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omments7.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wannuraliya\Desktop\"/>
    </mc:Choice>
  </mc:AlternateContent>
  <xr:revisionPtr revIDLastSave="0" documentId="13_ncr:1_{84A547B1-0015-4370-B9BA-77EA6E3DAF8F}" xr6:coauthVersionLast="36" xr6:coauthVersionMax="36" xr10:uidLastSave="{00000000-0000-0000-0000-000000000000}"/>
  <bookViews>
    <workbookView xWindow="0" yWindow="0" windowWidth="23040" windowHeight="10092" tabRatio="835" xr2:uid="{00000000-000D-0000-FFFF-FFFF00000000}"/>
  </bookViews>
  <sheets>
    <sheet name="Formula Database KP100" sheetId="144" r:id="rId1"/>
    <sheet name="Muka Hadapan (ms1)" sheetId="25" r:id="rId2"/>
    <sheet name="ARAHAN" sheetId="153" r:id="rId3"/>
    <sheet name="Soalan 1" sheetId="19" r:id="rId4"/>
    <sheet name="Soalan 2" sheetId="141" r:id="rId5"/>
    <sheet name="Soalan 2 OLD" sheetId="27" state="hidden" r:id="rId6"/>
    <sheet name="Soalan 3" sheetId="34" r:id="rId7"/>
    <sheet name="Soalan 4" sheetId="128" r:id="rId8"/>
    <sheet name="Soalan 5A" sheetId="129" r:id="rId9"/>
    <sheet name="Soalan 5B" sheetId="47" r:id="rId10"/>
    <sheet name="Soalan 6" sheetId="62" r:id="rId11"/>
    <sheet name="Soalan 7" sheetId="24" r:id="rId12"/>
    <sheet name="Soalan 8" sheetId="8" r:id="rId13"/>
    <sheet name="Soalan 9" sheetId="78" r:id="rId14"/>
    <sheet name="Soalan 10" sheetId="16" r:id="rId15"/>
    <sheet name="Soalan 11" sheetId="63" r:id="rId16"/>
    <sheet name="Soalan 12 " sheetId="105" r:id="rId17"/>
    <sheet name="Soalan 13A" sheetId="80" r:id="rId18"/>
    <sheet name="Soalan 13B" sheetId="82" r:id="rId19"/>
    <sheet name="Soalan 14A" sheetId="83" r:id="rId20"/>
    <sheet name="Soalan 14B" sheetId="84" r:id="rId21"/>
    <sheet name="Soalan 15" sheetId="85" r:id="rId22"/>
    <sheet name="Soalan 16A" sheetId="86" r:id="rId23"/>
    <sheet name="Soalan 16B" sheetId="87" r:id="rId24"/>
    <sheet name="Soalan 16C" sheetId="88" r:id="rId25"/>
    <sheet name="Soalan 16D" sheetId="89" r:id="rId26"/>
    <sheet name="Soalan 16E" sheetId="90" r:id="rId27"/>
    <sheet name="Soalan 17A" sheetId="91" r:id="rId28"/>
    <sheet name="Soalan 17B" sheetId="92" r:id="rId29"/>
    <sheet name="Soalan 17C" sheetId="93" r:id="rId30"/>
    <sheet name="Soalan 17D" sheetId="95" r:id="rId31"/>
    <sheet name="Soalan 17E" sheetId="106" r:id="rId32"/>
    <sheet name="Soalan 18 old" sheetId="117" state="hidden" r:id="rId33"/>
    <sheet name="Soalan 18" sheetId="118" r:id="rId34"/>
    <sheet name="Daya Saing" sheetId="131" r:id="rId35"/>
    <sheet name="Seksyen A" sheetId="145" r:id="rId36"/>
    <sheet name="Seksyen B_OGSE" sheetId="146" r:id="rId37"/>
    <sheet name="Seksyen C" sheetId="147" r:id="rId38"/>
    <sheet name="Seksyen D" sheetId="148" r:id="rId39"/>
    <sheet name="Seksyen E" sheetId="149" r:id="rId40"/>
    <sheet name="Seksyen F" sheetId="150" r:id="rId41"/>
    <sheet name="Seksyen G" sheetId="151" r:id="rId42"/>
    <sheet name="Seksyen H" sheetId="152" r:id="rId43"/>
    <sheet name="KEGUNAAN PEJABAT" sheetId="138" r:id="rId44"/>
    <sheet name="DATABASE KP100" sheetId="140" state="hidden" r:id="rId45"/>
  </sheets>
  <externalReferences>
    <externalReference r:id="rId46"/>
    <externalReference r:id="rId47"/>
    <externalReference r:id="rId48"/>
    <externalReference r:id="rId49"/>
    <externalReference r:id="rId50"/>
    <externalReference r:id="rId51"/>
    <externalReference r:id="rId52"/>
  </externalReferences>
  <definedNames>
    <definedName name="___10B_3" localSheetId="2">#REF!</definedName>
    <definedName name="___10B_3" localSheetId="34">#REF!</definedName>
    <definedName name="___10B_3" localSheetId="43">#REF!</definedName>
    <definedName name="___10B_3" localSheetId="36">#REF!</definedName>
    <definedName name="___10B_3" localSheetId="37">#REF!</definedName>
    <definedName name="___10B_3" localSheetId="38">#REF!</definedName>
    <definedName name="___10B_3" localSheetId="39">#REF!</definedName>
    <definedName name="___10B_3" localSheetId="40">#REF!</definedName>
    <definedName name="___10B_3" localSheetId="41">#REF!</definedName>
    <definedName name="___10B_3" localSheetId="42">#REF!</definedName>
    <definedName name="___10B_3" localSheetId="15">#REF!</definedName>
    <definedName name="___10B_3" localSheetId="16">#REF!</definedName>
    <definedName name="___10B_3" localSheetId="17">#REF!</definedName>
    <definedName name="___10B_3" localSheetId="18">#REF!</definedName>
    <definedName name="___10B_3" localSheetId="19">#REF!</definedName>
    <definedName name="___10B_3" localSheetId="20">#REF!</definedName>
    <definedName name="___10B_3" localSheetId="21">#REF!</definedName>
    <definedName name="___10B_3" localSheetId="22">#REF!</definedName>
    <definedName name="___10B_3" localSheetId="23">#REF!</definedName>
    <definedName name="___10B_3" localSheetId="24">#REF!</definedName>
    <definedName name="___10B_3" localSheetId="25">#REF!</definedName>
    <definedName name="___10B_3" localSheetId="26">#REF!</definedName>
    <definedName name="___10B_3" localSheetId="27">#REF!</definedName>
    <definedName name="___10B_3" localSheetId="28">#REF!</definedName>
    <definedName name="___10B_3" localSheetId="29">#REF!</definedName>
    <definedName name="___10B_3" localSheetId="30">#REF!</definedName>
    <definedName name="___10B_3" localSheetId="31">#REF!</definedName>
    <definedName name="___10B_3" localSheetId="33">#REF!</definedName>
    <definedName name="___10B_3" localSheetId="4">#REF!</definedName>
    <definedName name="___10B_3" localSheetId="6">#REF!</definedName>
    <definedName name="___10B_3" localSheetId="8">#REF!</definedName>
    <definedName name="___10B_3" localSheetId="9">#REF!</definedName>
    <definedName name="___10B_3" localSheetId="10">#REF!</definedName>
    <definedName name="___10B_3" localSheetId="13">#REF!</definedName>
    <definedName name="___10B_3">#REF!</definedName>
    <definedName name="___11B_4" localSheetId="2">#REF!</definedName>
    <definedName name="___11B_4" localSheetId="34">#REF!</definedName>
    <definedName name="___11B_4" localSheetId="43">#REF!</definedName>
    <definedName name="___11B_4" localSheetId="36">#REF!</definedName>
    <definedName name="___11B_4" localSheetId="37">#REF!</definedName>
    <definedName name="___11B_4" localSheetId="38">#REF!</definedName>
    <definedName name="___11B_4" localSheetId="39">#REF!</definedName>
    <definedName name="___11B_4" localSheetId="40">#REF!</definedName>
    <definedName name="___11B_4" localSheetId="41">#REF!</definedName>
    <definedName name="___11B_4" localSheetId="42">#REF!</definedName>
    <definedName name="___11B_4" localSheetId="15">#REF!</definedName>
    <definedName name="___11B_4" localSheetId="16">#REF!</definedName>
    <definedName name="___11B_4" localSheetId="17">#REF!</definedName>
    <definedName name="___11B_4" localSheetId="18">#REF!</definedName>
    <definedName name="___11B_4" localSheetId="19">#REF!</definedName>
    <definedName name="___11B_4" localSheetId="20">#REF!</definedName>
    <definedName name="___11B_4" localSheetId="21">#REF!</definedName>
    <definedName name="___11B_4" localSheetId="22">#REF!</definedName>
    <definedName name="___11B_4" localSheetId="23">#REF!</definedName>
    <definedName name="___11B_4" localSheetId="24">#REF!</definedName>
    <definedName name="___11B_4" localSheetId="25">#REF!</definedName>
    <definedName name="___11B_4" localSheetId="26">#REF!</definedName>
    <definedName name="___11B_4" localSheetId="27">#REF!</definedName>
    <definedName name="___11B_4" localSheetId="28">#REF!</definedName>
    <definedName name="___11B_4" localSheetId="29">#REF!</definedName>
    <definedName name="___11B_4" localSheetId="30">#REF!</definedName>
    <definedName name="___11B_4" localSheetId="31">#REF!</definedName>
    <definedName name="___11B_4" localSheetId="33">#REF!</definedName>
    <definedName name="___11B_4" localSheetId="4">#REF!</definedName>
    <definedName name="___11B_4" localSheetId="6">#REF!</definedName>
    <definedName name="___11B_4" localSheetId="8">#REF!</definedName>
    <definedName name="___11B_4" localSheetId="9">#REF!</definedName>
    <definedName name="___11B_4" localSheetId="10">#REF!</definedName>
    <definedName name="___11B_4" localSheetId="13">#REF!</definedName>
    <definedName name="___11B_4">#REF!</definedName>
    <definedName name="___12B_5" localSheetId="2">#REF!</definedName>
    <definedName name="___12B_5" localSheetId="34">#REF!</definedName>
    <definedName name="___12B_5" localSheetId="43">#REF!</definedName>
    <definedName name="___12B_5" localSheetId="36">#REF!</definedName>
    <definedName name="___12B_5" localSheetId="37">#REF!</definedName>
    <definedName name="___12B_5" localSheetId="38">#REF!</definedName>
    <definedName name="___12B_5" localSheetId="39">#REF!</definedName>
    <definedName name="___12B_5" localSheetId="40">#REF!</definedName>
    <definedName name="___12B_5" localSheetId="41">#REF!</definedName>
    <definedName name="___12B_5" localSheetId="42">#REF!</definedName>
    <definedName name="___12B_5" localSheetId="15">#REF!</definedName>
    <definedName name="___12B_5" localSheetId="16">#REF!</definedName>
    <definedName name="___12B_5" localSheetId="17">#REF!</definedName>
    <definedName name="___12B_5" localSheetId="18">#REF!</definedName>
    <definedName name="___12B_5" localSheetId="19">#REF!</definedName>
    <definedName name="___12B_5" localSheetId="20">#REF!</definedName>
    <definedName name="___12B_5" localSheetId="21">#REF!</definedName>
    <definedName name="___12B_5" localSheetId="22">#REF!</definedName>
    <definedName name="___12B_5" localSheetId="23">#REF!</definedName>
    <definedName name="___12B_5" localSheetId="24">#REF!</definedName>
    <definedName name="___12B_5" localSheetId="25">#REF!</definedName>
    <definedName name="___12B_5" localSheetId="26">#REF!</definedName>
    <definedName name="___12B_5" localSheetId="27">#REF!</definedName>
    <definedName name="___12B_5" localSheetId="28">#REF!</definedName>
    <definedName name="___12B_5" localSheetId="29">#REF!</definedName>
    <definedName name="___12B_5" localSheetId="30">#REF!</definedName>
    <definedName name="___12B_5" localSheetId="31">#REF!</definedName>
    <definedName name="___12B_5" localSheetId="33">#REF!</definedName>
    <definedName name="___12B_5" localSheetId="4">#REF!</definedName>
    <definedName name="___12B_5" localSheetId="6">#REF!</definedName>
    <definedName name="___12B_5" localSheetId="8">#REF!</definedName>
    <definedName name="___12B_5" localSheetId="9">#REF!</definedName>
    <definedName name="___12B_5" localSheetId="10">#REF!</definedName>
    <definedName name="___12B_5" localSheetId="13">#REF!</definedName>
    <definedName name="___12B_5">#REF!</definedName>
    <definedName name="___13bb_1" localSheetId="2">#REF!</definedName>
    <definedName name="___13bb_1" localSheetId="34">#REF!</definedName>
    <definedName name="___13bb_1" localSheetId="43">#REF!</definedName>
    <definedName name="___13bb_1" localSheetId="36">#REF!</definedName>
    <definedName name="___13bb_1" localSheetId="37">#REF!</definedName>
    <definedName name="___13bb_1" localSheetId="38">#REF!</definedName>
    <definedName name="___13bb_1" localSheetId="39">#REF!</definedName>
    <definedName name="___13bb_1" localSheetId="40">#REF!</definedName>
    <definedName name="___13bb_1" localSheetId="41">#REF!</definedName>
    <definedName name="___13bb_1" localSheetId="42">#REF!</definedName>
    <definedName name="___13bb_1" localSheetId="15">#REF!</definedName>
    <definedName name="___13bb_1" localSheetId="16">#REF!</definedName>
    <definedName name="___13bb_1" localSheetId="17">#REF!</definedName>
    <definedName name="___13bb_1" localSheetId="18">#REF!</definedName>
    <definedName name="___13bb_1" localSheetId="19">#REF!</definedName>
    <definedName name="___13bb_1" localSheetId="20">#REF!</definedName>
    <definedName name="___13bb_1" localSheetId="21">#REF!</definedName>
    <definedName name="___13bb_1" localSheetId="22">#REF!</definedName>
    <definedName name="___13bb_1" localSheetId="23">#REF!</definedName>
    <definedName name="___13bb_1" localSheetId="24">#REF!</definedName>
    <definedName name="___13bb_1" localSheetId="25">#REF!</definedName>
    <definedName name="___13bb_1" localSheetId="26">#REF!</definedName>
    <definedName name="___13bb_1" localSheetId="27">#REF!</definedName>
    <definedName name="___13bb_1" localSheetId="28">#REF!</definedName>
    <definedName name="___13bb_1" localSheetId="29">#REF!</definedName>
    <definedName name="___13bb_1" localSheetId="30">#REF!</definedName>
    <definedName name="___13bb_1" localSheetId="31">#REF!</definedName>
    <definedName name="___13bb_1" localSheetId="33">#REF!</definedName>
    <definedName name="___13bb_1" localSheetId="4">#REF!</definedName>
    <definedName name="___13bb_1" localSheetId="6">#REF!</definedName>
    <definedName name="___13bb_1" localSheetId="8">#REF!</definedName>
    <definedName name="___13bb_1" localSheetId="9">#REF!</definedName>
    <definedName name="___13bb_1" localSheetId="10">#REF!</definedName>
    <definedName name="___13bb_1" localSheetId="13">#REF!</definedName>
    <definedName name="___13bb_1">#REF!</definedName>
    <definedName name="___14bb_2" localSheetId="2">#REF!</definedName>
    <definedName name="___14bb_2" localSheetId="34">#REF!</definedName>
    <definedName name="___14bb_2" localSheetId="43">#REF!</definedName>
    <definedName name="___14bb_2" localSheetId="36">#REF!</definedName>
    <definedName name="___14bb_2" localSheetId="37">#REF!</definedName>
    <definedName name="___14bb_2" localSheetId="38">#REF!</definedName>
    <definedName name="___14bb_2" localSheetId="39">#REF!</definedName>
    <definedName name="___14bb_2" localSheetId="40">#REF!</definedName>
    <definedName name="___14bb_2" localSheetId="41">#REF!</definedName>
    <definedName name="___14bb_2" localSheetId="42">#REF!</definedName>
    <definedName name="___14bb_2" localSheetId="15">#REF!</definedName>
    <definedName name="___14bb_2" localSheetId="16">#REF!</definedName>
    <definedName name="___14bb_2" localSheetId="17">#REF!</definedName>
    <definedName name="___14bb_2" localSheetId="18">#REF!</definedName>
    <definedName name="___14bb_2" localSheetId="19">#REF!</definedName>
    <definedName name="___14bb_2" localSheetId="20">#REF!</definedName>
    <definedName name="___14bb_2" localSheetId="21">#REF!</definedName>
    <definedName name="___14bb_2" localSheetId="22">#REF!</definedName>
    <definedName name="___14bb_2" localSheetId="23">#REF!</definedName>
    <definedName name="___14bb_2" localSheetId="24">#REF!</definedName>
    <definedName name="___14bb_2" localSheetId="25">#REF!</definedName>
    <definedName name="___14bb_2" localSheetId="26">#REF!</definedName>
    <definedName name="___14bb_2" localSheetId="27">#REF!</definedName>
    <definedName name="___14bb_2" localSheetId="28">#REF!</definedName>
    <definedName name="___14bb_2" localSheetId="29">#REF!</definedName>
    <definedName name="___14bb_2" localSheetId="30">#REF!</definedName>
    <definedName name="___14bb_2" localSheetId="31">#REF!</definedName>
    <definedName name="___14bb_2" localSheetId="33">#REF!</definedName>
    <definedName name="___14bb_2" localSheetId="4">#REF!</definedName>
    <definedName name="___14bb_2" localSheetId="6">#REF!</definedName>
    <definedName name="___14bb_2" localSheetId="8">#REF!</definedName>
    <definedName name="___14bb_2" localSheetId="9">#REF!</definedName>
    <definedName name="___14bb_2" localSheetId="10">#REF!</definedName>
    <definedName name="___14bb_2" localSheetId="13">#REF!</definedName>
    <definedName name="___14bb_2">#REF!</definedName>
    <definedName name="___15cc_1" localSheetId="2">#REF!</definedName>
    <definedName name="___15cc_1" localSheetId="34">#REF!</definedName>
    <definedName name="___15cc_1" localSheetId="43">#REF!</definedName>
    <definedName name="___15cc_1" localSheetId="36">#REF!</definedName>
    <definedName name="___15cc_1" localSheetId="37">#REF!</definedName>
    <definedName name="___15cc_1" localSheetId="38">#REF!</definedName>
    <definedName name="___15cc_1" localSheetId="39">#REF!</definedName>
    <definedName name="___15cc_1" localSheetId="40">#REF!</definedName>
    <definedName name="___15cc_1" localSheetId="41">#REF!</definedName>
    <definedName name="___15cc_1" localSheetId="42">#REF!</definedName>
    <definedName name="___15cc_1" localSheetId="15">#REF!</definedName>
    <definedName name="___15cc_1" localSheetId="16">#REF!</definedName>
    <definedName name="___15cc_1" localSheetId="17">#REF!</definedName>
    <definedName name="___15cc_1" localSheetId="18">#REF!</definedName>
    <definedName name="___15cc_1" localSheetId="19">#REF!</definedName>
    <definedName name="___15cc_1" localSheetId="20">#REF!</definedName>
    <definedName name="___15cc_1" localSheetId="21">#REF!</definedName>
    <definedName name="___15cc_1" localSheetId="22">#REF!</definedName>
    <definedName name="___15cc_1" localSheetId="23">#REF!</definedName>
    <definedName name="___15cc_1" localSheetId="24">#REF!</definedName>
    <definedName name="___15cc_1" localSheetId="25">#REF!</definedName>
    <definedName name="___15cc_1" localSheetId="26">#REF!</definedName>
    <definedName name="___15cc_1" localSheetId="27">#REF!</definedName>
    <definedName name="___15cc_1" localSheetId="28">#REF!</definedName>
    <definedName name="___15cc_1" localSheetId="29">#REF!</definedName>
    <definedName name="___15cc_1" localSheetId="30">#REF!</definedName>
    <definedName name="___15cc_1" localSheetId="31">#REF!</definedName>
    <definedName name="___15cc_1" localSheetId="33">#REF!</definedName>
    <definedName name="___15cc_1" localSheetId="4">#REF!</definedName>
    <definedName name="___15cc_1" localSheetId="6">#REF!</definedName>
    <definedName name="___15cc_1" localSheetId="8">#REF!</definedName>
    <definedName name="___15cc_1" localSheetId="9">#REF!</definedName>
    <definedName name="___15cc_1" localSheetId="10">#REF!</definedName>
    <definedName name="___15cc_1" localSheetId="13">#REF!</definedName>
    <definedName name="___15cc_1">#REF!</definedName>
    <definedName name="___16cc_2" localSheetId="2">#REF!</definedName>
    <definedName name="___16cc_2" localSheetId="34">#REF!</definedName>
    <definedName name="___16cc_2" localSheetId="43">#REF!</definedName>
    <definedName name="___16cc_2" localSheetId="36">#REF!</definedName>
    <definedName name="___16cc_2" localSheetId="37">#REF!</definedName>
    <definedName name="___16cc_2" localSheetId="38">#REF!</definedName>
    <definedName name="___16cc_2" localSheetId="39">#REF!</definedName>
    <definedName name="___16cc_2" localSheetId="40">#REF!</definedName>
    <definedName name="___16cc_2" localSheetId="41">#REF!</definedName>
    <definedName name="___16cc_2" localSheetId="42">#REF!</definedName>
    <definedName name="___16cc_2" localSheetId="15">#REF!</definedName>
    <definedName name="___16cc_2" localSheetId="16">#REF!</definedName>
    <definedName name="___16cc_2" localSheetId="17">#REF!</definedName>
    <definedName name="___16cc_2" localSheetId="18">#REF!</definedName>
    <definedName name="___16cc_2" localSheetId="19">#REF!</definedName>
    <definedName name="___16cc_2" localSheetId="20">#REF!</definedName>
    <definedName name="___16cc_2" localSheetId="21">#REF!</definedName>
    <definedName name="___16cc_2" localSheetId="22">#REF!</definedName>
    <definedName name="___16cc_2" localSheetId="23">#REF!</definedName>
    <definedName name="___16cc_2" localSheetId="24">#REF!</definedName>
    <definedName name="___16cc_2" localSheetId="25">#REF!</definedName>
    <definedName name="___16cc_2" localSheetId="26">#REF!</definedName>
    <definedName name="___16cc_2" localSheetId="27">#REF!</definedName>
    <definedName name="___16cc_2" localSheetId="28">#REF!</definedName>
    <definedName name="___16cc_2" localSheetId="29">#REF!</definedName>
    <definedName name="___16cc_2" localSheetId="30">#REF!</definedName>
    <definedName name="___16cc_2" localSheetId="31">#REF!</definedName>
    <definedName name="___16cc_2" localSheetId="33">#REF!</definedName>
    <definedName name="___16cc_2" localSheetId="4">#REF!</definedName>
    <definedName name="___16cc_2" localSheetId="6">#REF!</definedName>
    <definedName name="___16cc_2" localSheetId="8">#REF!</definedName>
    <definedName name="___16cc_2" localSheetId="9">#REF!</definedName>
    <definedName name="___16cc_2" localSheetId="10">#REF!</definedName>
    <definedName name="___16cc_2" localSheetId="13">#REF!</definedName>
    <definedName name="___16cc_2">#REF!</definedName>
    <definedName name="___17MukaDepan_1" localSheetId="2">#REF!</definedName>
    <definedName name="___17MukaDepan_1" localSheetId="34">#REF!</definedName>
    <definedName name="___17MukaDepan_1" localSheetId="43">#REF!</definedName>
    <definedName name="___17MukaDepan_1" localSheetId="36">#REF!</definedName>
    <definedName name="___17MukaDepan_1" localSheetId="37">#REF!</definedName>
    <definedName name="___17MukaDepan_1" localSheetId="38">#REF!</definedName>
    <definedName name="___17MukaDepan_1" localSheetId="39">#REF!</definedName>
    <definedName name="___17MukaDepan_1" localSheetId="40">#REF!</definedName>
    <definedName name="___17MukaDepan_1" localSheetId="41">#REF!</definedName>
    <definedName name="___17MukaDepan_1" localSheetId="42">#REF!</definedName>
    <definedName name="___17MukaDepan_1" localSheetId="15">#REF!</definedName>
    <definedName name="___17MukaDepan_1" localSheetId="16">#REF!</definedName>
    <definedName name="___17MukaDepan_1" localSheetId="17">#REF!</definedName>
    <definedName name="___17MukaDepan_1" localSheetId="18">#REF!</definedName>
    <definedName name="___17MukaDepan_1" localSheetId="19">#REF!</definedName>
    <definedName name="___17MukaDepan_1" localSheetId="20">#REF!</definedName>
    <definedName name="___17MukaDepan_1" localSheetId="21">#REF!</definedName>
    <definedName name="___17MukaDepan_1" localSheetId="22">#REF!</definedName>
    <definedName name="___17MukaDepan_1" localSheetId="23">#REF!</definedName>
    <definedName name="___17MukaDepan_1" localSheetId="24">#REF!</definedName>
    <definedName name="___17MukaDepan_1" localSheetId="25">#REF!</definedName>
    <definedName name="___17MukaDepan_1" localSheetId="26">#REF!</definedName>
    <definedName name="___17MukaDepan_1" localSheetId="27">#REF!</definedName>
    <definedName name="___17MukaDepan_1" localSheetId="28">#REF!</definedName>
    <definedName name="___17MukaDepan_1" localSheetId="29">#REF!</definedName>
    <definedName name="___17MukaDepan_1" localSheetId="30">#REF!</definedName>
    <definedName name="___17MukaDepan_1" localSheetId="31">#REF!</definedName>
    <definedName name="___17MukaDepan_1" localSheetId="33">#REF!</definedName>
    <definedName name="___17MukaDepan_1" localSheetId="4">#REF!</definedName>
    <definedName name="___17MukaDepan_1" localSheetId="6">#REF!</definedName>
    <definedName name="___17MukaDepan_1" localSheetId="8">#REF!</definedName>
    <definedName name="___17MukaDepan_1" localSheetId="9">#REF!</definedName>
    <definedName name="___17MukaDepan_1" localSheetId="10">#REF!</definedName>
    <definedName name="___17MukaDepan_1" localSheetId="13">#REF!</definedName>
    <definedName name="___17MukaDepan_1">#REF!</definedName>
    <definedName name="___18new_1" localSheetId="2">#REF!</definedName>
    <definedName name="___18new_1" localSheetId="34">#REF!</definedName>
    <definedName name="___18new_1" localSheetId="43">#REF!</definedName>
    <definedName name="___18new_1" localSheetId="36">#REF!</definedName>
    <definedName name="___18new_1" localSheetId="37">#REF!</definedName>
    <definedName name="___18new_1" localSheetId="38">#REF!</definedName>
    <definedName name="___18new_1" localSheetId="39">#REF!</definedName>
    <definedName name="___18new_1" localSheetId="40">#REF!</definedName>
    <definedName name="___18new_1" localSheetId="41">#REF!</definedName>
    <definedName name="___18new_1" localSheetId="42">#REF!</definedName>
    <definedName name="___18new_1" localSheetId="15">#REF!</definedName>
    <definedName name="___18new_1" localSheetId="16">#REF!</definedName>
    <definedName name="___18new_1" localSheetId="17">#REF!</definedName>
    <definedName name="___18new_1" localSheetId="18">#REF!</definedName>
    <definedName name="___18new_1" localSheetId="19">#REF!</definedName>
    <definedName name="___18new_1" localSheetId="20">#REF!</definedName>
    <definedName name="___18new_1" localSheetId="21">#REF!</definedName>
    <definedName name="___18new_1" localSheetId="22">#REF!</definedName>
    <definedName name="___18new_1" localSheetId="23">#REF!</definedName>
    <definedName name="___18new_1" localSheetId="24">#REF!</definedName>
    <definedName name="___18new_1" localSheetId="25">#REF!</definedName>
    <definedName name="___18new_1" localSheetId="26">#REF!</definedName>
    <definedName name="___18new_1" localSheetId="27">#REF!</definedName>
    <definedName name="___18new_1" localSheetId="28">#REF!</definedName>
    <definedName name="___18new_1" localSheetId="29">#REF!</definedName>
    <definedName name="___18new_1" localSheetId="30">#REF!</definedName>
    <definedName name="___18new_1" localSheetId="31">#REF!</definedName>
    <definedName name="___18new_1" localSheetId="33">#REF!</definedName>
    <definedName name="___18new_1" localSheetId="4">#REF!</definedName>
    <definedName name="___18new_1" localSheetId="6">#REF!</definedName>
    <definedName name="___18new_1" localSheetId="8">#REF!</definedName>
    <definedName name="___18new_1" localSheetId="9">#REF!</definedName>
    <definedName name="___18new_1" localSheetId="10">#REF!</definedName>
    <definedName name="___18new_1" localSheetId="13">#REF!</definedName>
    <definedName name="___18new_1">#REF!</definedName>
    <definedName name="___19new_2" localSheetId="2">#REF!</definedName>
    <definedName name="___19new_2" localSheetId="34">#REF!</definedName>
    <definedName name="___19new_2" localSheetId="43">#REF!</definedName>
    <definedName name="___19new_2" localSheetId="36">#REF!</definedName>
    <definedName name="___19new_2" localSheetId="37">#REF!</definedName>
    <definedName name="___19new_2" localSheetId="38">#REF!</definedName>
    <definedName name="___19new_2" localSheetId="39">#REF!</definedName>
    <definedName name="___19new_2" localSheetId="40">#REF!</definedName>
    <definedName name="___19new_2" localSheetId="41">#REF!</definedName>
    <definedName name="___19new_2" localSheetId="42">#REF!</definedName>
    <definedName name="___19new_2" localSheetId="15">#REF!</definedName>
    <definedName name="___19new_2" localSheetId="16">#REF!</definedName>
    <definedName name="___19new_2" localSheetId="17">#REF!</definedName>
    <definedName name="___19new_2" localSheetId="18">#REF!</definedName>
    <definedName name="___19new_2" localSheetId="19">#REF!</definedName>
    <definedName name="___19new_2" localSheetId="20">#REF!</definedName>
    <definedName name="___19new_2" localSheetId="21">#REF!</definedName>
    <definedName name="___19new_2" localSheetId="22">#REF!</definedName>
    <definedName name="___19new_2" localSheetId="23">#REF!</definedName>
    <definedName name="___19new_2" localSheetId="24">#REF!</definedName>
    <definedName name="___19new_2" localSheetId="25">#REF!</definedName>
    <definedName name="___19new_2" localSheetId="26">#REF!</definedName>
    <definedName name="___19new_2" localSheetId="27">#REF!</definedName>
    <definedName name="___19new_2" localSheetId="28">#REF!</definedName>
    <definedName name="___19new_2" localSheetId="29">#REF!</definedName>
    <definedName name="___19new_2" localSheetId="30">#REF!</definedName>
    <definedName name="___19new_2" localSheetId="31">#REF!</definedName>
    <definedName name="___19new_2" localSheetId="33">#REF!</definedName>
    <definedName name="___19new_2" localSheetId="4">#REF!</definedName>
    <definedName name="___19new_2" localSheetId="6">#REF!</definedName>
    <definedName name="___19new_2" localSheetId="8">#REF!</definedName>
    <definedName name="___19new_2" localSheetId="9">#REF!</definedName>
    <definedName name="___19new_2" localSheetId="10">#REF!</definedName>
    <definedName name="___19new_2" localSheetId="13">#REF!</definedName>
    <definedName name="___19new_2">#REF!</definedName>
    <definedName name="___1a_1" localSheetId="2">#REF!</definedName>
    <definedName name="___1a_1" localSheetId="34">#REF!</definedName>
    <definedName name="___1a_1" localSheetId="43">#REF!</definedName>
    <definedName name="___1a_1" localSheetId="36">#REF!</definedName>
    <definedName name="___1a_1" localSheetId="37">#REF!</definedName>
    <definedName name="___1a_1" localSheetId="38">#REF!</definedName>
    <definedName name="___1a_1" localSheetId="39">#REF!</definedName>
    <definedName name="___1a_1" localSheetId="40">#REF!</definedName>
    <definedName name="___1a_1" localSheetId="41">#REF!</definedName>
    <definedName name="___1a_1" localSheetId="42">#REF!</definedName>
    <definedName name="___1a_1" localSheetId="15">#REF!</definedName>
    <definedName name="___1a_1" localSheetId="16">#REF!</definedName>
    <definedName name="___1a_1" localSheetId="17">#REF!</definedName>
    <definedName name="___1a_1" localSheetId="18">#REF!</definedName>
    <definedName name="___1a_1" localSheetId="19">#REF!</definedName>
    <definedName name="___1a_1" localSheetId="20">#REF!</definedName>
    <definedName name="___1a_1" localSheetId="21">#REF!</definedName>
    <definedName name="___1a_1" localSheetId="22">#REF!</definedName>
    <definedName name="___1a_1" localSheetId="23">#REF!</definedName>
    <definedName name="___1a_1" localSheetId="24">#REF!</definedName>
    <definedName name="___1a_1" localSheetId="25">#REF!</definedName>
    <definedName name="___1a_1" localSheetId="26">#REF!</definedName>
    <definedName name="___1a_1" localSheetId="27">#REF!</definedName>
    <definedName name="___1a_1" localSheetId="28">#REF!</definedName>
    <definedName name="___1a_1" localSheetId="29">#REF!</definedName>
    <definedName name="___1a_1" localSheetId="30">#REF!</definedName>
    <definedName name="___1a_1" localSheetId="31">#REF!</definedName>
    <definedName name="___1a_1" localSheetId="33">#REF!</definedName>
    <definedName name="___1a_1" localSheetId="4">#REF!</definedName>
    <definedName name="___1a_1" localSheetId="6">#REF!</definedName>
    <definedName name="___1a_1" localSheetId="8">#REF!</definedName>
    <definedName name="___1a_1" localSheetId="9">#REF!</definedName>
    <definedName name="___1a_1" localSheetId="10">#REF!</definedName>
    <definedName name="___1a_1" localSheetId="13">#REF!</definedName>
    <definedName name="___1a_1">#REF!</definedName>
    <definedName name="___20Pg_1" localSheetId="2">#REF!</definedName>
    <definedName name="___20Pg_1" localSheetId="34">#REF!</definedName>
    <definedName name="___20Pg_1" localSheetId="43">#REF!</definedName>
    <definedName name="___20Pg_1" localSheetId="36">#REF!</definedName>
    <definedName name="___20Pg_1" localSheetId="37">#REF!</definedName>
    <definedName name="___20Pg_1" localSheetId="38">#REF!</definedName>
    <definedName name="___20Pg_1" localSheetId="39">#REF!</definedName>
    <definedName name="___20Pg_1" localSheetId="40">#REF!</definedName>
    <definedName name="___20Pg_1" localSheetId="41">#REF!</definedName>
    <definedName name="___20Pg_1" localSheetId="42">#REF!</definedName>
    <definedName name="___20Pg_1" localSheetId="15">#REF!</definedName>
    <definedName name="___20Pg_1" localSheetId="16">#REF!</definedName>
    <definedName name="___20Pg_1" localSheetId="17">#REF!</definedName>
    <definedName name="___20Pg_1" localSheetId="18">#REF!</definedName>
    <definedName name="___20Pg_1" localSheetId="19">#REF!</definedName>
    <definedName name="___20Pg_1" localSheetId="20">#REF!</definedName>
    <definedName name="___20Pg_1" localSheetId="21">#REF!</definedName>
    <definedName name="___20Pg_1" localSheetId="22">#REF!</definedName>
    <definedName name="___20Pg_1" localSheetId="23">#REF!</definedName>
    <definedName name="___20Pg_1" localSheetId="24">#REF!</definedName>
    <definedName name="___20Pg_1" localSheetId="25">#REF!</definedName>
    <definedName name="___20Pg_1" localSheetId="26">#REF!</definedName>
    <definedName name="___20Pg_1" localSheetId="27">#REF!</definedName>
    <definedName name="___20Pg_1" localSheetId="28">#REF!</definedName>
    <definedName name="___20Pg_1" localSheetId="29">#REF!</definedName>
    <definedName name="___20Pg_1" localSheetId="30">#REF!</definedName>
    <definedName name="___20Pg_1" localSheetId="31">#REF!</definedName>
    <definedName name="___20Pg_1" localSheetId="33">#REF!</definedName>
    <definedName name="___20Pg_1" localSheetId="4">#REF!</definedName>
    <definedName name="___20Pg_1" localSheetId="6">#REF!</definedName>
    <definedName name="___20Pg_1" localSheetId="8">#REF!</definedName>
    <definedName name="___20Pg_1" localSheetId="9">#REF!</definedName>
    <definedName name="___20Pg_1" localSheetId="10">#REF!</definedName>
    <definedName name="___20Pg_1" localSheetId="13">#REF!</definedName>
    <definedName name="___20Pg_1">#REF!</definedName>
    <definedName name="___2a_2" localSheetId="2">#REF!</definedName>
    <definedName name="___2a_2" localSheetId="34">#REF!</definedName>
    <definedName name="___2a_2" localSheetId="43">#REF!</definedName>
    <definedName name="___2a_2" localSheetId="36">#REF!</definedName>
    <definedName name="___2a_2" localSheetId="37">#REF!</definedName>
    <definedName name="___2a_2" localSheetId="38">#REF!</definedName>
    <definedName name="___2a_2" localSheetId="39">#REF!</definedName>
    <definedName name="___2a_2" localSheetId="40">#REF!</definedName>
    <definedName name="___2a_2" localSheetId="41">#REF!</definedName>
    <definedName name="___2a_2" localSheetId="42">#REF!</definedName>
    <definedName name="___2a_2" localSheetId="15">#REF!</definedName>
    <definedName name="___2a_2" localSheetId="16">#REF!</definedName>
    <definedName name="___2a_2" localSheetId="17">#REF!</definedName>
    <definedName name="___2a_2" localSheetId="18">#REF!</definedName>
    <definedName name="___2a_2" localSheetId="19">#REF!</definedName>
    <definedName name="___2a_2" localSheetId="20">#REF!</definedName>
    <definedName name="___2a_2" localSheetId="21">#REF!</definedName>
    <definedName name="___2a_2" localSheetId="22">#REF!</definedName>
    <definedName name="___2a_2" localSheetId="23">#REF!</definedName>
    <definedName name="___2a_2" localSheetId="24">#REF!</definedName>
    <definedName name="___2a_2" localSheetId="25">#REF!</definedName>
    <definedName name="___2a_2" localSheetId="26">#REF!</definedName>
    <definedName name="___2a_2" localSheetId="27">#REF!</definedName>
    <definedName name="___2a_2" localSheetId="28">#REF!</definedName>
    <definedName name="___2a_2" localSheetId="29">#REF!</definedName>
    <definedName name="___2a_2" localSheetId="30">#REF!</definedName>
    <definedName name="___2a_2" localSheetId="31">#REF!</definedName>
    <definedName name="___2a_2" localSheetId="33">#REF!</definedName>
    <definedName name="___2a_2" localSheetId="4">#REF!</definedName>
    <definedName name="___2a_2" localSheetId="6">#REF!</definedName>
    <definedName name="___2a_2" localSheetId="8">#REF!</definedName>
    <definedName name="___2a_2" localSheetId="9">#REF!</definedName>
    <definedName name="___2a_2" localSheetId="10">#REF!</definedName>
    <definedName name="___2a_2" localSheetId="13">#REF!</definedName>
    <definedName name="___2a_2">#REF!</definedName>
    <definedName name="___3AA_1" localSheetId="2">#REF!</definedName>
    <definedName name="___3AA_1" localSheetId="34">#REF!</definedName>
    <definedName name="___3AA_1" localSheetId="43">#REF!</definedName>
    <definedName name="___3AA_1" localSheetId="36">#REF!</definedName>
    <definedName name="___3AA_1" localSheetId="37">#REF!</definedName>
    <definedName name="___3AA_1" localSheetId="38">#REF!</definedName>
    <definedName name="___3AA_1" localSheetId="39">#REF!</definedName>
    <definedName name="___3AA_1" localSheetId="40">#REF!</definedName>
    <definedName name="___3AA_1" localSheetId="41">#REF!</definedName>
    <definedName name="___3AA_1" localSheetId="42">#REF!</definedName>
    <definedName name="___3AA_1" localSheetId="15">#REF!</definedName>
    <definedName name="___3AA_1" localSheetId="16">#REF!</definedName>
    <definedName name="___3AA_1" localSheetId="17">#REF!</definedName>
    <definedName name="___3AA_1" localSheetId="18">#REF!</definedName>
    <definedName name="___3AA_1" localSheetId="19">#REF!</definedName>
    <definedName name="___3AA_1" localSheetId="20">#REF!</definedName>
    <definedName name="___3AA_1" localSheetId="21">#REF!</definedName>
    <definedName name="___3AA_1" localSheetId="22">#REF!</definedName>
    <definedName name="___3AA_1" localSheetId="23">#REF!</definedName>
    <definedName name="___3AA_1" localSheetId="24">#REF!</definedName>
    <definedName name="___3AA_1" localSheetId="25">#REF!</definedName>
    <definedName name="___3AA_1" localSheetId="26">#REF!</definedName>
    <definedName name="___3AA_1" localSheetId="27">#REF!</definedName>
    <definedName name="___3AA_1" localSheetId="28">#REF!</definedName>
    <definedName name="___3AA_1" localSheetId="29">#REF!</definedName>
    <definedName name="___3AA_1" localSheetId="30">#REF!</definedName>
    <definedName name="___3AA_1" localSheetId="31">#REF!</definedName>
    <definedName name="___3AA_1" localSheetId="33">#REF!</definedName>
    <definedName name="___3AA_1" localSheetId="4">#REF!</definedName>
    <definedName name="___3AA_1" localSheetId="6">#REF!</definedName>
    <definedName name="___3AA_1" localSheetId="8">#REF!</definedName>
    <definedName name="___3AA_1" localSheetId="9">#REF!</definedName>
    <definedName name="___3AA_1" localSheetId="10">#REF!</definedName>
    <definedName name="___3AA_1" localSheetId="13">#REF!</definedName>
    <definedName name="___3AA_1">#REF!</definedName>
    <definedName name="___4AA_2" localSheetId="2">#REF!</definedName>
    <definedName name="___4AA_2" localSheetId="34">#REF!</definedName>
    <definedName name="___4AA_2" localSheetId="43">#REF!</definedName>
    <definedName name="___4AA_2" localSheetId="36">#REF!</definedName>
    <definedName name="___4AA_2" localSheetId="37">#REF!</definedName>
    <definedName name="___4AA_2" localSheetId="38">#REF!</definedName>
    <definedName name="___4AA_2" localSheetId="39">#REF!</definedName>
    <definedName name="___4AA_2" localSheetId="40">#REF!</definedName>
    <definedName name="___4AA_2" localSheetId="41">#REF!</definedName>
    <definedName name="___4AA_2" localSheetId="42">#REF!</definedName>
    <definedName name="___4AA_2" localSheetId="15">#REF!</definedName>
    <definedName name="___4AA_2" localSheetId="16">#REF!</definedName>
    <definedName name="___4AA_2" localSheetId="17">#REF!</definedName>
    <definedName name="___4AA_2" localSheetId="18">#REF!</definedName>
    <definedName name="___4AA_2" localSheetId="19">#REF!</definedName>
    <definedName name="___4AA_2" localSheetId="20">#REF!</definedName>
    <definedName name="___4AA_2" localSheetId="21">#REF!</definedName>
    <definedName name="___4AA_2" localSheetId="22">#REF!</definedName>
    <definedName name="___4AA_2" localSheetId="23">#REF!</definedName>
    <definedName name="___4AA_2" localSheetId="24">#REF!</definedName>
    <definedName name="___4AA_2" localSheetId="25">#REF!</definedName>
    <definedName name="___4AA_2" localSheetId="26">#REF!</definedName>
    <definedName name="___4AA_2" localSheetId="27">#REF!</definedName>
    <definedName name="___4AA_2" localSheetId="28">#REF!</definedName>
    <definedName name="___4AA_2" localSheetId="29">#REF!</definedName>
    <definedName name="___4AA_2" localSheetId="30">#REF!</definedName>
    <definedName name="___4AA_2" localSheetId="31">#REF!</definedName>
    <definedName name="___4AA_2" localSheetId="33">#REF!</definedName>
    <definedName name="___4AA_2" localSheetId="4">#REF!</definedName>
    <definedName name="___4AA_2" localSheetId="6">#REF!</definedName>
    <definedName name="___4AA_2" localSheetId="8">#REF!</definedName>
    <definedName name="___4AA_2" localSheetId="9">#REF!</definedName>
    <definedName name="___4AA_2" localSheetId="10">#REF!</definedName>
    <definedName name="___4AA_2" localSheetId="13">#REF!</definedName>
    <definedName name="___4AA_2">#REF!</definedName>
    <definedName name="___5A3" localSheetId="4">#REF!</definedName>
    <definedName name="___5A3">#REF!</definedName>
    <definedName name="___5AA_3" localSheetId="2">#REF!</definedName>
    <definedName name="___5AA_3" localSheetId="34">#REF!</definedName>
    <definedName name="___5AA_3" localSheetId="43">#REF!</definedName>
    <definedName name="___5AA_3" localSheetId="36">#REF!</definedName>
    <definedName name="___5AA_3" localSheetId="37">#REF!</definedName>
    <definedName name="___5AA_3" localSheetId="38">#REF!</definedName>
    <definedName name="___5AA_3" localSheetId="39">#REF!</definedName>
    <definedName name="___5AA_3" localSheetId="40">#REF!</definedName>
    <definedName name="___5AA_3" localSheetId="41">#REF!</definedName>
    <definedName name="___5AA_3" localSheetId="42">#REF!</definedName>
    <definedName name="___5AA_3" localSheetId="15">#REF!</definedName>
    <definedName name="___5AA_3" localSheetId="16">#REF!</definedName>
    <definedName name="___5AA_3" localSheetId="17">#REF!</definedName>
    <definedName name="___5AA_3" localSheetId="18">#REF!</definedName>
    <definedName name="___5AA_3" localSheetId="19">#REF!</definedName>
    <definedName name="___5AA_3" localSheetId="20">#REF!</definedName>
    <definedName name="___5AA_3" localSheetId="21">#REF!</definedName>
    <definedName name="___5AA_3" localSheetId="22">#REF!</definedName>
    <definedName name="___5AA_3" localSheetId="23">#REF!</definedName>
    <definedName name="___5AA_3" localSheetId="24">#REF!</definedName>
    <definedName name="___5AA_3" localSheetId="25">#REF!</definedName>
    <definedName name="___5AA_3" localSheetId="26">#REF!</definedName>
    <definedName name="___5AA_3" localSheetId="27">#REF!</definedName>
    <definedName name="___5AA_3" localSheetId="28">#REF!</definedName>
    <definedName name="___5AA_3" localSheetId="29">#REF!</definedName>
    <definedName name="___5AA_3" localSheetId="30">#REF!</definedName>
    <definedName name="___5AA_3" localSheetId="31">#REF!</definedName>
    <definedName name="___5AA_3" localSheetId="33">#REF!</definedName>
    <definedName name="___5AA_3" localSheetId="4">#REF!</definedName>
    <definedName name="___5AA_3" localSheetId="6">#REF!</definedName>
    <definedName name="___5AA_3" localSheetId="8">#REF!</definedName>
    <definedName name="___5AA_3" localSheetId="9">#REF!</definedName>
    <definedName name="___5AA_3" localSheetId="10">#REF!</definedName>
    <definedName name="___5AA_3" localSheetId="13">#REF!</definedName>
    <definedName name="___5AA_3">#REF!</definedName>
    <definedName name="___6AA_4" localSheetId="2">#REF!</definedName>
    <definedName name="___6AA_4" localSheetId="34">#REF!</definedName>
    <definedName name="___6AA_4" localSheetId="43">#REF!</definedName>
    <definedName name="___6AA_4" localSheetId="36">#REF!</definedName>
    <definedName name="___6AA_4" localSheetId="37">#REF!</definedName>
    <definedName name="___6AA_4" localSheetId="38">#REF!</definedName>
    <definedName name="___6AA_4" localSheetId="39">#REF!</definedName>
    <definedName name="___6AA_4" localSheetId="40">#REF!</definedName>
    <definedName name="___6AA_4" localSheetId="41">#REF!</definedName>
    <definedName name="___6AA_4" localSheetId="42">#REF!</definedName>
    <definedName name="___6AA_4" localSheetId="15">#REF!</definedName>
    <definedName name="___6AA_4" localSheetId="16">#REF!</definedName>
    <definedName name="___6AA_4" localSheetId="17">#REF!</definedName>
    <definedName name="___6AA_4" localSheetId="18">#REF!</definedName>
    <definedName name="___6AA_4" localSheetId="19">#REF!</definedName>
    <definedName name="___6AA_4" localSheetId="20">#REF!</definedName>
    <definedName name="___6AA_4" localSheetId="21">#REF!</definedName>
    <definedName name="___6AA_4" localSheetId="22">#REF!</definedName>
    <definedName name="___6AA_4" localSheetId="23">#REF!</definedName>
    <definedName name="___6AA_4" localSheetId="24">#REF!</definedName>
    <definedName name="___6AA_4" localSheetId="25">#REF!</definedName>
    <definedName name="___6AA_4" localSheetId="26">#REF!</definedName>
    <definedName name="___6AA_4" localSheetId="27">#REF!</definedName>
    <definedName name="___6AA_4" localSheetId="28">#REF!</definedName>
    <definedName name="___6AA_4" localSheetId="29">#REF!</definedName>
    <definedName name="___6AA_4" localSheetId="30">#REF!</definedName>
    <definedName name="___6AA_4" localSheetId="31">#REF!</definedName>
    <definedName name="___6AA_4" localSheetId="33">#REF!</definedName>
    <definedName name="___6AA_4" localSheetId="4">#REF!</definedName>
    <definedName name="___6AA_4" localSheetId="6">#REF!</definedName>
    <definedName name="___6AA_4" localSheetId="8">#REF!</definedName>
    <definedName name="___6AA_4" localSheetId="9">#REF!</definedName>
    <definedName name="___6AA_4" localSheetId="10">#REF!</definedName>
    <definedName name="___6AA_4" localSheetId="13">#REF!</definedName>
    <definedName name="___6AA_4">#REF!</definedName>
    <definedName name="___7AA_5" localSheetId="2">#REF!</definedName>
    <definedName name="___7AA_5" localSheetId="34">#REF!</definedName>
    <definedName name="___7AA_5" localSheetId="43">#REF!</definedName>
    <definedName name="___7AA_5" localSheetId="36">#REF!</definedName>
    <definedName name="___7AA_5" localSheetId="37">#REF!</definedName>
    <definedName name="___7AA_5" localSheetId="38">#REF!</definedName>
    <definedName name="___7AA_5" localSheetId="39">#REF!</definedName>
    <definedName name="___7AA_5" localSheetId="40">#REF!</definedName>
    <definedName name="___7AA_5" localSheetId="41">#REF!</definedName>
    <definedName name="___7AA_5" localSheetId="42">#REF!</definedName>
    <definedName name="___7AA_5" localSheetId="15">#REF!</definedName>
    <definedName name="___7AA_5" localSheetId="16">#REF!</definedName>
    <definedName name="___7AA_5" localSheetId="17">#REF!</definedName>
    <definedName name="___7AA_5" localSheetId="18">#REF!</definedName>
    <definedName name="___7AA_5" localSheetId="19">#REF!</definedName>
    <definedName name="___7AA_5" localSheetId="20">#REF!</definedName>
    <definedName name="___7AA_5" localSheetId="21">#REF!</definedName>
    <definedName name="___7AA_5" localSheetId="22">#REF!</definedName>
    <definedName name="___7AA_5" localSheetId="23">#REF!</definedName>
    <definedName name="___7AA_5" localSheetId="24">#REF!</definedName>
    <definedName name="___7AA_5" localSheetId="25">#REF!</definedName>
    <definedName name="___7AA_5" localSheetId="26">#REF!</definedName>
    <definedName name="___7AA_5" localSheetId="27">#REF!</definedName>
    <definedName name="___7AA_5" localSheetId="28">#REF!</definedName>
    <definedName name="___7AA_5" localSheetId="29">#REF!</definedName>
    <definedName name="___7AA_5" localSheetId="30">#REF!</definedName>
    <definedName name="___7AA_5" localSheetId="31">#REF!</definedName>
    <definedName name="___7AA_5" localSheetId="33">#REF!</definedName>
    <definedName name="___7AA_5" localSheetId="4">#REF!</definedName>
    <definedName name="___7AA_5" localSheetId="6">#REF!</definedName>
    <definedName name="___7AA_5" localSheetId="8">#REF!</definedName>
    <definedName name="___7AA_5" localSheetId="9">#REF!</definedName>
    <definedName name="___7AA_5" localSheetId="10">#REF!</definedName>
    <definedName name="___7AA_5" localSheetId="13">#REF!</definedName>
    <definedName name="___7AA_5">#REF!</definedName>
    <definedName name="___8B_1" localSheetId="2">#REF!</definedName>
    <definedName name="___8B_1" localSheetId="34">#REF!</definedName>
    <definedName name="___8B_1" localSheetId="43">#REF!</definedName>
    <definedName name="___8B_1" localSheetId="36">#REF!</definedName>
    <definedName name="___8B_1" localSheetId="37">#REF!</definedName>
    <definedName name="___8B_1" localSheetId="38">#REF!</definedName>
    <definedName name="___8B_1" localSheetId="39">#REF!</definedName>
    <definedName name="___8B_1" localSheetId="40">#REF!</definedName>
    <definedName name="___8B_1" localSheetId="41">#REF!</definedName>
    <definedName name="___8B_1" localSheetId="42">#REF!</definedName>
    <definedName name="___8B_1" localSheetId="15">#REF!</definedName>
    <definedName name="___8B_1" localSheetId="16">#REF!</definedName>
    <definedName name="___8B_1" localSheetId="17">#REF!</definedName>
    <definedName name="___8B_1" localSheetId="18">#REF!</definedName>
    <definedName name="___8B_1" localSheetId="19">#REF!</definedName>
    <definedName name="___8B_1" localSheetId="20">#REF!</definedName>
    <definedName name="___8B_1" localSheetId="21">#REF!</definedName>
    <definedName name="___8B_1" localSheetId="22">#REF!</definedName>
    <definedName name="___8B_1" localSheetId="23">#REF!</definedName>
    <definedName name="___8B_1" localSheetId="24">#REF!</definedName>
    <definedName name="___8B_1" localSheetId="25">#REF!</definedName>
    <definedName name="___8B_1" localSheetId="26">#REF!</definedName>
    <definedName name="___8B_1" localSheetId="27">#REF!</definedName>
    <definedName name="___8B_1" localSheetId="28">#REF!</definedName>
    <definedName name="___8B_1" localSheetId="29">#REF!</definedName>
    <definedName name="___8B_1" localSheetId="30">#REF!</definedName>
    <definedName name="___8B_1" localSheetId="31">#REF!</definedName>
    <definedName name="___8B_1" localSheetId="33">#REF!</definedName>
    <definedName name="___8B_1" localSheetId="4">#REF!</definedName>
    <definedName name="___8B_1" localSheetId="6">#REF!</definedName>
    <definedName name="___8B_1" localSheetId="8">#REF!</definedName>
    <definedName name="___8B_1" localSheetId="9">#REF!</definedName>
    <definedName name="___8B_1" localSheetId="10">#REF!</definedName>
    <definedName name="___8B_1" localSheetId="13">#REF!</definedName>
    <definedName name="___8B_1">#REF!</definedName>
    <definedName name="___9B_2" localSheetId="2">#REF!</definedName>
    <definedName name="___9B_2" localSheetId="34">#REF!</definedName>
    <definedName name="___9B_2" localSheetId="43">#REF!</definedName>
    <definedName name="___9B_2" localSheetId="36">#REF!</definedName>
    <definedName name="___9B_2" localSheetId="37">#REF!</definedName>
    <definedName name="___9B_2" localSheetId="38">#REF!</definedName>
    <definedName name="___9B_2" localSheetId="39">#REF!</definedName>
    <definedName name="___9B_2" localSheetId="40">#REF!</definedName>
    <definedName name="___9B_2" localSheetId="41">#REF!</definedName>
    <definedName name="___9B_2" localSheetId="42">#REF!</definedName>
    <definedName name="___9B_2" localSheetId="15">#REF!</definedName>
    <definedName name="___9B_2" localSheetId="16">#REF!</definedName>
    <definedName name="___9B_2" localSheetId="17">#REF!</definedName>
    <definedName name="___9B_2" localSheetId="18">#REF!</definedName>
    <definedName name="___9B_2" localSheetId="19">#REF!</definedName>
    <definedName name="___9B_2" localSheetId="20">#REF!</definedName>
    <definedName name="___9B_2" localSheetId="21">#REF!</definedName>
    <definedName name="___9B_2" localSheetId="22">#REF!</definedName>
    <definedName name="___9B_2" localSheetId="23">#REF!</definedName>
    <definedName name="___9B_2" localSheetId="24">#REF!</definedName>
    <definedName name="___9B_2" localSheetId="25">#REF!</definedName>
    <definedName name="___9B_2" localSheetId="26">#REF!</definedName>
    <definedName name="___9B_2" localSheetId="27">#REF!</definedName>
    <definedName name="___9B_2" localSheetId="28">#REF!</definedName>
    <definedName name="___9B_2" localSheetId="29">#REF!</definedName>
    <definedName name="___9B_2" localSheetId="30">#REF!</definedName>
    <definedName name="___9B_2" localSheetId="31">#REF!</definedName>
    <definedName name="___9B_2" localSheetId="33">#REF!</definedName>
    <definedName name="___9B_2" localSheetId="4">#REF!</definedName>
    <definedName name="___9B_2" localSheetId="6">#REF!</definedName>
    <definedName name="___9B_2" localSheetId="8">#REF!</definedName>
    <definedName name="___9B_2" localSheetId="9">#REF!</definedName>
    <definedName name="___9B_2" localSheetId="10">#REF!</definedName>
    <definedName name="___9B_2" localSheetId="13">#REF!</definedName>
    <definedName name="___9B_2">#REF!</definedName>
    <definedName name="__10B_3" localSheetId="2">#REF!</definedName>
    <definedName name="__10B_3" localSheetId="34">#REF!</definedName>
    <definedName name="__10B_3" localSheetId="43">#REF!</definedName>
    <definedName name="__10B_3" localSheetId="36">#REF!</definedName>
    <definedName name="__10B_3" localSheetId="37">#REF!</definedName>
    <definedName name="__10B_3" localSheetId="38">#REF!</definedName>
    <definedName name="__10B_3" localSheetId="39">#REF!</definedName>
    <definedName name="__10B_3" localSheetId="40">#REF!</definedName>
    <definedName name="__10B_3" localSheetId="41">#REF!</definedName>
    <definedName name="__10B_3" localSheetId="42">#REF!</definedName>
    <definedName name="__10B_3" localSheetId="15">#REF!</definedName>
    <definedName name="__10B_3" localSheetId="16">#REF!</definedName>
    <definedName name="__10B_3" localSheetId="17">#REF!</definedName>
    <definedName name="__10B_3" localSheetId="18">#REF!</definedName>
    <definedName name="__10B_3" localSheetId="19">#REF!</definedName>
    <definedName name="__10B_3" localSheetId="20">#REF!</definedName>
    <definedName name="__10B_3" localSheetId="21">#REF!</definedName>
    <definedName name="__10B_3" localSheetId="22">#REF!</definedName>
    <definedName name="__10B_3" localSheetId="23">#REF!</definedName>
    <definedName name="__10B_3" localSheetId="24">#REF!</definedName>
    <definedName name="__10B_3" localSheetId="25">#REF!</definedName>
    <definedName name="__10B_3" localSheetId="26">#REF!</definedName>
    <definedName name="__10B_3" localSheetId="27">#REF!</definedName>
    <definedName name="__10B_3" localSheetId="28">#REF!</definedName>
    <definedName name="__10B_3" localSheetId="29">#REF!</definedName>
    <definedName name="__10B_3" localSheetId="30">#REF!</definedName>
    <definedName name="__10B_3" localSheetId="31">#REF!</definedName>
    <definedName name="__10B_3" localSheetId="33">#REF!</definedName>
    <definedName name="__10B_3" localSheetId="4">#REF!</definedName>
    <definedName name="__10B_3" localSheetId="6">#REF!</definedName>
    <definedName name="__10B_3" localSheetId="8">#REF!</definedName>
    <definedName name="__10B_3" localSheetId="9">#REF!</definedName>
    <definedName name="__10B_3" localSheetId="10">#REF!</definedName>
    <definedName name="__10B_3" localSheetId="13">#REF!</definedName>
    <definedName name="__10B_3">#REF!</definedName>
    <definedName name="__11B_4" localSheetId="2">#REF!</definedName>
    <definedName name="__11B_4" localSheetId="34">#REF!</definedName>
    <definedName name="__11B_4" localSheetId="43">#REF!</definedName>
    <definedName name="__11B_4" localSheetId="36">#REF!</definedName>
    <definedName name="__11B_4" localSheetId="37">#REF!</definedName>
    <definedName name="__11B_4" localSheetId="38">#REF!</definedName>
    <definedName name="__11B_4" localSheetId="39">#REF!</definedName>
    <definedName name="__11B_4" localSheetId="40">#REF!</definedName>
    <definedName name="__11B_4" localSheetId="41">#REF!</definedName>
    <definedName name="__11B_4" localSheetId="42">#REF!</definedName>
    <definedName name="__11B_4" localSheetId="15">#REF!</definedName>
    <definedName name="__11B_4" localSheetId="16">#REF!</definedName>
    <definedName name="__11B_4" localSheetId="17">#REF!</definedName>
    <definedName name="__11B_4" localSheetId="18">#REF!</definedName>
    <definedName name="__11B_4" localSheetId="19">#REF!</definedName>
    <definedName name="__11B_4" localSheetId="20">#REF!</definedName>
    <definedName name="__11B_4" localSheetId="21">#REF!</definedName>
    <definedName name="__11B_4" localSheetId="22">#REF!</definedName>
    <definedName name="__11B_4" localSheetId="23">#REF!</definedName>
    <definedName name="__11B_4" localSheetId="24">#REF!</definedName>
    <definedName name="__11B_4" localSheetId="25">#REF!</definedName>
    <definedName name="__11B_4" localSheetId="26">#REF!</definedName>
    <definedName name="__11B_4" localSheetId="27">#REF!</definedName>
    <definedName name="__11B_4" localSheetId="28">#REF!</definedName>
    <definedName name="__11B_4" localSheetId="29">#REF!</definedName>
    <definedName name="__11B_4" localSheetId="30">#REF!</definedName>
    <definedName name="__11B_4" localSheetId="31">#REF!</definedName>
    <definedName name="__11B_4" localSheetId="33">#REF!</definedName>
    <definedName name="__11B_4" localSheetId="4">#REF!</definedName>
    <definedName name="__11B_4" localSheetId="6">#REF!</definedName>
    <definedName name="__11B_4" localSheetId="8">#REF!</definedName>
    <definedName name="__11B_4" localSheetId="9">#REF!</definedName>
    <definedName name="__11B_4" localSheetId="10">#REF!</definedName>
    <definedName name="__11B_4" localSheetId="13">#REF!</definedName>
    <definedName name="__11B_4">#REF!</definedName>
    <definedName name="__12B_5" localSheetId="2">#REF!</definedName>
    <definedName name="__12B_5" localSheetId="34">#REF!</definedName>
    <definedName name="__12B_5" localSheetId="43">#REF!</definedName>
    <definedName name="__12B_5" localSheetId="36">#REF!</definedName>
    <definedName name="__12B_5" localSheetId="37">#REF!</definedName>
    <definedName name="__12B_5" localSheetId="38">#REF!</definedName>
    <definedName name="__12B_5" localSheetId="39">#REF!</definedName>
    <definedName name="__12B_5" localSheetId="40">#REF!</definedName>
    <definedName name="__12B_5" localSheetId="41">#REF!</definedName>
    <definedName name="__12B_5" localSheetId="42">#REF!</definedName>
    <definedName name="__12B_5" localSheetId="15">#REF!</definedName>
    <definedName name="__12B_5" localSheetId="16">#REF!</definedName>
    <definedName name="__12B_5" localSheetId="17">#REF!</definedName>
    <definedName name="__12B_5" localSheetId="18">#REF!</definedName>
    <definedName name="__12B_5" localSheetId="19">#REF!</definedName>
    <definedName name="__12B_5" localSheetId="20">#REF!</definedName>
    <definedName name="__12B_5" localSheetId="21">#REF!</definedName>
    <definedName name="__12B_5" localSheetId="22">#REF!</definedName>
    <definedName name="__12B_5" localSheetId="23">#REF!</definedName>
    <definedName name="__12B_5" localSheetId="24">#REF!</definedName>
    <definedName name="__12B_5" localSheetId="25">#REF!</definedName>
    <definedName name="__12B_5" localSheetId="26">#REF!</definedName>
    <definedName name="__12B_5" localSheetId="27">#REF!</definedName>
    <definedName name="__12B_5" localSheetId="28">#REF!</definedName>
    <definedName name="__12B_5" localSheetId="29">#REF!</definedName>
    <definedName name="__12B_5" localSheetId="30">#REF!</definedName>
    <definedName name="__12B_5" localSheetId="31">#REF!</definedName>
    <definedName name="__12B_5" localSheetId="33">#REF!</definedName>
    <definedName name="__12B_5" localSheetId="4">#REF!</definedName>
    <definedName name="__12B_5" localSheetId="6">#REF!</definedName>
    <definedName name="__12B_5" localSheetId="8">#REF!</definedName>
    <definedName name="__12B_5" localSheetId="9">#REF!</definedName>
    <definedName name="__12B_5" localSheetId="10">#REF!</definedName>
    <definedName name="__12B_5" localSheetId="13">#REF!</definedName>
    <definedName name="__12B_5">#REF!</definedName>
    <definedName name="__13bb_1" localSheetId="2">#REF!</definedName>
    <definedName name="__13bb_1" localSheetId="34">#REF!</definedName>
    <definedName name="__13bb_1" localSheetId="43">#REF!</definedName>
    <definedName name="__13bb_1" localSheetId="36">#REF!</definedName>
    <definedName name="__13bb_1" localSheetId="37">#REF!</definedName>
    <definedName name="__13bb_1" localSheetId="38">#REF!</definedName>
    <definedName name="__13bb_1" localSheetId="39">#REF!</definedName>
    <definedName name="__13bb_1" localSheetId="40">#REF!</definedName>
    <definedName name="__13bb_1" localSheetId="41">#REF!</definedName>
    <definedName name="__13bb_1" localSheetId="42">#REF!</definedName>
    <definedName name="__13bb_1" localSheetId="15">#REF!</definedName>
    <definedName name="__13bb_1" localSheetId="16">#REF!</definedName>
    <definedName name="__13bb_1" localSheetId="17">#REF!</definedName>
    <definedName name="__13bb_1" localSheetId="18">#REF!</definedName>
    <definedName name="__13bb_1" localSheetId="19">#REF!</definedName>
    <definedName name="__13bb_1" localSheetId="20">#REF!</definedName>
    <definedName name="__13bb_1" localSheetId="21">#REF!</definedName>
    <definedName name="__13bb_1" localSheetId="22">#REF!</definedName>
    <definedName name="__13bb_1" localSheetId="23">#REF!</definedName>
    <definedName name="__13bb_1" localSheetId="24">#REF!</definedName>
    <definedName name="__13bb_1" localSheetId="25">#REF!</definedName>
    <definedName name="__13bb_1" localSheetId="26">#REF!</definedName>
    <definedName name="__13bb_1" localSheetId="27">#REF!</definedName>
    <definedName name="__13bb_1" localSheetId="28">#REF!</definedName>
    <definedName name="__13bb_1" localSheetId="29">#REF!</definedName>
    <definedName name="__13bb_1" localSheetId="30">#REF!</definedName>
    <definedName name="__13bb_1" localSheetId="31">#REF!</definedName>
    <definedName name="__13bb_1" localSheetId="33">#REF!</definedName>
    <definedName name="__13bb_1" localSheetId="4">#REF!</definedName>
    <definedName name="__13bb_1" localSheetId="6">#REF!</definedName>
    <definedName name="__13bb_1" localSheetId="8">#REF!</definedName>
    <definedName name="__13bb_1" localSheetId="9">#REF!</definedName>
    <definedName name="__13bb_1" localSheetId="10">#REF!</definedName>
    <definedName name="__13bb_1" localSheetId="13">#REF!</definedName>
    <definedName name="__13bb_1">#REF!</definedName>
    <definedName name="__14bb_2" localSheetId="2">#REF!</definedName>
    <definedName name="__14bb_2" localSheetId="34">#REF!</definedName>
    <definedName name="__14bb_2" localSheetId="43">#REF!</definedName>
    <definedName name="__14bb_2" localSheetId="36">#REF!</definedName>
    <definedName name="__14bb_2" localSheetId="37">#REF!</definedName>
    <definedName name="__14bb_2" localSheetId="38">#REF!</definedName>
    <definedName name="__14bb_2" localSheetId="39">#REF!</definedName>
    <definedName name="__14bb_2" localSheetId="40">#REF!</definedName>
    <definedName name="__14bb_2" localSheetId="41">#REF!</definedName>
    <definedName name="__14bb_2" localSheetId="42">#REF!</definedName>
    <definedName name="__14bb_2" localSheetId="15">#REF!</definedName>
    <definedName name="__14bb_2" localSheetId="16">#REF!</definedName>
    <definedName name="__14bb_2" localSheetId="17">#REF!</definedName>
    <definedName name="__14bb_2" localSheetId="18">#REF!</definedName>
    <definedName name="__14bb_2" localSheetId="19">#REF!</definedName>
    <definedName name="__14bb_2" localSheetId="20">#REF!</definedName>
    <definedName name="__14bb_2" localSheetId="21">#REF!</definedName>
    <definedName name="__14bb_2" localSheetId="22">#REF!</definedName>
    <definedName name="__14bb_2" localSheetId="23">#REF!</definedName>
    <definedName name="__14bb_2" localSheetId="24">#REF!</definedName>
    <definedName name="__14bb_2" localSheetId="25">#REF!</definedName>
    <definedName name="__14bb_2" localSheetId="26">#REF!</definedName>
    <definedName name="__14bb_2" localSheetId="27">#REF!</definedName>
    <definedName name="__14bb_2" localSheetId="28">#REF!</definedName>
    <definedName name="__14bb_2" localSheetId="29">#REF!</definedName>
    <definedName name="__14bb_2" localSheetId="30">#REF!</definedName>
    <definedName name="__14bb_2" localSheetId="31">#REF!</definedName>
    <definedName name="__14bb_2" localSheetId="33">#REF!</definedName>
    <definedName name="__14bb_2" localSheetId="4">#REF!</definedName>
    <definedName name="__14bb_2" localSheetId="6">#REF!</definedName>
    <definedName name="__14bb_2" localSheetId="8">#REF!</definedName>
    <definedName name="__14bb_2" localSheetId="9">#REF!</definedName>
    <definedName name="__14bb_2" localSheetId="10">#REF!</definedName>
    <definedName name="__14bb_2" localSheetId="13">#REF!</definedName>
    <definedName name="__14bb_2">#REF!</definedName>
    <definedName name="__15cc_1" localSheetId="2">#REF!</definedName>
    <definedName name="__15cc_1" localSheetId="34">#REF!</definedName>
    <definedName name="__15cc_1" localSheetId="43">#REF!</definedName>
    <definedName name="__15cc_1" localSheetId="36">#REF!</definedName>
    <definedName name="__15cc_1" localSheetId="37">#REF!</definedName>
    <definedName name="__15cc_1" localSheetId="38">#REF!</definedName>
    <definedName name="__15cc_1" localSheetId="39">#REF!</definedName>
    <definedName name="__15cc_1" localSheetId="40">#REF!</definedName>
    <definedName name="__15cc_1" localSheetId="41">#REF!</definedName>
    <definedName name="__15cc_1" localSheetId="42">#REF!</definedName>
    <definedName name="__15cc_1" localSheetId="15">#REF!</definedName>
    <definedName name="__15cc_1" localSheetId="16">#REF!</definedName>
    <definedName name="__15cc_1" localSheetId="17">#REF!</definedName>
    <definedName name="__15cc_1" localSheetId="18">#REF!</definedName>
    <definedName name="__15cc_1" localSheetId="19">#REF!</definedName>
    <definedName name="__15cc_1" localSheetId="20">#REF!</definedName>
    <definedName name="__15cc_1" localSheetId="21">#REF!</definedName>
    <definedName name="__15cc_1" localSheetId="22">#REF!</definedName>
    <definedName name="__15cc_1" localSheetId="23">#REF!</definedName>
    <definedName name="__15cc_1" localSheetId="24">#REF!</definedName>
    <definedName name="__15cc_1" localSheetId="25">#REF!</definedName>
    <definedName name="__15cc_1" localSheetId="26">#REF!</definedName>
    <definedName name="__15cc_1" localSheetId="27">#REF!</definedName>
    <definedName name="__15cc_1" localSheetId="28">#REF!</definedName>
    <definedName name="__15cc_1" localSheetId="29">#REF!</definedName>
    <definedName name="__15cc_1" localSheetId="30">#REF!</definedName>
    <definedName name="__15cc_1" localSheetId="31">#REF!</definedName>
    <definedName name="__15cc_1" localSheetId="33">#REF!</definedName>
    <definedName name="__15cc_1" localSheetId="4">#REF!</definedName>
    <definedName name="__15cc_1" localSheetId="6">#REF!</definedName>
    <definedName name="__15cc_1" localSheetId="8">#REF!</definedName>
    <definedName name="__15cc_1" localSheetId="9">#REF!</definedName>
    <definedName name="__15cc_1" localSheetId="10">#REF!</definedName>
    <definedName name="__15cc_1" localSheetId="13">#REF!</definedName>
    <definedName name="__15cc_1">#REF!</definedName>
    <definedName name="__16cc_2" localSheetId="2">#REF!</definedName>
    <definedName name="__16cc_2" localSheetId="34">#REF!</definedName>
    <definedName name="__16cc_2" localSheetId="43">#REF!</definedName>
    <definedName name="__16cc_2" localSheetId="36">#REF!</definedName>
    <definedName name="__16cc_2" localSheetId="37">#REF!</definedName>
    <definedName name="__16cc_2" localSheetId="38">#REF!</definedName>
    <definedName name="__16cc_2" localSheetId="39">#REF!</definedName>
    <definedName name="__16cc_2" localSheetId="40">#REF!</definedName>
    <definedName name="__16cc_2" localSheetId="41">#REF!</definedName>
    <definedName name="__16cc_2" localSheetId="42">#REF!</definedName>
    <definedName name="__16cc_2" localSheetId="15">#REF!</definedName>
    <definedName name="__16cc_2" localSheetId="16">#REF!</definedName>
    <definedName name="__16cc_2" localSheetId="17">#REF!</definedName>
    <definedName name="__16cc_2" localSheetId="18">#REF!</definedName>
    <definedName name="__16cc_2" localSheetId="19">#REF!</definedName>
    <definedName name="__16cc_2" localSheetId="20">#REF!</definedName>
    <definedName name="__16cc_2" localSheetId="21">#REF!</definedName>
    <definedName name="__16cc_2" localSheetId="22">#REF!</definedName>
    <definedName name="__16cc_2" localSheetId="23">#REF!</definedName>
    <definedName name="__16cc_2" localSheetId="24">#REF!</definedName>
    <definedName name="__16cc_2" localSheetId="25">#REF!</definedName>
    <definedName name="__16cc_2" localSheetId="26">#REF!</definedName>
    <definedName name="__16cc_2" localSheetId="27">#REF!</definedName>
    <definedName name="__16cc_2" localSheetId="28">#REF!</definedName>
    <definedName name="__16cc_2" localSheetId="29">#REF!</definedName>
    <definedName name="__16cc_2" localSheetId="30">#REF!</definedName>
    <definedName name="__16cc_2" localSheetId="31">#REF!</definedName>
    <definedName name="__16cc_2" localSheetId="33">#REF!</definedName>
    <definedName name="__16cc_2" localSheetId="4">#REF!</definedName>
    <definedName name="__16cc_2" localSheetId="6">#REF!</definedName>
    <definedName name="__16cc_2" localSheetId="8">#REF!</definedName>
    <definedName name="__16cc_2" localSheetId="9">#REF!</definedName>
    <definedName name="__16cc_2" localSheetId="10">#REF!</definedName>
    <definedName name="__16cc_2" localSheetId="13">#REF!</definedName>
    <definedName name="__16cc_2">#REF!</definedName>
    <definedName name="__17MukaDepan_1" localSheetId="2">#REF!</definedName>
    <definedName name="__17MukaDepan_1" localSheetId="34">#REF!</definedName>
    <definedName name="__17MukaDepan_1" localSheetId="43">#REF!</definedName>
    <definedName name="__17MukaDepan_1" localSheetId="36">#REF!</definedName>
    <definedName name="__17MukaDepan_1" localSheetId="37">#REF!</definedName>
    <definedName name="__17MukaDepan_1" localSheetId="38">#REF!</definedName>
    <definedName name="__17MukaDepan_1" localSheetId="39">#REF!</definedName>
    <definedName name="__17MukaDepan_1" localSheetId="40">#REF!</definedName>
    <definedName name="__17MukaDepan_1" localSheetId="41">#REF!</definedName>
    <definedName name="__17MukaDepan_1" localSheetId="42">#REF!</definedName>
    <definedName name="__17MukaDepan_1" localSheetId="15">#REF!</definedName>
    <definedName name="__17MukaDepan_1" localSheetId="16">#REF!</definedName>
    <definedName name="__17MukaDepan_1" localSheetId="17">#REF!</definedName>
    <definedName name="__17MukaDepan_1" localSheetId="18">#REF!</definedName>
    <definedName name="__17MukaDepan_1" localSheetId="19">#REF!</definedName>
    <definedName name="__17MukaDepan_1" localSheetId="20">#REF!</definedName>
    <definedName name="__17MukaDepan_1" localSheetId="21">#REF!</definedName>
    <definedName name="__17MukaDepan_1" localSheetId="22">#REF!</definedName>
    <definedName name="__17MukaDepan_1" localSheetId="23">#REF!</definedName>
    <definedName name="__17MukaDepan_1" localSheetId="24">#REF!</definedName>
    <definedName name="__17MukaDepan_1" localSheetId="25">#REF!</definedName>
    <definedName name="__17MukaDepan_1" localSheetId="26">#REF!</definedName>
    <definedName name="__17MukaDepan_1" localSheetId="27">#REF!</definedName>
    <definedName name="__17MukaDepan_1" localSheetId="28">#REF!</definedName>
    <definedName name="__17MukaDepan_1" localSheetId="29">#REF!</definedName>
    <definedName name="__17MukaDepan_1" localSheetId="30">#REF!</definedName>
    <definedName name="__17MukaDepan_1" localSheetId="31">#REF!</definedName>
    <definedName name="__17MukaDepan_1" localSheetId="33">#REF!</definedName>
    <definedName name="__17MukaDepan_1" localSheetId="4">#REF!</definedName>
    <definedName name="__17MukaDepan_1" localSheetId="6">#REF!</definedName>
    <definedName name="__17MukaDepan_1" localSheetId="8">#REF!</definedName>
    <definedName name="__17MukaDepan_1" localSheetId="9">#REF!</definedName>
    <definedName name="__17MukaDepan_1" localSheetId="10">#REF!</definedName>
    <definedName name="__17MukaDepan_1" localSheetId="13">#REF!</definedName>
    <definedName name="__17MukaDepan_1">#REF!</definedName>
    <definedName name="__18new_1" localSheetId="2">#REF!</definedName>
    <definedName name="__18new_1" localSheetId="34">#REF!</definedName>
    <definedName name="__18new_1" localSheetId="43">#REF!</definedName>
    <definedName name="__18new_1" localSheetId="36">#REF!</definedName>
    <definedName name="__18new_1" localSheetId="37">#REF!</definedName>
    <definedName name="__18new_1" localSheetId="38">#REF!</definedName>
    <definedName name="__18new_1" localSheetId="39">#REF!</definedName>
    <definedName name="__18new_1" localSheetId="40">#REF!</definedName>
    <definedName name="__18new_1" localSheetId="41">#REF!</definedName>
    <definedName name="__18new_1" localSheetId="42">#REF!</definedName>
    <definedName name="__18new_1" localSheetId="15">#REF!</definedName>
    <definedName name="__18new_1" localSheetId="16">#REF!</definedName>
    <definedName name="__18new_1" localSheetId="17">#REF!</definedName>
    <definedName name="__18new_1" localSheetId="18">#REF!</definedName>
    <definedName name="__18new_1" localSheetId="19">#REF!</definedName>
    <definedName name="__18new_1" localSheetId="20">#REF!</definedName>
    <definedName name="__18new_1" localSheetId="21">#REF!</definedName>
    <definedName name="__18new_1" localSheetId="22">#REF!</definedName>
    <definedName name="__18new_1" localSheetId="23">#REF!</definedName>
    <definedName name="__18new_1" localSheetId="24">#REF!</definedName>
    <definedName name="__18new_1" localSheetId="25">#REF!</definedName>
    <definedName name="__18new_1" localSheetId="26">#REF!</definedName>
    <definedName name="__18new_1" localSheetId="27">#REF!</definedName>
    <definedName name="__18new_1" localSheetId="28">#REF!</definedName>
    <definedName name="__18new_1" localSheetId="29">#REF!</definedName>
    <definedName name="__18new_1" localSheetId="30">#REF!</definedName>
    <definedName name="__18new_1" localSheetId="31">#REF!</definedName>
    <definedName name="__18new_1" localSheetId="33">#REF!</definedName>
    <definedName name="__18new_1" localSheetId="4">#REF!</definedName>
    <definedName name="__18new_1" localSheetId="6">#REF!</definedName>
    <definedName name="__18new_1" localSheetId="8">#REF!</definedName>
    <definedName name="__18new_1" localSheetId="9">#REF!</definedName>
    <definedName name="__18new_1" localSheetId="10">#REF!</definedName>
    <definedName name="__18new_1" localSheetId="13">#REF!</definedName>
    <definedName name="__18new_1">#REF!</definedName>
    <definedName name="__19new_2" localSheetId="2">#REF!</definedName>
    <definedName name="__19new_2" localSheetId="34">#REF!</definedName>
    <definedName name="__19new_2" localSheetId="43">#REF!</definedName>
    <definedName name="__19new_2" localSheetId="36">#REF!</definedName>
    <definedName name="__19new_2" localSheetId="37">#REF!</definedName>
    <definedName name="__19new_2" localSheetId="38">#REF!</definedName>
    <definedName name="__19new_2" localSheetId="39">#REF!</definedName>
    <definedName name="__19new_2" localSheetId="40">#REF!</definedName>
    <definedName name="__19new_2" localSheetId="41">#REF!</definedName>
    <definedName name="__19new_2" localSheetId="42">#REF!</definedName>
    <definedName name="__19new_2" localSheetId="15">#REF!</definedName>
    <definedName name="__19new_2" localSheetId="16">#REF!</definedName>
    <definedName name="__19new_2" localSheetId="17">#REF!</definedName>
    <definedName name="__19new_2" localSheetId="18">#REF!</definedName>
    <definedName name="__19new_2" localSheetId="19">#REF!</definedName>
    <definedName name="__19new_2" localSheetId="20">#REF!</definedName>
    <definedName name="__19new_2" localSheetId="21">#REF!</definedName>
    <definedName name="__19new_2" localSheetId="22">#REF!</definedName>
    <definedName name="__19new_2" localSheetId="23">#REF!</definedName>
    <definedName name="__19new_2" localSheetId="24">#REF!</definedName>
    <definedName name="__19new_2" localSheetId="25">#REF!</definedName>
    <definedName name="__19new_2" localSheetId="26">#REF!</definedName>
    <definedName name="__19new_2" localSheetId="27">#REF!</definedName>
    <definedName name="__19new_2" localSheetId="28">#REF!</definedName>
    <definedName name="__19new_2" localSheetId="29">#REF!</definedName>
    <definedName name="__19new_2" localSheetId="30">#REF!</definedName>
    <definedName name="__19new_2" localSheetId="31">#REF!</definedName>
    <definedName name="__19new_2" localSheetId="33">#REF!</definedName>
    <definedName name="__19new_2" localSheetId="4">#REF!</definedName>
    <definedName name="__19new_2" localSheetId="6">#REF!</definedName>
    <definedName name="__19new_2" localSheetId="8">#REF!</definedName>
    <definedName name="__19new_2" localSheetId="9">#REF!</definedName>
    <definedName name="__19new_2" localSheetId="10">#REF!</definedName>
    <definedName name="__19new_2" localSheetId="13">#REF!</definedName>
    <definedName name="__19new_2">#REF!</definedName>
    <definedName name="__1a_1" localSheetId="2">#REF!</definedName>
    <definedName name="__1a_1" localSheetId="34">#REF!</definedName>
    <definedName name="__1a_1" localSheetId="43">#REF!</definedName>
    <definedName name="__1a_1" localSheetId="36">#REF!</definedName>
    <definedName name="__1a_1" localSheetId="37">#REF!</definedName>
    <definedName name="__1a_1" localSheetId="38">#REF!</definedName>
    <definedName name="__1a_1" localSheetId="39">#REF!</definedName>
    <definedName name="__1a_1" localSheetId="40">#REF!</definedName>
    <definedName name="__1a_1" localSheetId="41">#REF!</definedName>
    <definedName name="__1a_1" localSheetId="42">#REF!</definedName>
    <definedName name="__1a_1" localSheetId="15">#REF!</definedName>
    <definedName name="__1a_1" localSheetId="16">#REF!</definedName>
    <definedName name="__1a_1" localSheetId="17">#REF!</definedName>
    <definedName name="__1a_1" localSheetId="18">#REF!</definedName>
    <definedName name="__1a_1" localSheetId="19">#REF!</definedName>
    <definedName name="__1a_1" localSheetId="20">#REF!</definedName>
    <definedName name="__1a_1" localSheetId="21">#REF!</definedName>
    <definedName name="__1a_1" localSheetId="22">#REF!</definedName>
    <definedName name="__1a_1" localSheetId="23">#REF!</definedName>
    <definedName name="__1a_1" localSheetId="24">#REF!</definedName>
    <definedName name="__1a_1" localSheetId="25">#REF!</definedName>
    <definedName name="__1a_1" localSheetId="26">#REF!</definedName>
    <definedName name="__1a_1" localSheetId="27">#REF!</definedName>
    <definedName name="__1a_1" localSheetId="28">#REF!</definedName>
    <definedName name="__1a_1" localSheetId="29">#REF!</definedName>
    <definedName name="__1a_1" localSheetId="30">#REF!</definedName>
    <definedName name="__1a_1" localSheetId="31">#REF!</definedName>
    <definedName name="__1a_1" localSheetId="33">#REF!</definedName>
    <definedName name="__1a_1" localSheetId="4">#REF!</definedName>
    <definedName name="__1a_1" localSheetId="6">#REF!</definedName>
    <definedName name="__1a_1" localSheetId="8">#REF!</definedName>
    <definedName name="__1a_1" localSheetId="9">#REF!</definedName>
    <definedName name="__1a_1" localSheetId="10">#REF!</definedName>
    <definedName name="__1a_1" localSheetId="13">#REF!</definedName>
    <definedName name="__1a_1">#REF!</definedName>
    <definedName name="__20Pg_1" localSheetId="2">#REF!</definedName>
    <definedName name="__20Pg_1" localSheetId="34">#REF!</definedName>
    <definedName name="__20Pg_1" localSheetId="43">#REF!</definedName>
    <definedName name="__20Pg_1" localSheetId="36">#REF!</definedName>
    <definedName name="__20Pg_1" localSheetId="37">#REF!</definedName>
    <definedName name="__20Pg_1" localSheetId="38">#REF!</definedName>
    <definedName name="__20Pg_1" localSheetId="39">#REF!</definedName>
    <definedName name="__20Pg_1" localSheetId="40">#REF!</definedName>
    <definedName name="__20Pg_1" localSheetId="41">#REF!</definedName>
    <definedName name="__20Pg_1" localSheetId="42">#REF!</definedName>
    <definedName name="__20Pg_1" localSheetId="15">#REF!</definedName>
    <definedName name="__20Pg_1" localSheetId="16">#REF!</definedName>
    <definedName name="__20Pg_1" localSheetId="17">#REF!</definedName>
    <definedName name="__20Pg_1" localSheetId="18">#REF!</definedName>
    <definedName name="__20Pg_1" localSheetId="19">#REF!</definedName>
    <definedName name="__20Pg_1" localSheetId="20">#REF!</definedName>
    <definedName name="__20Pg_1" localSheetId="21">#REF!</definedName>
    <definedName name="__20Pg_1" localSheetId="22">#REF!</definedName>
    <definedName name="__20Pg_1" localSheetId="23">#REF!</definedName>
    <definedName name="__20Pg_1" localSheetId="24">#REF!</definedName>
    <definedName name="__20Pg_1" localSheetId="25">#REF!</definedName>
    <definedName name="__20Pg_1" localSheetId="26">#REF!</definedName>
    <definedName name="__20Pg_1" localSheetId="27">#REF!</definedName>
    <definedName name="__20Pg_1" localSheetId="28">#REF!</definedName>
    <definedName name="__20Pg_1" localSheetId="29">#REF!</definedName>
    <definedName name="__20Pg_1" localSheetId="30">#REF!</definedName>
    <definedName name="__20Pg_1" localSheetId="31">#REF!</definedName>
    <definedName name="__20Pg_1" localSheetId="33">#REF!</definedName>
    <definedName name="__20Pg_1" localSheetId="4">#REF!</definedName>
    <definedName name="__20Pg_1" localSheetId="6">#REF!</definedName>
    <definedName name="__20Pg_1" localSheetId="8">#REF!</definedName>
    <definedName name="__20Pg_1" localSheetId="9">#REF!</definedName>
    <definedName name="__20Pg_1" localSheetId="10">#REF!</definedName>
    <definedName name="__20Pg_1" localSheetId="13">#REF!</definedName>
    <definedName name="__20Pg_1">#REF!</definedName>
    <definedName name="__21Z_8106A741_5A1C_11D7_A90D_00D0B7DB5195_.wvu.Cols_1" localSheetId="2">#REF!</definedName>
    <definedName name="__21Z_8106A741_5A1C_11D7_A90D_00D0B7DB5195_.wvu.Cols_1" localSheetId="34">#REF!</definedName>
    <definedName name="__21Z_8106A741_5A1C_11D7_A90D_00D0B7DB5195_.wvu.Cols_1" localSheetId="43">#REF!</definedName>
    <definedName name="__21Z_8106A741_5A1C_11D7_A90D_00D0B7DB5195_.wvu.Cols_1" localSheetId="36">#REF!</definedName>
    <definedName name="__21Z_8106A741_5A1C_11D7_A90D_00D0B7DB5195_.wvu.Cols_1" localSheetId="37">#REF!</definedName>
    <definedName name="__21Z_8106A741_5A1C_11D7_A90D_00D0B7DB5195_.wvu.Cols_1" localSheetId="38">#REF!</definedName>
    <definedName name="__21Z_8106A741_5A1C_11D7_A90D_00D0B7DB5195_.wvu.Cols_1" localSheetId="39">#REF!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15">#REF!</definedName>
    <definedName name="__21Z_8106A741_5A1C_11D7_A90D_00D0B7DB5195_.wvu.Cols_1" localSheetId="16">#REF!</definedName>
    <definedName name="__21Z_8106A741_5A1C_11D7_A90D_00D0B7DB5195_.wvu.Cols_1" localSheetId="17">#REF!</definedName>
    <definedName name="__21Z_8106A741_5A1C_11D7_A90D_00D0B7DB5195_.wvu.Cols_1" localSheetId="18">#REF!</definedName>
    <definedName name="__21Z_8106A741_5A1C_11D7_A90D_00D0B7DB5195_.wvu.Cols_1" localSheetId="19">#REF!</definedName>
    <definedName name="__21Z_8106A741_5A1C_11D7_A90D_00D0B7DB5195_.wvu.Cols_1" localSheetId="20">#REF!</definedName>
    <definedName name="__21Z_8106A741_5A1C_11D7_A90D_00D0B7DB5195_.wvu.Cols_1" localSheetId="21">#REF!</definedName>
    <definedName name="__21Z_8106A741_5A1C_11D7_A90D_00D0B7DB5195_.wvu.Cols_1" localSheetId="22">#REF!</definedName>
    <definedName name="__21Z_8106A741_5A1C_11D7_A90D_00D0B7DB5195_.wvu.Cols_1" localSheetId="23">#REF!</definedName>
    <definedName name="__21Z_8106A741_5A1C_11D7_A90D_00D0B7DB5195_.wvu.Cols_1" localSheetId="24">#REF!</definedName>
    <definedName name="__21Z_8106A741_5A1C_11D7_A90D_00D0B7DB5195_.wvu.Cols_1" localSheetId="25">#REF!</definedName>
    <definedName name="__21Z_8106A741_5A1C_11D7_A90D_00D0B7DB5195_.wvu.Cols_1" localSheetId="26">#REF!</definedName>
    <definedName name="__21Z_8106A741_5A1C_11D7_A90D_00D0B7DB5195_.wvu.Cols_1" localSheetId="27">#REF!</definedName>
    <definedName name="__21Z_8106A741_5A1C_11D7_A90D_00D0B7DB5195_.wvu.Cols_1" localSheetId="28">#REF!</definedName>
    <definedName name="__21Z_8106A741_5A1C_11D7_A90D_00D0B7DB5195_.wvu.Cols_1" localSheetId="29">#REF!</definedName>
    <definedName name="__21Z_8106A741_5A1C_11D7_A90D_00D0B7DB5195_.wvu.Cols_1" localSheetId="30">#REF!</definedName>
    <definedName name="__21Z_8106A741_5A1C_11D7_A90D_00D0B7DB5195_.wvu.Cols_1" localSheetId="31">#REF!</definedName>
    <definedName name="__21Z_8106A741_5A1C_11D7_A90D_00D0B7DB5195_.wvu.Cols_1" localSheetId="33">#REF!</definedName>
    <definedName name="__21Z_8106A741_5A1C_11D7_A90D_00D0B7DB5195_.wvu.Cols_1" localSheetId="4">#REF!</definedName>
    <definedName name="__21Z_8106A741_5A1C_11D7_A90D_00D0B7DB5195_.wvu.Cols_1" localSheetId="6">#REF!</definedName>
    <definedName name="__21Z_8106A741_5A1C_11D7_A90D_00D0B7DB5195_.wvu.Cols_1" localSheetId="8">#REF!</definedName>
    <definedName name="__21Z_8106A741_5A1C_11D7_A90D_00D0B7DB5195_.wvu.Cols_1" localSheetId="9">#REF!</definedName>
    <definedName name="__21Z_8106A741_5A1C_11D7_A90D_00D0B7DB5195_.wvu.Cols_1" localSheetId="10">#REF!</definedName>
    <definedName name="__21Z_8106A741_5A1C_11D7_A90D_00D0B7DB5195_.wvu.Cols_1" localSheetId="13">#REF!</definedName>
    <definedName name="__21Z_8106A741_5A1C_11D7_A90D_00D0B7DB5195_.wvu.Cols_1">#REF!</definedName>
    <definedName name="__22Z_8106A741_5A1C_11D7_A90D_00D0B7DB5195_.wvu.PrintArea_1" localSheetId="2">#REF!</definedName>
    <definedName name="__22Z_8106A741_5A1C_11D7_A90D_00D0B7DB5195_.wvu.PrintArea_1" localSheetId="34">#REF!</definedName>
    <definedName name="__22Z_8106A741_5A1C_11D7_A90D_00D0B7DB5195_.wvu.PrintArea_1" localSheetId="43">#REF!</definedName>
    <definedName name="__22Z_8106A741_5A1C_11D7_A90D_00D0B7DB5195_.wvu.PrintArea_1" localSheetId="36">#REF!</definedName>
    <definedName name="__22Z_8106A741_5A1C_11D7_A90D_00D0B7DB5195_.wvu.PrintArea_1" localSheetId="37">#REF!</definedName>
    <definedName name="__22Z_8106A741_5A1C_11D7_A90D_00D0B7DB5195_.wvu.PrintArea_1" localSheetId="38">#REF!</definedName>
    <definedName name="__22Z_8106A741_5A1C_11D7_A90D_00D0B7DB5195_.wvu.PrintArea_1" localSheetId="39">#REF!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15">#REF!</definedName>
    <definedName name="__22Z_8106A741_5A1C_11D7_A90D_00D0B7DB5195_.wvu.PrintArea_1" localSheetId="16">#REF!</definedName>
    <definedName name="__22Z_8106A741_5A1C_11D7_A90D_00D0B7DB5195_.wvu.PrintArea_1" localSheetId="17">#REF!</definedName>
    <definedName name="__22Z_8106A741_5A1C_11D7_A90D_00D0B7DB5195_.wvu.PrintArea_1" localSheetId="18">#REF!</definedName>
    <definedName name="__22Z_8106A741_5A1C_11D7_A90D_00D0B7DB5195_.wvu.PrintArea_1" localSheetId="19">#REF!</definedName>
    <definedName name="__22Z_8106A741_5A1C_11D7_A90D_00D0B7DB5195_.wvu.PrintArea_1" localSheetId="20">#REF!</definedName>
    <definedName name="__22Z_8106A741_5A1C_11D7_A90D_00D0B7DB5195_.wvu.PrintArea_1" localSheetId="21">#REF!</definedName>
    <definedName name="__22Z_8106A741_5A1C_11D7_A90D_00D0B7DB5195_.wvu.PrintArea_1" localSheetId="22">#REF!</definedName>
    <definedName name="__22Z_8106A741_5A1C_11D7_A90D_00D0B7DB5195_.wvu.PrintArea_1" localSheetId="23">#REF!</definedName>
    <definedName name="__22Z_8106A741_5A1C_11D7_A90D_00D0B7DB5195_.wvu.PrintArea_1" localSheetId="24">#REF!</definedName>
    <definedName name="__22Z_8106A741_5A1C_11D7_A90D_00D0B7DB5195_.wvu.PrintArea_1" localSheetId="25">#REF!</definedName>
    <definedName name="__22Z_8106A741_5A1C_11D7_A90D_00D0B7DB5195_.wvu.PrintArea_1" localSheetId="26">#REF!</definedName>
    <definedName name="__22Z_8106A741_5A1C_11D7_A90D_00D0B7DB5195_.wvu.PrintArea_1" localSheetId="27">#REF!</definedName>
    <definedName name="__22Z_8106A741_5A1C_11D7_A90D_00D0B7DB5195_.wvu.PrintArea_1" localSheetId="28">#REF!</definedName>
    <definedName name="__22Z_8106A741_5A1C_11D7_A90D_00D0B7DB5195_.wvu.PrintArea_1" localSheetId="29">#REF!</definedName>
    <definedName name="__22Z_8106A741_5A1C_11D7_A90D_00D0B7DB5195_.wvu.PrintArea_1" localSheetId="30">#REF!</definedName>
    <definedName name="__22Z_8106A741_5A1C_11D7_A90D_00D0B7DB5195_.wvu.PrintArea_1" localSheetId="31">#REF!</definedName>
    <definedName name="__22Z_8106A741_5A1C_11D7_A90D_00D0B7DB5195_.wvu.PrintArea_1" localSheetId="33">#REF!</definedName>
    <definedName name="__22Z_8106A741_5A1C_11D7_A90D_00D0B7DB5195_.wvu.PrintArea_1" localSheetId="4">#REF!</definedName>
    <definedName name="__22Z_8106A741_5A1C_11D7_A90D_00D0B7DB5195_.wvu.PrintArea_1" localSheetId="6">#REF!</definedName>
    <definedName name="__22Z_8106A741_5A1C_11D7_A90D_00D0B7DB5195_.wvu.PrintArea_1" localSheetId="8">#REF!</definedName>
    <definedName name="__22Z_8106A741_5A1C_11D7_A90D_00D0B7DB5195_.wvu.PrintArea_1" localSheetId="9">#REF!</definedName>
    <definedName name="__22Z_8106A741_5A1C_11D7_A90D_00D0B7DB5195_.wvu.PrintArea_1" localSheetId="10">#REF!</definedName>
    <definedName name="__22Z_8106A741_5A1C_11D7_A90D_00D0B7DB5195_.wvu.PrintArea_1" localSheetId="13">#REF!</definedName>
    <definedName name="__22Z_8106A741_5A1C_11D7_A90D_00D0B7DB5195_.wvu.PrintArea_1">#REF!</definedName>
    <definedName name="__23Z_8106A741_5A1C_11D7_A90D_00D0B7DB5195_.wvu.PrintArea_2" localSheetId="2">#REF!</definedName>
    <definedName name="__23Z_8106A741_5A1C_11D7_A90D_00D0B7DB5195_.wvu.PrintArea_2" localSheetId="34">#REF!</definedName>
    <definedName name="__23Z_8106A741_5A1C_11D7_A90D_00D0B7DB5195_.wvu.PrintArea_2" localSheetId="43">#REF!</definedName>
    <definedName name="__23Z_8106A741_5A1C_11D7_A90D_00D0B7DB5195_.wvu.PrintArea_2" localSheetId="36">#REF!</definedName>
    <definedName name="__23Z_8106A741_5A1C_11D7_A90D_00D0B7DB5195_.wvu.PrintArea_2" localSheetId="37">#REF!</definedName>
    <definedName name="__23Z_8106A741_5A1C_11D7_A90D_00D0B7DB5195_.wvu.PrintArea_2" localSheetId="38">#REF!</definedName>
    <definedName name="__23Z_8106A741_5A1C_11D7_A90D_00D0B7DB5195_.wvu.PrintArea_2" localSheetId="39">#REF!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15">#REF!</definedName>
    <definedName name="__23Z_8106A741_5A1C_11D7_A90D_00D0B7DB5195_.wvu.PrintArea_2" localSheetId="16">#REF!</definedName>
    <definedName name="__23Z_8106A741_5A1C_11D7_A90D_00D0B7DB5195_.wvu.PrintArea_2" localSheetId="17">#REF!</definedName>
    <definedName name="__23Z_8106A741_5A1C_11D7_A90D_00D0B7DB5195_.wvu.PrintArea_2" localSheetId="18">#REF!</definedName>
    <definedName name="__23Z_8106A741_5A1C_11D7_A90D_00D0B7DB5195_.wvu.PrintArea_2" localSheetId="19">#REF!</definedName>
    <definedName name="__23Z_8106A741_5A1C_11D7_A90D_00D0B7DB5195_.wvu.PrintArea_2" localSheetId="20">#REF!</definedName>
    <definedName name="__23Z_8106A741_5A1C_11D7_A90D_00D0B7DB5195_.wvu.PrintArea_2" localSheetId="21">#REF!</definedName>
    <definedName name="__23Z_8106A741_5A1C_11D7_A90D_00D0B7DB5195_.wvu.PrintArea_2" localSheetId="22">#REF!</definedName>
    <definedName name="__23Z_8106A741_5A1C_11D7_A90D_00D0B7DB5195_.wvu.PrintArea_2" localSheetId="23">#REF!</definedName>
    <definedName name="__23Z_8106A741_5A1C_11D7_A90D_00D0B7DB5195_.wvu.PrintArea_2" localSheetId="24">#REF!</definedName>
    <definedName name="__23Z_8106A741_5A1C_11D7_A90D_00D0B7DB5195_.wvu.PrintArea_2" localSheetId="25">#REF!</definedName>
    <definedName name="__23Z_8106A741_5A1C_11D7_A90D_00D0B7DB5195_.wvu.PrintArea_2" localSheetId="26">#REF!</definedName>
    <definedName name="__23Z_8106A741_5A1C_11D7_A90D_00D0B7DB5195_.wvu.PrintArea_2" localSheetId="27">#REF!</definedName>
    <definedName name="__23Z_8106A741_5A1C_11D7_A90D_00D0B7DB5195_.wvu.PrintArea_2" localSheetId="28">#REF!</definedName>
    <definedName name="__23Z_8106A741_5A1C_11D7_A90D_00D0B7DB5195_.wvu.PrintArea_2" localSheetId="29">#REF!</definedName>
    <definedName name="__23Z_8106A741_5A1C_11D7_A90D_00D0B7DB5195_.wvu.PrintArea_2" localSheetId="30">#REF!</definedName>
    <definedName name="__23Z_8106A741_5A1C_11D7_A90D_00D0B7DB5195_.wvu.PrintArea_2" localSheetId="31">#REF!</definedName>
    <definedName name="__23Z_8106A741_5A1C_11D7_A90D_00D0B7DB5195_.wvu.PrintArea_2" localSheetId="33">#REF!</definedName>
    <definedName name="__23Z_8106A741_5A1C_11D7_A90D_00D0B7DB5195_.wvu.PrintArea_2" localSheetId="4">#REF!</definedName>
    <definedName name="__23Z_8106A741_5A1C_11D7_A90D_00D0B7DB5195_.wvu.PrintArea_2" localSheetId="6">#REF!</definedName>
    <definedName name="__23Z_8106A741_5A1C_11D7_A90D_00D0B7DB5195_.wvu.PrintArea_2" localSheetId="8">#REF!</definedName>
    <definedName name="__23Z_8106A741_5A1C_11D7_A90D_00D0B7DB5195_.wvu.PrintArea_2" localSheetId="9">#REF!</definedName>
    <definedName name="__23Z_8106A741_5A1C_11D7_A90D_00D0B7DB5195_.wvu.PrintArea_2" localSheetId="10">#REF!</definedName>
    <definedName name="__23Z_8106A741_5A1C_11D7_A90D_00D0B7DB5195_.wvu.PrintArea_2" localSheetId="13">#REF!</definedName>
    <definedName name="__23Z_8106A741_5A1C_11D7_A90D_00D0B7DB5195_.wvu.PrintArea_2">#REF!</definedName>
    <definedName name="__24Z_8106A741_5A1C_11D7_A90D_00D0B7DB5195_.wvu.PrintArea_3" localSheetId="2">#REF!</definedName>
    <definedName name="__24Z_8106A741_5A1C_11D7_A90D_00D0B7DB5195_.wvu.PrintArea_3" localSheetId="34">#REF!</definedName>
    <definedName name="__24Z_8106A741_5A1C_11D7_A90D_00D0B7DB5195_.wvu.PrintArea_3" localSheetId="43">#REF!</definedName>
    <definedName name="__24Z_8106A741_5A1C_11D7_A90D_00D0B7DB5195_.wvu.PrintArea_3" localSheetId="36">#REF!</definedName>
    <definedName name="__24Z_8106A741_5A1C_11D7_A90D_00D0B7DB5195_.wvu.PrintArea_3" localSheetId="37">#REF!</definedName>
    <definedName name="__24Z_8106A741_5A1C_11D7_A90D_00D0B7DB5195_.wvu.PrintArea_3" localSheetId="38">#REF!</definedName>
    <definedName name="__24Z_8106A741_5A1C_11D7_A90D_00D0B7DB5195_.wvu.PrintArea_3" localSheetId="39">#REF!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15">#REF!</definedName>
    <definedName name="__24Z_8106A741_5A1C_11D7_A90D_00D0B7DB5195_.wvu.PrintArea_3" localSheetId="16">#REF!</definedName>
    <definedName name="__24Z_8106A741_5A1C_11D7_A90D_00D0B7DB5195_.wvu.PrintArea_3" localSheetId="17">#REF!</definedName>
    <definedName name="__24Z_8106A741_5A1C_11D7_A90D_00D0B7DB5195_.wvu.PrintArea_3" localSheetId="18">#REF!</definedName>
    <definedName name="__24Z_8106A741_5A1C_11D7_A90D_00D0B7DB5195_.wvu.PrintArea_3" localSheetId="19">#REF!</definedName>
    <definedName name="__24Z_8106A741_5A1C_11D7_A90D_00D0B7DB5195_.wvu.PrintArea_3" localSheetId="20">#REF!</definedName>
    <definedName name="__24Z_8106A741_5A1C_11D7_A90D_00D0B7DB5195_.wvu.PrintArea_3" localSheetId="21">#REF!</definedName>
    <definedName name="__24Z_8106A741_5A1C_11D7_A90D_00D0B7DB5195_.wvu.PrintArea_3" localSheetId="22">#REF!</definedName>
    <definedName name="__24Z_8106A741_5A1C_11D7_A90D_00D0B7DB5195_.wvu.PrintArea_3" localSheetId="23">#REF!</definedName>
    <definedName name="__24Z_8106A741_5A1C_11D7_A90D_00D0B7DB5195_.wvu.PrintArea_3" localSheetId="24">#REF!</definedName>
    <definedName name="__24Z_8106A741_5A1C_11D7_A90D_00D0B7DB5195_.wvu.PrintArea_3" localSheetId="25">#REF!</definedName>
    <definedName name="__24Z_8106A741_5A1C_11D7_A90D_00D0B7DB5195_.wvu.PrintArea_3" localSheetId="26">#REF!</definedName>
    <definedName name="__24Z_8106A741_5A1C_11D7_A90D_00D0B7DB5195_.wvu.PrintArea_3" localSheetId="27">#REF!</definedName>
    <definedName name="__24Z_8106A741_5A1C_11D7_A90D_00D0B7DB5195_.wvu.PrintArea_3" localSheetId="28">#REF!</definedName>
    <definedName name="__24Z_8106A741_5A1C_11D7_A90D_00D0B7DB5195_.wvu.PrintArea_3" localSheetId="29">#REF!</definedName>
    <definedName name="__24Z_8106A741_5A1C_11D7_A90D_00D0B7DB5195_.wvu.PrintArea_3" localSheetId="30">#REF!</definedName>
    <definedName name="__24Z_8106A741_5A1C_11D7_A90D_00D0B7DB5195_.wvu.PrintArea_3" localSheetId="31">#REF!</definedName>
    <definedName name="__24Z_8106A741_5A1C_11D7_A90D_00D0B7DB5195_.wvu.PrintArea_3" localSheetId="33">#REF!</definedName>
    <definedName name="__24Z_8106A741_5A1C_11D7_A90D_00D0B7DB5195_.wvu.PrintArea_3" localSheetId="4">#REF!</definedName>
    <definedName name="__24Z_8106A741_5A1C_11D7_A90D_00D0B7DB5195_.wvu.PrintArea_3" localSheetId="6">#REF!</definedName>
    <definedName name="__24Z_8106A741_5A1C_11D7_A90D_00D0B7DB5195_.wvu.PrintArea_3" localSheetId="8">#REF!</definedName>
    <definedName name="__24Z_8106A741_5A1C_11D7_A90D_00D0B7DB5195_.wvu.PrintArea_3" localSheetId="9">#REF!</definedName>
    <definedName name="__24Z_8106A741_5A1C_11D7_A90D_00D0B7DB5195_.wvu.PrintArea_3" localSheetId="10">#REF!</definedName>
    <definedName name="__24Z_8106A741_5A1C_11D7_A90D_00D0B7DB5195_.wvu.PrintArea_3" localSheetId="13">#REF!</definedName>
    <definedName name="__24Z_8106A741_5A1C_11D7_A90D_00D0B7DB5195_.wvu.PrintArea_3">#REF!</definedName>
    <definedName name="__25Z_8106A741_5A1C_11D7_A90D_00D0B7DB5195_.wvu.PrintArea_4" localSheetId="2">#REF!</definedName>
    <definedName name="__25Z_8106A741_5A1C_11D7_A90D_00D0B7DB5195_.wvu.PrintArea_4" localSheetId="34">#REF!</definedName>
    <definedName name="__25Z_8106A741_5A1C_11D7_A90D_00D0B7DB5195_.wvu.PrintArea_4" localSheetId="43">#REF!</definedName>
    <definedName name="__25Z_8106A741_5A1C_11D7_A90D_00D0B7DB5195_.wvu.PrintArea_4" localSheetId="36">#REF!</definedName>
    <definedName name="__25Z_8106A741_5A1C_11D7_A90D_00D0B7DB5195_.wvu.PrintArea_4" localSheetId="37">#REF!</definedName>
    <definedName name="__25Z_8106A741_5A1C_11D7_A90D_00D0B7DB5195_.wvu.PrintArea_4" localSheetId="38">#REF!</definedName>
    <definedName name="__25Z_8106A741_5A1C_11D7_A90D_00D0B7DB5195_.wvu.PrintArea_4" localSheetId="39">#REF!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15">#REF!</definedName>
    <definedName name="__25Z_8106A741_5A1C_11D7_A90D_00D0B7DB5195_.wvu.PrintArea_4" localSheetId="16">#REF!</definedName>
    <definedName name="__25Z_8106A741_5A1C_11D7_A90D_00D0B7DB5195_.wvu.PrintArea_4" localSheetId="17">#REF!</definedName>
    <definedName name="__25Z_8106A741_5A1C_11D7_A90D_00D0B7DB5195_.wvu.PrintArea_4" localSheetId="18">#REF!</definedName>
    <definedName name="__25Z_8106A741_5A1C_11D7_A90D_00D0B7DB5195_.wvu.PrintArea_4" localSheetId="19">#REF!</definedName>
    <definedName name="__25Z_8106A741_5A1C_11D7_A90D_00D0B7DB5195_.wvu.PrintArea_4" localSheetId="20">#REF!</definedName>
    <definedName name="__25Z_8106A741_5A1C_11D7_A90D_00D0B7DB5195_.wvu.PrintArea_4" localSheetId="21">#REF!</definedName>
    <definedName name="__25Z_8106A741_5A1C_11D7_A90D_00D0B7DB5195_.wvu.PrintArea_4" localSheetId="22">#REF!</definedName>
    <definedName name="__25Z_8106A741_5A1C_11D7_A90D_00D0B7DB5195_.wvu.PrintArea_4" localSheetId="23">#REF!</definedName>
    <definedName name="__25Z_8106A741_5A1C_11D7_A90D_00D0B7DB5195_.wvu.PrintArea_4" localSheetId="24">#REF!</definedName>
    <definedName name="__25Z_8106A741_5A1C_11D7_A90D_00D0B7DB5195_.wvu.PrintArea_4" localSheetId="25">#REF!</definedName>
    <definedName name="__25Z_8106A741_5A1C_11D7_A90D_00D0B7DB5195_.wvu.PrintArea_4" localSheetId="26">#REF!</definedName>
    <definedName name="__25Z_8106A741_5A1C_11D7_A90D_00D0B7DB5195_.wvu.PrintArea_4" localSheetId="27">#REF!</definedName>
    <definedName name="__25Z_8106A741_5A1C_11D7_A90D_00D0B7DB5195_.wvu.PrintArea_4" localSheetId="28">#REF!</definedName>
    <definedName name="__25Z_8106A741_5A1C_11D7_A90D_00D0B7DB5195_.wvu.PrintArea_4" localSheetId="29">#REF!</definedName>
    <definedName name="__25Z_8106A741_5A1C_11D7_A90D_00D0B7DB5195_.wvu.PrintArea_4" localSheetId="30">#REF!</definedName>
    <definedName name="__25Z_8106A741_5A1C_11D7_A90D_00D0B7DB5195_.wvu.PrintArea_4" localSheetId="31">#REF!</definedName>
    <definedName name="__25Z_8106A741_5A1C_11D7_A90D_00D0B7DB5195_.wvu.PrintArea_4" localSheetId="33">#REF!</definedName>
    <definedName name="__25Z_8106A741_5A1C_11D7_A90D_00D0B7DB5195_.wvu.PrintArea_4" localSheetId="4">#REF!</definedName>
    <definedName name="__25Z_8106A741_5A1C_11D7_A90D_00D0B7DB5195_.wvu.PrintArea_4" localSheetId="6">#REF!</definedName>
    <definedName name="__25Z_8106A741_5A1C_11D7_A90D_00D0B7DB5195_.wvu.PrintArea_4" localSheetId="8">#REF!</definedName>
    <definedName name="__25Z_8106A741_5A1C_11D7_A90D_00D0B7DB5195_.wvu.PrintArea_4" localSheetId="9">#REF!</definedName>
    <definedName name="__25Z_8106A741_5A1C_11D7_A90D_00D0B7DB5195_.wvu.PrintArea_4" localSheetId="10">#REF!</definedName>
    <definedName name="__25Z_8106A741_5A1C_11D7_A90D_00D0B7DB5195_.wvu.PrintArea_4" localSheetId="13">#REF!</definedName>
    <definedName name="__25Z_8106A741_5A1C_11D7_A90D_00D0B7DB5195_.wvu.PrintArea_4">#REF!</definedName>
    <definedName name="__26Z_8106A741_5A1C_11D7_A90D_00D0B7DB5195_.wvu.PrintArea_5" localSheetId="2">#REF!</definedName>
    <definedName name="__26Z_8106A741_5A1C_11D7_A90D_00D0B7DB5195_.wvu.PrintArea_5" localSheetId="34">#REF!</definedName>
    <definedName name="__26Z_8106A741_5A1C_11D7_A90D_00D0B7DB5195_.wvu.PrintArea_5" localSheetId="43">#REF!</definedName>
    <definedName name="__26Z_8106A741_5A1C_11D7_A90D_00D0B7DB5195_.wvu.PrintArea_5" localSheetId="36">#REF!</definedName>
    <definedName name="__26Z_8106A741_5A1C_11D7_A90D_00D0B7DB5195_.wvu.PrintArea_5" localSheetId="37">#REF!</definedName>
    <definedName name="__26Z_8106A741_5A1C_11D7_A90D_00D0B7DB5195_.wvu.PrintArea_5" localSheetId="38">#REF!</definedName>
    <definedName name="__26Z_8106A741_5A1C_11D7_A90D_00D0B7DB5195_.wvu.PrintArea_5" localSheetId="39">#REF!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15">#REF!</definedName>
    <definedName name="__26Z_8106A741_5A1C_11D7_A90D_00D0B7DB5195_.wvu.PrintArea_5" localSheetId="16">#REF!</definedName>
    <definedName name="__26Z_8106A741_5A1C_11D7_A90D_00D0B7DB5195_.wvu.PrintArea_5" localSheetId="17">#REF!</definedName>
    <definedName name="__26Z_8106A741_5A1C_11D7_A90D_00D0B7DB5195_.wvu.PrintArea_5" localSheetId="18">#REF!</definedName>
    <definedName name="__26Z_8106A741_5A1C_11D7_A90D_00D0B7DB5195_.wvu.PrintArea_5" localSheetId="19">#REF!</definedName>
    <definedName name="__26Z_8106A741_5A1C_11D7_A90D_00D0B7DB5195_.wvu.PrintArea_5" localSheetId="20">#REF!</definedName>
    <definedName name="__26Z_8106A741_5A1C_11D7_A90D_00D0B7DB5195_.wvu.PrintArea_5" localSheetId="21">#REF!</definedName>
    <definedName name="__26Z_8106A741_5A1C_11D7_A90D_00D0B7DB5195_.wvu.PrintArea_5" localSheetId="22">#REF!</definedName>
    <definedName name="__26Z_8106A741_5A1C_11D7_A90D_00D0B7DB5195_.wvu.PrintArea_5" localSheetId="23">#REF!</definedName>
    <definedName name="__26Z_8106A741_5A1C_11D7_A90D_00D0B7DB5195_.wvu.PrintArea_5" localSheetId="24">#REF!</definedName>
    <definedName name="__26Z_8106A741_5A1C_11D7_A90D_00D0B7DB5195_.wvu.PrintArea_5" localSheetId="25">#REF!</definedName>
    <definedName name="__26Z_8106A741_5A1C_11D7_A90D_00D0B7DB5195_.wvu.PrintArea_5" localSheetId="26">#REF!</definedName>
    <definedName name="__26Z_8106A741_5A1C_11D7_A90D_00D0B7DB5195_.wvu.PrintArea_5" localSheetId="27">#REF!</definedName>
    <definedName name="__26Z_8106A741_5A1C_11D7_A90D_00D0B7DB5195_.wvu.PrintArea_5" localSheetId="28">#REF!</definedName>
    <definedName name="__26Z_8106A741_5A1C_11D7_A90D_00D0B7DB5195_.wvu.PrintArea_5" localSheetId="29">#REF!</definedName>
    <definedName name="__26Z_8106A741_5A1C_11D7_A90D_00D0B7DB5195_.wvu.PrintArea_5" localSheetId="30">#REF!</definedName>
    <definedName name="__26Z_8106A741_5A1C_11D7_A90D_00D0B7DB5195_.wvu.PrintArea_5" localSheetId="31">#REF!</definedName>
    <definedName name="__26Z_8106A741_5A1C_11D7_A90D_00D0B7DB5195_.wvu.PrintArea_5" localSheetId="33">#REF!</definedName>
    <definedName name="__26Z_8106A741_5A1C_11D7_A90D_00D0B7DB5195_.wvu.PrintArea_5" localSheetId="4">#REF!</definedName>
    <definedName name="__26Z_8106A741_5A1C_11D7_A90D_00D0B7DB5195_.wvu.PrintArea_5" localSheetId="6">#REF!</definedName>
    <definedName name="__26Z_8106A741_5A1C_11D7_A90D_00D0B7DB5195_.wvu.PrintArea_5" localSheetId="8">#REF!</definedName>
    <definedName name="__26Z_8106A741_5A1C_11D7_A90D_00D0B7DB5195_.wvu.PrintArea_5" localSheetId="9">#REF!</definedName>
    <definedName name="__26Z_8106A741_5A1C_11D7_A90D_00D0B7DB5195_.wvu.PrintArea_5" localSheetId="10">#REF!</definedName>
    <definedName name="__26Z_8106A741_5A1C_11D7_A90D_00D0B7DB5195_.wvu.PrintArea_5" localSheetId="13">#REF!</definedName>
    <definedName name="__26Z_8106A741_5A1C_11D7_A90D_00D0B7DB5195_.wvu.PrintArea_5">#REF!</definedName>
    <definedName name="__2a_2" localSheetId="2">#REF!</definedName>
    <definedName name="__2a_2" localSheetId="34">#REF!</definedName>
    <definedName name="__2a_2" localSheetId="43">#REF!</definedName>
    <definedName name="__2a_2" localSheetId="36">#REF!</definedName>
    <definedName name="__2a_2" localSheetId="37">#REF!</definedName>
    <definedName name="__2a_2" localSheetId="38">#REF!</definedName>
    <definedName name="__2a_2" localSheetId="39">#REF!</definedName>
    <definedName name="__2a_2" localSheetId="40">#REF!</definedName>
    <definedName name="__2a_2" localSheetId="41">#REF!</definedName>
    <definedName name="__2a_2" localSheetId="42">#REF!</definedName>
    <definedName name="__2a_2" localSheetId="15">#REF!</definedName>
    <definedName name="__2a_2" localSheetId="16">#REF!</definedName>
    <definedName name="__2a_2" localSheetId="17">#REF!</definedName>
    <definedName name="__2a_2" localSheetId="18">#REF!</definedName>
    <definedName name="__2a_2" localSheetId="19">#REF!</definedName>
    <definedName name="__2a_2" localSheetId="20">#REF!</definedName>
    <definedName name="__2a_2" localSheetId="21">#REF!</definedName>
    <definedName name="__2a_2" localSheetId="22">#REF!</definedName>
    <definedName name="__2a_2" localSheetId="23">#REF!</definedName>
    <definedName name="__2a_2" localSheetId="24">#REF!</definedName>
    <definedName name="__2a_2" localSheetId="25">#REF!</definedName>
    <definedName name="__2a_2" localSheetId="26">#REF!</definedName>
    <definedName name="__2a_2" localSheetId="27">#REF!</definedName>
    <definedName name="__2a_2" localSheetId="28">#REF!</definedName>
    <definedName name="__2a_2" localSheetId="29">#REF!</definedName>
    <definedName name="__2a_2" localSheetId="30">#REF!</definedName>
    <definedName name="__2a_2" localSheetId="31">#REF!</definedName>
    <definedName name="__2a_2" localSheetId="33">#REF!</definedName>
    <definedName name="__2a_2" localSheetId="4">#REF!</definedName>
    <definedName name="__2a_2" localSheetId="6">#REF!</definedName>
    <definedName name="__2a_2" localSheetId="8">#REF!</definedName>
    <definedName name="__2a_2" localSheetId="9">#REF!</definedName>
    <definedName name="__2a_2" localSheetId="10">#REF!</definedName>
    <definedName name="__2a_2" localSheetId="13">#REF!</definedName>
    <definedName name="__2a_2">#REF!</definedName>
    <definedName name="__3AA_1" localSheetId="2">#REF!</definedName>
    <definedName name="__3AA_1" localSheetId="34">#REF!</definedName>
    <definedName name="__3AA_1" localSheetId="43">#REF!</definedName>
    <definedName name="__3AA_1" localSheetId="36">#REF!</definedName>
    <definedName name="__3AA_1" localSheetId="37">#REF!</definedName>
    <definedName name="__3AA_1" localSheetId="38">#REF!</definedName>
    <definedName name="__3AA_1" localSheetId="39">#REF!</definedName>
    <definedName name="__3AA_1" localSheetId="40">#REF!</definedName>
    <definedName name="__3AA_1" localSheetId="41">#REF!</definedName>
    <definedName name="__3AA_1" localSheetId="42">#REF!</definedName>
    <definedName name="__3AA_1" localSheetId="15">#REF!</definedName>
    <definedName name="__3AA_1" localSheetId="16">#REF!</definedName>
    <definedName name="__3AA_1" localSheetId="17">#REF!</definedName>
    <definedName name="__3AA_1" localSheetId="18">#REF!</definedName>
    <definedName name="__3AA_1" localSheetId="19">#REF!</definedName>
    <definedName name="__3AA_1" localSheetId="20">#REF!</definedName>
    <definedName name="__3AA_1" localSheetId="21">#REF!</definedName>
    <definedName name="__3AA_1" localSheetId="22">#REF!</definedName>
    <definedName name="__3AA_1" localSheetId="23">#REF!</definedName>
    <definedName name="__3AA_1" localSheetId="24">#REF!</definedName>
    <definedName name="__3AA_1" localSheetId="25">#REF!</definedName>
    <definedName name="__3AA_1" localSheetId="26">#REF!</definedName>
    <definedName name="__3AA_1" localSheetId="27">#REF!</definedName>
    <definedName name="__3AA_1" localSheetId="28">#REF!</definedName>
    <definedName name="__3AA_1" localSheetId="29">#REF!</definedName>
    <definedName name="__3AA_1" localSheetId="30">#REF!</definedName>
    <definedName name="__3AA_1" localSheetId="31">#REF!</definedName>
    <definedName name="__3AA_1" localSheetId="33">#REF!</definedName>
    <definedName name="__3AA_1" localSheetId="4">#REF!</definedName>
    <definedName name="__3AA_1" localSheetId="6">#REF!</definedName>
    <definedName name="__3AA_1" localSheetId="8">#REF!</definedName>
    <definedName name="__3AA_1" localSheetId="9">#REF!</definedName>
    <definedName name="__3AA_1" localSheetId="10">#REF!</definedName>
    <definedName name="__3AA_1" localSheetId="13">#REF!</definedName>
    <definedName name="__3AA_1">#REF!</definedName>
    <definedName name="__4AA_2" localSheetId="2">#REF!</definedName>
    <definedName name="__4AA_2" localSheetId="34">#REF!</definedName>
    <definedName name="__4AA_2" localSheetId="43">#REF!</definedName>
    <definedName name="__4AA_2" localSheetId="36">#REF!</definedName>
    <definedName name="__4AA_2" localSheetId="37">#REF!</definedName>
    <definedName name="__4AA_2" localSheetId="38">#REF!</definedName>
    <definedName name="__4AA_2" localSheetId="39">#REF!</definedName>
    <definedName name="__4AA_2" localSheetId="40">#REF!</definedName>
    <definedName name="__4AA_2" localSheetId="41">#REF!</definedName>
    <definedName name="__4AA_2" localSheetId="42">#REF!</definedName>
    <definedName name="__4AA_2" localSheetId="15">#REF!</definedName>
    <definedName name="__4AA_2" localSheetId="16">#REF!</definedName>
    <definedName name="__4AA_2" localSheetId="17">#REF!</definedName>
    <definedName name="__4AA_2" localSheetId="18">#REF!</definedName>
    <definedName name="__4AA_2" localSheetId="19">#REF!</definedName>
    <definedName name="__4AA_2" localSheetId="20">#REF!</definedName>
    <definedName name="__4AA_2" localSheetId="21">#REF!</definedName>
    <definedName name="__4AA_2" localSheetId="22">#REF!</definedName>
    <definedName name="__4AA_2" localSheetId="23">#REF!</definedName>
    <definedName name="__4AA_2" localSheetId="24">#REF!</definedName>
    <definedName name="__4AA_2" localSheetId="25">#REF!</definedName>
    <definedName name="__4AA_2" localSheetId="26">#REF!</definedName>
    <definedName name="__4AA_2" localSheetId="27">#REF!</definedName>
    <definedName name="__4AA_2" localSheetId="28">#REF!</definedName>
    <definedName name="__4AA_2" localSheetId="29">#REF!</definedName>
    <definedName name="__4AA_2" localSheetId="30">#REF!</definedName>
    <definedName name="__4AA_2" localSheetId="31">#REF!</definedName>
    <definedName name="__4AA_2" localSheetId="33">#REF!</definedName>
    <definedName name="__4AA_2" localSheetId="4">#REF!</definedName>
    <definedName name="__4AA_2" localSheetId="6">#REF!</definedName>
    <definedName name="__4AA_2" localSheetId="8">#REF!</definedName>
    <definedName name="__4AA_2" localSheetId="9">#REF!</definedName>
    <definedName name="__4AA_2" localSheetId="10">#REF!</definedName>
    <definedName name="__4AA_2" localSheetId="13">#REF!</definedName>
    <definedName name="__4AA_2">#REF!</definedName>
    <definedName name="__5AA_3" localSheetId="2">#REF!</definedName>
    <definedName name="__5AA_3" localSheetId="34">#REF!</definedName>
    <definedName name="__5AA_3" localSheetId="43">#REF!</definedName>
    <definedName name="__5AA_3" localSheetId="36">#REF!</definedName>
    <definedName name="__5AA_3" localSheetId="37">#REF!</definedName>
    <definedName name="__5AA_3" localSheetId="38">#REF!</definedName>
    <definedName name="__5AA_3" localSheetId="39">#REF!</definedName>
    <definedName name="__5AA_3" localSheetId="40">#REF!</definedName>
    <definedName name="__5AA_3" localSheetId="41">#REF!</definedName>
    <definedName name="__5AA_3" localSheetId="42">#REF!</definedName>
    <definedName name="__5AA_3" localSheetId="15">#REF!</definedName>
    <definedName name="__5AA_3" localSheetId="16">#REF!</definedName>
    <definedName name="__5AA_3" localSheetId="17">#REF!</definedName>
    <definedName name="__5AA_3" localSheetId="18">#REF!</definedName>
    <definedName name="__5AA_3" localSheetId="19">#REF!</definedName>
    <definedName name="__5AA_3" localSheetId="20">#REF!</definedName>
    <definedName name="__5AA_3" localSheetId="21">#REF!</definedName>
    <definedName name="__5AA_3" localSheetId="22">#REF!</definedName>
    <definedName name="__5AA_3" localSheetId="23">#REF!</definedName>
    <definedName name="__5AA_3" localSheetId="24">#REF!</definedName>
    <definedName name="__5AA_3" localSheetId="25">#REF!</definedName>
    <definedName name="__5AA_3" localSheetId="26">#REF!</definedName>
    <definedName name="__5AA_3" localSheetId="27">#REF!</definedName>
    <definedName name="__5AA_3" localSheetId="28">#REF!</definedName>
    <definedName name="__5AA_3" localSheetId="29">#REF!</definedName>
    <definedName name="__5AA_3" localSheetId="30">#REF!</definedName>
    <definedName name="__5AA_3" localSheetId="31">#REF!</definedName>
    <definedName name="__5AA_3" localSheetId="33">#REF!</definedName>
    <definedName name="__5AA_3" localSheetId="4">#REF!</definedName>
    <definedName name="__5AA_3" localSheetId="6">#REF!</definedName>
    <definedName name="__5AA_3" localSheetId="8">#REF!</definedName>
    <definedName name="__5AA_3" localSheetId="9">#REF!</definedName>
    <definedName name="__5AA_3" localSheetId="10">#REF!</definedName>
    <definedName name="__5AA_3" localSheetId="13">#REF!</definedName>
    <definedName name="__5AA_3">#REF!</definedName>
    <definedName name="__6AA_4" localSheetId="2">#REF!</definedName>
    <definedName name="__6AA_4" localSheetId="34">#REF!</definedName>
    <definedName name="__6AA_4" localSheetId="43">#REF!</definedName>
    <definedName name="__6AA_4" localSheetId="36">#REF!</definedName>
    <definedName name="__6AA_4" localSheetId="37">#REF!</definedName>
    <definedName name="__6AA_4" localSheetId="38">#REF!</definedName>
    <definedName name="__6AA_4" localSheetId="39">#REF!</definedName>
    <definedName name="__6AA_4" localSheetId="40">#REF!</definedName>
    <definedName name="__6AA_4" localSheetId="41">#REF!</definedName>
    <definedName name="__6AA_4" localSheetId="42">#REF!</definedName>
    <definedName name="__6AA_4" localSheetId="15">#REF!</definedName>
    <definedName name="__6AA_4" localSheetId="16">#REF!</definedName>
    <definedName name="__6AA_4" localSheetId="17">#REF!</definedName>
    <definedName name="__6AA_4" localSheetId="18">#REF!</definedName>
    <definedName name="__6AA_4" localSheetId="19">#REF!</definedName>
    <definedName name="__6AA_4" localSheetId="20">#REF!</definedName>
    <definedName name="__6AA_4" localSheetId="21">#REF!</definedName>
    <definedName name="__6AA_4" localSheetId="22">#REF!</definedName>
    <definedName name="__6AA_4" localSheetId="23">#REF!</definedName>
    <definedName name="__6AA_4" localSheetId="24">#REF!</definedName>
    <definedName name="__6AA_4" localSheetId="25">#REF!</definedName>
    <definedName name="__6AA_4" localSheetId="26">#REF!</definedName>
    <definedName name="__6AA_4" localSheetId="27">#REF!</definedName>
    <definedName name="__6AA_4" localSheetId="28">#REF!</definedName>
    <definedName name="__6AA_4" localSheetId="29">#REF!</definedName>
    <definedName name="__6AA_4" localSheetId="30">#REF!</definedName>
    <definedName name="__6AA_4" localSheetId="31">#REF!</definedName>
    <definedName name="__6AA_4" localSheetId="33">#REF!</definedName>
    <definedName name="__6AA_4" localSheetId="4">#REF!</definedName>
    <definedName name="__6AA_4" localSheetId="6">#REF!</definedName>
    <definedName name="__6AA_4" localSheetId="8">#REF!</definedName>
    <definedName name="__6AA_4" localSheetId="9">#REF!</definedName>
    <definedName name="__6AA_4" localSheetId="10">#REF!</definedName>
    <definedName name="__6AA_4" localSheetId="13">#REF!</definedName>
    <definedName name="__6AA_4">#REF!</definedName>
    <definedName name="__7AA_5" localSheetId="2">#REF!</definedName>
    <definedName name="__7AA_5" localSheetId="34">#REF!</definedName>
    <definedName name="__7AA_5" localSheetId="43">#REF!</definedName>
    <definedName name="__7AA_5" localSheetId="36">#REF!</definedName>
    <definedName name="__7AA_5" localSheetId="37">#REF!</definedName>
    <definedName name="__7AA_5" localSheetId="38">#REF!</definedName>
    <definedName name="__7AA_5" localSheetId="39">#REF!</definedName>
    <definedName name="__7AA_5" localSheetId="40">#REF!</definedName>
    <definedName name="__7AA_5" localSheetId="41">#REF!</definedName>
    <definedName name="__7AA_5" localSheetId="42">#REF!</definedName>
    <definedName name="__7AA_5" localSheetId="15">#REF!</definedName>
    <definedName name="__7AA_5" localSheetId="16">#REF!</definedName>
    <definedName name="__7AA_5" localSheetId="17">#REF!</definedName>
    <definedName name="__7AA_5" localSheetId="18">#REF!</definedName>
    <definedName name="__7AA_5" localSheetId="19">#REF!</definedName>
    <definedName name="__7AA_5" localSheetId="20">#REF!</definedName>
    <definedName name="__7AA_5" localSheetId="21">#REF!</definedName>
    <definedName name="__7AA_5" localSheetId="22">#REF!</definedName>
    <definedName name="__7AA_5" localSheetId="23">#REF!</definedName>
    <definedName name="__7AA_5" localSheetId="24">#REF!</definedName>
    <definedName name="__7AA_5" localSheetId="25">#REF!</definedName>
    <definedName name="__7AA_5" localSheetId="26">#REF!</definedName>
    <definedName name="__7AA_5" localSheetId="27">#REF!</definedName>
    <definedName name="__7AA_5" localSheetId="28">#REF!</definedName>
    <definedName name="__7AA_5" localSheetId="29">#REF!</definedName>
    <definedName name="__7AA_5" localSheetId="30">#REF!</definedName>
    <definedName name="__7AA_5" localSheetId="31">#REF!</definedName>
    <definedName name="__7AA_5" localSheetId="33">#REF!</definedName>
    <definedName name="__7AA_5" localSheetId="4">#REF!</definedName>
    <definedName name="__7AA_5" localSheetId="6">#REF!</definedName>
    <definedName name="__7AA_5" localSheetId="8">#REF!</definedName>
    <definedName name="__7AA_5" localSheetId="9">#REF!</definedName>
    <definedName name="__7AA_5" localSheetId="10">#REF!</definedName>
    <definedName name="__7AA_5" localSheetId="13">#REF!</definedName>
    <definedName name="__7AA_5">#REF!</definedName>
    <definedName name="__8B_1" localSheetId="2">#REF!</definedName>
    <definedName name="__8B_1" localSheetId="34">#REF!</definedName>
    <definedName name="__8B_1" localSheetId="43">#REF!</definedName>
    <definedName name="__8B_1" localSheetId="36">#REF!</definedName>
    <definedName name="__8B_1" localSheetId="37">#REF!</definedName>
    <definedName name="__8B_1" localSheetId="38">#REF!</definedName>
    <definedName name="__8B_1" localSheetId="39">#REF!</definedName>
    <definedName name="__8B_1" localSheetId="40">#REF!</definedName>
    <definedName name="__8B_1" localSheetId="41">#REF!</definedName>
    <definedName name="__8B_1" localSheetId="42">#REF!</definedName>
    <definedName name="__8B_1" localSheetId="15">#REF!</definedName>
    <definedName name="__8B_1" localSheetId="16">#REF!</definedName>
    <definedName name="__8B_1" localSheetId="17">#REF!</definedName>
    <definedName name="__8B_1" localSheetId="18">#REF!</definedName>
    <definedName name="__8B_1" localSheetId="19">#REF!</definedName>
    <definedName name="__8B_1" localSheetId="20">#REF!</definedName>
    <definedName name="__8B_1" localSheetId="21">#REF!</definedName>
    <definedName name="__8B_1" localSheetId="22">#REF!</definedName>
    <definedName name="__8B_1" localSheetId="23">#REF!</definedName>
    <definedName name="__8B_1" localSheetId="24">#REF!</definedName>
    <definedName name="__8B_1" localSheetId="25">#REF!</definedName>
    <definedName name="__8B_1" localSheetId="26">#REF!</definedName>
    <definedName name="__8B_1" localSheetId="27">#REF!</definedName>
    <definedName name="__8B_1" localSheetId="28">#REF!</definedName>
    <definedName name="__8B_1" localSheetId="29">#REF!</definedName>
    <definedName name="__8B_1" localSheetId="30">#REF!</definedName>
    <definedName name="__8B_1" localSheetId="31">#REF!</definedName>
    <definedName name="__8B_1" localSheetId="33">#REF!</definedName>
    <definedName name="__8B_1" localSheetId="4">#REF!</definedName>
    <definedName name="__8B_1" localSheetId="6">#REF!</definedName>
    <definedName name="__8B_1" localSheetId="8">#REF!</definedName>
    <definedName name="__8B_1" localSheetId="9">#REF!</definedName>
    <definedName name="__8B_1" localSheetId="10">#REF!</definedName>
    <definedName name="__8B_1" localSheetId="13">#REF!</definedName>
    <definedName name="__8B_1">#REF!</definedName>
    <definedName name="__9B_2" localSheetId="2">#REF!</definedName>
    <definedName name="__9B_2" localSheetId="34">#REF!</definedName>
    <definedName name="__9B_2" localSheetId="43">#REF!</definedName>
    <definedName name="__9B_2" localSheetId="36">#REF!</definedName>
    <definedName name="__9B_2" localSheetId="37">#REF!</definedName>
    <definedName name="__9B_2" localSheetId="38">#REF!</definedName>
    <definedName name="__9B_2" localSheetId="39">#REF!</definedName>
    <definedName name="__9B_2" localSheetId="40">#REF!</definedName>
    <definedName name="__9B_2" localSheetId="41">#REF!</definedName>
    <definedName name="__9B_2" localSheetId="42">#REF!</definedName>
    <definedName name="__9B_2" localSheetId="15">#REF!</definedName>
    <definedName name="__9B_2" localSheetId="16">#REF!</definedName>
    <definedName name="__9B_2" localSheetId="17">#REF!</definedName>
    <definedName name="__9B_2" localSheetId="18">#REF!</definedName>
    <definedName name="__9B_2" localSheetId="19">#REF!</definedName>
    <definedName name="__9B_2" localSheetId="20">#REF!</definedName>
    <definedName name="__9B_2" localSheetId="21">#REF!</definedName>
    <definedName name="__9B_2" localSheetId="22">#REF!</definedName>
    <definedName name="__9B_2" localSheetId="23">#REF!</definedName>
    <definedName name="__9B_2" localSheetId="24">#REF!</definedName>
    <definedName name="__9B_2" localSheetId="25">#REF!</definedName>
    <definedName name="__9B_2" localSheetId="26">#REF!</definedName>
    <definedName name="__9B_2" localSheetId="27">#REF!</definedName>
    <definedName name="__9B_2" localSheetId="28">#REF!</definedName>
    <definedName name="__9B_2" localSheetId="29">#REF!</definedName>
    <definedName name="__9B_2" localSheetId="30">#REF!</definedName>
    <definedName name="__9B_2" localSheetId="31">#REF!</definedName>
    <definedName name="__9B_2" localSheetId="33">#REF!</definedName>
    <definedName name="__9B_2" localSheetId="4">#REF!</definedName>
    <definedName name="__9B_2" localSheetId="6">#REF!</definedName>
    <definedName name="__9B_2" localSheetId="8">#REF!</definedName>
    <definedName name="__9B_2" localSheetId="9">#REF!</definedName>
    <definedName name="__9B_2" localSheetId="10">#REF!</definedName>
    <definedName name="__9B_2" localSheetId="13">#REF!</definedName>
    <definedName name="__9B_2">#REF!</definedName>
    <definedName name="_10B_3" localSheetId="2">#REF!</definedName>
    <definedName name="_10B_3" localSheetId="34">#REF!</definedName>
    <definedName name="_10B_3" localSheetId="43">#REF!</definedName>
    <definedName name="_10B_3" localSheetId="1">#REF!</definedName>
    <definedName name="_10B_3" localSheetId="36">#REF!</definedName>
    <definedName name="_10B_3" localSheetId="37">#REF!</definedName>
    <definedName name="_10B_3" localSheetId="38">#REF!</definedName>
    <definedName name="_10B_3" localSheetId="39">#REF!</definedName>
    <definedName name="_10B_3" localSheetId="40">#REF!</definedName>
    <definedName name="_10B_3" localSheetId="41">#REF!</definedName>
    <definedName name="_10B_3" localSheetId="42">#REF!</definedName>
    <definedName name="_10B_3" localSheetId="3">#REF!</definedName>
    <definedName name="_10B_3" localSheetId="14">#REF!</definedName>
    <definedName name="_10B_3" localSheetId="15">#REF!</definedName>
    <definedName name="_10B_3" localSheetId="16">#REF!</definedName>
    <definedName name="_10B_3" localSheetId="17">#REF!</definedName>
    <definedName name="_10B_3" localSheetId="18">#REF!</definedName>
    <definedName name="_10B_3" localSheetId="19">#REF!</definedName>
    <definedName name="_10B_3" localSheetId="20">#REF!</definedName>
    <definedName name="_10B_3" localSheetId="21">#REF!</definedName>
    <definedName name="_10B_3" localSheetId="22">#REF!</definedName>
    <definedName name="_10B_3" localSheetId="23">#REF!</definedName>
    <definedName name="_10B_3" localSheetId="24">#REF!</definedName>
    <definedName name="_10B_3" localSheetId="25">#REF!</definedName>
    <definedName name="_10B_3" localSheetId="26">#REF!</definedName>
    <definedName name="_10B_3" localSheetId="27">#REF!</definedName>
    <definedName name="_10B_3" localSheetId="28">#REF!</definedName>
    <definedName name="_10B_3" localSheetId="29">#REF!</definedName>
    <definedName name="_10B_3" localSheetId="30">#REF!</definedName>
    <definedName name="_10B_3" localSheetId="31">#REF!</definedName>
    <definedName name="_10B_3" localSheetId="33">#REF!</definedName>
    <definedName name="_10B_3" localSheetId="4">#REF!</definedName>
    <definedName name="_10B_3" localSheetId="5">#REF!</definedName>
    <definedName name="_10B_3" localSheetId="6">#REF!</definedName>
    <definedName name="_10B_3" localSheetId="7">#REF!</definedName>
    <definedName name="_10B_3" localSheetId="8">#REF!</definedName>
    <definedName name="_10B_3" localSheetId="9">#REF!</definedName>
    <definedName name="_10B_3" localSheetId="10">#REF!</definedName>
    <definedName name="_10B_3" localSheetId="11">#REF!</definedName>
    <definedName name="_10B_3" localSheetId="13">#REF!</definedName>
    <definedName name="_10B_3">#REF!</definedName>
    <definedName name="_10B_4" localSheetId="36">#REF!</definedName>
    <definedName name="_10B_4">#REF!</definedName>
    <definedName name="_11B_4" localSheetId="2">#REF!</definedName>
    <definedName name="_11B_4" localSheetId="34">#REF!</definedName>
    <definedName name="_11B_4" localSheetId="43">#REF!</definedName>
    <definedName name="_11B_4" localSheetId="1">#REF!</definedName>
    <definedName name="_11B_4" localSheetId="36">#REF!</definedName>
    <definedName name="_11B_4" localSheetId="37">#REF!</definedName>
    <definedName name="_11B_4" localSheetId="38">#REF!</definedName>
    <definedName name="_11B_4" localSheetId="39">#REF!</definedName>
    <definedName name="_11B_4" localSheetId="40">#REF!</definedName>
    <definedName name="_11B_4" localSheetId="41">#REF!</definedName>
    <definedName name="_11B_4" localSheetId="42">#REF!</definedName>
    <definedName name="_11B_4" localSheetId="3">#REF!</definedName>
    <definedName name="_11B_4" localSheetId="14">#REF!</definedName>
    <definedName name="_11B_4" localSheetId="15">#REF!</definedName>
    <definedName name="_11B_4" localSheetId="16">#REF!</definedName>
    <definedName name="_11B_4" localSheetId="17">#REF!</definedName>
    <definedName name="_11B_4" localSheetId="18">#REF!</definedName>
    <definedName name="_11B_4" localSheetId="19">#REF!</definedName>
    <definedName name="_11B_4" localSheetId="20">#REF!</definedName>
    <definedName name="_11B_4" localSheetId="21">#REF!</definedName>
    <definedName name="_11B_4" localSheetId="22">#REF!</definedName>
    <definedName name="_11B_4" localSheetId="23">#REF!</definedName>
    <definedName name="_11B_4" localSheetId="24">#REF!</definedName>
    <definedName name="_11B_4" localSheetId="25">#REF!</definedName>
    <definedName name="_11B_4" localSheetId="26">#REF!</definedName>
    <definedName name="_11B_4" localSheetId="27">#REF!</definedName>
    <definedName name="_11B_4" localSheetId="28">#REF!</definedName>
    <definedName name="_11B_4" localSheetId="29">#REF!</definedName>
    <definedName name="_11B_4" localSheetId="30">#REF!</definedName>
    <definedName name="_11B_4" localSheetId="31">#REF!</definedName>
    <definedName name="_11B_4" localSheetId="33">#REF!</definedName>
    <definedName name="_11B_4" localSheetId="4">#REF!</definedName>
    <definedName name="_11B_4" localSheetId="5">#REF!</definedName>
    <definedName name="_11B_4" localSheetId="6">#REF!</definedName>
    <definedName name="_11B_4" localSheetId="7">#REF!</definedName>
    <definedName name="_11B_4" localSheetId="8">#REF!</definedName>
    <definedName name="_11B_4" localSheetId="9">#REF!</definedName>
    <definedName name="_11B_4" localSheetId="10">#REF!</definedName>
    <definedName name="_11B_4" localSheetId="11">#REF!</definedName>
    <definedName name="_11B_4" localSheetId="13">#REF!</definedName>
    <definedName name="_11B_4">#REF!</definedName>
    <definedName name="_12B_5" localSheetId="2">#REF!</definedName>
    <definedName name="_12B_5" localSheetId="34">#REF!</definedName>
    <definedName name="_12B_5" localSheetId="43">#REF!</definedName>
    <definedName name="_12B_5" localSheetId="1">#REF!</definedName>
    <definedName name="_12B_5" localSheetId="36">#REF!</definedName>
    <definedName name="_12B_5" localSheetId="37">#REF!</definedName>
    <definedName name="_12B_5" localSheetId="38">#REF!</definedName>
    <definedName name="_12B_5" localSheetId="39">#REF!</definedName>
    <definedName name="_12B_5" localSheetId="40">#REF!</definedName>
    <definedName name="_12B_5" localSheetId="41">#REF!</definedName>
    <definedName name="_12B_5" localSheetId="42">#REF!</definedName>
    <definedName name="_12B_5" localSheetId="3">#REF!</definedName>
    <definedName name="_12B_5" localSheetId="14">#REF!</definedName>
    <definedName name="_12B_5" localSheetId="15">#REF!</definedName>
    <definedName name="_12B_5" localSheetId="16">#REF!</definedName>
    <definedName name="_12B_5" localSheetId="17">#REF!</definedName>
    <definedName name="_12B_5" localSheetId="18">#REF!</definedName>
    <definedName name="_12B_5" localSheetId="19">#REF!</definedName>
    <definedName name="_12B_5" localSheetId="20">#REF!</definedName>
    <definedName name="_12B_5" localSheetId="21">#REF!</definedName>
    <definedName name="_12B_5" localSheetId="22">#REF!</definedName>
    <definedName name="_12B_5" localSheetId="23">#REF!</definedName>
    <definedName name="_12B_5" localSheetId="24">#REF!</definedName>
    <definedName name="_12B_5" localSheetId="25">#REF!</definedName>
    <definedName name="_12B_5" localSheetId="26">#REF!</definedName>
    <definedName name="_12B_5" localSheetId="27">#REF!</definedName>
    <definedName name="_12B_5" localSheetId="28">#REF!</definedName>
    <definedName name="_12B_5" localSheetId="29">#REF!</definedName>
    <definedName name="_12B_5" localSheetId="30">#REF!</definedName>
    <definedName name="_12B_5" localSheetId="31">#REF!</definedName>
    <definedName name="_12B_5" localSheetId="33">#REF!</definedName>
    <definedName name="_12B_5" localSheetId="4">#REF!</definedName>
    <definedName name="_12B_5" localSheetId="5">#REF!</definedName>
    <definedName name="_12B_5" localSheetId="6">#REF!</definedName>
    <definedName name="_12B_5" localSheetId="7">#REF!</definedName>
    <definedName name="_12B_5" localSheetId="8">#REF!</definedName>
    <definedName name="_12B_5" localSheetId="9">#REF!</definedName>
    <definedName name="_12B_5" localSheetId="10">#REF!</definedName>
    <definedName name="_12B_5" localSheetId="11">#REF!</definedName>
    <definedName name="_12B_5" localSheetId="13">#REF!</definedName>
    <definedName name="_12B_5">#REF!</definedName>
    <definedName name="_13bb_1" localSheetId="2">#REF!</definedName>
    <definedName name="_13bb_1" localSheetId="34">#REF!</definedName>
    <definedName name="_13bb_1" localSheetId="43">#REF!</definedName>
    <definedName name="_13bb_1" localSheetId="1">#REF!</definedName>
    <definedName name="_13bb_1" localSheetId="36">#REF!</definedName>
    <definedName name="_13bb_1" localSheetId="37">#REF!</definedName>
    <definedName name="_13bb_1" localSheetId="38">#REF!</definedName>
    <definedName name="_13bb_1" localSheetId="39">#REF!</definedName>
    <definedName name="_13bb_1" localSheetId="40">#REF!</definedName>
    <definedName name="_13bb_1" localSheetId="41">#REF!</definedName>
    <definedName name="_13bb_1" localSheetId="42">#REF!</definedName>
    <definedName name="_13bb_1" localSheetId="3">#REF!</definedName>
    <definedName name="_13bb_1" localSheetId="14">#REF!</definedName>
    <definedName name="_13bb_1" localSheetId="15">#REF!</definedName>
    <definedName name="_13bb_1" localSheetId="16">#REF!</definedName>
    <definedName name="_13bb_1" localSheetId="17">#REF!</definedName>
    <definedName name="_13bb_1" localSheetId="18">#REF!</definedName>
    <definedName name="_13bb_1" localSheetId="19">#REF!</definedName>
    <definedName name="_13bb_1" localSheetId="20">#REF!</definedName>
    <definedName name="_13bb_1" localSheetId="21">#REF!</definedName>
    <definedName name="_13bb_1" localSheetId="22">#REF!</definedName>
    <definedName name="_13bb_1" localSheetId="23">#REF!</definedName>
    <definedName name="_13bb_1" localSheetId="24">#REF!</definedName>
    <definedName name="_13bb_1" localSheetId="25">#REF!</definedName>
    <definedName name="_13bb_1" localSheetId="26">#REF!</definedName>
    <definedName name="_13bb_1" localSheetId="27">#REF!</definedName>
    <definedName name="_13bb_1" localSheetId="28">#REF!</definedName>
    <definedName name="_13bb_1" localSheetId="29">#REF!</definedName>
    <definedName name="_13bb_1" localSheetId="30">#REF!</definedName>
    <definedName name="_13bb_1" localSheetId="31">#REF!</definedName>
    <definedName name="_13bb_1" localSheetId="33">#REF!</definedName>
    <definedName name="_13bb_1" localSheetId="4">#REF!</definedName>
    <definedName name="_13bb_1" localSheetId="5">#REF!</definedName>
    <definedName name="_13bb_1" localSheetId="6">#REF!</definedName>
    <definedName name="_13bb_1" localSheetId="7">#REF!</definedName>
    <definedName name="_13bb_1" localSheetId="8">#REF!</definedName>
    <definedName name="_13bb_1" localSheetId="9">#REF!</definedName>
    <definedName name="_13bb_1" localSheetId="10">#REF!</definedName>
    <definedName name="_13bb_1" localSheetId="11">#REF!</definedName>
    <definedName name="_13bb_1" localSheetId="13">#REF!</definedName>
    <definedName name="_13bb_1">#REF!</definedName>
    <definedName name="_14bb_2" localSheetId="2">#REF!</definedName>
    <definedName name="_14bb_2" localSheetId="34">#REF!</definedName>
    <definedName name="_14bb_2" localSheetId="43">#REF!</definedName>
    <definedName name="_14bb_2" localSheetId="1">#REF!</definedName>
    <definedName name="_14bb_2" localSheetId="36">#REF!</definedName>
    <definedName name="_14bb_2" localSheetId="37">#REF!</definedName>
    <definedName name="_14bb_2" localSheetId="38">#REF!</definedName>
    <definedName name="_14bb_2" localSheetId="39">#REF!</definedName>
    <definedName name="_14bb_2" localSheetId="40">#REF!</definedName>
    <definedName name="_14bb_2" localSheetId="41">#REF!</definedName>
    <definedName name="_14bb_2" localSheetId="42">#REF!</definedName>
    <definedName name="_14bb_2" localSheetId="3">#REF!</definedName>
    <definedName name="_14bb_2" localSheetId="14">#REF!</definedName>
    <definedName name="_14bb_2" localSheetId="15">#REF!</definedName>
    <definedName name="_14bb_2" localSheetId="16">#REF!</definedName>
    <definedName name="_14bb_2" localSheetId="17">#REF!</definedName>
    <definedName name="_14bb_2" localSheetId="18">#REF!</definedName>
    <definedName name="_14bb_2" localSheetId="19">#REF!</definedName>
    <definedName name="_14bb_2" localSheetId="20">#REF!</definedName>
    <definedName name="_14bb_2" localSheetId="21">#REF!</definedName>
    <definedName name="_14bb_2" localSheetId="22">#REF!</definedName>
    <definedName name="_14bb_2" localSheetId="23">#REF!</definedName>
    <definedName name="_14bb_2" localSheetId="24">#REF!</definedName>
    <definedName name="_14bb_2" localSheetId="25">#REF!</definedName>
    <definedName name="_14bb_2" localSheetId="26">#REF!</definedName>
    <definedName name="_14bb_2" localSheetId="27">#REF!</definedName>
    <definedName name="_14bb_2" localSheetId="28">#REF!</definedName>
    <definedName name="_14bb_2" localSheetId="29">#REF!</definedName>
    <definedName name="_14bb_2" localSheetId="30">#REF!</definedName>
    <definedName name="_14bb_2" localSheetId="31">#REF!</definedName>
    <definedName name="_14bb_2" localSheetId="33">#REF!</definedName>
    <definedName name="_14bb_2" localSheetId="4">#REF!</definedName>
    <definedName name="_14bb_2" localSheetId="5">#REF!</definedName>
    <definedName name="_14bb_2" localSheetId="6">#REF!</definedName>
    <definedName name="_14bb_2" localSheetId="7">#REF!</definedName>
    <definedName name="_14bb_2" localSheetId="8">#REF!</definedName>
    <definedName name="_14bb_2" localSheetId="9">#REF!</definedName>
    <definedName name="_14bb_2" localSheetId="10">#REF!</definedName>
    <definedName name="_14bb_2" localSheetId="11">#REF!</definedName>
    <definedName name="_14bb_2" localSheetId="13">#REF!</definedName>
    <definedName name="_14bb_2">#REF!</definedName>
    <definedName name="_15cc_1" localSheetId="2">#REF!</definedName>
    <definedName name="_15cc_1" localSheetId="34">#REF!</definedName>
    <definedName name="_15cc_1" localSheetId="43">#REF!</definedName>
    <definedName name="_15cc_1" localSheetId="1">#REF!</definedName>
    <definedName name="_15cc_1" localSheetId="36">#REF!</definedName>
    <definedName name="_15cc_1" localSheetId="37">#REF!</definedName>
    <definedName name="_15cc_1" localSheetId="38">#REF!</definedName>
    <definedName name="_15cc_1" localSheetId="39">#REF!</definedName>
    <definedName name="_15cc_1" localSheetId="40">#REF!</definedName>
    <definedName name="_15cc_1" localSheetId="41">#REF!</definedName>
    <definedName name="_15cc_1" localSheetId="42">#REF!</definedName>
    <definedName name="_15cc_1" localSheetId="3">#REF!</definedName>
    <definedName name="_15cc_1" localSheetId="14">#REF!</definedName>
    <definedName name="_15cc_1" localSheetId="15">#REF!</definedName>
    <definedName name="_15cc_1" localSheetId="16">#REF!</definedName>
    <definedName name="_15cc_1" localSheetId="17">#REF!</definedName>
    <definedName name="_15cc_1" localSheetId="18">#REF!</definedName>
    <definedName name="_15cc_1" localSheetId="19">#REF!</definedName>
    <definedName name="_15cc_1" localSheetId="20">#REF!</definedName>
    <definedName name="_15cc_1" localSheetId="21">#REF!</definedName>
    <definedName name="_15cc_1" localSheetId="22">#REF!</definedName>
    <definedName name="_15cc_1" localSheetId="23">#REF!</definedName>
    <definedName name="_15cc_1" localSheetId="24">#REF!</definedName>
    <definedName name="_15cc_1" localSheetId="25">#REF!</definedName>
    <definedName name="_15cc_1" localSheetId="26">#REF!</definedName>
    <definedName name="_15cc_1" localSheetId="27">#REF!</definedName>
    <definedName name="_15cc_1" localSheetId="28">#REF!</definedName>
    <definedName name="_15cc_1" localSheetId="29">#REF!</definedName>
    <definedName name="_15cc_1" localSheetId="30">#REF!</definedName>
    <definedName name="_15cc_1" localSheetId="31">#REF!</definedName>
    <definedName name="_15cc_1" localSheetId="33">#REF!</definedName>
    <definedName name="_15cc_1" localSheetId="4">#REF!</definedName>
    <definedName name="_15cc_1" localSheetId="5">#REF!</definedName>
    <definedName name="_15cc_1" localSheetId="6">#REF!</definedName>
    <definedName name="_15cc_1" localSheetId="7">#REF!</definedName>
    <definedName name="_15cc_1" localSheetId="8">#REF!</definedName>
    <definedName name="_15cc_1" localSheetId="9">#REF!</definedName>
    <definedName name="_15cc_1" localSheetId="10">#REF!</definedName>
    <definedName name="_15cc_1" localSheetId="11">#REF!</definedName>
    <definedName name="_15cc_1" localSheetId="13">#REF!</definedName>
    <definedName name="_15cc_1">#REF!</definedName>
    <definedName name="_16cc_2" localSheetId="2">#REF!</definedName>
    <definedName name="_16cc_2" localSheetId="34">#REF!</definedName>
    <definedName name="_16cc_2" localSheetId="43">#REF!</definedName>
    <definedName name="_16cc_2" localSheetId="1">#REF!</definedName>
    <definedName name="_16cc_2" localSheetId="36">#REF!</definedName>
    <definedName name="_16cc_2" localSheetId="37">#REF!</definedName>
    <definedName name="_16cc_2" localSheetId="38">#REF!</definedName>
    <definedName name="_16cc_2" localSheetId="39">#REF!</definedName>
    <definedName name="_16cc_2" localSheetId="40">#REF!</definedName>
    <definedName name="_16cc_2" localSheetId="41">#REF!</definedName>
    <definedName name="_16cc_2" localSheetId="42">#REF!</definedName>
    <definedName name="_16cc_2" localSheetId="3">#REF!</definedName>
    <definedName name="_16cc_2" localSheetId="14">#REF!</definedName>
    <definedName name="_16cc_2" localSheetId="15">#REF!</definedName>
    <definedName name="_16cc_2" localSheetId="16">#REF!</definedName>
    <definedName name="_16cc_2" localSheetId="17">#REF!</definedName>
    <definedName name="_16cc_2" localSheetId="18">#REF!</definedName>
    <definedName name="_16cc_2" localSheetId="19">#REF!</definedName>
    <definedName name="_16cc_2" localSheetId="20">#REF!</definedName>
    <definedName name="_16cc_2" localSheetId="21">#REF!</definedName>
    <definedName name="_16cc_2" localSheetId="22">#REF!</definedName>
    <definedName name="_16cc_2" localSheetId="23">#REF!</definedName>
    <definedName name="_16cc_2" localSheetId="24">#REF!</definedName>
    <definedName name="_16cc_2" localSheetId="25">#REF!</definedName>
    <definedName name="_16cc_2" localSheetId="26">#REF!</definedName>
    <definedName name="_16cc_2" localSheetId="27">#REF!</definedName>
    <definedName name="_16cc_2" localSheetId="28">#REF!</definedName>
    <definedName name="_16cc_2" localSheetId="29">#REF!</definedName>
    <definedName name="_16cc_2" localSheetId="30">#REF!</definedName>
    <definedName name="_16cc_2" localSheetId="31">#REF!</definedName>
    <definedName name="_16cc_2" localSheetId="33">#REF!</definedName>
    <definedName name="_16cc_2" localSheetId="4">#REF!</definedName>
    <definedName name="_16cc_2" localSheetId="5">#REF!</definedName>
    <definedName name="_16cc_2" localSheetId="6">#REF!</definedName>
    <definedName name="_16cc_2" localSheetId="7">#REF!</definedName>
    <definedName name="_16cc_2" localSheetId="8">#REF!</definedName>
    <definedName name="_16cc_2" localSheetId="9">#REF!</definedName>
    <definedName name="_16cc_2" localSheetId="10">#REF!</definedName>
    <definedName name="_16cc_2" localSheetId="11">#REF!</definedName>
    <definedName name="_16cc_2" localSheetId="13">#REF!</definedName>
    <definedName name="_16cc_2">#REF!</definedName>
    <definedName name="_17MukaDepan_1" localSheetId="2">#REF!</definedName>
    <definedName name="_17MukaDepan_1" localSheetId="34">#REF!</definedName>
    <definedName name="_17MukaDepan_1" localSheetId="43">#REF!</definedName>
    <definedName name="_17MukaDepan_1" localSheetId="1">#REF!</definedName>
    <definedName name="_17MukaDepan_1" localSheetId="36">#REF!</definedName>
    <definedName name="_17MukaDepan_1" localSheetId="37">#REF!</definedName>
    <definedName name="_17MukaDepan_1" localSheetId="38">#REF!</definedName>
    <definedName name="_17MukaDepan_1" localSheetId="39">#REF!</definedName>
    <definedName name="_17MukaDepan_1" localSheetId="40">#REF!</definedName>
    <definedName name="_17MukaDepan_1" localSheetId="41">#REF!</definedName>
    <definedName name="_17MukaDepan_1" localSheetId="42">#REF!</definedName>
    <definedName name="_17MukaDepan_1" localSheetId="3">#REF!</definedName>
    <definedName name="_17MukaDepan_1" localSheetId="14">#REF!</definedName>
    <definedName name="_17MukaDepan_1" localSheetId="15">#REF!</definedName>
    <definedName name="_17MukaDepan_1" localSheetId="16">#REF!</definedName>
    <definedName name="_17MukaDepan_1" localSheetId="17">#REF!</definedName>
    <definedName name="_17MukaDepan_1" localSheetId="18">#REF!</definedName>
    <definedName name="_17MukaDepan_1" localSheetId="19">#REF!</definedName>
    <definedName name="_17MukaDepan_1" localSheetId="20">#REF!</definedName>
    <definedName name="_17MukaDepan_1" localSheetId="21">#REF!</definedName>
    <definedName name="_17MukaDepan_1" localSheetId="22">#REF!</definedName>
    <definedName name="_17MukaDepan_1" localSheetId="23">#REF!</definedName>
    <definedName name="_17MukaDepan_1" localSheetId="24">#REF!</definedName>
    <definedName name="_17MukaDepan_1" localSheetId="25">#REF!</definedName>
    <definedName name="_17MukaDepan_1" localSheetId="26">#REF!</definedName>
    <definedName name="_17MukaDepan_1" localSheetId="27">#REF!</definedName>
    <definedName name="_17MukaDepan_1" localSheetId="28">#REF!</definedName>
    <definedName name="_17MukaDepan_1" localSheetId="29">#REF!</definedName>
    <definedName name="_17MukaDepan_1" localSheetId="30">#REF!</definedName>
    <definedName name="_17MukaDepan_1" localSheetId="31">#REF!</definedName>
    <definedName name="_17MukaDepan_1" localSheetId="33">#REF!</definedName>
    <definedName name="_17MukaDepan_1" localSheetId="4">#REF!</definedName>
    <definedName name="_17MukaDepan_1" localSheetId="5">#REF!</definedName>
    <definedName name="_17MukaDepan_1" localSheetId="6">#REF!</definedName>
    <definedName name="_17MukaDepan_1" localSheetId="7">#REF!</definedName>
    <definedName name="_17MukaDepan_1" localSheetId="8">#REF!</definedName>
    <definedName name="_17MukaDepan_1" localSheetId="9">#REF!</definedName>
    <definedName name="_17MukaDepan_1" localSheetId="10">#REF!</definedName>
    <definedName name="_17MukaDepan_1" localSheetId="11">#REF!</definedName>
    <definedName name="_17MukaDepan_1" localSheetId="13">#REF!</definedName>
    <definedName name="_17MukaDepan_1">#REF!</definedName>
    <definedName name="_18new_1" localSheetId="2">#REF!</definedName>
    <definedName name="_18new_1" localSheetId="34">#REF!</definedName>
    <definedName name="_18new_1" localSheetId="43">#REF!</definedName>
    <definedName name="_18new_1" localSheetId="1">#REF!</definedName>
    <definedName name="_18new_1" localSheetId="36">#REF!</definedName>
    <definedName name="_18new_1" localSheetId="37">#REF!</definedName>
    <definedName name="_18new_1" localSheetId="38">#REF!</definedName>
    <definedName name="_18new_1" localSheetId="39">#REF!</definedName>
    <definedName name="_18new_1" localSheetId="40">#REF!</definedName>
    <definedName name="_18new_1" localSheetId="41">#REF!</definedName>
    <definedName name="_18new_1" localSheetId="42">#REF!</definedName>
    <definedName name="_18new_1" localSheetId="3">#REF!</definedName>
    <definedName name="_18new_1" localSheetId="14">#REF!</definedName>
    <definedName name="_18new_1" localSheetId="15">#REF!</definedName>
    <definedName name="_18new_1" localSheetId="16">#REF!</definedName>
    <definedName name="_18new_1" localSheetId="17">#REF!</definedName>
    <definedName name="_18new_1" localSheetId="18">#REF!</definedName>
    <definedName name="_18new_1" localSheetId="19">#REF!</definedName>
    <definedName name="_18new_1" localSheetId="20">#REF!</definedName>
    <definedName name="_18new_1" localSheetId="21">#REF!</definedName>
    <definedName name="_18new_1" localSheetId="22">#REF!</definedName>
    <definedName name="_18new_1" localSheetId="23">#REF!</definedName>
    <definedName name="_18new_1" localSheetId="24">#REF!</definedName>
    <definedName name="_18new_1" localSheetId="25">#REF!</definedName>
    <definedName name="_18new_1" localSheetId="26">#REF!</definedName>
    <definedName name="_18new_1" localSheetId="27">#REF!</definedName>
    <definedName name="_18new_1" localSheetId="28">#REF!</definedName>
    <definedName name="_18new_1" localSheetId="29">#REF!</definedName>
    <definedName name="_18new_1" localSheetId="30">#REF!</definedName>
    <definedName name="_18new_1" localSheetId="31">#REF!</definedName>
    <definedName name="_18new_1" localSheetId="33">#REF!</definedName>
    <definedName name="_18new_1" localSheetId="4">#REF!</definedName>
    <definedName name="_18new_1" localSheetId="5">#REF!</definedName>
    <definedName name="_18new_1" localSheetId="6">#REF!</definedName>
    <definedName name="_18new_1" localSheetId="7">#REF!</definedName>
    <definedName name="_18new_1" localSheetId="8">#REF!</definedName>
    <definedName name="_18new_1" localSheetId="9">#REF!</definedName>
    <definedName name="_18new_1" localSheetId="10">#REF!</definedName>
    <definedName name="_18new_1" localSheetId="11">#REF!</definedName>
    <definedName name="_18new_1" localSheetId="13">#REF!</definedName>
    <definedName name="_18new_1">#REF!</definedName>
    <definedName name="_19new_2" localSheetId="2">#REF!</definedName>
    <definedName name="_19new_2" localSheetId="34">#REF!</definedName>
    <definedName name="_19new_2" localSheetId="43">#REF!</definedName>
    <definedName name="_19new_2" localSheetId="1">#REF!</definedName>
    <definedName name="_19new_2" localSheetId="36">#REF!</definedName>
    <definedName name="_19new_2" localSheetId="37">#REF!</definedName>
    <definedName name="_19new_2" localSheetId="38">#REF!</definedName>
    <definedName name="_19new_2" localSheetId="39">#REF!</definedName>
    <definedName name="_19new_2" localSheetId="40">#REF!</definedName>
    <definedName name="_19new_2" localSheetId="41">#REF!</definedName>
    <definedName name="_19new_2" localSheetId="42">#REF!</definedName>
    <definedName name="_19new_2" localSheetId="3">#REF!</definedName>
    <definedName name="_19new_2" localSheetId="14">#REF!</definedName>
    <definedName name="_19new_2" localSheetId="15">#REF!</definedName>
    <definedName name="_19new_2" localSheetId="16">#REF!</definedName>
    <definedName name="_19new_2" localSheetId="17">#REF!</definedName>
    <definedName name="_19new_2" localSheetId="18">#REF!</definedName>
    <definedName name="_19new_2" localSheetId="19">#REF!</definedName>
    <definedName name="_19new_2" localSheetId="20">#REF!</definedName>
    <definedName name="_19new_2" localSheetId="21">#REF!</definedName>
    <definedName name="_19new_2" localSheetId="22">#REF!</definedName>
    <definedName name="_19new_2" localSheetId="23">#REF!</definedName>
    <definedName name="_19new_2" localSheetId="24">#REF!</definedName>
    <definedName name="_19new_2" localSheetId="25">#REF!</definedName>
    <definedName name="_19new_2" localSheetId="26">#REF!</definedName>
    <definedName name="_19new_2" localSheetId="27">#REF!</definedName>
    <definedName name="_19new_2" localSheetId="28">#REF!</definedName>
    <definedName name="_19new_2" localSheetId="29">#REF!</definedName>
    <definedName name="_19new_2" localSheetId="30">#REF!</definedName>
    <definedName name="_19new_2" localSheetId="31">#REF!</definedName>
    <definedName name="_19new_2" localSheetId="33">#REF!</definedName>
    <definedName name="_19new_2" localSheetId="4">#REF!</definedName>
    <definedName name="_19new_2" localSheetId="5">#REF!</definedName>
    <definedName name="_19new_2" localSheetId="6">#REF!</definedName>
    <definedName name="_19new_2" localSheetId="7">#REF!</definedName>
    <definedName name="_19new_2" localSheetId="8">#REF!</definedName>
    <definedName name="_19new_2" localSheetId="9">#REF!</definedName>
    <definedName name="_19new_2" localSheetId="10">#REF!</definedName>
    <definedName name="_19new_2" localSheetId="11">#REF!</definedName>
    <definedName name="_19new_2" localSheetId="13">#REF!</definedName>
    <definedName name="_19new_2">#REF!</definedName>
    <definedName name="_1a_1" localSheetId="2">#REF!</definedName>
    <definedName name="_1a_1" localSheetId="34">#REF!</definedName>
    <definedName name="_1a_1" localSheetId="43">#REF!</definedName>
    <definedName name="_1a_1" localSheetId="1">#REF!</definedName>
    <definedName name="_1a_1" localSheetId="36">#REF!</definedName>
    <definedName name="_1a_1" localSheetId="37">#REF!</definedName>
    <definedName name="_1a_1" localSheetId="38">#REF!</definedName>
    <definedName name="_1a_1" localSheetId="39">#REF!</definedName>
    <definedName name="_1a_1" localSheetId="40">#REF!</definedName>
    <definedName name="_1a_1" localSheetId="41">#REF!</definedName>
    <definedName name="_1a_1" localSheetId="42">#REF!</definedName>
    <definedName name="_1a_1" localSheetId="3">#REF!</definedName>
    <definedName name="_1a_1" localSheetId="14">#REF!</definedName>
    <definedName name="_1a_1" localSheetId="15">#REF!</definedName>
    <definedName name="_1a_1" localSheetId="16">#REF!</definedName>
    <definedName name="_1a_1" localSheetId="17">#REF!</definedName>
    <definedName name="_1a_1" localSheetId="18">#REF!</definedName>
    <definedName name="_1a_1" localSheetId="19">#REF!</definedName>
    <definedName name="_1a_1" localSheetId="20">#REF!</definedName>
    <definedName name="_1a_1" localSheetId="21">#REF!</definedName>
    <definedName name="_1a_1" localSheetId="22">#REF!</definedName>
    <definedName name="_1a_1" localSheetId="23">#REF!</definedName>
    <definedName name="_1a_1" localSheetId="24">#REF!</definedName>
    <definedName name="_1a_1" localSheetId="25">#REF!</definedName>
    <definedName name="_1a_1" localSheetId="26">#REF!</definedName>
    <definedName name="_1a_1" localSheetId="27">#REF!</definedName>
    <definedName name="_1a_1" localSheetId="28">#REF!</definedName>
    <definedName name="_1a_1" localSheetId="29">#REF!</definedName>
    <definedName name="_1a_1" localSheetId="30">#REF!</definedName>
    <definedName name="_1a_1" localSheetId="31">#REF!</definedName>
    <definedName name="_1a_1" localSheetId="33">#REF!</definedName>
    <definedName name="_1a_1" localSheetId="4">#REF!</definedName>
    <definedName name="_1a_1" localSheetId="5">#REF!</definedName>
    <definedName name="_1a_1" localSheetId="6">#REF!</definedName>
    <definedName name="_1a_1" localSheetId="7">#REF!</definedName>
    <definedName name="_1a_1" localSheetId="8">#REF!</definedName>
    <definedName name="_1a_1" localSheetId="9">#REF!</definedName>
    <definedName name="_1a_1" localSheetId="10">#REF!</definedName>
    <definedName name="_1a_1" localSheetId="11">#REF!</definedName>
    <definedName name="_1a_1" localSheetId="13">#REF!</definedName>
    <definedName name="_1a_1">#REF!</definedName>
    <definedName name="_20Pg_1" localSheetId="2">#REF!</definedName>
    <definedName name="_20Pg_1" localSheetId="34">#REF!</definedName>
    <definedName name="_20Pg_1" localSheetId="43">#REF!</definedName>
    <definedName name="_20Pg_1" localSheetId="1">#REF!</definedName>
    <definedName name="_20Pg_1" localSheetId="36">#REF!</definedName>
    <definedName name="_20Pg_1" localSheetId="37">#REF!</definedName>
    <definedName name="_20Pg_1" localSheetId="38">#REF!</definedName>
    <definedName name="_20Pg_1" localSheetId="39">#REF!</definedName>
    <definedName name="_20Pg_1" localSheetId="40">#REF!</definedName>
    <definedName name="_20Pg_1" localSheetId="41">#REF!</definedName>
    <definedName name="_20Pg_1" localSheetId="42">#REF!</definedName>
    <definedName name="_20Pg_1" localSheetId="3">#REF!</definedName>
    <definedName name="_20Pg_1" localSheetId="14">#REF!</definedName>
    <definedName name="_20Pg_1" localSheetId="15">#REF!</definedName>
    <definedName name="_20Pg_1" localSheetId="16">#REF!</definedName>
    <definedName name="_20Pg_1" localSheetId="17">#REF!</definedName>
    <definedName name="_20Pg_1" localSheetId="18">#REF!</definedName>
    <definedName name="_20Pg_1" localSheetId="19">#REF!</definedName>
    <definedName name="_20Pg_1" localSheetId="20">#REF!</definedName>
    <definedName name="_20Pg_1" localSheetId="21">#REF!</definedName>
    <definedName name="_20Pg_1" localSheetId="22">#REF!</definedName>
    <definedName name="_20Pg_1" localSheetId="23">#REF!</definedName>
    <definedName name="_20Pg_1" localSheetId="24">#REF!</definedName>
    <definedName name="_20Pg_1" localSheetId="25">#REF!</definedName>
    <definedName name="_20Pg_1" localSheetId="26">#REF!</definedName>
    <definedName name="_20Pg_1" localSheetId="27">#REF!</definedName>
    <definedName name="_20Pg_1" localSheetId="28">#REF!</definedName>
    <definedName name="_20Pg_1" localSheetId="29">#REF!</definedName>
    <definedName name="_20Pg_1" localSheetId="30">#REF!</definedName>
    <definedName name="_20Pg_1" localSheetId="31">#REF!</definedName>
    <definedName name="_20Pg_1" localSheetId="33">#REF!</definedName>
    <definedName name="_20Pg_1" localSheetId="4">#REF!</definedName>
    <definedName name="_20Pg_1" localSheetId="5">#REF!</definedName>
    <definedName name="_20Pg_1" localSheetId="6">#REF!</definedName>
    <definedName name="_20Pg_1" localSheetId="7">#REF!</definedName>
    <definedName name="_20Pg_1" localSheetId="8">#REF!</definedName>
    <definedName name="_20Pg_1" localSheetId="9">#REF!</definedName>
    <definedName name="_20Pg_1" localSheetId="10">#REF!</definedName>
    <definedName name="_20Pg_1" localSheetId="11">#REF!</definedName>
    <definedName name="_20Pg_1" localSheetId="13">#REF!</definedName>
    <definedName name="_20Pg_1">#REF!</definedName>
    <definedName name="_21Z_8106A741_5A1C_11D7_A90D_00D0B7DB5195_.wvu.Cols_1" localSheetId="2">#REF!</definedName>
    <definedName name="_21Z_8106A741_5A1C_11D7_A90D_00D0B7DB5195_.wvu.Cols_1" localSheetId="1">#REF!</definedName>
    <definedName name="_21Z_8106A741_5A1C_11D7_A90D_00D0B7DB5195_.wvu.Cols_1" localSheetId="36">#REF!</definedName>
    <definedName name="_21Z_8106A741_5A1C_11D7_A90D_00D0B7DB5195_.wvu.Cols_1" localSheetId="37">#REF!</definedName>
    <definedName name="_21Z_8106A741_5A1C_11D7_A90D_00D0B7DB5195_.wvu.Cols_1" localSheetId="38">#REF!</definedName>
    <definedName name="_21Z_8106A741_5A1C_11D7_A90D_00D0B7DB5195_.wvu.Cols_1" localSheetId="39">#REF!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15">#REF!</definedName>
    <definedName name="_21Z_8106A741_5A1C_11D7_A90D_00D0B7DB5195_.wvu.Cols_1" localSheetId="16">#REF!</definedName>
    <definedName name="_21Z_8106A741_5A1C_11D7_A90D_00D0B7DB5195_.wvu.Cols_1" localSheetId="17">#REF!</definedName>
    <definedName name="_21Z_8106A741_5A1C_11D7_A90D_00D0B7DB5195_.wvu.Cols_1" localSheetId="18">#REF!</definedName>
    <definedName name="_21Z_8106A741_5A1C_11D7_A90D_00D0B7DB5195_.wvu.Cols_1" localSheetId="19">#REF!</definedName>
    <definedName name="_21Z_8106A741_5A1C_11D7_A90D_00D0B7DB5195_.wvu.Cols_1" localSheetId="20">#REF!</definedName>
    <definedName name="_21Z_8106A741_5A1C_11D7_A90D_00D0B7DB5195_.wvu.Cols_1" localSheetId="21">#REF!</definedName>
    <definedName name="_21Z_8106A741_5A1C_11D7_A90D_00D0B7DB5195_.wvu.Cols_1" localSheetId="22">#REF!</definedName>
    <definedName name="_21Z_8106A741_5A1C_11D7_A90D_00D0B7DB5195_.wvu.Cols_1" localSheetId="23">#REF!</definedName>
    <definedName name="_21Z_8106A741_5A1C_11D7_A90D_00D0B7DB5195_.wvu.Cols_1" localSheetId="24">#REF!</definedName>
    <definedName name="_21Z_8106A741_5A1C_11D7_A90D_00D0B7DB5195_.wvu.Cols_1" localSheetId="25">#REF!</definedName>
    <definedName name="_21Z_8106A741_5A1C_11D7_A90D_00D0B7DB5195_.wvu.Cols_1" localSheetId="26">#REF!</definedName>
    <definedName name="_21Z_8106A741_5A1C_11D7_A90D_00D0B7DB5195_.wvu.Cols_1" localSheetId="27">#REF!</definedName>
    <definedName name="_21Z_8106A741_5A1C_11D7_A90D_00D0B7DB5195_.wvu.Cols_1" localSheetId="28">#REF!</definedName>
    <definedName name="_21Z_8106A741_5A1C_11D7_A90D_00D0B7DB5195_.wvu.Cols_1" localSheetId="29">#REF!</definedName>
    <definedName name="_21Z_8106A741_5A1C_11D7_A90D_00D0B7DB5195_.wvu.Cols_1" localSheetId="30">#REF!</definedName>
    <definedName name="_21Z_8106A741_5A1C_11D7_A90D_00D0B7DB5195_.wvu.Cols_1" localSheetId="31">#REF!</definedName>
    <definedName name="_21Z_8106A741_5A1C_11D7_A90D_00D0B7DB5195_.wvu.Cols_1" localSheetId="33">#REF!</definedName>
    <definedName name="_21Z_8106A741_5A1C_11D7_A90D_00D0B7DB5195_.wvu.Cols_1" localSheetId="4">#REF!</definedName>
    <definedName name="_21Z_8106A741_5A1C_11D7_A90D_00D0B7DB5195_.wvu.Cols_1" localSheetId="7">'Soalan 4'!$AT:$AT</definedName>
    <definedName name="_21Z_8106A741_5A1C_11D7_A90D_00D0B7DB5195_.wvu.Cols_1" localSheetId="8">#REF!</definedName>
    <definedName name="_21Z_8106A741_5A1C_11D7_A90D_00D0B7DB5195_.wvu.Cols_1" localSheetId="13">#REF!</definedName>
    <definedName name="_21Z_8106A741_5A1C_11D7_A90D_00D0B7DB5195_.wvu.Cols_1">#REF!</definedName>
    <definedName name="_21Z_8106A741_5A1C_11D7_A90D_00D0B7DB5195_.wvu.PrintArea_2" localSheetId="2">#REF!</definedName>
    <definedName name="_21Z_8106A741_5A1C_11D7_A90D_00D0B7DB5195_.wvu.PrintArea_2" localSheetId="34">#REF!</definedName>
    <definedName name="_21Z_8106A741_5A1C_11D7_A90D_00D0B7DB5195_.wvu.PrintArea_2" localSheetId="43">#REF!</definedName>
    <definedName name="_21Z_8106A741_5A1C_11D7_A90D_00D0B7DB5195_.wvu.PrintArea_2" localSheetId="1">#REF!</definedName>
    <definedName name="_21Z_8106A741_5A1C_11D7_A90D_00D0B7DB5195_.wvu.PrintArea_2" localSheetId="36">#REF!</definedName>
    <definedName name="_21Z_8106A741_5A1C_11D7_A90D_00D0B7DB5195_.wvu.PrintArea_2" localSheetId="37">#REF!</definedName>
    <definedName name="_21Z_8106A741_5A1C_11D7_A90D_00D0B7DB5195_.wvu.PrintArea_2" localSheetId="38">#REF!</definedName>
    <definedName name="_21Z_8106A741_5A1C_11D7_A90D_00D0B7DB5195_.wvu.PrintArea_2" localSheetId="39">#REF!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14">#REF!</definedName>
    <definedName name="_21Z_8106A741_5A1C_11D7_A90D_00D0B7DB5195_.wvu.PrintArea_2" localSheetId="15">#REF!</definedName>
    <definedName name="_21Z_8106A741_5A1C_11D7_A90D_00D0B7DB5195_.wvu.PrintArea_2" localSheetId="16">#REF!</definedName>
    <definedName name="_21Z_8106A741_5A1C_11D7_A90D_00D0B7DB5195_.wvu.PrintArea_2" localSheetId="17">#REF!</definedName>
    <definedName name="_21Z_8106A741_5A1C_11D7_A90D_00D0B7DB5195_.wvu.PrintArea_2" localSheetId="18">#REF!</definedName>
    <definedName name="_21Z_8106A741_5A1C_11D7_A90D_00D0B7DB5195_.wvu.PrintArea_2" localSheetId="19">#REF!</definedName>
    <definedName name="_21Z_8106A741_5A1C_11D7_A90D_00D0B7DB5195_.wvu.PrintArea_2" localSheetId="20">#REF!</definedName>
    <definedName name="_21Z_8106A741_5A1C_11D7_A90D_00D0B7DB5195_.wvu.PrintArea_2" localSheetId="21">#REF!</definedName>
    <definedName name="_21Z_8106A741_5A1C_11D7_A90D_00D0B7DB5195_.wvu.PrintArea_2" localSheetId="22">#REF!</definedName>
    <definedName name="_21Z_8106A741_5A1C_11D7_A90D_00D0B7DB5195_.wvu.PrintArea_2" localSheetId="23">#REF!</definedName>
    <definedName name="_21Z_8106A741_5A1C_11D7_A90D_00D0B7DB5195_.wvu.PrintArea_2" localSheetId="24">#REF!</definedName>
    <definedName name="_21Z_8106A741_5A1C_11D7_A90D_00D0B7DB5195_.wvu.PrintArea_2" localSheetId="25">#REF!</definedName>
    <definedName name="_21Z_8106A741_5A1C_11D7_A90D_00D0B7DB5195_.wvu.PrintArea_2" localSheetId="26">#REF!</definedName>
    <definedName name="_21Z_8106A741_5A1C_11D7_A90D_00D0B7DB5195_.wvu.PrintArea_2" localSheetId="27">#REF!</definedName>
    <definedName name="_21Z_8106A741_5A1C_11D7_A90D_00D0B7DB5195_.wvu.PrintArea_2" localSheetId="28">#REF!</definedName>
    <definedName name="_21Z_8106A741_5A1C_11D7_A90D_00D0B7DB5195_.wvu.PrintArea_2" localSheetId="29">#REF!</definedName>
    <definedName name="_21Z_8106A741_5A1C_11D7_A90D_00D0B7DB5195_.wvu.PrintArea_2" localSheetId="30">#REF!</definedName>
    <definedName name="_21Z_8106A741_5A1C_11D7_A90D_00D0B7DB5195_.wvu.PrintArea_2" localSheetId="31">#REF!</definedName>
    <definedName name="_21Z_8106A741_5A1C_11D7_A90D_00D0B7DB5195_.wvu.PrintArea_2" localSheetId="33">#REF!</definedName>
    <definedName name="_21Z_8106A741_5A1C_11D7_A90D_00D0B7DB5195_.wvu.PrintArea_2" localSheetId="4">#REF!</definedName>
    <definedName name="_21Z_8106A741_5A1C_11D7_A90D_00D0B7DB5195_.wvu.PrintArea_2" localSheetId="5">#REF!</definedName>
    <definedName name="_21Z_8106A741_5A1C_11D7_A90D_00D0B7DB5195_.wvu.PrintArea_2" localSheetId="6">#REF!</definedName>
    <definedName name="_21Z_8106A741_5A1C_11D7_A90D_00D0B7DB5195_.wvu.PrintArea_2" localSheetId="8">#REF!</definedName>
    <definedName name="_21Z_8106A741_5A1C_11D7_A90D_00D0B7DB5195_.wvu.PrintArea_2" localSheetId="9">#REF!</definedName>
    <definedName name="_21Z_8106A741_5A1C_11D7_A90D_00D0B7DB5195_.wvu.PrintArea_2" localSheetId="10">#REF!</definedName>
    <definedName name="_21Z_8106A741_5A1C_11D7_A90D_00D0B7DB5195_.wvu.PrintArea_2" localSheetId="11">#REF!</definedName>
    <definedName name="_21Z_8106A741_5A1C_11D7_A90D_00D0B7DB5195_.wvu.PrintArea_2" localSheetId="13">#REF!</definedName>
    <definedName name="_21Z_8106A741_5A1C_11D7_A90D_00D0B7DB5195_.wvu.PrintArea_2">#REF!</definedName>
    <definedName name="_22Z_8106A741_5A1C_11D7_A90D_00D0B7DB5195_.wvu.PrintArea_1" localSheetId="2">#REF!</definedName>
    <definedName name="_22Z_8106A741_5A1C_11D7_A90D_00D0B7DB5195_.wvu.PrintArea_1" localSheetId="34">#REF!</definedName>
    <definedName name="_22Z_8106A741_5A1C_11D7_A90D_00D0B7DB5195_.wvu.PrintArea_1" localSheetId="43">#REF!</definedName>
    <definedName name="_22Z_8106A741_5A1C_11D7_A90D_00D0B7DB5195_.wvu.PrintArea_1" localSheetId="36">#REF!</definedName>
    <definedName name="_22Z_8106A741_5A1C_11D7_A90D_00D0B7DB5195_.wvu.PrintArea_1" localSheetId="37">#REF!</definedName>
    <definedName name="_22Z_8106A741_5A1C_11D7_A90D_00D0B7DB5195_.wvu.PrintArea_1" localSheetId="38">#REF!</definedName>
    <definedName name="_22Z_8106A741_5A1C_11D7_A90D_00D0B7DB5195_.wvu.PrintArea_1" localSheetId="39">#REF!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15">#REF!</definedName>
    <definedName name="_22Z_8106A741_5A1C_11D7_A90D_00D0B7DB5195_.wvu.PrintArea_1" localSheetId="16">#REF!</definedName>
    <definedName name="_22Z_8106A741_5A1C_11D7_A90D_00D0B7DB5195_.wvu.PrintArea_1" localSheetId="17">#REF!</definedName>
    <definedName name="_22Z_8106A741_5A1C_11D7_A90D_00D0B7DB5195_.wvu.PrintArea_1" localSheetId="18">#REF!</definedName>
    <definedName name="_22Z_8106A741_5A1C_11D7_A90D_00D0B7DB5195_.wvu.PrintArea_1" localSheetId="19">#REF!</definedName>
    <definedName name="_22Z_8106A741_5A1C_11D7_A90D_00D0B7DB5195_.wvu.PrintArea_1" localSheetId="20">#REF!</definedName>
    <definedName name="_22Z_8106A741_5A1C_11D7_A90D_00D0B7DB5195_.wvu.PrintArea_1" localSheetId="21">#REF!</definedName>
    <definedName name="_22Z_8106A741_5A1C_11D7_A90D_00D0B7DB5195_.wvu.PrintArea_1" localSheetId="22">#REF!</definedName>
    <definedName name="_22Z_8106A741_5A1C_11D7_A90D_00D0B7DB5195_.wvu.PrintArea_1" localSheetId="23">#REF!</definedName>
    <definedName name="_22Z_8106A741_5A1C_11D7_A90D_00D0B7DB5195_.wvu.PrintArea_1" localSheetId="24">#REF!</definedName>
    <definedName name="_22Z_8106A741_5A1C_11D7_A90D_00D0B7DB5195_.wvu.PrintArea_1" localSheetId="25">#REF!</definedName>
    <definedName name="_22Z_8106A741_5A1C_11D7_A90D_00D0B7DB5195_.wvu.PrintArea_1" localSheetId="26">#REF!</definedName>
    <definedName name="_22Z_8106A741_5A1C_11D7_A90D_00D0B7DB5195_.wvu.PrintArea_1" localSheetId="27">#REF!</definedName>
    <definedName name="_22Z_8106A741_5A1C_11D7_A90D_00D0B7DB5195_.wvu.PrintArea_1" localSheetId="28">#REF!</definedName>
    <definedName name="_22Z_8106A741_5A1C_11D7_A90D_00D0B7DB5195_.wvu.PrintArea_1" localSheetId="29">#REF!</definedName>
    <definedName name="_22Z_8106A741_5A1C_11D7_A90D_00D0B7DB5195_.wvu.PrintArea_1" localSheetId="30">#REF!</definedName>
    <definedName name="_22Z_8106A741_5A1C_11D7_A90D_00D0B7DB5195_.wvu.PrintArea_1" localSheetId="31">#REF!</definedName>
    <definedName name="_22Z_8106A741_5A1C_11D7_A90D_00D0B7DB5195_.wvu.PrintArea_1" localSheetId="33">#REF!</definedName>
    <definedName name="_22Z_8106A741_5A1C_11D7_A90D_00D0B7DB5195_.wvu.PrintArea_1" localSheetId="4">#REF!</definedName>
    <definedName name="_22Z_8106A741_5A1C_11D7_A90D_00D0B7DB5195_.wvu.PrintArea_1" localSheetId="6">#REF!</definedName>
    <definedName name="_22Z_8106A741_5A1C_11D7_A90D_00D0B7DB5195_.wvu.PrintArea_1" localSheetId="8">#REF!</definedName>
    <definedName name="_22Z_8106A741_5A1C_11D7_A90D_00D0B7DB5195_.wvu.PrintArea_1" localSheetId="9">#REF!</definedName>
    <definedName name="_22Z_8106A741_5A1C_11D7_A90D_00D0B7DB5195_.wvu.PrintArea_1" localSheetId="10">#REF!</definedName>
    <definedName name="_22Z_8106A741_5A1C_11D7_A90D_00D0B7DB5195_.wvu.PrintArea_1" localSheetId="13">#REF!</definedName>
    <definedName name="_22Z_8106A741_5A1C_11D7_A90D_00D0B7DB5195_.wvu.PrintArea_1">#REF!</definedName>
    <definedName name="_22Z_8106A741_5A1C_11D7_A90D_00D0B7DB5195_.wvu.PrintArea_2" localSheetId="2">#REF!</definedName>
    <definedName name="_22Z_8106A741_5A1C_11D7_A90D_00D0B7DB5195_.wvu.PrintArea_2" localSheetId="34">#REF!</definedName>
    <definedName name="_22Z_8106A741_5A1C_11D7_A90D_00D0B7DB5195_.wvu.PrintArea_2" localSheetId="43">#REF!</definedName>
    <definedName name="_22Z_8106A741_5A1C_11D7_A90D_00D0B7DB5195_.wvu.PrintArea_2" localSheetId="1">#REF!</definedName>
    <definedName name="_22Z_8106A741_5A1C_11D7_A90D_00D0B7DB5195_.wvu.PrintArea_2" localSheetId="36">#REF!</definedName>
    <definedName name="_22Z_8106A741_5A1C_11D7_A90D_00D0B7DB5195_.wvu.PrintArea_2" localSheetId="37">#REF!</definedName>
    <definedName name="_22Z_8106A741_5A1C_11D7_A90D_00D0B7DB5195_.wvu.PrintArea_2" localSheetId="38">#REF!</definedName>
    <definedName name="_22Z_8106A741_5A1C_11D7_A90D_00D0B7DB5195_.wvu.PrintArea_2" localSheetId="39">#REF!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15">#REF!</definedName>
    <definedName name="_22Z_8106A741_5A1C_11D7_A90D_00D0B7DB5195_.wvu.PrintArea_2" localSheetId="16">#REF!</definedName>
    <definedName name="_22Z_8106A741_5A1C_11D7_A90D_00D0B7DB5195_.wvu.PrintArea_2" localSheetId="17">#REF!</definedName>
    <definedName name="_22Z_8106A741_5A1C_11D7_A90D_00D0B7DB5195_.wvu.PrintArea_2" localSheetId="18">#REF!</definedName>
    <definedName name="_22Z_8106A741_5A1C_11D7_A90D_00D0B7DB5195_.wvu.PrintArea_2" localSheetId="19">#REF!</definedName>
    <definedName name="_22Z_8106A741_5A1C_11D7_A90D_00D0B7DB5195_.wvu.PrintArea_2" localSheetId="20">#REF!</definedName>
    <definedName name="_22Z_8106A741_5A1C_11D7_A90D_00D0B7DB5195_.wvu.PrintArea_2" localSheetId="21">#REF!</definedName>
    <definedName name="_22Z_8106A741_5A1C_11D7_A90D_00D0B7DB5195_.wvu.PrintArea_2" localSheetId="22">#REF!</definedName>
    <definedName name="_22Z_8106A741_5A1C_11D7_A90D_00D0B7DB5195_.wvu.PrintArea_2" localSheetId="23">#REF!</definedName>
    <definedName name="_22Z_8106A741_5A1C_11D7_A90D_00D0B7DB5195_.wvu.PrintArea_2" localSheetId="24">#REF!</definedName>
    <definedName name="_22Z_8106A741_5A1C_11D7_A90D_00D0B7DB5195_.wvu.PrintArea_2" localSheetId="25">#REF!</definedName>
    <definedName name="_22Z_8106A741_5A1C_11D7_A90D_00D0B7DB5195_.wvu.PrintArea_2" localSheetId="26">#REF!</definedName>
    <definedName name="_22Z_8106A741_5A1C_11D7_A90D_00D0B7DB5195_.wvu.PrintArea_2" localSheetId="27">#REF!</definedName>
    <definedName name="_22Z_8106A741_5A1C_11D7_A90D_00D0B7DB5195_.wvu.PrintArea_2" localSheetId="28">#REF!</definedName>
    <definedName name="_22Z_8106A741_5A1C_11D7_A90D_00D0B7DB5195_.wvu.PrintArea_2" localSheetId="29">#REF!</definedName>
    <definedName name="_22Z_8106A741_5A1C_11D7_A90D_00D0B7DB5195_.wvu.PrintArea_2" localSheetId="30">#REF!</definedName>
    <definedName name="_22Z_8106A741_5A1C_11D7_A90D_00D0B7DB5195_.wvu.PrintArea_2" localSheetId="31">#REF!</definedName>
    <definedName name="_22Z_8106A741_5A1C_11D7_A90D_00D0B7DB5195_.wvu.PrintArea_2" localSheetId="33">#REF!</definedName>
    <definedName name="_22Z_8106A741_5A1C_11D7_A90D_00D0B7DB5195_.wvu.PrintArea_2" localSheetId="4">#REF!</definedName>
    <definedName name="_22Z_8106A741_5A1C_11D7_A90D_00D0B7DB5195_.wvu.PrintArea_2" localSheetId="5">#REF!</definedName>
    <definedName name="_22Z_8106A741_5A1C_11D7_A90D_00D0B7DB5195_.wvu.PrintArea_2" localSheetId="6">#REF!</definedName>
    <definedName name="_22Z_8106A741_5A1C_11D7_A90D_00D0B7DB5195_.wvu.PrintArea_2" localSheetId="8">#REF!</definedName>
    <definedName name="_22Z_8106A741_5A1C_11D7_A90D_00D0B7DB5195_.wvu.PrintArea_2" localSheetId="9">#REF!</definedName>
    <definedName name="_22Z_8106A741_5A1C_11D7_A90D_00D0B7DB5195_.wvu.PrintArea_2" localSheetId="10">#REF!</definedName>
    <definedName name="_22Z_8106A741_5A1C_11D7_A90D_00D0B7DB5195_.wvu.PrintArea_2" localSheetId="13">#REF!</definedName>
    <definedName name="_22Z_8106A741_5A1C_11D7_A90D_00D0B7DB5195_.wvu.PrintArea_2">#REF!</definedName>
    <definedName name="_22Z_8106A741_5A1C_11D7_A90D_00D0B7DB5195_.wvu.PrintArea_5" localSheetId="10">'Soalan 6'!$1:$1048576</definedName>
    <definedName name="_22Z_8106A741_5A1C_11D7_A90D_00D0B7DB5195_.wvu.PrintArea_5">'Soalan 7'!$1:$1048576</definedName>
    <definedName name="_23Z_8106A741_5A1C_11D7_A90D_00D0B7DB5195_.wvu.PrintArea_2" localSheetId="2">#REF!</definedName>
    <definedName name="_23Z_8106A741_5A1C_11D7_A90D_00D0B7DB5195_.wvu.PrintArea_2" localSheetId="34">#REF!</definedName>
    <definedName name="_23Z_8106A741_5A1C_11D7_A90D_00D0B7DB5195_.wvu.PrintArea_2" localSheetId="43">#REF!</definedName>
    <definedName name="_23Z_8106A741_5A1C_11D7_A90D_00D0B7DB5195_.wvu.PrintArea_2" localSheetId="36">#REF!</definedName>
    <definedName name="_23Z_8106A741_5A1C_11D7_A90D_00D0B7DB5195_.wvu.PrintArea_2" localSheetId="37">#REF!</definedName>
    <definedName name="_23Z_8106A741_5A1C_11D7_A90D_00D0B7DB5195_.wvu.PrintArea_2" localSheetId="38">#REF!</definedName>
    <definedName name="_23Z_8106A741_5A1C_11D7_A90D_00D0B7DB5195_.wvu.PrintArea_2" localSheetId="39">#REF!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15">#REF!</definedName>
    <definedName name="_23Z_8106A741_5A1C_11D7_A90D_00D0B7DB5195_.wvu.PrintArea_2" localSheetId="16">#REF!</definedName>
    <definedName name="_23Z_8106A741_5A1C_11D7_A90D_00D0B7DB5195_.wvu.PrintArea_2" localSheetId="17">#REF!</definedName>
    <definedName name="_23Z_8106A741_5A1C_11D7_A90D_00D0B7DB5195_.wvu.PrintArea_2" localSheetId="18">#REF!</definedName>
    <definedName name="_23Z_8106A741_5A1C_11D7_A90D_00D0B7DB5195_.wvu.PrintArea_2" localSheetId="19">#REF!</definedName>
    <definedName name="_23Z_8106A741_5A1C_11D7_A90D_00D0B7DB5195_.wvu.PrintArea_2" localSheetId="20">#REF!</definedName>
    <definedName name="_23Z_8106A741_5A1C_11D7_A90D_00D0B7DB5195_.wvu.PrintArea_2" localSheetId="21">#REF!</definedName>
    <definedName name="_23Z_8106A741_5A1C_11D7_A90D_00D0B7DB5195_.wvu.PrintArea_2" localSheetId="22">#REF!</definedName>
    <definedName name="_23Z_8106A741_5A1C_11D7_A90D_00D0B7DB5195_.wvu.PrintArea_2" localSheetId="23">#REF!</definedName>
    <definedName name="_23Z_8106A741_5A1C_11D7_A90D_00D0B7DB5195_.wvu.PrintArea_2" localSheetId="24">#REF!</definedName>
    <definedName name="_23Z_8106A741_5A1C_11D7_A90D_00D0B7DB5195_.wvu.PrintArea_2" localSheetId="25">#REF!</definedName>
    <definedName name="_23Z_8106A741_5A1C_11D7_A90D_00D0B7DB5195_.wvu.PrintArea_2" localSheetId="26">#REF!</definedName>
    <definedName name="_23Z_8106A741_5A1C_11D7_A90D_00D0B7DB5195_.wvu.PrintArea_2" localSheetId="27">#REF!</definedName>
    <definedName name="_23Z_8106A741_5A1C_11D7_A90D_00D0B7DB5195_.wvu.PrintArea_2" localSheetId="28">#REF!</definedName>
    <definedName name="_23Z_8106A741_5A1C_11D7_A90D_00D0B7DB5195_.wvu.PrintArea_2" localSheetId="29">#REF!</definedName>
    <definedName name="_23Z_8106A741_5A1C_11D7_A90D_00D0B7DB5195_.wvu.PrintArea_2" localSheetId="30">#REF!</definedName>
    <definedName name="_23Z_8106A741_5A1C_11D7_A90D_00D0B7DB5195_.wvu.PrintArea_2" localSheetId="31">#REF!</definedName>
    <definedName name="_23Z_8106A741_5A1C_11D7_A90D_00D0B7DB5195_.wvu.PrintArea_2" localSheetId="33">#REF!</definedName>
    <definedName name="_23Z_8106A741_5A1C_11D7_A90D_00D0B7DB5195_.wvu.PrintArea_2" localSheetId="4">#REF!</definedName>
    <definedName name="_23Z_8106A741_5A1C_11D7_A90D_00D0B7DB5195_.wvu.PrintArea_2" localSheetId="6">#REF!</definedName>
    <definedName name="_23Z_8106A741_5A1C_11D7_A90D_00D0B7DB5195_.wvu.PrintArea_2" localSheetId="8">#REF!</definedName>
    <definedName name="_23Z_8106A741_5A1C_11D7_A90D_00D0B7DB5195_.wvu.PrintArea_2" localSheetId="9">#REF!</definedName>
    <definedName name="_23Z_8106A741_5A1C_11D7_A90D_00D0B7DB5195_.wvu.PrintArea_2" localSheetId="10">#REF!</definedName>
    <definedName name="_23Z_8106A741_5A1C_11D7_A90D_00D0B7DB5195_.wvu.PrintArea_2" localSheetId="13">#REF!</definedName>
    <definedName name="_23Z_8106A741_5A1C_11D7_A90D_00D0B7DB5195_.wvu.PrintArea_2">#REF!</definedName>
    <definedName name="_23Z_8106A741_5A1C_11D7_A90D_00D0B7DB5195_.wvu.PrintArea_3" localSheetId="2">ARAHAN!$A$1:$Y$68</definedName>
    <definedName name="_23Z_8106A741_5A1C_11D7_A90D_00D0B7DB5195_.wvu.PrintArea_3" localSheetId="43">'KEGUNAAN PEJABAT'!$A$1:$X$77</definedName>
    <definedName name="_23Z_8106A741_5A1C_11D7_A90D_00D0B7DB5195_.wvu.PrintArea_3">'Soalan 1'!$A$1:$X$251</definedName>
    <definedName name="_24Z_8106A741_5A1C_11D7_A90D_00D0B7DB5195_.wvu.PrintArea_3" localSheetId="2">#REF!</definedName>
    <definedName name="_24Z_8106A741_5A1C_11D7_A90D_00D0B7DB5195_.wvu.PrintArea_3" localSheetId="34">#REF!</definedName>
    <definedName name="_24Z_8106A741_5A1C_11D7_A90D_00D0B7DB5195_.wvu.PrintArea_3" localSheetId="43">#REF!</definedName>
    <definedName name="_24Z_8106A741_5A1C_11D7_A90D_00D0B7DB5195_.wvu.PrintArea_3" localSheetId="36">#REF!</definedName>
    <definedName name="_24Z_8106A741_5A1C_11D7_A90D_00D0B7DB5195_.wvu.PrintArea_3" localSheetId="37">#REF!</definedName>
    <definedName name="_24Z_8106A741_5A1C_11D7_A90D_00D0B7DB5195_.wvu.PrintArea_3" localSheetId="38">#REF!</definedName>
    <definedName name="_24Z_8106A741_5A1C_11D7_A90D_00D0B7DB5195_.wvu.PrintArea_3" localSheetId="39">#REF!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15">#REF!</definedName>
    <definedName name="_24Z_8106A741_5A1C_11D7_A90D_00D0B7DB5195_.wvu.PrintArea_3" localSheetId="16">#REF!</definedName>
    <definedName name="_24Z_8106A741_5A1C_11D7_A90D_00D0B7DB5195_.wvu.PrintArea_3" localSheetId="17">#REF!</definedName>
    <definedName name="_24Z_8106A741_5A1C_11D7_A90D_00D0B7DB5195_.wvu.PrintArea_3" localSheetId="18">#REF!</definedName>
    <definedName name="_24Z_8106A741_5A1C_11D7_A90D_00D0B7DB5195_.wvu.PrintArea_3" localSheetId="19">#REF!</definedName>
    <definedName name="_24Z_8106A741_5A1C_11D7_A90D_00D0B7DB5195_.wvu.PrintArea_3" localSheetId="20">#REF!</definedName>
    <definedName name="_24Z_8106A741_5A1C_11D7_A90D_00D0B7DB5195_.wvu.PrintArea_3" localSheetId="21">#REF!</definedName>
    <definedName name="_24Z_8106A741_5A1C_11D7_A90D_00D0B7DB5195_.wvu.PrintArea_3" localSheetId="22">#REF!</definedName>
    <definedName name="_24Z_8106A741_5A1C_11D7_A90D_00D0B7DB5195_.wvu.PrintArea_3" localSheetId="23">#REF!</definedName>
    <definedName name="_24Z_8106A741_5A1C_11D7_A90D_00D0B7DB5195_.wvu.PrintArea_3" localSheetId="24">#REF!</definedName>
    <definedName name="_24Z_8106A741_5A1C_11D7_A90D_00D0B7DB5195_.wvu.PrintArea_3" localSheetId="25">#REF!</definedName>
    <definedName name="_24Z_8106A741_5A1C_11D7_A90D_00D0B7DB5195_.wvu.PrintArea_3" localSheetId="26">#REF!</definedName>
    <definedName name="_24Z_8106A741_5A1C_11D7_A90D_00D0B7DB5195_.wvu.PrintArea_3" localSheetId="27">#REF!</definedName>
    <definedName name="_24Z_8106A741_5A1C_11D7_A90D_00D0B7DB5195_.wvu.PrintArea_3" localSheetId="28">#REF!</definedName>
    <definedName name="_24Z_8106A741_5A1C_11D7_A90D_00D0B7DB5195_.wvu.PrintArea_3" localSheetId="29">#REF!</definedName>
    <definedName name="_24Z_8106A741_5A1C_11D7_A90D_00D0B7DB5195_.wvu.PrintArea_3" localSheetId="30">#REF!</definedName>
    <definedName name="_24Z_8106A741_5A1C_11D7_A90D_00D0B7DB5195_.wvu.PrintArea_3" localSheetId="31">#REF!</definedName>
    <definedName name="_24Z_8106A741_5A1C_11D7_A90D_00D0B7DB5195_.wvu.PrintArea_3" localSheetId="33">#REF!</definedName>
    <definedName name="_24Z_8106A741_5A1C_11D7_A90D_00D0B7DB5195_.wvu.PrintArea_3" localSheetId="4">#REF!</definedName>
    <definedName name="_24Z_8106A741_5A1C_11D7_A90D_00D0B7DB5195_.wvu.PrintArea_3" localSheetId="6">#REF!</definedName>
    <definedName name="_24Z_8106A741_5A1C_11D7_A90D_00D0B7DB5195_.wvu.PrintArea_3" localSheetId="8">#REF!</definedName>
    <definedName name="_24Z_8106A741_5A1C_11D7_A90D_00D0B7DB5195_.wvu.PrintArea_3" localSheetId="9">#REF!</definedName>
    <definedName name="_24Z_8106A741_5A1C_11D7_A90D_00D0B7DB5195_.wvu.PrintArea_3" localSheetId="10">#REF!</definedName>
    <definedName name="_24Z_8106A741_5A1C_11D7_A90D_00D0B7DB5195_.wvu.PrintArea_3" localSheetId="13">#REF!</definedName>
    <definedName name="_24Z_8106A741_5A1C_11D7_A90D_00D0B7DB5195_.wvu.PrintArea_3">#REF!</definedName>
    <definedName name="_24Z_8106A741_5A1C_11D7_A90D_00D0B7DB5195_.wvu.PrintArea_4" localSheetId="2">#REF!</definedName>
    <definedName name="_24Z_8106A741_5A1C_11D7_A90D_00D0B7DB5195_.wvu.PrintArea_4" localSheetId="36">#REF!</definedName>
    <definedName name="_24Z_8106A741_5A1C_11D7_A90D_00D0B7DB5195_.wvu.PrintArea_4" localSheetId="37">#REF!</definedName>
    <definedName name="_24Z_8106A741_5A1C_11D7_A90D_00D0B7DB5195_.wvu.PrintArea_4" localSheetId="38">#REF!</definedName>
    <definedName name="_24Z_8106A741_5A1C_11D7_A90D_00D0B7DB5195_.wvu.PrintArea_4" localSheetId="39">#REF!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15">#REF!</definedName>
    <definedName name="_24Z_8106A741_5A1C_11D7_A90D_00D0B7DB5195_.wvu.PrintArea_4" localSheetId="16">#REF!</definedName>
    <definedName name="_24Z_8106A741_5A1C_11D7_A90D_00D0B7DB5195_.wvu.PrintArea_4" localSheetId="17">#REF!</definedName>
    <definedName name="_24Z_8106A741_5A1C_11D7_A90D_00D0B7DB5195_.wvu.PrintArea_4" localSheetId="18">#REF!</definedName>
    <definedName name="_24Z_8106A741_5A1C_11D7_A90D_00D0B7DB5195_.wvu.PrintArea_4" localSheetId="19">#REF!</definedName>
    <definedName name="_24Z_8106A741_5A1C_11D7_A90D_00D0B7DB5195_.wvu.PrintArea_4" localSheetId="20">#REF!</definedName>
    <definedName name="_24Z_8106A741_5A1C_11D7_A90D_00D0B7DB5195_.wvu.PrintArea_4" localSheetId="21">#REF!</definedName>
    <definedName name="_24Z_8106A741_5A1C_11D7_A90D_00D0B7DB5195_.wvu.PrintArea_4" localSheetId="22">#REF!</definedName>
    <definedName name="_24Z_8106A741_5A1C_11D7_A90D_00D0B7DB5195_.wvu.PrintArea_4" localSheetId="23">#REF!</definedName>
    <definedName name="_24Z_8106A741_5A1C_11D7_A90D_00D0B7DB5195_.wvu.PrintArea_4" localSheetId="24">#REF!</definedName>
    <definedName name="_24Z_8106A741_5A1C_11D7_A90D_00D0B7DB5195_.wvu.PrintArea_4" localSheetId="25">#REF!</definedName>
    <definedName name="_24Z_8106A741_5A1C_11D7_A90D_00D0B7DB5195_.wvu.PrintArea_4" localSheetId="26">#REF!</definedName>
    <definedName name="_24Z_8106A741_5A1C_11D7_A90D_00D0B7DB5195_.wvu.PrintArea_4" localSheetId="27">#REF!</definedName>
    <definedName name="_24Z_8106A741_5A1C_11D7_A90D_00D0B7DB5195_.wvu.PrintArea_4" localSheetId="28">#REF!</definedName>
    <definedName name="_24Z_8106A741_5A1C_11D7_A90D_00D0B7DB5195_.wvu.PrintArea_4" localSheetId="29">#REF!</definedName>
    <definedName name="_24Z_8106A741_5A1C_11D7_A90D_00D0B7DB5195_.wvu.PrintArea_4" localSheetId="30">#REF!</definedName>
    <definedName name="_24Z_8106A741_5A1C_11D7_A90D_00D0B7DB5195_.wvu.PrintArea_4" localSheetId="31">#REF!</definedName>
    <definedName name="_24Z_8106A741_5A1C_11D7_A90D_00D0B7DB5195_.wvu.PrintArea_4" localSheetId="33">#REF!</definedName>
    <definedName name="_24Z_8106A741_5A1C_11D7_A90D_00D0B7DB5195_.wvu.PrintArea_4" localSheetId="4">#REF!</definedName>
    <definedName name="_24Z_8106A741_5A1C_11D7_A90D_00D0B7DB5195_.wvu.PrintArea_4" localSheetId="7">'Soalan 4'!$1:$1048576</definedName>
    <definedName name="_24Z_8106A741_5A1C_11D7_A90D_00D0B7DB5195_.wvu.PrintArea_4" localSheetId="8">#REF!</definedName>
    <definedName name="_24Z_8106A741_5A1C_11D7_A90D_00D0B7DB5195_.wvu.PrintArea_4" localSheetId="13">#REF!</definedName>
    <definedName name="_24Z_8106A741_5A1C_11D7_A90D_00D0B7DB5195_.wvu.PrintArea_4">#REF!</definedName>
    <definedName name="_25Z_8106A741_5A1C_11D7_A90D_00D0B7DB5195_.wvu.PrintArea_4" localSheetId="2">#REF!</definedName>
    <definedName name="_25Z_8106A741_5A1C_11D7_A90D_00D0B7DB5195_.wvu.PrintArea_4" localSheetId="34">#REF!</definedName>
    <definedName name="_25Z_8106A741_5A1C_11D7_A90D_00D0B7DB5195_.wvu.PrintArea_4" localSheetId="43">#REF!</definedName>
    <definedName name="_25Z_8106A741_5A1C_11D7_A90D_00D0B7DB5195_.wvu.PrintArea_4" localSheetId="36">#REF!</definedName>
    <definedName name="_25Z_8106A741_5A1C_11D7_A90D_00D0B7DB5195_.wvu.PrintArea_4" localSheetId="37">#REF!</definedName>
    <definedName name="_25Z_8106A741_5A1C_11D7_A90D_00D0B7DB5195_.wvu.PrintArea_4" localSheetId="38">#REF!</definedName>
    <definedName name="_25Z_8106A741_5A1C_11D7_A90D_00D0B7DB5195_.wvu.PrintArea_4" localSheetId="39">#REF!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15">#REF!</definedName>
    <definedName name="_25Z_8106A741_5A1C_11D7_A90D_00D0B7DB5195_.wvu.PrintArea_4" localSheetId="16">#REF!</definedName>
    <definedName name="_25Z_8106A741_5A1C_11D7_A90D_00D0B7DB5195_.wvu.PrintArea_4" localSheetId="17">#REF!</definedName>
    <definedName name="_25Z_8106A741_5A1C_11D7_A90D_00D0B7DB5195_.wvu.PrintArea_4" localSheetId="18">#REF!</definedName>
    <definedName name="_25Z_8106A741_5A1C_11D7_A90D_00D0B7DB5195_.wvu.PrintArea_4" localSheetId="19">#REF!</definedName>
    <definedName name="_25Z_8106A741_5A1C_11D7_A90D_00D0B7DB5195_.wvu.PrintArea_4" localSheetId="20">#REF!</definedName>
    <definedName name="_25Z_8106A741_5A1C_11D7_A90D_00D0B7DB5195_.wvu.PrintArea_4" localSheetId="21">#REF!</definedName>
    <definedName name="_25Z_8106A741_5A1C_11D7_A90D_00D0B7DB5195_.wvu.PrintArea_4" localSheetId="22">#REF!</definedName>
    <definedName name="_25Z_8106A741_5A1C_11D7_A90D_00D0B7DB5195_.wvu.PrintArea_4" localSheetId="23">#REF!</definedName>
    <definedName name="_25Z_8106A741_5A1C_11D7_A90D_00D0B7DB5195_.wvu.PrintArea_4" localSheetId="24">#REF!</definedName>
    <definedName name="_25Z_8106A741_5A1C_11D7_A90D_00D0B7DB5195_.wvu.PrintArea_4" localSheetId="25">#REF!</definedName>
    <definedName name="_25Z_8106A741_5A1C_11D7_A90D_00D0B7DB5195_.wvu.PrintArea_4" localSheetId="26">#REF!</definedName>
    <definedName name="_25Z_8106A741_5A1C_11D7_A90D_00D0B7DB5195_.wvu.PrintArea_4" localSheetId="27">#REF!</definedName>
    <definedName name="_25Z_8106A741_5A1C_11D7_A90D_00D0B7DB5195_.wvu.PrintArea_4" localSheetId="28">#REF!</definedName>
    <definedName name="_25Z_8106A741_5A1C_11D7_A90D_00D0B7DB5195_.wvu.PrintArea_4" localSheetId="29">#REF!</definedName>
    <definedName name="_25Z_8106A741_5A1C_11D7_A90D_00D0B7DB5195_.wvu.PrintArea_4" localSheetId="30">#REF!</definedName>
    <definedName name="_25Z_8106A741_5A1C_11D7_A90D_00D0B7DB5195_.wvu.PrintArea_4" localSheetId="31">#REF!</definedName>
    <definedName name="_25Z_8106A741_5A1C_11D7_A90D_00D0B7DB5195_.wvu.PrintArea_4" localSheetId="33">#REF!</definedName>
    <definedName name="_25Z_8106A741_5A1C_11D7_A90D_00D0B7DB5195_.wvu.PrintArea_4" localSheetId="4">#REF!</definedName>
    <definedName name="_25Z_8106A741_5A1C_11D7_A90D_00D0B7DB5195_.wvu.PrintArea_4" localSheetId="6">#REF!</definedName>
    <definedName name="_25Z_8106A741_5A1C_11D7_A90D_00D0B7DB5195_.wvu.PrintArea_4" localSheetId="8">#REF!</definedName>
    <definedName name="_25Z_8106A741_5A1C_11D7_A90D_00D0B7DB5195_.wvu.PrintArea_4" localSheetId="9">#REF!</definedName>
    <definedName name="_25Z_8106A741_5A1C_11D7_A90D_00D0B7DB5195_.wvu.PrintArea_4" localSheetId="10">#REF!</definedName>
    <definedName name="_25Z_8106A741_5A1C_11D7_A90D_00D0B7DB5195_.wvu.PrintArea_4" localSheetId="13">#REF!</definedName>
    <definedName name="_25Z_8106A741_5A1C_11D7_A90D_00D0B7DB5195_.wvu.PrintArea_4">#REF!</definedName>
    <definedName name="_26Z_8106A741_5A1C_11D7_A90D_00D0B7DB5195_.wvu.PrintArea_5" localSheetId="2">#REF!</definedName>
    <definedName name="_26Z_8106A741_5A1C_11D7_A90D_00D0B7DB5195_.wvu.PrintArea_5" localSheetId="34">#REF!</definedName>
    <definedName name="_26Z_8106A741_5A1C_11D7_A90D_00D0B7DB5195_.wvu.PrintArea_5" localSheetId="43">#REF!</definedName>
    <definedName name="_26Z_8106A741_5A1C_11D7_A90D_00D0B7DB5195_.wvu.PrintArea_5" localSheetId="36">#REF!</definedName>
    <definedName name="_26Z_8106A741_5A1C_11D7_A90D_00D0B7DB5195_.wvu.PrintArea_5" localSheetId="37">#REF!</definedName>
    <definedName name="_26Z_8106A741_5A1C_11D7_A90D_00D0B7DB5195_.wvu.PrintArea_5" localSheetId="38">#REF!</definedName>
    <definedName name="_26Z_8106A741_5A1C_11D7_A90D_00D0B7DB5195_.wvu.PrintArea_5" localSheetId="39">#REF!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15">#REF!</definedName>
    <definedName name="_26Z_8106A741_5A1C_11D7_A90D_00D0B7DB5195_.wvu.PrintArea_5" localSheetId="16">#REF!</definedName>
    <definedName name="_26Z_8106A741_5A1C_11D7_A90D_00D0B7DB5195_.wvu.PrintArea_5" localSheetId="17">#REF!</definedName>
    <definedName name="_26Z_8106A741_5A1C_11D7_A90D_00D0B7DB5195_.wvu.PrintArea_5" localSheetId="18">#REF!</definedName>
    <definedName name="_26Z_8106A741_5A1C_11D7_A90D_00D0B7DB5195_.wvu.PrintArea_5" localSheetId="19">#REF!</definedName>
    <definedName name="_26Z_8106A741_5A1C_11D7_A90D_00D0B7DB5195_.wvu.PrintArea_5" localSheetId="20">#REF!</definedName>
    <definedName name="_26Z_8106A741_5A1C_11D7_A90D_00D0B7DB5195_.wvu.PrintArea_5" localSheetId="21">#REF!</definedName>
    <definedName name="_26Z_8106A741_5A1C_11D7_A90D_00D0B7DB5195_.wvu.PrintArea_5" localSheetId="22">#REF!</definedName>
    <definedName name="_26Z_8106A741_5A1C_11D7_A90D_00D0B7DB5195_.wvu.PrintArea_5" localSheetId="23">#REF!</definedName>
    <definedName name="_26Z_8106A741_5A1C_11D7_A90D_00D0B7DB5195_.wvu.PrintArea_5" localSheetId="24">#REF!</definedName>
    <definedName name="_26Z_8106A741_5A1C_11D7_A90D_00D0B7DB5195_.wvu.PrintArea_5" localSheetId="25">#REF!</definedName>
    <definedName name="_26Z_8106A741_5A1C_11D7_A90D_00D0B7DB5195_.wvu.PrintArea_5" localSheetId="26">#REF!</definedName>
    <definedName name="_26Z_8106A741_5A1C_11D7_A90D_00D0B7DB5195_.wvu.PrintArea_5" localSheetId="27">#REF!</definedName>
    <definedName name="_26Z_8106A741_5A1C_11D7_A90D_00D0B7DB5195_.wvu.PrintArea_5" localSheetId="28">#REF!</definedName>
    <definedName name="_26Z_8106A741_5A1C_11D7_A90D_00D0B7DB5195_.wvu.PrintArea_5" localSheetId="29">#REF!</definedName>
    <definedName name="_26Z_8106A741_5A1C_11D7_A90D_00D0B7DB5195_.wvu.PrintArea_5" localSheetId="30">#REF!</definedName>
    <definedName name="_26Z_8106A741_5A1C_11D7_A90D_00D0B7DB5195_.wvu.PrintArea_5" localSheetId="31">#REF!</definedName>
    <definedName name="_26Z_8106A741_5A1C_11D7_A90D_00D0B7DB5195_.wvu.PrintArea_5" localSheetId="33">#REF!</definedName>
    <definedName name="_26Z_8106A741_5A1C_11D7_A90D_00D0B7DB5195_.wvu.PrintArea_5" localSheetId="4">#REF!</definedName>
    <definedName name="_26Z_8106A741_5A1C_11D7_A90D_00D0B7DB5195_.wvu.PrintArea_5" localSheetId="6">#REF!</definedName>
    <definedName name="_26Z_8106A741_5A1C_11D7_A90D_00D0B7DB5195_.wvu.PrintArea_5" localSheetId="8">#REF!</definedName>
    <definedName name="_26Z_8106A741_5A1C_11D7_A90D_00D0B7DB5195_.wvu.PrintArea_5" localSheetId="9">#REF!</definedName>
    <definedName name="_26Z_8106A741_5A1C_11D7_A90D_00D0B7DB5195_.wvu.PrintArea_5" localSheetId="10">#REF!</definedName>
    <definedName name="_26Z_8106A741_5A1C_11D7_A90D_00D0B7DB5195_.wvu.PrintArea_5" localSheetId="13">#REF!</definedName>
    <definedName name="_26Z_8106A741_5A1C_11D7_A90D_00D0B7DB5195_.wvu.PrintArea_5">#REF!</definedName>
    <definedName name="_27Z_8106A741_5A1C_11D7_A90D_00D0B7DB5195_.wvu.PrintArea_6" localSheetId="13">'Soalan 9'!$1:$1048576</definedName>
    <definedName name="_27Z_8106A741_5A1C_11D7_A90D_00D0B7DB5195_.wvu.PrintArea_6">'Soalan 8'!$1:$1048576</definedName>
    <definedName name="_2a_2" localSheetId="2">#REF!</definedName>
    <definedName name="_2a_2" localSheetId="34">#REF!</definedName>
    <definedName name="_2a_2" localSheetId="43">#REF!</definedName>
    <definedName name="_2a_2" localSheetId="1">#REF!</definedName>
    <definedName name="_2a_2" localSheetId="36">#REF!</definedName>
    <definedName name="_2a_2" localSheetId="37">#REF!</definedName>
    <definedName name="_2a_2" localSheetId="38">#REF!</definedName>
    <definedName name="_2a_2" localSheetId="39">#REF!</definedName>
    <definedName name="_2a_2" localSheetId="40">#REF!</definedName>
    <definedName name="_2a_2" localSheetId="41">#REF!</definedName>
    <definedName name="_2a_2" localSheetId="42">#REF!</definedName>
    <definedName name="_2a_2" localSheetId="3">#REF!</definedName>
    <definedName name="_2a_2" localSheetId="14">#REF!</definedName>
    <definedName name="_2a_2" localSheetId="15">#REF!</definedName>
    <definedName name="_2a_2" localSheetId="16">#REF!</definedName>
    <definedName name="_2a_2" localSheetId="17">#REF!</definedName>
    <definedName name="_2a_2" localSheetId="18">#REF!</definedName>
    <definedName name="_2a_2" localSheetId="19">#REF!</definedName>
    <definedName name="_2a_2" localSheetId="20">#REF!</definedName>
    <definedName name="_2a_2" localSheetId="21">#REF!</definedName>
    <definedName name="_2a_2" localSheetId="22">#REF!</definedName>
    <definedName name="_2a_2" localSheetId="23">#REF!</definedName>
    <definedName name="_2a_2" localSheetId="24">#REF!</definedName>
    <definedName name="_2a_2" localSheetId="25">#REF!</definedName>
    <definedName name="_2a_2" localSheetId="26">#REF!</definedName>
    <definedName name="_2a_2" localSheetId="27">#REF!</definedName>
    <definedName name="_2a_2" localSheetId="28">#REF!</definedName>
    <definedName name="_2a_2" localSheetId="29">#REF!</definedName>
    <definedName name="_2a_2" localSheetId="30">#REF!</definedName>
    <definedName name="_2a_2" localSheetId="31">#REF!</definedName>
    <definedName name="_2a_2" localSheetId="33">#REF!</definedName>
    <definedName name="_2a_2" localSheetId="4">#REF!</definedName>
    <definedName name="_2a_2" localSheetId="5">#REF!</definedName>
    <definedName name="_2a_2" localSheetId="6">#REF!</definedName>
    <definedName name="_2a_2" localSheetId="7">#REF!</definedName>
    <definedName name="_2a_2" localSheetId="8">#REF!</definedName>
    <definedName name="_2a_2" localSheetId="9">#REF!</definedName>
    <definedName name="_2a_2" localSheetId="10">#REF!</definedName>
    <definedName name="_2a_2" localSheetId="11">#REF!</definedName>
    <definedName name="_2a_2" localSheetId="13">#REF!</definedName>
    <definedName name="_2a_2">#REF!</definedName>
    <definedName name="_3AA_1" localSheetId="2">#REF!</definedName>
    <definedName name="_3AA_1" localSheetId="34">#REF!</definedName>
    <definedName name="_3AA_1" localSheetId="43">#REF!</definedName>
    <definedName name="_3AA_1" localSheetId="1">#REF!</definedName>
    <definedName name="_3AA_1" localSheetId="36">#REF!</definedName>
    <definedName name="_3AA_1" localSheetId="37">#REF!</definedName>
    <definedName name="_3AA_1" localSheetId="38">#REF!</definedName>
    <definedName name="_3AA_1" localSheetId="39">#REF!</definedName>
    <definedName name="_3AA_1" localSheetId="40">#REF!</definedName>
    <definedName name="_3AA_1" localSheetId="41">#REF!</definedName>
    <definedName name="_3AA_1" localSheetId="42">#REF!</definedName>
    <definedName name="_3AA_1" localSheetId="3">#REF!</definedName>
    <definedName name="_3AA_1" localSheetId="14">#REF!</definedName>
    <definedName name="_3AA_1" localSheetId="15">#REF!</definedName>
    <definedName name="_3AA_1" localSheetId="16">#REF!</definedName>
    <definedName name="_3AA_1" localSheetId="17">#REF!</definedName>
    <definedName name="_3AA_1" localSheetId="18">#REF!</definedName>
    <definedName name="_3AA_1" localSheetId="19">#REF!</definedName>
    <definedName name="_3AA_1" localSheetId="20">#REF!</definedName>
    <definedName name="_3AA_1" localSheetId="21">#REF!</definedName>
    <definedName name="_3AA_1" localSheetId="22">#REF!</definedName>
    <definedName name="_3AA_1" localSheetId="23">#REF!</definedName>
    <definedName name="_3AA_1" localSheetId="24">#REF!</definedName>
    <definedName name="_3AA_1" localSheetId="25">#REF!</definedName>
    <definedName name="_3AA_1" localSheetId="26">#REF!</definedName>
    <definedName name="_3AA_1" localSheetId="27">#REF!</definedName>
    <definedName name="_3AA_1" localSheetId="28">#REF!</definedName>
    <definedName name="_3AA_1" localSheetId="29">#REF!</definedName>
    <definedName name="_3AA_1" localSheetId="30">#REF!</definedName>
    <definedName name="_3AA_1" localSheetId="31">#REF!</definedName>
    <definedName name="_3AA_1" localSheetId="33">#REF!</definedName>
    <definedName name="_3AA_1" localSheetId="4">#REF!</definedName>
    <definedName name="_3AA_1" localSheetId="5">#REF!</definedName>
    <definedName name="_3AA_1" localSheetId="6">#REF!</definedName>
    <definedName name="_3AA_1" localSheetId="7">#REF!</definedName>
    <definedName name="_3AA_1" localSheetId="8">#REF!</definedName>
    <definedName name="_3AA_1" localSheetId="9">#REF!</definedName>
    <definedName name="_3AA_1" localSheetId="10">#REF!</definedName>
    <definedName name="_3AA_1" localSheetId="11">#REF!</definedName>
    <definedName name="_3AA_1" localSheetId="13">#REF!</definedName>
    <definedName name="_3AA_1">#REF!</definedName>
    <definedName name="_4AA_2" localSheetId="2">#REF!</definedName>
    <definedName name="_4AA_2" localSheetId="34">#REF!</definedName>
    <definedName name="_4AA_2" localSheetId="43">#REF!</definedName>
    <definedName name="_4AA_2" localSheetId="1">#REF!</definedName>
    <definedName name="_4AA_2" localSheetId="36">#REF!</definedName>
    <definedName name="_4AA_2" localSheetId="37">#REF!</definedName>
    <definedName name="_4AA_2" localSheetId="38">#REF!</definedName>
    <definedName name="_4AA_2" localSheetId="39">#REF!</definedName>
    <definedName name="_4AA_2" localSheetId="40">#REF!</definedName>
    <definedName name="_4AA_2" localSheetId="41">#REF!</definedName>
    <definedName name="_4AA_2" localSheetId="42">#REF!</definedName>
    <definedName name="_4AA_2" localSheetId="3">#REF!</definedName>
    <definedName name="_4AA_2" localSheetId="14">#REF!</definedName>
    <definedName name="_4AA_2" localSheetId="15">#REF!</definedName>
    <definedName name="_4AA_2" localSheetId="16">#REF!</definedName>
    <definedName name="_4AA_2" localSheetId="17">#REF!</definedName>
    <definedName name="_4AA_2" localSheetId="18">#REF!</definedName>
    <definedName name="_4AA_2" localSheetId="19">#REF!</definedName>
    <definedName name="_4AA_2" localSheetId="20">#REF!</definedName>
    <definedName name="_4AA_2" localSheetId="21">#REF!</definedName>
    <definedName name="_4AA_2" localSheetId="22">#REF!</definedName>
    <definedName name="_4AA_2" localSheetId="23">#REF!</definedName>
    <definedName name="_4AA_2" localSheetId="24">#REF!</definedName>
    <definedName name="_4AA_2" localSheetId="25">#REF!</definedName>
    <definedName name="_4AA_2" localSheetId="26">#REF!</definedName>
    <definedName name="_4AA_2" localSheetId="27">#REF!</definedName>
    <definedName name="_4AA_2" localSheetId="28">#REF!</definedName>
    <definedName name="_4AA_2" localSheetId="29">#REF!</definedName>
    <definedName name="_4AA_2" localSheetId="30">#REF!</definedName>
    <definedName name="_4AA_2" localSheetId="31">#REF!</definedName>
    <definedName name="_4AA_2" localSheetId="33">#REF!</definedName>
    <definedName name="_4AA_2" localSheetId="4">#REF!</definedName>
    <definedName name="_4AA_2" localSheetId="5">#REF!</definedName>
    <definedName name="_4AA_2" localSheetId="6">#REF!</definedName>
    <definedName name="_4AA_2" localSheetId="7">#REF!</definedName>
    <definedName name="_4AA_2" localSheetId="8">#REF!</definedName>
    <definedName name="_4AA_2" localSheetId="9">#REF!</definedName>
    <definedName name="_4AA_2" localSheetId="10">#REF!</definedName>
    <definedName name="_4AA_2" localSheetId="11">#REF!</definedName>
    <definedName name="_4AA_2" localSheetId="13">#REF!</definedName>
    <definedName name="_4AA_2">#REF!</definedName>
    <definedName name="_5AA_3" localSheetId="2">#REF!</definedName>
    <definedName name="_5AA_3" localSheetId="34">#REF!</definedName>
    <definedName name="_5AA_3" localSheetId="43">#REF!</definedName>
    <definedName name="_5AA_3" localSheetId="1">#REF!</definedName>
    <definedName name="_5AA_3" localSheetId="36">#REF!</definedName>
    <definedName name="_5AA_3" localSheetId="37">#REF!</definedName>
    <definedName name="_5AA_3" localSheetId="38">#REF!</definedName>
    <definedName name="_5AA_3" localSheetId="39">#REF!</definedName>
    <definedName name="_5AA_3" localSheetId="40">#REF!</definedName>
    <definedName name="_5AA_3" localSheetId="41">#REF!</definedName>
    <definedName name="_5AA_3" localSheetId="42">#REF!</definedName>
    <definedName name="_5AA_3" localSheetId="3">#REF!</definedName>
    <definedName name="_5AA_3" localSheetId="14">#REF!</definedName>
    <definedName name="_5AA_3" localSheetId="15">#REF!</definedName>
    <definedName name="_5AA_3" localSheetId="16">#REF!</definedName>
    <definedName name="_5AA_3" localSheetId="17">#REF!</definedName>
    <definedName name="_5AA_3" localSheetId="18">#REF!</definedName>
    <definedName name="_5AA_3" localSheetId="19">#REF!</definedName>
    <definedName name="_5AA_3" localSheetId="20">#REF!</definedName>
    <definedName name="_5AA_3" localSheetId="21">#REF!</definedName>
    <definedName name="_5AA_3" localSheetId="22">#REF!</definedName>
    <definedName name="_5AA_3" localSheetId="23">#REF!</definedName>
    <definedName name="_5AA_3" localSheetId="24">#REF!</definedName>
    <definedName name="_5AA_3" localSheetId="25">#REF!</definedName>
    <definedName name="_5AA_3" localSheetId="26">#REF!</definedName>
    <definedName name="_5AA_3" localSheetId="27">#REF!</definedName>
    <definedName name="_5AA_3" localSheetId="28">#REF!</definedName>
    <definedName name="_5AA_3" localSheetId="29">#REF!</definedName>
    <definedName name="_5AA_3" localSheetId="30">#REF!</definedName>
    <definedName name="_5AA_3" localSheetId="31">#REF!</definedName>
    <definedName name="_5AA_3" localSheetId="33">#REF!</definedName>
    <definedName name="_5AA_3" localSheetId="4">#REF!</definedName>
    <definedName name="_5AA_3" localSheetId="5">#REF!</definedName>
    <definedName name="_5AA_3" localSheetId="6">#REF!</definedName>
    <definedName name="_5AA_3" localSheetId="7">#REF!</definedName>
    <definedName name="_5AA_3" localSheetId="8">#REF!</definedName>
    <definedName name="_5AA_3" localSheetId="9">#REF!</definedName>
    <definedName name="_5AA_3" localSheetId="10">#REF!</definedName>
    <definedName name="_5AA_3" localSheetId="11">#REF!</definedName>
    <definedName name="_5AA_3" localSheetId="13">#REF!</definedName>
    <definedName name="_5AA_3">#REF!</definedName>
    <definedName name="_6AA_4" localSheetId="2">#REF!</definedName>
    <definedName name="_6AA_4" localSheetId="34">#REF!</definedName>
    <definedName name="_6AA_4" localSheetId="43">#REF!</definedName>
    <definedName name="_6AA_4" localSheetId="1">#REF!</definedName>
    <definedName name="_6AA_4" localSheetId="36">#REF!</definedName>
    <definedName name="_6AA_4" localSheetId="37">#REF!</definedName>
    <definedName name="_6AA_4" localSheetId="38">#REF!</definedName>
    <definedName name="_6AA_4" localSheetId="39">#REF!</definedName>
    <definedName name="_6AA_4" localSheetId="40">#REF!</definedName>
    <definedName name="_6AA_4" localSheetId="41">#REF!</definedName>
    <definedName name="_6AA_4" localSheetId="42">#REF!</definedName>
    <definedName name="_6AA_4" localSheetId="3">#REF!</definedName>
    <definedName name="_6AA_4" localSheetId="14">#REF!</definedName>
    <definedName name="_6AA_4" localSheetId="15">#REF!</definedName>
    <definedName name="_6AA_4" localSheetId="16">#REF!</definedName>
    <definedName name="_6AA_4" localSheetId="17">#REF!</definedName>
    <definedName name="_6AA_4" localSheetId="18">#REF!</definedName>
    <definedName name="_6AA_4" localSheetId="19">#REF!</definedName>
    <definedName name="_6AA_4" localSheetId="20">#REF!</definedName>
    <definedName name="_6AA_4" localSheetId="21">#REF!</definedName>
    <definedName name="_6AA_4" localSheetId="22">#REF!</definedName>
    <definedName name="_6AA_4" localSheetId="23">#REF!</definedName>
    <definedName name="_6AA_4" localSheetId="24">#REF!</definedName>
    <definedName name="_6AA_4" localSheetId="25">#REF!</definedName>
    <definedName name="_6AA_4" localSheetId="26">#REF!</definedName>
    <definedName name="_6AA_4" localSheetId="27">#REF!</definedName>
    <definedName name="_6AA_4" localSheetId="28">#REF!</definedName>
    <definedName name="_6AA_4" localSheetId="29">#REF!</definedName>
    <definedName name="_6AA_4" localSheetId="30">#REF!</definedName>
    <definedName name="_6AA_4" localSheetId="31">#REF!</definedName>
    <definedName name="_6AA_4" localSheetId="33">#REF!</definedName>
    <definedName name="_6AA_4" localSheetId="4">#REF!</definedName>
    <definedName name="_6AA_4" localSheetId="5">#REF!</definedName>
    <definedName name="_6AA_4" localSheetId="6">#REF!</definedName>
    <definedName name="_6AA_4" localSheetId="7">#REF!</definedName>
    <definedName name="_6AA_4" localSheetId="8">#REF!</definedName>
    <definedName name="_6AA_4" localSheetId="9">#REF!</definedName>
    <definedName name="_6AA_4" localSheetId="10">#REF!</definedName>
    <definedName name="_6AA_4" localSheetId="11">#REF!</definedName>
    <definedName name="_6AA_4" localSheetId="13">#REF!</definedName>
    <definedName name="_6AA_4">#REF!</definedName>
    <definedName name="_7AA_5" localSheetId="2">#REF!</definedName>
    <definedName name="_7AA_5" localSheetId="34">#REF!</definedName>
    <definedName name="_7AA_5" localSheetId="43">#REF!</definedName>
    <definedName name="_7AA_5" localSheetId="1">#REF!</definedName>
    <definedName name="_7AA_5" localSheetId="36">#REF!</definedName>
    <definedName name="_7AA_5" localSheetId="37">#REF!</definedName>
    <definedName name="_7AA_5" localSheetId="38">#REF!</definedName>
    <definedName name="_7AA_5" localSheetId="39">#REF!</definedName>
    <definedName name="_7AA_5" localSheetId="40">#REF!</definedName>
    <definedName name="_7AA_5" localSheetId="41">#REF!</definedName>
    <definedName name="_7AA_5" localSheetId="42">#REF!</definedName>
    <definedName name="_7AA_5" localSheetId="3">#REF!</definedName>
    <definedName name="_7AA_5" localSheetId="14">#REF!</definedName>
    <definedName name="_7AA_5" localSheetId="15">#REF!</definedName>
    <definedName name="_7AA_5" localSheetId="16">#REF!</definedName>
    <definedName name="_7AA_5" localSheetId="17">#REF!</definedName>
    <definedName name="_7AA_5" localSheetId="18">#REF!</definedName>
    <definedName name="_7AA_5" localSheetId="19">#REF!</definedName>
    <definedName name="_7AA_5" localSheetId="20">#REF!</definedName>
    <definedName name="_7AA_5" localSheetId="21">#REF!</definedName>
    <definedName name="_7AA_5" localSheetId="22">#REF!</definedName>
    <definedName name="_7AA_5" localSheetId="23">#REF!</definedName>
    <definedName name="_7AA_5" localSheetId="24">#REF!</definedName>
    <definedName name="_7AA_5" localSheetId="25">#REF!</definedName>
    <definedName name="_7AA_5" localSheetId="26">#REF!</definedName>
    <definedName name="_7AA_5" localSheetId="27">#REF!</definedName>
    <definedName name="_7AA_5" localSheetId="28">#REF!</definedName>
    <definedName name="_7AA_5" localSheetId="29">#REF!</definedName>
    <definedName name="_7AA_5" localSheetId="30">#REF!</definedName>
    <definedName name="_7AA_5" localSheetId="31">#REF!</definedName>
    <definedName name="_7AA_5" localSheetId="33">#REF!</definedName>
    <definedName name="_7AA_5" localSheetId="4">#REF!</definedName>
    <definedName name="_7AA_5" localSheetId="5">#REF!</definedName>
    <definedName name="_7AA_5" localSheetId="6">#REF!</definedName>
    <definedName name="_7AA_5" localSheetId="7">#REF!</definedName>
    <definedName name="_7AA_5" localSheetId="8">#REF!</definedName>
    <definedName name="_7AA_5" localSheetId="9">#REF!</definedName>
    <definedName name="_7AA_5" localSheetId="10">#REF!</definedName>
    <definedName name="_7AA_5" localSheetId="11">#REF!</definedName>
    <definedName name="_7AA_5" localSheetId="13">#REF!</definedName>
    <definedName name="_7AA_5">#REF!</definedName>
    <definedName name="_8B_1" localSheetId="2">#REF!</definedName>
    <definedName name="_8B_1" localSheetId="34">#REF!</definedName>
    <definedName name="_8B_1" localSheetId="43">#REF!</definedName>
    <definedName name="_8B_1" localSheetId="1">#REF!</definedName>
    <definedName name="_8B_1" localSheetId="36">#REF!</definedName>
    <definedName name="_8B_1" localSheetId="37">#REF!</definedName>
    <definedName name="_8B_1" localSheetId="38">#REF!</definedName>
    <definedName name="_8B_1" localSheetId="39">#REF!</definedName>
    <definedName name="_8B_1" localSheetId="40">#REF!</definedName>
    <definedName name="_8B_1" localSheetId="41">#REF!</definedName>
    <definedName name="_8B_1" localSheetId="42">#REF!</definedName>
    <definedName name="_8B_1" localSheetId="3">#REF!</definedName>
    <definedName name="_8B_1" localSheetId="14">#REF!</definedName>
    <definedName name="_8B_1" localSheetId="15">#REF!</definedName>
    <definedName name="_8B_1" localSheetId="16">#REF!</definedName>
    <definedName name="_8B_1" localSheetId="17">#REF!</definedName>
    <definedName name="_8B_1" localSheetId="18">#REF!</definedName>
    <definedName name="_8B_1" localSheetId="19">#REF!</definedName>
    <definedName name="_8B_1" localSheetId="20">#REF!</definedName>
    <definedName name="_8B_1" localSheetId="21">#REF!</definedName>
    <definedName name="_8B_1" localSheetId="22">#REF!</definedName>
    <definedName name="_8B_1" localSheetId="23">#REF!</definedName>
    <definedName name="_8B_1" localSheetId="24">#REF!</definedName>
    <definedName name="_8B_1" localSheetId="25">#REF!</definedName>
    <definedName name="_8B_1" localSheetId="26">#REF!</definedName>
    <definedName name="_8B_1" localSheetId="27">#REF!</definedName>
    <definedName name="_8B_1" localSheetId="28">#REF!</definedName>
    <definedName name="_8B_1" localSheetId="29">#REF!</definedName>
    <definedName name="_8B_1" localSheetId="30">#REF!</definedName>
    <definedName name="_8B_1" localSheetId="31">#REF!</definedName>
    <definedName name="_8B_1" localSheetId="33">#REF!</definedName>
    <definedName name="_8B_1" localSheetId="4">#REF!</definedName>
    <definedName name="_8B_1" localSheetId="5">#REF!</definedName>
    <definedName name="_8B_1" localSheetId="6">#REF!</definedName>
    <definedName name="_8B_1" localSheetId="7">#REF!</definedName>
    <definedName name="_8B_1" localSheetId="8">#REF!</definedName>
    <definedName name="_8B_1" localSheetId="9">#REF!</definedName>
    <definedName name="_8B_1" localSheetId="10">#REF!</definedName>
    <definedName name="_8B_1" localSheetId="11">#REF!</definedName>
    <definedName name="_8B_1" localSheetId="13">#REF!</definedName>
    <definedName name="_8B_1">#REF!</definedName>
    <definedName name="_9B_2" localSheetId="2">#REF!</definedName>
    <definedName name="_9B_2" localSheetId="34">#REF!</definedName>
    <definedName name="_9B_2" localSheetId="43">#REF!</definedName>
    <definedName name="_9B_2" localSheetId="1">#REF!</definedName>
    <definedName name="_9B_2" localSheetId="36">#REF!</definedName>
    <definedName name="_9B_2" localSheetId="37">#REF!</definedName>
    <definedName name="_9B_2" localSheetId="38">#REF!</definedName>
    <definedName name="_9B_2" localSheetId="39">#REF!</definedName>
    <definedName name="_9B_2" localSheetId="40">#REF!</definedName>
    <definedName name="_9B_2" localSheetId="41">#REF!</definedName>
    <definedName name="_9B_2" localSheetId="42">#REF!</definedName>
    <definedName name="_9B_2" localSheetId="3">#REF!</definedName>
    <definedName name="_9B_2" localSheetId="14">#REF!</definedName>
    <definedName name="_9B_2" localSheetId="15">#REF!</definedName>
    <definedName name="_9B_2" localSheetId="16">#REF!</definedName>
    <definedName name="_9B_2" localSheetId="17">#REF!</definedName>
    <definedName name="_9B_2" localSheetId="18">#REF!</definedName>
    <definedName name="_9B_2" localSheetId="19">#REF!</definedName>
    <definedName name="_9B_2" localSheetId="20">#REF!</definedName>
    <definedName name="_9B_2" localSheetId="21">#REF!</definedName>
    <definedName name="_9B_2" localSheetId="22">#REF!</definedName>
    <definedName name="_9B_2" localSheetId="23">#REF!</definedName>
    <definedName name="_9B_2" localSheetId="24">#REF!</definedName>
    <definedName name="_9B_2" localSheetId="25">#REF!</definedName>
    <definedName name="_9B_2" localSheetId="26">#REF!</definedName>
    <definedName name="_9B_2" localSheetId="27">#REF!</definedName>
    <definedName name="_9B_2" localSheetId="28">#REF!</definedName>
    <definedName name="_9B_2" localSheetId="29">#REF!</definedName>
    <definedName name="_9B_2" localSheetId="30">#REF!</definedName>
    <definedName name="_9B_2" localSheetId="31">#REF!</definedName>
    <definedName name="_9B_2" localSheetId="33">#REF!</definedName>
    <definedName name="_9B_2" localSheetId="4">#REF!</definedName>
    <definedName name="_9B_2" localSheetId="5">#REF!</definedName>
    <definedName name="_9B_2" localSheetId="6">#REF!</definedName>
    <definedName name="_9B_2" localSheetId="7">#REF!</definedName>
    <definedName name="_9B_2" localSheetId="8">#REF!</definedName>
    <definedName name="_9B_2" localSheetId="9">#REF!</definedName>
    <definedName name="_9B_2" localSheetId="10">#REF!</definedName>
    <definedName name="_9B_2" localSheetId="11">#REF!</definedName>
    <definedName name="_9B_2" localSheetId="13">#REF!</definedName>
    <definedName name="_9B_2">#REF!</definedName>
    <definedName name="a" localSheetId="2">#REF!</definedName>
    <definedName name="a" localSheetId="34">#REF!</definedName>
    <definedName name="a" localSheetId="43">#REF!</definedName>
    <definedName name="a" localSheetId="1">#REF!</definedName>
    <definedName name="a" localSheetId="36">#REF!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3">#REF!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 localSheetId="10">#REF!</definedName>
    <definedName name="a" localSheetId="13">#REF!</definedName>
    <definedName name="a">#REF!</definedName>
    <definedName name="AA" localSheetId="2">#REF!</definedName>
    <definedName name="AA" localSheetId="34">#REF!</definedName>
    <definedName name="AA" localSheetId="43">#REF!</definedName>
    <definedName name="AA" localSheetId="36">#REF!</definedName>
    <definedName name="AA" localSheetId="37">#REF!</definedName>
    <definedName name="AA" localSheetId="38">#REF!</definedName>
    <definedName name="AA" localSheetId="39">#REF!</definedName>
    <definedName name="AA" localSheetId="40">#REF!</definedName>
    <definedName name="AA" localSheetId="41">#REF!</definedName>
    <definedName name="AA" localSheetId="42">#REF!</definedName>
    <definedName name="AA" localSheetId="15">#REF!</definedName>
    <definedName name="AA" localSheetId="16">#REF!</definedName>
    <definedName name="AA" localSheetId="17">#REF!</definedName>
    <definedName name="AA" localSheetId="18">#REF!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29">#REF!</definedName>
    <definedName name="AA" localSheetId="30">#REF!</definedName>
    <definedName name="AA" localSheetId="31">#REF!</definedName>
    <definedName name="AA" localSheetId="33">#REF!</definedName>
    <definedName name="AA" localSheetId="4">#REF!</definedName>
    <definedName name="AA" localSheetId="6">#REF!</definedName>
    <definedName name="AA" localSheetId="8">#REF!</definedName>
    <definedName name="AA" localSheetId="9">#REF!</definedName>
    <definedName name="AA" localSheetId="10">#REF!</definedName>
    <definedName name="AA" localSheetId="13">#REF!</definedName>
    <definedName name="AA">#REF!</definedName>
    <definedName name="adss23" localSheetId="36">#REF!</definedName>
    <definedName name="adss23">#REF!</definedName>
    <definedName name="B" localSheetId="2">#REF!</definedName>
    <definedName name="B" localSheetId="34">#REF!</definedName>
    <definedName name="B" localSheetId="43">#REF!</definedName>
    <definedName name="B" localSheetId="36">#REF!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3">#REF!</definedName>
    <definedName name="B" localSheetId="4">#REF!</definedName>
    <definedName name="B" localSheetId="6">#REF!</definedName>
    <definedName name="B" localSheetId="8">#REF!</definedName>
    <definedName name="B" localSheetId="9">#REF!</definedName>
    <definedName name="B" localSheetId="10">#REF!</definedName>
    <definedName name="B" localSheetId="13">#REF!</definedName>
    <definedName name="B">#REF!</definedName>
    <definedName name="bb" localSheetId="2">#REF!</definedName>
    <definedName name="bb" localSheetId="34">#REF!</definedName>
    <definedName name="bb" localSheetId="43">#REF!</definedName>
    <definedName name="bb" localSheetId="36">#REF!</definedName>
    <definedName name="bb" localSheetId="37">#REF!</definedName>
    <definedName name="bb" localSheetId="38">#REF!</definedName>
    <definedName name="bb" localSheetId="39">#REF!</definedName>
    <definedName name="bb" localSheetId="40">#REF!</definedName>
    <definedName name="bb" localSheetId="41">#REF!</definedName>
    <definedName name="bb" localSheetId="42">#REF!</definedName>
    <definedName name="bb" localSheetId="15">#REF!</definedName>
    <definedName name="bb" localSheetId="16">#REF!</definedName>
    <definedName name="bb" localSheetId="17">#REF!</definedName>
    <definedName name="bb" localSheetId="18">#REF!</definedName>
    <definedName name="bb" localSheetId="19">#REF!</definedName>
    <definedName name="bb" localSheetId="20">#REF!</definedName>
    <definedName name="bb" localSheetId="21">#REF!</definedName>
    <definedName name="bb" localSheetId="22">#REF!</definedName>
    <definedName name="bb" localSheetId="23">#REF!</definedName>
    <definedName name="bb" localSheetId="24">#REF!</definedName>
    <definedName name="bb" localSheetId="25">#REF!</definedName>
    <definedName name="bb" localSheetId="26">#REF!</definedName>
    <definedName name="bb" localSheetId="27">#REF!</definedName>
    <definedName name="bb" localSheetId="28">#REF!</definedName>
    <definedName name="bb" localSheetId="29">#REF!</definedName>
    <definedName name="bb" localSheetId="30">#REF!</definedName>
    <definedName name="bb" localSheetId="31">#REF!</definedName>
    <definedName name="bb" localSheetId="33">#REF!</definedName>
    <definedName name="bb" localSheetId="4">#REF!</definedName>
    <definedName name="bb" localSheetId="6">#REF!</definedName>
    <definedName name="bb" localSheetId="8">#REF!</definedName>
    <definedName name="bb" localSheetId="9">#REF!</definedName>
    <definedName name="bb" localSheetId="10">#REF!</definedName>
    <definedName name="bb" localSheetId="13">#REF!</definedName>
    <definedName name="bb">#REF!</definedName>
    <definedName name="bbb" localSheetId="36">#REF!</definedName>
    <definedName name="bbb" localSheetId="41">#REF!</definedName>
    <definedName name="bbb" localSheetId="4">#REF!</definedName>
    <definedName name="bbb" localSheetId="8">#REF!</definedName>
    <definedName name="bbb">#REF!</definedName>
    <definedName name="cc" localSheetId="2">#REF!</definedName>
    <definedName name="cc" localSheetId="34">#REF!</definedName>
    <definedName name="cc" localSheetId="43">#REF!</definedName>
    <definedName name="cc" localSheetId="36">#REF!</definedName>
    <definedName name="cc" localSheetId="37">#REF!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15">#REF!</definedName>
    <definedName name="cc" localSheetId="16">#REF!</definedName>
    <definedName name="cc" localSheetId="17">#REF!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28">#REF!</definedName>
    <definedName name="cc" localSheetId="29">#REF!</definedName>
    <definedName name="cc" localSheetId="30">#REF!</definedName>
    <definedName name="cc" localSheetId="31">#REF!</definedName>
    <definedName name="cc" localSheetId="33">#REF!</definedName>
    <definedName name="cc" localSheetId="4">#REF!</definedName>
    <definedName name="cc" localSheetId="6">#REF!</definedName>
    <definedName name="cc" localSheetId="8">#REF!</definedName>
    <definedName name="cc" localSheetId="9">#REF!</definedName>
    <definedName name="cc" localSheetId="10">#REF!</definedName>
    <definedName name="cc" localSheetId="13">#REF!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36">#REF!</definedName>
    <definedName name="cons_12p" localSheetId="41">#REF!</definedName>
    <definedName name="cons_12p" localSheetId="42">#REF!</definedName>
    <definedName name="cons_12p" localSheetId="33">#REF!</definedName>
    <definedName name="cons_12p" localSheetId="32">#REF!</definedName>
    <definedName name="cons_12p" localSheetId="4">#REF!</definedName>
    <definedName name="cons_12p" localSheetId="8">#REF!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36">#REF!</definedName>
    <definedName name="cons_2013p" localSheetId="41">#REF!</definedName>
    <definedName name="cons_2013p" localSheetId="42">#REF!</definedName>
    <definedName name="cons_2013p" localSheetId="33">#REF!</definedName>
    <definedName name="cons_2013p" localSheetId="32">#REF!</definedName>
    <definedName name="cons_2013p" localSheetId="4">#REF!</definedName>
    <definedName name="cons_2013p" localSheetId="8">#REF!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36">#REF!</definedName>
    <definedName name="cur_12p" localSheetId="41">#REF!</definedName>
    <definedName name="cur_12p" localSheetId="42">#REF!</definedName>
    <definedName name="cur_12p" localSheetId="33">#REF!</definedName>
    <definedName name="cur_12p" localSheetId="32">#REF!</definedName>
    <definedName name="cur_12p" localSheetId="4">#REF!</definedName>
    <definedName name="cur_12p" localSheetId="8">#REF!</definedName>
    <definedName name="cur_12p">#REF!</definedName>
    <definedName name="cur_2013p" localSheetId="36">#REF!</definedName>
    <definedName name="cur_2013p" localSheetId="41">#REF!</definedName>
    <definedName name="cur_2013p" localSheetId="42">#REF!</definedName>
    <definedName name="cur_2013p" localSheetId="33">#REF!</definedName>
    <definedName name="cur_2013p" localSheetId="32">#REF!</definedName>
    <definedName name="cur_2013p" localSheetId="4">#REF!</definedName>
    <definedName name="cur_2013p" localSheetId="8">#REF!</definedName>
    <definedName name="cur_2013p">#REF!</definedName>
    <definedName name="ddg" localSheetId="36">#REF!</definedName>
    <definedName name="ddg">#REF!</definedName>
    <definedName name="e" localSheetId="36">#REF!</definedName>
    <definedName name="e">#REF!</definedName>
    <definedName name="ggfg" localSheetId="36">#REF!</definedName>
    <definedName name="ggfg">#REF!</definedName>
    <definedName name="head">'[1]VA-curr'!$B$4:$B$21</definedName>
    <definedName name="hhhh" localSheetId="36">#REF!</definedName>
    <definedName name="hhhh">#REF!</definedName>
    <definedName name="m" localSheetId="36">#REF!</definedName>
    <definedName name="m">#REF!</definedName>
    <definedName name="MMMM" localSheetId="36">#REF!</definedName>
    <definedName name="MMMM">#REF!</definedName>
    <definedName name="MukaDepan" localSheetId="2">#REF!</definedName>
    <definedName name="MukaDepan" localSheetId="34">#REF!</definedName>
    <definedName name="MukaDepan" localSheetId="43">#REF!</definedName>
    <definedName name="MukaDepan" localSheetId="36">#REF!</definedName>
    <definedName name="MukaDepan" localSheetId="37">#REF!</definedName>
    <definedName name="MukaDepan" localSheetId="38">#REF!</definedName>
    <definedName name="MukaDepan" localSheetId="39">#REF!</definedName>
    <definedName name="MukaDepan" localSheetId="40">#REF!</definedName>
    <definedName name="MukaDepan" localSheetId="41">#REF!</definedName>
    <definedName name="MukaDepan" localSheetId="42">#REF!</definedName>
    <definedName name="MukaDepan" localSheetId="15">#REF!</definedName>
    <definedName name="MukaDepan" localSheetId="16">#REF!</definedName>
    <definedName name="MukaDepan" localSheetId="17">#REF!</definedName>
    <definedName name="MukaDepan" localSheetId="18">#REF!</definedName>
    <definedName name="MukaDepan" localSheetId="19">#REF!</definedName>
    <definedName name="MukaDepan" localSheetId="20">#REF!</definedName>
    <definedName name="MukaDepan" localSheetId="21">#REF!</definedName>
    <definedName name="MukaDepan" localSheetId="22">#REF!</definedName>
    <definedName name="MukaDepan" localSheetId="23">#REF!</definedName>
    <definedName name="MukaDepan" localSheetId="24">#REF!</definedName>
    <definedName name="MukaDepan" localSheetId="25">#REF!</definedName>
    <definedName name="MukaDepan" localSheetId="26">#REF!</definedName>
    <definedName name="MukaDepan" localSheetId="27">#REF!</definedName>
    <definedName name="MukaDepan" localSheetId="28">#REF!</definedName>
    <definedName name="MukaDepan" localSheetId="29">#REF!</definedName>
    <definedName name="MukaDepan" localSheetId="30">#REF!</definedName>
    <definedName name="MukaDepan" localSheetId="31">#REF!</definedName>
    <definedName name="MukaDepan" localSheetId="33">#REF!</definedName>
    <definedName name="MukaDepan" localSheetId="4">#REF!</definedName>
    <definedName name="MukaDepan" localSheetId="6">#REF!</definedName>
    <definedName name="MukaDepan" localSheetId="8">#REF!</definedName>
    <definedName name="MukaDepan" localSheetId="9">#REF!</definedName>
    <definedName name="MukaDepan" localSheetId="10">#REF!</definedName>
    <definedName name="MukaDepan" localSheetId="13">#REF!</definedName>
    <definedName name="MukaDepan">#REF!</definedName>
    <definedName name="new" localSheetId="2">#REF!</definedName>
    <definedName name="new" localSheetId="34">#REF!</definedName>
    <definedName name="new" localSheetId="43">#REF!</definedName>
    <definedName name="new" localSheetId="36">#REF!</definedName>
    <definedName name="new" localSheetId="37">#REF!</definedName>
    <definedName name="new" localSheetId="38">#REF!</definedName>
    <definedName name="new" localSheetId="39">#REF!</definedName>
    <definedName name="new" localSheetId="40">#REF!</definedName>
    <definedName name="new" localSheetId="41">#REF!</definedName>
    <definedName name="new" localSheetId="42">#REF!</definedName>
    <definedName name="new" localSheetId="15">#REF!</definedName>
    <definedName name="new" localSheetId="16">#REF!</definedName>
    <definedName name="new" localSheetId="17">#REF!</definedName>
    <definedName name="new" localSheetId="18">#REF!</definedName>
    <definedName name="new" localSheetId="19">#REF!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28">#REF!</definedName>
    <definedName name="new" localSheetId="29">#REF!</definedName>
    <definedName name="new" localSheetId="30">#REF!</definedName>
    <definedName name="new" localSheetId="31">#REF!</definedName>
    <definedName name="new" localSheetId="33">#REF!</definedName>
    <definedName name="new" localSheetId="4">#REF!</definedName>
    <definedName name="new" localSheetId="6">#REF!</definedName>
    <definedName name="new" localSheetId="8">#REF!</definedName>
    <definedName name="new" localSheetId="9">#REF!</definedName>
    <definedName name="new" localSheetId="10">#REF!</definedName>
    <definedName name="new" localSheetId="13">#REF!</definedName>
    <definedName name="new">#REF!</definedName>
    <definedName name="Pg" localSheetId="2">#REF!</definedName>
    <definedName name="Pg" localSheetId="34">#REF!</definedName>
    <definedName name="Pg" localSheetId="43">#REF!</definedName>
    <definedName name="Pg" localSheetId="36">#REF!</definedName>
    <definedName name="Pg" localSheetId="37">#REF!</definedName>
    <definedName name="Pg" localSheetId="38">#REF!</definedName>
    <definedName name="Pg" localSheetId="39">#REF!</definedName>
    <definedName name="Pg" localSheetId="40">#REF!</definedName>
    <definedName name="Pg" localSheetId="41">#REF!</definedName>
    <definedName name="Pg" localSheetId="42">#REF!</definedName>
    <definedName name="Pg" localSheetId="15">#REF!</definedName>
    <definedName name="Pg" localSheetId="16">#REF!</definedName>
    <definedName name="Pg" localSheetId="17">#REF!</definedName>
    <definedName name="Pg" localSheetId="18">#REF!</definedName>
    <definedName name="Pg" localSheetId="19">#REF!</definedName>
    <definedName name="Pg" localSheetId="20">#REF!</definedName>
    <definedName name="Pg" localSheetId="21">#REF!</definedName>
    <definedName name="Pg" localSheetId="22">#REF!</definedName>
    <definedName name="Pg" localSheetId="23">#REF!</definedName>
    <definedName name="Pg" localSheetId="24">#REF!</definedName>
    <definedName name="Pg" localSheetId="25">#REF!</definedName>
    <definedName name="Pg" localSheetId="26">#REF!</definedName>
    <definedName name="Pg" localSheetId="27">#REF!</definedName>
    <definedName name="Pg" localSheetId="28">#REF!</definedName>
    <definedName name="Pg" localSheetId="29">#REF!</definedName>
    <definedName name="Pg" localSheetId="30">#REF!</definedName>
    <definedName name="Pg" localSheetId="31">#REF!</definedName>
    <definedName name="Pg" localSheetId="33">#REF!</definedName>
    <definedName name="Pg" localSheetId="4">#REF!</definedName>
    <definedName name="Pg" localSheetId="6">#REF!</definedName>
    <definedName name="Pg" localSheetId="8">#REF!</definedName>
    <definedName name="Pg" localSheetId="9">#REF!</definedName>
    <definedName name="Pg" localSheetId="10">#REF!</definedName>
    <definedName name="Pg" localSheetId="13">#REF!</definedName>
    <definedName name="Pg">#REF!</definedName>
    <definedName name="_xlnm.Print_Area" localSheetId="2">ARAHAN!$A$1:$AI$68</definedName>
    <definedName name="_xlnm.Print_Area" localSheetId="34">'Daya Saing'!$A$1:$T$57</definedName>
    <definedName name="_xlnm.Print_Area" localSheetId="43">'KEGUNAAN PEJABAT'!$A$1:$AJ$77</definedName>
    <definedName name="_xlnm.Print_Area" localSheetId="1">'Muka Hadapan (ms1)'!$B$1:$AO$106</definedName>
    <definedName name="_xlnm.Print_Area" localSheetId="35">'Seksyen A'!$A$1:$AH$631</definedName>
    <definedName name="_xlnm.Print_Area" localSheetId="36">'Seksyen B_OGSE'!$A$1:$AJ$52</definedName>
    <definedName name="_xlnm.Print_Area" localSheetId="37">'Seksyen C'!$A$1:$AJ$169</definedName>
    <definedName name="_xlnm.Print_Area" localSheetId="38">'Seksyen D'!$A$1:$AH$53</definedName>
    <definedName name="_xlnm.Print_Area" localSheetId="39">'Seksyen E'!$A$1:$AK$78</definedName>
    <definedName name="_xlnm.Print_Area" localSheetId="40">'Seksyen F'!$A$1:$AK$290</definedName>
    <definedName name="_xlnm.Print_Area" localSheetId="41">'Seksyen G'!$A$1:$AJ$44</definedName>
    <definedName name="_xlnm.Print_Area" localSheetId="42">'Seksyen H'!$A$1:$AJ$125</definedName>
    <definedName name="_xlnm.Print_Area" localSheetId="3">'Soalan 1'!$A$1:$AG$251</definedName>
    <definedName name="_xlnm.Print_Area" localSheetId="14">'Soalan 10'!$A$1:$X$27</definedName>
    <definedName name="_xlnm.Print_Area" localSheetId="15">'Soalan 11'!$A$1:$V$75</definedName>
    <definedName name="_xlnm.Print_Area" localSheetId="16">'Soalan 12 '!$A$1:$R$212</definedName>
    <definedName name="_xlnm.Print_Area" localSheetId="17">'Soalan 13A'!$A$1:$AF$28</definedName>
    <definedName name="_xlnm.Print_Area" localSheetId="18">'Soalan 13B'!$A$1:$V$56</definedName>
    <definedName name="_xlnm.Print_Area" localSheetId="19">'Soalan 14A'!$A$1:$AF$51</definedName>
    <definedName name="_xlnm.Print_Area" localSheetId="20">'Soalan 14B'!$A$1:$AF$31</definedName>
    <definedName name="_xlnm.Print_Area" localSheetId="21">'Soalan 15'!$A$1:$AF$33</definedName>
    <definedName name="_xlnm.Print_Area" localSheetId="22">'Soalan 16A'!$A$1:$AH$63</definedName>
    <definedName name="_xlnm.Print_Area" localSheetId="33">'Soalan 18'!$A$1:$AB$98</definedName>
    <definedName name="_xlnm.Print_Area" localSheetId="32">'Soalan 18 old'!$A$1:$AC$89</definedName>
    <definedName name="_xlnm.Print_Area" localSheetId="4">'Soalan 2'!$A$1:$AE$88</definedName>
    <definedName name="_xlnm.Print_Area" localSheetId="5">'Soalan 2 OLD'!$A$1:$AE$75</definedName>
    <definedName name="_xlnm.Print_Area" localSheetId="6">'Soalan 3'!$A$1:$X$82</definedName>
    <definedName name="_xlnm.Print_Area" localSheetId="7">'Soalan 4'!$A$1:$CD$73</definedName>
    <definedName name="_xlnm.Print_Area" localSheetId="8">'Soalan 5A'!$A$1:$AH$87</definedName>
    <definedName name="_xlnm.Print_Area" localSheetId="9">'Soalan 5B'!$A$1:$AH$87</definedName>
    <definedName name="_xlnm.Print_Area" localSheetId="10">'Soalan 6'!$A$1:$AL$73</definedName>
    <definedName name="_xlnm.Print_Area" localSheetId="11">'Soalan 7'!$A$1:$AI$81</definedName>
    <definedName name="_xlnm.Print_Area" localSheetId="12">'Soalan 8'!$A$1:$AA$260</definedName>
    <definedName name="_xlnm.Print_Area" localSheetId="13">'Soalan 9'!$A$1:$AA$662</definedName>
    <definedName name="rename12" localSheetId="36">#REF!</definedName>
    <definedName name="rename12">#REF!</definedName>
    <definedName name="row_no">[2]ref!$B$3:$K$20</definedName>
    <definedName name="row_no_head">[2]ref!$B$3:$K$3</definedName>
    <definedName name="SFFDF" localSheetId="36">#REF!</definedName>
    <definedName name="SFFDF">#REF!</definedName>
    <definedName name="sffsfs" localSheetId="36">#REF!</definedName>
    <definedName name="sffsfs">#REF!</definedName>
    <definedName name="shhe" localSheetId="36">#REF!</definedName>
    <definedName name="shhe">#REF!</definedName>
    <definedName name="soalan" localSheetId="36">#REF!</definedName>
    <definedName name="soalan">#REF!</definedName>
    <definedName name="state">[2]ref!$B$23:$C$38</definedName>
    <definedName name="table_no">[2]ref!$B$23:$E$38</definedName>
    <definedName name="wani" localSheetId="36">#REF!</definedName>
    <definedName name="wani">#REF!</definedName>
    <definedName name="xi" localSheetId="36">#REF!</definedName>
    <definedName name="xi">#REF!</definedName>
    <definedName name="xx" localSheetId="36">#REF!</definedName>
    <definedName name="xx" localSheetId="41">#REF!</definedName>
    <definedName name="xx" localSheetId="42">#REF!</definedName>
    <definedName name="xx" localSheetId="33">#REF!</definedName>
    <definedName name="xx" localSheetId="32">#REF!</definedName>
    <definedName name="xx" localSheetId="4">#REF!</definedName>
    <definedName name="xx" localSheetId="8">#REF!</definedName>
    <definedName name="xx">#REF!</definedName>
    <definedName name="Z_8106A741_5A1C_11D7_A90D_00D0B7DB5195_.wvu.Cols" localSheetId="2">'[3]Soalan 16, 17 (ms.26)'!#REF!</definedName>
    <definedName name="Z_8106A741_5A1C_11D7_A90D_00D0B7DB5195_.wvu.Cols" localSheetId="34">'[4]Soalan 16, 17 (ms.26)'!#REF!</definedName>
    <definedName name="Z_8106A741_5A1C_11D7_A90D_00D0B7DB5195_.wvu.Cols" localSheetId="43">'[5]Soalan 16, 17 (ms.26)'!#REF!</definedName>
    <definedName name="Z_8106A741_5A1C_11D7_A90D_00D0B7DB5195_.wvu.Cols" localSheetId="1">'[5]Soalan 16, 17 (ms.26)'!#REF!</definedName>
    <definedName name="Z_8106A741_5A1C_11D7_A90D_00D0B7DB5195_.wvu.Cols" localSheetId="36">'[6]Soalan 16, 17 (ms.26)'!#REF!</definedName>
    <definedName name="Z_8106A741_5A1C_11D7_A90D_00D0B7DB5195_.wvu.Cols" localSheetId="37">#REF!</definedName>
    <definedName name="Z_8106A741_5A1C_11D7_A90D_00D0B7DB5195_.wvu.Cols" localSheetId="38">#REF!</definedName>
    <definedName name="Z_8106A741_5A1C_11D7_A90D_00D0B7DB5195_.wvu.Cols" localSheetId="39">'[6]Soalan 16, 17 (ms.26)'!#REF!</definedName>
    <definedName name="Z_8106A741_5A1C_11D7_A90D_00D0B7DB5195_.wvu.Cols" localSheetId="40">'[6]Soalan 16, 17 (ms.26)'!#REF!</definedName>
    <definedName name="Z_8106A741_5A1C_11D7_A90D_00D0B7DB5195_.wvu.Cols" localSheetId="41">'[6]Soalan 16, 17 (ms.26)'!#REF!</definedName>
    <definedName name="Z_8106A741_5A1C_11D7_A90D_00D0B7DB5195_.wvu.Cols" localSheetId="42">#REF!</definedName>
    <definedName name="Z_8106A741_5A1C_11D7_A90D_00D0B7DB5195_.wvu.Cols" localSheetId="3">'[5]Soalan 16, 17 (ms.26)'!#REF!</definedName>
    <definedName name="Z_8106A741_5A1C_11D7_A90D_00D0B7DB5195_.wvu.Cols" localSheetId="14">'[4]Soalan 16, 17 (ms.26)'!#REF!</definedName>
    <definedName name="Z_8106A741_5A1C_11D7_A90D_00D0B7DB5195_.wvu.Cols" localSheetId="15">'[4]Soalan 16, 17 (ms.26)'!#REF!</definedName>
    <definedName name="Z_8106A741_5A1C_11D7_A90D_00D0B7DB5195_.wvu.Cols" localSheetId="16">'[4]Soalan 16, 17 (ms.26)'!#REF!</definedName>
    <definedName name="Z_8106A741_5A1C_11D7_A90D_00D0B7DB5195_.wvu.Cols" localSheetId="17">'[7]Soalan 16, 17 (ms.26)'!#REF!</definedName>
    <definedName name="Z_8106A741_5A1C_11D7_A90D_00D0B7DB5195_.wvu.Cols" localSheetId="18">'[4]Soalan 16, 17 (ms.26)'!#REF!</definedName>
    <definedName name="Z_8106A741_5A1C_11D7_A90D_00D0B7DB5195_.wvu.Cols" localSheetId="19">'[7]Soalan 16, 17 (ms.26)'!#REF!</definedName>
    <definedName name="Z_8106A741_5A1C_11D7_A90D_00D0B7DB5195_.wvu.Cols" localSheetId="20">'[7]Soalan 16, 17 (ms.26)'!#REF!</definedName>
    <definedName name="Z_8106A741_5A1C_11D7_A90D_00D0B7DB5195_.wvu.Cols" localSheetId="21">'[7]Soalan 16, 17 (ms.26)'!#REF!</definedName>
    <definedName name="Z_8106A741_5A1C_11D7_A90D_00D0B7DB5195_.wvu.Cols" localSheetId="22">'[7]Soalan 16, 17 (ms.26)'!#REF!</definedName>
    <definedName name="Z_8106A741_5A1C_11D7_A90D_00D0B7DB5195_.wvu.Cols" localSheetId="23">'[7]Soalan 16, 17 (ms.26)'!#REF!</definedName>
    <definedName name="Z_8106A741_5A1C_11D7_A90D_00D0B7DB5195_.wvu.Cols" localSheetId="24">'[7]Soalan 16, 17 (ms.26)'!#REF!</definedName>
    <definedName name="Z_8106A741_5A1C_11D7_A90D_00D0B7DB5195_.wvu.Cols" localSheetId="25">'[7]Soalan 16, 17 (ms.26)'!#REF!</definedName>
    <definedName name="Z_8106A741_5A1C_11D7_A90D_00D0B7DB5195_.wvu.Cols" localSheetId="26">'[7]Soalan 16, 17 (ms.26)'!#REF!</definedName>
    <definedName name="Z_8106A741_5A1C_11D7_A90D_00D0B7DB5195_.wvu.Cols" localSheetId="27">'[7]Soalan 16, 17 (ms.26)'!#REF!</definedName>
    <definedName name="Z_8106A741_5A1C_11D7_A90D_00D0B7DB5195_.wvu.Cols" localSheetId="28">'[7]Soalan 16, 17 (ms.26)'!#REF!</definedName>
    <definedName name="Z_8106A741_5A1C_11D7_A90D_00D0B7DB5195_.wvu.Cols" localSheetId="29">'[7]Soalan 16, 17 (ms.26)'!#REF!</definedName>
    <definedName name="Z_8106A741_5A1C_11D7_A90D_00D0B7DB5195_.wvu.Cols" localSheetId="30">'[7]Soalan 16, 17 (ms.26)'!#REF!</definedName>
    <definedName name="Z_8106A741_5A1C_11D7_A90D_00D0B7DB5195_.wvu.Cols" localSheetId="31">'[7]Soalan 16, 17 (ms.26)'!#REF!</definedName>
    <definedName name="Z_8106A741_5A1C_11D7_A90D_00D0B7DB5195_.wvu.Cols" localSheetId="33">'[7]Soalan 16, 17 (ms.26)'!#REF!</definedName>
    <definedName name="Z_8106A741_5A1C_11D7_A90D_00D0B7DB5195_.wvu.Cols" localSheetId="32">'[7]Soalan 16, 17 (ms.26)'!#REF!</definedName>
    <definedName name="Z_8106A741_5A1C_11D7_A90D_00D0B7DB5195_.wvu.Cols" localSheetId="4">'[5]Soalan 16, 17 (ms.26)'!#REF!</definedName>
    <definedName name="Z_8106A741_5A1C_11D7_A90D_00D0B7DB5195_.wvu.Cols" localSheetId="5">'[5]Soalan 16, 17 (ms.26)'!#REF!</definedName>
    <definedName name="Z_8106A741_5A1C_11D7_A90D_00D0B7DB5195_.wvu.Cols" localSheetId="6">'[5]Soalan 16, 17 (ms.26)'!#REF!</definedName>
    <definedName name="Z_8106A741_5A1C_11D7_A90D_00D0B7DB5195_.wvu.Cols" localSheetId="7">'[5]Soalan 16, 17 (ms.26)'!#REF!</definedName>
    <definedName name="Z_8106A741_5A1C_11D7_A90D_00D0B7DB5195_.wvu.Cols" localSheetId="8">'[4]Soalan 16, 17 (ms.26)'!#REF!</definedName>
    <definedName name="Z_8106A741_5A1C_11D7_A90D_00D0B7DB5195_.wvu.Cols" localSheetId="9">'[4]Soalan 16, 17 (ms.26)'!#REF!</definedName>
    <definedName name="Z_8106A741_5A1C_11D7_A90D_00D0B7DB5195_.wvu.Cols" localSheetId="10">'[4]Soalan 16, 17 (ms.26)'!#REF!</definedName>
    <definedName name="Z_8106A741_5A1C_11D7_A90D_00D0B7DB5195_.wvu.Cols" localSheetId="11">'[4]Soalan 16, 17 (ms.26)'!#REF!</definedName>
    <definedName name="Z_8106A741_5A1C_11D7_A90D_00D0B7DB5195_.wvu.Cols" localSheetId="13">#REF!</definedName>
    <definedName name="Z_8106A741_5A1C_11D7_A90D_00D0B7DB5195_.wvu.Cols">#REF!</definedName>
    <definedName name="Z_8106A741_5A1C_11D7_A90D_00D0B7DB5195_.wvu.PrintArea" localSheetId="2">#REF!</definedName>
    <definedName name="Z_8106A741_5A1C_11D7_A90D_00D0B7DB5195_.wvu.PrintArea" localSheetId="34">#REF!</definedName>
    <definedName name="Z_8106A741_5A1C_11D7_A90D_00D0B7DB5195_.wvu.PrintArea" localSheetId="43">#REF!</definedName>
    <definedName name="Z_8106A741_5A1C_11D7_A90D_00D0B7DB5195_.wvu.PrintArea" localSheetId="1">#REF!</definedName>
    <definedName name="Z_8106A741_5A1C_11D7_A90D_00D0B7DB5195_.wvu.PrintArea" localSheetId="36">#REF!</definedName>
    <definedName name="Z_8106A741_5A1C_11D7_A90D_00D0B7DB5195_.wvu.PrintArea" localSheetId="37">#REF!</definedName>
    <definedName name="Z_8106A741_5A1C_11D7_A90D_00D0B7DB5195_.wvu.PrintArea" localSheetId="38">#REF!</definedName>
    <definedName name="Z_8106A741_5A1C_11D7_A90D_00D0B7DB5195_.wvu.PrintArea" localSheetId="39">#REF!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3">#REF!</definedName>
    <definedName name="Z_8106A741_5A1C_11D7_A90D_00D0B7DB5195_.wvu.PrintArea" localSheetId="14">#REF!</definedName>
    <definedName name="Z_8106A741_5A1C_11D7_A90D_00D0B7DB5195_.wvu.PrintArea" localSheetId="15">#REF!</definedName>
    <definedName name="Z_8106A741_5A1C_11D7_A90D_00D0B7DB5195_.wvu.PrintArea" localSheetId="16">#REF!</definedName>
    <definedName name="Z_8106A741_5A1C_11D7_A90D_00D0B7DB5195_.wvu.PrintArea" localSheetId="17">#REF!</definedName>
    <definedName name="Z_8106A741_5A1C_11D7_A90D_00D0B7DB5195_.wvu.PrintArea" localSheetId="18">#REF!</definedName>
    <definedName name="Z_8106A741_5A1C_11D7_A90D_00D0B7DB5195_.wvu.PrintArea" localSheetId="19">#REF!</definedName>
    <definedName name="Z_8106A741_5A1C_11D7_A90D_00D0B7DB5195_.wvu.PrintArea" localSheetId="20">#REF!</definedName>
    <definedName name="Z_8106A741_5A1C_11D7_A90D_00D0B7DB5195_.wvu.PrintArea" localSheetId="21">#REF!</definedName>
    <definedName name="Z_8106A741_5A1C_11D7_A90D_00D0B7DB5195_.wvu.PrintArea" localSheetId="22">#REF!</definedName>
    <definedName name="Z_8106A741_5A1C_11D7_A90D_00D0B7DB5195_.wvu.PrintArea" localSheetId="23">#REF!</definedName>
    <definedName name="Z_8106A741_5A1C_11D7_A90D_00D0B7DB5195_.wvu.PrintArea" localSheetId="24">#REF!</definedName>
    <definedName name="Z_8106A741_5A1C_11D7_A90D_00D0B7DB5195_.wvu.PrintArea" localSheetId="25">#REF!</definedName>
    <definedName name="Z_8106A741_5A1C_11D7_A90D_00D0B7DB5195_.wvu.PrintArea" localSheetId="26">#REF!</definedName>
    <definedName name="Z_8106A741_5A1C_11D7_A90D_00D0B7DB5195_.wvu.PrintArea" localSheetId="27">#REF!</definedName>
    <definedName name="Z_8106A741_5A1C_11D7_A90D_00D0B7DB5195_.wvu.PrintArea" localSheetId="28">#REF!</definedName>
    <definedName name="Z_8106A741_5A1C_11D7_A90D_00D0B7DB5195_.wvu.PrintArea" localSheetId="29">#REF!</definedName>
    <definedName name="Z_8106A741_5A1C_11D7_A90D_00D0B7DB5195_.wvu.PrintArea" localSheetId="30">#REF!</definedName>
    <definedName name="Z_8106A741_5A1C_11D7_A90D_00D0B7DB5195_.wvu.PrintArea" localSheetId="31">#REF!</definedName>
    <definedName name="Z_8106A741_5A1C_11D7_A90D_00D0B7DB5195_.wvu.PrintArea" localSheetId="33">#REF!</definedName>
    <definedName name="Z_8106A741_5A1C_11D7_A90D_00D0B7DB5195_.wvu.PrintArea" localSheetId="32">#REF!</definedName>
    <definedName name="Z_8106A741_5A1C_11D7_A90D_00D0B7DB5195_.wvu.PrintArea" localSheetId="4">#REF!</definedName>
    <definedName name="Z_8106A741_5A1C_11D7_A90D_00D0B7DB5195_.wvu.PrintArea" localSheetId="5">#REF!</definedName>
    <definedName name="Z_8106A741_5A1C_11D7_A90D_00D0B7DB5195_.wvu.PrintArea" localSheetId="6">#REF!</definedName>
    <definedName name="Z_8106A741_5A1C_11D7_A90D_00D0B7DB5195_.wvu.PrintArea" localSheetId="7">#REF!</definedName>
    <definedName name="Z_8106A741_5A1C_11D7_A90D_00D0B7DB5195_.wvu.PrintArea" localSheetId="8">#REF!</definedName>
    <definedName name="Z_8106A741_5A1C_11D7_A90D_00D0B7DB5195_.wvu.PrintArea" localSheetId="9">#REF!</definedName>
    <definedName name="Z_8106A741_5A1C_11D7_A90D_00D0B7DB5195_.wvu.PrintArea" localSheetId="10">#REF!</definedName>
    <definedName name="Z_8106A741_5A1C_11D7_A90D_00D0B7DB5195_.wvu.PrintArea" localSheetId="11">#REF!</definedName>
    <definedName name="Z_8106A741_5A1C_11D7_A90D_00D0B7DB5195_.wvu.PrintArea" localSheetId="13">#REF!</definedName>
    <definedName name="Z_8106A741_5A1C_11D7_A90D_00D0B7DB5195_.wvu.PrintArea">#REF!</definedName>
    <definedName name="Z_8106A741_5A1C_11D7_A90D_00D0B7DB5195_.wvu.Rows" localSheetId="2">#REF!</definedName>
    <definedName name="Z_8106A741_5A1C_11D7_A90D_00D0B7DB5195_.wvu.Rows" localSheetId="34">'Daya Saing'!$44:$44</definedName>
    <definedName name="Z_8106A741_5A1C_11D7_A90D_00D0B7DB5195_.wvu.Rows" localSheetId="43">#REF!</definedName>
    <definedName name="Z_8106A741_5A1C_11D7_A90D_00D0B7DB5195_.wvu.Rows" localSheetId="1">#REF!</definedName>
    <definedName name="Z_8106A741_5A1C_11D7_A90D_00D0B7DB5195_.wvu.Rows" localSheetId="36">#REF!</definedName>
    <definedName name="Z_8106A741_5A1C_11D7_A90D_00D0B7DB5195_.wvu.Rows" localSheetId="37">#REF!</definedName>
    <definedName name="Z_8106A741_5A1C_11D7_A90D_00D0B7DB5195_.wvu.Rows" localSheetId="38">#REF!</definedName>
    <definedName name="Z_8106A741_5A1C_11D7_A90D_00D0B7DB5195_.wvu.Rows" localSheetId="39">#REF!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15">#REF!</definedName>
    <definedName name="Z_8106A741_5A1C_11D7_A90D_00D0B7DB5195_.wvu.Rows" localSheetId="16">'Soalan 12 '!$211:$211</definedName>
    <definedName name="Z_8106A741_5A1C_11D7_A90D_00D0B7DB5195_.wvu.Rows" localSheetId="17">#REF!</definedName>
    <definedName name="Z_8106A741_5A1C_11D7_A90D_00D0B7DB5195_.wvu.Rows" localSheetId="18">#REF!</definedName>
    <definedName name="Z_8106A741_5A1C_11D7_A90D_00D0B7DB5195_.wvu.Rows" localSheetId="19">#REF!</definedName>
    <definedName name="Z_8106A741_5A1C_11D7_A90D_00D0B7DB5195_.wvu.Rows" localSheetId="20">#REF!</definedName>
    <definedName name="Z_8106A741_5A1C_11D7_A90D_00D0B7DB5195_.wvu.Rows" localSheetId="21">#REF!</definedName>
    <definedName name="Z_8106A741_5A1C_11D7_A90D_00D0B7DB5195_.wvu.Rows" localSheetId="22">#REF!</definedName>
    <definedName name="Z_8106A741_5A1C_11D7_A90D_00D0B7DB5195_.wvu.Rows" localSheetId="23">#REF!</definedName>
    <definedName name="Z_8106A741_5A1C_11D7_A90D_00D0B7DB5195_.wvu.Rows" localSheetId="24">#REF!</definedName>
    <definedName name="Z_8106A741_5A1C_11D7_A90D_00D0B7DB5195_.wvu.Rows" localSheetId="25">#REF!</definedName>
    <definedName name="Z_8106A741_5A1C_11D7_A90D_00D0B7DB5195_.wvu.Rows" localSheetId="26">#REF!</definedName>
    <definedName name="Z_8106A741_5A1C_11D7_A90D_00D0B7DB5195_.wvu.Rows" localSheetId="27">#REF!</definedName>
    <definedName name="Z_8106A741_5A1C_11D7_A90D_00D0B7DB5195_.wvu.Rows" localSheetId="28">#REF!</definedName>
    <definedName name="Z_8106A741_5A1C_11D7_A90D_00D0B7DB5195_.wvu.Rows" localSheetId="29">#REF!</definedName>
    <definedName name="Z_8106A741_5A1C_11D7_A90D_00D0B7DB5195_.wvu.Rows" localSheetId="30">#REF!</definedName>
    <definedName name="Z_8106A741_5A1C_11D7_A90D_00D0B7DB5195_.wvu.Rows" localSheetId="31">#REF!</definedName>
    <definedName name="Z_8106A741_5A1C_11D7_A90D_00D0B7DB5195_.wvu.Rows" localSheetId="33">#REF!</definedName>
    <definedName name="Z_8106A741_5A1C_11D7_A90D_00D0B7DB5195_.wvu.Rows" localSheetId="4">#REF!</definedName>
    <definedName name="Z_8106A741_5A1C_11D7_A90D_00D0B7DB5195_.wvu.Rows" localSheetId="5">#REF!</definedName>
    <definedName name="Z_8106A741_5A1C_11D7_A90D_00D0B7DB5195_.wvu.Rows" localSheetId="6">#REF!</definedName>
    <definedName name="Z_8106A741_5A1C_11D7_A90D_00D0B7DB5195_.wvu.Rows" localSheetId="8">#REF!</definedName>
    <definedName name="Z_8106A741_5A1C_11D7_A90D_00D0B7DB5195_.wvu.Rows" localSheetId="9">#REF!</definedName>
    <definedName name="Z_8106A741_5A1C_11D7_A90D_00D0B7DB5195_.wvu.Rows" localSheetId="10">#REF!</definedName>
    <definedName name="Z_8106A741_5A1C_11D7_A90D_00D0B7DB5195_.wvu.Rows" localSheetId="13">#REF!</definedName>
    <definedName name="Z_8106A741_5A1C_11D7_A90D_00D0B7DB5195_.wvu.Rows">#REF!</definedName>
    <definedName name="zz" localSheetId="36">#REF!</definedName>
    <definedName name="zz" localSheetId="41">#REF!</definedName>
    <definedName name="zz" localSheetId="4">#REF!</definedName>
    <definedName name="zz" localSheetId="8">#REF!</definedName>
    <definedName name="zz">#REF!</definedName>
  </definedNames>
  <calcPr calcId="191029"/>
</workbook>
</file>

<file path=xl/calcChain.xml><?xml version="1.0" encoding="utf-8"?>
<calcChain xmlns="http://schemas.openxmlformats.org/spreadsheetml/2006/main">
  <c r="AR2" i="144" l="1"/>
  <c r="AG2" i="144" l="1"/>
  <c r="CHN2" i="144" l="1"/>
  <c r="CHM2" i="144"/>
  <c r="V62" i="62"/>
  <c r="O154" i="105"/>
  <c r="O209" i="105"/>
  <c r="O657" i="78"/>
  <c r="O637" i="78"/>
  <c r="Q257" i="8"/>
  <c r="Q249" i="8"/>
  <c r="ABK2" i="144"/>
  <c r="ARR2" i="144"/>
  <c r="ARQ2" i="144"/>
  <c r="ARP2" i="144"/>
  <c r="ARO2" i="144"/>
  <c r="ARN2" i="144"/>
  <c r="ARS2" i="144"/>
  <c r="N32" i="85"/>
  <c r="AE78" i="129" l="1"/>
  <c r="AE75" i="129"/>
  <c r="AE72" i="129"/>
  <c r="AE69" i="129"/>
  <c r="S78" i="129"/>
  <c r="AE34" i="129"/>
  <c r="AE30" i="129"/>
  <c r="AE25" i="129"/>
  <c r="AF2" i="144" l="1"/>
  <c r="AD2" i="144"/>
  <c r="CGC2" i="144" l="1"/>
  <c r="CGB2" i="144"/>
  <c r="CGA2" i="144"/>
  <c r="AWR2" i="144"/>
  <c r="ATK2" i="144"/>
  <c r="ALE2" i="144" l="1"/>
  <c r="J2" i="144"/>
  <c r="S78" i="47" l="1"/>
  <c r="AE78" i="47"/>
  <c r="CHK2" i="144"/>
  <c r="CHJ2" i="144"/>
  <c r="CHI2" i="144"/>
  <c r="CHH2" i="144"/>
  <c r="CHG2" i="144"/>
  <c r="CHF2" i="144"/>
  <c r="CHE2" i="144"/>
  <c r="CHD2" i="144"/>
  <c r="CHC2" i="144"/>
  <c r="CHB2" i="144"/>
  <c r="CHA2" i="144"/>
  <c r="CGZ2" i="144"/>
  <c r="CGY2" i="144"/>
  <c r="CGX2" i="144"/>
  <c r="CGW2" i="144"/>
  <c r="CGV2" i="144"/>
  <c r="CGU2" i="144"/>
  <c r="CGT2" i="144"/>
  <c r="CGS2" i="144"/>
  <c r="CGR2" i="144"/>
  <c r="CGQ2" i="144"/>
  <c r="CGP2" i="144"/>
  <c r="CGO2" i="144"/>
  <c r="CGN2" i="144"/>
  <c r="CGM2" i="144"/>
  <c r="CGL2" i="144"/>
  <c r="CGK2" i="144"/>
  <c r="CGJ2" i="144"/>
  <c r="CGI2" i="144"/>
  <c r="CGH2" i="144"/>
  <c r="CGG2" i="144"/>
  <c r="CGF2" i="144"/>
  <c r="CGE2" i="144"/>
  <c r="CGD2" i="144"/>
  <c r="CFZ2" i="144"/>
  <c r="CFY2" i="144"/>
  <c r="CFX2" i="144"/>
  <c r="CFW2" i="144"/>
  <c r="CFV2" i="144"/>
  <c r="CFU2" i="144"/>
  <c r="CFT2" i="144"/>
  <c r="CFS2" i="144"/>
  <c r="CFR2" i="144"/>
  <c r="CFQ2" i="144"/>
  <c r="CFP2" i="144"/>
  <c r="CFO2" i="144"/>
  <c r="CFN2" i="144"/>
  <c r="CFM2" i="144"/>
  <c r="CFL2" i="144"/>
  <c r="CFK2" i="144"/>
  <c r="CFJ2" i="144"/>
  <c r="CFI2" i="144"/>
  <c r="CFH2" i="144"/>
  <c r="CFG2" i="144"/>
  <c r="CFF2" i="144"/>
  <c r="CFE2" i="144"/>
  <c r="CFD2" i="144"/>
  <c r="CFC2" i="144"/>
  <c r="CFB2" i="144"/>
  <c r="CFA2" i="144"/>
  <c r="CEZ2" i="144"/>
  <c r="CEY2" i="144"/>
  <c r="CEX2" i="144"/>
  <c r="CEW2" i="144"/>
  <c r="CEV2" i="144"/>
  <c r="CEU2" i="144"/>
  <c r="CET2" i="144"/>
  <c r="CES2" i="144"/>
  <c r="CER2" i="144"/>
  <c r="CEQ2" i="144"/>
  <c r="CEP2" i="144"/>
  <c r="CEO2" i="144"/>
  <c r="CEN2" i="144"/>
  <c r="CEM2" i="144"/>
  <c r="CEL2" i="144"/>
  <c r="CEK2" i="144"/>
  <c r="CEJ2" i="144"/>
  <c r="CEI2" i="144"/>
  <c r="CEH2" i="144"/>
  <c r="CEG2" i="144"/>
  <c r="CEF2" i="144"/>
  <c r="CEE2" i="144"/>
  <c r="CED2" i="144"/>
  <c r="CEC2" i="144"/>
  <c r="CEB2" i="144"/>
  <c r="CEA2" i="144"/>
  <c r="CDZ2" i="144"/>
  <c r="CDY2" i="144"/>
  <c r="CDX2" i="144"/>
  <c r="CDW2" i="144"/>
  <c r="CDV2" i="144"/>
  <c r="CDU2" i="144"/>
  <c r="CDT2" i="144"/>
  <c r="CDS2" i="144"/>
  <c r="CDR2" i="144"/>
  <c r="CDQ2" i="144"/>
  <c r="CDP2" i="144"/>
  <c r="CDO2" i="144"/>
  <c r="CDN2" i="144"/>
  <c r="CDM2" i="144"/>
  <c r="CDL2" i="144"/>
  <c r="CDK2" i="144"/>
  <c r="CDJ2" i="144"/>
  <c r="CDI2" i="144"/>
  <c r="CDH2" i="144"/>
  <c r="CDG2" i="144"/>
  <c r="CDF2" i="144"/>
  <c r="CDE2" i="144"/>
  <c r="CDD2" i="144"/>
  <c r="CDC2" i="144"/>
  <c r="CDB2" i="144"/>
  <c r="CDA2" i="144"/>
  <c r="CCZ2" i="144"/>
  <c r="CCY2" i="144"/>
  <c r="CCX2" i="144"/>
  <c r="CCW2" i="144"/>
  <c r="CCV2" i="144"/>
  <c r="CCU2" i="144"/>
  <c r="CCT2" i="144"/>
  <c r="CCS2" i="144"/>
  <c r="CCR2" i="144"/>
  <c r="CCQ2" i="144"/>
  <c r="CCP2" i="144"/>
  <c r="CCO2" i="144"/>
  <c r="CCN2" i="144"/>
  <c r="CCM2" i="144"/>
  <c r="CCL2" i="144"/>
  <c r="CCK2" i="144"/>
  <c r="CCJ2" i="144"/>
  <c r="CCI2" i="144"/>
  <c r="CCH2" i="144"/>
  <c r="CCG2" i="144"/>
  <c r="CCF2" i="144"/>
  <c r="CCE2" i="144"/>
  <c r="CCD2" i="144"/>
  <c r="CCC2" i="144"/>
  <c r="CCB2" i="144"/>
  <c r="CCA2" i="144"/>
  <c r="CBZ2" i="144"/>
  <c r="CBY2" i="144"/>
  <c r="CBX2" i="144"/>
  <c r="CBW2" i="144"/>
  <c r="CBV2" i="144"/>
  <c r="CBU2" i="144"/>
  <c r="CBT2" i="144"/>
  <c r="CBS2" i="144"/>
  <c r="CBR2" i="144"/>
  <c r="CBQ2" i="144"/>
  <c r="CBP2" i="144"/>
  <c r="CBO2" i="144"/>
  <c r="CBN2" i="144"/>
  <c r="CBM2" i="144"/>
  <c r="CBL2" i="144"/>
  <c r="CBK2" i="144"/>
  <c r="CBJ2" i="144"/>
  <c r="CBI2" i="144"/>
  <c r="CBH2" i="144"/>
  <c r="CBG2" i="144"/>
  <c r="CBF2" i="144"/>
  <c r="CBE2" i="144"/>
  <c r="CBD2" i="144"/>
  <c r="CBC2" i="144"/>
  <c r="CBB2" i="144"/>
  <c r="CBA2" i="144"/>
  <c r="CAZ2" i="144"/>
  <c r="CAY2" i="144"/>
  <c r="CAX2" i="144"/>
  <c r="CAW2" i="144"/>
  <c r="CAV2" i="144"/>
  <c r="CAU2" i="144"/>
  <c r="CAT2" i="144"/>
  <c r="CAS2" i="144"/>
  <c r="CAR2" i="144"/>
  <c r="CAQ2" i="144"/>
  <c r="CAP2" i="144"/>
  <c r="CAO2" i="144"/>
  <c r="CAN2" i="144"/>
  <c r="CAM2" i="144"/>
  <c r="CAL2" i="144"/>
  <c r="CAK2" i="144"/>
  <c r="CAJ2" i="144"/>
  <c r="CAI2" i="144"/>
  <c r="CAH2" i="144"/>
  <c r="CAG2" i="144"/>
  <c r="CAF2" i="144"/>
  <c r="CAE2" i="144"/>
  <c r="CAD2" i="144"/>
  <c r="CAC2" i="144"/>
  <c r="CAB2" i="144"/>
  <c r="CAA2" i="144"/>
  <c r="BZZ2" i="144"/>
  <c r="BZY2" i="144"/>
  <c r="BZX2" i="144"/>
  <c r="BZW2" i="144"/>
  <c r="BZV2" i="144"/>
  <c r="BZU2" i="144"/>
  <c r="BZT2" i="144"/>
  <c r="BZS2" i="144"/>
  <c r="BZR2" i="144"/>
  <c r="BZQ2" i="144"/>
  <c r="BZP2" i="144"/>
  <c r="BZO2" i="144"/>
  <c r="BZN2" i="144"/>
  <c r="BZM2" i="144"/>
  <c r="BZL2" i="144"/>
  <c r="BZK2" i="144"/>
  <c r="BZJ2" i="144"/>
  <c r="BZI2" i="144"/>
  <c r="BZH2" i="144"/>
  <c r="BZG2" i="144"/>
  <c r="BZF2" i="144"/>
  <c r="BZE2" i="144"/>
  <c r="BZD2" i="144"/>
  <c r="BZC2" i="144"/>
  <c r="BZB2" i="144"/>
  <c r="BZA2" i="144"/>
  <c r="BYZ2" i="144"/>
  <c r="BYY2" i="144"/>
  <c r="BYX2" i="144"/>
  <c r="BYW2" i="144"/>
  <c r="BYV2" i="144"/>
  <c r="BYU2" i="144"/>
  <c r="BYT2" i="144"/>
  <c r="BYS2" i="144"/>
  <c r="BYR2" i="144"/>
  <c r="BYQ2" i="144"/>
  <c r="BYP2" i="144"/>
  <c r="BYO2" i="144"/>
  <c r="BYN2" i="144"/>
  <c r="BYM2" i="144"/>
  <c r="BYL2" i="144"/>
  <c r="BYK2" i="144"/>
  <c r="BYJ2" i="144"/>
  <c r="BYI2" i="144"/>
  <c r="BYH2" i="144"/>
  <c r="BYG2" i="144"/>
  <c r="BYF2" i="144"/>
  <c r="BYE2" i="144"/>
  <c r="BYD2" i="144"/>
  <c r="BYC2" i="144"/>
  <c r="BYB2" i="144"/>
  <c r="BYA2" i="144"/>
  <c r="BXZ2" i="144"/>
  <c r="BXY2" i="144"/>
  <c r="BXX2" i="144"/>
  <c r="BXW2" i="144"/>
  <c r="AG130" i="147"/>
  <c r="AG109" i="147"/>
  <c r="AC619" i="145"/>
  <c r="AC605" i="145"/>
  <c r="AB560" i="145"/>
  <c r="AB546" i="145"/>
  <c r="Q35" i="87" l="1"/>
  <c r="AAK2" i="144"/>
  <c r="AAJ2" i="144"/>
  <c r="G2" i="144" l="1"/>
  <c r="L25" i="16"/>
  <c r="O22" i="105"/>
  <c r="K22" i="105"/>
  <c r="O13" i="105"/>
  <c r="K13" i="105"/>
  <c r="Q214" i="78"/>
  <c r="Q186" i="78"/>
  <c r="Q138" i="78"/>
  <c r="Q121" i="78"/>
  <c r="Q96" i="78"/>
  <c r="Q62" i="78"/>
  <c r="Q31" i="78"/>
  <c r="Q14" i="78"/>
  <c r="BXV2" i="144"/>
  <c r="BXU2" i="144"/>
  <c r="BXT2" i="144"/>
  <c r="BXS2" i="144"/>
  <c r="BXR2" i="144"/>
  <c r="BXQ2" i="144"/>
  <c r="BXP2" i="144"/>
  <c r="BXO2" i="144"/>
  <c r="BXN2" i="144"/>
  <c r="BXM2" i="144"/>
  <c r="BXL2" i="144"/>
  <c r="BXK2" i="144"/>
  <c r="BXJ2" i="144"/>
  <c r="BXI2" i="144"/>
  <c r="BXH2" i="144"/>
  <c r="BXG2" i="144"/>
  <c r="BXF2" i="144"/>
  <c r="BXE2" i="144"/>
  <c r="BXD2" i="144"/>
  <c r="BXC2" i="144"/>
  <c r="BXB2" i="144"/>
  <c r="BXA2" i="144"/>
  <c r="BWZ2" i="144"/>
  <c r="BWY2" i="144"/>
  <c r="BWX2" i="144"/>
  <c r="BWW2" i="144"/>
  <c r="BWV2" i="144"/>
  <c r="BWU2" i="144"/>
  <c r="BWT2" i="144"/>
  <c r="BWS2" i="144"/>
  <c r="BWR2" i="144"/>
  <c r="BWQ2" i="144"/>
  <c r="BWP2" i="144"/>
  <c r="BWO2" i="144"/>
  <c r="BWN2" i="144"/>
  <c r="BWM2" i="144"/>
  <c r="BWL2" i="144"/>
  <c r="BWK2" i="144"/>
  <c r="BWJ2" i="144"/>
  <c r="BWI2" i="144"/>
  <c r="BWH2" i="144"/>
  <c r="BWG2" i="144"/>
  <c r="BWF2" i="144"/>
  <c r="BWE2" i="144"/>
  <c r="BWD2" i="144"/>
  <c r="BWC2" i="144"/>
  <c r="BWB2" i="144"/>
  <c r="BWA2" i="144"/>
  <c r="BVZ2" i="144"/>
  <c r="BVY2" i="144"/>
  <c r="BVX2" i="144"/>
  <c r="BVW2" i="144"/>
  <c r="BVV2" i="144"/>
  <c r="BVU2" i="144"/>
  <c r="BVT2" i="144"/>
  <c r="BVS2" i="144"/>
  <c r="BVR2" i="144"/>
  <c r="BVQ2" i="144"/>
  <c r="BVP2" i="144"/>
  <c r="BVO2" i="144"/>
  <c r="BVN2" i="144"/>
  <c r="BVM2" i="144"/>
  <c r="BVL2" i="144"/>
  <c r="BVK2" i="144"/>
  <c r="BVJ2" i="144"/>
  <c r="BVI2" i="144"/>
  <c r="BVH2" i="144"/>
  <c r="BVG2" i="144"/>
  <c r="BVF2" i="144"/>
  <c r="BVE2" i="144"/>
  <c r="BVD2" i="144"/>
  <c r="BVC2" i="144"/>
  <c r="BVB2" i="144"/>
  <c r="BVA2" i="144"/>
  <c r="BUZ2" i="144"/>
  <c r="BUY2" i="144"/>
  <c r="BUX2" i="144"/>
  <c r="BUW2" i="144"/>
  <c r="BUV2" i="144"/>
  <c r="BUU2" i="144"/>
  <c r="BUT2" i="144"/>
  <c r="BUS2" i="144"/>
  <c r="BUR2" i="144"/>
  <c r="BUQ2" i="144"/>
  <c r="BUP2" i="144"/>
  <c r="BUO2" i="144"/>
  <c r="BUN2" i="144"/>
  <c r="BUM2" i="144"/>
  <c r="BUL2" i="144"/>
  <c r="BUK2" i="144"/>
  <c r="BUJ2" i="144"/>
  <c r="BUI2" i="144"/>
  <c r="BUH2" i="144"/>
  <c r="BUG2" i="144"/>
  <c r="BUF2" i="144"/>
  <c r="BUE2" i="144"/>
  <c r="BUD2" i="144"/>
  <c r="BUC2" i="144"/>
  <c r="BUB2" i="144"/>
  <c r="BUA2" i="144"/>
  <c r="BTZ2" i="144"/>
  <c r="BTY2" i="144"/>
  <c r="BTX2" i="144"/>
  <c r="BTW2" i="144"/>
  <c r="BTV2" i="144"/>
  <c r="BTU2" i="144"/>
  <c r="BTT2" i="144"/>
  <c r="BTS2" i="144"/>
  <c r="BTR2" i="144"/>
  <c r="BTQ2" i="144"/>
  <c r="BTP2" i="144"/>
  <c r="BTO2" i="144"/>
  <c r="BTN2" i="144"/>
  <c r="BTM2" i="144"/>
  <c r="BTL2" i="144"/>
  <c r="BTK2" i="144"/>
  <c r="BTJ2" i="144"/>
  <c r="BTI2" i="144"/>
  <c r="BTH2" i="144"/>
  <c r="BTG2" i="144"/>
  <c r="BTF2" i="144"/>
  <c r="BTE2" i="144"/>
  <c r="BTD2" i="144"/>
  <c r="BTC2" i="144"/>
  <c r="BTB2" i="144"/>
  <c r="BTA2" i="144"/>
  <c r="BSZ2" i="144"/>
  <c r="BSY2" i="144"/>
  <c r="BSX2" i="144"/>
  <c r="BSW2" i="144"/>
  <c r="BSV2" i="144"/>
  <c r="BSU2" i="144"/>
  <c r="BST2" i="144"/>
  <c r="BSS2" i="144"/>
  <c r="BSR2" i="144"/>
  <c r="BSQ2" i="144"/>
  <c r="BSP2" i="144"/>
  <c r="BSO2" i="144"/>
  <c r="BSN2" i="144"/>
  <c r="BSM2" i="144"/>
  <c r="BSL2" i="144"/>
  <c r="BSK2" i="144"/>
  <c r="BSJ2" i="144"/>
  <c r="BSI2" i="144"/>
  <c r="BSH2" i="144"/>
  <c r="BSG2" i="144"/>
  <c r="BSF2" i="144"/>
  <c r="BSE2" i="144"/>
  <c r="BSD2" i="144"/>
  <c r="BSC2" i="144"/>
  <c r="BSB2" i="144"/>
  <c r="BSA2" i="144"/>
  <c r="BRZ2" i="144"/>
  <c r="BRY2" i="144"/>
  <c r="BRX2" i="144"/>
  <c r="BRW2" i="144"/>
  <c r="BRV2" i="144"/>
  <c r="BRU2" i="144"/>
  <c r="BRT2" i="144"/>
  <c r="BRS2" i="144"/>
  <c r="BRR2" i="144"/>
  <c r="BRQ2" i="144"/>
  <c r="BRP2" i="144"/>
  <c r="BRO2" i="144"/>
  <c r="BRN2" i="144"/>
  <c r="BRM2" i="144"/>
  <c r="BRL2" i="144"/>
  <c r="BRK2" i="144"/>
  <c r="BRJ2" i="144"/>
  <c r="BRI2" i="144"/>
  <c r="BRH2" i="144"/>
  <c r="BRG2" i="144"/>
  <c r="BRF2" i="144"/>
  <c r="BRE2" i="144"/>
  <c r="BRD2" i="144"/>
  <c r="BRC2" i="144"/>
  <c r="BRB2" i="144"/>
  <c r="BRA2" i="144"/>
  <c r="BQZ2" i="144"/>
  <c r="BQY2" i="144"/>
  <c r="BQX2" i="144"/>
  <c r="BQW2" i="144"/>
  <c r="BQV2" i="144"/>
  <c r="BQU2" i="144"/>
  <c r="BQT2" i="144"/>
  <c r="BQS2" i="144"/>
  <c r="BQR2" i="144"/>
  <c r="BQQ2" i="144"/>
  <c r="BQP2" i="144"/>
  <c r="BQO2" i="144"/>
  <c r="BQN2" i="144"/>
  <c r="BQM2" i="144"/>
  <c r="BQL2" i="144"/>
  <c r="BQK2" i="144" l="1"/>
  <c r="BQJ2" i="144"/>
  <c r="BQI2" i="144"/>
  <c r="BQH2" i="144"/>
  <c r="BQG2" i="144"/>
  <c r="BQF2" i="144"/>
  <c r="BQE2" i="144"/>
  <c r="BQD2" i="144"/>
  <c r="BQC2" i="144"/>
  <c r="BQB2" i="144"/>
  <c r="BQA2" i="144"/>
  <c r="BPZ2" i="144"/>
  <c r="BPY2" i="144"/>
  <c r="BPX2" i="144"/>
  <c r="BPW2" i="144"/>
  <c r="BPV2" i="144"/>
  <c r="BPU2" i="144"/>
  <c r="BPT2" i="144"/>
  <c r="BPS2" i="144"/>
  <c r="BPR2" i="144"/>
  <c r="BPQ2" i="144"/>
  <c r="BPP2" i="144"/>
  <c r="BPO2" i="144"/>
  <c r="BPN2" i="144"/>
  <c r="BPM2" i="144"/>
  <c r="BPL2" i="144"/>
  <c r="BPK2" i="144"/>
  <c r="BPJ2" i="144"/>
  <c r="BPI2" i="144"/>
  <c r="BPH2" i="144"/>
  <c r="BPG2" i="144"/>
  <c r="BPF2" i="144"/>
  <c r="BPE2" i="144"/>
  <c r="BPD2" i="144"/>
  <c r="BPC2" i="144"/>
  <c r="BPB2" i="144"/>
  <c r="BPA2" i="144"/>
  <c r="BOZ2" i="144"/>
  <c r="BOY2" i="144"/>
  <c r="BOX2" i="144"/>
  <c r="BOW2" i="144"/>
  <c r="BOV2" i="144"/>
  <c r="BOU2" i="144"/>
  <c r="BOT2" i="144"/>
  <c r="BOS2" i="144"/>
  <c r="BOR2" i="144"/>
  <c r="BOQ2" i="144"/>
  <c r="BOP2" i="144"/>
  <c r="BOO2" i="144"/>
  <c r="BON2" i="144"/>
  <c r="BOM2" i="144"/>
  <c r="BOL2" i="144"/>
  <c r="BOK2" i="144"/>
  <c r="BOJ2" i="144"/>
  <c r="BOI2" i="144"/>
  <c r="BOH2" i="144"/>
  <c r="BOG2" i="144"/>
  <c r="BOF2" i="144"/>
  <c r="BOE2" i="144"/>
  <c r="BOD2" i="144"/>
  <c r="BOC2" i="144"/>
  <c r="BOB2" i="144"/>
  <c r="BOA2" i="144"/>
  <c r="BNZ2" i="144"/>
  <c r="BNY2" i="144"/>
  <c r="BNX2" i="144"/>
  <c r="BNW2" i="144"/>
  <c r="BNV2" i="144"/>
  <c r="BNU2" i="144"/>
  <c r="BNT2" i="144"/>
  <c r="BNS2" i="144"/>
  <c r="BNR2" i="144"/>
  <c r="BNQ2" i="144"/>
  <c r="BNP2" i="144"/>
  <c r="BNO2" i="144"/>
  <c r="BNN2" i="144"/>
  <c r="BNM2" i="144"/>
  <c r="BNL2" i="144"/>
  <c r="BNK2" i="144"/>
  <c r="BNJ2" i="144"/>
  <c r="BNI2" i="144"/>
  <c r="BNH2" i="144"/>
  <c r="BNG2" i="144"/>
  <c r="BNF2" i="144"/>
  <c r="BNE2" i="144"/>
  <c r="BND2" i="144"/>
  <c r="BNC2" i="144"/>
  <c r="BNB2" i="144"/>
  <c r="BNA2" i="144"/>
  <c r="BMZ2" i="144"/>
  <c r="BMY2" i="144"/>
  <c r="BMX2" i="144"/>
  <c r="BMW2" i="144"/>
  <c r="BMV2" i="144"/>
  <c r="BMU2" i="144"/>
  <c r="BMT2" i="144"/>
  <c r="BMS2" i="144"/>
  <c r="BMR2" i="144"/>
  <c r="BMQ2" i="144"/>
  <c r="BMP2" i="144"/>
  <c r="BMO2" i="144"/>
  <c r="BMN2" i="144"/>
  <c r="BMM2" i="144"/>
  <c r="BML2" i="144"/>
  <c r="BMK2" i="144"/>
  <c r="BMJ2" i="144"/>
  <c r="BMI2" i="144"/>
  <c r="BMH2" i="144"/>
  <c r="BMG2" i="144"/>
  <c r="BMF2" i="144"/>
  <c r="BME2" i="144"/>
  <c r="BMD2" i="144"/>
  <c r="BMC2" i="144"/>
  <c r="BMB2" i="144"/>
  <c r="BMA2" i="144"/>
  <c r="BLZ2" i="144"/>
  <c r="BLY2" i="144"/>
  <c r="BLX2" i="144"/>
  <c r="BLW2" i="144"/>
  <c r="BLV2" i="144"/>
  <c r="BLU2" i="144"/>
  <c r="BLT2" i="144"/>
  <c r="BLS2" i="144"/>
  <c r="BLR2" i="144"/>
  <c r="BLQ2" i="144"/>
  <c r="BLP2" i="144"/>
  <c r="BLO2" i="144"/>
  <c r="BLN2" i="144"/>
  <c r="BLM2" i="144"/>
  <c r="BLL2" i="144"/>
  <c r="BLK2" i="144"/>
  <c r="BLJ2" i="144"/>
  <c r="BLI2" i="144"/>
  <c r="BLH2" i="144"/>
  <c r="BLG2" i="144"/>
  <c r="P54" i="93"/>
  <c r="BLF2" i="144"/>
  <c r="BLE2" i="144"/>
  <c r="BLD2" i="144"/>
  <c r="BLC2" i="144"/>
  <c r="BLB2" i="144"/>
  <c r="BLA2" i="144"/>
  <c r="BKZ2" i="144"/>
  <c r="BKY2" i="144"/>
  <c r="BKX2" i="144"/>
  <c r="BKW2" i="144"/>
  <c r="BKV2" i="144"/>
  <c r="BKU2" i="144"/>
  <c r="BKT2" i="144"/>
  <c r="BKS2" i="144"/>
  <c r="BKR2" i="144"/>
  <c r="BKC2" i="144"/>
  <c r="BKB2" i="144"/>
  <c r="BKA2" i="144"/>
  <c r="BJZ2" i="144"/>
  <c r="BJY2" i="144"/>
  <c r="BJX2" i="144"/>
  <c r="BJW2" i="144"/>
  <c r="BJV2" i="144"/>
  <c r="BJU2" i="144"/>
  <c r="BJT2" i="144"/>
  <c r="BJS2" i="144"/>
  <c r="BJR2" i="144"/>
  <c r="BJQ2" i="144"/>
  <c r="BJP2" i="144"/>
  <c r="BDF2" i="144"/>
  <c r="BDE2" i="144"/>
  <c r="BDD2" i="144"/>
  <c r="BDC2" i="144"/>
  <c r="BDB2" i="144"/>
  <c r="BDA2" i="144"/>
  <c r="BCZ2" i="144"/>
  <c r="BCY2" i="144"/>
  <c r="BCX2" i="144"/>
  <c r="BCW2" i="144"/>
  <c r="BCV2" i="144"/>
  <c r="BCU2" i="144"/>
  <c r="BCT2" i="144"/>
  <c r="BCS2" i="144"/>
  <c r="BCR2" i="144"/>
  <c r="BCQ2" i="144"/>
  <c r="BCP2" i="144"/>
  <c r="BCO2" i="144"/>
  <c r="BCN2" i="144"/>
  <c r="BCM2" i="144"/>
  <c r="BCL2" i="144"/>
  <c r="BCK2" i="144"/>
  <c r="BCJ2" i="144"/>
  <c r="BCI2" i="144"/>
  <c r="BCH2" i="144"/>
  <c r="BCG2" i="144"/>
  <c r="BCF2" i="144"/>
  <c r="BCE2" i="144"/>
  <c r="BCD2" i="144"/>
  <c r="BCC2" i="144"/>
  <c r="BCB2" i="144"/>
  <c r="BCA2" i="144"/>
  <c r="BBZ2" i="144"/>
  <c r="BBY2" i="144"/>
  <c r="BBX2" i="144"/>
  <c r="BBW2" i="144"/>
  <c r="BBV2" i="144"/>
  <c r="BBU2" i="144"/>
  <c r="BBT2" i="144"/>
  <c r="BBS2" i="144"/>
  <c r="BBR2" i="144"/>
  <c r="BBQ2" i="144"/>
  <c r="BBP2" i="144"/>
  <c r="BBO2" i="144"/>
  <c r="BBN2" i="144"/>
  <c r="BBM2" i="144"/>
  <c r="BBL2" i="144"/>
  <c r="AYM2" i="144" l="1"/>
  <c r="AYL2" i="144"/>
  <c r="AYK2" i="144"/>
  <c r="AYJ2" i="144"/>
  <c r="AYI2" i="144"/>
  <c r="AYH2" i="144"/>
  <c r="AYG2" i="144"/>
  <c r="AYF2" i="144"/>
  <c r="AYE2" i="144"/>
  <c r="AYD2" i="144"/>
  <c r="AYC2" i="144"/>
  <c r="AYB2" i="144"/>
  <c r="AYA2" i="144"/>
  <c r="AXZ2" i="144"/>
  <c r="AXY2" i="144"/>
  <c r="AXH2" i="144"/>
  <c r="AXX2" i="144"/>
  <c r="AXW2" i="144"/>
  <c r="AXV2" i="144"/>
  <c r="AXU2" i="144"/>
  <c r="AXT2" i="144"/>
  <c r="AXS2" i="144"/>
  <c r="AXR2" i="144"/>
  <c r="AXQ2" i="144"/>
  <c r="AXP2" i="144"/>
  <c r="AXO2" i="144"/>
  <c r="AXN2" i="144"/>
  <c r="AXM2" i="144"/>
  <c r="AXL2" i="144"/>
  <c r="AXK2" i="144"/>
  <c r="AXJ2" i="144"/>
  <c r="AXI2" i="144"/>
  <c r="AXG2" i="144"/>
  <c r="AXF2" i="144"/>
  <c r="AXE2" i="144"/>
  <c r="AXD2" i="144"/>
  <c r="AXC2" i="144"/>
  <c r="AXB2" i="144"/>
  <c r="AXA2" i="144"/>
  <c r="AWZ2" i="144"/>
  <c r="AWY2" i="144"/>
  <c r="AWX2" i="144"/>
  <c r="AWW2" i="144"/>
  <c r="AWV2" i="144"/>
  <c r="AWU2" i="144"/>
  <c r="AWT2" i="144"/>
  <c r="AWS2" i="144"/>
  <c r="AWQ2" i="144"/>
  <c r="AWP2" i="144"/>
  <c r="AWO2" i="144"/>
  <c r="AWN2" i="144"/>
  <c r="AWM2" i="144"/>
  <c r="AWL2" i="144"/>
  <c r="AWK2" i="144"/>
  <c r="AWJ2" i="144"/>
  <c r="AWI2" i="144"/>
  <c r="AWH2" i="144"/>
  <c r="AWG2" i="144"/>
  <c r="AWF2" i="144"/>
  <c r="AWE2" i="144"/>
  <c r="AWD2" i="144"/>
  <c r="AWC2" i="144"/>
  <c r="ATP2" i="144"/>
  <c r="ATO2" i="144"/>
  <c r="ATN2" i="144"/>
  <c r="ATM2" i="144"/>
  <c r="ATL2" i="144"/>
  <c r="ATJ2" i="144"/>
  <c r="ATI2" i="144"/>
  <c r="ATH2" i="144"/>
  <c r="ATG2" i="144"/>
  <c r="ATF2" i="144"/>
  <c r="ATE2" i="144"/>
  <c r="ATD2" i="144"/>
  <c r="ATC2" i="144"/>
  <c r="ATB2" i="144"/>
  <c r="ATA2" i="144"/>
  <c r="ASZ2" i="144"/>
  <c r="ASY2" i="144"/>
  <c r="ASX2" i="144"/>
  <c r="ASW2" i="144"/>
  <c r="ASV2" i="144"/>
  <c r="ASU2" i="144"/>
  <c r="AST2" i="144"/>
  <c r="ASS2" i="144"/>
  <c r="ARW2" i="144" l="1"/>
  <c r="ARV2" i="144"/>
  <c r="ARU2" i="144"/>
  <c r="ART2" i="144"/>
  <c r="ARM2" i="144"/>
  <c r="ARL2" i="144"/>
  <c r="ARK2" i="144"/>
  <c r="ARJ2" i="144"/>
  <c r="ARI2" i="144"/>
  <c r="ARH2" i="144"/>
  <c r="ARG2" i="144"/>
  <c r="ARF2" i="144"/>
  <c r="ARE2" i="144"/>
  <c r="ARD2" i="144"/>
  <c r="ARC2" i="144"/>
  <c r="ARB2" i="144"/>
  <c r="ARA2" i="144"/>
  <c r="AQZ2" i="144"/>
  <c r="AQY2" i="144"/>
  <c r="AQX2" i="144"/>
  <c r="AQW2" i="144"/>
  <c r="AQV2" i="144"/>
  <c r="AON2" i="144"/>
  <c r="AOM2" i="144"/>
  <c r="AOL2" i="144"/>
  <c r="AOK2" i="144"/>
  <c r="AOJ2" i="144"/>
  <c r="AOI2" i="144"/>
  <c r="AOH2" i="144"/>
  <c r="AOG2" i="144"/>
  <c r="AOF2" i="144"/>
  <c r="AOE2" i="144"/>
  <c r="AOD2" i="144"/>
  <c r="AOC2" i="144"/>
  <c r="AOB2" i="144"/>
  <c r="AOA2" i="144"/>
  <c r="ANZ2" i="144"/>
  <c r="ANY2" i="144"/>
  <c r="AMR2" i="144"/>
  <c r="AMQ2" i="144"/>
  <c r="AMP2" i="144"/>
  <c r="AMO2" i="144"/>
  <c r="AMN2" i="144"/>
  <c r="AMM2" i="144"/>
  <c r="AML2" i="144"/>
  <c r="AMK2" i="144"/>
  <c r="AMJ2" i="144"/>
  <c r="AMI2" i="144"/>
  <c r="AMH2" i="144"/>
  <c r="AMG2" i="144"/>
  <c r="AMF2" i="144"/>
  <c r="AME2" i="144"/>
  <c r="AMD2" i="144"/>
  <c r="AMC2" i="144"/>
  <c r="AMB2" i="144"/>
  <c r="AMA2" i="144"/>
  <c r="ALZ2" i="144"/>
  <c r="ALY2" i="144"/>
  <c r="ALX2" i="144"/>
  <c r="ALW2" i="144"/>
  <c r="ALV2" i="144"/>
  <c r="ALU2" i="144"/>
  <c r="ALT2" i="144"/>
  <c r="ALS2" i="144"/>
  <c r="ALR2" i="144"/>
  <c r="ALQ2" i="144"/>
  <c r="ALP2" i="144"/>
  <c r="ALO2" i="144"/>
  <c r="ALN2" i="144"/>
  <c r="ALM2" i="144"/>
  <c r="ALL2" i="144"/>
  <c r="ALK2" i="144"/>
  <c r="ALJ2" i="144"/>
  <c r="ALI2" i="144"/>
  <c r="ALH2" i="144"/>
  <c r="ALG2" i="144"/>
  <c r="ALF2" i="144"/>
  <c r="ALD2" i="144"/>
  <c r="ALC2" i="144"/>
  <c r="ALB2" i="144"/>
  <c r="ALA2" i="144"/>
  <c r="AKZ2" i="144"/>
  <c r="AKY2" i="144"/>
  <c r="AKX2" i="144"/>
  <c r="AKW2" i="144"/>
  <c r="BEJ2" i="144"/>
  <c r="BEI2" i="144"/>
  <c r="BEH2" i="144"/>
  <c r="BEG2" i="144"/>
  <c r="BEF2" i="144"/>
  <c r="BEE2" i="144"/>
  <c r="BED2" i="144"/>
  <c r="BEC2" i="144"/>
  <c r="BEB2" i="144"/>
  <c r="BEA2" i="144"/>
  <c r="BDZ2" i="144"/>
  <c r="BDY2" i="144"/>
  <c r="BDX2" i="144"/>
  <c r="BDW2" i="144"/>
  <c r="BDV2" i="144"/>
  <c r="BDU2" i="144"/>
  <c r="BDT2" i="144"/>
  <c r="BDS2" i="144"/>
  <c r="BDR2" i="144"/>
  <c r="BDQ2" i="144"/>
  <c r="BDP2" i="144"/>
  <c r="BDO2" i="144"/>
  <c r="BDN2" i="144"/>
  <c r="BDM2" i="144"/>
  <c r="BDL2" i="144"/>
  <c r="BDK2" i="144"/>
  <c r="BDJ2" i="144"/>
  <c r="BDI2" i="144"/>
  <c r="BDH2" i="144"/>
  <c r="BDG2" i="144"/>
  <c r="BBK2" i="144"/>
  <c r="BBJ2" i="144"/>
  <c r="BBI2" i="144"/>
  <c r="BBH2" i="144"/>
  <c r="BBG2" i="144"/>
  <c r="BBF2" i="144"/>
  <c r="BBE2" i="144"/>
  <c r="BBD2" i="144"/>
  <c r="BBC2" i="144"/>
  <c r="BBB2" i="144"/>
  <c r="BBA2" i="144"/>
  <c r="BAZ2" i="144"/>
  <c r="BAY2" i="144"/>
  <c r="BAX2" i="144"/>
  <c r="BAW2" i="144"/>
  <c r="BAV2" i="144"/>
  <c r="BAU2" i="144"/>
  <c r="BAT2" i="144"/>
  <c r="BAS2" i="144"/>
  <c r="BAR2" i="144"/>
  <c r="BAQ2" i="144"/>
  <c r="BAP2" i="144"/>
  <c r="BAO2" i="144"/>
  <c r="BAN2" i="144"/>
  <c r="BAM2" i="144"/>
  <c r="BAL2" i="144"/>
  <c r="BAK2" i="144"/>
  <c r="BAJ2" i="144"/>
  <c r="BAI2" i="144"/>
  <c r="BAH2" i="144"/>
  <c r="BAG2" i="144"/>
  <c r="BAF2" i="144"/>
  <c r="BAE2" i="144"/>
  <c r="BAD2" i="144"/>
  <c r="BAC2" i="144"/>
  <c r="BAB2" i="144"/>
  <c r="BAA2" i="144"/>
  <c r="AZZ2" i="144"/>
  <c r="AZY2" i="144"/>
  <c r="AZX2" i="144"/>
  <c r="AZW2" i="144"/>
  <c r="AZV2" i="144"/>
  <c r="AZU2" i="144"/>
  <c r="AZT2" i="144"/>
  <c r="AZS2" i="144"/>
  <c r="AZR2" i="144"/>
  <c r="AZQ2" i="144"/>
  <c r="AZP2" i="144"/>
  <c r="AZO2" i="144"/>
  <c r="AZN2" i="144"/>
  <c r="AZM2" i="144"/>
  <c r="AZL2" i="144"/>
  <c r="AZK2" i="144"/>
  <c r="AZJ2" i="144"/>
  <c r="AZI2" i="144"/>
  <c r="AZH2" i="144"/>
  <c r="AZG2" i="144"/>
  <c r="AZF2" i="144"/>
  <c r="AZE2" i="144"/>
  <c r="AZD2" i="144"/>
  <c r="AZC2" i="144"/>
  <c r="AZB2" i="144"/>
  <c r="AZA2" i="144"/>
  <c r="AYZ2" i="144"/>
  <c r="AYY2" i="144"/>
  <c r="AYX2" i="144"/>
  <c r="AYW2" i="144"/>
  <c r="AYV2" i="144"/>
  <c r="AYU2" i="144"/>
  <c r="AYT2" i="144"/>
  <c r="AYS2" i="144"/>
  <c r="AYR2" i="144"/>
  <c r="AYQ2" i="144"/>
  <c r="AYP2" i="144"/>
  <c r="AYO2" i="144"/>
  <c r="AYN2" i="144"/>
  <c r="AWB2" i="144"/>
  <c r="AWA2" i="144"/>
  <c r="AVZ2" i="144"/>
  <c r="AVY2" i="144"/>
  <c r="AVX2" i="144"/>
  <c r="AVW2" i="144"/>
  <c r="AVV2" i="144"/>
  <c r="AVU2" i="144"/>
  <c r="AVT2" i="144"/>
  <c r="AVS2" i="144"/>
  <c r="AVR2" i="144"/>
  <c r="AVQ2" i="144"/>
  <c r="AVP2" i="144"/>
  <c r="AVO2" i="144"/>
  <c r="AVN2" i="144"/>
  <c r="AVM2" i="144"/>
  <c r="AVL2" i="144"/>
  <c r="AVK2" i="144"/>
  <c r="AVJ2" i="144"/>
  <c r="AVI2" i="144"/>
  <c r="AVH2" i="144"/>
  <c r="AVG2" i="144"/>
  <c r="AVF2" i="144"/>
  <c r="AVE2" i="144"/>
  <c r="AVD2" i="144"/>
  <c r="AVC2" i="144"/>
  <c r="AVB2" i="144"/>
  <c r="AVA2" i="144"/>
  <c r="AUZ2" i="144"/>
  <c r="AUY2" i="144"/>
  <c r="AUX2" i="144"/>
  <c r="AUW2" i="144"/>
  <c r="AUV2" i="144"/>
  <c r="AUU2" i="144"/>
  <c r="AUT2" i="144"/>
  <c r="AUS2" i="144"/>
  <c r="AUR2" i="144"/>
  <c r="AUQ2" i="144"/>
  <c r="AUP2" i="144"/>
  <c r="AUO2" i="144"/>
  <c r="AUN2" i="144"/>
  <c r="AUM2" i="144"/>
  <c r="AUL2" i="144"/>
  <c r="AUK2" i="144"/>
  <c r="AUJ2" i="144"/>
  <c r="AUI2" i="144"/>
  <c r="AUH2" i="144"/>
  <c r="AUG2" i="144"/>
  <c r="AUF2" i="144"/>
  <c r="AUE2" i="144"/>
  <c r="AUD2" i="144"/>
  <c r="AUC2" i="144"/>
  <c r="AUB2" i="144"/>
  <c r="AUA2" i="144"/>
  <c r="ATZ2" i="144"/>
  <c r="ATY2" i="144"/>
  <c r="ATX2" i="144"/>
  <c r="ATW2" i="144"/>
  <c r="ATV2" i="144"/>
  <c r="ATU2" i="144"/>
  <c r="ATT2" i="144"/>
  <c r="ATS2" i="144"/>
  <c r="ATR2" i="144"/>
  <c r="ATQ2" i="144"/>
  <c r="ASR2" i="144"/>
  <c r="ASQ2" i="144"/>
  <c r="ASP2" i="144"/>
  <c r="ASO2" i="144"/>
  <c r="ASN2" i="144"/>
  <c r="ASM2" i="144"/>
  <c r="ASL2" i="144"/>
  <c r="ASK2" i="144"/>
  <c r="ASJ2" i="144"/>
  <c r="ASI2" i="144"/>
  <c r="ASH2" i="144"/>
  <c r="ASG2" i="144"/>
  <c r="ASF2" i="144"/>
  <c r="ASE2" i="144"/>
  <c r="ASD2" i="144"/>
  <c r="ASC2" i="144"/>
  <c r="ASB2" i="144"/>
  <c r="ASA2" i="144"/>
  <c r="ARZ2" i="144"/>
  <c r="ARY2" i="144"/>
  <c r="ARX2" i="144"/>
  <c r="AQU2" i="144"/>
  <c r="AQT2" i="144"/>
  <c r="AQS2" i="144"/>
  <c r="AQR2" i="144"/>
  <c r="AQQ2" i="144"/>
  <c r="AQP2" i="144"/>
  <c r="AQO2" i="144"/>
  <c r="AQN2" i="144"/>
  <c r="AQM2" i="144"/>
  <c r="AQL2" i="144"/>
  <c r="AQK2" i="144"/>
  <c r="AQJ2" i="144"/>
  <c r="AQI2" i="144"/>
  <c r="AQH2" i="144"/>
  <c r="AQG2" i="144"/>
  <c r="AQF2" i="144"/>
  <c r="AQE2" i="144"/>
  <c r="AQD2" i="144"/>
  <c r="AQC2" i="144"/>
  <c r="AQB2" i="144"/>
  <c r="AQA2" i="144"/>
  <c r="APZ2" i="144"/>
  <c r="APY2" i="144"/>
  <c r="APX2" i="144"/>
  <c r="APW2" i="144"/>
  <c r="APV2" i="144"/>
  <c r="APU2" i="144"/>
  <c r="APT2" i="144"/>
  <c r="APS2" i="144"/>
  <c r="APR2" i="144"/>
  <c r="APQ2" i="144"/>
  <c r="APP2" i="144"/>
  <c r="APO2" i="144"/>
  <c r="APN2" i="144"/>
  <c r="APM2" i="144"/>
  <c r="APL2" i="144"/>
  <c r="APK2" i="144"/>
  <c r="APJ2" i="144"/>
  <c r="API2" i="144"/>
  <c r="APH2" i="144"/>
  <c r="APG2" i="144"/>
  <c r="APF2" i="144"/>
  <c r="APE2" i="144"/>
  <c r="APD2" i="144"/>
  <c r="APC2" i="144"/>
  <c r="APB2" i="144"/>
  <c r="APA2" i="144"/>
  <c r="AOZ2" i="144"/>
  <c r="AOY2" i="144"/>
  <c r="AOX2" i="144"/>
  <c r="AOW2" i="144"/>
  <c r="AOV2" i="144"/>
  <c r="AOU2" i="144"/>
  <c r="AOT2" i="144"/>
  <c r="AOS2" i="144"/>
  <c r="AOR2" i="144"/>
  <c r="AOQ2" i="144"/>
  <c r="AOP2" i="144"/>
  <c r="AOO2" i="144"/>
  <c r="ANX2" i="144"/>
  <c r="ANW2" i="144"/>
  <c r="ANV2" i="144"/>
  <c r="ANU2" i="144"/>
  <c r="ANT2" i="144"/>
  <c r="ANS2" i="144"/>
  <c r="ANR2" i="144"/>
  <c r="ANQ2" i="144"/>
  <c r="ANP2" i="144"/>
  <c r="ANO2" i="144"/>
  <c r="ANN2" i="144"/>
  <c r="ANM2" i="144"/>
  <c r="ANL2" i="144"/>
  <c r="ANK2" i="144"/>
  <c r="ANJ2" i="144"/>
  <c r="ANI2" i="144"/>
  <c r="ANH2" i="144"/>
  <c r="ANG2" i="144"/>
  <c r="ANF2" i="144"/>
  <c r="ANE2" i="144"/>
  <c r="AND2" i="144"/>
  <c r="ANC2" i="144"/>
  <c r="ANB2" i="144"/>
  <c r="ANA2" i="144"/>
  <c r="AMZ2" i="144"/>
  <c r="AMY2" i="144"/>
  <c r="AMX2" i="144"/>
  <c r="AMW2" i="144"/>
  <c r="AMV2" i="144"/>
  <c r="AMU2" i="144"/>
  <c r="AMT2" i="144"/>
  <c r="AMS2" i="144"/>
  <c r="AKV2" i="144"/>
  <c r="AKU2" i="144"/>
  <c r="AKT2" i="144"/>
  <c r="AKS2" i="144"/>
  <c r="AKR2" i="144"/>
  <c r="AKQ2" i="144"/>
  <c r="AKP2" i="144"/>
  <c r="AKO2" i="144"/>
  <c r="AKN2" i="144"/>
  <c r="AKM2" i="144"/>
  <c r="AKL2" i="144"/>
  <c r="AKK2" i="144"/>
  <c r="AKJ2" i="144"/>
  <c r="AKI2" i="144"/>
  <c r="AKH2" i="144"/>
  <c r="AKG2" i="144"/>
  <c r="AKF2" i="144"/>
  <c r="AKE2" i="144"/>
  <c r="AKD2" i="144"/>
  <c r="AKC2" i="144"/>
  <c r="AKB2" i="144"/>
  <c r="AKA2" i="144"/>
  <c r="AJZ2" i="144"/>
  <c r="AJY2" i="144"/>
  <c r="AJX2" i="144"/>
  <c r="AJW2" i="144"/>
  <c r="AJV2" i="144"/>
  <c r="AJU2" i="144"/>
  <c r="AJT2" i="144"/>
  <c r="AJS2" i="144"/>
  <c r="AJR2" i="144"/>
  <c r="AJQ2" i="144"/>
  <c r="AJP2" i="144"/>
  <c r="AJO2" i="144"/>
  <c r="AJN2" i="144"/>
  <c r="AJM2" i="144"/>
  <c r="AJL2" i="144"/>
  <c r="AJK2" i="144"/>
  <c r="AJJ2" i="144"/>
  <c r="AJI2" i="144"/>
  <c r="AJH2" i="144"/>
  <c r="AJG2" i="144"/>
  <c r="AJF2" i="144"/>
  <c r="AJE2" i="144"/>
  <c r="AJD2" i="144"/>
  <c r="AJC2" i="144"/>
  <c r="AJB2" i="144"/>
  <c r="AJA2" i="144"/>
  <c r="AIZ2" i="144"/>
  <c r="AIY2" i="144"/>
  <c r="AIX2" i="144"/>
  <c r="AIW2" i="144"/>
  <c r="AIV2" i="144"/>
  <c r="AIU2" i="144"/>
  <c r="AIT2" i="144"/>
  <c r="AIS2" i="144"/>
  <c r="AIR2" i="144"/>
  <c r="AIQ2" i="144"/>
  <c r="AIP2" i="144"/>
  <c r="AIO2" i="144"/>
  <c r="AIN2" i="144"/>
  <c r="AIM2" i="144"/>
  <c r="AIL2" i="144"/>
  <c r="AIK2" i="144"/>
  <c r="AIJ2" i="144"/>
  <c r="AII2" i="144"/>
  <c r="AIH2" i="144"/>
  <c r="AIG2" i="144"/>
  <c r="AIF2" i="144"/>
  <c r="AIE2" i="144"/>
  <c r="AID2" i="144"/>
  <c r="AIC2" i="144"/>
  <c r="AIB2" i="144"/>
  <c r="AIA2" i="144"/>
  <c r="AHZ2" i="144"/>
  <c r="AHY2" i="144"/>
  <c r="AHX2" i="144"/>
  <c r="AHW2" i="144"/>
  <c r="AHV2" i="144"/>
  <c r="AHU2" i="144"/>
  <c r="AHT2" i="144"/>
  <c r="AHS2" i="144"/>
  <c r="AHR2" i="144" l="1"/>
  <c r="AHQ2" i="144"/>
  <c r="AHP2" i="144"/>
  <c r="AHH2" i="144"/>
  <c r="AGZ2" i="144"/>
  <c r="AGR2" i="144"/>
  <c r="AHO2" i="144"/>
  <c r="AHN2" i="144"/>
  <c r="AHM2" i="144"/>
  <c r="AHL2" i="144"/>
  <c r="AHK2" i="144"/>
  <c r="AHJ2" i="144"/>
  <c r="AHI2" i="144"/>
  <c r="AHG2" i="144"/>
  <c r="AHF2" i="144"/>
  <c r="AHE2" i="144"/>
  <c r="AHD2" i="144"/>
  <c r="AHC2" i="144"/>
  <c r="AHB2" i="144"/>
  <c r="AHA2" i="144"/>
  <c r="AGY2" i="144"/>
  <c r="AGX2" i="144"/>
  <c r="AGW2" i="144"/>
  <c r="AGV2" i="144"/>
  <c r="AGU2" i="144"/>
  <c r="AGT2" i="144"/>
  <c r="AGS2" i="144"/>
  <c r="AGQ2" i="144"/>
  <c r="AGP2" i="144"/>
  <c r="AGO2" i="144"/>
  <c r="AGN2" i="144"/>
  <c r="AGM2" i="144"/>
  <c r="AGL2" i="144"/>
  <c r="AGK2" i="144"/>
  <c r="AGG2" i="144"/>
  <c r="AGF2" i="144"/>
  <c r="AGE2" i="144"/>
  <c r="AGD2" i="144"/>
  <c r="AFW2" i="144"/>
  <c r="AFP2" i="144"/>
  <c r="AFI2" i="144"/>
  <c r="AEW2" i="144"/>
  <c r="AEV2" i="144"/>
  <c r="AEO2" i="144"/>
  <c r="AEN2" i="144"/>
  <c r="AEM2" i="144"/>
  <c r="ADW2" i="144"/>
  <c r="ADG2" i="144"/>
  <c r="ACQ2" i="144"/>
  <c r="AGJ2" i="144"/>
  <c r="AGI2" i="144"/>
  <c r="AGH2" i="144"/>
  <c r="AGC2" i="144"/>
  <c r="AGB2" i="144"/>
  <c r="AGA2" i="144"/>
  <c r="AFZ2" i="144"/>
  <c r="AFY2" i="144"/>
  <c r="AFX2" i="144"/>
  <c r="AFV2" i="144"/>
  <c r="AFU2" i="144"/>
  <c r="AFT2" i="144"/>
  <c r="AFS2" i="144"/>
  <c r="AFR2" i="144"/>
  <c r="AFQ2" i="144"/>
  <c r="AFO2" i="144"/>
  <c r="AFN2" i="144"/>
  <c r="AFM2" i="144"/>
  <c r="AFL2" i="144"/>
  <c r="AFK2" i="144"/>
  <c r="AFJ2" i="144"/>
  <c r="AFH2" i="144"/>
  <c r="AFG2" i="144"/>
  <c r="AFF2" i="144"/>
  <c r="AFE2" i="144"/>
  <c r="AFD2" i="144"/>
  <c r="AFC2" i="144"/>
  <c r="AFB2" i="144"/>
  <c r="AFA2" i="144"/>
  <c r="AEZ2" i="144"/>
  <c r="AEY2" i="144"/>
  <c r="AEX2" i="144"/>
  <c r="AEU2" i="144"/>
  <c r="AET2" i="144"/>
  <c r="AES2" i="144"/>
  <c r="AER2" i="144"/>
  <c r="AEQ2" i="144"/>
  <c r="AEP2" i="144"/>
  <c r="AEL2" i="144"/>
  <c r="AEK2" i="144"/>
  <c r="AEJ2" i="144"/>
  <c r="AEI2" i="144"/>
  <c r="AEH2" i="144"/>
  <c r="AEG2" i="144"/>
  <c r="AEF2" i="144"/>
  <c r="AEE2" i="144"/>
  <c r="AED2" i="144"/>
  <c r="AEC2" i="144"/>
  <c r="AEB2" i="144"/>
  <c r="AEA2" i="144"/>
  <c r="ADZ2" i="144"/>
  <c r="ADY2" i="144"/>
  <c r="ADX2" i="144"/>
  <c r="ADV2" i="144"/>
  <c r="ADU2" i="144"/>
  <c r="ADT2" i="144"/>
  <c r="ADS2" i="144"/>
  <c r="ADR2" i="144"/>
  <c r="ADQ2" i="144"/>
  <c r="ADP2" i="144"/>
  <c r="ADO2" i="144"/>
  <c r="ADN2" i="144"/>
  <c r="ADM2" i="144"/>
  <c r="ADL2" i="144"/>
  <c r="ADK2" i="144"/>
  <c r="ADJ2" i="144"/>
  <c r="ADI2" i="144"/>
  <c r="ADH2" i="144"/>
  <c r="ADF2" i="144"/>
  <c r="ADE2" i="144"/>
  <c r="ADD2" i="144"/>
  <c r="ADC2" i="144"/>
  <c r="ADB2" i="144"/>
  <c r="ADA2" i="144"/>
  <c r="ACZ2" i="144"/>
  <c r="ACY2" i="144"/>
  <c r="ACX2" i="144"/>
  <c r="ACW2" i="144"/>
  <c r="ACV2" i="144"/>
  <c r="ACU2" i="144"/>
  <c r="ACT2" i="144"/>
  <c r="ACS2" i="144"/>
  <c r="ACR2" i="144"/>
  <c r="ACP2" i="144"/>
  <c r="ACO2" i="144"/>
  <c r="ACN2" i="144"/>
  <c r="ACM2" i="144"/>
  <c r="ACL2" i="144"/>
  <c r="ACK2" i="144"/>
  <c r="ACJ2" i="144"/>
  <c r="ACI2" i="144"/>
  <c r="ACH2" i="144"/>
  <c r="ACG2" i="144"/>
  <c r="ACF2" i="144"/>
  <c r="ACE2" i="144"/>
  <c r="ACD2" i="144"/>
  <c r="ACC2" i="144"/>
  <c r="ACB2" i="144"/>
  <c r="ABY2" i="144"/>
  <c r="ABX2" i="144"/>
  <c r="ABW2" i="144"/>
  <c r="ABV2" i="144"/>
  <c r="ABU2" i="144"/>
  <c r="ABT2" i="144"/>
  <c r="ABS2" i="144"/>
  <c r="ABR2" i="144"/>
  <c r="ABQ2" i="144"/>
  <c r="ABP2" i="144"/>
  <c r="ABJ2" i="144"/>
  <c r="ABM2" i="144"/>
  <c r="ABL2" i="144"/>
  <c r="ABD2" i="144"/>
  <c r="ABB2" i="144"/>
  <c r="AAZ2" i="144"/>
  <c r="AAY2" i="144"/>
  <c r="AAX2" i="144"/>
  <c r="AAN2" i="144"/>
  <c r="ACA2" i="144"/>
  <c r="ABZ2" i="144"/>
  <c r="ABO2" i="144"/>
  <c r="ABN2" i="144"/>
  <c r="ABI2" i="144"/>
  <c r="ABH2" i="144"/>
  <c r="ABG2" i="144"/>
  <c r="ABF2" i="144"/>
  <c r="ABE2" i="144"/>
  <c r="ABC2" i="144"/>
  <c r="ABA2" i="144"/>
  <c r="AAW2" i="144"/>
  <c r="AAV2" i="144"/>
  <c r="AAU2" i="144"/>
  <c r="AAT2" i="144"/>
  <c r="AAS2" i="144"/>
  <c r="AAQ2" i="144"/>
  <c r="AAP2" i="144"/>
  <c r="AAO2" i="144"/>
  <c r="AAM2" i="144"/>
  <c r="ZY2" i="144" l="1"/>
  <c r="ZX2" i="144"/>
  <c r="ZG2" i="144"/>
  <c r="ZF2" i="144"/>
  <c r="ZE2" i="144"/>
  <c r="ZC2" i="144"/>
  <c r="ZD2" i="144"/>
  <c r="YV2" i="144"/>
  <c r="YU2" i="144"/>
  <c r="YT2" i="144"/>
  <c r="YH2" i="144" l="1"/>
  <c r="YG2" i="144"/>
  <c r="YF2" i="144"/>
  <c r="XY2" i="144"/>
  <c r="XS2" i="144"/>
  <c r="XN2" i="144"/>
  <c r="XM2" i="144"/>
  <c r="AAL2" i="144"/>
  <c r="AAI2" i="144"/>
  <c r="AAH2" i="144"/>
  <c r="AAG2" i="144"/>
  <c r="AAF2" i="144"/>
  <c r="AAE2" i="144"/>
  <c r="AAD2" i="144"/>
  <c r="AAC2" i="144"/>
  <c r="AAB2" i="144"/>
  <c r="AAA2" i="144"/>
  <c r="ZZ2" i="144"/>
  <c r="ZW2" i="144"/>
  <c r="ZV2" i="144"/>
  <c r="ZU2" i="144"/>
  <c r="ZT2" i="144"/>
  <c r="ZS2" i="144"/>
  <c r="ZR2" i="144"/>
  <c r="ZQ2" i="144"/>
  <c r="ZP2" i="144"/>
  <c r="ZO2" i="144"/>
  <c r="ZN2" i="144"/>
  <c r="ZM2" i="144"/>
  <c r="ZL2" i="144"/>
  <c r="ZK2" i="144"/>
  <c r="ZJ2" i="144"/>
  <c r="ZI2" i="144"/>
  <c r="ZH2" i="144"/>
  <c r="ZA2" i="144"/>
  <c r="YZ2" i="144"/>
  <c r="YX2" i="144"/>
  <c r="YW2" i="144"/>
  <c r="YS2" i="144"/>
  <c r="YR2" i="144"/>
  <c r="YQ2" i="144"/>
  <c r="YP2" i="144"/>
  <c r="YO2" i="144"/>
  <c r="YN2" i="144"/>
  <c r="YM2" i="144"/>
  <c r="YL2" i="144"/>
  <c r="YK2" i="144"/>
  <c r="YJ2" i="144"/>
  <c r="YI2" i="144"/>
  <c r="YE2" i="144"/>
  <c r="YD2" i="144"/>
  <c r="YC2" i="144"/>
  <c r="YB2" i="144"/>
  <c r="YA2" i="144"/>
  <c r="XZ2" i="144"/>
  <c r="XX2" i="144"/>
  <c r="XW2" i="144"/>
  <c r="XV2" i="144"/>
  <c r="XU2" i="144"/>
  <c r="XT2" i="144"/>
  <c r="XR2" i="144"/>
  <c r="XQ2" i="144"/>
  <c r="XP2" i="144"/>
  <c r="XO2" i="144"/>
  <c r="XK2" i="144"/>
  <c r="XJ2" i="144"/>
  <c r="XG2" i="144" l="1"/>
  <c r="XF2" i="144"/>
  <c r="XE2" i="144"/>
  <c r="XD2" i="144"/>
  <c r="XC2" i="144"/>
  <c r="XB2" i="144"/>
  <c r="XA2" i="144"/>
  <c r="WZ2" i="144"/>
  <c r="WY2" i="144"/>
  <c r="WX2" i="144"/>
  <c r="WW2" i="144"/>
  <c r="WV2" i="144"/>
  <c r="WU2" i="144"/>
  <c r="WS2" i="144"/>
  <c r="WR2" i="144"/>
  <c r="WQ2" i="144"/>
  <c r="WT2" i="144"/>
  <c r="ZB2" i="144"/>
  <c r="XL2" i="144"/>
  <c r="YY2" i="144"/>
  <c r="XI2" i="144"/>
  <c r="XH2" i="144"/>
  <c r="WP2" i="144"/>
  <c r="WO2" i="144"/>
  <c r="WM2" i="144"/>
  <c r="WL2" i="144"/>
  <c r="WK2" i="144"/>
  <c r="WJ2" i="144"/>
  <c r="WH2" i="144"/>
  <c r="WG2" i="144"/>
  <c r="WF2" i="144"/>
  <c r="WE2" i="144"/>
  <c r="WC2" i="144"/>
  <c r="WB2" i="144"/>
  <c r="WA2" i="144"/>
  <c r="VZ2" i="144"/>
  <c r="VY2" i="144"/>
  <c r="VX2" i="144"/>
  <c r="VW2" i="144"/>
  <c r="VV2" i="144"/>
  <c r="VU2" i="144"/>
  <c r="VT2" i="144"/>
  <c r="VS2" i="144"/>
  <c r="VR2" i="144"/>
  <c r="VQ2" i="144"/>
  <c r="VP2" i="144"/>
  <c r="VO2" i="144"/>
  <c r="VN2" i="144"/>
  <c r="VM2" i="144"/>
  <c r="VL2" i="144"/>
  <c r="VK2" i="144"/>
  <c r="VJ2" i="144"/>
  <c r="VI2" i="144"/>
  <c r="VH2" i="144"/>
  <c r="VG2" i="144"/>
  <c r="VF2" i="144"/>
  <c r="VE2" i="144"/>
  <c r="VD2" i="144"/>
  <c r="VC2" i="144"/>
  <c r="VB2" i="144"/>
  <c r="VA2" i="144"/>
  <c r="UZ2" i="144"/>
  <c r="UY2" i="144"/>
  <c r="UX2" i="144"/>
  <c r="UW2" i="144"/>
  <c r="UV2" i="144"/>
  <c r="UU2" i="144"/>
  <c r="UT2" i="144"/>
  <c r="US2" i="144"/>
  <c r="UR2" i="144"/>
  <c r="UQ2" i="144"/>
  <c r="UP2" i="144"/>
  <c r="UO2" i="144"/>
  <c r="UN2" i="144"/>
  <c r="UM2" i="144"/>
  <c r="UL2" i="144"/>
  <c r="UK2" i="144"/>
  <c r="UJ2" i="144"/>
  <c r="UI2" i="144"/>
  <c r="UH2" i="144"/>
  <c r="UG2" i="144"/>
  <c r="UF2" i="144"/>
  <c r="UE2" i="144"/>
  <c r="UD2" i="144"/>
  <c r="UC2" i="144"/>
  <c r="UB2" i="144"/>
  <c r="UA2" i="144"/>
  <c r="TZ2" i="144"/>
  <c r="TY2" i="144"/>
  <c r="TX2" i="144"/>
  <c r="TW2" i="144"/>
  <c r="TV2" i="144"/>
  <c r="TU2" i="144"/>
  <c r="TT2" i="144"/>
  <c r="TS2" i="144"/>
  <c r="TR2" i="144"/>
  <c r="CIE2" i="144" s="1"/>
  <c r="TQ2" i="144"/>
  <c r="CID2" i="144" s="1"/>
  <c r="TP2" i="144"/>
  <c r="TO2" i="144"/>
  <c r="TN2" i="144"/>
  <c r="TM2" i="144"/>
  <c r="TL2" i="144"/>
  <c r="TK2" i="144"/>
  <c r="TJ2" i="144"/>
  <c r="TI2" i="144"/>
  <c r="TH2" i="144"/>
  <c r="TG2" i="144"/>
  <c r="TF2" i="144"/>
  <c r="TE2" i="144"/>
  <c r="TD2" i="144"/>
  <c r="TB2" i="144"/>
  <c r="TA2" i="144"/>
  <c r="SZ2" i="144"/>
  <c r="SY2" i="144"/>
  <c r="SX2" i="144"/>
  <c r="SW2" i="144"/>
  <c r="SV2" i="144"/>
  <c r="ST2" i="144"/>
  <c r="SS2" i="144"/>
  <c r="CIO2" i="144" s="1"/>
  <c r="SR2" i="144"/>
  <c r="SQ2" i="144"/>
  <c r="SP2" i="144"/>
  <c r="SO2" i="144"/>
  <c r="SN2" i="144"/>
  <c r="SM2" i="144"/>
  <c r="SK2" i="144"/>
  <c r="SJ2" i="144"/>
  <c r="SI2" i="144"/>
  <c r="SH2" i="144"/>
  <c r="SF2" i="144"/>
  <c r="SE2" i="144"/>
  <c r="SD2" i="144"/>
  <c r="SC2" i="144"/>
  <c r="SB2" i="144"/>
  <c r="RZ2" i="144"/>
  <c r="RY2" i="144"/>
  <c r="RX2" i="144"/>
  <c r="RW2" i="144"/>
  <c r="RU2" i="144"/>
  <c r="RT2" i="144"/>
  <c r="RS2" i="144"/>
  <c r="RR2" i="144"/>
  <c r="RQ2" i="144"/>
  <c r="RP2" i="144"/>
  <c r="RO2" i="144"/>
  <c r="RM2" i="144"/>
  <c r="RL2" i="144"/>
  <c r="RK2" i="144"/>
  <c r="RJ2" i="144"/>
  <c r="RG2" i="144"/>
  <c r="RE2" i="144"/>
  <c r="RD2" i="144"/>
  <c r="RC2" i="144"/>
  <c r="RB2" i="144"/>
  <c r="RA2" i="144"/>
  <c r="QZ2" i="144"/>
  <c r="QY2" i="144"/>
  <c r="QX2" i="144"/>
  <c r="QW2" i="144"/>
  <c r="QV2" i="144"/>
  <c r="QU2" i="144"/>
  <c r="QT2" i="144"/>
  <c r="QS2" i="144"/>
  <c r="QR2" i="144"/>
  <c r="QQ2" i="144"/>
  <c r="QP2" i="144"/>
  <c r="QO2" i="144"/>
  <c r="QN2" i="144"/>
  <c r="QM2" i="144"/>
  <c r="QL2" i="144"/>
  <c r="QK2" i="144"/>
  <c r="QJ2" i="144"/>
  <c r="QI2" i="144"/>
  <c r="QH2" i="144"/>
  <c r="QG2" i="144"/>
  <c r="CIK2" i="144" s="1"/>
  <c r="QF2" i="144"/>
  <c r="QE2" i="144"/>
  <c r="QD2" i="144"/>
  <c r="QC2" i="144"/>
  <c r="QB2" i="144"/>
  <c r="CIJ2" i="144" s="1"/>
  <c r="QA2" i="144"/>
  <c r="PZ2" i="144"/>
  <c r="PY2" i="144"/>
  <c r="PX2" i="144"/>
  <c r="PW2" i="144"/>
  <c r="CII2" i="144" s="1"/>
  <c r="PV2" i="144"/>
  <c r="CIH2" i="144" s="1"/>
  <c r="PU2" i="144"/>
  <c r="PT2" i="144"/>
  <c r="PS2" i="144"/>
  <c r="PR2" i="144"/>
  <c r="PQ2" i="144"/>
  <c r="CIG2" i="144" s="1"/>
  <c r="PP2" i="144"/>
  <c r="PN2" i="144"/>
  <c r="PL2" i="144"/>
  <c r="PK2" i="144"/>
  <c r="PJ2" i="144"/>
  <c r="PH2" i="144"/>
  <c r="PG2" i="144"/>
  <c r="PF2" i="144"/>
  <c r="PE2" i="144"/>
  <c r="PD2" i="144"/>
  <c r="PC2" i="144"/>
  <c r="PB2" i="144"/>
  <c r="PA2" i="144"/>
  <c r="OZ2" i="144"/>
  <c r="OY2" i="144"/>
  <c r="OX2" i="144"/>
  <c r="OV2" i="144"/>
  <c r="OU2" i="144"/>
  <c r="OT2" i="144"/>
  <c r="OS2" i="144"/>
  <c r="OR2" i="144"/>
  <c r="OQ2" i="144"/>
  <c r="OP2" i="144"/>
  <c r="OO2" i="144"/>
  <c r="ON2" i="144"/>
  <c r="OM2" i="144"/>
  <c r="OL2" i="144"/>
  <c r="OK2" i="144"/>
  <c r="OJ2" i="144"/>
  <c r="OI2" i="144"/>
  <c r="OH2" i="144"/>
  <c r="OG2" i="144"/>
  <c r="OF2" i="144"/>
  <c r="OE2" i="144"/>
  <c r="OD2" i="144"/>
  <c r="OC2" i="144"/>
  <c r="OB2" i="144"/>
  <c r="OA2" i="144"/>
  <c r="NZ2" i="144"/>
  <c r="NY2" i="144"/>
  <c r="NX2" i="144"/>
  <c r="NW2" i="144"/>
  <c r="NV2" i="144"/>
  <c r="NU2" i="144"/>
  <c r="NT2" i="144"/>
  <c r="NS2" i="144"/>
  <c r="NR2" i="144"/>
  <c r="NQ2" i="144"/>
  <c r="NP2" i="144"/>
  <c r="NO2" i="144"/>
  <c r="NN2" i="144"/>
  <c r="NM2" i="144"/>
  <c r="NL2" i="144"/>
  <c r="NK2" i="144"/>
  <c r="NJ2" i="144"/>
  <c r="NI2" i="144"/>
  <c r="NH2" i="144"/>
  <c r="NG2" i="144"/>
  <c r="NF2" i="144"/>
  <c r="NE2" i="144"/>
  <c r="ND2" i="144"/>
  <c r="NC2" i="144"/>
  <c r="NB2" i="144"/>
  <c r="NA2" i="144"/>
  <c r="MZ2" i="144"/>
  <c r="MY2" i="144"/>
  <c r="MX2" i="144"/>
  <c r="MW2" i="144"/>
  <c r="MV2" i="144"/>
  <c r="MU2" i="144"/>
  <c r="MT2" i="144"/>
  <c r="MS2" i="144"/>
  <c r="MR2" i="144"/>
  <c r="MQ2" i="144"/>
  <c r="MP2" i="144"/>
  <c r="MO2" i="144"/>
  <c r="MN2" i="144"/>
  <c r="MM2" i="144"/>
  <c r="ML2" i="144"/>
  <c r="MK2" i="144"/>
  <c r="MJ2" i="144"/>
  <c r="MI2" i="144"/>
  <c r="MH2" i="144"/>
  <c r="MG2" i="144"/>
  <c r="MF2" i="144"/>
  <c r="ME2" i="144"/>
  <c r="MD2" i="144"/>
  <c r="MC2" i="144"/>
  <c r="MB2" i="144"/>
  <c r="MA2" i="144"/>
  <c r="LZ2" i="144"/>
  <c r="LY2" i="144"/>
  <c r="LX2" i="144"/>
  <c r="LW2" i="144"/>
  <c r="LV2" i="144"/>
  <c r="LU2" i="144"/>
  <c r="LT2" i="144"/>
  <c r="LS2" i="144"/>
  <c r="LR2" i="144"/>
  <c r="LQ2" i="144"/>
  <c r="LP2" i="144"/>
  <c r="LO2" i="144"/>
  <c r="LN2" i="144"/>
  <c r="LM2" i="144"/>
  <c r="LL2" i="144"/>
  <c r="LK2" i="144"/>
  <c r="LJ2" i="144"/>
  <c r="LI2" i="144"/>
  <c r="LH2" i="144"/>
  <c r="LG2" i="144"/>
  <c r="LF2" i="144"/>
  <c r="LE2" i="144"/>
  <c r="LD2" i="144"/>
  <c r="LC2" i="144"/>
  <c r="LB2" i="144"/>
  <c r="LA2" i="144"/>
  <c r="KZ2" i="144"/>
  <c r="KY2" i="144"/>
  <c r="KX2" i="144"/>
  <c r="KW2" i="144"/>
  <c r="KV2" i="144"/>
  <c r="KU2" i="144"/>
  <c r="KT2" i="144"/>
  <c r="KD2" i="144"/>
  <c r="KB2" i="144"/>
  <c r="JZ2" i="144"/>
  <c r="JY2" i="144"/>
  <c r="JX2" i="144"/>
  <c r="JW2" i="144"/>
  <c r="JV2" i="144"/>
  <c r="JU2" i="144"/>
  <c r="JT2" i="144"/>
  <c r="JS2" i="144"/>
  <c r="JR2" i="144"/>
  <c r="JQ2" i="144"/>
  <c r="JP2" i="144"/>
  <c r="JO2" i="144"/>
  <c r="JM2" i="144"/>
  <c r="JK2" i="144"/>
  <c r="JJ2" i="144"/>
  <c r="JI2" i="144"/>
  <c r="JH2" i="144"/>
  <c r="JF2" i="144"/>
  <c r="JE2" i="144"/>
  <c r="JD2" i="144"/>
  <c r="JC2" i="144"/>
  <c r="JB2" i="144"/>
  <c r="JA2" i="144"/>
  <c r="II2" i="144"/>
  <c r="IG2" i="144"/>
  <c r="IE2" i="144"/>
  <c r="ID2" i="144"/>
  <c r="IC2" i="144"/>
  <c r="IB2" i="144"/>
  <c r="IA2" i="144"/>
  <c r="HZ2" i="144"/>
  <c r="HY2" i="144"/>
  <c r="HX2" i="144"/>
  <c r="HW2" i="144"/>
  <c r="HV2" i="144"/>
  <c r="HU2" i="144"/>
  <c r="HT2" i="144"/>
  <c r="HS2" i="144"/>
  <c r="HR2" i="144"/>
  <c r="HP2" i="144"/>
  <c r="HN2" i="144"/>
  <c r="HM2" i="144"/>
  <c r="HL2" i="144"/>
  <c r="HK2" i="144"/>
  <c r="HJ2" i="144"/>
  <c r="HI2" i="144"/>
  <c r="HH2" i="144"/>
  <c r="HG2" i="144"/>
  <c r="HF2" i="144"/>
  <c r="HE2" i="144"/>
  <c r="HD2" i="144"/>
  <c r="HC2" i="144"/>
  <c r="HB2" i="144"/>
  <c r="AO2" i="144"/>
  <c r="AK2" i="144"/>
  <c r="HA2" i="144"/>
  <c r="GZ2" i="144"/>
  <c r="GY2" i="144"/>
  <c r="GX2" i="144"/>
  <c r="GW2" i="144"/>
  <c r="GV2" i="144"/>
  <c r="GT2" i="144"/>
  <c r="GS2" i="144"/>
  <c r="GR2" i="144"/>
  <c r="GQ2" i="144"/>
  <c r="GP2" i="144"/>
  <c r="GO2" i="144"/>
  <c r="GN2" i="144"/>
  <c r="GM2" i="144"/>
  <c r="GL2" i="144"/>
  <c r="GA2" i="144"/>
  <c r="CHX2" i="144" s="1"/>
  <c r="FZ2" i="144"/>
  <c r="FY2" i="144"/>
  <c r="FX2" i="144"/>
  <c r="FW2" i="144"/>
  <c r="FV2" i="144"/>
  <c r="FU2" i="144"/>
  <c r="FT2" i="144"/>
  <c r="FS2" i="144"/>
  <c r="FR2" i="144"/>
  <c r="FQ2" i="144"/>
  <c r="FP2" i="144"/>
  <c r="FO2" i="144"/>
  <c r="FN2" i="144"/>
  <c r="FM2" i="144"/>
  <c r="FL2" i="144"/>
  <c r="FK2" i="144"/>
  <c r="FJ2" i="144"/>
  <c r="FI2" i="144"/>
  <c r="FH2" i="144"/>
  <c r="FG2" i="144"/>
  <c r="FF2" i="144"/>
  <c r="FE2" i="144"/>
  <c r="FD2" i="144"/>
  <c r="FC2" i="144"/>
  <c r="FB2" i="144"/>
  <c r="FA2" i="144"/>
  <c r="EZ2" i="144"/>
  <c r="EY2" i="144"/>
  <c r="EX2" i="144"/>
  <c r="EW2" i="144"/>
  <c r="EV2" i="144"/>
  <c r="EU2" i="144"/>
  <c r="ET2" i="144"/>
  <c r="ES2" i="144"/>
  <c r="ER2" i="144"/>
  <c r="EQ2" i="144"/>
  <c r="EP2" i="144"/>
  <c r="EO2" i="144"/>
  <c r="EN2" i="144"/>
  <c r="EM2" i="144"/>
  <c r="EL2" i="144"/>
  <c r="EK2" i="144"/>
  <c r="EJ2" i="144"/>
  <c r="EI2" i="144"/>
  <c r="EH2" i="144"/>
  <c r="EG2" i="144"/>
  <c r="EF2" i="144"/>
  <c r="EE2" i="144"/>
  <c r="ED2" i="144"/>
  <c r="EC2" i="144"/>
  <c r="EB2" i="144"/>
  <c r="EA2" i="144"/>
  <c r="DZ2" i="144"/>
  <c r="DY2" i="144"/>
  <c r="DX2" i="144"/>
  <c r="DW2" i="144"/>
  <c r="DV2" i="144"/>
  <c r="DU2" i="144"/>
  <c r="DT2" i="144"/>
  <c r="DS2" i="144"/>
  <c r="DR2" i="144"/>
  <c r="DQ2" i="144"/>
  <c r="DP2" i="144"/>
  <c r="DO2" i="144"/>
  <c r="DN2" i="144"/>
  <c r="DM2" i="144"/>
  <c r="DL2" i="144"/>
  <c r="DK2" i="144"/>
  <c r="DJ2" i="144"/>
  <c r="DI2" i="144"/>
  <c r="DH2" i="144"/>
  <c r="DG2" i="144"/>
  <c r="DF2" i="144"/>
  <c r="DE2" i="144"/>
  <c r="DD2" i="144"/>
  <c r="DC2" i="144"/>
  <c r="DB2" i="144"/>
  <c r="DA2" i="144"/>
  <c r="CZ2" i="144"/>
  <c r="CY2" i="144"/>
  <c r="CX2" i="144"/>
  <c r="CW2" i="144"/>
  <c r="CV2" i="144"/>
  <c r="CU2" i="144"/>
  <c r="CT2" i="144"/>
  <c r="CS2" i="144"/>
  <c r="CR2" i="144"/>
  <c r="CQ2" i="144"/>
  <c r="CP2" i="144"/>
  <c r="CO2" i="144"/>
  <c r="CN2" i="144"/>
  <c r="CM2" i="144"/>
  <c r="CL2" i="144"/>
  <c r="CK2" i="144"/>
  <c r="CJ2" i="144"/>
  <c r="CI2" i="144"/>
  <c r="CH2" i="144"/>
  <c r="CG2" i="144"/>
  <c r="CF2" i="144"/>
  <c r="CE2" i="144"/>
  <c r="CD2" i="144"/>
  <c r="CC2" i="144"/>
  <c r="CB2" i="144"/>
  <c r="CA2" i="144"/>
  <c r="BZ2" i="144"/>
  <c r="BY2" i="144"/>
  <c r="BX2" i="144"/>
  <c r="BV2" i="144"/>
  <c r="BU2" i="144"/>
  <c r="BT2" i="144"/>
  <c r="BS2" i="144"/>
  <c r="BR2" i="144"/>
  <c r="BQ2" i="144"/>
  <c r="BP2" i="144"/>
  <c r="BO2" i="144"/>
  <c r="BN2" i="144"/>
  <c r="BM2" i="144"/>
  <c r="BL2" i="144"/>
  <c r="BK2" i="144"/>
  <c r="BJ2" i="144"/>
  <c r="BI2" i="144"/>
  <c r="BH2" i="144"/>
  <c r="BG2" i="144"/>
  <c r="BF2" i="144"/>
  <c r="BE2" i="144"/>
  <c r="BD2" i="144"/>
  <c r="CHZ2" i="144" l="1"/>
  <c r="CHO2" i="144"/>
  <c r="CIC2" i="144"/>
  <c r="BKQ2" i="144"/>
  <c r="BKP2" i="144"/>
  <c r="BKO2" i="144"/>
  <c r="BKN2" i="144"/>
  <c r="BKM2" i="144"/>
  <c r="BKL2" i="144"/>
  <c r="BKK2" i="144" l="1"/>
  <c r="BKJ2" i="144"/>
  <c r="BKI2" i="144"/>
  <c r="BKH2" i="144"/>
  <c r="BKG2" i="144"/>
  <c r="BKF2" i="144"/>
  <c r="BKE2" i="144"/>
  <c r="BKD2" i="144"/>
  <c r="BJN2" i="144"/>
  <c r="BJM2" i="144"/>
  <c r="BJL2" i="144"/>
  <c r="BJK2" i="144"/>
  <c r="BJJ2" i="144"/>
  <c r="BJI2" i="144"/>
  <c r="BJH2" i="144"/>
  <c r="BJG2" i="144"/>
  <c r="BJF2" i="144"/>
  <c r="BJE2" i="144"/>
  <c r="BJD2" i="144"/>
  <c r="BJC2" i="144"/>
  <c r="BJB2" i="144"/>
  <c r="BJA2" i="144"/>
  <c r="BIZ2" i="144"/>
  <c r="BIX2" i="144"/>
  <c r="BIW2" i="144"/>
  <c r="BIV2" i="144"/>
  <c r="BIU2" i="144"/>
  <c r="BIT2" i="144"/>
  <c r="BIS2" i="144"/>
  <c r="BIR2" i="144"/>
  <c r="BIQ2" i="144"/>
  <c r="BIP2" i="144"/>
  <c r="BIO2" i="144"/>
  <c r="BIN2" i="144"/>
  <c r="BIM2" i="144"/>
  <c r="BIL2" i="144"/>
  <c r="BIK2" i="144"/>
  <c r="BIJ2" i="144"/>
  <c r="BII2" i="144"/>
  <c r="BIH2" i="144"/>
  <c r="BIG2" i="144"/>
  <c r="BIF2" i="144"/>
  <c r="BIE2" i="144"/>
  <c r="BID2" i="144"/>
  <c r="BIC2" i="144"/>
  <c r="BIB2" i="144"/>
  <c r="BIA2" i="144" l="1"/>
  <c r="BHZ2" i="144"/>
  <c r="BHY2" i="144"/>
  <c r="BHX2" i="144"/>
  <c r="BHW2" i="144"/>
  <c r="BHV2" i="144"/>
  <c r="BGR2" i="144"/>
  <c r="BGQ2" i="144"/>
  <c r="BGP2" i="144"/>
  <c r="BGO2" i="144"/>
  <c r="BGN2" i="144"/>
  <c r="BGM2" i="144"/>
  <c r="BGL2" i="144"/>
  <c r="BGK2" i="144"/>
  <c r="BGJ2" i="144"/>
  <c r="BGI2" i="144"/>
  <c r="BGH2" i="144"/>
  <c r="BGG2" i="144"/>
  <c r="BGF2" i="144"/>
  <c r="BGE2" i="144"/>
  <c r="BHU2" i="144" l="1"/>
  <c r="BHT2" i="144"/>
  <c r="BHS2" i="144"/>
  <c r="BHR2" i="144"/>
  <c r="BHQ2" i="144"/>
  <c r="BHP2" i="144"/>
  <c r="BHO2" i="144"/>
  <c r="BHN2" i="144"/>
  <c r="BHM2" i="144"/>
  <c r="BHL2" i="144"/>
  <c r="BHK2" i="144"/>
  <c r="BHJ2" i="144"/>
  <c r="BHI2" i="144"/>
  <c r="BHH2" i="144"/>
  <c r="BHG2" i="144"/>
  <c r="BHF2" i="144"/>
  <c r="BHE2" i="144"/>
  <c r="BHD2" i="144"/>
  <c r="BHC2" i="144"/>
  <c r="BHB2" i="144"/>
  <c r="BHA2" i="144"/>
  <c r="BGZ2" i="144"/>
  <c r="BGY2" i="144"/>
  <c r="BGX2" i="144"/>
  <c r="BGW2" i="144"/>
  <c r="BGV2" i="144"/>
  <c r="BGU2" i="144"/>
  <c r="BGT2" i="144"/>
  <c r="BGS2" i="144"/>
  <c r="BGC2" i="144"/>
  <c r="BGB2" i="144"/>
  <c r="BGA2" i="144"/>
  <c r="BFZ2" i="144"/>
  <c r="BFY2" i="144"/>
  <c r="BFX2" i="144"/>
  <c r="BFW2" i="144"/>
  <c r="BFV2" i="144"/>
  <c r="BFU2" i="144"/>
  <c r="BFT2" i="144"/>
  <c r="BFS2" i="144"/>
  <c r="BFR2" i="144"/>
  <c r="BFQ2" i="144"/>
  <c r="BFP2" i="144"/>
  <c r="BFO2" i="144"/>
  <c r="BFM2" i="144"/>
  <c r="BFL2" i="144"/>
  <c r="BFK2" i="144"/>
  <c r="BFJ2" i="144"/>
  <c r="BFI2" i="144"/>
  <c r="BFH2" i="144"/>
  <c r="BFG2" i="144"/>
  <c r="P52" i="91"/>
  <c r="BFN2" i="144" s="1"/>
  <c r="BFF2" i="144"/>
  <c r="BFE2" i="144"/>
  <c r="BFD2" i="144"/>
  <c r="BFC2" i="144"/>
  <c r="BFB2" i="144"/>
  <c r="BFA2" i="144"/>
  <c r="BEZ2" i="144"/>
  <c r="BEY2" i="144"/>
  <c r="BEX2" i="144"/>
  <c r="BEW2" i="144"/>
  <c r="BEV2" i="144"/>
  <c r="BEU2" i="144"/>
  <c r="BET2" i="144"/>
  <c r="BES2" i="144"/>
  <c r="BER2" i="144"/>
  <c r="BEQ2" i="144"/>
  <c r="BEP2" i="144"/>
  <c r="BEO2" i="144"/>
  <c r="BEN2" i="144"/>
  <c r="BEM2" i="144"/>
  <c r="BEL2" i="144"/>
  <c r="BEK2" i="144"/>
  <c r="BC2" i="144"/>
  <c r="BB2" i="144"/>
  <c r="BA2" i="144"/>
  <c r="AZ2" i="144"/>
  <c r="AY2" i="144"/>
  <c r="AX2" i="144"/>
  <c r="AW2" i="144"/>
  <c r="AV2" i="144"/>
  <c r="AU2" i="144"/>
  <c r="AT2" i="144"/>
  <c r="AS2" i="144"/>
  <c r="AQ2" i="144"/>
  <c r="AP2" i="144"/>
  <c r="AN2" i="144"/>
  <c r="AM2" i="144"/>
  <c r="AL2" i="144"/>
  <c r="AJ2" i="144"/>
  <c r="AI2" i="144"/>
  <c r="I2" i="144"/>
  <c r="H2" i="144"/>
  <c r="AH2" i="144"/>
  <c r="AE2" i="144"/>
  <c r="AC2" i="144"/>
  <c r="AB2" i="144"/>
  <c r="AA2" i="144"/>
  <c r="Z2" i="144"/>
  <c r="CHL2" i="144" s="1"/>
  <c r="Y2" i="144"/>
  <c r="X2" i="144"/>
  <c r="C2" i="144" l="1"/>
  <c r="W2" i="144"/>
  <c r="V2" i="144"/>
  <c r="U2" i="144"/>
  <c r="T2" i="144"/>
  <c r="S2" i="144"/>
  <c r="R2" i="144"/>
  <c r="Q2" i="144"/>
  <c r="P2" i="144"/>
  <c r="O2" i="144"/>
  <c r="N2" i="144"/>
  <c r="M2" i="144"/>
  <c r="L2" i="144"/>
  <c r="K2" i="144"/>
  <c r="F2" i="144"/>
  <c r="E2" i="144"/>
  <c r="D2" i="144"/>
  <c r="A2" i="144"/>
  <c r="S17" i="129" l="1"/>
  <c r="IJ2" i="144" s="1"/>
  <c r="WD2" i="144" l="1"/>
  <c r="RH2" i="144" l="1"/>
  <c r="RF2" i="144"/>
  <c r="AE72" i="47"/>
  <c r="S72" i="47"/>
  <c r="AE69" i="47"/>
  <c r="AE75" i="47" s="1"/>
  <c r="AA69" i="47"/>
  <c r="AA75" i="47" s="1"/>
  <c r="W69" i="47"/>
  <c r="W75" i="47" s="1"/>
  <c r="S69" i="47"/>
  <c r="S75" i="47" s="1"/>
  <c r="O69" i="47"/>
  <c r="O75" i="47" s="1"/>
  <c r="K69" i="47"/>
  <c r="K75" i="47" s="1"/>
  <c r="CIF2" i="144" l="1"/>
  <c r="KQ2" i="144"/>
  <c r="AE62" i="62" l="1"/>
  <c r="PI2" i="144" s="1"/>
  <c r="OW2" i="144"/>
  <c r="AE66" i="47"/>
  <c r="AE62" i="47"/>
  <c r="AE58" i="47"/>
  <c r="AE54" i="47"/>
  <c r="AE50" i="47"/>
  <c r="AE46" i="47"/>
  <c r="AE42" i="47"/>
  <c r="AE38" i="47"/>
  <c r="AE34" i="47"/>
  <c r="AE30" i="47"/>
  <c r="AE25" i="47"/>
  <c r="S66" i="47"/>
  <c r="S62" i="47"/>
  <c r="S58" i="47"/>
  <c r="S54" i="47"/>
  <c r="S50" i="47"/>
  <c r="S46" i="47"/>
  <c r="S42" i="47"/>
  <c r="S38" i="47"/>
  <c r="S34" i="47"/>
  <c r="S30" i="47"/>
  <c r="S25" i="47"/>
  <c r="S21" i="47"/>
  <c r="S17" i="47"/>
  <c r="AA34" i="24" l="1"/>
  <c r="PO2" i="144" s="1"/>
  <c r="PM2" i="144"/>
  <c r="CTU2" i="140"/>
  <c r="CTT2" i="140"/>
  <c r="CTS2" i="140"/>
  <c r="CTR2" i="140"/>
  <c r="CTQ2" i="140"/>
  <c r="CTP2" i="140"/>
  <c r="CTO2" i="140"/>
  <c r="CTN2" i="140"/>
  <c r="CTE2" i="140"/>
  <c r="CTD2" i="140"/>
  <c r="CTC2" i="140"/>
  <c r="CTB2" i="140"/>
  <c r="CTA2" i="140"/>
  <c r="CSY2" i="140"/>
  <c r="CSX2" i="140"/>
  <c r="CSW2" i="140"/>
  <c r="CSV2" i="140"/>
  <c r="CSU2" i="140"/>
  <c r="CST2" i="140"/>
  <c r="CSS2" i="140"/>
  <c r="CSP2" i="140"/>
  <c r="CSO2" i="140"/>
  <c r="CSN2" i="140"/>
  <c r="CSM2" i="140"/>
  <c r="CSL2" i="140"/>
  <c r="CSK2" i="140"/>
  <c r="CSI2" i="140"/>
  <c r="CSH2" i="140"/>
  <c r="CSG2" i="140"/>
  <c r="CSF2" i="140"/>
  <c r="CSE2" i="140"/>
  <c r="CSD2" i="140"/>
  <c r="CSC2" i="140"/>
  <c r="CSB2" i="140"/>
  <c r="CRZ2" i="140"/>
  <c r="CRY2" i="140"/>
  <c r="CRX2" i="140"/>
  <c r="CRW2" i="140"/>
  <c r="CRV2" i="140"/>
  <c r="CRU2" i="140"/>
  <c r="CRR2" i="140"/>
  <c r="CRQ2" i="140"/>
  <c r="CRP2" i="140"/>
  <c r="CRO2" i="140"/>
  <c r="CRN2" i="140"/>
  <c r="CRM2" i="140"/>
  <c r="CRL2" i="140"/>
  <c r="CRK2" i="140"/>
  <c r="CRI2" i="140"/>
  <c r="CRH2" i="140"/>
  <c r="CRG2" i="140"/>
  <c r="CRF2" i="140"/>
  <c r="CRE2" i="140"/>
  <c r="CRD2" i="140"/>
  <c r="CRC2" i="140"/>
  <c r="CRB2" i="140"/>
  <c r="CRA2" i="140"/>
  <c r="CQZ2" i="140"/>
  <c r="CQY2" i="140"/>
  <c r="CQX2" i="140"/>
  <c r="CQW2" i="140"/>
  <c r="CQV2" i="140"/>
  <c r="CQU2" i="140"/>
  <c r="CQT2" i="140"/>
  <c r="CQS2" i="140"/>
  <c r="CQR2" i="140"/>
  <c r="CQQ2" i="140"/>
  <c r="CQP2" i="140"/>
  <c r="CQO2" i="140"/>
  <c r="CQN2" i="140"/>
  <c r="CQM2" i="140"/>
  <c r="CQK2" i="140"/>
  <c r="CQJ2" i="140"/>
  <c r="CQI2" i="140"/>
  <c r="CQH2" i="140"/>
  <c r="CQG2" i="140"/>
  <c r="CQF2" i="140"/>
  <c r="CQE2" i="140"/>
  <c r="CQD2" i="140"/>
  <c r="CQC2" i="140"/>
  <c r="CQB2" i="140"/>
  <c r="CQA2" i="140"/>
  <c r="CPZ2" i="140"/>
  <c r="CPY2" i="140"/>
  <c r="CPX2" i="140"/>
  <c r="CPW2" i="140"/>
  <c r="CPV2" i="140"/>
  <c r="CPT2" i="140"/>
  <c r="CPS2" i="140"/>
  <c r="CPR2" i="140"/>
  <c r="CPQ2" i="140"/>
  <c r="CPP2" i="140"/>
  <c r="CPO2" i="140"/>
  <c r="CPN2" i="140"/>
  <c r="CPM2" i="140"/>
  <c r="CPL2" i="140"/>
  <c r="CPJ2" i="140"/>
  <c r="CPI2" i="140"/>
  <c r="CPH2" i="140"/>
  <c r="CPG2" i="140"/>
  <c r="CPF2" i="140"/>
  <c r="CPE2" i="140"/>
  <c r="CPD2" i="140"/>
  <c r="CPC2" i="140"/>
  <c r="CPB2" i="140"/>
  <c r="CPA2" i="140"/>
  <c r="COZ2" i="140"/>
  <c r="COY2" i="140"/>
  <c r="COX2" i="140"/>
  <c r="COW2" i="140"/>
  <c r="COV2" i="140"/>
  <c r="COU2" i="140"/>
  <c r="COF2" i="140"/>
  <c r="COD2" i="140"/>
  <c r="COC2" i="140"/>
  <c r="COB2" i="140"/>
  <c r="COA2" i="140"/>
  <c r="CNZ2" i="140"/>
  <c r="CNY2" i="140"/>
  <c r="CNX2" i="140"/>
  <c r="CMJ2" i="140"/>
  <c r="CMI2" i="140"/>
  <c r="CMH2" i="140"/>
  <c r="CMG2" i="140"/>
  <c r="CMF2" i="140"/>
  <c r="CME2" i="140"/>
  <c r="CMD2" i="140"/>
  <c r="CLZ2" i="140"/>
  <c r="CLY2" i="140"/>
  <c r="CLX2" i="140"/>
  <c r="CLT2" i="140"/>
  <c r="CLS2" i="140"/>
  <c r="CLR2" i="140"/>
  <c r="CLQ2" i="140"/>
  <c r="CLP2" i="140"/>
  <c r="CLO2" i="140"/>
  <c r="CLN2" i="140"/>
  <c r="CKC2" i="140"/>
  <c r="CKD2" i="140"/>
  <c r="CKB2" i="140"/>
  <c r="CKA2" i="140"/>
  <c r="CJZ2" i="140"/>
  <c r="CJY2" i="140"/>
  <c r="CJX2" i="140"/>
  <c r="CJW2" i="140"/>
  <c r="CJV2" i="140"/>
  <c r="CJU2" i="140"/>
  <c r="CJT2" i="140"/>
  <c r="CJS2" i="140"/>
  <c r="CJR2" i="140"/>
  <c r="CJQ2" i="140"/>
  <c r="CJP2" i="140"/>
  <c r="CJO2" i="140"/>
  <c r="CJN2" i="140"/>
  <c r="CJM2" i="140"/>
  <c r="CJL2" i="140"/>
  <c r="CJK2" i="140"/>
  <c r="CJJ2" i="140"/>
  <c r="CJI2" i="140"/>
  <c r="CJH2" i="140"/>
  <c r="CJG2" i="140"/>
  <c r="CJF2" i="140"/>
  <c r="CJE2" i="140"/>
  <c r="CJD2" i="140"/>
  <c r="CJC2" i="140"/>
  <c r="CJB2" i="140"/>
  <c r="CJA2" i="140"/>
  <c r="CIZ2" i="140"/>
  <c r="CIY2" i="140"/>
  <c r="CIX2" i="140"/>
  <c r="CIW2" i="140"/>
  <c r="CIV2" i="140"/>
  <c r="CIU2" i="140"/>
  <c r="CIT2" i="140"/>
  <c r="CIS2" i="140"/>
  <c r="CIR2" i="140"/>
  <c r="CIQ2" i="140"/>
  <c r="CIP2" i="140"/>
  <c r="CIO2" i="140"/>
  <c r="CIN2" i="140"/>
  <c r="CIM2" i="140"/>
  <c r="CIL2" i="140"/>
  <c r="CIK2" i="140"/>
  <c r="CIJ2" i="140"/>
  <c r="CII2" i="140"/>
  <c r="CIH2" i="140"/>
  <c r="CIG2" i="140"/>
  <c r="CIF2" i="140"/>
  <c r="CIE2" i="140"/>
  <c r="CID2" i="140"/>
  <c r="CIC2" i="140"/>
  <c r="CIB2" i="140"/>
  <c r="CIA2" i="140"/>
  <c r="CHZ2" i="140"/>
  <c r="CHY2" i="140"/>
  <c r="CHX2" i="140"/>
  <c r="CHW2" i="140"/>
  <c r="CHV2" i="140"/>
  <c r="CHU2" i="140"/>
  <c r="CHT2" i="140"/>
  <c r="CHS2" i="140"/>
  <c r="CHR2" i="140"/>
  <c r="CHQ2" i="140"/>
  <c r="CHP2" i="140"/>
  <c r="CHO2" i="140"/>
  <c r="CHN2" i="140"/>
  <c r="CHM2" i="140"/>
  <c r="CGX2" i="140"/>
  <c r="CGF2" i="140"/>
  <c r="CGE2" i="140"/>
  <c r="CGD2" i="140"/>
  <c r="CGC2" i="140"/>
  <c r="CGB2" i="140"/>
  <c r="CGA2" i="140"/>
  <c r="CFZ2" i="140"/>
  <c r="CFY2" i="140"/>
  <c r="CFX2" i="140"/>
  <c r="CFW2" i="140"/>
  <c r="CFV2" i="140"/>
  <c r="CFU2" i="140"/>
  <c r="CFS2" i="140"/>
  <c r="CFR2" i="140"/>
  <c r="CFQ2" i="140"/>
  <c r="CFP2" i="140"/>
  <c r="CFO2" i="140"/>
  <c r="CFN2" i="140"/>
  <c r="CFM2" i="140"/>
  <c r="CFL2" i="140"/>
  <c r="CFK2" i="140"/>
  <c r="CFJ2" i="140"/>
  <c r="CFI2" i="140"/>
  <c r="CFH2" i="140"/>
  <c r="CFG2" i="140"/>
  <c r="CFF2" i="140"/>
  <c r="CFE2" i="140"/>
  <c r="CFD2" i="140"/>
  <c r="CFC2" i="140"/>
  <c r="CFB2" i="140"/>
  <c r="CFA2" i="140"/>
  <c r="CEZ2" i="140"/>
  <c r="CEY2" i="140"/>
  <c r="CEX2" i="140" l="1"/>
  <c r="CEW2" i="140"/>
  <c r="CEV2" i="140"/>
  <c r="CEU2" i="140"/>
  <c r="CET2" i="140"/>
  <c r="CES2" i="140"/>
  <c r="CER2" i="140"/>
  <c r="CEQ2" i="140"/>
  <c r="CEP2" i="140"/>
  <c r="CEO2" i="140"/>
  <c r="CEN2" i="140"/>
  <c r="CEM2" i="140"/>
  <c r="CEL2" i="140"/>
  <c r="CEK2" i="140"/>
  <c r="CEE2" i="140"/>
  <c r="CCU2" i="140"/>
  <c r="ACV2" i="140"/>
  <c r="ACU2" i="140"/>
  <c r="ACT2" i="140"/>
  <c r="ACS2" i="140"/>
  <c r="ACR2" i="140"/>
  <c r="ACQ2" i="140"/>
  <c r="ACP2" i="140"/>
  <c r="ACO2" i="140"/>
  <c r="ACN2" i="140"/>
  <c r="ACM2" i="140"/>
  <c r="YH2" i="140"/>
  <c r="YG2" i="140"/>
  <c r="YF2" i="140"/>
  <c r="YE2" i="140"/>
  <c r="YD2" i="140"/>
  <c r="YC2" i="140"/>
  <c r="YB2" i="140"/>
  <c r="YA2" i="140"/>
  <c r="XZ2" i="140"/>
  <c r="XY2" i="140"/>
  <c r="XX2" i="140"/>
  <c r="XW2" i="140"/>
  <c r="XV2" i="140"/>
  <c r="XU2" i="140"/>
  <c r="XT2" i="140"/>
  <c r="XS2" i="140"/>
  <c r="XR2" i="140"/>
  <c r="SC2" i="140"/>
  <c r="BC2" i="140"/>
  <c r="BB2" i="140"/>
  <c r="BA2" i="140"/>
  <c r="AZ2" i="140"/>
  <c r="AX2" i="140"/>
  <c r="AW2" i="140"/>
  <c r="AO2" i="140"/>
  <c r="F2" i="140"/>
  <c r="CUP2" i="140" l="1"/>
  <c r="CUN2" i="140"/>
  <c r="CUL2" i="140"/>
  <c r="CUJ2" i="140"/>
  <c r="CUH2" i="140"/>
  <c r="CUR2" i="140"/>
  <c r="CUQ2" i="140"/>
  <c r="CUO2" i="140"/>
  <c r="CUM2" i="140"/>
  <c r="CUK2" i="140"/>
  <c r="CUI2" i="140"/>
  <c r="CUG2" i="140"/>
  <c r="CUF2" i="140"/>
  <c r="CUE2" i="140"/>
  <c r="CUD2" i="140"/>
  <c r="CUC2" i="140"/>
  <c r="CUB2" i="140"/>
  <c r="CUA2" i="140"/>
  <c r="CTZ2" i="140"/>
  <c r="CTY2" i="140"/>
  <c r="CTX2" i="140"/>
  <c r="CTW2" i="140"/>
  <c r="CTV2" i="140"/>
  <c r="CTM2" i="140"/>
  <c r="CTL2" i="140"/>
  <c r="CTK2" i="140"/>
  <c r="CTJ2" i="140"/>
  <c r="CTI2" i="140"/>
  <c r="CTH2" i="140"/>
  <c r="CTG2" i="140"/>
  <c r="CTF2" i="140"/>
  <c r="CSZ2" i="140"/>
  <c r="CSR2" i="140"/>
  <c r="CSQ2" i="140"/>
  <c r="CSJ2" i="140"/>
  <c r="CSA2" i="140"/>
  <c r="CRT2" i="140"/>
  <c r="CRS2" i="140"/>
  <c r="CRJ2" i="140"/>
  <c r="CQL2" i="140"/>
  <c r="CPK2" i="140"/>
  <c r="CPU2" i="140"/>
  <c r="COT2" i="140"/>
  <c r="COS2" i="140"/>
  <c r="COR2" i="140"/>
  <c r="COQ2" i="140"/>
  <c r="COP2" i="140"/>
  <c r="COO2" i="140"/>
  <c r="CON2" i="140"/>
  <c r="COM2" i="140"/>
  <c r="COL2" i="140"/>
  <c r="COK2" i="140"/>
  <c r="COJ2" i="140"/>
  <c r="COI2" i="140"/>
  <c r="COH2" i="140"/>
  <c r="COG2" i="140"/>
  <c r="COE2" i="140"/>
  <c r="CNW2" i="140"/>
  <c r="CNV2" i="140"/>
  <c r="CNU2" i="140"/>
  <c r="CNT2" i="140"/>
  <c r="CNS2" i="140"/>
  <c r="CNR2" i="140"/>
  <c r="CNQ2" i="140"/>
  <c r="CNP2" i="140"/>
  <c r="CNO2" i="140"/>
  <c r="CNN2" i="140"/>
  <c r="CNM2" i="140"/>
  <c r="CNL2" i="140"/>
  <c r="CNK2" i="140"/>
  <c r="CNJ2" i="140"/>
  <c r="CNI2" i="140"/>
  <c r="CNH2" i="140"/>
  <c r="CNG2" i="140"/>
  <c r="CNF2" i="140"/>
  <c r="CNE2" i="140"/>
  <c r="CND2" i="140"/>
  <c r="CNC2" i="140"/>
  <c r="CNB2" i="140"/>
  <c r="CNA2" i="140"/>
  <c r="CMZ2" i="140"/>
  <c r="CMY2" i="140"/>
  <c r="CMX2" i="140"/>
  <c r="CMW2" i="140"/>
  <c r="CMV2" i="140"/>
  <c r="CMU2" i="140"/>
  <c r="CMT2" i="140"/>
  <c r="CMS2" i="140"/>
  <c r="CMR2" i="140"/>
  <c r="CMQ2" i="140"/>
  <c r="CMP2" i="140"/>
  <c r="CMO2" i="140"/>
  <c r="CMN2" i="140"/>
  <c r="CMM2" i="140"/>
  <c r="CML2" i="140"/>
  <c r="CMK2" i="140"/>
  <c r="CMC2" i="140"/>
  <c r="CMB2" i="140"/>
  <c r="CMA2" i="140"/>
  <c r="CLW2" i="140"/>
  <c r="CLV2" i="140"/>
  <c r="CLU2" i="140"/>
  <c r="CLM2" i="140"/>
  <c r="CLL2" i="140"/>
  <c r="CLK2" i="140"/>
  <c r="CLJ2" i="140"/>
  <c r="CLI2" i="140"/>
  <c r="CLH2" i="140"/>
  <c r="CLG2" i="140"/>
  <c r="CLF2" i="140"/>
  <c r="CLE2" i="140"/>
  <c r="CLD2" i="140"/>
  <c r="CLC2" i="140"/>
  <c r="CLB2" i="140"/>
  <c r="CLA2" i="140"/>
  <c r="CKZ2" i="140"/>
  <c r="CKY2" i="140"/>
  <c r="CKX2" i="140"/>
  <c r="CKW2" i="140"/>
  <c r="CKV2" i="140"/>
  <c r="CKU2" i="140"/>
  <c r="CKT2" i="140"/>
  <c r="CKS2" i="140"/>
  <c r="CKR2" i="140"/>
  <c r="CKQ2" i="140"/>
  <c r="CKP2" i="140"/>
  <c r="CKO2" i="140"/>
  <c r="CKN2" i="140"/>
  <c r="CKM2" i="140"/>
  <c r="CKL2" i="140"/>
  <c r="CKK2" i="140"/>
  <c r="CKJ2" i="140"/>
  <c r="CKI2" i="140"/>
  <c r="CKH2" i="140"/>
  <c r="CKG2" i="140"/>
  <c r="CKF2" i="140"/>
  <c r="CKE2" i="140"/>
  <c r="CHL2" i="140"/>
  <c r="CHK2" i="140"/>
  <c r="CHJ2" i="140"/>
  <c r="CHI2" i="140"/>
  <c r="CHH2" i="140"/>
  <c r="CHG2" i="140"/>
  <c r="CHF2" i="140"/>
  <c r="CHE2" i="140"/>
  <c r="CHD2" i="140"/>
  <c r="CGZ2" i="140"/>
  <c r="CHC2" i="140"/>
  <c r="CHB2" i="140"/>
  <c r="CHA2" i="140"/>
  <c r="CGY2" i="140"/>
  <c r="CGW2" i="140"/>
  <c r="CGV2" i="140"/>
  <c r="CGU2" i="140"/>
  <c r="CGT2" i="140"/>
  <c r="CGS2" i="140"/>
  <c r="CGR2" i="140"/>
  <c r="CGQ2" i="140"/>
  <c r="CGP2" i="140"/>
  <c r="CGO2" i="140"/>
  <c r="CGN2" i="140"/>
  <c r="CGM2" i="140"/>
  <c r="CGL2" i="140"/>
  <c r="CGK2" i="140"/>
  <c r="CGJ2" i="140"/>
  <c r="CGI2" i="140"/>
  <c r="CGH2" i="140"/>
  <c r="CGG2" i="140"/>
  <c r="CFT2" i="140"/>
  <c r="CEJ2" i="140"/>
  <c r="CEI2" i="140"/>
  <c r="CEH2" i="140"/>
  <c r="CEG2" i="140"/>
  <c r="CEF2" i="140"/>
  <c r="WV2" i="140"/>
  <c r="CED2" i="140"/>
  <c r="CEC2" i="140"/>
  <c r="CEB2" i="140"/>
  <c r="CEA2" i="140"/>
  <c r="CDZ2" i="140"/>
  <c r="CDY2" i="140"/>
  <c r="CDX2" i="140"/>
  <c r="CDW2" i="140"/>
  <c r="CDV2" i="140"/>
  <c r="CDU2" i="140"/>
  <c r="CDT2" i="140"/>
  <c r="CDS2" i="140"/>
  <c r="CDR2" i="140"/>
  <c r="CDQ2" i="140"/>
  <c r="CDP2" i="140"/>
  <c r="CDO2" i="140"/>
  <c r="CDN2" i="140"/>
  <c r="CCV2" i="140"/>
  <c r="CDM2" i="140"/>
  <c r="CDL2" i="140"/>
  <c r="CDK2" i="140"/>
  <c r="CDJ2" i="140"/>
  <c r="CDI2" i="140"/>
  <c r="CDH2" i="140"/>
  <c r="CDG2" i="140"/>
  <c r="CDF2" i="140"/>
  <c r="CDE2" i="140"/>
  <c r="CDD2" i="140"/>
  <c r="CDC2" i="140"/>
  <c r="CDB2" i="140"/>
  <c r="CDA2" i="140"/>
  <c r="CCZ2" i="140"/>
  <c r="CCY2" i="140"/>
  <c r="CCX2" i="140"/>
  <c r="CCW2" i="140"/>
  <c r="CCT2" i="140"/>
  <c r="CCS2" i="140"/>
  <c r="CCR2" i="140"/>
  <c r="CCQ2" i="140"/>
  <c r="CCP2" i="140"/>
  <c r="CCO2" i="140"/>
  <c r="CCN2" i="140"/>
  <c r="CCM2" i="140"/>
  <c r="CCL2" i="140"/>
  <c r="CCK2" i="140"/>
  <c r="CCJ2" i="140"/>
  <c r="CCI2" i="140"/>
  <c r="CCH2" i="140"/>
  <c r="CCG2" i="140"/>
  <c r="CCF2" i="140"/>
  <c r="CCE2" i="140"/>
  <c r="CCD2" i="140"/>
  <c r="CCC2" i="140"/>
  <c r="CCB2" i="140"/>
  <c r="CCA2" i="140"/>
  <c r="CBZ2" i="140"/>
  <c r="CBY2" i="140"/>
  <c r="CBX2" i="140"/>
  <c r="CBW2" i="140"/>
  <c r="CBV2" i="140"/>
  <c r="CBU2" i="140"/>
  <c r="CBT2" i="140"/>
  <c r="CBS2" i="140"/>
  <c r="CBR2" i="140"/>
  <c r="CBQ2" i="140"/>
  <c r="CBP2" i="140"/>
  <c r="CBO2" i="140"/>
  <c r="CBN2" i="140"/>
  <c r="CBM2" i="140"/>
  <c r="CBL2" i="140"/>
  <c r="CBK2" i="140"/>
  <c r="CBJ2" i="140"/>
  <c r="CBI2" i="140"/>
  <c r="CBH2" i="140"/>
  <c r="CBG2" i="140"/>
  <c r="CBF2" i="140"/>
  <c r="CBE2" i="140"/>
  <c r="CBD2" i="140"/>
  <c r="CBC2" i="140"/>
  <c r="CBB2" i="140"/>
  <c r="CBA2" i="140"/>
  <c r="CAZ2" i="140"/>
  <c r="CAY2" i="140"/>
  <c r="CAX2" i="140"/>
  <c r="CAW2" i="140"/>
  <c r="CAV2" i="140"/>
  <c r="CAU2" i="140"/>
  <c r="CAT2" i="140"/>
  <c r="CAS2" i="140"/>
  <c r="CAR2" i="140"/>
  <c r="CAQ2" i="140"/>
  <c r="CAP2" i="140"/>
  <c r="CAO2" i="140"/>
  <c r="CAN2" i="140"/>
  <c r="CAM2" i="140"/>
  <c r="CAL2" i="140"/>
  <c r="CAK2" i="140"/>
  <c r="CAJ2" i="140"/>
  <c r="CAI2" i="140"/>
  <c r="CAH2" i="140"/>
  <c r="CAG2" i="140"/>
  <c r="CAF2" i="140"/>
  <c r="CAE2" i="140"/>
  <c r="CAD2" i="140"/>
  <c r="CAC2" i="140"/>
  <c r="CAB2" i="140"/>
  <c r="CAA2" i="140"/>
  <c r="BZZ2" i="140"/>
  <c r="BZY2" i="140"/>
  <c r="BZX2" i="140"/>
  <c r="BZW2" i="140"/>
  <c r="BZV2" i="140"/>
  <c r="BZU2" i="140"/>
  <c r="BZT2" i="140"/>
  <c r="BZS2" i="140"/>
  <c r="BZR2" i="140"/>
  <c r="BZQ2" i="140"/>
  <c r="BZP2" i="140"/>
  <c r="BZO2" i="140"/>
  <c r="BZM2" i="140"/>
  <c r="BZL2" i="140"/>
  <c r="BZK2" i="140"/>
  <c r="BZJ2" i="140"/>
  <c r="BZI2" i="140"/>
  <c r="BZH2" i="140"/>
  <c r="BZG2" i="140"/>
  <c r="BZF2" i="140"/>
  <c r="BZE2" i="140"/>
  <c r="BZD2" i="140"/>
  <c r="BZC2" i="140"/>
  <c r="BZB2" i="140"/>
  <c r="BZA2" i="140"/>
  <c r="BYZ2" i="140"/>
  <c r="BYY2" i="140"/>
  <c r="BYX2" i="140"/>
  <c r="BYV2" i="140"/>
  <c r="BYU2" i="140"/>
  <c r="BYT2" i="140"/>
  <c r="BYS2" i="140"/>
  <c r="BYR2" i="140"/>
  <c r="BYQ2" i="140"/>
  <c r="BYP2" i="140"/>
  <c r="BYO2" i="140"/>
  <c r="BYN2" i="140"/>
  <c r="BYM2" i="140"/>
  <c r="BYL2" i="140"/>
  <c r="BYK2" i="140"/>
  <c r="BYJ2" i="140"/>
  <c r="BYI2" i="140"/>
  <c r="BYH2" i="140"/>
  <c r="BYG2" i="140"/>
  <c r="BYE2" i="140"/>
  <c r="BYD2" i="140"/>
  <c r="BYC2" i="140"/>
  <c r="BYB2" i="140"/>
  <c r="BYA2" i="140"/>
  <c r="BXZ2" i="140"/>
  <c r="BXY2" i="140"/>
  <c r="BXX2" i="140"/>
  <c r="BXW2" i="140"/>
  <c r="BXV2" i="140"/>
  <c r="BXU2" i="140"/>
  <c r="BXT2" i="140"/>
  <c r="BXS2" i="140"/>
  <c r="BXR2" i="140"/>
  <c r="BXQ2" i="140"/>
  <c r="BXP2" i="140"/>
  <c r="BXN2" i="140"/>
  <c r="BXM2" i="140"/>
  <c r="BXL2" i="140"/>
  <c r="BXK2" i="140"/>
  <c r="BXJ2" i="140"/>
  <c r="BXI2" i="140"/>
  <c r="BXH2" i="140"/>
  <c r="BXG2" i="140"/>
  <c r="BXF2" i="140"/>
  <c r="BXE2" i="140"/>
  <c r="BXD2" i="140"/>
  <c r="BXC2" i="140"/>
  <c r="BXB2" i="140"/>
  <c r="BXA2" i="140"/>
  <c r="BWZ2" i="140"/>
  <c r="BWY2" i="140"/>
  <c r="BWW2" i="140"/>
  <c r="BWU2" i="140"/>
  <c r="BWS2" i="140"/>
  <c r="BWQ2" i="140"/>
  <c r="BWO2" i="140"/>
  <c r="BWM2" i="140"/>
  <c r="BWK2" i="140"/>
  <c r="BWI2" i="140"/>
  <c r="BWG2" i="140"/>
  <c r="BWE2" i="140"/>
  <c r="BVY2" i="140"/>
  <c r="BVW2" i="140"/>
  <c r="BVU2" i="140"/>
  <c r="BVS2" i="140"/>
  <c r="BVQ2" i="140"/>
  <c r="BVO2" i="140"/>
  <c r="BVM2" i="140"/>
  <c r="BVK2" i="140"/>
  <c r="BVI2" i="140"/>
  <c r="BVG2" i="140"/>
  <c r="BVE2" i="140"/>
  <c r="BVC2" i="140"/>
  <c r="BVA2" i="140"/>
  <c r="BUY2" i="140"/>
  <c r="BWX2" i="140"/>
  <c r="BWV2" i="140"/>
  <c r="BWT2" i="140"/>
  <c r="BWR2" i="140"/>
  <c r="BWP2" i="140"/>
  <c r="BWN2" i="140"/>
  <c r="BWL2" i="140"/>
  <c r="BWJ2" i="140"/>
  <c r="BWH2" i="140"/>
  <c r="BWF2" i="140"/>
  <c r="BWD2" i="140"/>
  <c r="BWC2" i="140"/>
  <c r="BWB2" i="140"/>
  <c r="BWA2" i="140"/>
  <c r="BVZ2" i="140"/>
  <c r="BVX2" i="140"/>
  <c r="BVV2" i="140"/>
  <c r="BVT2" i="140"/>
  <c r="BVR2" i="140"/>
  <c r="BVP2" i="140"/>
  <c r="BVN2" i="140"/>
  <c r="BVL2" i="140"/>
  <c r="BVJ2" i="140"/>
  <c r="BVH2" i="140"/>
  <c r="BVF2" i="140"/>
  <c r="BVD2" i="140"/>
  <c r="BVB2" i="140"/>
  <c r="BUZ2" i="140"/>
  <c r="BUX2" i="140"/>
  <c r="BUW2" i="140"/>
  <c r="BUV2" i="140"/>
  <c r="BUU2" i="140"/>
  <c r="BUT2" i="140"/>
  <c r="BUS2" i="140"/>
  <c r="BUR2" i="140"/>
  <c r="BUQ2" i="140"/>
  <c r="BUP2" i="140"/>
  <c r="BUO2" i="140"/>
  <c r="BUN2" i="140"/>
  <c r="BUM2" i="140"/>
  <c r="BUL2" i="140"/>
  <c r="BUK2" i="140"/>
  <c r="BUJ2" i="140"/>
  <c r="BUI2" i="140"/>
  <c r="BUH2" i="140"/>
  <c r="BUG2" i="140"/>
  <c r="BUF2" i="140"/>
  <c r="BUE2" i="140"/>
  <c r="BUD2" i="140"/>
  <c r="BUC2" i="140"/>
  <c r="BUB2" i="140"/>
  <c r="BUA2" i="140"/>
  <c r="BTZ2" i="140"/>
  <c r="BTY2" i="140"/>
  <c r="BTX2" i="140"/>
  <c r="BTW2" i="140"/>
  <c r="BTV2" i="140"/>
  <c r="BTU2" i="140"/>
  <c r="BTT2" i="140"/>
  <c r="BTS2" i="140"/>
  <c r="BTR2" i="140"/>
  <c r="BTQ2" i="140"/>
  <c r="BTP2" i="140"/>
  <c r="BTO2" i="140"/>
  <c r="BTN2" i="140"/>
  <c r="BTM2" i="140"/>
  <c r="BTL2" i="140"/>
  <c r="BTK2" i="140"/>
  <c r="BTJ2" i="140"/>
  <c r="BTI2" i="140"/>
  <c r="BTH2" i="140"/>
  <c r="BTG2" i="140"/>
  <c r="BTF2" i="140"/>
  <c r="BTE2" i="140"/>
  <c r="BTD2" i="140"/>
  <c r="BTC2" i="140"/>
  <c r="BTB2" i="140"/>
  <c r="BTA2" i="140"/>
  <c r="BSZ2" i="140"/>
  <c r="BSY2" i="140"/>
  <c r="BSW2" i="140"/>
  <c r="BSX2" i="140"/>
  <c r="BSV2" i="140"/>
  <c r="BSU2" i="140"/>
  <c r="BST2" i="140"/>
  <c r="BSS2" i="140"/>
  <c r="BSR2" i="140"/>
  <c r="BSQ2" i="140"/>
  <c r="BSP2" i="140"/>
  <c r="BSN2" i="140" l="1"/>
  <c r="BSL2" i="140"/>
  <c r="BSJ2" i="140"/>
  <c r="BSH2" i="140"/>
  <c r="BSF2" i="140"/>
  <c r="BSD2" i="140"/>
  <c r="BSB2" i="140"/>
  <c r="BRX2" i="140"/>
  <c r="BRV2" i="140"/>
  <c r="BRT2" i="140"/>
  <c r="BRR2" i="140"/>
  <c r="BRO2" i="140"/>
  <c r="BRM2" i="140"/>
  <c r="BRK2" i="140"/>
  <c r="BRI2" i="140"/>
  <c r="BRG2" i="140"/>
  <c r="BRE2" i="140"/>
  <c r="BRC2" i="140"/>
  <c r="BRA2" i="140"/>
  <c r="BQY2" i="140"/>
  <c r="BQW2" i="140"/>
  <c r="BQU2" i="140"/>
  <c r="BQS2" i="140"/>
  <c r="BQQ2" i="140"/>
  <c r="BQO2" i="140"/>
  <c r="BSO2" i="140"/>
  <c r="BSM2" i="140"/>
  <c r="BSK2" i="140"/>
  <c r="BSI2" i="140"/>
  <c r="BSG2" i="140"/>
  <c r="BSE2" i="140"/>
  <c r="BSC2" i="140"/>
  <c r="BSA2" i="140"/>
  <c r="BRZ2" i="140"/>
  <c r="BRY2" i="140"/>
  <c r="BRW2" i="140"/>
  <c r="BRU2" i="140"/>
  <c r="BRS2" i="140"/>
  <c r="BRQ2" i="140"/>
  <c r="BRP2" i="140"/>
  <c r="BRN2" i="140"/>
  <c r="BRL2" i="140"/>
  <c r="BRJ2" i="140"/>
  <c r="BRH2" i="140"/>
  <c r="BRF2" i="140"/>
  <c r="BRD2" i="140"/>
  <c r="BRB2" i="140"/>
  <c r="BQZ2" i="140"/>
  <c r="BQX2" i="140"/>
  <c r="BQV2" i="140"/>
  <c r="BQT2" i="140"/>
  <c r="BQR2" i="140"/>
  <c r="BQP2" i="140"/>
  <c r="BQN2" i="140"/>
  <c r="BQM2" i="140" l="1"/>
  <c r="BQL2" i="140"/>
  <c r="BQK2" i="140"/>
  <c r="BQJ2" i="140"/>
  <c r="BQI2" i="140"/>
  <c r="BQH2" i="140"/>
  <c r="BQG2" i="140"/>
  <c r="BQF2" i="140"/>
  <c r="BQE2" i="140"/>
  <c r="BQD2" i="140"/>
  <c r="BQC2" i="140"/>
  <c r="BQB2" i="140"/>
  <c r="BQA2" i="140"/>
  <c r="BPZ2" i="140"/>
  <c r="BPY2" i="140"/>
  <c r="BPX2" i="140"/>
  <c r="BPW2" i="140"/>
  <c r="BPV2" i="140"/>
  <c r="BPU2" i="140"/>
  <c r="BPT2" i="140"/>
  <c r="BPS2" i="140"/>
  <c r="BPR2" i="140"/>
  <c r="BPQ2" i="140"/>
  <c r="BPP2" i="140"/>
  <c r="BPO2" i="140"/>
  <c r="BPN2" i="140"/>
  <c r="BPM2" i="140"/>
  <c r="BPL2" i="140"/>
  <c r="BPK2" i="140"/>
  <c r="BPJ2" i="140"/>
  <c r="BPI2" i="140"/>
  <c r="BPH2" i="140"/>
  <c r="BPG2" i="140"/>
  <c r="BPF2" i="140"/>
  <c r="BPE2" i="140"/>
  <c r="BPD2" i="140"/>
  <c r="BPC2" i="140"/>
  <c r="BPB2" i="140"/>
  <c r="BPA2" i="140"/>
  <c r="BOZ2" i="140"/>
  <c r="BOY2" i="140"/>
  <c r="BOX2" i="140"/>
  <c r="BOW2" i="140"/>
  <c r="BOV2" i="140"/>
  <c r="BOU2" i="140"/>
  <c r="BOT2" i="140"/>
  <c r="BOR2" i="140"/>
  <c r="BOP2" i="140"/>
  <c r="BON2" i="140"/>
  <c r="BOL2" i="140"/>
  <c r="BOJ2" i="140"/>
  <c r="BOH2" i="140"/>
  <c r="BOF2" i="140"/>
  <c r="BOD2" i="140"/>
  <c r="BOB2" i="140"/>
  <c r="BNZ2" i="140"/>
  <c r="BNT2" i="140"/>
  <c r="BNR2" i="140"/>
  <c r="BNP2" i="140"/>
  <c r="BNN2" i="140"/>
  <c r="BNL2" i="140"/>
  <c r="BNJ2" i="140"/>
  <c r="BNH2" i="140"/>
  <c r="BNF2" i="140"/>
  <c r="BND2" i="140"/>
  <c r="BNB2" i="140"/>
  <c r="BMZ2" i="140"/>
  <c r="BMX2" i="140"/>
  <c r="BMV2" i="140"/>
  <c r="BMT2" i="140"/>
  <c r="BOS2" i="140"/>
  <c r="BOQ2" i="140"/>
  <c r="BOO2" i="140"/>
  <c r="BOM2" i="140"/>
  <c r="BOK2" i="140"/>
  <c r="BOI2" i="140"/>
  <c r="BOG2" i="140"/>
  <c r="BOE2" i="140"/>
  <c r="BOC2" i="140"/>
  <c r="BOA2" i="140"/>
  <c r="BNY2" i="140"/>
  <c r="BNX2" i="140"/>
  <c r="BNW2" i="140"/>
  <c r="BNV2" i="140"/>
  <c r="BNU2" i="140"/>
  <c r="BNS2" i="140"/>
  <c r="BNQ2" i="140"/>
  <c r="BNO2" i="140"/>
  <c r="BNM2" i="140"/>
  <c r="BNK2" i="140"/>
  <c r="BNI2" i="140"/>
  <c r="BNG2" i="140"/>
  <c r="BNE2" i="140"/>
  <c r="BNC2" i="140"/>
  <c r="BNA2" i="140"/>
  <c r="BMY2" i="140"/>
  <c r="BMW2" i="140"/>
  <c r="BMU2" i="140"/>
  <c r="BMQ2" i="140"/>
  <c r="BMP2" i="140"/>
  <c r="BMO2" i="140"/>
  <c r="BMN2" i="140"/>
  <c r="BMM2" i="140"/>
  <c r="BML2" i="140"/>
  <c r="BMK2" i="140"/>
  <c r="BMJ2" i="140"/>
  <c r="BMI2" i="140"/>
  <c r="BMH2" i="140"/>
  <c r="BMG2" i="140"/>
  <c r="BMF2" i="140"/>
  <c r="BME2" i="140"/>
  <c r="BMD2" i="140"/>
  <c r="BMC2" i="140"/>
  <c r="BMS2" i="140"/>
  <c r="BMA2" i="140"/>
  <c r="BLZ2" i="140"/>
  <c r="BLY2" i="140"/>
  <c r="BLX2" i="140"/>
  <c r="BLW2" i="140"/>
  <c r="BLV2" i="140"/>
  <c r="BLU2" i="140"/>
  <c r="BLT2" i="140"/>
  <c r="BLS2" i="140"/>
  <c r="BLR2" i="140"/>
  <c r="BLQ2" i="140"/>
  <c r="BLP2" i="140"/>
  <c r="BLO2" i="140"/>
  <c r="BLN2" i="140"/>
  <c r="BLM2" i="140"/>
  <c r="BLL2" i="140"/>
  <c r="BLK2" i="140"/>
  <c r="BLJ2" i="140"/>
  <c r="BLI2" i="140"/>
  <c r="BLH2" i="140"/>
  <c r="BLG2" i="140"/>
  <c r="BLF2" i="140"/>
  <c r="BLE2" i="140"/>
  <c r="BLD2" i="140"/>
  <c r="BLC2" i="140"/>
  <c r="BLB2" i="140"/>
  <c r="BLA2" i="140"/>
  <c r="BKZ2" i="140"/>
  <c r="BKY2" i="140"/>
  <c r="BKW2" i="140"/>
  <c r="BKU2" i="140"/>
  <c r="BKS2" i="140"/>
  <c r="BKQ2" i="140"/>
  <c r="BKO2" i="140"/>
  <c r="BKM2" i="140"/>
  <c r="BKK2" i="140"/>
  <c r="BKI2" i="140"/>
  <c r="BKG2" i="140"/>
  <c r="BKE2" i="140"/>
  <c r="BJY2" i="140"/>
  <c r="BJW2" i="140"/>
  <c r="BJU2" i="140"/>
  <c r="BJS2" i="140"/>
  <c r="BJQ2" i="140"/>
  <c r="BJO2" i="140"/>
  <c r="BJM2" i="140"/>
  <c r="BJK2" i="140"/>
  <c r="BJI2" i="140"/>
  <c r="BJG2" i="140"/>
  <c r="BJE2" i="140"/>
  <c r="BJC2" i="140"/>
  <c r="BJA2" i="140"/>
  <c r="BIY2" i="140"/>
  <c r="BKX2" i="140"/>
  <c r="BKV2" i="140"/>
  <c r="BKT2" i="140"/>
  <c r="BKR2" i="140"/>
  <c r="BKP2" i="140"/>
  <c r="BKN2" i="140"/>
  <c r="BKL2" i="140"/>
  <c r="BKJ2" i="140"/>
  <c r="BKH2" i="140"/>
  <c r="BKF2" i="140"/>
  <c r="BKD2" i="140"/>
  <c r="BKC2" i="140"/>
  <c r="BKB2" i="140"/>
  <c r="BKA2" i="140"/>
  <c r="BJZ2" i="140"/>
  <c r="BJX2" i="140"/>
  <c r="BJV2" i="140"/>
  <c r="BJT2" i="140"/>
  <c r="BJR2" i="140"/>
  <c r="BJP2" i="140"/>
  <c r="BJN2" i="140"/>
  <c r="BJL2" i="140"/>
  <c r="BJJ2" i="140"/>
  <c r="BJH2" i="140"/>
  <c r="BJF2" i="140"/>
  <c r="BJD2" i="140"/>
  <c r="BJB2" i="140"/>
  <c r="BIZ2" i="140"/>
  <c r="BIX2" i="140"/>
  <c r="BIV2" i="140"/>
  <c r="BIU2" i="140"/>
  <c r="BIT2" i="140"/>
  <c r="BIS2" i="140"/>
  <c r="BIR2" i="140"/>
  <c r="BIQ2" i="140"/>
  <c r="BIP2" i="140"/>
  <c r="BIO2" i="140"/>
  <c r="BIN2" i="140"/>
  <c r="BIM2" i="140"/>
  <c r="BIL2" i="140"/>
  <c r="BIK2" i="140"/>
  <c r="BIJ2" i="140"/>
  <c r="BII2" i="140"/>
  <c r="BIH2" i="140"/>
  <c r="BIF2" i="140"/>
  <c r="BIE2" i="140"/>
  <c r="BID2" i="140"/>
  <c r="BIC2" i="140"/>
  <c r="BIB2" i="140"/>
  <c r="BIA2" i="140"/>
  <c r="BHZ2" i="140"/>
  <c r="BHY2" i="140"/>
  <c r="BHX2" i="140"/>
  <c r="BHW2" i="140"/>
  <c r="BHV2" i="140"/>
  <c r="BHU2" i="140"/>
  <c r="BHT2" i="140"/>
  <c r="BHS2" i="140"/>
  <c r="BHR2" i="140"/>
  <c r="BHQ2" i="140"/>
  <c r="BHP2" i="140"/>
  <c r="BHO2" i="140"/>
  <c r="BHN2" i="140"/>
  <c r="BHM2" i="140"/>
  <c r="BHL2" i="140"/>
  <c r="BHK2" i="140"/>
  <c r="BHJ2" i="140"/>
  <c r="BHI2" i="140"/>
  <c r="BHH2" i="140"/>
  <c r="BHG2" i="140"/>
  <c r="BHF2" i="140"/>
  <c r="BHE2" i="140"/>
  <c r="BHD2" i="140"/>
  <c r="BHC2" i="140"/>
  <c r="BHA2" i="140"/>
  <c r="BGY2" i="140"/>
  <c r="BGW2" i="140"/>
  <c r="BGU2" i="140"/>
  <c r="BGS2" i="140"/>
  <c r="BGQ2" i="140"/>
  <c r="BGO2" i="140"/>
  <c r="BGM2" i="140"/>
  <c r="BGK2" i="140"/>
  <c r="BGI2" i="140"/>
  <c r="BGG2" i="140"/>
  <c r="BGB2" i="140"/>
  <c r="BFZ2" i="140"/>
  <c r="BFX2" i="140"/>
  <c r="BFV2" i="140"/>
  <c r="BFT2" i="140"/>
  <c r="BFR2" i="140"/>
  <c r="BFP2" i="140"/>
  <c r="BFN2" i="140"/>
  <c r="BFL2" i="140"/>
  <c r="BFJ2" i="140"/>
  <c r="BFH2" i="140"/>
  <c r="BFF2" i="140"/>
  <c r="BHB2" i="140"/>
  <c r="BGZ2" i="140"/>
  <c r="BGX2" i="140"/>
  <c r="BGV2" i="140"/>
  <c r="BGT2" i="140"/>
  <c r="BGR2" i="140"/>
  <c r="BGP2" i="140"/>
  <c r="BGN2" i="140"/>
  <c r="BGL2" i="140"/>
  <c r="BGJ2" i="140"/>
  <c r="BGH2" i="140"/>
  <c r="BGF2" i="140"/>
  <c r="BGE2" i="140"/>
  <c r="BGD2" i="140"/>
  <c r="BGC2" i="140"/>
  <c r="BGA2" i="140"/>
  <c r="BFY2" i="140"/>
  <c r="BFW2" i="140"/>
  <c r="BFU2" i="140"/>
  <c r="BFS2" i="140"/>
  <c r="BFQ2" i="140"/>
  <c r="BFO2" i="140"/>
  <c r="BFM2" i="140"/>
  <c r="BFK2" i="140"/>
  <c r="BFI2" i="140"/>
  <c r="BFG2" i="140"/>
  <c r="BFE2" i="140"/>
  <c r="BFD2" i="140"/>
  <c r="BFC2" i="140"/>
  <c r="BFB2" i="140"/>
  <c r="BEZ2" i="140"/>
  <c r="BEY2" i="140"/>
  <c r="BEX2" i="140"/>
  <c r="BEW2" i="140"/>
  <c r="BEV2" i="140"/>
  <c r="BEU2" i="140"/>
  <c r="BET2" i="140"/>
  <c r="BES2" i="140"/>
  <c r="BER2" i="140"/>
  <c r="BEQ2" i="140"/>
  <c r="BEP2" i="140"/>
  <c r="BEO2" i="140"/>
  <c r="BEN2" i="140"/>
  <c r="BEM2" i="140"/>
  <c r="BEL2" i="140"/>
  <c r="BEJ2" i="140"/>
  <c r="BEI2" i="140"/>
  <c r="BEH2" i="140"/>
  <c r="BEG2" i="140"/>
  <c r="BEF2" i="140"/>
  <c r="BEE2" i="140"/>
  <c r="BED2" i="140"/>
  <c r="BEC2" i="140"/>
  <c r="BEB2" i="140"/>
  <c r="BEA2" i="140"/>
  <c r="BDZ2" i="140"/>
  <c r="BDY2" i="140"/>
  <c r="BDX2" i="140"/>
  <c r="BDW2" i="140"/>
  <c r="BDV2" i="140"/>
  <c r="BDT2" i="140"/>
  <c r="BDS2" i="140"/>
  <c r="BDR2" i="140"/>
  <c r="BDQ2" i="140"/>
  <c r="BDP2" i="140"/>
  <c r="BDO2" i="140"/>
  <c r="BDN2" i="140"/>
  <c r="BDM2" i="140"/>
  <c r="BDL2" i="140"/>
  <c r="BDK2" i="140"/>
  <c r="BDJ2" i="140"/>
  <c r="BDI2" i="140"/>
  <c r="BDH2" i="140"/>
  <c r="BDG2" i="140"/>
  <c r="BDF2" i="140"/>
  <c r="BDD2" i="140"/>
  <c r="BDC2" i="140"/>
  <c r="BDB2" i="140"/>
  <c r="BDA2" i="140"/>
  <c r="BCZ2" i="140"/>
  <c r="BCY2" i="140"/>
  <c r="BCX2" i="140"/>
  <c r="BCW2" i="140"/>
  <c r="BCV2" i="140"/>
  <c r="BCU2" i="140"/>
  <c r="BCT2" i="140"/>
  <c r="BCS2" i="140"/>
  <c r="BCR2" i="140"/>
  <c r="BCQ2" i="140"/>
  <c r="BCP2" i="140"/>
  <c r="BBY2" i="140"/>
  <c r="BBX2" i="140"/>
  <c r="BBW2" i="140"/>
  <c r="BBV2" i="140"/>
  <c r="BBU2" i="140"/>
  <c r="BBT2" i="140"/>
  <c r="BBS2" i="140"/>
  <c r="BBR2" i="140"/>
  <c r="BBQ2" i="140"/>
  <c r="BBP2" i="140"/>
  <c r="BBO2" i="140"/>
  <c r="BBN2" i="140"/>
  <c r="BBM2" i="140"/>
  <c r="BBL2" i="140"/>
  <c r="BBK2" i="140"/>
  <c r="BBJ2" i="140"/>
  <c r="BCN2" i="140"/>
  <c r="BCM2" i="140"/>
  <c r="BCL2" i="140"/>
  <c r="BCK2" i="140"/>
  <c r="BCJ2" i="140"/>
  <c r="BCI2" i="140"/>
  <c r="BCH2" i="140"/>
  <c r="BCG2" i="140"/>
  <c r="BCF2" i="140"/>
  <c r="BCE2" i="140"/>
  <c r="BCD2" i="140"/>
  <c r="BCC2" i="140"/>
  <c r="BCB2" i="140"/>
  <c r="BCA2" i="140"/>
  <c r="BBZ2" i="140"/>
  <c r="BAT2" i="140"/>
  <c r="BBH2" i="140"/>
  <c r="BBG2" i="140"/>
  <c r="BBF2" i="140"/>
  <c r="BBE2" i="140"/>
  <c r="BBD2" i="140"/>
  <c r="BBC2" i="140"/>
  <c r="BBB2" i="140"/>
  <c r="BBA2" i="140"/>
  <c r="BAZ2" i="140"/>
  <c r="BAY2" i="140"/>
  <c r="BAX2" i="140"/>
  <c r="BAW2" i="140"/>
  <c r="BAV2" i="140"/>
  <c r="BAU2" i="140"/>
  <c r="BAS2" i="140"/>
  <c r="BAQ2" i="140"/>
  <c r="BAO2" i="140"/>
  <c r="BAM2" i="140"/>
  <c r="BAK2" i="140"/>
  <c r="BAF2" i="140"/>
  <c r="BAD2" i="140"/>
  <c r="BAB2" i="140"/>
  <c r="AZZ2" i="140"/>
  <c r="AZU2" i="140"/>
  <c r="AZS2" i="140"/>
  <c r="AZQ2" i="140"/>
  <c r="AZO2" i="140"/>
  <c r="AZM2" i="140"/>
  <c r="AZH2" i="140"/>
  <c r="AZF2" i="140"/>
  <c r="AZD2" i="140"/>
  <c r="AZB2" i="140"/>
  <c r="BAR2" i="140"/>
  <c r="BAP2" i="140"/>
  <c r="BAN2" i="140"/>
  <c r="BAL2" i="140"/>
  <c r="BAJ2" i="140"/>
  <c r="BAH2" i="140"/>
  <c r="BAI2" i="140"/>
  <c r="BAG2" i="140"/>
  <c r="BAE2" i="140"/>
  <c r="BAC2" i="140"/>
  <c r="BAA2" i="140"/>
  <c r="AZY2" i="140"/>
  <c r="AZX2" i="140"/>
  <c r="AZW2" i="140"/>
  <c r="AZV2" i="140"/>
  <c r="AZT2" i="140"/>
  <c r="AZR2" i="140"/>
  <c r="AZP2" i="140"/>
  <c r="AZN2" i="140"/>
  <c r="AZL2" i="140"/>
  <c r="AZK2" i="140"/>
  <c r="AZJ2" i="140"/>
  <c r="AZI2" i="140"/>
  <c r="AZG2" i="140"/>
  <c r="AZE2" i="140"/>
  <c r="AZC2" i="140"/>
  <c r="AZA2" i="140"/>
  <c r="AYZ2" i="140"/>
  <c r="AYY2" i="140"/>
  <c r="AYX2" i="140"/>
  <c r="AYW2" i="140"/>
  <c r="AYV2" i="140"/>
  <c r="AYU2" i="140"/>
  <c r="AYT2" i="140"/>
  <c r="AYS2" i="140"/>
  <c r="AYR2" i="140"/>
  <c r="AYQ2" i="140"/>
  <c r="AYP2" i="140"/>
  <c r="AYO2" i="140"/>
  <c r="AYN2" i="140"/>
  <c r="AYM2" i="140"/>
  <c r="AYL2" i="140"/>
  <c r="AYK2" i="140"/>
  <c r="AYJ2" i="140"/>
  <c r="AYI2" i="140"/>
  <c r="AYH2" i="140"/>
  <c r="AYG2" i="140"/>
  <c r="AYF2" i="140"/>
  <c r="AYE2" i="140"/>
  <c r="AYD2" i="140"/>
  <c r="AYC2" i="140"/>
  <c r="AYB2" i="140"/>
  <c r="AYA2" i="140"/>
  <c r="AXZ2" i="140"/>
  <c r="AXY2" i="140"/>
  <c r="AXX2" i="140"/>
  <c r="AXW2" i="140"/>
  <c r="AXV2" i="140"/>
  <c r="AXU2" i="140"/>
  <c r="AXT2" i="140"/>
  <c r="AXS2" i="140"/>
  <c r="AXR2" i="140"/>
  <c r="AXP2" i="140"/>
  <c r="AXO2" i="140"/>
  <c r="AXN2" i="140"/>
  <c r="AXM2" i="140"/>
  <c r="AXL2" i="140"/>
  <c r="AXK2" i="140"/>
  <c r="AXJ2" i="140"/>
  <c r="AXI2" i="140"/>
  <c r="AXH2" i="140"/>
  <c r="AXG2" i="140"/>
  <c r="AXF2" i="140"/>
  <c r="AXE2" i="140"/>
  <c r="AXD2" i="140"/>
  <c r="AXC2" i="140"/>
  <c r="AXB2" i="140"/>
  <c r="AXA2" i="140"/>
  <c r="AWZ2" i="140"/>
  <c r="AWY2" i="140"/>
  <c r="AWX2" i="140"/>
  <c r="AWW2" i="140"/>
  <c r="AWV2" i="140"/>
  <c r="AWU2" i="140"/>
  <c r="AWT2" i="140"/>
  <c r="AWS2" i="140"/>
  <c r="AWR2" i="140"/>
  <c r="AWQ2" i="140"/>
  <c r="AWP2" i="140"/>
  <c r="AWO2" i="140"/>
  <c r="AWN2" i="140"/>
  <c r="AWM2" i="140"/>
  <c r="AWK2" i="140"/>
  <c r="AWJ2" i="140"/>
  <c r="AWI2" i="140"/>
  <c r="AWH2" i="140"/>
  <c r="AWG2" i="140"/>
  <c r="AWF2" i="140"/>
  <c r="AWE2" i="140"/>
  <c r="AWD2" i="140"/>
  <c r="AWC2" i="140"/>
  <c r="AWB2" i="140"/>
  <c r="AWA2" i="140"/>
  <c r="AVZ2" i="140"/>
  <c r="AVY2" i="140"/>
  <c r="AVX2" i="140"/>
  <c r="AVW2" i="140"/>
  <c r="AVV2" i="140"/>
  <c r="AVU2" i="140"/>
  <c r="AVT2" i="140"/>
  <c r="AVS2" i="140"/>
  <c r="AVR2" i="140"/>
  <c r="AVQ2" i="140"/>
  <c r="AVP2" i="140"/>
  <c r="AVO2" i="140"/>
  <c r="AVN2" i="140"/>
  <c r="AVM2" i="140"/>
  <c r="AVL2" i="140"/>
  <c r="AVK2" i="140"/>
  <c r="AVJ2" i="140"/>
  <c r="AVI2" i="140"/>
  <c r="AVH2" i="140"/>
  <c r="AVG2" i="140"/>
  <c r="AVF2" i="140"/>
  <c r="AVE2" i="140"/>
  <c r="AVD2" i="140"/>
  <c r="AVC2" i="140"/>
  <c r="AVB2" i="140"/>
  <c r="AVA2" i="140"/>
  <c r="AUZ2" i="140"/>
  <c r="AUX2" i="140"/>
  <c r="AUY2" i="140"/>
  <c r="AUW2" i="140"/>
  <c r="AUV2" i="140"/>
  <c r="AUU2" i="140"/>
  <c r="AUT2" i="140"/>
  <c r="AUS2" i="140"/>
  <c r="AUR2" i="140"/>
  <c r="AUQ2" i="140"/>
  <c r="AUP2" i="140"/>
  <c r="AUO2" i="140"/>
  <c r="AUN2" i="140"/>
  <c r="AUM2" i="140"/>
  <c r="AUL2" i="140"/>
  <c r="AUK2" i="140"/>
  <c r="AUJ2" i="140" l="1"/>
  <c r="AUH2" i="140"/>
  <c r="AUC2" i="140"/>
  <c r="AUA2" i="140"/>
  <c r="ATY2" i="140"/>
  <c r="ATW2" i="140"/>
  <c r="ATU2" i="140"/>
  <c r="AUI2" i="140"/>
  <c r="AUG2" i="140"/>
  <c r="AUF2" i="140"/>
  <c r="AUE2" i="140"/>
  <c r="AUD2" i="140"/>
  <c r="ATV2" i="140"/>
  <c r="AUB2" i="140"/>
  <c r="ATZ2" i="140"/>
  <c r="ATX2" i="140"/>
  <c r="ATT2" i="140"/>
  <c r="ATS2" i="140"/>
  <c r="ATR2" i="140"/>
  <c r="ATQ2" i="140"/>
  <c r="ATP2" i="140"/>
  <c r="ATO2" i="140"/>
  <c r="ATN2" i="140"/>
  <c r="ATM2" i="140"/>
  <c r="ATL2" i="140"/>
  <c r="ATK2" i="140"/>
  <c r="ATJ2" i="140"/>
  <c r="ATI2" i="140"/>
  <c r="ATH2" i="140"/>
  <c r="ATF2" i="140"/>
  <c r="ATE2" i="140"/>
  <c r="ATD2" i="140"/>
  <c r="ATC2" i="140"/>
  <c r="ATB2" i="140"/>
  <c r="ATA2" i="140" l="1"/>
  <c r="ASZ2" i="140"/>
  <c r="ASY2" i="140"/>
  <c r="ASX2" i="140"/>
  <c r="ASW2" i="140"/>
  <c r="ASU2" i="140"/>
  <c r="AST2" i="140"/>
  <c r="ASS2" i="140"/>
  <c r="ASR2" i="140"/>
  <c r="ASQ2" i="140"/>
  <c r="ASP2" i="140"/>
  <c r="ASO2" i="140"/>
  <c r="ASN2" i="140"/>
  <c r="ASM2" i="140"/>
  <c r="ASL2" i="140"/>
  <c r="ASK2" i="140"/>
  <c r="ASJ2" i="140"/>
  <c r="ASI2" i="140"/>
  <c r="ASH2" i="140"/>
  <c r="ASG2" i="140"/>
  <c r="ASF2" i="140"/>
  <c r="ASD2" i="140"/>
  <c r="ASE2" i="140"/>
  <c r="ASC2" i="140"/>
  <c r="ASB2" i="140"/>
  <c r="ASA2" i="140"/>
  <c r="ARZ2" i="140"/>
  <c r="ARX2" i="140"/>
  <c r="ARW2" i="140"/>
  <c r="ARV2" i="140"/>
  <c r="ARU2" i="140"/>
  <c r="ART2" i="140"/>
  <c r="ARR2" i="140"/>
  <c r="ARQ2" i="140"/>
  <c r="ARP2" i="140"/>
  <c r="ARO2" i="140"/>
  <c r="ARN2" i="140"/>
  <c r="ARL2" i="140"/>
  <c r="ARK2" i="140"/>
  <c r="ARJ2" i="140"/>
  <c r="ARI2" i="140"/>
  <c r="ARH2" i="140"/>
  <c r="ARF2" i="140"/>
  <c r="ARE2" i="140"/>
  <c r="ARD2" i="140"/>
  <c r="ARC2" i="140"/>
  <c r="ARB2" i="140"/>
  <c r="AQZ2" i="140"/>
  <c r="AQY2" i="140"/>
  <c r="AQX2" i="140"/>
  <c r="AQW2" i="140"/>
  <c r="AQV2" i="140"/>
  <c r="AQT2" i="140"/>
  <c r="AQS2" i="140"/>
  <c r="AQR2" i="140"/>
  <c r="AQQ2" i="140"/>
  <c r="AQP2" i="140"/>
  <c r="AQN2" i="140"/>
  <c r="AQM2" i="140"/>
  <c r="AQK2" i="140"/>
  <c r="AQL2" i="140"/>
  <c r="AQJ2" i="140"/>
  <c r="AQH2" i="140"/>
  <c r="AQG2" i="140"/>
  <c r="AQF2" i="140"/>
  <c r="AQE2" i="140"/>
  <c r="AQD2" i="140"/>
  <c r="AQC2" i="140"/>
  <c r="AQB2" i="140"/>
  <c r="AQA2" i="140"/>
  <c r="APZ2" i="140"/>
  <c r="APY2" i="140"/>
  <c r="APX2" i="140"/>
  <c r="APV2" i="140"/>
  <c r="APT2" i="140"/>
  <c r="APR2" i="140"/>
  <c r="APP2" i="140"/>
  <c r="APN2" i="140"/>
  <c r="APL2" i="140"/>
  <c r="APJ2" i="140"/>
  <c r="APH2" i="140"/>
  <c r="APF2" i="140"/>
  <c r="APD2" i="140"/>
  <c r="APB2" i="140"/>
  <c r="APW2" i="140"/>
  <c r="APU2" i="140"/>
  <c r="APS2" i="140"/>
  <c r="APQ2" i="140"/>
  <c r="APO2" i="140"/>
  <c r="APM2" i="140"/>
  <c r="APK2" i="140"/>
  <c r="API2" i="140"/>
  <c r="APG2" i="140"/>
  <c r="APE2" i="140"/>
  <c r="APC2" i="140"/>
  <c r="APA2" i="140"/>
  <c r="AOZ2" i="140"/>
  <c r="AOY2" i="140"/>
  <c r="AOX2" i="140"/>
  <c r="AOW2" i="140"/>
  <c r="AOU2" i="140"/>
  <c r="AOS2" i="140"/>
  <c r="AOQ2" i="140"/>
  <c r="AOO2" i="140"/>
  <c r="AOM2" i="140"/>
  <c r="AOK2" i="140"/>
  <c r="AOI2" i="140"/>
  <c r="AOG2" i="140"/>
  <c r="AOE2" i="140"/>
  <c r="AOC2" i="140"/>
  <c r="AOA2" i="140"/>
  <c r="AOV2" i="140"/>
  <c r="AOT2" i="140"/>
  <c r="AOR2" i="140"/>
  <c r="AOP2" i="140"/>
  <c r="AON2" i="140"/>
  <c r="AOL2" i="140"/>
  <c r="AOJ2" i="140"/>
  <c r="AOH2" i="140"/>
  <c r="AOF2" i="140"/>
  <c r="AOD2" i="140"/>
  <c r="AOB2" i="140"/>
  <c r="ANZ2" i="140"/>
  <c r="ANY2" i="140"/>
  <c r="ANX2" i="140"/>
  <c r="ANW2" i="140"/>
  <c r="ANU2" i="140"/>
  <c r="ANT2" i="140"/>
  <c r="ANS2" i="140"/>
  <c r="ANR2" i="140"/>
  <c r="ANQ2" i="140"/>
  <c r="ANP2" i="140"/>
  <c r="ANO2" i="140"/>
  <c r="ANN2" i="140"/>
  <c r="ANM2" i="140"/>
  <c r="ANL2" i="140"/>
  <c r="ANK2" i="140"/>
  <c r="ANJ2" i="140"/>
  <c r="ANI2" i="140"/>
  <c r="ANH2" i="140"/>
  <c r="ANG2" i="140"/>
  <c r="ANE2" i="140"/>
  <c r="AND2" i="140"/>
  <c r="ANC2" i="140"/>
  <c r="ANB2" i="140"/>
  <c r="ANA2" i="140"/>
  <c r="AMZ2" i="140"/>
  <c r="AMY2" i="140"/>
  <c r="AMX2" i="140"/>
  <c r="AMW2" i="140"/>
  <c r="AMV2" i="140"/>
  <c r="AMU2" i="140"/>
  <c r="AMT2" i="140"/>
  <c r="AMS2" i="140"/>
  <c r="AMR2" i="140"/>
  <c r="AMQ2" i="140"/>
  <c r="AMO2" i="140"/>
  <c r="AMN2" i="140"/>
  <c r="AMM2" i="140"/>
  <c r="AML2" i="140"/>
  <c r="AMK2" i="140"/>
  <c r="AMJ2" i="140"/>
  <c r="AMI2" i="140"/>
  <c r="AMH2" i="140"/>
  <c r="AMG2" i="140"/>
  <c r="AMF2" i="140"/>
  <c r="AME2" i="140"/>
  <c r="AMD2" i="140"/>
  <c r="AMC2" i="140"/>
  <c r="AMB2" i="140"/>
  <c r="AMA2" i="140"/>
  <c r="ALZ2" i="140"/>
  <c r="ALY2" i="140"/>
  <c r="ALX2" i="140"/>
  <c r="ALW2" i="140"/>
  <c r="ALV2" i="140"/>
  <c r="ALU2" i="140"/>
  <c r="ALT2" i="140"/>
  <c r="ALS2" i="140"/>
  <c r="ALR2" i="140"/>
  <c r="ALQ2" i="140"/>
  <c r="ALP2" i="140"/>
  <c r="ALO2" i="140"/>
  <c r="ALN2" i="140"/>
  <c r="ALM2" i="140"/>
  <c r="ALL2" i="140"/>
  <c r="AKV2" i="140"/>
  <c r="ALJ2" i="140"/>
  <c r="ALI2" i="140"/>
  <c r="ALH2" i="140"/>
  <c r="ALG2" i="140"/>
  <c r="ALF2" i="140"/>
  <c r="ALE2" i="140"/>
  <c r="ALD2" i="140"/>
  <c r="ALC2" i="140"/>
  <c r="ALB2" i="140"/>
  <c r="ALA2" i="140"/>
  <c r="AKZ2" i="140"/>
  <c r="AKY2" i="140"/>
  <c r="AKX2" i="140"/>
  <c r="AKW2" i="140"/>
  <c r="AKU2" i="140"/>
  <c r="AKT2" i="140"/>
  <c r="AKS2" i="140"/>
  <c r="AKR2" i="140"/>
  <c r="AKQ2" i="140"/>
  <c r="AKP2" i="140"/>
  <c r="AKO2" i="140"/>
  <c r="AKN2" i="140"/>
  <c r="AKM2" i="140"/>
  <c r="AKL2" i="140"/>
  <c r="AKK2" i="140"/>
  <c r="AKJ2" i="140"/>
  <c r="AKI2" i="140"/>
  <c r="AKH2" i="140"/>
  <c r="AKG2" i="140"/>
  <c r="AKF2" i="140"/>
  <c r="AKE2" i="140"/>
  <c r="AKD2" i="140"/>
  <c r="AKC2" i="140"/>
  <c r="AKB2" i="140"/>
  <c r="AKA2" i="140"/>
  <c r="AJZ2" i="140"/>
  <c r="AJY2" i="140"/>
  <c r="AJX2" i="140"/>
  <c r="AJW2" i="140"/>
  <c r="AJV2" i="140"/>
  <c r="AJU2" i="140"/>
  <c r="AJT2" i="140"/>
  <c r="AJS2" i="140"/>
  <c r="AJR2" i="140"/>
  <c r="AJQ2" i="140"/>
  <c r="AJP2" i="140"/>
  <c r="AJO2" i="140"/>
  <c r="AJN2" i="140"/>
  <c r="AJM2" i="140"/>
  <c r="AJL2" i="140"/>
  <c r="AJK2" i="140"/>
  <c r="AJJ2" i="140"/>
  <c r="AJI2" i="140"/>
  <c r="AJH2" i="140"/>
  <c r="AJG2" i="140"/>
  <c r="AJF2" i="140"/>
  <c r="AJE2" i="140"/>
  <c r="AJD2" i="140"/>
  <c r="AJC2" i="140"/>
  <c r="AJB2" i="140"/>
  <c r="AJA2" i="140"/>
  <c r="AIZ2" i="140"/>
  <c r="AIY2" i="140"/>
  <c r="AIX2" i="140"/>
  <c r="AIW2" i="140"/>
  <c r="AIV2" i="140"/>
  <c r="AIU2" i="140"/>
  <c r="AIT2" i="140"/>
  <c r="AIS2" i="140"/>
  <c r="AIR2" i="140"/>
  <c r="AIQ2" i="140"/>
  <c r="AIP2" i="140"/>
  <c r="AIO2" i="140"/>
  <c r="AIN2" i="140"/>
  <c r="AIM2" i="140"/>
  <c r="AIL2" i="140" l="1"/>
  <c r="AIK2" i="140"/>
  <c r="AIJ2" i="140"/>
  <c r="AII2" i="140"/>
  <c r="AIH2" i="140"/>
  <c r="AIG2" i="140"/>
  <c r="AIF2" i="140"/>
  <c r="AIE2" i="140"/>
  <c r="AID2" i="140"/>
  <c r="AIC2" i="140"/>
  <c r="AIB2" i="140"/>
  <c r="AIA2" i="140"/>
  <c r="AHZ2" i="140"/>
  <c r="AHY2" i="140"/>
  <c r="AHX2" i="140"/>
  <c r="AHW2" i="140"/>
  <c r="AHV2" i="140"/>
  <c r="AHU2" i="140"/>
  <c r="AHT2" i="140"/>
  <c r="AHS2" i="140"/>
  <c r="AHR2" i="140"/>
  <c r="AHQ2" i="140"/>
  <c r="AHP2" i="140"/>
  <c r="AHO2" i="140"/>
  <c r="AHN2" i="140"/>
  <c r="AHM2" i="140"/>
  <c r="AHL2" i="140"/>
  <c r="AHK2" i="140"/>
  <c r="AHJ2" i="140"/>
  <c r="AHI2" i="140"/>
  <c r="AHH2" i="140"/>
  <c r="R2" i="140"/>
  <c r="Q2" i="140"/>
  <c r="AHF2" i="140"/>
  <c r="AHG2" i="140"/>
  <c r="AHE2" i="140"/>
  <c r="AHD2" i="140"/>
  <c r="AHC2" i="140"/>
  <c r="AHB2" i="140"/>
  <c r="AHA2" i="140"/>
  <c r="AGZ2" i="140"/>
  <c r="AGY2" i="140"/>
  <c r="AGX2" i="140"/>
  <c r="AGW2" i="140"/>
  <c r="AGV2" i="140"/>
  <c r="AGU2" i="140"/>
  <c r="AGT2" i="140"/>
  <c r="AGS2" i="140"/>
  <c r="AGR2" i="140"/>
  <c r="AGQ2" i="140"/>
  <c r="AGP2" i="140"/>
  <c r="AGO2" i="140"/>
  <c r="AGN2" i="140"/>
  <c r="AGM2" i="140"/>
  <c r="AGL2" i="140"/>
  <c r="AGK2" i="140"/>
  <c r="AGJ2" i="140"/>
  <c r="AGI2" i="140"/>
  <c r="AGH2" i="140"/>
  <c r="AGG2" i="140"/>
  <c r="AGF2" i="140"/>
  <c r="AGE2" i="140"/>
  <c r="AGD2" i="140"/>
  <c r="AGC2" i="140"/>
  <c r="AGB2" i="140"/>
  <c r="AGA2" i="140"/>
  <c r="AFZ2" i="140"/>
  <c r="AFY2" i="140"/>
  <c r="AFX2" i="140"/>
  <c r="AFW2" i="140"/>
  <c r="AFV2" i="140"/>
  <c r="AFU2" i="140"/>
  <c r="AFT2" i="140"/>
  <c r="AFS2" i="140"/>
  <c r="AFR2" i="140"/>
  <c r="AFQ2" i="140"/>
  <c r="AFP2" i="140"/>
  <c r="AFO2" i="140"/>
  <c r="AFN2" i="140"/>
  <c r="AFM2" i="140"/>
  <c r="AFL2" i="140"/>
  <c r="AFK2" i="140"/>
  <c r="AFJ2" i="140"/>
  <c r="AFI2" i="140"/>
  <c r="AFH2" i="140"/>
  <c r="AFG2" i="140"/>
  <c r="AFF2" i="140"/>
  <c r="AFE2" i="140"/>
  <c r="AFD2" i="140"/>
  <c r="AFC2" i="140"/>
  <c r="AFB2" i="140"/>
  <c r="AFA2" i="140"/>
  <c r="AEZ2" i="140"/>
  <c r="AEY2" i="140"/>
  <c r="AEX2" i="140"/>
  <c r="AEW2" i="140"/>
  <c r="AEV2" i="140"/>
  <c r="AEU2" i="140"/>
  <c r="AET2" i="140"/>
  <c r="AES2" i="140"/>
  <c r="AER2" i="140"/>
  <c r="AEQ2" i="140"/>
  <c r="AEP2" i="140"/>
  <c r="AEO2" i="140"/>
  <c r="AEN2" i="140"/>
  <c r="AEM2" i="140"/>
  <c r="AEL2" i="140"/>
  <c r="AEK2" i="140"/>
  <c r="AEJ2" i="140"/>
  <c r="AEI2" i="140"/>
  <c r="AEH2" i="140"/>
  <c r="AEG2" i="140"/>
  <c r="AEF2" i="140"/>
  <c r="AEE2" i="140"/>
  <c r="AED2" i="140"/>
  <c r="AEC2" i="140"/>
  <c r="AEB2" i="140"/>
  <c r="AEA2" i="140"/>
  <c r="ADZ2" i="140"/>
  <c r="ADY2" i="140"/>
  <c r="ADX2" i="140"/>
  <c r="ADW2" i="140"/>
  <c r="ADV2" i="140"/>
  <c r="ADU2" i="140"/>
  <c r="ADT2" i="140"/>
  <c r="ADS2" i="140"/>
  <c r="ADR2" i="140"/>
  <c r="ADQ2" i="140"/>
  <c r="ADP2" i="140"/>
  <c r="ADO2" i="140"/>
  <c r="ADN2" i="140"/>
  <c r="ADM2" i="140"/>
  <c r="ADL2" i="140"/>
  <c r="ADK2" i="140"/>
  <c r="ADJ2" i="140"/>
  <c r="ADI2" i="140"/>
  <c r="ADH2" i="140"/>
  <c r="ADG2" i="140"/>
  <c r="ADF2" i="140"/>
  <c r="ADE2" i="140"/>
  <c r="ADD2" i="140"/>
  <c r="ADC2" i="140"/>
  <c r="ADB2" i="140"/>
  <c r="ADA2" i="140"/>
  <c r="ACZ2" i="140"/>
  <c r="ACY2" i="140"/>
  <c r="ACX2" i="140"/>
  <c r="ACW2" i="140"/>
  <c r="ACL2" i="140"/>
  <c r="ACK2" i="140"/>
  <c r="ACJ2" i="140"/>
  <c r="ACI2" i="140"/>
  <c r="ACH2" i="140"/>
  <c r="ACG2" i="140"/>
  <c r="ACF2" i="140"/>
  <c r="ACE2" i="140"/>
  <c r="ACD2" i="140"/>
  <c r="ACC2" i="140"/>
  <c r="ACB2" i="140"/>
  <c r="ACA2" i="140"/>
  <c r="ABZ2" i="140"/>
  <c r="ABY2" i="140"/>
  <c r="ABX2" i="140"/>
  <c r="ABW2" i="140"/>
  <c r="ABV2" i="140"/>
  <c r="ABU2" i="140"/>
  <c r="ABT2" i="140"/>
  <c r="ABS2" i="140"/>
  <c r="ABR2" i="140"/>
  <c r="ABQ2" i="140"/>
  <c r="ABP2" i="140"/>
  <c r="ABN2" i="140"/>
  <c r="ABM2" i="140"/>
  <c r="ABL2" i="140"/>
  <c r="ABK2" i="140"/>
  <c r="ABJ2" i="140"/>
  <c r="ABI2" i="140"/>
  <c r="ABH2" i="140"/>
  <c r="ABG2" i="140"/>
  <c r="ABF2" i="140"/>
  <c r="ABE2" i="140"/>
  <c r="ABD2" i="140"/>
  <c r="ABC2" i="140"/>
  <c r="ABB2" i="140"/>
  <c r="AAZ2" i="140"/>
  <c r="AAY2" i="140"/>
  <c r="AAX2" i="140"/>
  <c r="AAW2" i="140"/>
  <c r="AAV2" i="140"/>
  <c r="AAU2" i="140"/>
  <c r="AAT2" i="140"/>
  <c r="AAS2" i="140"/>
  <c r="AAR2" i="140"/>
  <c r="AAQ2" i="140"/>
  <c r="AAP2" i="140"/>
  <c r="AAO2" i="140"/>
  <c r="AAN2" i="140"/>
  <c r="AAM2" i="140"/>
  <c r="AAL2" i="140"/>
  <c r="AAK2" i="140"/>
  <c r="AAJ2" i="140"/>
  <c r="AAI2" i="140"/>
  <c r="AAH2" i="140"/>
  <c r="AAG2" i="140"/>
  <c r="AAF2" i="140"/>
  <c r="AAE2" i="140"/>
  <c r="AAD2" i="140"/>
  <c r="AAC2" i="140"/>
  <c r="AAB2" i="140"/>
  <c r="AAA2" i="140"/>
  <c r="ZZ2" i="140"/>
  <c r="ZY2" i="140"/>
  <c r="ZX2" i="140"/>
  <c r="ZW2" i="140"/>
  <c r="ZV2" i="140"/>
  <c r="ZU2" i="140"/>
  <c r="ZT2" i="140"/>
  <c r="ZS2" i="140"/>
  <c r="ZR2" i="140"/>
  <c r="ZQ2" i="140"/>
  <c r="ZP2" i="140"/>
  <c r="ZO2" i="140"/>
  <c r="ZN2" i="140"/>
  <c r="ZM2" i="140"/>
  <c r="ZL2" i="140"/>
  <c r="ZK2" i="140"/>
  <c r="ZJ2" i="140"/>
  <c r="ZI2" i="140"/>
  <c r="ZH2" i="140"/>
  <c r="ZG2" i="140"/>
  <c r="ZF2" i="140"/>
  <c r="ZE2" i="140"/>
  <c r="ZD2" i="140"/>
  <c r="ZC2" i="140"/>
  <c r="ZB2" i="140"/>
  <c r="YZ2" i="140"/>
  <c r="ZA2" i="140"/>
  <c r="YY2" i="140"/>
  <c r="YX2" i="140"/>
  <c r="YW2" i="140"/>
  <c r="YV2" i="140"/>
  <c r="YU2" i="140"/>
  <c r="YT2" i="140"/>
  <c r="YS2" i="140"/>
  <c r="YR2" i="140"/>
  <c r="YQ2" i="140"/>
  <c r="YP2" i="140"/>
  <c r="YO2" i="140"/>
  <c r="YN2" i="140"/>
  <c r="YM2" i="140"/>
  <c r="YL2" i="140"/>
  <c r="YK2" i="140"/>
  <c r="YJ2" i="140"/>
  <c r="ABA2" i="140"/>
  <c r="YI2" i="140"/>
  <c r="XQ2" i="140"/>
  <c r="XP2" i="140"/>
  <c r="XN2" i="140"/>
  <c r="XM2" i="140"/>
  <c r="XL2" i="140"/>
  <c r="XK2" i="140"/>
  <c r="XJ2" i="140"/>
  <c r="XI2" i="140"/>
  <c r="XH2" i="140"/>
  <c r="XG2" i="140"/>
  <c r="XF2" i="140"/>
  <c r="XD2" i="140"/>
  <c r="XC2" i="140"/>
  <c r="XB2" i="140"/>
  <c r="XA2" i="140"/>
  <c r="WY2" i="140"/>
  <c r="WX2" i="140"/>
  <c r="WW2" i="140"/>
  <c r="WU2" i="140"/>
  <c r="WT2" i="140"/>
  <c r="WS2" i="140"/>
  <c r="WR2" i="140"/>
  <c r="WQ2" i="140"/>
  <c r="WP2" i="140"/>
  <c r="WO2" i="140"/>
  <c r="WN2" i="140"/>
  <c r="WM2" i="140"/>
  <c r="WL2" i="140"/>
  <c r="WK2" i="140"/>
  <c r="WJ2" i="140"/>
  <c r="WI2" i="140"/>
  <c r="WH2" i="140"/>
  <c r="WG2" i="140"/>
  <c r="WF2" i="140"/>
  <c r="WE2" i="140"/>
  <c r="WD2" i="140"/>
  <c r="WC2" i="140"/>
  <c r="WB2" i="140"/>
  <c r="WA2" i="140"/>
  <c r="VZ2" i="140"/>
  <c r="VY2" i="140"/>
  <c r="VX2" i="140"/>
  <c r="VW2" i="140"/>
  <c r="VV2" i="140"/>
  <c r="VU2" i="140"/>
  <c r="VT2" i="140"/>
  <c r="VS2" i="140"/>
  <c r="VR2" i="140"/>
  <c r="VQ2" i="140"/>
  <c r="VP2" i="140"/>
  <c r="VO2" i="140"/>
  <c r="VN2" i="140"/>
  <c r="VM2" i="140"/>
  <c r="VL2" i="140"/>
  <c r="VK2" i="140"/>
  <c r="VJ2" i="140"/>
  <c r="VI2" i="140"/>
  <c r="VH2" i="140"/>
  <c r="VG2" i="140"/>
  <c r="VF2" i="140"/>
  <c r="VE2" i="140"/>
  <c r="VD2" i="140"/>
  <c r="VC2" i="140"/>
  <c r="VB2" i="140"/>
  <c r="VA2" i="140"/>
  <c r="UZ2" i="140"/>
  <c r="UY2" i="140"/>
  <c r="UX2" i="140"/>
  <c r="UW2" i="140"/>
  <c r="UV2" i="140"/>
  <c r="UU2" i="140"/>
  <c r="UT2" i="140"/>
  <c r="US2" i="140"/>
  <c r="UR2" i="140"/>
  <c r="UQ2" i="140"/>
  <c r="UP2" i="140"/>
  <c r="UO2" i="140"/>
  <c r="UN2" i="140"/>
  <c r="UM2" i="140"/>
  <c r="UL2" i="140"/>
  <c r="UK2" i="140"/>
  <c r="UJ2" i="140"/>
  <c r="UI2" i="140"/>
  <c r="UH2" i="140"/>
  <c r="UG2" i="140"/>
  <c r="UF2" i="140"/>
  <c r="UE2" i="140"/>
  <c r="UD2" i="140"/>
  <c r="UB2" i="140"/>
  <c r="UA2" i="140"/>
  <c r="TZ2" i="140"/>
  <c r="TY2" i="140"/>
  <c r="TX2" i="140"/>
  <c r="TW2" i="140"/>
  <c r="TV2" i="140"/>
  <c r="TT2" i="140"/>
  <c r="TS2" i="140"/>
  <c r="TR2" i="140"/>
  <c r="TQ2" i="140"/>
  <c r="TP2" i="140"/>
  <c r="TO2" i="140"/>
  <c r="TN2" i="140"/>
  <c r="TM2" i="140"/>
  <c r="TK2" i="140"/>
  <c r="TJ2" i="140"/>
  <c r="TI2" i="140"/>
  <c r="TH2" i="140"/>
  <c r="TF2" i="140"/>
  <c r="TE2" i="140"/>
  <c r="TD2" i="140"/>
  <c r="TC2" i="140"/>
  <c r="TB2" i="140"/>
  <c r="SZ2" i="140"/>
  <c r="SY2" i="140"/>
  <c r="SX2" i="140"/>
  <c r="SW2" i="140"/>
  <c r="SU2" i="140"/>
  <c r="ST2" i="140"/>
  <c r="SS2" i="140"/>
  <c r="SR2" i="140"/>
  <c r="SQ2" i="140"/>
  <c r="SP2" i="140"/>
  <c r="SO2" i="140"/>
  <c r="SM2" i="140"/>
  <c r="SL2" i="140"/>
  <c r="SK2" i="140"/>
  <c r="SJ2" i="140"/>
  <c r="RV2" i="144"/>
  <c r="RI2" i="144"/>
  <c r="SG2" i="140"/>
  <c r="SE2" i="140"/>
  <c r="SD2" i="140"/>
  <c r="SA2" i="140"/>
  <c r="RZ2" i="140"/>
  <c r="RY2" i="140"/>
  <c r="RX2" i="140"/>
  <c r="RW2" i="140"/>
  <c r="RV2" i="140"/>
  <c r="RU2" i="140"/>
  <c r="RT2" i="140"/>
  <c r="RS2" i="140"/>
  <c r="RR2" i="140"/>
  <c r="RQ2" i="140"/>
  <c r="RP2" i="140"/>
  <c r="RO2" i="140"/>
  <c r="RN2" i="140"/>
  <c r="RM2" i="140"/>
  <c r="RL2" i="140"/>
  <c r="RK2" i="140"/>
  <c r="RJ2" i="140"/>
  <c r="RI2" i="140"/>
  <c r="RH2" i="140"/>
  <c r="RG2" i="140"/>
  <c r="RF2" i="140"/>
  <c r="RE2" i="140"/>
  <c r="SB2" i="140"/>
  <c r="SV2" i="140" l="1"/>
  <c r="WI2" i="144"/>
  <c r="SN2" i="140"/>
  <c r="RN2" i="144"/>
  <c r="SI2" i="140"/>
  <c r="RD2" i="140" l="1"/>
  <c r="RC2" i="140"/>
  <c r="RB2" i="140"/>
  <c r="RA2" i="140"/>
  <c r="QZ2" i="140"/>
  <c r="QY2" i="140"/>
  <c r="QX2" i="140"/>
  <c r="QW2" i="140"/>
  <c r="QV2" i="140"/>
  <c r="QU2" i="140"/>
  <c r="QT2" i="140"/>
  <c r="QS2" i="140"/>
  <c r="QR2" i="140"/>
  <c r="QQ2" i="140"/>
  <c r="QP2" i="140"/>
  <c r="QO2" i="140"/>
  <c r="QN2" i="140"/>
  <c r="QM2" i="140"/>
  <c r="QL2" i="140"/>
  <c r="QK2" i="140"/>
  <c r="QJ2" i="140"/>
  <c r="SF2" i="140"/>
  <c r="QI2" i="140"/>
  <c r="QG2" i="140"/>
  <c r="QD2" i="140"/>
  <c r="QC2" i="140"/>
  <c r="QB2" i="140"/>
  <c r="SH2" i="140" l="1"/>
  <c r="PZ2" i="140"/>
  <c r="PY2" i="140"/>
  <c r="PX2" i="140"/>
  <c r="PW2" i="140"/>
  <c r="PV2" i="140"/>
  <c r="PU2" i="140"/>
  <c r="PT2" i="140"/>
  <c r="PS2" i="140"/>
  <c r="PR2" i="140"/>
  <c r="PQ2" i="140"/>
  <c r="PP2" i="140"/>
  <c r="PO2" i="140"/>
  <c r="PM2" i="140"/>
  <c r="PL2" i="140"/>
  <c r="PK2" i="140"/>
  <c r="PJ2" i="140"/>
  <c r="PI2" i="140"/>
  <c r="PH2" i="140"/>
  <c r="PF2" i="140"/>
  <c r="PG2" i="140"/>
  <c r="PE2" i="140"/>
  <c r="PD2" i="140"/>
  <c r="PC2" i="140"/>
  <c r="PB2" i="140"/>
  <c r="PA2" i="140" l="1"/>
  <c r="OY2" i="140"/>
  <c r="OX2" i="140"/>
  <c r="OW2" i="140"/>
  <c r="OV2" i="140"/>
  <c r="OU2" i="140"/>
  <c r="OT2" i="140"/>
  <c r="OS2" i="140"/>
  <c r="OR2" i="140"/>
  <c r="OQ2" i="140"/>
  <c r="OP2" i="140"/>
  <c r="OO2" i="140"/>
  <c r="ON2" i="140"/>
  <c r="OM2" i="140"/>
  <c r="OL2" i="140"/>
  <c r="OK2" i="140"/>
  <c r="OJ2" i="140"/>
  <c r="OI2" i="140"/>
  <c r="OH2" i="140"/>
  <c r="OG2" i="140"/>
  <c r="OF2" i="140"/>
  <c r="OE2" i="140"/>
  <c r="OD2" i="140"/>
  <c r="OC2" i="140"/>
  <c r="OB2" i="140"/>
  <c r="OA2" i="140"/>
  <c r="NZ2" i="140"/>
  <c r="NY2" i="140"/>
  <c r="NX2" i="140"/>
  <c r="NW2" i="140"/>
  <c r="NV2" i="140"/>
  <c r="NU2" i="140"/>
  <c r="NT2" i="140"/>
  <c r="NS2" i="140"/>
  <c r="NR2" i="140"/>
  <c r="NQ2" i="140"/>
  <c r="NP2" i="140"/>
  <c r="NO2" i="140"/>
  <c r="NN2" i="140"/>
  <c r="NM2" i="140"/>
  <c r="NL2" i="140"/>
  <c r="NK2" i="140"/>
  <c r="NJ2" i="140"/>
  <c r="NI2" i="140"/>
  <c r="NH2" i="140"/>
  <c r="NG2" i="140"/>
  <c r="NF2" i="140"/>
  <c r="NE2" i="140"/>
  <c r="ND2" i="140"/>
  <c r="NC2" i="140"/>
  <c r="NB2" i="140"/>
  <c r="NA2" i="140"/>
  <c r="MZ2" i="140"/>
  <c r="MY2" i="140"/>
  <c r="MX2" i="140"/>
  <c r="MW2" i="140"/>
  <c r="MV2" i="140"/>
  <c r="MU2" i="140"/>
  <c r="MT2" i="140"/>
  <c r="MS2" i="140"/>
  <c r="MR2" i="140"/>
  <c r="MQ2" i="140"/>
  <c r="MP2" i="140"/>
  <c r="MO2" i="140"/>
  <c r="MN2" i="140"/>
  <c r="MM2" i="140"/>
  <c r="ML2" i="140"/>
  <c r="MK2" i="140"/>
  <c r="MJ2" i="140"/>
  <c r="MI2" i="140"/>
  <c r="MH2" i="140"/>
  <c r="MG2" i="140"/>
  <c r="MF2" i="140"/>
  <c r="ME2" i="140"/>
  <c r="MD2" i="140"/>
  <c r="MC2" i="140"/>
  <c r="MB2" i="140"/>
  <c r="MA2" i="140"/>
  <c r="LZ2" i="140"/>
  <c r="LY2" i="140"/>
  <c r="LX2" i="140"/>
  <c r="LW2" i="140"/>
  <c r="LV2" i="140"/>
  <c r="LU2" i="140"/>
  <c r="LT2" i="140"/>
  <c r="LS2" i="140"/>
  <c r="LR2" i="140"/>
  <c r="LQ2" i="140"/>
  <c r="LP2" i="140"/>
  <c r="LO2" i="140"/>
  <c r="LN2" i="140"/>
  <c r="LM2" i="140"/>
  <c r="LL2" i="140"/>
  <c r="LK2" i="140"/>
  <c r="LJ2" i="140"/>
  <c r="LG2" i="140"/>
  <c r="LB2" i="140"/>
  <c r="KX2" i="140"/>
  <c r="KT2" i="140"/>
  <c r="KR2" i="140"/>
  <c r="KP2" i="140"/>
  <c r="KO2" i="140"/>
  <c r="KN2" i="140"/>
  <c r="KM2" i="140"/>
  <c r="KL2" i="140"/>
  <c r="KK2" i="140"/>
  <c r="KJ2" i="140"/>
  <c r="KI2" i="140"/>
  <c r="KH2" i="140"/>
  <c r="KG2" i="140"/>
  <c r="KF2" i="140"/>
  <c r="AE66" i="129"/>
  <c r="KO2" i="144" s="1"/>
  <c r="AE62" i="129"/>
  <c r="KN2" i="144" s="1"/>
  <c r="AE58" i="129"/>
  <c r="KK2" i="144" s="1"/>
  <c r="AE54" i="129"/>
  <c r="KM2" i="144" s="1"/>
  <c r="AE50" i="129"/>
  <c r="KL2" i="144" s="1"/>
  <c r="AE46" i="129"/>
  <c r="KJ2" i="144" s="1"/>
  <c r="AE42" i="129"/>
  <c r="KI2" i="144" s="1"/>
  <c r="AE38" i="129"/>
  <c r="KH2" i="144" s="1"/>
  <c r="KG2" i="144"/>
  <c r="KF2" i="144"/>
  <c r="KE2" i="144"/>
  <c r="IZ2" i="140"/>
  <c r="KE2" i="140"/>
  <c r="KC2" i="140"/>
  <c r="KA2" i="140"/>
  <c r="JZ2" i="140"/>
  <c r="JY2" i="140"/>
  <c r="JX2" i="140"/>
  <c r="JW2" i="140"/>
  <c r="JV2" i="140"/>
  <c r="JU2" i="140"/>
  <c r="JT2" i="140"/>
  <c r="JS2" i="140"/>
  <c r="JR2" i="140"/>
  <c r="JQ2" i="140"/>
  <c r="IY2" i="140"/>
  <c r="IW2" i="140"/>
  <c r="IU2" i="140"/>
  <c r="IT2" i="140"/>
  <c r="IS2" i="140"/>
  <c r="IR2" i="140"/>
  <c r="IQ2" i="140"/>
  <c r="IP2" i="140"/>
  <c r="IO2" i="140"/>
  <c r="IN2" i="140"/>
  <c r="IL2" i="140"/>
  <c r="IM2" i="140"/>
  <c r="IK2" i="140"/>
  <c r="IJ2" i="140"/>
  <c r="II2" i="140"/>
  <c r="IH2" i="140"/>
  <c r="IF2" i="140"/>
  <c r="ID2" i="140"/>
  <c r="IC2" i="140"/>
  <c r="IB2" i="140"/>
  <c r="IA2" i="140"/>
  <c r="HZ2" i="140"/>
  <c r="HY2" i="140"/>
  <c r="HW2" i="140"/>
  <c r="HX2" i="140"/>
  <c r="HV2" i="140"/>
  <c r="HU2" i="140"/>
  <c r="HT2" i="140"/>
  <c r="HS2" i="140"/>
  <c r="HR2" i="140"/>
  <c r="S72" i="129"/>
  <c r="IX2" i="144" s="1"/>
  <c r="S62" i="129"/>
  <c r="JK2" i="140" s="1"/>
  <c r="S66" i="129"/>
  <c r="IV2" i="144" s="1"/>
  <c r="S58" i="129"/>
  <c r="JJ2" i="140" s="1"/>
  <c r="S54" i="129"/>
  <c r="IT2" i="144" s="1"/>
  <c r="S50" i="129"/>
  <c r="IS2" i="144" s="1"/>
  <c r="S46" i="129"/>
  <c r="IQ2" i="144" s="1"/>
  <c r="S42" i="129"/>
  <c r="IP2" i="144" s="1"/>
  <c r="S38" i="129"/>
  <c r="IO2" i="144" s="1"/>
  <c r="S34" i="129"/>
  <c r="IN2" i="144" s="1"/>
  <c r="S30" i="129"/>
  <c r="IM2" i="144" s="1"/>
  <c r="S25" i="129"/>
  <c r="JB2" i="140" s="1"/>
  <c r="S21" i="129"/>
  <c r="IK2" i="144" s="1"/>
  <c r="GY2" i="140"/>
  <c r="GV2" i="140"/>
  <c r="GU2" i="140"/>
  <c r="GT2" i="140"/>
  <c r="GS2" i="140"/>
  <c r="GR2" i="140"/>
  <c r="GQ2" i="140"/>
  <c r="GP2" i="140"/>
  <c r="GO2" i="140"/>
  <c r="GN2" i="140"/>
  <c r="GM2" i="140"/>
  <c r="GL2" i="140"/>
  <c r="GK2" i="140"/>
  <c r="GJ2" i="140"/>
  <c r="GI2" i="140"/>
  <c r="GH2" i="140"/>
  <c r="GG2" i="140"/>
  <c r="GF2" i="140"/>
  <c r="GE2" i="140"/>
  <c r="GD2" i="140"/>
  <c r="GB2" i="140"/>
  <c r="GA2" i="140"/>
  <c r="FZ2" i="140"/>
  <c r="FY2" i="140"/>
  <c r="FX2" i="140"/>
  <c r="FW2" i="140"/>
  <c r="FV2" i="140"/>
  <c r="FU2" i="140"/>
  <c r="FT2" i="140"/>
  <c r="FS2" i="140"/>
  <c r="FR2" i="140"/>
  <c r="FQ2" i="140"/>
  <c r="FP2" i="140"/>
  <c r="FO2" i="140"/>
  <c r="FN2" i="140"/>
  <c r="FM2" i="140"/>
  <c r="FL2" i="140"/>
  <c r="FK2" i="140"/>
  <c r="FJ2" i="140"/>
  <c r="FH2" i="140"/>
  <c r="FG2" i="140"/>
  <c r="FF2" i="140"/>
  <c r="FE2" i="140"/>
  <c r="FD2" i="140"/>
  <c r="FC2" i="140"/>
  <c r="FB2" i="140"/>
  <c r="FA2" i="140"/>
  <c r="EZ2" i="140"/>
  <c r="EY2" i="140"/>
  <c r="EX2" i="140"/>
  <c r="EW2" i="140"/>
  <c r="EV2" i="140"/>
  <c r="EU2" i="140"/>
  <c r="ET2" i="140"/>
  <c r="ES2" i="140"/>
  <c r="ER2" i="140"/>
  <c r="EQ2" i="140"/>
  <c r="EP2" i="140"/>
  <c r="EO2" i="140"/>
  <c r="EN2" i="140"/>
  <c r="EM2" i="140"/>
  <c r="EL2" i="140"/>
  <c r="EK2" i="140"/>
  <c r="EJ2" i="140"/>
  <c r="EI2" i="140"/>
  <c r="EH2" i="140"/>
  <c r="EG2" i="140"/>
  <c r="EF2" i="140"/>
  <c r="EE2" i="140"/>
  <c r="ED2" i="140"/>
  <c r="EC2" i="140"/>
  <c r="EB2" i="140"/>
  <c r="EA2" i="140"/>
  <c r="DZ2" i="140"/>
  <c r="DY2" i="140"/>
  <c r="DX2" i="140"/>
  <c r="DW2" i="140"/>
  <c r="DV2" i="140"/>
  <c r="DU2" i="140"/>
  <c r="DT2" i="140"/>
  <c r="DS2" i="140"/>
  <c r="DR2" i="140"/>
  <c r="DQ2" i="140"/>
  <c r="DP2" i="140"/>
  <c r="DO2" i="140"/>
  <c r="DN2" i="140"/>
  <c r="DM2" i="140"/>
  <c r="DL2" i="140"/>
  <c r="DK2" i="140"/>
  <c r="DJ2" i="140"/>
  <c r="DI2" i="140"/>
  <c r="DH2" i="140"/>
  <c r="DG2" i="140"/>
  <c r="DF2" i="140"/>
  <c r="DE2" i="140"/>
  <c r="DD2" i="140"/>
  <c r="DC2" i="140"/>
  <c r="DB2" i="140"/>
  <c r="DA2" i="140"/>
  <c r="CZ2" i="140"/>
  <c r="CY2" i="140"/>
  <c r="CX2" i="140"/>
  <c r="CW2" i="140"/>
  <c r="CV2" i="140"/>
  <c r="CU2" i="140"/>
  <c r="CT2" i="140"/>
  <c r="CS2" i="140"/>
  <c r="CR2" i="140"/>
  <c r="CQ2" i="140"/>
  <c r="CP2" i="140"/>
  <c r="CO2" i="140"/>
  <c r="CM2" i="140"/>
  <c r="CL2" i="140"/>
  <c r="CK2" i="140"/>
  <c r="CJ2" i="140"/>
  <c r="CI2" i="140"/>
  <c r="CH2" i="140"/>
  <c r="CG2" i="140"/>
  <c r="CF2" i="140"/>
  <c r="CE2" i="140"/>
  <c r="CD2" i="140"/>
  <c r="CC2" i="140"/>
  <c r="CB2" i="140"/>
  <c r="CA2" i="140"/>
  <c r="BZ2" i="140"/>
  <c r="BY2" i="140"/>
  <c r="BX2" i="140"/>
  <c r="BW2" i="140"/>
  <c r="BV2" i="140"/>
  <c r="BU2" i="140"/>
  <c r="BT2" i="140"/>
  <c r="BS2" i="140"/>
  <c r="BR2" i="140"/>
  <c r="BQ2" i="140"/>
  <c r="BP2" i="140"/>
  <c r="BO2" i="140"/>
  <c r="BN2" i="140"/>
  <c r="BM2" i="140"/>
  <c r="BL2" i="140"/>
  <c r="BK2" i="140"/>
  <c r="BJ2" i="140"/>
  <c r="BI2" i="140"/>
  <c r="BH2" i="140"/>
  <c r="BG2" i="140"/>
  <c r="BF2" i="140"/>
  <c r="BE2" i="140"/>
  <c r="BD2" i="140"/>
  <c r="AY2" i="140"/>
  <c r="AV2" i="140"/>
  <c r="AU2" i="140"/>
  <c r="AT2" i="140"/>
  <c r="AS2" i="140"/>
  <c r="AR2" i="140"/>
  <c r="AQ2" i="140"/>
  <c r="AP2" i="140"/>
  <c r="AN2" i="140"/>
  <c r="AM2" i="140"/>
  <c r="AL2" i="140"/>
  <c r="AK2" i="140"/>
  <c r="AJ2" i="140"/>
  <c r="AI2" i="140"/>
  <c r="AH2" i="140"/>
  <c r="AG2" i="140"/>
  <c r="AF2" i="140"/>
  <c r="AE2" i="140"/>
  <c r="AD2" i="140"/>
  <c r="AC2" i="140"/>
  <c r="AB2" i="140"/>
  <c r="AA2" i="140"/>
  <c r="Z2" i="140"/>
  <c r="Y2" i="140"/>
  <c r="X2" i="140"/>
  <c r="W2" i="140"/>
  <c r="V2" i="140"/>
  <c r="U2" i="140"/>
  <c r="T2" i="140"/>
  <c r="S2" i="140"/>
  <c r="P2" i="140"/>
  <c r="O2" i="140"/>
  <c r="N2" i="140"/>
  <c r="E2" i="140"/>
  <c r="M2" i="140"/>
  <c r="L2" i="140"/>
  <c r="K2" i="140"/>
  <c r="J2" i="140"/>
  <c r="I2" i="140"/>
  <c r="H2" i="140"/>
  <c r="G2" i="140"/>
  <c r="D2" i="140"/>
  <c r="C2" i="140"/>
  <c r="B2" i="140"/>
  <c r="A2" i="140"/>
  <c r="JI2" i="140" l="1"/>
  <c r="JN2" i="140"/>
  <c r="LE2" i="140"/>
  <c r="JL2" i="140"/>
  <c r="LD2" i="140"/>
  <c r="LC2" i="140"/>
  <c r="LA2" i="140"/>
  <c r="JH2" i="140"/>
  <c r="JG2" i="140"/>
  <c r="KZ2" i="140"/>
  <c r="KY2" i="140"/>
  <c r="JF2" i="140"/>
  <c r="JE2" i="140"/>
  <c r="KW2" i="140"/>
  <c r="JD2" i="140"/>
  <c r="KU2" i="140"/>
  <c r="KV2" i="140"/>
  <c r="JC2" i="140"/>
  <c r="IR2" i="144"/>
  <c r="JG2" i="144"/>
  <c r="IU2" i="144"/>
  <c r="IL2" i="144"/>
  <c r="S69" i="129"/>
  <c r="JA2" i="140"/>
  <c r="IW2" i="144" l="1"/>
  <c r="CHS2" i="144" s="1"/>
  <c r="JM2" i="140"/>
  <c r="AA69" i="129"/>
  <c r="W69" i="129"/>
  <c r="W75" i="129" s="1"/>
  <c r="S75" i="129"/>
  <c r="IY2" i="144" s="1"/>
  <c r="CHR2" i="144" s="1"/>
  <c r="CIA2" i="144" s="1"/>
  <c r="O69" i="129"/>
  <c r="K69" i="129"/>
  <c r="OZ2" i="140"/>
  <c r="BN68" i="128"/>
  <c r="GW2" i="140" s="1"/>
  <c r="BE68" i="128"/>
  <c r="GC2" i="140" s="1"/>
  <c r="AV68" i="128"/>
  <c r="FI2" i="140" s="1"/>
  <c r="M68" i="128"/>
  <c r="BV66" i="128"/>
  <c r="HP2" i="140" s="1"/>
  <c r="BV64" i="128"/>
  <c r="HO2" i="140" s="1"/>
  <c r="BV62" i="128"/>
  <c r="HN2" i="140" s="1"/>
  <c r="BV60" i="128"/>
  <c r="HM2" i="140" s="1"/>
  <c r="BV57" i="128"/>
  <c r="HL2" i="140" s="1"/>
  <c r="BV54" i="128"/>
  <c r="HK2" i="140" s="1"/>
  <c r="BV51" i="128"/>
  <c r="HJ2" i="140" s="1"/>
  <c r="BV48" i="128"/>
  <c r="HI2" i="140" s="1"/>
  <c r="BV45" i="128"/>
  <c r="HH2" i="140" s="1"/>
  <c r="BV43" i="128"/>
  <c r="BV39" i="128"/>
  <c r="BV36" i="128"/>
  <c r="BV32" i="128"/>
  <c r="BV28" i="128"/>
  <c r="BV25" i="128"/>
  <c r="BV22" i="128"/>
  <c r="BV18" i="128"/>
  <c r="BV14" i="128"/>
  <c r="GC2" i="144" s="1"/>
  <c r="BV11" i="128"/>
  <c r="HB2" i="140" l="1"/>
  <c r="GF2" i="144"/>
  <c r="HC2" i="140"/>
  <c r="GG2" i="144"/>
  <c r="HG2" i="140"/>
  <c r="GK2" i="144"/>
  <c r="GX2" i="140"/>
  <c r="GB2" i="144"/>
  <c r="HF2" i="140"/>
  <c r="GJ2" i="144"/>
  <c r="GZ2" i="140"/>
  <c r="GD2" i="144"/>
  <c r="HD2" i="140"/>
  <c r="GH2" i="144"/>
  <c r="HA2" i="140"/>
  <c r="GE2" i="144"/>
  <c r="HE2" i="140"/>
  <c r="GI2" i="144"/>
  <c r="CN2" i="140"/>
  <c r="BW2" i="144"/>
  <c r="AA75" i="129"/>
  <c r="KA2" i="144"/>
  <c r="KQ2" i="140"/>
  <c r="JN2" i="144"/>
  <c r="KD2" i="140"/>
  <c r="KR2" i="144"/>
  <c r="KP2" i="144"/>
  <c r="CHT2" i="144" s="1"/>
  <c r="CIB2" i="144" s="1"/>
  <c r="LF2" i="140"/>
  <c r="JL2" i="144"/>
  <c r="KB2" i="140"/>
  <c r="O75" i="129"/>
  <c r="IH2" i="144" s="1"/>
  <c r="IF2" i="144"/>
  <c r="IV2" i="140"/>
  <c r="HO2" i="144"/>
  <c r="IE2" i="140"/>
  <c r="K75" i="129"/>
  <c r="JO2" i="140"/>
  <c r="BV68" i="128"/>
  <c r="ARY2" i="140"/>
  <c r="ARS2" i="140"/>
  <c r="ARM2" i="140"/>
  <c r="ARG2" i="140"/>
  <c r="ARA2" i="140"/>
  <c r="W54" i="86"/>
  <c r="ANV2" i="140" s="1"/>
  <c r="V54" i="86"/>
  <c r="ANF2" i="140" s="1"/>
  <c r="AMP2" i="140"/>
  <c r="R54" i="86"/>
  <c r="ALK2" i="140" s="1"/>
  <c r="V32" i="85"/>
  <c r="R32" i="85"/>
  <c r="V30" i="84"/>
  <c r="R30" i="84"/>
  <c r="N30" i="84"/>
  <c r="V50" i="83"/>
  <c r="R50" i="83"/>
  <c r="N50" i="83"/>
  <c r="J50" i="83"/>
  <c r="J28" i="80"/>
  <c r="R28" i="80"/>
  <c r="V28" i="80"/>
  <c r="N28" i="80"/>
  <c r="CHY2" i="144" l="1"/>
  <c r="CHW2" i="144"/>
  <c r="HQ2" i="140"/>
  <c r="GU2" i="144"/>
  <c r="CHU2" i="144" s="1"/>
  <c r="IX2" i="140"/>
  <c r="LI2" i="140"/>
  <c r="KC2" i="144"/>
  <c r="KS2" i="140"/>
  <c r="LH2" i="140"/>
  <c r="AAR2" i="144"/>
  <c r="ABO2" i="140"/>
  <c r="HQ2" i="144"/>
  <c r="IG2" i="140"/>
  <c r="JP2" i="140"/>
  <c r="IZ2" i="144"/>
  <c r="AQU2" i="140"/>
  <c r="AQO2" i="140"/>
  <c r="U87" i="118"/>
  <c r="P87" i="118"/>
  <c r="KS2" i="144" l="1"/>
  <c r="ATG2" i="140"/>
  <c r="AXQ2" i="140"/>
  <c r="BFA2" i="140"/>
  <c r="BEK2" i="140"/>
  <c r="BDU2" i="140"/>
  <c r="BDE2" i="140"/>
  <c r="P54" i="90"/>
  <c r="BCO2" i="140" s="1"/>
  <c r="Q52" i="91"/>
  <c r="Q52" i="92"/>
  <c r="Q54" i="93"/>
  <c r="Q52" i="95"/>
  <c r="Q52" i="106"/>
  <c r="BZN2" i="140" s="1"/>
  <c r="P52" i="106"/>
  <c r="BYW2" i="140" s="1"/>
  <c r="O52" i="106"/>
  <c r="BYF2" i="140" s="1"/>
  <c r="N52" i="106"/>
  <c r="BXO2" i="140" s="1"/>
  <c r="BBI2" i="140"/>
  <c r="AQI2" i="140"/>
  <c r="N54" i="86"/>
  <c r="J32" i="85"/>
  <c r="J30" i="84"/>
  <c r="SA2" i="144"/>
  <c r="BMR2" i="140" l="1"/>
  <c r="BJO2" i="144"/>
  <c r="BIW2" i="140"/>
  <c r="BGD2" i="144"/>
  <c r="CIL2" i="144" s="1"/>
  <c r="TU2" i="140"/>
  <c r="SU2" i="144"/>
  <c r="UC2" i="140"/>
  <c r="TC2" i="144"/>
  <c r="TL2" i="140"/>
  <c r="SL2" i="144"/>
  <c r="TG2" i="140"/>
  <c r="SG2" i="144"/>
  <c r="CIN2" i="144" s="1"/>
  <c r="TA2" i="140"/>
  <c r="CHP2" i="144" l="1"/>
  <c r="CHV2" i="144" s="1"/>
  <c r="XE2" i="140"/>
  <c r="WZ2" i="140"/>
  <c r="P52" i="95"/>
  <c r="CHQ2" i="144" l="1"/>
  <c r="P52" i="92"/>
  <c r="BIG2" i="140"/>
  <c r="Q57" i="89"/>
  <c r="AWL2" i="140" s="1"/>
  <c r="BMB2" i="140" l="1"/>
  <c r="BIY2" i="144"/>
  <c r="CIM2" i="144" s="1"/>
  <c r="P35" i="88"/>
  <c r="ASV2" i="140" s="1"/>
  <c r="PN2" i="140" l="1"/>
  <c r="QA2" i="140" l="1"/>
  <c r="S25" i="16" l="1"/>
  <c r="AA19" i="16"/>
  <c r="QE2" i="140"/>
  <c r="WN2" i="144" l="1"/>
  <c r="XO2" i="140"/>
  <c r="QH2" i="140"/>
  <c r="QF2" i="1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Josephin Anak Puis</author>
  </authors>
  <commentList>
    <comment ref="QW1" authorId="0" shapeId="0" xr:uid="{5CD56326-89C5-4159-BABC-C3C912E9D2E3}">
      <text>
        <r>
          <rPr>
            <b/>
            <sz val="9"/>
            <color indexed="81"/>
            <rFont val="Tahoma"/>
            <family val="2"/>
          </rPr>
          <t>Josephin Anak Puis:</t>
        </r>
        <r>
          <rPr>
            <sz val="9"/>
            <color indexed="81"/>
            <rFont val="Tahoma"/>
            <family val="2"/>
          </rPr>
          <t xml:space="preserve">
Medan tambahan BE2026</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Wan Aida Nuriezma Che Zahari</author>
    <author>wanaida</author>
  </authors>
  <commentList>
    <comment ref="AI11" authorId="0" shapeId="0" xr:uid="{2C40AFB4-CFC1-44D3-B88A-F98FAEACA6A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6" authorId="0" shapeId="0" xr:uid="{5F400E4C-7FAF-436B-B368-3A782E549B6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9" authorId="0" shapeId="0" xr:uid="{2FAD1522-AB12-40E7-B260-FC2CC73BFBD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2" authorId="0" shapeId="0" xr:uid="{94AE4958-10AB-4175-B03C-171AC3FF08B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9" authorId="0" shapeId="0" xr:uid="{9C99B0A1-633C-48F6-BF7D-47C3AEBE8C1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2" authorId="0" shapeId="0" xr:uid="{FC32839D-2844-422E-8A6E-60250BC9B56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5" authorId="0" shapeId="0" xr:uid="{DFB92AC9-8871-437D-9C3D-706E437A263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8" authorId="0" shapeId="0" xr:uid="{14D4ACE9-2181-48C7-BB52-AF056FEC985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1" authorId="0" shapeId="0" xr:uid="{F20A1B5C-A303-4A13-9F81-A6C29F8178A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54" authorId="1" shapeId="0" xr:uid="{096A943E-E8EF-4B88-8ACC-BF8BE0156C98}">
      <text>
        <r>
          <rPr>
            <b/>
            <sz val="9"/>
            <rFont val="Tahoma"/>
            <family val="2"/>
          </rPr>
          <t xml:space="preserve">Sila isi di sini 
</t>
        </r>
        <r>
          <rPr>
            <i/>
            <sz val="9"/>
            <rFont val="Tahoma"/>
            <family val="2"/>
          </rPr>
          <t>Please fill in here</t>
        </r>
      </text>
    </comment>
    <comment ref="E57" authorId="1" shapeId="0" xr:uid="{312BDC24-DD7E-4209-B95A-BC596DE7A147}">
      <text>
        <r>
          <rPr>
            <b/>
            <sz val="9"/>
            <rFont val="Tahoma"/>
            <family val="2"/>
          </rPr>
          <t xml:space="preserve">Sila isi di sini 
</t>
        </r>
        <r>
          <rPr>
            <i/>
            <sz val="9"/>
            <rFont val="Tahoma"/>
            <family val="2"/>
          </rPr>
          <t>Please fill in here</t>
        </r>
      </text>
    </comment>
    <comment ref="AG64" authorId="2" shapeId="0" xr:uid="{A17D038E-F606-46DF-B491-A494C81B67F4}">
      <text>
        <r>
          <rPr>
            <b/>
            <sz val="9"/>
            <rFont val="Times New Roman"/>
            <family val="1"/>
          </rPr>
          <t xml:space="preserve">Sila isi di sini
</t>
        </r>
        <r>
          <rPr>
            <i/>
            <sz val="9"/>
            <rFont val="Times New Roman"/>
            <family val="1"/>
          </rPr>
          <t>Please fill in here</t>
        </r>
      </text>
    </comment>
    <comment ref="AG67" authorId="2" shapeId="0" xr:uid="{0A0714F8-B080-49D4-990B-17E6CBC12236}">
      <text>
        <r>
          <rPr>
            <b/>
            <sz val="9"/>
            <rFont val="Times New Roman"/>
            <family val="1"/>
          </rPr>
          <t xml:space="preserve">Sila isi di sini
</t>
        </r>
        <r>
          <rPr>
            <i/>
            <sz val="9"/>
            <rFont val="Times New Roman"/>
            <family val="1"/>
          </rPr>
          <t>Please fill in here</t>
        </r>
      </text>
    </comment>
    <comment ref="AG70" authorId="2" shapeId="0" xr:uid="{C0A8EBAD-4CB1-4FDA-818B-D9362CDD3789}">
      <text>
        <r>
          <rPr>
            <b/>
            <sz val="9"/>
            <rFont val="Times New Roman"/>
            <family val="1"/>
          </rPr>
          <t xml:space="preserve">Sila isi di sini
</t>
        </r>
        <r>
          <rPr>
            <i/>
            <sz val="9"/>
            <rFont val="Times New Roman"/>
            <family val="1"/>
          </rPr>
          <t>Please fill in here</t>
        </r>
      </text>
    </comment>
    <comment ref="AG77" authorId="2" shapeId="0" xr:uid="{5D1D49CA-A6C2-491F-A6A0-745A614CB220}">
      <text>
        <r>
          <rPr>
            <b/>
            <sz val="9"/>
            <rFont val="Times New Roman"/>
            <family val="1"/>
          </rPr>
          <t xml:space="preserve">Sila isi di sini
</t>
        </r>
        <r>
          <rPr>
            <i/>
            <sz val="9"/>
            <rFont val="Times New Roman"/>
            <family val="1"/>
          </rPr>
          <t>Please fill in here</t>
        </r>
      </text>
    </comment>
    <comment ref="AG80" authorId="2" shapeId="0" xr:uid="{1720907A-BACF-4544-B76A-ED7CFFC725FF}">
      <text>
        <r>
          <rPr>
            <b/>
            <sz val="9"/>
            <rFont val="Times New Roman"/>
            <family val="1"/>
          </rPr>
          <t xml:space="preserve">Sila isi di sini
</t>
        </r>
        <r>
          <rPr>
            <i/>
            <sz val="9"/>
            <rFont val="Times New Roman"/>
            <family val="1"/>
          </rPr>
          <t>Please fill in here</t>
        </r>
      </text>
    </comment>
    <comment ref="AG83" authorId="2" shapeId="0" xr:uid="{A080AFA4-F4B1-4B73-BC34-7956866E9C2F}">
      <text>
        <r>
          <rPr>
            <b/>
            <sz val="9"/>
            <rFont val="Times New Roman"/>
            <family val="1"/>
          </rPr>
          <t xml:space="preserve">Sila isi di sini
</t>
        </r>
        <r>
          <rPr>
            <i/>
            <sz val="9"/>
            <rFont val="Times New Roman"/>
            <family val="1"/>
          </rPr>
          <t>Please fill in here</t>
        </r>
      </text>
    </comment>
    <comment ref="AG90" authorId="2" shapeId="0" xr:uid="{6CA478D7-74D0-4FFB-B500-C68E5BA89169}">
      <text>
        <r>
          <rPr>
            <b/>
            <sz val="9"/>
            <rFont val="Times New Roman"/>
            <family val="1"/>
          </rPr>
          <t xml:space="preserve">Sila isi di sini
</t>
        </r>
        <r>
          <rPr>
            <i/>
            <sz val="9"/>
            <rFont val="Times New Roman"/>
            <family val="1"/>
          </rPr>
          <t>Please fill in here</t>
        </r>
      </text>
    </comment>
    <comment ref="AG93" authorId="2" shapeId="0" xr:uid="{21271961-E59E-49AB-85C6-EA0C85070514}">
      <text>
        <r>
          <rPr>
            <b/>
            <sz val="9"/>
            <rFont val="Times New Roman"/>
            <family val="1"/>
          </rPr>
          <t xml:space="preserve">Sila isi di sini
</t>
        </r>
        <r>
          <rPr>
            <i/>
            <sz val="9"/>
            <rFont val="Times New Roman"/>
            <family val="1"/>
          </rPr>
          <t>Please fill in here</t>
        </r>
      </text>
    </comment>
    <comment ref="AG96" authorId="2" shapeId="0" xr:uid="{649F44B2-DA17-4DA9-8080-21D58A422CC5}">
      <text>
        <r>
          <rPr>
            <b/>
            <sz val="9"/>
            <rFont val="Times New Roman"/>
            <family val="1"/>
          </rPr>
          <t xml:space="preserve">Sila isi di sini
</t>
        </r>
        <r>
          <rPr>
            <i/>
            <sz val="9"/>
            <rFont val="Times New Roman"/>
            <family val="1"/>
          </rPr>
          <t>Please fill in here</t>
        </r>
      </text>
    </comment>
    <comment ref="AG99" authorId="2" shapeId="0" xr:uid="{C6A97B70-1E47-47AE-9F45-578DC917BE50}">
      <text>
        <r>
          <rPr>
            <b/>
            <sz val="9"/>
            <rFont val="Times New Roman"/>
            <family val="1"/>
          </rPr>
          <t xml:space="preserve">Sila isi di sini
</t>
        </r>
        <r>
          <rPr>
            <i/>
            <sz val="9"/>
            <rFont val="Times New Roman"/>
            <family val="1"/>
          </rPr>
          <t>Please fill in here</t>
        </r>
      </text>
    </comment>
    <comment ref="AG102" authorId="2" shapeId="0" xr:uid="{061A958B-A4CC-488E-8990-ECCDF29F4174}">
      <text>
        <r>
          <rPr>
            <b/>
            <sz val="9"/>
            <rFont val="Times New Roman"/>
            <family val="1"/>
          </rPr>
          <t xml:space="preserve">Sila isi di sini
</t>
        </r>
        <r>
          <rPr>
            <i/>
            <sz val="9"/>
            <rFont val="Times New Roman"/>
            <family val="1"/>
          </rPr>
          <t>Please fill in here</t>
        </r>
      </text>
    </comment>
    <comment ref="AG105" authorId="2" shapeId="0" xr:uid="{25E86731-971A-4756-9F6C-CBB61D7CD1A2}">
      <text>
        <r>
          <rPr>
            <b/>
            <sz val="9"/>
            <rFont val="Times New Roman"/>
            <family val="1"/>
          </rPr>
          <t xml:space="preserve">Sila isi di sini
</t>
        </r>
        <r>
          <rPr>
            <i/>
            <sz val="9"/>
            <rFont val="Times New Roman"/>
            <family val="1"/>
          </rPr>
          <t>Please fill in here</t>
        </r>
      </text>
    </comment>
    <comment ref="AG109" authorId="1" shapeId="0" xr:uid="{3B4D1539-2234-4DAC-A95E-0EA68A8085E8}">
      <text>
        <r>
          <rPr>
            <b/>
            <sz val="9"/>
            <rFont val="Tahoma"/>
            <family val="2"/>
          </rPr>
          <t>JUMLAH mesti = 100%</t>
        </r>
        <r>
          <rPr>
            <sz val="9"/>
            <rFont val="Tahoma"/>
            <family val="2"/>
          </rPr>
          <t xml:space="preserve">
</t>
        </r>
      </text>
    </comment>
    <comment ref="AG121" authorId="2" shapeId="0" xr:uid="{61B3EA98-FB27-42CD-9AEC-5DA87D5837E8}">
      <text>
        <r>
          <rPr>
            <b/>
            <sz val="9"/>
            <rFont val="Times New Roman"/>
            <family val="1"/>
          </rPr>
          <t xml:space="preserve">Sila isi di sini
</t>
        </r>
        <r>
          <rPr>
            <i/>
            <sz val="9"/>
            <rFont val="Times New Roman"/>
            <family val="1"/>
          </rPr>
          <t>Please fill in here</t>
        </r>
      </text>
    </comment>
    <comment ref="AG124" authorId="2" shapeId="0" xr:uid="{FF657526-DDB9-4BDB-82D5-E0B53C87F1CE}">
      <text>
        <r>
          <rPr>
            <b/>
            <sz val="9"/>
            <rFont val="Times New Roman"/>
            <family val="1"/>
          </rPr>
          <t xml:space="preserve">Sila isi di sini
</t>
        </r>
        <r>
          <rPr>
            <i/>
            <sz val="9"/>
            <rFont val="Times New Roman"/>
            <family val="1"/>
          </rPr>
          <t>Please fill in here</t>
        </r>
      </text>
    </comment>
    <comment ref="AG127" authorId="2" shapeId="0" xr:uid="{F4B31B62-BB13-49A5-B0B9-5F6D14BC2800}">
      <text>
        <r>
          <rPr>
            <b/>
            <sz val="9"/>
            <rFont val="Times New Roman"/>
            <family val="1"/>
          </rPr>
          <t xml:space="preserve">Sila isi di sini
</t>
        </r>
        <r>
          <rPr>
            <i/>
            <sz val="9"/>
            <rFont val="Times New Roman"/>
            <family val="1"/>
          </rPr>
          <t>Please fill in here</t>
        </r>
      </text>
    </comment>
    <comment ref="AG130" authorId="1" shapeId="0" xr:uid="{4D04D9A5-E4D2-4703-AF24-C28504290DD8}">
      <text>
        <r>
          <rPr>
            <b/>
            <sz val="9"/>
            <rFont val="Tahoma"/>
            <family val="2"/>
          </rPr>
          <t>JUMLAH mesti = 100%</t>
        </r>
        <r>
          <rPr>
            <sz val="9"/>
            <rFont val="Tahoma"/>
            <family val="2"/>
          </rPr>
          <t xml:space="preserve">
</t>
        </r>
      </text>
    </comment>
    <comment ref="P143" authorId="2" shapeId="0" xr:uid="{0E35E178-61E9-4158-A522-755A12EB15C7}">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3" authorId="2" shapeId="0" xr:uid="{49D77044-3252-4D5B-A2B3-79C8C15885FE}">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46" authorId="2" shapeId="0" xr:uid="{FAB27CA1-9467-4897-9456-CDF042F5A078}">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6" authorId="2" shapeId="0" xr:uid="{98D12324-CBE8-4DE0-9D7F-7557E1B2870E}">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49" authorId="2" shapeId="0" xr:uid="{ED6C42BA-459A-4DD4-8B2F-95264AFABE56}">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9" authorId="2" shapeId="0" xr:uid="{DDE67CCC-9DF5-4A35-86AC-DE3078235601}">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E157" authorId="1" shapeId="0" xr:uid="{33C6B448-E86C-4424-9744-8CA85162279D}">
      <text>
        <r>
          <rPr>
            <b/>
            <sz val="9"/>
            <rFont val="Tahoma"/>
            <family val="2"/>
          </rPr>
          <t xml:space="preserve">Sila isi di sini 
</t>
        </r>
        <r>
          <rPr>
            <i/>
            <sz val="9"/>
            <rFont val="Tahoma"/>
            <family val="2"/>
          </rPr>
          <t>Please fill in here</t>
        </r>
      </text>
    </comment>
    <comment ref="J157" authorId="1" shapeId="0" xr:uid="{C28E8409-4687-4090-B227-1641687016CC}">
      <text>
        <r>
          <rPr>
            <b/>
            <sz val="9"/>
            <rFont val="Tahoma"/>
            <family val="2"/>
          </rPr>
          <t xml:space="preserve">Sila isi di sini 
</t>
        </r>
        <r>
          <rPr>
            <i/>
            <sz val="9"/>
            <rFont val="Tahoma"/>
            <family val="2"/>
          </rPr>
          <t>Please fill in here</t>
        </r>
      </text>
    </comment>
    <comment ref="X165" authorId="2" shapeId="0" xr:uid="{41588606-6821-466E-A337-1A59CDCCF9C8}">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
  </authors>
  <commentList>
    <comment ref="F13" authorId="0" shapeId="0" xr:uid="{9C64A3CF-1D2E-4B22-B40F-D9AB68A3B3DB}">
      <text>
        <r>
          <rPr>
            <b/>
            <sz val="9"/>
            <rFont val="Tahoma"/>
            <family val="2"/>
          </rPr>
          <t xml:space="preserve">Sila isi di sini 
</t>
        </r>
        <r>
          <rPr>
            <i/>
            <sz val="9"/>
            <rFont val="Tahoma"/>
            <family val="2"/>
          </rPr>
          <t>Please fill in here</t>
        </r>
      </text>
    </comment>
    <comment ref="K13" authorId="0" shapeId="0" xr:uid="{707E64A6-7BDE-4B76-AB90-C40D9B85373A}">
      <text>
        <r>
          <rPr>
            <b/>
            <sz val="9"/>
            <rFont val="Tahoma"/>
            <family val="2"/>
          </rPr>
          <t xml:space="preserve">Sila isi di sini 
</t>
        </r>
        <r>
          <rPr>
            <i/>
            <sz val="9"/>
            <rFont val="Tahoma"/>
            <family val="2"/>
          </rPr>
          <t>Please fill in here</t>
        </r>
      </text>
    </comment>
    <comment ref="F21" authorId="0" shapeId="0" xr:uid="{878C48F3-2BAB-47F9-981F-33538DADE76D}">
      <text>
        <r>
          <rPr>
            <b/>
            <sz val="9"/>
            <rFont val="Tahoma"/>
            <family val="2"/>
          </rPr>
          <t xml:space="preserve">Sila isi di sini 
</t>
        </r>
        <r>
          <rPr>
            <i/>
            <sz val="9"/>
            <rFont val="Tahoma"/>
            <family val="2"/>
          </rPr>
          <t>Please fill in here</t>
        </r>
      </text>
    </comment>
    <comment ref="K21" authorId="0" shapeId="0" xr:uid="{428B9446-DE22-465A-96CF-06F9C275AA5C}">
      <text>
        <r>
          <rPr>
            <b/>
            <sz val="9"/>
            <rFont val="Tahoma"/>
            <family val="2"/>
          </rPr>
          <t xml:space="preserve">Sila isi di sini 
</t>
        </r>
        <r>
          <rPr>
            <i/>
            <sz val="9"/>
            <rFont val="Tahoma"/>
            <family val="2"/>
          </rPr>
          <t>Please fill in here</t>
        </r>
      </text>
    </comment>
    <comment ref="F29" authorId="0" shapeId="0" xr:uid="{7784D282-71E0-41D5-B511-20AEA3C83A51}">
      <text>
        <r>
          <rPr>
            <b/>
            <sz val="9"/>
            <rFont val="Tahoma"/>
            <family val="2"/>
          </rPr>
          <t xml:space="preserve">Sila isi di sini 
</t>
        </r>
        <r>
          <rPr>
            <i/>
            <sz val="9"/>
            <rFont val="Tahoma"/>
            <family val="2"/>
          </rPr>
          <t>Please fill in here</t>
        </r>
      </text>
    </comment>
    <comment ref="K29" authorId="0" shapeId="0" xr:uid="{D6D358C8-BA50-4F7E-8B28-69EEE150D307}">
      <text>
        <r>
          <rPr>
            <b/>
            <sz val="9"/>
            <rFont val="Tahoma"/>
            <family val="2"/>
          </rPr>
          <t xml:space="preserve">Sila isi di sini 
</t>
        </r>
        <r>
          <rPr>
            <i/>
            <sz val="9"/>
            <rFont val="Tahoma"/>
            <family val="2"/>
          </rPr>
          <t>Please fill in here</t>
        </r>
      </text>
    </comment>
    <comment ref="O48" authorId="1" shapeId="0" xr:uid="{B7DE8776-CE45-4226-AEE2-B51D682E203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8" authorId="1" shapeId="0" xr:uid="{D73EE3E3-2682-40D5-8279-7FE61FDF428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1" authorId="1" shapeId="0" xr:uid="{A3A42502-BE23-463E-8890-7101EFE2699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51" authorId="1" shapeId="0" xr:uid="{9F0ABB22-1193-4972-A6FC-417F7708372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4" authorId="1" shapeId="0" xr:uid="{EAB11B0F-F021-4973-B025-55967A6243F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54" authorId="1" shapeId="0" xr:uid="{2D930615-5ACD-45C3-A16C-8BBC6B37284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7" authorId="1" shapeId="0" xr:uid="{FF11DE79-E4C7-4212-8B72-73B17A8789E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65" authorId="0" shapeId="0" xr:uid="{E63B6C52-416C-4DD4-85D8-2CFBA19DD19E}">
      <text>
        <r>
          <rPr>
            <b/>
            <sz val="9"/>
            <rFont val="Tahoma"/>
            <family val="2"/>
          </rPr>
          <t xml:space="preserve">Sila isi di sini 
</t>
        </r>
        <r>
          <rPr>
            <i/>
            <sz val="9"/>
            <rFont val="Tahoma"/>
            <family val="2"/>
          </rPr>
          <t>Please fill in here</t>
        </r>
      </text>
    </comment>
    <comment ref="K65" authorId="0" shapeId="0" xr:uid="{E71590F1-FDC0-400A-A2F7-4593A614FEC7}">
      <text>
        <r>
          <rPr>
            <b/>
            <sz val="9"/>
            <rFont val="Tahoma"/>
            <family val="2"/>
          </rPr>
          <t xml:space="preserve">Sila isi di sini 
</t>
        </r>
        <r>
          <rPr>
            <i/>
            <sz val="9"/>
            <rFont val="Tahoma"/>
            <family val="2"/>
          </rPr>
          <t>Please fill in here</t>
        </r>
      </text>
    </comment>
    <comment ref="F73" authorId="0" shapeId="0" xr:uid="{272C68A1-1D1E-4E87-BFBF-82AAD0F881CA}">
      <text>
        <r>
          <rPr>
            <b/>
            <sz val="9"/>
            <rFont val="Tahoma"/>
            <family val="2"/>
          </rPr>
          <t xml:space="preserve">Sila isi di sini 
</t>
        </r>
        <r>
          <rPr>
            <i/>
            <sz val="9"/>
            <rFont val="Tahoma"/>
            <family val="2"/>
          </rPr>
          <t>Please fill in here</t>
        </r>
      </text>
    </comment>
    <comment ref="K73" authorId="0" shapeId="0" xr:uid="{AF15F7AC-3EBC-45D6-A274-86787CFB7CD0}">
      <text>
        <r>
          <rPr>
            <b/>
            <sz val="9"/>
            <rFont val="Tahoma"/>
            <family val="2"/>
          </rPr>
          <t xml:space="preserve">Sila isi di sini 
</t>
        </r>
        <r>
          <rPr>
            <i/>
            <sz val="9"/>
            <rFont val="Tahoma"/>
            <family val="2"/>
          </rPr>
          <t>Please fill in here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
  </authors>
  <commentList>
    <comment ref="AJ12" authorId="0" shapeId="0" xr:uid="{021E0B49-CA9E-4858-A6A4-5E2B1BA59F47}">
      <text>
        <r>
          <rPr>
            <b/>
            <sz val="9"/>
            <rFont val="Tahoma"/>
            <family val="2"/>
          </rPr>
          <t xml:space="preserve">Sila isi di sini 
</t>
        </r>
        <r>
          <rPr>
            <i/>
            <sz val="9"/>
            <rFont val="Tahoma"/>
            <family val="2"/>
          </rPr>
          <t>Please fill in here</t>
        </r>
      </text>
    </comment>
    <comment ref="AJ15" authorId="0" shapeId="0" xr:uid="{FA4FCDFD-4EFC-47DE-A31C-727E8102C8BE}">
      <text>
        <r>
          <rPr>
            <b/>
            <sz val="9"/>
            <rFont val="Tahoma"/>
            <family val="2"/>
          </rPr>
          <t xml:space="preserve">Sila isi di sini 
</t>
        </r>
        <r>
          <rPr>
            <i/>
            <sz val="9"/>
            <rFont val="Tahoma"/>
            <family val="2"/>
          </rPr>
          <t>Please fill in here</t>
        </r>
      </text>
    </comment>
    <comment ref="AJ18" authorId="0" shapeId="0" xr:uid="{0E219449-424C-4588-B033-BEA95AC25649}">
      <text>
        <r>
          <rPr>
            <b/>
            <sz val="9"/>
            <rFont val="Tahoma"/>
            <family val="2"/>
          </rPr>
          <t xml:space="preserve">Sila isi di sini 
</t>
        </r>
        <r>
          <rPr>
            <i/>
            <sz val="9"/>
            <rFont val="Tahoma"/>
            <family val="2"/>
          </rPr>
          <t>Please fill in here</t>
        </r>
      </text>
    </comment>
    <comment ref="AJ21" authorId="0" shapeId="0" xr:uid="{3D3ACCCE-474F-4189-B87C-56EE61218FFC}">
      <text>
        <r>
          <rPr>
            <b/>
            <sz val="9"/>
            <rFont val="Tahoma"/>
            <family val="2"/>
          </rPr>
          <t xml:space="preserve">Sila isi di sini 
</t>
        </r>
        <r>
          <rPr>
            <i/>
            <sz val="9"/>
            <rFont val="Tahoma"/>
            <family val="2"/>
          </rPr>
          <t>Please fill in here</t>
        </r>
      </text>
    </comment>
    <comment ref="AJ24" authorId="0" shapeId="0" xr:uid="{9423A922-C997-4E26-8F17-A99AF21389CE}">
      <text>
        <r>
          <rPr>
            <b/>
            <sz val="9"/>
            <rFont val="Tahoma"/>
            <family val="2"/>
          </rPr>
          <t xml:space="preserve">Sila isi di sini 
</t>
        </r>
        <r>
          <rPr>
            <i/>
            <sz val="9"/>
            <rFont val="Tahoma"/>
            <family val="2"/>
          </rPr>
          <t>Please fill in here</t>
        </r>
      </text>
    </comment>
    <comment ref="D33" authorId="0" shapeId="0" xr:uid="{43DB04A4-A9A1-4153-B9E0-4953A8FFFF96}">
      <text>
        <r>
          <rPr>
            <b/>
            <sz val="9"/>
            <rFont val="Tahoma"/>
            <family val="2"/>
          </rPr>
          <t xml:space="preserve">Sila isi di sini 
</t>
        </r>
        <r>
          <rPr>
            <i/>
            <sz val="9"/>
            <rFont val="Tahoma"/>
            <family val="2"/>
          </rPr>
          <t>Please fill in here</t>
        </r>
      </text>
    </comment>
    <comment ref="AH37" authorId="1" shapeId="0" xr:uid="{60BE0946-EF43-4887-9487-14F1D0EC81A7}">
      <text>
        <r>
          <rPr>
            <b/>
            <sz val="9"/>
            <rFont val="Times New Roman"/>
            <family val="1"/>
          </rPr>
          <t xml:space="preserve">Sila isi di sini
</t>
        </r>
        <r>
          <rPr>
            <i/>
            <sz val="9"/>
            <rFont val="Times New Roman"/>
            <family val="1"/>
          </rPr>
          <t>Please fill in here</t>
        </r>
      </text>
    </comment>
    <comment ref="AH40" authorId="1" shapeId="0" xr:uid="{8ECADBEC-3077-44A7-88F8-2BD985F6C891}">
      <text>
        <r>
          <rPr>
            <b/>
            <sz val="9"/>
            <rFont val="Times New Roman"/>
            <family val="1"/>
          </rPr>
          <t xml:space="preserve">Sila isi di sini
</t>
        </r>
        <r>
          <rPr>
            <i/>
            <sz val="9"/>
            <rFont val="Times New Roman"/>
            <family val="1"/>
          </rPr>
          <t>Please fill in here</t>
        </r>
      </text>
    </comment>
    <comment ref="AH43" authorId="1" shapeId="0" xr:uid="{E82FB352-DB71-480B-BF73-0F9867E97F57}">
      <text>
        <r>
          <rPr>
            <b/>
            <sz val="9"/>
            <rFont val="Times New Roman"/>
            <family val="1"/>
          </rPr>
          <t xml:space="preserve">Sila isi di sini
</t>
        </r>
        <r>
          <rPr>
            <i/>
            <sz val="9"/>
            <rFont val="Times New Roman"/>
            <family val="1"/>
          </rPr>
          <t>Please fill in here</t>
        </r>
      </text>
    </comment>
    <comment ref="AH46" authorId="1" shapeId="0" xr:uid="{84FB7767-DB76-467D-9F59-D40E26525065}">
      <text>
        <r>
          <rPr>
            <b/>
            <sz val="9"/>
            <rFont val="Times New Roman"/>
            <family val="1"/>
          </rPr>
          <t xml:space="preserve">Sila isi di sini
</t>
        </r>
        <r>
          <rPr>
            <i/>
            <sz val="9"/>
            <rFont val="Times New Roman"/>
            <family val="1"/>
          </rPr>
          <t>Please fill in here</t>
        </r>
      </text>
    </comment>
    <comment ref="D49" authorId="0" shapeId="0" xr:uid="{2356A3E5-B75F-4EE3-B657-9FC1F1AFFD5A}">
      <text>
        <r>
          <rPr>
            <b/>
            <sz val="9"/>
            <rFont val="Tahoma"/>
            <family val="2"/>
          </rPr>
          <t xml:space="preserve">Sila isi di sini 
</t>
        </r>
        <r>
          <rPr>
            <i/>
            <sz val="9"/>
            <rFont val="Tahoma"/>
            <family val="2"/>
          </rPr>
          <t>Please fill in here</t>
        </r>
      </text>
    </comment>
    <comment ref="R56" authorId="2" shapeId="0" xr:uid="{D9C581CF-61C4-4A92-A545-8E6147F58A3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56" authorId="2" shapeId="0" xr:uid="{CB631E3C-906E-4DEC-93EA-5E495B4A754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59" authorId="2" shapeId="0" xr:uid="{B6EFDD2E-CD23-4F55-8730-F279C907EEC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59" authorId="2" shapeId="0" xr:uid="{7A753498-AF11-40EB-9C2E-874543AD6FB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2" authorId="2" shapeId="0" xr:uid="{414398A2-83DD-4BF8-A090-9B70F25D6E3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4" authorId="2" shapeId="0" xr:uid="{F03C3260-AFD1-43B3-B91E-71CD1498BE4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5" authorId="2" shapeId="0" xr:uid="{82DB6264-3094-4529-BFF6-24FDD31F96A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8" authorId="2" shapeId="0" xr:uid="{3476993A-279B-4223-915F-EDE23DC54C2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9" authorId="2" shapeId="0" xr:uid="{C265BC87-F708-4E2E-8E73-B06D009A71A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71" authorId="2" shapeId="0" xr:uid="{F5EE64CF-096A-4E09-870A-45EDB97EA3B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2" authorId="2" shapeId="0" xr:uid="{DDEA8CB3-B39E-4CB1-A00F-0FDCA9B5383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74" authorId="2" shapeId="0" xr:uid="{47D39EC3-954C-45C5-B92C-506D51A441D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5" authorId="2" shapeId="0" xr:uid="{13B6747A-2D46-42AF-801E-53EE4171EA7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77" authorId="2" shapeId="0" xr:uid="{7590161C-B2E6-45F4-A4AF-34B374AAFE2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8" authorId="2" shapeId="0" xr:uid="{D5FAFC65-A3A9-489F-91AA-E11D6BD0FD8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80" authorId="2" shapeId="0" xr:uid="{E1AE0323-0DDD-4282-8E6A-ACA8B3778EF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1" authorId="2" shapeId="0" xr:uid="{98BAF00B-B0D5-4BB5-8855-63E71F63303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83" authorId="2" shapeId="0" xr:uid="{BDC3D665-B7F4-4797-B115-E9F19D93567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4" authorId="2" shapeId="0" xr:uid="{86769720-0476-4B1C-A9A1-88FE92F9E61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86" authorId="2" shapeId="0" xr:uid="{1B4A25FD-36FC-44FD-9071-3296E9B369D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7" authorId="2" shapeId="0" xr:uid="{16ED9CDC-58B8-455F-B9DF-1428361D1B5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9" authorId="2" shapeId="0" xr:uid="{AE4086A4-D96C-400D-BEF8-0D0DE4E7BB9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19" authorId="2" shapeId="0" xr:uid="{A8531576-8256-4C6D-A9F6-902CEA2FF4A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2" authorId="2" shapeId="0" xr:uid="{CF1283A9-87F5-4D01-931E-17EF2988418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22" authorId="2" shapeId="0" xr:uid="{1A40E078-31D3-41F9-B038-516CA2F2511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5" authorId="2" shapeId="0" xr:uid="{DFF294AF-2E64-4289-B274-6FCE53B4445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25" authorId="2" shapeId="0" xr:uid="{B0EE4D1E-D1EE-4BEA-9BC2-4B0D5C7C2A0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8" authorId="2" shapeId="0" xr:uid="{8D6FB3D5-3AF7-48FE-90B8-921B614106C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28" authorId="2" shapeId="0" xr:uid="{6E2FC5F3-1127-4284-9083-3067984A4A4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1" authorId="2" shapeId="0" xr:uid="{88536251-F663-48C0-B867-3C676B24E4E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31" authorId="2" shapeId="0" xr:uid="{5249FD09-1232-47EA-AD1A-91671584F0F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4" authorId="2" shapeId="0" xr:uid="{D3AF0614-F9E4-4F13-A371-50F6A24231B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34" authorId="2" shapeId="0" xr:uid="{69CC39F8-1381-42A1-93E0-BEE9C31D2F9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7" authorId="2" shapeId="0" xr:uid="{EB386895-C3F6-46B5-8E43-9BA7164AF20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37" authorId="2" shapeId="0" xr:uid="{39031B22-4519-44B8-B798-DBBE9E9D66D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40" authorId="2" shapeId="0" xr:uid="{ED088551-641C-4577-B3DC-C1FA80668FA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40" authorId="2" shapeId="0" xr:uid="{63C2A7A2-620D-409B-BF61-816DBAA3FB5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43" authorId="2" shapeId="0" xr:uid="{6E6D61E5-AF88-4F9C-B366-3F9DE177E7F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D152" authorId="0" shapeId="0" xr:uid="{3BC5E5D1-BC52-4FAA-A09B-DC26076BD4FE}">
      <text>
        <r>
          <rPr>
            <b/>
            <sz val="9"/>
            <rFont val="Tahoma"/>
            <family val="2"/>
          </rPr>
          <t xml:space="preserve">Sila isi di sini 
</t>
        </r>
        <r>
          <rPr>
            <i/>
            <sz val="9"/>
            <rFont val="Tahoma"/>
            <family val="2"/>
          </rPr>
          <t>Please fill in here</t>
        </r>
      </text>
    </comment>
    <comment ref="D155" authorId="0" shapeId="0" xr:uid="{E13458C7-C465-4D71-B6D4-DED63F224E10}">
      <text>
        <r>
          <rPr>
            <b/>
            <sz val="9"/>
            <rFont val="Tahoma"/>
            <family val="2"/>
          </rPr>
          <t xml:space="preserve">Sila isi di sini 
</t>
        </r>
        <r>
          <rPr>
            <i/>
            <sz val="9"/>
            <rFont val="Tahoma"/>
            <family val="2"/>
          </rPr>
          <t>Please fill in here</t>
        </r>
      </text>
    </comment>
    <comment ref="D158" authorId="0" shapeId="0" xr:uid="{8179FE9D-663F-45B5-9E15-28D0989DDDC9}">
      <text>
        <r>
          <rPr>
            <b/>
            <sz val="9"/>
            <rFont val="Tahoma"/>
            <family val="2"/>
          </rPr>
          <t xml:space="preserve">Sila isi di sini 
</t>
        </r>
        <r>
          <rPr>
            <i/>
            <sz val="9"/>
            <rFont val="Tahoma"/>
            <family val="2"/>
          </rPr>
          <t>Please fill in here</t>
        </r>
      </text>
    </comment>
    <comment ref="R164" authorId="2" shapeId="0" xr:uid="{73B262A5-8E59-4147-BF42-54FB00F983C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64" authorId="2" shapeId="0" xr:uid="{8AD55B5D-D29A-434D-808A-898D865471B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67" authorId="2" shapeId="0" xr:uid="{F83793D6-376F-4D22-8E60-B026C1BD175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67" authorId="2" shapeId="0" xr:uid="{5AFE6ED3-425A-4BD8-AB56-D4C7122349E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70" authorId="2" shapeId="0" xr:uid="{83811E52-AF41-46D6-BAD4-E5846147DB3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70" authorId="2" shapeId="0" xr:uid="{7F2536A1-A302-49A1-B870-EF594160BBE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73" authorId="2" shapeId="0" xr:uid="{6245D555-AE22-46BD-817B-F1C36426605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85" authorId="0" shapeId="0" xr:uid="{89CAE7AB-30FE-491A-8130-22F1FCEEF6CE}">
      <text>
        <r>
          <rPr>
            <b/>
            <sz val="9"/>
            <rFont val="Tahoma"/>
            <family val="2"/>
          </rPr>
          <t xml:space="preserve">Sila isi 1 jika berkaitan
</t>
        </r>
        <r>
          <rPr>
            <i/>
            <sz val="9"/>
            <rFont val="Tahoma"/>
            <family val="2"/>
          </rPr>
          <t>Please fill in 1 if related</t>
        </r>
      </text>
    </comment>
    <comment ref="V185" authorId="0" shapeId="0" xr:uid="{44604159-EC17-4067-8C07-8F89D748776D}">
      <text>
        <r>
          <rPr>
            <b/>
            <sz val="9"/>
            <rFont val="Tahoma"/>
            <family val="2"/>
          </rPr>
          <t xml:space="preserve">Sila isi 2 jika berkaitan
</t>
        </r>
        <r>
          <rPr>
            <i/>
            <sz val="9"/>
            <rFont val="Tahoma"/>
            <family val="2"/>
          </rPr>
          <t>Please fill in 2 if related</t>
        </r>
      </text>
    </comment>
    <comment ref="AA185" authorId="0" shapeId="0" xr:uid="{26272BB9-1BDC-4878-8E34-2AD6350FBDB2}">
      <text>
        <r>
          <rPr>
            <b/>
            <sz val="9"/>
            <rFont val="Tahoma"/>
            <family val="2"/>
          </rPr>
          <t xml:space="preserve">Sila isi 3 jika berkaitan
</t>
        </r>
        <r>
          <rPr>
            <i/>
            <sz val="9"/>
            <rFont val="Tahoma"/>
            <family val="2"/>
          </rPr>
          <t>Please fill in 3 if related</t>
        </r>
      </text>
    </comment>
    <comment ref="R188" authorId="0" shapeId="0" xr:uid="{B327CF78-8D26-49AB-BC92-A7B68575B703}">
      <text>
        <r>
          <rPr>
            <b/>
            <sz val="9"/>
            <rFont val="Tahoma"/>
            <family val="2"/>
          </rPr>
          <t xml:space="preserve">Sila isi 1 jika berkaitan
</t>
        </r>
        <r>
          <rPr>
            <i/>
            <sz val="9"/>
            <rFont val="Tahoma"/>
            <family val="2"/>
          </rPr>
          <t>Please fill in 1 if related</t>
        </r>
      </text>
    </comment>
    <comment ref="V188" authorId="0" shapeId="0" xr:uid="{A89560CC-0F05-4175-A6ED-1C1EF1E2B384}">
      <text>
        <r>
          <rPr>
            <b/>
            <sz val="9"/>
            <rFont val="Tahoma"/>
            <family val="2"/>
          </rPr>
          <t xml:space="preserve">Sila isi 2 jika berkaitan
</t>
        </r>
        <r>
          <rPr>
            <i/>
            <sz val="9"/>
            <rFont val="Tahoma"/>
            <family val="2"/>
          </rPr>
          <t>Please fill in 2 if related</t>
        </r>
      </text>
    </comment>
    <comment ref="AA188" authorId="0" shapeId="0" xr:uid="{9A5635C0-30AB-4375-B055-3AD7A2800280}">
      <text>
        <r>
          <rPr>
            <b/>
            <sz val="9"/>
            <rFont val="Tahoma"/>
            <family val="2"/>
          </rPr>
          <t xml:space="preserve">Sila isi 3 jika berkaitan
</t>
        </r>
        <r>
          <rPr>
            <i/>
            <sz val="9"/>
            <rFont val="Tahoma"/>
            <family val="2"/>
          </rPr>
          <t>Please fill in 3 if related</t>
        </r>
      </text>
    </comment>
    <comment ref="R191" authorId="0" shapeId="0" xr:uid="{F90817D5-6A38-42E5-B114-FC8C2987125A}">
      <text>
        <r>
          <rPr>
            <b/>
            <sz val="9"/>
            <rFont val="Tahoma"/>
            <family val="2"/>
          </rPr>
          <t xml:space="preserve">Sila isi 1 jika berkaitan
</t>
        </r>
        <r>
          <rPr>
            <i/>
            <sz val="9"/>
            <rFont val="Tahoma"/>
            <family val="2"/>
          </rPr>
          <t>Please fill in 1 if related</t>
        </r>
      </text>
    </comment>
    <comment ref="V191" authorId="0" shapeId="0" xr:uid="{277DE22E-07B1-4538-A196-45AEDD66E56C}">
      <text>
        <r>
          <rPr>
            <b/>
            <sz val="9"/>
            <rFont val="Tahoma"/>
            <family val="2"/>
          </rPr>
          <t xml:space="preserve">Sila isi 2 jika berkaitan
</t>
        </r>
        <r>
          <rPr>
            <i/>
            <sz val="9"/>
            <rFont val="Tahoma"/>
            <family val="2"/>
          </rPr>
          <t>Please fill in 2 if related</t>
        </r>
      </text>
    </comment>
    <comment ref="AA191" authorId="0" shapeId="0" xr:uid="{C5F17B28-3385-4CEA-90F9-6373CA1C9B78}">
      <text>
        <r>
          <rPr>
            <b/>
            <sz val="9"/>
            <rFont val="Tahoma"/>
            <family val="2"/>
          </rPr>
          <t xml:space="preserve">Sila isi 3 jika berkaitan
</t>
        </r>
        <r>
          <rPr>
            <i/>
            <sz val="9"/>
            <rFont val="Tahoma"/>
            <family val="2"/>
          </rPr>
          <t>Please fill in 3 if related</t>
        </r>
      </text>
    </comment>
    <comment ref="R197" authorId="0" shapeId="0" xr:uid="{E636B137-5AFB-456B-9EA8-FC9EB22C1741}">
      <text>
        <r>
          <rPr>
            <b/>
            <sz val="9"/>
            <rFont val="Tahoma"/>
            <family val="2"/>
          </rPr>
          <t xml:space="preserve">Sila isi 1 jika berkaitan
</t>
        </r>
        <r>
          <rPr>
            <i/>
            <sz val="9"/>
            <rFont val="Tahoma"/>
            <family val="2"/>
          </rPr>
          <t>Please fill in 1 if related</t>
        </r>
      </text>
    </comment>
    <comment ref="V197" authorId="0" shapeId="0" xr:uid="{2827D4B2-969A-403A-BB99-8080B977ECFF}">
      <text>
        <r>
          <rPr>
            <b/>
            <sz val="9"/>
            <rFont val="Tahoma"/>
            <family val="2"/>
          </rPr>
          <t xml:space="preserve">Sila isi 2 jika berkaitan
</t>
        </r>
        <r>
          <rPr>
            <i/>
            <sz val="9"/>
            <rFont val="Tahoma"/>
            <family val="2"/>
          </rPr>
          <t>Please fill in 2 if related</t>
        </r>
      </text>
    </comment>
    <comment ref="AA197" authorId="0" shapeId="0" xr:uid="{4A6BCB3E-3AB1-4466-AB3A-A6BDFB95D496}">
      <text>
        <r>
          <rPr>
            <b/>
            <sz val="9"/>
            <rFont val="Tahoma"/>
            <family val="2"/>
          </rPr>
          <t xml:space="preserve">Sila isi 3 jika berkaitan
</t>
        </r>
        <r>
          <rPr>
            <i/>
            <sz val="9"/>
            <rFont val="Tahoma"/>
            <family val="2"/>
          </rPr>
          <t>Please fill in 3 if related</t>
        </r>
      </text>
    </comment>
    <comment ref="R200" authorId="0" shapeId="0" xr:uid="{EB2DDDEF-0BF1-4467-92E2-E89D04939938}">
      <text>
        <r>
          <rPr>
            <b/>
            <sz val="9"/>
            <rFont val="Tahoma"/>
            <family val="2"/>
          </rPr>
          <t xml:space="preserve">Sila isi 1 jika berkaitan
</t>
        </r>
        <r>
          <rPr>
            <i/>
            <sz val="9"/>
            <rFont val="Tahoma"/>
            <family val="2"/>
          </rPr>
          <t>Please fill in 1 if related</t>
        </r>
      </text>
    </comment>
    <comment ref="V200" authorId="0" shapeId="0" xr:uid="{C287B8E8-2328-416C-9ED5-2C827144E001}">
      <text>
        <r>
          <rPr>
            <b/>
            <sz val="9"/>
            <rFont val="Tahoma"/>
            <family val="2"/>
          </rPr>
          <t xml:space="preserve">Sila isi 2 jika berkaitan
</t>
        </r>
        <r>
          <rPr>
            <i/>
            <sz val="9"/>
            <rFont val="Tahoma"/>
            <family val="2"/>
          </rPr>
          <t>Please fill in 2 if related</t>
        </r>
      </text>
    </comment>
    <comment ref="AA200" authorId="0" shapeId="0" xr:uid="{F336FA8A-E59D-43FC-9E07-348B2FA34322}">
      <text>
        <r>
          <rPr>
            <b/>
            <sz val="9"/>
            <rFont val="Tahoma"/>
            <family val="2"/>
          </rPr>
          <t xml:space="preserve">Sila isi 3 jika berkaitan
</t>
        </r>
        <r>
          <rPr>
            <i/>
            <sz val="9"/>
            <rFont val="Tahoma"/>
            <family val="2"/>
          </rPr>
          <t>Please fill in 3 if related</t>
        </r>
      </text>
    </comment>
    <comment ref="R203" authorId="0" shapeId="0" xr:uid="{B538A916-90D0-4D3A-83BC-57BE8E4CEAFB}">
      <text>
        <r>
          <rPr>
            <b/>
            <sz val="9"/>
            <rFont val="Tahoma"/>
            <family val="2"/>
          </rPr>
          <t xml:space="preserve">Sila isi 1 jika berkaitan
</t>
        </r>
        <r>
          <rPr>
            <i/>
            <sz val="9"/>
            <rFont val="Tahoma"/>
            <family val="2"/>
          </rPr>
          <t>Please fill in 1 if related</t>
        </r>
      </text>
    </comment>
    <comment ref="V203" authorId="0" shapeId="0" xr:uid="{B10E4150-E08C-47A9-A231-7676D56A3159}">
      <text>
        <r>
          <rPr>
            <b/>
            <sz val="9"/>
            <rFont val="Tahoma"/>
            <family val="2"/>
          </rPr>
          <t xml:space="preserve">Sila isi 2 jika berkaitan
</t>
        </r>
        <r>
          <rPr>
            <i/>
            <sz val="9"/>
            <rFont val="Tahoma"/>
            <family val="2"/>
          </rPr>
          <t>Please fill in 2 if related</t>
        </r>
      </text>
    </comment>
    <comment ref="AA203" authorId="0" shapeId="0" xr:uid="{337FB3BB-E8C4-4696-BD39-FC7E755720F4}">
      <text>
        <r>
          <rPr>
            <b/>
            <sz val="9"/>
            <rFont val="Tahoma"/>
            <family val="2"/>
          </rPr>
          <t xml:space="preserve">Sila isi 3 jika berkaitan
</t>
        </r>
        <r>
          <rPr>
            <i/>
            <sz val="9"/>
            <rFont val="Tahoma"/>
            <family val="2"/>
          </rPr>
          <t>Please fill in 3 if related</t>
        </r>
      </text>
    </comment>
    <comment ref="R206" authorId="0" shapeId="0" xr:uid="{41B04D1C-A008-46C3-B410-9B791320E029}">
      <text>
        <r>
          <rPr>
            <b/>
            <sz val="9"/>
            <rFont val="Tahoma"/>
            <family val="2"/>
          </rPr>
          <t xml:space="preserve">Sila isi 1 jika berkaitan
</t>
        </r>
        <r>
          <rPr>
            <i/>
            <sz val="9"/>
            <rFont val="Tahoma"/>
            <family val="2"/>
          </rPr>
          <t>Please fill in 1 if related</t>
        </r>
      </text>
    </comment>
    <comment ref="V206" authorId="0" shapeId="0" xr:uid="{9B39DEDF-A4AF-4163-9FF8-9D695886DBB5}">
      <text>
        <r>
          <rPr>
            <b/>
            <sz val="9"/>
            <rFont val="Tahoma"/>
            <family val="2"/>
          </rPr>
          <t xml:space="preserve">Sila isi 2 jika berkaitan
</t>
        </r>
        <r>
          <rPr>
            <i/>
            <sz val="9"/>
            <rFont val="Tahoma"/>
            <family val="2"/>
          </rPr>
          <t>Please fill in 2 if related</t>
        </r>
      </text>
    </comment>
    <comment ref="AA206" authorId="0" shapeId="0" xr:uid="{D6885E29-75FE-4D21-97C1-15223C48012A}">
      <text>
        <r>
          <rPr>
            <b/>
            <sz val="9"/>
            <rFont val="Tahoma"/>
            <family val="2"/>
          </rPr>
          <t xml:space="preserve">Sila isi 3 jika berkaitan
</t>
        </r>
        <r>
          <rPr>
            <i/>
            <sz val="9"/>
            <rFont val="Tahoma"/>
            <family val="2"/>
          </rPr>
          <t>Please fill in 3 if related</t>
        </r>
      </text>
    </comment>
    <comment ref="AH239" authorId="1" shapeId="0" xr:uid="{6ABB398C-BE9C-45BA-955B-363D10A495E2}">
      <text>
        <r>
          <rPr>
            <b/>
            <sz val="9"/>
            <rFont val="Times New Roman"/>
            <family val="1"/>
          </rPr>
          <t xml:space="preserve">Sila isi di sini
</t>
        </r>
        <r>
          <rPr>
            <i/>
            <sz val="9"/>
            <rFont val="Times New Roman"/>
            <family val="1"/>
          </rPr>
          <t>Please fill in here</t>
        </r>
      </text>
    </comment>
    <comment ref="AH242" authorId="1" shapeId="0" xr:uid="{D78DB8B1-8BF8-420E-95A5-38B26474C0FA}">
      <text>
        <r>
          <rPr>
            <b/>
            <sz val="9"/>
            <rFont val="Times New Roman"/>
            <family val="1"/>
          </rPr>
          <t xml:space="preserve">Sila isi di sini
</t>
        </r>
        <r>
          <rPr>
            <i/>
            <sz val="9"/>
            <rFont val="Times New Roman"/>
            <family val="1"/>
          </rPr>
          <t>Please fill in here</t>
        </r>
      </text>
    </comment>
    <comment ref="D250" authorId="0" shapeId="0" xr:uid="{603207FC-3A2F-4027-8057-2D9948208071}">
      <text>
        <r>
          <rPr>
            <b/>
            <sz val="9"/>
            <rFont val="Tahoma"/>
            <family val="2"/>
          </rPr>
          <t xml:space="preserve">Sila isi di sini 
</t>
        </r>
        <r>
          <rPr>
            <i/>
            <sz val="9"/>
            <rFont val="Tahoma"/>
            <family val="2"/>
          </rPr>
          <t>Please fill in here</t>
        </r>
      </text>
    </comment>
    <comment ref="J250" authorId="0" shapeId="0" xr:uid="{E8E2AB1C-5D9D-4753-9F3B-152B27E5B1E5}">
      <text>
        <r>
          <rPr>
            <b/>
            <sz val="9"/>
            <rFont val="Tahoma"/>
            <family val="2"/>
          </rPr>
          <t xml:space="preserve">Sila isi di sini 
</t>
        </r>
        <r>
          <rPr>
            <i/>
            <sz val="9"/>
            <rFont val="Tahoma"/>
            <family val="2"/>
          </rPr>
          <t>Please fill in here</t>
        </r>
      </text>
    </comment>
    <comment ref="AH258" authorId="1" shapeId="0" xr:uid="{FD46B4F3-D3EE-4DC4-AA43-D988D48DC60B}">
      <text>
        <r>
          <rPr>
            <b/>
            <sz val="9"/>
            <rFont val="Times New Roman"/>
            <family val="1"/>
          </rPr>
          <t xml:space="preserve">Sila isi di sini
</t>
        </r>
        <r>
          <rPr>
            <i/>
            <sz val="9"/>
            <rFont val="Times New Roman"/>
            <family val="1"/>
          </rPr>
          <t>Please fill in here</t>
        </r>
      </text>
    </comment>
    <comment ref="AH261" authorId="1" shapeId="0" xr:uid="{2D557AC1-A267-4DAA-B84F-F8DE6243EB76}">
      <text>
        <r>
          <rPr>
            <b/>
            <sz val="9"/>
            <rFont val="Times New Roman"/>
            <family val="1"/>
          </rPr>
          <t xml:space="preserve">Sila isi di sini
</t>
        </r>
        <r>
          <rPr>
            <i/>
            <sz val="9"/>
            <rFont val="Times New Roman"/>
            <family val="1"/>
          </rPr>
          <t>Please fill in here</t>
        </r>
      </text>
    </comment>
    <comment ref="D270" authorId="0" shapeId="0" xr:uid="{BDEEF71C-0532-408F-A3BA-7654FDA8E1CA}">
      <text>
        <r>
          <rPr>
            <b/>
            <sz val="9"/>
            <rFont val="Tahoma"/>
            <family val="2"/>
          </rPr>
          <t xml:space="preserve">Sila isi di sini 
</t>
        </r>
        <r>
          <rPr>
            <i/>
            <sz val="9"/>
            <rFont val="Tahoma"/>
            <family val="2"/>
          </rPr>
          <t>Please fill in here</t>
        </r>
      </text>
    </comment>
    <comment ref="J270" authorId="0" shapeId="0" xr:uid="{70E5F15F-7C5B-4C34-B6F6-86DCD84A8774}">
      <text>
        <r>
          <rPr>
            <b/>
            <sz val="9"/>
            <rFont val="Tahoma"/>
            <family val="2"/>
          </rPr>
          <t xml:space="preserve">Sila isi di sini 
</t>
        </r>
        <r>
          <rPr>
            <i/>
            <sz val="9"/>
            <rFont val="Tahoma"/>
            <family val="2"/>
          </rPr>
          <t>Please fill in here</t>
        </r>
      </text>
    </comment>
    <comment ref="R277" authorId="2" shapeId="0" xr:uid="{8034F1A8-FDDA-4970-A1E9-410A9E0B238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77" authorId="2" shapeId="0" xr:uid="{3AFD3848-F8BC-47F6-B2FC-7DC897D739E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80" authorId="2" shapeId="0" xr:uid="{9AF14549-07BA-4C7E-90DC-0C109F4CC28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80" authorId="2" shapeId="0" xr:uid="{D0AA9796-78CF-4EEB-8126-CB08A5F9399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83" authorId="2" shapeId="0" xr:uid="{627C5557-AD4A-417D-A1FA-53A633F5EEE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83" authorId="2" shapeId="0" xr:uid="{6A9939AB-AAE6-4874-8132-D50CC12A2AD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86" authorId="2" shapeId="0" xr:uid="{22F9CDBE-F698-420A-8F0B-B3FCF967519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86" authorId="2" shapeId="0" xr:uid="{1C1F48CD-DAB9-4FD6-95FA-DC5DB7EDBDA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s>
  <commentList>
    <comment ref="D13" authorId="0" shapeId="0" xr:uid="{EDEA94AB-3ADC-429B-93A3-C2ED1B57C658}">
      <text>
        <r>
          <rPr>
            <b/>
            <sz val="9"/>
            <rFont val="Tahoma"/>
            <family val="2"/>
          </rPr>
          <t xml:space="preserve">Sila isi di sini 
</t>
        </r>
        <r>
          <rPr>
            <i/>
            <sz val="9"/>
            <rFont val="Tahoma"/>
            <family val="2"/>
          </rPr>
          <t>Please fill in here</t>
        </r>
      </text>
    </comment>
    <comment ref="J13" authorId="0" shapeId="0" xr:uid="{5F1969C1-BF21-41C1-A38A-546FF673D5DE}">
      <text>
        <r>
          <rPr>
            <b/>
            <sz val="9"/>
            <rFont val="Tahoma"/>
            <family val="2"/>
          </rPr>
          <t xml:space="preserve">Sila isi di sini 
</t>
        </r>
        <r>
          <rPr>
            <i/>
            <sz val="9"/>
            <rFont val="Tahoma"/>
            <family val="2"/>
          </rPr>
          <t>Please fill in here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
  </authors>
  <commentList>
    <comment ref="E16" authorId="0" shapeId="0" xr:uid="{06BFA924-0527-4754-93E3-D71980E7C355}">
      <text>
        <r>
          <rPr>
            <b/>
            <sz val="9"/>
            <rFont val="Tahoma"/>
            <family val="2"/>
          </rPr>
          <t xml:space="preserve">Sila isi di sini 
</t>
        </r>
        <r>
          <rPr>
            <i/>
            <sz val="9"/>
            <rFont val="Tahoma"/>
            <family val="2"/>
          </rPr>
          <t>Please fill in here</t>
        </r>
      </text>
    </comment>
    <comment ref="E19" authorId="0" shapeId="0" xr:uid="{CBA264A1-E8DF-4C28-8B8B-618C6803D050}">
      <text>
        <r>
          <rPr>
            <b/>
            <sz val="9"/>
            <rFont val="Tahoma"/>
            <family val="2"/>
          </rPr>
          <t xml:space="preserve">Sila isi di sini 
</t>
        </r>
        <r>
          <rPr>
            <i/>
            <sz val="9"/>
            <rFont val="Tahoma"/>
            <family val="2"/>
          </rPr>
          <t>Please fill in here</t>
        </r>
      </text>
    </comment>
    <comment ref="AI26" authorId="1" shapeId="0" xr:uid="{9655DCEC-AAF7-49A9-9E21-5E9E3943C82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9" authorId="1" shapeId="0" xr:uid="{71DB406E-638E-430A-B62A-3AEAD7085DE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2" authorId="1" shapeId="0" xr:uid="{7C30F810-857A-4259-9117-571AF39BEE5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5" authorId="1" shapeId="0" xr:uid="{65B6ED8F-ADDD-48C8-BCAE-6A99A76DB2C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8" authorId="1" shapeId="0" xr:uid="{67019BF7-F697-4B49-B110-3EBAB0A5605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1" authorId="1" shapeId="0" xr:uid="{BDB1BE60-8F5C-497E-A4B2-954CB684028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4" authorId="1" shapeId="0" xr:uid="{8D76AB97-EB63-4A7B-A81C-42994DCEE80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7" authorId="1" shapeId="0" xr:uid="{BF41515E-211E-48CC-93A6-A139F932345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56" authorId="1" shapeId="0" xr:uid="{355A030D-B418-4ADA-B19B-7620D5552C9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59" authorId="1" shapeId="0" xr:uid="{53E290F6-B237-4D77-B8B9-CF27DC411BF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2" authorId="1" shapeId="0" xr:uid="{987F04EE-6CEA-4D1E-966B-9B17ADD762D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5" authorId="1" shapeId="0" xr:uid="{89348A56-7057-42A3-B8E1-A1CBD645797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0" authorId="1" shapeId="0" xr:uid="{77A6F3C8-654E-454C-A40F-7105C310EBE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3" authorId="1" shapeId="0" xr:uid="{CB1732AF-10C7-4D15-883D-C93D574AB3C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8" authorId="1" shapeId="0" xr:uid="{E32410B5-F651-47EA-9D41-ACA80A9B31F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2" authorId="1" shapeId="0" xr:uid="{A21E64E5-2A04-4D53-95BD-357979EEC6A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5" authorId="1" shapeId="0" xr:uid="{291472B8-692F-4690-87C6-9A09534D658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8" authorId="1" shapeId="0" xr:uid="{B037C182-8360-4942-B22E-EA32D511B0C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97" authorId="1" shapeId="0" xr:uid="{908E2E99-330C-4C01-96F7-F34CBB445AB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0" authorId="1" shapeId="0" xr:uid="{4CFE5F51-0D8B-49FA-A738-2EEEC444A85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3" authorId="1" shapeId="0" xr:uid="{35426F2D-6A09-4F28-A363-38519CA1505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6" authorId="1" shapeId="0" xr:uid="{F843C10C-5DE1-49E8-9831-B6B883EEA89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9" authorId="1" shapeId="0" xr:uid="{FA68991B-7479-4D71-8BEB-34C7F18A228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2" authorId="1" shapeId="0" xr:uid="{673F0E4E-1934-4AD3-8F66-119916B5E0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5" authorId="1" shapeId="0" xr:uid="{1E28C70F-FFF7-45AE-82DE-47C74CD02DE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123" authorId="0" shapeId="0" xr:uid="{4F773A24-9777-4F14-9375-DF112BB7B60A}">
      <text>
        <r>
          <rPr>
            <b/>
            <sz val="9"/>
            <rFont val="Tahoma"/>
            <family val="2"/>
          </rPr>
          <t xml:space="preserve">Sila isi di sini 
</t>
        </r>
        <r>
          <rPr>
            <i/>
            <sz val="9"/>
            <rFont val="Tahoma"/>
            <family val="2"/>
          </rPr>
          <t>Please fill in here</t>
        </r>
      </text>
    </comment>
    <comment ref="K123" authorId="0" shapeId="0" xr:uid="{84D208FB-7FCC-4FC1-A351-9123484F4287}">
      <text>
        <r>
          <rPr>
            <b/>
            <sz val="9"/>
            <rFont val="Tahoma"/>
            <family val="2"/>
          </rPr>
          <t xml:space="preserve">Sila isi di sini 
</t>
        </r>
        <r>
          <rPr>
            <i/>
            <sz val="9"/>
            <rFont val="Tahoma"/>
            <family val="2"/>
          </rPr>
          <t>Please fill in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Mohd Yusmi Jusoh</author>
  </authors>
  <commentList>
    <comment ref="S10" authorId="0" shapeId="0" xr:uid="{99CAF996-1AB6-452F-9D2F-FF53E963D0A4}">
      <text>
        <r>
          <rPr>
            <b/>
            <sz val="9"/>
            <color indexed="81"/>
            <rFont val="Tahoma"/>
            <family val="2"/>
          </rPr>
          <t xml:space="preserve">Sila isi di sini
</t>
        </r>
        <r>
          <rPr>
            <i/>
            <sz val="9"/>
            <color indexed="81"/>
            <rFont val="Tahoma"/>
            <family val="2"/>
          </rPr>
          <t>Please fill in here</t>
        </r>
      </text>
    </comment>
    <comment ref="B12" authorId="0" shapeId="0" xr:uid="{24D28177-BF28-46FF-A329-581022A39B76}">
      <text>
        <r>
          <rPr>
            <b/>
            <sz val="9"/>
            <color indexed="81"/>
            <rFont val="Tahoma"/>
            <family val="2"/>
          </rPr>
          <t xml:space="preserve">Sila isi di sini
</t>
        </r>
        <r>
          <rPr>
            <i/>
            <sz val="9"/>
            <color indexed="81"/>
            <rFont val="Tahoma"/>
            <family val="2"/>
          </rPr>
          <t>Please fill in here</t>
        </r>
      </text>
    </comment>
    <comment ref="AA16" authorId="0" shapeId="0" xr:uid="{E4023A2C-8D19-41E3-8F87-94ED3EA13681}">
      <text>
        <r>
          <rPr>
            <b/>
            <sz val="9"/>
            <color indexed="81"/>
            <rFont val="Tahoma"/>
            <family val="2"/>
          </rPr>
          <t xml:space="preserve">Sila isi di sini
</t>
        </r>
        <r>
          <rPr>
            <i/>
            <sz val="9"/>
            <color indexed="81"/>
            <rFont val="Tahoma"/>
            <family val="2"/>
          </rPr>
          <t>Please fill in here</t>
        </r>
      </text>
    </comment>
    <comment ref="D24" authorId="0" shapeId="0" xr:uid="{3A5758B9-25C0-47D0-83A6-1B13BC7004BF}">
      <text>
        <r>
          <rPr>
            <b/>
            <sz val="9"/>
            <color indexed="81"/>
            <rFont val="Tahoma"/>
            <family val="2"/>
          </rPr>
          <t xml:space="preserve">Sila isi di sini
</t>
        </r>
        <r>
          <rPr>
            <i/>
            <sz val="9"/>
            <color indexed="81"/>
            <rFont val="Tahoma"/>
            <family val="2"/>
          </rPr>
          <t>Please fill in here</t>
        </r>
      </text>
    </comment>
    <comment ref="U24" authorId="0" shapeId="0" xr:uid="{E482905D-A0E5-4703-A043-34CB61BA88E0}">
      <text>
        <r>
          <rPr>
            <b/>
            <sz val="9"/>
            <color indexed="81"/>
            <rFont val="Tahoma"/>
            <family val="2"/>
          </rPr>
          <t xml:space="preserve">Sila isi di sini
</t>
        </r>
        <r>
          <rPr>
            <i/>
            <sz val="9"/>
            <color indexed="81"/>
            <rFont val="Tahoma"/>
            <family val="2"/>
          </rPr>
          <t>Please fill in here</t>
        </r>
      </text>
    </comment>
    <comment ref="B31" authorId="0" shapeId="0" xr:uid="{3ED8EDD9-475E-4B2F-8CDD-687ECA9DDC05}">
      <text>
        <r>
          <rPr>
            <b/>
            <sz val="9"/>
            <color indexed="81"/>
            <rFont val="Tahoma"/>
            <family val="2"/>
          </rPr>
          <t xml:space="preserve">Sila isi di sini
</t>
        </r>
        <r>
          <rPr>
            <i/>
            <sz val="9"/>
            <color indexed="81"/>
            <rFont val="Tahoma"/>
            <family val="2"/>
          </rPr>
          <t>Please fill in here</t>
        </r>
      </text>
    </comment>
    <comment ref="B38" authorId="0" shapeId="0" xr:uid="{369AEF3A-C503-495E-8E61-5FEFA92C0612}">
      <text>
        <r>
          <rPr>
            <b/>
            <sz val="9"/>
            <color indexed="81"/>
            <rFont val="Tahoma"/>
            <family val="2"/>
          </rPr>
          <t xml:space="preserve">Sila isi di sini
</t>
        </r>
        <r>
          <rPr>
            <i/>
            <sz val="9"/>
            <color indexed="81"/>
            <rFont val="Tahoma"/>
            <family val="2"/>
          </rPr>
          <t>Please fill in here</t>
        </r>
      </text>
    </comment>
    <comment ref="Z42" authorId="0" shapeId="0" xr:uid="{1AAA5B86-C593-4DB3-A3C9-A0E8D2A2CBA2}">
      <text>
        <r>
          <rPr>
            <b/>
            <sz val="9"/>
            <color indexed="81"/>
            <rFont val="Tahoma"/>
            <family val="2"/>
          </rPr>
          <t xml:space="preserve">Sila isi di sini
</t>
        </r>
        <r>
          <rPr>
            <i/>
            <sz val="9"/>
            <color indexed="81"/>
            <rFont val="Tahoma"/>
            <family val="2"/>
          </rPr>
          <t>Please fill in here</t>
        </r>
      </text>
    </comment>
    <comment ref="C67" authorId="0" shapeId="0" xr:uid="{17928BAE-B9AB-4779-8898-710B3D7B7523}">
      <text>
        <r>
          <rPr>
            <b/>
            <sz val="9"/>
            <color indexed="81"/>
            <rFont val="Tahoma"/>
            <family val="2"/>
          </rPr>
          <t xml:space="preserve">Sila isi di sini
</t>
        </r>
        <r>
          <rPr>
            <i/>
            <sz val="9"/>
            <color indexed="81"/>
            <rFont val="Tahoma"/>
            <family val="2"/>
          </rPr>
          <t>Please fill in here</t>
        </r>
      </text>
    </comment>
    <comment ref="H67" authorId="0" shapeId="0" xr:uid="{316704F6-ABDA-4BA5-B884-FF859D717DEA}">
      <text>
        <r>
          <rPr>
            <b/>
            <sz val="9"/>
            <color indexed="81"/>
            <rFont val="Tahoma"/>
            <family val="2"/>
          </rPr>
          <t xml:space="preserve">Sila isi di sini
</t>
        </r>
        <r>
          <rPr>
            <i/>
            <sz val="9"/>
            <color indexed="81"/>
            <rFont val="Tahoma"/>
            <family val="2"/>
          </rPr>
          <t>Please fill in here</t>
        </r>
      </text>
    </comment>
    <comment ref="B99" authorId="0" shapeId="0" xr:uid="{32680296-64DE-4CC8-8CC3-D41BABF13F13}">
      <text>
        <r>
          <rPr>
            <b/>
            <sz val="9"/>
            <color indexed="81"/>
            <rFont val="Tahoma"/>
            <family val="2"/>
          </rPr>
          <t xml:space="preserve">Sila isi di sini
</t>
        </r>
        <r>
          <rPr>
            <i/>
            <sz val="9"/>
            <color indexed="81"/>
            <rFont val="Tahoma"/>
            <family val="2"/>
          </rPr>
          <t>Please fill in here</t>
        </r>
      </text>
    </comment>
    <comment ref="AA119" authorId="0" shapeId="0" xr:uid="{CC5E5971-9358-4949-B9A6-1E4917D159CA}">
      <text>
        <r>
          <rPr>
            <b/>
            <sz val="9"/>
            <color indexed="81"/>
            <rFont val="Tahoma"/>
            <family val="2"/>
          </rPr>
          <t xml:space="preserve">Sila isi di sini
</t>
        </r>
        <r>
          <rPr>
            <i/>
            <sz val="9"/>
            <color indexed="81"/>
            <rFont val="Tahoma"/>
            <family val="2"/>
          </rPr>
          <t>Please fill in here</t>
        </r>
      </text>
    </comment>
    <comment ref="AA123" authorId="0" shapeId="0" xr:uid="{57971B17-12E4-49F1-8B1F-67046EDD8451}">
      <text>
        <r>
          <rPr>
            <b/>
            <sz val="9"/>
            <color indexed="81"/>
            <rFont val="Tahoma"/>
            <family val="2"/>
          </rPr>
          <t xml:space="preserve">Sila isi di sini
</t>
        </r>
        <r>
          <rPr>
            <i/>
            <sz val="9"/>
            <color indexed="81"/>
            <rFont val="Tahoma"/>
            <family val="2"/>
          </rPr>
          <t>Please fill in here</t>
        </r>
      </text>
    </comment>
    <comment ref="C126" authorId="0" shapeId="0" xr:uid="{FD876D2F-1386-4525-87C4-DFF02F2213DE}">
      <text>
        <r>
          <rPr>
            <b/>
            <sz val="9"/>
            <color indexed="81"/>
            <rFont val="Tahoma"/>
            <family val="2"/>
          </rPr>
          <t xml:space="preserve">Sila isi di sini
</t>
        </r>
        <r>
          <rPr>
            <i/>
            <sz val="9"/>
            <color indexed="81"/>
            <rFont val="Tahoma"/>
            <family val="2"/>
          </rPr>
          <t>Please fill in here</t>
        </r>
      </text>
    </comment>
    <comment ref="C134" authorId="0" shapeId="0" xr:uid="{2A687738-3148-4031-8007-FDA81485519E}">
      <text>
        <r>
          <rPr>
            <b/>
            <sz val="9"/>
            <color indexed="81"/>
            <rFont val="Tahoma"/>
            <family val="2"/>
          </rPr>
          <t xml:space="preserve">Sila isi di sini
</t>
        </r>
        <r>
          <rPr>
            <i/>
            <sz val="9"/>
            <color indexed="81"/>
            <rFont val="Tahoma"/>
            <family val="2"/>
          </rPr>
          <t>Please fill in here</t>
        </r>
      </text>
    </comment>
    <comment ref="AA134" authorId="0" shapeId="0" xr:uid="{F9F3C2BC-9188-41E1-913A-BB85243CDCAB}">
      <text>
        <r>
          <rPr>
            <b/>
            <sz val="9"/>
            <color indexed="81"/>
            <rFont val="Tahoma"/>
            <family val="2"/>
          </rPr>
          <t xml:space="preserve">Sila isi di sini
</t>
        </r>
        <r>
          <rPr>
            <i/>
            <sz val="9"/>
            <color indexed="81"/>
            <rFont val="Tahoma"/>
            <family val="2"/>
          </rPr>
          <t>Please fill in here</t>
        </r>
      </text>
    </comment>
    <comment ref="D190" authorId="0" shapeId="0" xr:uid="{11D8779D-DC58-47F8-9510-DE5AB3953130}">
      <text>
        <r>
          <rPr>
            <b/>
            <sz val="9"/>
            <color indexed="81"/>
            <rFont val="Tahoma"/>
            <family val="2"/>
          </rPr>
          <t xml:space="preserve">Sila isi di sini
</t>
        </r>
        <r>
          <rPr>
            <i/>
            <sz val="9"/>
            <color indexed="81"/>
            <rFont val="Tahoma"/>
            <family val="2"/>
          </rPr>
          <t>Please fill in here</t>
        </r>
      </text>
    </comment>
    <comment ref="K190" authorId="0" shapeId="0" xr:uid="{1BA539C7-3913-4365-A0EA-DA4CB1E9419B}">
      <text>
        <r>
          <rPr>
            <b/>
            <sz val="9"/>
            <color indexed="81"/>
            <rFont val="Tahoma"/>
            <family val="2"/>
          </rPr>
          <t xml:space="preserve">Sila isi di sini
</t>
        </r>
        <r>
          <rPr>
            <i/>
            <sz val="9"/>
            <color indexed="81"/>
            <rFont val="Tahoma"/>
            <family val="2"/>
          </rPr>
          <t>Please fill in here</t>
        </r>
      </text>
    </comment>
    <comment ref="S190" authorId="0" shapeId="0" xr:uid="{CD80ED32-8687-41AA-85B5-CD0144205892}">
      <text>
        <r>
          <rPr>
            <b/>
            <sz val="9"/>
            <color indexed="81"/>
            <rFont val="Tahoma"/>
            <family val="2"/>
          </rPr>
          <t xml:space="preserve">Sila isi di sini
</t>
        </r>
        <r>
          <rPr>
            <i/>
            <sz val="9"/>
            <color indexed="81"/>
            <rFont val="Tahoma"/>
            <family val="2"/>
          </rPr>
          <t>Please fill in here</t>
        </r>
      </text>
    </comment>
    <comment ref="D198" authorId="0" shapeId="0" xr:uid="{32F1F70A-AF91-4DAC-A27A-0B25883EF2D9}">
      <text>
        <r>
          <rPr>
            <b/>
            <sz val="9"/>
            <color indexed="81"/>
            <rFont val="Tahoma"/>
            <family val="2"/>
          </rPr>
          <t xml:space="preserve">Sila isi di sini
</t>
        </r>
        <r>
          <rPr>
            <i/>
            <sz val="9"/>
            <color indexed="81"/>
            <rFont val="Tahoma"/>
            <family val="2"/>
          </rPr>
          <t>Please fill in here</t>
        </r>
      </text>
    </comment>
    <comment ref="S198" authorId="0" shapeId="0" xr:uid="{0ED8E168-78B6-4124-8272-24F364B1A6F9}">
      <text>
        <r>
          <rPr>
            <b/>
            <sz val="9"/>
            <color indexed="81"/>
            <rFont val="Tahoma"/>
            <family val="2"/>
          </rPr>
          <t xml:space="preserve">Sila isi di sini
</t>
        </r>
        <r>
          <rPr>
            <i/>
            <sz val="9"/>
            <color indexed="81"/>
            <rFont val="Tahoma"/>
            <family val="2"/>
          </rPr>
          <t>Please fill in here</t>
        </r>
      </text>
    </comment>
    <comment ref="D202" authorId="0" shapeId="0" xr:uid="{17A69C94-74E9-48C1-BA2D-1BCC6A4BD616}">
      <text>
        <r>
          <rPr>
            <b/>
            <sz val="9"/>
            <color indexed="81"/>
            <rFont val="Tahoma"/>
            <family val="2"/>
          </rPr>
          <t xml:space="preserve">Sila isi di sini
</t>
        </r>
        <r>
          <rPr>
            <i/>
            <sz val="9"/>
            <color indexed="81"/>
            <rFont val="Tahoma"/>
            <family val="2"/>
          </rPr>
          <t>Please fill in here</t>
        </r>
      </text>
    </comment>
    <comment ref="D210" authorId="0" shapeId="0" xr:uid="{FBAC4105-8AB6-4996-AABD-4965BD0C90C3}">
      <text>
        <r>
          <rPr>
            <b/>
            <sz val="9"/>
            <color indexed="81"/>
            <rFont val="Tahoma"/>
            <family val="2"/>
          </rPr>
          <t xml:space="preserve">Sila isi di sini
</t>
        </r>
        <r>
          <rPr>
            <i/>
            <sz val="9"/>
            <color indexed="81"/>
            <rFont val="Tahoma"/>
            <family val="2"/>
          </rPr>
          <t>Please fill in here</t>
        </r>
      </text>
    </comment>
    <comment ref="K210" authorId="0" shapeId="0" xr:uid="{7BAF7DAD-BFF2-428C-A339-635618FD4DC6}">
      <text>
        <r>
          <rPr>
            <b/>
            <sz val="9"/>
            <color indexed="81"/>
            <rFont val="Tahoma"/>
            <family val="2"/>
          </rPr>
          <t xml:space="preserve">Sila isi di sini
</t>
        </r>
        <r>
          <rPr>
            <i/>
            <sz val="9"/>
            <color indexed="81"/>
            <rFont val="Tahoma"/>
            <family val="2"/>
          </rPr>
          <t>Please fill in here</t>
        </r>
      </text>
    </comment>
    <comment ref="D219" authorId="0" shapeId="0" xr:uid="{B3264467-5A71-4323-97FF-EC04821D6027}">
      <text>
        <r>
          <rPr>
            <b/>
            <sz val="9"/>
            <color indexed="81"/>
            <rFont val="Tahoma"/>
            <family val="2"/>
          </rPr>
          <t xml:space="preserve">Sila isi di sini
</t>
        </r>
        <r>
          <rPr>
            <i/>
            <sz val="9"/>
            <color indexed="81"/>
            <rFont val="Tahoma"/>
            <family val="2"/>
          </rPr>
          <t>Please fill in here</t>
        </r>
      </text>
    </comment>
    <comment ref="K219" authorId="0" shapeId="0" xr:uid="{B9179E49-AC95-4788-8719-A2BE6201BE50}">
      <text>
        <r>
          <rPr>
            <b/>
            <sz val="9"/>
            <color indexed="81"/>
            <rFont val="Tahoma"/>
            <family val="2"/>
          </rPr>
          <t xml:space="preserve">Sila isi di sini
</t>
        </r>
        <r>
          <rPr>
            <i/>
            <sz val="9"/>
            <color indexed="81"/>
            <rFont val="Tahoma"/>
            <family val="2"/>
          </rPr>
          <t>Please fill in here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Mohd Yusmi Jusoh</author>
  </authors>
  <commentList>
    <comment ref="AD10" authorId="0" shapeId="0" xr:uid="{96E2AA24-F3A6-43FC-A180-EB48CC3CB2A2}">
      <text>
        <r>
          <rPr>
            <b/>
            <sz val="9"/>
            <color indexed="81"/>
            <rFont val="Tahoma"/>
            <family val="2"/>
          </rPr>
          <t xml:space="preserve">Sila isi di sini
</t>
        </r>
        <r>
          <rPr>
            <i/>
            <sz val="9"/>
            <color indexed="81"/>
            <rFont val="Tahoma"/>
            <family val="2"/>
          </rPr>
          <t>Please fill in here</t>
        </r>
      </text>
    </comment>
    <comment ref="AD13" authorId="0" shapeId="0" xr:uid="{B59B6DE7-A2A3-4F53-B75B-634389E5867C}">
      <text>
        <r>
          <rPr>
            <b/>
            <sz val="9"/>
            <color indexed="81"/>
            <rFont val="Tahoma"/>
            <family val="2"/>
          </rPr>
          <t xml:space="preserve">Sila isi di sini
</t>
        </r>
        <r>
          <rPr>
            <i/>
            <sz val="9"/>
            <color indexed="81"/>
            <rFont val="Tahoma"/>
            <family val="2"/>
          </rPr>
          <t>Please fill in here</t>
        </r>
      </text>
    </comment>
    <comment ref="AD16" authorId="0" shapeId="0" xr:uid="{C8B2E5DB-36FB-45D4-A95E-55EC4804056D}">
      <text>
        <r>
          <rPr>
            <b/>
            <sz val="9"/>
            <color indexed="81"/>
            <rFont val="Tahoma"/>
            <family val="2"/>
          </rPr>
          <t xml:space="preserve">Sila isi di sini
</t>
        </r>
        <r>
          <rPr>
            <i/>
            <sz val="9"/>
            <color indexed="81"/>
            <rFont val="Tahoma"/>
            <family val="2"/>
          </rPr>
          <t>Please fill in here</t>
        </r>
      </text>
    </comment>
    <comment ref="AD19" authorId="0" shapeId="0" xr:uid="{1A89F557-5480-4C7B-BC48-6DCCE26C6CDD}">
      <text>
        <r>
          <rPr>
            <b/>
            <sz val="9"/>
            <color indexed="81"/>
            <rFont val="Tahoma"/>
            <family val="2"/>
          </rPr>
          <t xml:space="preserve">Sila isi di sini
</t>
        </r>
        <r>
          <rPr>
            <i/>
            <sz val="9"/>
            <color indexed="81"/>
            <rFont val="Tahoma"/>
            <family val="2"/>
          </rPr>
          <t>Please fill in here</t>
        </r>
      </text>
    </comment>
    <comment ref="AD22" authorId="0" shapeId="0" xr:uid="{5CE557E8-9161-474A-AE35-A9143F790D70}">
      <text>
        <r>
          <rPr>
            <b/>
            <sz val="9"/>
            <color indexed="81"/>
            <rFont val="Tahoma"/>
            <family val="2"/>
          </rPr>
          <t xml:space="preserve">Sila isi di sini
</t>
        </r>
        <r>
          <rPr>
            <i/>
            <sz val="9"/>
            <color indexed="81"/>
            <rFont val="Tahoma"/>
            <family val="2"/>
          </rPr>
          <t>Please fill in here</t>
        </r>
      </text>
    </comment>
    <comment ref="AD25" authorId="0" shapeId="0" xr:uid="{F0B7268B-E896-4B59-B601-2CBD53E2335B}">
      <text>
        <r>
          <rPr>
            <b/>
            <sz val="9"/>
            <color indexed="81"/>
            <rFont val="Tahoma"/>
            <family val="2"/>
          </rPr>
          <t xml:space="preserve">Sila isi di sini
</t>
        </r>
        <r>
          <rPr>
            <i/>
            <sz val="9"/>
            <color indexed="81"/>
            <rFont val="Tahoma"/>
            <family val="2"/>
          </rPr>
          <t>Please fill in here</t>
        </r>
      </text>
    </comment>
    <comment ref="AD28" authorId="0" shapeId="0" xr:uid="{E63FC500-A189-4EA0-9ADA-CE20987B2B82}">
      <text>
        <r>
          <rPr>
            <b/>
            <sz val="9"/>
            <color indexed="81"/>
            <rFont val="Tahoma"/>
            <family val="2"/>
          </rPr>
          <t xml:space="preserve">Sila isi di sini
</t>
        </r>
        <r>
          <rPr>
            <i/>
            <sz val="9"/>
            <color indexed="81"/>
            <rFont val="Tahoma"/>
            <family val="2"/>
          </rPr>
          <t>Please fill in here</t>
        </r>
      </text>
    </comment>
    <comment ref="AD31" authorId="0" shapeId="0" xr:uid="{9D2540D2-5DE1-4B29-9F88-884A7E674883}">
      <text>
        <r>
          <rPr>
            <b/>
            <sz val="9"/>
            <color indexed="81"/>
            <rFont val="Tahoma"/>
            <family val="2"/>
          </rPr>
          <t xml:space="preserve">Sila isi di sini
</t>
        </r>
        <r>
          <rPr>
            <i/>
            <sz val="9"/>
            <color indexed="81"/>
            <rFont val="Tahoma"/>
            <family val="2"/>
          </rPr>
          <t>Please fill in here</t>
        </r>
      </text>
    </comment>
    <comment ref="E42" authorId="0" shapeId="0" xr:uid="{294B0912-E3B4-4B66-9248-A93288F1A9C0}">
      <text>
        <r>
          <rPr>
            <b/>
            <sz val="9"/>
            <color indexed="81"/>
            <rFont val="Tahoma"/>
            <family val="2"/>
          </rPr>
          <t xml:space="preserve">Sila isi di sini
</t>
        </r>
        <r>
          <rPr>
            <i/>
            <sz val="9"/>
            <color indexed="81"/>
            <rFont val="Tahoma"/>
            <family val="2"/>
          </rPr>
          <t>Please fill in here</t>
        </r>
      </text>
    </comment>
    <comment ref="I42" authorId="0" shapeId="0" xr:uid="{6FB3E920-F130-4780-A0FC-A9E4331F4375}">
      <text>
        <r>
          <rPr>
            <b/>
            <sz val="9"/>
            <color indexed="81"/>
            <rFont val="Tahoma"/>
            <family val="2"/>
          </rPr>
          <t xml:space="preserve">Sila isi di sini
</t>
        </r>
        <r>
          <rPr>
            <i/>
            <sz val="9"/>
            <color indexed="81"/>
            <rFont val="Tahoma"/>
            <family val="2"/>
          </rPr>
          <t>Please fill in here</t>
        </r>
      </text>
    </comment>
    <comment ref="E68" authorId="0" shapeId="0" xr:uid="{2D8CF3ED-40B0-45ED-B38A-1141F5839614}">
      <text>
        <r>
          <rPr>
            <b/>
            <sz val="9"/>
            <color indexed="81"/>
            <rFont val="Tahoma"/>
            <family val="2"/>
          </rPr>
          <t xml:space="preserve">Sila isi di sini
</t>
        </r>
        <r>
          <rPr>
            <i/>
            <sz val="9"/>
            <color indexed="81"/>
            <rFont val="Tahoma"/>
            <family val="2"/>
          </rPr>
          <t>Please fill in here</t>
        </r>
      </text>
    </comment>
    <comment ref="I68" authorId="0" shapeId="0" xr:uid="{581832C4-53A5-411C-8F32-8B56C280139D}">
      <text>
        <r>
          <rPr>
            <b/>
            <sz val="9"/>
            <color indexed="81"/>
            <rFont val="Tahoma"/>
            <family val="2"/>
          </rPr>
          <t xml:space="preserve">Sila isi di sini
</t>
        </r>
        <r>
          <rPr>
            <i/>
            <sz val="9"/>
            <color indexed="81"/>
            <rFont val="Tahoma"/>
            <family val="2"/>
          </rPr>
          <t>Please fill in here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nooraliah.saiful</author>
    <author>Fathi Haziq Ilham</author>
  </authors>
  <commentList>
    <comment ref="AD8" authorId="0" shapeId="0" xr:uid="{00000000-0006-0000-0300-000001000000}">
      <text>
        <r>
          <rPr>
            <b/>
            <sz val="8"/>
            <color indexed="8"/>
            <rFont val="Tahoma"/>
            <family val="2"/>
          </rPr>
          <t>Please press and hold ALT while typing '0251' on the numeric keypad to indicate a "X" symbol.</t>
        </r>
      </text>
    </comment>
    <comment ref="AD11" authorId="0" shapeId="0" xr:uid="{00000000-0006-0000-0300-000002000000}">
      <text>
        <r>
          <rPr>
            <b/>
            <sz val="8"/>
            <color indexed="8"/>
            <rFont val="Tahoma"/>
            <family val="2"/>
          </rPr>
          <t>Please press and hold ALT while typing '0251' on the numeric keypad to indicate a "X" symbol.</t>
        </r>
      </text>
    </comment>
    <comment ref="AD14" authorId="0" shapeId="0" xr:uid="{00000000-0006-0000-0300-000003000000}">
      <text>
        <r>
          <rPr>
            <b/>
            <sz val="8"/>
            <color indexed="8"/>
            <rFont val="Tahoma"/>
            <family val="2"/>
          </rPr>
          <t>Please press and hold ALT while typing '0251' on the numeric keypad to indicate a "X" symbol.</t>
        </r>
      </text>
    </comment>
    <comment ref="AD17" authorId="0" shapeId="0" xr:uid="{00000000-0006-0000-0300-000004000000}">
      <text>
        <r>
          <rPr>
            <b/>
            <sz val="8"/>
            <color indexed="8"/>
            <rFont val="Tahoma"/>
            <family val="2"/>
          </rPr>
          <t>Please press and hold ALT while typing '0251' on the numeric keypad to indicate a "X" symbol.</t>
        </r>
      </text>
    </comment>
    <comment ref="AD20" authorId="0" shapeId="0" xr:uid="{00000000-0006-0000-0300-000005000000}">
      <text>
        <r>
          <rPr>
            <b/>
            <sz val="8"/>
            <color indexed="8"/>
            <rFont val="Tahoma"/>
            <family val="2"/>
          </rPr>
          <t>Please press and hold ALT while typing '0251' on the numeric keypad to indicate a "X" symbol.</t>
        </r>
      </text>
    </comment>
    <comment ref="AD23" authorId="1" shapeId="0" xr:uid="{00000000-0006-0000-0300-000006000000}">
      <text>
        <r>
          <rPr>
            <b/>
            <sz val="9"/>
            <rFont val="Tahoma"/>
            <family val="2"/>
          </rPr>
          <t>nooraliah.saiful:</t>
        </r>
        <r>
          <rPr>
            <sz val="9"/>
            <rFont val="Tahoma"/>
            <family val="2"/>
          </rPr>
          <t xml:space="preserve">
</t>
        </r>
        <r>
          <rPr>
            <b/>
            <sz val="9"/>
            <rFont val="Tahoma"/>
            <family val="2"/>
          </rPr>
          <t>Please press and hold ALT while typing '0251' on the numeric keypad to indicate a "X" symbol.</t>
        </r>
      </text>
    </comment>
    <comment ref="AD26" authorId="0" shapeId="0" xr:uid="{00000000-0006-0000-0300-000007000000}">
      <text>
        <r>
          <rPr>
            <b/>
            <sz val="8"/>
            <color indexed="8"/>
            <rFont val="Tahoma"/>
            <family val="2"/>
          </rPr>
          <t>Please press and hold ALT while typing '0251' on the numeric keypad to indicate a "X" symbol.</t>
        </r>
      </text>
    </comment>
    <comment ref="E37" authorId="2" shapeId="0" xr:uid="{3141B79F-CBEB-4766-B4B6-0076328962C0}">
      <text>
        <r>
          <rPr>
            <b/>
            <sz val="9"/>
            <color indexed="81"/>
            <rFont val="Tahoma"/>
            <family val="2"/>
          </rPr>
          <t>Please press and hold ALT while typing '0251' on the numeric keypad to indicate a "X" symbol.</t>
        </r>
        <r>
          <rPr>
            <sz val="9"/>
            <color indexed="81"/>
            <rFont val="Tahoma"/>
            <family val="2"/>
          </rPr>
          <t xml:space="preserve">
</t>
        </r>
      </text>
    </comment>
    <comment ref="I37" authorId="2" shapeId="0" xr:uid="{45BE9B28-02B6-4907-97BD-173F04869EF5}">
      <text>
        <r>
          <rPr>
            <b/>
            <sz val="9"/>
            <color indexed="81"/>
            <rFont val="Tahoma"/>
            <family val="2"/>
          </rPr>
          <t>Please press and hold ALT while typing '0251' on the numeric keypad to indicate a "X" symbol.</t>
        </r>
        <r>
          <rPr>
            <sz val="9"/>
            <color indexed="81"/>
            <rFont val="Tahoma"/>
            <family val="2"/>
          </rPr>
          <t xml:space="preserve">
</t>
        </r>
      </text>
    </comment>
    <comment ref="E59" authorId="2" shapeId="0" xr:uid="{7924BA59-4537-4AB2-864A-9F94F1E2BD70}">
      <text>
        <r>
          <rPr>
            <b/>
            <sz val="9"/>
            <color indexed="81"/>
            <rFont val="Tahoma"/>
            <family val="2"/>
          </rPr>
          <t>Please press and hold ALT while typing '0251' on the numeric keypad to indicate a "X" symbol.</t>
        </r>
        <r>
          <rPr>
            <sz val="9"/>
            <color indexed="81"/>
            <rFont val="Tahoma"/>
            <family val="2"/>
          </rPr>
          <t xml:space="preserve">
</t>
        </r>
      </text>
    </comment>
    <comment ref="I59" authorId="2" shapeId="0" xr:uid="{756E6406-8162-4B07-A011-FE6D03D2D8EE}">
      <text>
        <r>
          <rPr>
            <b/>
            <sz val="9"/>
            <color indexed="81"/>
            <rFont val="Tahoma"/>
            <family val="2"/>
          </rPr>
          <t>Please press and hold ALT while typing '0251' on the numeric keypad to indicate a "X" symbol.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Mohd Yusmi Jusoh</author>
  </authors>
  <commentList>
    <comment ref="N9" authorId="0" shapeId="0" xr:uid="{284C2768-EDDF-4970-8CB6-78ABAFD4A969}">
      <text>
        <r>
          <rPr>
            <b/>
            <sz val="9"/>
            <color indexed="81"/>
            <rFont val="Tahoma"/>
            <family val="2"/>
          </rPr>
          <t xml:space="preserve">Sila isi di sini
</t>
        </r>
        <r>
          <rPr>
            <i/>
            <sz val="9"/>
            <color indexed="81"/>
            <rFont val="Tahoma"/>
            <family val="2"/>
          </rPr>
          <t>Please fill in here</t>
        </r>
      </text>
    </comment>
    <comment ref="N12" authorId="0" shapeId="0" xr:uid="{0448D87D-4FAE-4F77-95D8-7533455CFA4B}">
      <text>
        <r>
          <rPr>
            <b/>
            <sz val="9"/>
            <color indexed="81"/>
            <rFont val="Tahoma"/>
            <family val="2"/>
          </rPr>
          <t xml:space="preserve">Sila isi di sini
</t>
        </r>
        <r>
          <rPr>
            <i/>
            <sz val="9"/>
            <color indexed="81"/>
            <rFont val="Tahoma"/>
            <family val="2"/>
          </rPr>
          <t>Please fill in here</t>
        </r>
      </text>
    </comment>
    <comment ref="U47" authorId="0" shapeId="0" xr:uid="{DDF88793-A01F-43EE-B44E-4382EFD07225}">
      <text>
        <r>
          <rPr>
            <b/>
            <sz val="9"/>
            <color indexed="81"/>
            <rFont val="Tahoma"/>
            <family val="2"/>
          </rPr>
          <t xml:space="preserve">Sila isi di sini
</t>
        </r>
        <r>
          <rPr>
            <i/>
            <sz val="9"/>
            <color indexed="81"/>
            <rFont val="Tahoma"/>
            <family val="2"/>
          </rPr>
          <t>Please fill in here</t>
        </r>
      </text>
    </comment>
    <comment ref="U50" authorId="0" shapeId="0" xr:uid="{617A4D03-99BA-4AF1-8548-729710DC73E2}">
      <text>
        <r>
          <rPr>
            <b/>
            <sz val="9"/>
            <color indexed="81"/>
            <rFont val="Tahoma"/>
            <family val="2"/>
          </rPr>
          <t xml:space="preserve">Sila isi di sini
</t>
        </r>
        <r>
          <rPr>
            <i/>
            <sz val="9"/>
            <color indexed="81"/>
            <rFont val="Tahoma"/>
            <family val="2"/>
          </rPr>
          <t>Please fill in here</t>
        </r>
      </text>
    </comment>
    <comment ref="U53" authorId="0" shapeId="0" xr:uid="{322663A0-44E4-4189-838F-DB5FDF7E21C9}">
      <text>
        <r>
          <rPr>
            <b/>
            <sz val="9"/>
            <color indexed="81"/>
            <rFont val="Tahoma"/>
            <family val="2"/>
          </rPr>
          <t xml:space="preserve">Sila isi di sini
</t>
        </r>
        <r>
          <rPr>
            <i/>
            <sz val="9"/>
            <color indexed="81"/>
            <rFont val="Tahoma"/>
            <family val="2"/>
          </rPr>
          <t>Please fill in here</t>
        </r>
      </text>
    </comment>
    <comment ref="U58" authorId="0" shapeId="0" xr:uid="{2AE3CA68-2467-46E9-9CF6-4B6D95F21831}">
      <text>
        <r>
          <rPr>
            <b/>
            <sz val="9"/>
            <color indexed="81"/>
            <rFont val="Tahoma"/>
            <family val="2"/>
          </rPr>
          <t xml:space="preserve">Sila isi di sini
</t>
        </r>
        <r>
          <rPr>
            <i/>
            <sz val="9"/>
            <color indexed="81"/>
            <rFont val="Tahoma"/>
            <family val="2"/>
          </rPr>
          <t>Please fill in here</t>
        </r>
      </text>
    </comment>
    <comment ref="U61" authorId="0" shapeId="0" xr:uid="{932EDD09-3946-40D5-81D0-C7E42F132DEA}">
      <text>
        <r>
          <rPr>
            <b/>
            <sz val="9"/>
            <color indexed="81"/>
            <rFont val="Tahoma"/>
            <family val="2"/>
          </rPr>
          <t xml:space="preserve">Sila isi di sini
</t>
        </r>
        <r>
          <rPr>
            <i/>
            <sz val="9"/>
            <color indexed="81"/>
            <rFont val="Tahoma"/>
            <family val="2"/>
          </rPr>
          <t>Please fill in here</t>
        </r>
      </text>
    </comment>
    <comment ref="U64" authorId="0" shapeId="0" xr:uid="{AB5FD169-8620-42F4-9794-C6C6E4494F7D}">
      <text>
        <r>
          <rPr>
            <b/>
            <sz val="9"/>
            <color indexed="81"/>
            <rFont val="Tahoma"/>
            <family val="2"/>
          </rPr>
          <t xml:space="preserve">Sila isi di sini
</t>
        </r>
        <r>
          <rPr>
            <i/>
            <sz val="9"/>
            <color indexed="81"/>
            <rFont val="Tahoma"/>
            <family val="2"/>
          </rPr>
          <t>Please fill in here</t>
        </r>
      </text>
    </comment>
    <comment ref="U67" authorId="0" shapeId="0" xr:uid="{CCD64E19-ABDF-4351-94FE-13598CCBE9FC}">
      <text>
        <r>
          <rPr>
            <b/>
            <sz val="9"/>
            <color indexed="81"/>
            <rFont val="Tahoma"/>
            <family val="2"/>
          </rPr>
          <t xml:space="preserve">Sila isi di sini
</t>
        </r>
        <r>
          <rPr>
            <i/>
            <sz val="9"/>
            <color indexed="81"/>
            <rFont val="Tahoma"/>
            <family val="2"/>
          </rPr>
          <t>Please fill in here</t>
        </r>
      </text>
    </comment>
    <comment ref="C79" authorId="0" shapeId="0" xr:uid="{87522A15-1871-4C5B-A178-CE1C4AE7A2E3}">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Mohd Yusmi Jusoh</author>
  </authors>
  <commentList>
    <comment ref="M11" authorId="0" shapeId="0" xr:uid="{9A405199-080F-41C9-B364-8D521FDFDE54}">
      <text>
        <r>
          <rPr>
            <b/>
            <sz val="9"/>
            <color indexed="81"/>
            <rFont val="Tahoma"/>
            <family val="2"/>
          </rPr>
          <t xml:space="preserve">Sila isi di sini
</t>
        </r>
        <r>
          <rPr>
            <i/>
            <sz val="9"/>
            <color indexed="81"/>
            <rFont val="Tahoma"/>
            <family val="2"/>
          </rPr>
          <t>Please fill in here</t>
        </r>
      </text>
    </comment>
    <comment ref="U11" authorId="0" shapeId="0" xr:uid="{170E75B2-79F9-465A-8BD5-A404AC5EB1D3}">
      <text>
        <r>
          <rPr>
            <b/>
            <sz val="9"/>
            <color indexed="81"/>
            <rFont val="Tahoma"/>
            <family val="2"/>
          </rPr>
          <t xml:space="preserve">Sila isi di sini
</t>
        </r>
        <r>
          <rPr>
            <i/>
            <sz val="9"/>
            <color indexed="81"/>
            <rFont val="Tahoma"/>
            <family val="2"/>
          </rPr>
          <t>Please fill in here</t>
        </r>
      </text>
    </comment>
    <comment ref="AV11" authorId="0" shapeId="0" xr:uid="{7ACFDBA9-3B96-4909-BDC2-1F5ABC3852ED}">
      <text>
        <r>
          <rPr>
            <b/>
            <sz val="9"/>
            <color indexed="81"/>
            <rFont val="Tahoma"/>
            <family val="2"/>
          </rPr>
          <t xml:space="preserve">Sila isi di sini
</t>
        </r>
        <r>
          <rPr>
            <i/>
            <sz val="9"/>
            <color indexed="81"/>
            <rFont val="Tahoma"/>
            <family val="2"/>
          </rPr>
          <t>Please fill in here</t>
        </r>
      </text>
    </comment>
    <comment ref="BE11" authorId="0" shapeId="0" xr:uid="{BFE2E2FD-C970-45B0-AE46-6C6A00122BE5}">
      <text>
        <r>
          <rPr>
            <b/>
            <sz val="9"/>
            <color indexed="81"/>
            <rFont val="Tahoma"/>
            <family val="2"/>
          </rPr>
          <t xml:space="preserve">Sila isi di sini
</t>
        </r>
        <r>
          <rPr>
            <i/>
            <sz val="9"/>
            <color indexed="81"/>
            <rFont val="Tahoma"/>
            <family val="2"/>
          </rPr>
          <t>Please fill in here</t>
        </r>
      </text>
    </comment>
    <comment ref="M14" authorId="0" shapeId="0" xr:uid="{1EE8CC19-9FC0-4065-8CBA-49FF01481CF6}">
      <text>
        <r>
          <rPr>
            <b/>
            <sz val="9"/>
            <color indexed="81"/>
            <rFont val="Tahoma"/>
            <family val="2"/>
          </rPr>
          <t xml:space="preserve">Sila isi di sini
</t>
        </r>
        <r>
          <rPr>
            <i/>
            <sz val="9"/>
            <color indexed="81"/>
            <rFont val="Tahoma"/>
            <family val="2"/>
          </rPr>
          <t>Please fill in here</t>
        </r>
      </text>
    </comment>
    <comment ref="U14" authorId="0" shapeId="0" xr:uid="{62665A34-58E6-4C8C-AEF6-BC2C6D40B72E}">
      <text>
        <r>
          <rPr>
            <b/>
            <sz val="9"/>
            <color indexed="81"/>
            <rFont val="Tahoma"/>
            <family val="2"/>
          </rPr>
          <t xml:space="preserve">Sila isi di sini
</t>
        </r>
        <r>
          <rPr>
            <i/>
            <sz val="9"/>
            <color indexed="81"/>
            <rFont val="Tahoma"/>
            <family val="2"/>
          </rPr>
          <t>Please fill in here</t>
        </r>
      </text>
    </comment>
    <comment ref="AD14" authorId="0" shapeId="0" xr:uid="{318AA4E3-2D7F-45A4-AD48-3AB75C6A5B47}">
      <text>
        <r>
          <rPr>
            <b/>
            <sz val="9"/>
            <color indexed="81"/>
            <rFont val="Tahoma"/>
            <family val="2"/>
          </rPr>
          <t xml:space="preserve">Sila isi di sini
</t>
        </r>
        <r>
          <rPr>
            <i/>
            <sz val="9"/>
            <color indexed="81"/>
            <rFont val="Tahoma"/>
            <family val="2"/>
          </rPr>
          <t>Please fill in here</t>
        </r>
      </text>
    </comment>
    <comment ref="AM14" authorId="0" shapeId="0" xr:uid="{EF195CB3-4E6E-4048-A656-3B114A389D54}">
      <text>
        <r>
          <rPr>
            <b/>
            <sz val="9"/>
            <color indexed="81"/>
            <rFont val="Tahoma"/>
            <family val="2"/>
          </rPr>
          <t xml:space="preserve">Sila isi di sini
</t>
        </r>
        <r>
          <rPr>
            <i/>
            <sz val="9"/>
            <color indexed="81"/>
            <rFont val="Tahoma"/>
            <family val="2"/>
          </rPr>
          <t>Please fill in here</t>
        </r>
      </text>
    </comment>
    <comment ref="AV14" authorId="0" shapeId="0" xr:uid="{04394B07-BA34-4DBC-8C64-313D541945A7}">
      <text>
        <r>
          <rPr>
            <b/>
            <sz val="9"/>
            <color indexed="81"/>
            <rFont val="Tahoma"/>
            <family val="2"/>
          </rPr>
          <t xml:space="preserve">Sila isi di sini
</t>
        </r>
        <r>
          <rPr>
            <i/>
            <sz val="9"/>
            <color indexed="81"/>
            <rFont val="Tahoma"/>
            <family val="2"/>
          </rPr>
          <t>Please fill in here</t>
        </r>
      </text>
    </comment>
    <comment ref="M18" authorId="0" shapeId="0" xr:uid="{AA5B2A76-641C-4613-B0BA-78169FB93D70}">
      <text>
        <r>
          <rPr>
            <b/>
            <sz val="9"/>
            <color indexed="81"/>
            <rFont val="Tahoma"/>
            <family val="2"/>
          </rPr>
          <t xml:space="preserve">Sila isi di sini
</t>
        </r>
        <r>
          <rPr>
            <i/>
            <sz val="9"/>
            <color indexed="81"/>
            <rFont val="Tahoma"/>
            <family val="2"/>
          </rPr>
          <t>Please fill in here</t>
        </r>
      </text>
    </comment>
    <comment ref="U18" authorId="0" shapeId="0" xr:uid="{8A531C33-B01E-4141-BA46-78DBBDF4B304}">
      <text>
        <r>
          <rPr>
            <b/>
            <sz val="9"/>
            <color indexed="81"/>
            <rFont val="Tahoma"/>
            <family val="2"/>
          </rPr>
          <t xml:space="preserve">Sila isi di sini
</t>
        </r>
        <r>
          <rPr>
            <i/>
            <sz val="9"/>
            <color indexed="81"/>
            <rFont val="Tahoma"/>
            <family val="2"/>
          </rPr>
          <t>Please fill in here</t>
        </r>
      </text>
    </comment>
    <comment ref="AD18" authorId="0" shapeId="0" xr:uid="{1922375A-4E3E-4DDF-9510-CC2D8730B9BF}">
      <text>
        <r>
          <rPr>
            <b/>
            <sz val="9"/>
            <color indexed="81"/>
            <rFont val="Tahoma"/>
            <family val="2"/>
          </rPr>
          <t xml:space="preserve">Sila isi di sini
</t>
        </r>
        <r>
          <rPr>
            <i/>
            <sz val="9"/>
            <color indexed="81"/>
            <rFont val="Tahoma"/>
            <family val="2"/>
          </rPr>
          <t>Please fill in here</t>
        </r>
      </text>
    </comment>
    <comment ref="AM18" authorId="0" shapeId="0" xr:uid="{ED5F0801-E648-4345-9C71-B28AAAE2930F}">
      <text>
        <r>
          <rPr>
            <b/>
            <sz val="9"/>
            <color indexed="81"/>
            <rFont val="Tahoma"/>
            <family val="2"/>
          </rPr>
          <t xml:space="preserve">Sila isi di sini
</t>
        </r>
        <r>
          <rPr>
            <i/>
            <sz val="9"/>
            <color indexed="81"/>
            <rFont val="Tahoma"/>
            <family val="2"/>
          </rPr>
          <t>Please fill in here</t>
        </r>
      </text>
    </comment>
    <comment ref="AV18" authorId="0" shapeId="0" xr:uid="{5E8D76A8-DC6A-42F6-93E1-7B406B25105D}">
      <text>
        <r>
          <rPr>
            <b/>
            <sz val="9"/>
            <color indexed="81"/>
            <rFont val="Tahoma"/>
            <family val="2"/>
          </rPr>
          <t xml:space="preserve">Sila isi di sini
</t>
        </r>
        <r>
          <rPr>
            <i/>
            <sz val="9"/>
            <color indexed="81"/>
            <rFont val="Tahoma"/>
            <family val="2"/>
          </rPr>
          <t>Please fill in here</t>
        </r>
      </text>
    </comment>
    <comment ref="M22" authorId="0" shapeId="0" xr:uid="{5120D977-F617-48E7-BBEC-3353D730802C}">
      <text>
        <r>
          <rPr>
            <b/>
            <sz val="9"/>
            <color indexed="81"/>
            <rFont val="Tahoma"/>
            <family val="2"/>
          </rPr>
          <t xml:space="preserve">Sila isi di sini
</t>
        </r>
        <r>
          <rPr>
            <i/>
            <sz val="9"/>
            <color indexed="81"/>
            <rFont val="Tahoma"/>
            <family val="2"/>
          </rPr>
          <t>Please fill in here</t>
        </r>
      </text>
    </comment>
    <comment ref="U22" authorId="0" shapeId="0" xr:uid="{A8E0E26E-B3EE-40A2-BBDE-A50C1AB107D3}">
      <text>
        <r>
          <rPr>
            <b/>
            <sz val="9"/>
            <color indexed="81"/>
            <rFont val="Tahoma"/>
            <family val="2"/>
          </rPr>
          <t xml:space="preserve">Sila isi di sini
</t>
        </r>
        <r>
          <rPr>
            <i/>
            <sz val="9"/>
            <color indexed="81"/>
            <rFont val="Tahoma"/>
            <family val="2"/>
          </rPr>
          <t>Please fill in here</t>
        </r>
      </text>
    </comment>
    <comment ref="AD22" authorId="0" shapeId="0" xr:uid="{EBA7ABAA-FC1E-4D53-AE02-76F8C4E90C8B}">
      <text>
        <r>
          <rPr>
            <b/>
            <sz val="9"/>
            <color indexed="81"/>
            <rFont val="Tahoma"/>
            <family val="2"/>
          </rPr>
          <t xml:space="preserve">Sila isi di sini
</t>
        </r>
        <r>
          <rPr>
            <i/>
            <sz val="9"/>
            <color indexed="81"/>
            <rFont val="Tahoma"/>
            <family val="2"/>
          </rPr>
          <t>Please fill in here</t>
        </r>
      </text>
    </comment>
    <comment ref="AM22" authorId="0" shapeId="0" xr:uid="{30C1F9A5-29AD-441E-91B4-8013583A9428}">
      <text>
        <r>
          <rPr>
            <b/>
            <sz val="9"/>
            <color indexed="81"/>
            <rFont val="Tahoma"/>
            <family val="2"/>
          </rPr>
          <t xml:space="preserve">Sila isi di sini
</t>
        </r>
        <r>
          <rPr>
            <i/>
            <sz val="9"/>
            <color indexed="81"/>
            <rFont val="Tahoma"/>
            <family val="2"/>
          </rPr>
          <t>Please fill in here</t>
        </r>
      </text>
    </comment>
    <comment ref="M25" authorId="0" shapeId="0" xr:uid="{03B3C07D-1EB1-4C3D-88F0-102DC80A6049}">
      <text>
        <r>
          <rPr>
            <b/>
            <sz val="9"/>
            <color indexed="81"/>
            <rFont val="Tahoma"/>
            <family val="2"/>
          </rPr>
          <t xml:space="preserve">Sila isi di sini
</t>
        </r>
        <r>
          <rPr>
            <i/>
            <sz val="9"/>
            <color indexed="81"/>
            <rFont val="Tahoma"/>
            <family val="2"/>
          </rPr>
          <t>Please fill in here</t>
        </r>
      </text>
    </comment>
    <comment ref="U25" authorId="0" shapeId="0" xr:uid="{B018EE2F-5B63-4246-A65A-00C504111748}">
      <text>
        <r>
          <rPr>
            <b/>
            <sz val="9"/>
            <color indexed="81"/>
            <rFont val="Tahoma"/>
            <family val="2"/>
          </rPr>
          <t xml:space="preserve">Sila isi di sini
</t>
        </r>
        <r>
          <rPr>
            <i/>
            <sz val="9"/>
            <color indexed="81"/>
            <rFont val="Tahoma"/>
            <family val="2"/>
          </rPr>
          <t>Please fill in here</t>
        </r>
      </text>
    </comment>
    <comment ref="AM25" authorId="0" shapeId="0" xr:uid="{05B19696-A911-4729-86FC-F4F1F3CF45A2}">
      <text>
        <r>
          <rPr>
            <b/>
            <sz val="9"/>
            <color indexed="81"/>
            <rFont val="Tahoma"/>
            <family val="2"/>
          </rPr>
          <t xml:space="preserve">Sila isi di sini
</t>
        </r>
        <r>
          <rPr>
            <i/>
            <sz val="9"/>
            <color indexed="81"/>
            <rFont val="Tahoma"/>
            <family val="2"/>
          </rPr>
          <t>Please fill in here</t>
        </r>
      </text>
    </comment>
    <comment ref="M28" authorId="0" shapeId="0" xr:uid="{537A8D8C-C6B7-4102-B037-DBC518D4F61D}">
      <text>
        <r>
          <rPr>
            <b/>
            <sz val="9"/>
            <color indexed="81"/>
            <rFont val="Tahoma"/>
            <family val="2"/>
          </rPr>
          <t xml:space="preserve">Sila isi di sini
</t>
        </r>
        <r>
          <rPr>
            <i/>
            <sz val="9"/>
            <color indexed="81"/>
            <rFont val="Tahoma"/>
            <family val="2"/>
          </rPr>
          <t>Please fill in here</t>
        </r>
      </text>
    </comment>
    <comment ref="U28" authorId="0" shapeId="0" xr:uid="{8DCB4311-48EB-4CF8-9508-32E37DF7FF32}">
      <text>
        <r>
          <rPr>
            <b/>
            <sz val="9"/>
            <color indexed="81"/>
            <rFont val="Tahoma"/>
            <family val="2"/>
          </rPr>
          <t xml:space="preserve">Sila isi di sini
</t>
        </r>
        <r>
          <rPr>
            <i/>
            <sz val="9"/>
            <color indexed="81"/>
            <rFont val="Tahoma"/>
            <family val="2"/>
          </rPr>
          <t>Please fill in here</t>
        </r>
      </text>
    </comment>
    <comment ref="AD28" authorId="0" shapeId="0" xr:uid="{743CB33A-4665-4041-8B8D-839B442D1E38}">
      <text>
        <r>
          <rPr>
            <b/>
            <sz val="9"/>
            <color indexed="81"/>
            <rFont val="Tahoma"/>
            <family val="2"/>
          </rPr>
          <t xml:space="preserve">Sila isi di sini
</t>
        </r>
        <r>
          <rPr>
            <i/>
            <sz val="9"/>
            <color indexed="81"/>
            <rFont val="Tahoma"/>
            <family val="2"/>
          </rPr>
          <t>Please fill in here</t>
        </r>
      </text>
    </comment>
    <comment ref="M32" authorId="0" shapeId="0" xr:uid="{D463225B-84B8-48E1-A91A-A27B1BB45747}">
      <text>
        <r>
          <rPr>
            <b/>
            <sz val="9"/>
            <color indexed="81"/>
            <rFont val="Tahoma"/>
            <family val="2"/>
          </rPr>
          <t xml:space="preserve">Sila isi di sini
</t>
        </r>
        <r>
          <rPr>
            <i/>
            <sz val="9"/>
            <color indexed="81"/>
            <rFont val="Tahoma"/>
            <family val="2"/>
          </rPr>
          <t>Please fill in here</t>
        </r>
      </text>
    </comment>
    <comment ref="U32" authorId="0" shapeId="0" xr:uid="{D83DAAB9-1CAB-4F2C-AA4C-A0CB00687050}">
      <text>
        <r>
          <rPr>
            <b/>
            <sz val="9"/>
            <color indexed="81"/>
            <rFont val="Tahoma"/>
            <family val="2"/>
          </rPr>
          <t xml:space="preserve">Sila isi di sini
</t>
        </r>
        <r>
          <rPr>
            <i/>
            <sz val="9"/>
            <color indexed="81"/>
            <rFont val="Tahoma"/>
            <family val="2"/>
          </rPr>
          <t>Please fill in here</t>
        </r>
      </text>
    </comment>
    <comment ref="AD32" authorId="0" shapeId="0" xr:uid="{4E013111-5761-42C9-9866-331B04EB84F6}">
      <text>
        <r>
          <rPr>
            <b/>
            <sz val="9"/>
            <color indexed="81"/>
            <rFont val="Tahoma"/>
            <family val="2"/>
          </rPr>
          <t xml:space="preserve">Sila isi di sini
</t>
        </r>
        <r>
          <rPr>
            <i/>
            <sz val="9"/>
            <color indexed="81"/>
            <rFont val="Tahoma"/>
            <family val="2"/>
          </rPr>
          <t>Please fill in here</t>
        </r>
      </text>
    </comment>
    <comment ref="M36" authorId="0" shapeId="0" xr:uid="{5DEC1AEC-F420-4304-A7D4-31B6187465DF}">
      <text>
        <r>
          <rPr>
            <b/>
            <sz val="9"/>
            <color indexed="81"/>
            <rFont val="Tahoma"/>
            <family val="2"/>
          </rPr>
          <t xml:space="preserve">Sila isi di sini
</t>
        </r>
        <r>
          <rPr>
            <i/>
            <sz val="9"/>
            <color indexed="81"/>
            <rFont val="Tahoma"/>
            <family val="2"/>
          </rPr>
          <t>Please fill in here</t>
        </r>
      </text>
    </comment>
    <comment ref="U36" authorId="0" shapeId="0" xr:uid="{7628104D-D93A-4D7D-B2D7-56D5037B238E}">
      <text>
        <r>
          <rPr>
            <b/>
            <sz val="9"/>
            <color indexed="81"/>
            <rFont val="Tahoma"/>
            <family val="2"/>
          </rPr>
          <t xml:space="preserve">Sila isi di sini
</t>
        </r>
        <r>
          <rPr>
            <i/>
            <sz val="9"/>
            <color indexed="81"/>
            <rFont val="Tahoma"/>
            <family val="2"/>
          </rPr>
          <t>Please fill in here</t>
        </r>
      </text>
    </comment>
    <comment ref="AD36" authorId="0" shapeId="0" xr:uid="{E6D32B4E-46AB-4B1A-9BEE-1575A30CF114}">
      <text>
        <r>
          <rPr>
            <b/>
            <sz val="9"/>
            <color indexed="81"/>
            <rFont val="Tahoma"/>
            <family val="2"/>
          </rPr>
          <t xml:space="preserve">Sila isi di sini
</t>
        </r>
        <r>
          <rPr>
            <i/>
            <sz val="9"/>
            <color indexed="81"/>
            <rFont val="Tahoma"/>
            <family val="2"/>
          </rPr>
          <t>Please fill in here</t>
        </r>
      </text>
    </comment>
    <comment ref="M39" authorId="0" shapeId="0" xr:uid="{042D7323-0FEE-41F5-BF0F-0BAE26C37848}">
      <text>
        <r>
          <rPr>
            <b/>
            <sz val="9"/>
            <color indexed="81"/>
            <rFont val="Tahoma"/>
            <family val="2"/>
          </rPr>
          <t xml:space="preserve">Sila isi di sini
</t>
        </r>
        <r>
          <rPr>
            <i/>
            <sz val="9"/>
            <color indexed="81"/>
            <rFont val="Tahoma"/>
            <family val="2"/>
          </rPr>
          <t>Please fill in here</t>
        </r>
      </text>
    </comment>
    <comment ref="U39" authorId="0" shapeId="0" xr:uid="{1B491F18-AA9F-4CEE-8B7C-39EEF89B5A56}">
      <text>
        <r>
          <rPr>
            <b/>
            <sz val="9"/>
            <color indexed="81"/>
            <rFont val="Tahoma"/>
            <family val="2"/>
          </rPr>
          <t xml:space="preserve">Sila isi di sini
</t>
        </r>
        <r>
          <rPr>
            <i/>
            <sz val="9"/>
            <color indexed="81"/>
            <rFont val="Tahoma"/>
            <family val="2"/>
          </rPr>
          <t>Please fill in here</t>
        </r>
      </text>
    </comment>
    <comment ref="AD39" authorId="0" shapeId="0" xr:uid="{DEDEEEB0-E982-49A2-B4D1-9129D51804BB}">
      <text>
        <r>
          <rPr>
            <b/>
            <sz val="9"/>
            <color indexed="81"/>
            <rFont val="Tahoma"/>
            <family val="2"/>
          </rPr>
          <t xml:space="preserve">Sila isi di sini
</t>
        </r>
        <r>
          <rPr>
            <i/>
            <sz val="9"/>
            <color indexed="81"/>
            <rFont val="Tahoma"/>
            <family val="2"/>
          </rPr>
          <t>Please fill in here</t>
        </r>
      </text>
    </comment>
    <comment ref="AM39" authorId="0" shapeId="0" xr:uid="{EE215A2D-E3CB-45A9-A39F-C6505F0D5B68}">
      <text>
        <r>
          <rPr>
            <b/>
            <sz val="9"/>
            <color indexed="81"/>
            <rFont val="Tahoma"/>
            <family val="2"/>
          </rPr>
          <t xml:space="preserve">Sila isi di sini
</t>
        </r>
        <r>
          <rPr>
            <i/>
            <sz val="9"/>
            <color indexed="81"/>
            <rFont val="Tahoma"/>
            <family val="2"/>
          </rPr>
          <t>Please fill in here</t>
        </r>
      </text>
    </comment>
    <comment ref="M43" authorId="0" shapeId="0" xr:uid="{7D1DD292-3F16-4F90-BDE0-F09667123B38}">
      <text>
        <r>
          <rPr>
            <b/>
            <sz val="9"/>
            <color indexed="81"/>
            <rFont val="Tahoma"/>
            <family val="2"/>
          </rPr>
          <t xml:space="preserve">Sila isi di sini
</t>
        </r>
        <r>
          <rPr>
            <i/>
            <sz val="9"/>
            <color indexed="81"/>
            <rFont val="Tahoma"/>
            <family val="2"/>
          </rPr>
          <t>Please fill in here</t>
        </r>
      </text>
    </comment>
    <comment ref="U43" authorId="0" shapeId="0" xr:uid="{31166773-F602-444C-9BBB-A273FB2F50D5}">
      <text>
        <r>
          <rPr>
            <b/>
            <sz val="9"/>
            <color indexed="81"/>
            <rFont val="Tahoma"/>
            <family val="2"/>
          </rPr>
          <t xml:space="preserve">Sila isi di sini
</t>
        </r>
        <r>
          <rPr>
            <i/>
            <sz val="9"/>
            <color indexed="81"/>
            <rFont val="Tahoma"/>
            <family val="2"/>
          </rPr>
          <t>Please fill in here</t>
        </r>
      </text>
    </comment>
    <comment ref="AM43" authorId="0" shapeId="0" xr:uid="{362166E1-0DC4-4FCF-9853-5B1120FBD31B}">
      <text>
        <r>
          <rPr>
            <b/>
            <sz val="9"/>
            <color indexed="81"/>
            <rFont val="Tahoma"/>
            <family val="2"/>
          </rPr>
          <t xml:space="preserve">Sila isi di sini
</t>
        </r>
        <r>
          <rPr>
            <i/>
            <sz val="9"/>
            <color indexed="81"/>
            <rFont val="Tahoma"/>
            <family val="2"/>
          </rPr>
          <t>Please fill in here</t>
        </r>
      </text>
    </comment>
    <comment ref="M45" authorId="0" shapeId="0" xr:uid="{3F5BF372-5F5D-4B6F-BC72-C3AD59E4FFE7}">
      <text>
        <r>
          <rPr>
            <b/>
            <sz val="9"/>
            <color indexed="81"/>
            <rFont val="Tahoma"/>
            <family val="2"/>
          </rPr>
          <t xml:space="preserve">Sila isi di sini
</t>
        </r>
        <r>
          <rPr>
            <i/>
            <sz val="9"/>
            <color indexed="81"/>
            <rFont val="Tahoma"/>
            <family val="2"/>
          </rPr>
          <t>Please fill in here</t>
        </r>
      </text>
    </comment>
    <comment ref="U45" authorId="0" shapeId="0" xr:uid="{5F67A3EA-4C2E-4FA9-A67F-6101D514D5C0}">
      <text>
        <r>
          <rPr>
            <b/>
            <sz val="9"/>
            <color indexed="81"/>
            <rFont val="Tahoma"/>
            <family val="2"/>
          </rPr>
          <t xml:space="preserve">Sila isi di sini
</t>
        </r>
        <r>
          <rPr>
            <i/>
            <sz val="9"/>
            <color indexed="81"/>
            <rFont val="Tahoma"/>
            <family val="2"/>
          </rPr>
          <t>Please fill in here</t>
        </r>
      </text>
    </comment>
    <comment ref="AD45" authorId="0" shapeId="0" xr:uid="{EC6ECA0A-918B-49DF-95D8-C52407E324E2}">
      <text>
        <r>
          <rPr>
            <b/>
            <sz val="9"/>
            <color indexed="81"/>
            <rFont val="Tahoma"/>
            <family val="2"/>
          </rPr>
          <t xml:space="preserve">Sila isi di sini
</t>
        </r>
        <r>
          <rPr>
            <i/>
            <sz val="9"/>
            <color indexed="81"/>
            <rFont val="Tahoma"/>
            <family val="2"/>
          </rPr>
          <t>Please fill in here</t>
        </r>
      </text>
    </comment>
    <comment ref="AM45" authorId="0" shapeId="0" xr:uid="{5E13560E-BE86-421D-85BD-5CE99B29740B}">
      <text>
        <r>
          <rPr>
            <b/>
            <sz val="9"/>
            <color indexed="81"/>
            <rFont val="Tahoma"/>
            <family val="2"/>
          </rPr>
          <t xml:space="preserve">Sila isi di sini
</t>
        </r>
        <r>
          <rPr>
            <i/>
            <sz val="9"/>
            <color indexed="81"/>
            <rFont val="Tahoma"/>
            <family val="2"/>
          </rPr>
          <t>Please fill in here</t>
        </r>
      </text>
    </comment>
    <comment ref="M48" authorId="0" shapeId="0" xr:uid="{F780DCE5-54C0-4B19-9DDF-FC27FDC22282}">
      <text>
        <r>
          <rPr>
            <b/>
            <sz val="9"/>
            <color indexed="81"/>
            <rFont val="Tahoma"/>
            <family val="2"/>
          </rPr>
          <t xml:space="preserve">Sila isi di sini
</t>
        </r>
        <r>
          <rPr>
            <i/>
            <sz val="9"/>
            <color indexed="81"/>
            <rFont val="Tahoma"/>
            <family val="2"/>
          </rPr>
          <t>Please fill in here</t>
        </r>
      </text>
    </comment>
    <comment ref="U48" authorId="0" shapeId="0" xr:uid="{7EE24D43-A158-412B-9D0E-00CE7E0626E5}">
      <text>
        <r>
          <rPr>
            <b/>
            <sz val="9"/>
            <color indexed="81"/>
            <rFont val="Tahoma"/>
            <family val="2"/>
          </rPr>
          <t xml:space="preserve">Sila isi di sini
</t>
        </r>
        <r>
          <rPr>
            <i/>
            <sz val="9"/>
            <color indexed="81"/>
            <rFont val="Tahoma"/>
            <family val="2"/>
          </rPr>
          <t>Please fill in here</t>
        </r>
      </text>
    </comment>
    <comment ref="AD48" authorId="0" shapeId="0" xr:uid="{97FFBBE3-140F-4EBE-A3DA-E937CBD02211}">
      <text>
        <r>
          <rPr>
            <b/>
            <sz val="9"/>
            <color indexed="81"/>
            <rFont val="Tahoma"/>
            <family val="2"/>
          </rPr>
          <t xml:space="preserve">Sila isi di sini
</t>
        </r>
        <r>
          <rPr>
            <i/>
            <sz val="9"/>
            <color indexed="81"/>
            <rFont val="Tahoma"/>
            <family val="2"/>
          </rPr>
          <t>Please fill in here</t>
        </r>
      </text>
    </comment>
    <comment ref="AM48" authorId="0" shapeId="0" xr:uid="{C02A3919-F053-4479-B94A-B3108A24EFF5}">
      <text>
        <r>
          <rPr>
            <b/>
            <sz val="9"/>
            <color indexed="81"/>
            <rFont val="Tahoma"/>
            <family val="2"/>
          </rPr>
          <t xml:space="preserve">Sila isi di sini
</t>
        </r>
        <r>
          <rPr>
            <i/>
            <sz val="9"/>
            <color indexed="81"/>
            <rFont val="Tahoma"/>
            <family val="2"/>
          </rPr>
          <t>Please fill in here</t>
        </r>
      </text>
    </comment>
    <comment ref="M51" authorId="0" shapeId="0" xr:uid="{658DFD4B-173F-47DA-9F64-D982BE3C9529}">
      <text>
        <r>
          <rPr>
            <b/>
            <sz val="9"/>
            <color indexed="81"/>
            <rFont val="Tahoma"/>
            <family val="2"/>
          </rPr>
          <t xml:space="preserve">Sila isi di sini
</t>
        </r>
        <r>
          <rPr>
            <i/>
            <sz val="9"/>
            <color indexed="81"/>
            <rFont val="Tahoma"/>
            <family val="2"/>
          </rPr>
          <t>Please fill in here</t>
        </r>
      </text>
    </comment>
    <comment ref="U51" authorId="0" shapeId="0" xr:uid="{4E50CC6D-62CA-4157-AC7A-ED5B3B38BE20}">
      <text>
        <r>
          <rPr>
            <b/>
            <sz val="9"/>
            <color indexed="81"/>
            <rFont val="Tahoma"/>
            <family val="2"/>
          </rPr>
          <t xml:space="preserve">Sila isi di sini
</t>
        </r>
        <r>
          <rPr>
            <i/>
            <sz val="9"/>
            <color indexed="81"/>
            <rFont val="Tahoma"/>
            <family val="2"/>
          </rPr>
          <t>Please fill in here</t>
        </r>
      </text>
    </comment>
    <comment ref="AD51" authorId="0" shapeId="0" xr:uid="{F678E293-1FE6-4F50-AF42-EFAF16C9710F}">
      <text>
        <r>
          <rPr>
            <b/>
            <sz val="9"/>
            <color indexed="81"/>
            <rFont val="Tahoma"/>
            <family val="2"/>
          </rPr>
          <t xml:space="preserve">Sila isi di sini
</t>
        </r>
        <r>
          <rPr>
            <i/>
            <sz val="9"/>
            <color indexed="81"/>
            <rFont val="Tahoma"/>
            <family val="2"/>
          </rPr>
          <t>Please fill in here</t>
        </r>
      </text>
    </comment>
    <comment ref="AM51" authorId="0" shapeId="0" xr:uid="{6E9E95AC-C358-4F5F-91CC-AA140115ECD5}">
      <text>
        <r>
          <rPr>
            <b/>
            <sz val="9"/>
            <color indexed="81"/>
            <rFont val="Tahoma"/>
            <family val="2"/>
          </rPr>
          <t xml:space="preserve">Sila isi di sini
</t>
        </r>
        <r>
          <rPr>
            <i/>
            <sz val="9"/>
            <color indexed="81"/>
            <rFont val="Tahoma"/>
            <family val="2"/>
          </rPr>
          <t>Please fill in here</t>
        </r>
      </text>
    </comment>
    <comment ref="M54" authorId="0" shapeId="0" xr:uid="{41C65F85-55D9-4B86-9F9E-F8471F945A11}">
      <text>
        <r>
          <rPr>
            <b/>
            <sz val="9"/>
            <color indexed="81"/>
            <rFont val="Tahoma"/>
            <family val="2"/>
          </rPr>
          <t xml:space="preserve">Sila isi di sini
</t>
        </r>
        <r>
          <rPr>
            <i/>
            <sz val="9"/>
            <color indexed="81"/>
            <rFont val="Tahoma"/>
            <family val="2"/>
          </rPr>
          <t>Please fill in here</t>
        </r>
      </text>
    </comment>
    <comment ref="U54" authorId="0" shapeId="0" xr:uid="{E5F932BF-7808-413F-BEFE-814A57555C18}">
      <text>
        <r>
          <rPr>
            <b/>
            <sz val="9"/>
            <color indexed="81"/>
            <rFont val="Tahoma"/>
            <family val="2"/>
          </rPr>
          <t xml:space="preserve">Sila isi di sini
</t>
        </r>
        <r>
          <rPr>
            <i/>
            <sz val="9"/>
            <color indexed="81"/>
            <rFont val="Tahoma"/>
            <family val="2"/>
          </rPr>
          <t>Please fill in here</t>
        </r>
      </text>
    </comment>
    <comment ref="AD54" authorId="0" shapeId="0" xr:uid="{6EF81344-58EC-4DA8-B988-AA838DAF71CB}">
      <text>
        <r>
          <rPr>
            <b/>
            <sz val="9"/>
            <color indexed="81"/>
            <rFont val="Tahoma"/>
            <family val="2"/>
          </rPr>
          <t xml:space="preserve">Sila isi di sini
</t>
        </r>
        <r>
          <rPr>
            <i/>
            <sz val="9"/>
            <color indexed="81"/>
            <rFont val="Tahoma"/>
            <family val="2"/>
          </rPr>
          <t>Please fill in here</t>
        </r>
      </text>
    </comment>
    <comment ref="AM54" authorId="0" shapeId="0" xr:uid="{0C225FC7-FCFE-4F95-AAAC-530DECFA66A6}">
      <text>
        <r>
          <rPr>
            <b/>
            <sz val="9"/>
            <color indexed="81"/>
            <rFont val="Tahoma"/>
            <family val="2"/>
          </rPr>
          <t xml:space="preserve">Sila isi di sini
</t>
        </r>
        <r>
          <rPr>
            <i/>
            <sz val="9"/>
            <color indexed="81"/>
            <rFont val="Tahoma"/>
            <family val="2"/>
          </rPr>
          <t>Please fill in here</t>
        </r>
      </text>
    </comment>
    <comment ref="M57" authorId="0" shapeId="0" xr:uid="{45161C93-B290-42AD-A88E-20CD512CCDA3}">
      <text>
        <r>
          <rPr>
            <b/>
            <sz val="9"/>
            <color indexed="81"/>
            <rFont val="Tahoma"/>
            <family val="2"/>
          </rPr>
          <t xml:space="preserve">Sila isi di sini
</t>
        </r>
        <r>
          <rPr>
            <i/>
            <sz val="9"/>
            <color indexed="81"/>
            <rFont val="Tahoma"/>
            <family val="2"/>
          </rPr>
          <t>Please fill in here</t>
        </r>
      </text>
    </comment>
    <comment ref="U57" authorId="0" shapeId="0" xr:uid="{A930298B-FF83-4034-B475-9933F94D01BF}">
      <text>
        <r>
          <rPr>
            <b/>
            <sz val="9"/>
            <color indexed="81"/>
            <rFont val="Tahoma"/>
            <family val="2"/>
          </rPr>
          <t xml:space="preserve">Sila isi di sini
</t>
        </r>
        <r>
          <rPr>
            <i/>
            <sz val="9"/>
            <color indexed="81"/>
            <rFont val="Tahoma"/>
            <family val="2"/>
          </rPr>
          <t>Please fill in here</t>
        </r>
      </text>
    </comment>
    <comment ref="AM57" authorId="0" shapeId="0" xr:uid="{1ADA09A6-CC10-4CE6-AA0F-B165BEAF40F0}">
      <text>
        <r>
          <rPr>
            <b/>
            <sz val="9"/>
            <color indexed="81"/>
            <rFont val="Tahoma"/>
            <family val="2"/>
          </rPr>
          <t xml:space="preserve">Sila isi di sini
</t>
        </r>
        <r>
          <rPr>
            <i/>
            <sz val="9"/>
            <color indexed="81"/>
            <rFont val="Tahoma"/>
            <family val="2"/>
          </rPr>
          <t>Please fill in here</t>
        </r>
      </text>
    </comment>
    <comment ref="M60" authorId="0" shapeId="0" xr:uid="{FBD4C5AB-CF54-4791-A6C1-A525BFD337BB}">
      <text>
        <r>
          <rPr>
            <b/>
            <sz val="9"/>
            <color indexed="81"/>
            <rFont val="Tahoma"/>
            <family val="2"/>
          </rPr>
          <t xml:space="preserve">Sila isi di sini
</t>
        </r>
        <r>
          <rPr>
            <i/>
            <sz val="9"/>
            <color indexed="81"/>
            <rFont val="Tahoma"/>
            <family val="2"/>
          </rPr>
          <t>Please fill in here</t>
        </r>
      </text>
    </comment>
    <comment ref="U60" authorId="0" shapeId="0" xr:uid="{5450D2DC-C52C-4ABF-8CC2-33EF67AD595C}">
      <text>
        <r>
          <rPr>
            <b/>
            <sz val="9"/>
            <color indexed="81"/>
            <rFont val="Tahoma"/>
            <family val="2"/>
          </rPr>
          <t xml:space="preserve">Sila isi di sini
</t>
        </r>
        <r>
          <rPr>
            <i/>
            <sz val="9"/>
            <color indexed="81"/>
            <rFont val="Tahoma"/>
            <family val="2"/>
          </rPr>
          <t>Please fill in here</t>
        </r>
      </text>
    </comment>
    <comment ref="AM60" authorId="0" shapeId="0" xr:uid="{9599D4A2-77B2-4A75-9D98-592AE8A699B0}">
      <text>
        <r>
          <rPr>
            <b/>
            <sz val="9"/>
            <color indexed="81"/>
            <rFont val="Tahoma"/>
            <family val="2"/>
          </rPr>
          <t xml:space="preserve">Sila isi di sini
</t>
        </r>
        <r>
          <rPr>
            <i/>
            <sz val="9"/>
            <color indexed="81"/>
            <rFont val="Tahoma"/>
            <family val="2"/>
          </rPr>
          <t>Please fill in here</t>
        </r>
      </text>
    </comment>
    <comment ref="M62" authorId="0" shapeId="0" xr:uid="{46DB1B5E-ECB0-4D48-B703-B98F431D3042}">
      <text>
        <r>
          <rPr>
            <b/>
            <sz val="9"/>
            <color indexed="81"/>
            <rFont val="Tahoma"/>
            <family val="2"/>
          </rPr>
          <t xml:space="preserve">Sila isi di sini
</t>
        </r>
        <r>
          <rPr>
            <i/>
            <sz val="9"/>
            <color indexed="81"/>
            <rFont val="Tahoma"/>
            <family val="2"/>
          </rPr>
          <t>Please fill in here</t>
        </r>
      </text>
    </comment>
    <comment ref="U62" authorId="0" shapeId="0" xr:uid="{63EC88B0-C6B4-4455-BCCE-786B7F241F70}">
      <text>
        <r>
          <rPr>
            <b/>
            <sz val="9"/>
            <color indexed="81"/>
            <rFont val="Tahoma"/>
            <family val="2"/>
          </rPr>
          <t xml:space="preserve">Sila isi di sini
</t>
        </r>
        <r>
          <rPr>
            <i/>
            <sz val="9"/>
            <color indexed="81"/>
            <rFont val="Tahoma"/>
            <family val="2"/>
          </rPr>
          <t>Please fill in here</t>
        </r>
      </text>
    </comment>
    <comment ref="AM62" authorId="0" shapeId="0" xr:uid="{05117860-9D99-4635-9195-64968243A4DE}">
      <text>
        <r>
          <rPr>
            <b/>
            <sz val="9"/>
            <color indexed="81"/>
            <rFont val="Tahoma"/>
            <family val="2"/>
          </rPr>
          <t xml:space="preserve">Sila isi di sini
</t>
        </r>
        <r>
          <rPr>
            <i/>
            <sz val="9"/>
            <color indexed="81"/>
            <rFont val="Tahoma"/>
            <family val="2"/>
          </rPr>
          <t>Please fill in here</t>
        </r>
      </text>
    </comment>
    <comment ref="M64" authorId="0" shapeId="0" xr:uid="{43999847-A93A-48FE-9CF4-A7CCC0A661C9}">
      <text>
        <r>
          <rPr>
            <b/>
            <sz val="9"/>
            <color indexed="81"/>
            <rFont val="Tahoma"/>
            <family val="2"/>
          </rPr>
          <t xml:space="preserve">Sila isi di sini
</t>
        </r>
        <r>
          <rPr>
            <i/>
            <sz val="9"/>
            <color indexed="81"/>
            <rFont val="Tahoma"/>
            <family val="2"/>
          </rPr>
          <t>Please fill in here</t>
        </r>
      </text>
    </comment>
    <comment ref="U64" authorId="0" shapeId="0" xr:uid="{2FDD2CEC-59D2-41DE-86CC-7DA660B63BCC}">
      <text>
        <r>
          <rPr>
            <b/>
            <sz val="9"/>
            <color indexed="81"/>
            <rFont val="Tahoma"/>
            <family val="2"/>
          </rPr>
          <t xml:space="preserve">Sila isi di sini
</t>
        </r>
        <r>
          <rPr>
            <i/>
            <sz val="9"/>
            <color indexed="81"/>
            <rFont val="Tahoma"/>
            <family val="2"/>
          </rPr>
          <t>Please fill in here</t>
        </r>
      </text>
    </comment>
    <comment ref="AM64" authorId="0" shapeId="0" xr:uid="{E9DBA588-CD53-4CA0-8D76-CE1A1DFED517}">
      <text>
        <r>
          <rPr>
            <b/>
            <sz val="9"/>
            <color indexed="81"/>
            <rFont val="Tahoma"/>
            <family val="2"/>
          </rPr>
          <t xml:space="preserve">Sila isi di sini
</t>
        </r>
        <r>
          <rPr>
            <i/>
            <sz val="9"/>
            <color indexed="81"/>
            <rFont val="Tahoma"/>
            <family val="2"/>
          </rPr>
          <t>Please fill in here</t>
        </r>
      </text>
    </comment>
    <comment ref="M66" authorId="0" shapeId="0" xr:uid="{8AB228C5-DD88-4895-A232-7A0D465AE5E2}">
      <text>
        <r>
          <rPr>
            <b/>
            <sz val="9"/>
            <color indexed="81"/>
            <rFont val="Tahoma"/>
            <family val="2"/>
          </rPr>
          <t xml:space="preserve">Sila isi di sini
</t>
        </r>
        <r>
          <rPr>
            <i/>
            <sz val="9"/>
            <color indexed="81"/>
            <rFont val="Tahoma"/>
            <family val="2"/>
          </rPr>
          <t>Please fill in here</t>
        </r>
      </text>
    </comment>
    <comment ref="U66" authorId="0" shapeId="0" xr:uid="{16A0ADC4-21D2-4CDC-8D1C-7B95458322C9}">
      <text>
        <r>
          <rPr>
            <b/>
            <sz val="9"/>
            <color indexed="81"/>
            <rFont val="Tahoma"/>
            <family val="2"/>
          </rPr>
          <t xml:space="preserve">Sila isi di sini
</t>
        </r>
        <r>
          <rPr>
            <i/>
            <sz val="9"/>
            <color indexed="81"/>
            <rFont val="Tahoma"/>
            <family val="2"/>
          </rPr>
          <t>Please fill in here</t>
        </r>
      </text>
    </comment>
    <comment ref="AD66" authorId="0" shapeId="0" xr:uid="{5B0A86DD-0BD5-49E8-8BA2-9B7030EC5836}">
      <text>
        <r>
          <rPr>
            <b/>
            <sz val="9"/>
            <color indexed="81"/>
            <rFont val="Tahoma"/>
            <family val="2"/>
          </rPr>
          <t xml:space="preserve">Sila isi di sini
</t>
        </r>
        <r>
          <rPr>
            <i/>
            <sz val="9"/>
            <color indexed="81"/>
            <rFont val="Tahoma"/>
            <family val="2"/>
          </rPr>
          <t>Please fill in here</t>
        </r>
      </text>
    </comment>
    <comment ref="AM66" authorId="0" shapeId="0" xr:uid="{84D8C1A4-CBBF-407D-86BC-50C280F65329}">
      <text>
        <r>
          <rPr>
            <b/>
            <sz val="9"/>
            <color indexed="81"/>
            <rFont val="Tahoma"/>
            <family val="2"/>
          </rPr>
          <t xml:space="preserve">Sila isi di sini
</t>
        </r>
        <r>
          <rPr>
            <i/>
            <sz val="9"/>
            <color indexed="81"/>
            <rFont val="Tahoma"/>
            <family val="2"/>
          </rPr>
          <t>Please fill in here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Nur Suhaida  Che Ani</author>
  </authors>
  <commentList>
    <comment ref="N33" authorId="0" shapeId="0" xr:uid="{E5FA28AC-6749-4B9E-AF95-91346D98502C}">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33" authorId="0" shapeId="0" xr:uid="{E4230877-3240-4AAC-B76B-4E383592BD5C}">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33" authorId="0" shapeId="0" xr:uid="{840F2118-FF0E-4A09-B5B0-9DEB75E4B66F}">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33" authorId="0" shapeId="0" xr:uid="{10C2CB89-4776-4813-BE57-9BFC92BE1F07}">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36" authorId="0" shapeId="0" xr:uid="{4E06F1EE-FF7A-4118-A823-5E0D5D9A1BDA}">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36" authorId="0" shapeId="0" xr:uid="{C32139AB-FEEF-408F-8D93-B0364A72357C}">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36" authorId="0" shapeId="0" xr:uid="{544C829A-1235-4868-BDDA-E956EF9782B2}">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36" authorId="0" shapeId="0" xr:uid="{68E4C9B6-D6FC-479E-8E96-36816BE2DD18}">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39" authorId="0" shapeId="0" xr:uid="{34A9D45B-BDC4-4853-A754-F1BA74B68D32}">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39" authorId="0" shapeId="0" xr:uid="{DE514B63-D433-479E-AD38-79F02ADE4FEA}">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39" authorId="0" shapeId="0" xr:uid="{02CE0FBF-5BB4-4E0A-B1DD-8A17AB6D8075}">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39" authorId="0" shapeId="0" xr:uid="{A7CB1108-1D2F-4F27-8886-8023141595C5}">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42" authorId="0" shapeId="0" xr:uid="{21F238DB-5378-4066-BFA9-6645791DD0D6}">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42" authorId="0" shapeId="0" xr:uid="{9F29007B-388A-4BE2-8CDE-A3A63E380A13}">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42" authorId="0" shapeId="0" xr:uid="{B89AEA27-47E5-48C4-B00A-048113789DDF}">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42" authorId="0" shapeId="0" xr:uid="{009FAF75-7699-46A8-B70D-4704711887A4}">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45" authorId="0" shapeId="0" xr:uid="{792A5E12-9AB5-4300-B91D-CF2625F59BBC}">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45" authorId="0" shapeId="0" xr:uid="{FF2BDC91-1AE5-4FF9-B4E8-DC41FE1A8C41}">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45" authorId="0" shapeId="0" xr:uid="{40BE105A-F512-4D63-B66E-C1E7A042A653}">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45" authorId="0" shapeId="0" xr:uid="{185FA656-8D18-4AC7-9619-4D6A0F5E3AF8}">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48" authorId="0" shapeId="0" xr:uid="{FD890E86-C586-427C-8EF4-9481126D6659}">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48" authorId="0" shapeId="0" xr:uid="{369EF31A-3364-4A70-AEC2-CFFF3847DA87}">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48" authorId="0" shapeId="0" xr:uid="{68DF6A27-5202-4053-9471-8015952AA4BD}">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48" authorId="0" shapeId="0" xr:uid="{7517B85F-EA5C-4266-807F-DAB439C86A1D}">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51" authorId="0" shapeId="0" xr:uid="{523E6DC0-A55A-41D5-AFC0-C2991BE5E019}">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51" authorId="0" shapeId="0" xr:uid="{7AEF82CD-3508-4E9D-BE4E-2051D54610D1}">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51" authorId="0" shapeId="0" xr:uid="{0C7946B1-EA11-4D09-A8A8-F30E3E550E77}">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51" authorId="0" shapeId="0" xr:uid="{E9C2F7C1-B8FD-47F7-8413-089D005166E4}">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54" authorId="0" shapeId="0" xr:uid="{2E7C2494-3DEC-4CDA-BFED-FB8D26C05CB5}">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54" authorId="0" shapeId="0" xr:uid="{878087F9-D76B-46F4-9C8D-F2ABA3CFE6A5}">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54" authorId="0" shapeId="0" xr:uid="{3221AFB4-565E-4B76-88E2-5ED264CCBA83}">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54" authorId="0" shapeId="0" xr:uid="{55F2E618-21CF-4284-83B2-1095E3D328DC}">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57" authorId="0" shapeId="0" xr:uid="{1FFACE7A-94AC-4278-9604-65770D2AACAC}">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57" authorId="0" shapeId="0" xr:uid="{CB2EC0CE-6506-4E7C-A64C-15B0ECCC2830}">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57" authorId="0" shapeId="0" xr:uid="{32AABA47-60FC-475D-854D-5DDFF6D96624}">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57" authorId="0" shapeId="0" xr:uid="{3A4EBE98-5645-4BD9-9168-F8D64C9F39D8}">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60" authorId="0" shapeId="0" xr:uid="{AC201D15-6B71-4C4C-8977-E94167EE36AF}">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60" authorId="0" shapeId="0" xr:uid="{A5384B64-A0ED-485C-9B64-1ADDA90C4A66}">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60" authorId="0" shapeId="0" xr:uid="{4E9E323F-5F07-4530-BDD4-6786974B94A8}">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60" authorId="0" shapeId="0" xr:uid="{58C53371-0968-4936-9051-80482712EAD8}">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63" authorId="0" shapeId="0" xr:uid="{40E75ACF-1BEB-471A-BA7A-3F1F06155039}">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63" authorId="0" shapeId="0" xr:uid="{E2F8DD3E-8116-4993-B07A-CB97D18C3293}">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63" authorId="0" shapeId="0" xr:uid="{ACC13E13-DECA-4C22-876A-4DE9DC0E400B}">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63" authorId="0" shapeId="0" xr:uid="{10E52BB2-57AB-4437-9531-0C5E1E6CDEC5}">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66" authorId="0" shapeId="0" xr:uid="{935052C1-89AC-4D88-A195-0E531C56FE4C}">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66" authorId="0" shapeId="0" xr:uid="{5D7300C8-A176-4549-9C7F-FEBD7FD6FF1B}">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66" authorId="0" shapeId="0" xr:uid="{85644216-3017-4A60-84F9-5CC6078C2F47}">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66" authorId="0" shapeId="0" xr:uid="{3B1BDB7D-6127-4D24-AE02-688DAEC4BC0C}">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69" authorId="0" shapeId="0" xr:uid="{3FBF8A0F-51ED-4711-9FED-4E07C8A89699}">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69" authorId="0" shapeId="0" xr:uid="{36EBC5AC-D085-4EBB-B052-FBC879AAC236}">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69" authorId="0" shapeId="0" xr:uid="{94A74213-42D4-4444-80ED-7E370281A642}">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69" authorId="0" shapeId="0" xr:uid="{3E3289BC-5550-46B1-B148-37698A4FA27D}">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72" authorId="0" shapeId="0" xr:uid="{2A02777A-C764-4311-BD80-5C165238222E}">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72" authorId="0" shapeId="0" xr:uid="{BA0FCBA1-2E80-42DB-8790-A93064103EC6}">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72" authorId="0" shapeId="0" xr:uid="{E3070ABE-0CE5-42C6-8080-90119E887765}">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72" authorId="0" shapeId="0" xr:uid="{E237D161-CA6F-4AFB-B0CD-60264F5A8850}">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75" authorId="0" shapeId="0" xr:uid="{0F4FECD9-761E-475A-A561-62FF90999D68}">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75" authorId="0" shapeId="0" xr:uid="{306D9B84-79F3-460B-BC35-13B1B2486F98}">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75" authorId="0" shapeId="0" xr:uid="{D479405E-8CA0-4F6C-AFFF-665BA7008EF6}">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75" authorId="0" shapeId="0" xr:uid="{91C83DC4-10CA-41D5-B434-A98DA1CBF348}">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N78" authorId="0" shapeId="0" xr:uid="{EC383212-A25B-472C-A04E-FD793D6D9F1D}">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R78" authorId="0" shapeId="0" xr:uid="{7B3A893D-217C-4521-9A21-85BF8470445B}">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V78" authorId="0" shapeId="0" xr:uid="{B0D16003-9656-4283-B444-17E4A2659FA9}">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 ref="Z78" authorId="0" shapeId="0" xr:uid="{AA24DB87-A85E-47BE-99AB-579C3BB95088}">
      <text>
        <r>
          <rPr>
            <b/>
            <sz val="9"/>
            <color indexed="81"/>
            <rFont val="Tahoma"/>
            <family val="2"/>
          </rPr>
          <t xml:space="preserve">Sila isi di sini
</t>
        </r>
        <r>
          <rPr>
            <i/>
            <sz val="9"/>
            <color indexed="81"/>
            <rFont val="Tahoma"/>
            <family val="2"/>
          </rPr>
          <t>Please fill in here</t>
        </r>
        <r>
          <rPr>
            <b/>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
  </authors>
  <commentList>
    <comment ref="F19" authorId="0" shapeId="0" xr:uid="{96B49042-40C7-45FE-911A-7BA5048AF3A3}">
      <text>
        <r>
          <rPr>
            <b/>
            <sz val="9"/>
            <rFont val="Tahoma"/>
            <family val="2"/>
          </rPr>
          <t xml:space="preserve">Sila isi di sini 
</t>
        </r>
        <r>
          <rPr>
            <i/>
            <sz val="9"/>
            <rFont val="Tahoma"/>
            <family val="2"/>
          </rPr>
          <t>Please fill in here</t>
        </r>
      </text>
    </comment>
    <comment ref="F25" authorId="0" shapeId="0" xr:uid="{AD73829F-A92F-4A75-9FC1-77A8DAC929A1}">
      <text>
        <r>
          <rPr>
            <b/>
            <sz val="9"/>
            <rFont val="Tahoma"/>
            <family val="2"/>
          </rPr>
          <t xml:space="preserve">Sila isi di sini 
</t>
        </r>
        <r>
          <rPr>
            <i/>
            <sz val="9"/>
            <rFont val="Tahoma"/>
            <family val="2"/>
          </rPr>
          <t>Please fill in here</t>
        </r>
      </text>
    </comment>
    <comment ref="AD30" authorId="1" shapeId="0" xr:uid="{EE2151CC-51D7-4740-9356-49E62BBB80EF}">
      <text>
        <r>
          <rPr>
            <b/>
            <sz val="9"/>
            <rFont val="Times New Roman"/>
            <family val="1"/>
          </rPr>
          <t xml:space="preserve">Sila isi di sini
</t>
        </r>
        <r>
          <rPr>
            <i/>
            <sz val="9"/>
            <rFont val="Times New Roman"/>
            <family val="1"/>
          </rPr>
          <t>Please fill in here</t>
        </r>
      </text>
    </comment>
    <comment ref="F41" authorId="0" shapeId="0" xr:uid="{AD8124FD-8699-419A-928D-EEE3D0EBCD6E}">
      <text>
        <r>
          <rPr>
            <b/>
            <sz val="9"/>
            <rFont val="Tahoma"/>
            <family val="2"/>
          </rPr>
          <t xml:space="preserve">Sila isi di sini 
</t>
        </r>
        <r>
          <rPr>
            <i/>
            <sz val="9"/>
            <rFont val="Tahoma"/>
            <family val="2"/>
          </rPr>
          <t>Please fill in here</t>
        </r>
      </text>
    </comment>
    <comment ref="F55" authorId="0" shapeId="0" xr:uid="{0358707A-9891-47A0-9DF5-9E2419A517B6}">
      <text>
        <r>
          <rPr>
            <b/>
            <sz val="9"/>
            <rFont val="Tahoma"/>
            <family val="2"/>
          </rPr>
          <t xml:space="preserve">Sila isi di sini 
</t>
        </r>
        <r>
          <rPr>
            <i/>
            <sz val="9"/>
            <rFont val="Tahoma"/>
            <family val="2"/>
          </rPr>
          <t>Please fill in here</t>
        </r>
      </text>
    </comment>
    <comment ref="AE63" authorId="2" shapeId="0" xr:uid="{F5A67EF7-6614-4EB2-A7E3-9F4FAF4CDAB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66" authorId="2" shapeId="0" xr:uid="{1B145CD0-4631-4281-B271-60376010AA9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69" authorId="2" shapeId="0" xr:uid="{8DE296D5-D9B0-4903-BE60-153F5BB2114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2" authorId="2" shapeId="0" xr:uid="{DD314284-CCD1-4945-A6A8-2DBA15E7C61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5" authorId="2" shapeId="0" xr:uid="{3BED3CB1-E598-4F3B-B078-6509B462823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8" authorId="2" shapeId="0" xr:uid="{CB12EF12-6ADB-44F5-A530-72A4A14C5B8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49" authorId="2" shapeId="0" xr:uid="{25BF719D-58B4-432F-B698-91A30609660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52" authorId="2" shapeId="0" xr:uid="{9BE88217-6E14-4841-9BC2-A2E6F4CAD8E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55" authorId="2" shapeId="0" xr:uid="{F470B49C-CB5C-4C9E-A4B5-CDB80F3ADA2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58" authorId="2" shapeId="0" xr:uid="{6DA39B18-D43D-4492-8AD8-444B4E45ED7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61" authorId="2" shapeId="0" xr:uid="{9853F51A-E30B-4FCB-98D0-DA683CBB656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64" authorId="2" shapeId="0" xr:uid="{4ABC580D-7A14-4DF7-9E99-451645B5834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67" authorId="2" shapeId="0" xr:uid="{9EA28086-2945-4E15-81D0-A11553B5179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70" authorId="2" shapeId="0" xr:uid="{BDB55B90-1AF6-4D3A-B7A5-C5F43E29711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73" authorId="2" shapeId="0" xr:uid="{5D72D8E9-1DAE-4359-AC61-57ED634B44F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76" authorId="2" shapeId="0" xr:uid="{66E96532-962B-4B9E-A23E-FBDA8EC0D60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82" authorId="2" shapeId="0" xr:uid="{A7281D66-3564-4896-B639-C3380528A17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85" authorId="2" shapeId="0" xr:uid="{4D46044F-9098-4EA2-B354-70233CE5A0A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88" authorId="2" shapeId="0" xr:uid="{A58AA54D-74A2-4CD7-AC56-977EFACD30A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91" authorId="2" shapeId="0" xr:uid="{4351FC10-6536-4E20-A986-A5122785071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204" authorId="0" shapeId="0" xr:uid="{7291E1D5-574B-44DF-A5DD-D029C26852F4}">
      <text>
        <r>
          <rPr>
            <b/>
            <sz val="9"/>
            <rFont val="Tahoma"/>
            <family val="2"/>
          </rPr>
          <t xml:space="preserve">Sila isi di sini 
</t>
        </r>
        <r>
          <rPr>
            <i/>
            <sz val="9"/>
            <rFont val="Tahoma"/>
            <family val="2"/>
          </rPr>
          <t>Please fill in here</t>
        </r>
      </text>
    </comment>
    <comment ref="O204" authorId="0" shapeId="0" xr:uid="{D1915850-6FA7-4E8E-9E83-3C5D7F720993}">
      <text>
        <r>
          <rPr>
            <b/>
            <sz val="9"/>
            <rFont val="Tahoma"/>
            <family val="2"/>
          </rPr>
          <t xml:space="preserve">Sila isi di sini 
</t>
        </r>
        <r>
          <rPr>
            <i/>
            <sz val="9"/>
            <rFont val="Tahoma"/>
            <family val="2"/>
          </rPr>
          <t>Please fill in here</t>
        </r>
      </text>
    </comment>
    <comment ref="AE210" authorId="2" shapeId="0" xr:uid="{BFA7BBC6-568A-41C3-8933-1723EEA81D9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3" authorId="2" shapeId="0" xr:uid="{D346AF81-7E68-42BD-B459-CA3C2529F95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6" authorId="2" shapeId="0" xr:uid="{96E3CA1C-89B4-4A27-98E5-5DB16CE6CFA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9" authorId="2" shapeId="0" xr:uid="{3FB03CCF-2B2A-4AB8-B264-F112E206BF0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75" authorId="2" shapeId="0" xr:uid="{88E5EF0D-C898-4967-B409-3E6C03E94B0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78" authorId="2" shapeId="0" xr:uid="{6A3482AB-4D7D-4A39-A6CE-AFE772B7B46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81" authorId="2" shapeId="0" xr:uid="{3E76669D-27BD-4011-807C-F103D03955F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84" authorId="2" shapeId="0" xr:uid="{A42CE41A-63A4-424F-841E-FEBCB4FFE6C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87" authorId="2" shapeId="0" xr:uid="{EE591892-CA51-43FB-B235-2F8834C8AB1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90" authorId="2" shapeId="0" xr:uid="{70887E1E-11B2-4F18-84D1-AD6092C5EEF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93" authorId="2" shapeId="0" xr:uid="{D5E54640-69AE-4106-B415-DFB03582AF7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96" authorId="2" shapeId="0" xr:uid="{9892B523-2855-4B56-92D0-332B2821498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99" authorId="2" shapeId="0" xr:uid="{5966687D-B832-428A-8782-25E67DDFF7D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302" authorId="1" shapeId="0" xr:uid="{DD8DA238-CF16-4512-91E1-1E617C97E9E2}">
      <text>
        <r>
          <rPr>
            <b/>
            <sz val="9"/>
            <rFont val="Times New Roman"/>
            <family val="1"/>
          </rPr>
          <t xml:space="preserve">Sila isi di sini
</t>
        </r>
        <r>
          <rPr>
            <b/>
            <i/>
            <sz val="9"/>
            <rFont val="Times New Roman"/>
            <family val="1"/>
          </rPr>
          <t xml:space="preserve">Please fill in here
</t>
        </r>
      </text>
    </comment>
    <comment ref="AE305" authorId="2" shapeId="0" xr:uid="{37D6D1C1-E768-48CF-B03E-C85CD87F24D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313" authorId="0" shapeId="0" xr:uid="{2EF9B427-F81A-4221-9ECC-0CE51B936904}">
      <text>
        <r>
          <rPr>
            <b/>
            <sz val="9"/>
            <rFont val="Tahoma"/>
            <family val="2"/>
          </rPr>
          <t xml:space="preserve">Sila isi di sini 
</t>
        </r>
        <r>
          <rPr>
            <i/>
            <sz val="9"/>
            <rFont val="Tahoma"/>
            <family val="2"/>
          </rPr>
          <t>Please fill in here</t>
        </r>
      </text>
    </comment>
    <comment ref="P313" authorId="0" shapeId="0" xr:uid="{F5F9652A-D9E7-4EA0-B97D-5B8339074883}">
      <text>
        <r>
          <rPr>
            <b/>
            <sz val="9"/>
            <rFont val="Tahoma"/>
            <family val="2"/>
          </rPr>
          <t xml:space="preserve">Sila isi di sini 
</t>
        </r>
        <r>
          <rPr>
            <i/>
            <sz val="9"/>
            <rFont val="Tahoma"/>
            <family val="2"/>
          </rPr>
          <t>Please fill in here</t>
        </r>
      </text>
    </comment>
    <comment ref="E415" authorId="0" shapeId="0" xr:uid="{0052DA10-1392-4FAD-8FAA-93C00D1805DD}">
      <text>
        <r>
          <rPr>
            <b/>
            <sz val="9"/>
            <rFont val="Tahoma"/>
            <family val="2"/>
          </rPr>
          <t xml:space="preserve">Sila isi di sini 
</t>
        </r>
        <r>
          <rPr>
            <i/>
            <sz val="9"/>
            <rFont val="Tahoma"/>
            <family val="2"/>
          </rPr>
          <t>Please fill in here</t>
        </r>
      </text>
    </comment>
    <comment ref="O415" authorId="0" shapeId="0" xr:uid="{F3E7D548-A471-4F27-A38A-D6D4B0373798}">
      <text>
        <r>
          <rPr>
            <b/>
            <sz val="9"/>
            <rFont val="Tahoma"/>
            <family val="2"/>
          </rPr>
          <t xml:space="preserve">Sila isi di sini 
</t>
        </r>
        <r>
          <rPr>
            <i/>
            <sz val="9"/>
            <rFont val="Tahoma"/>
            <family val="2"/>
          </rPr>
          <t>Please fill in here</t>
        </r>
      </text>
    </comment>
    <comment ref="AE424" authorId="2" shapeId="0" xr:uid="{DC93DA4C-796D-4925-9A73-4B07A61172F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27" authorId="2" shapeId="0" xr:uid="{B2DF22F2-B4E1-45C9-B807-27AA11A3C04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30" authorId="2" shapeId="0" xr:uid="{3BF22365-FBD9-4758-B77C-E9A1EDE2456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33" authorId="2" shapeId="0" xr:uid="{539D3432-69EC-4F88-A05B-35EBFD17DFD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36" authorId="2" shapeId="0" xr:uid="{ADF83454-CEAD-4F8C-9AF5-CD25445CA86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44" authorId="2" shapeId="0" xr:uid="{8D19CFC0-A7D0-481D-A3AF-15705958C07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48" authorId="2" shapeId="0" xr:uid="{43F2588C-A209-4FB9-B527-A824DB0E9D6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456" authorId="0" shapeId="0" xr:uid="{4AA7CC9D-454E-4C89-B162-F01DFC59BC6A}">
      <text>
        <r>
          <rPr>
            <b/>
            <sz val="9"/>
            <rFont val="Tahoma"/>
            <family val="2"/>
          </rPr>
          <t xml:space="preserve">Sila isi di sini 
</t>
        </r>
        <r>
          <rPr>
            <i/>
            <sz val="9"/>
            <rFont val="Tahoma"/>
            <family val="2"/>
          </rPr>
          <t>Please fill in here</t>
        </r>
      </text>
    </comment>
    <comment ref="O456" authorId="0" shapeId="0" xr:uid="{0F9E0657-9FF8-491E-86F9-5098762DE755}">
      <text>
        <r>
          <rPr>
            <b/>
            <sz val="9"/>
            <rFont val="Tahoma"/>
            <family val="2"/>
          </rPr>
          <t xml:space="preserve">Sila isi di sini 
</t>
        </r>
        <r>
          <rPr>
            <i/>
            <sz val="9"/>
            <rFont val="Tahoma"/>
            <family val="2"/>
          </rPr>
          <t>Please fill in here</t>
        </r>
      </text>
    </comment>
    <comment ref="AB475" authorId="1" shapeId="0" xr:uid="{371F7642-BFC0-43FB-BC70-DF80616293CD}">
      <text>
        <r>
          <rPr>
            <b/>
            <sz val="9"/>
            <rFont val="Times New Roman"/>
            <family val="1"/>
          </rPr>
          <t xml:space="preserve">Sila isi di sini
</t>
        </r>
        <r>
          <rPr>
            <i/>
            <sz val="9"/>
            <rFont val="Times New Roman"/>
            <family val="1"/>
          </rPr>
          <t>Please fill in here</t>
        </r>
      </text>
    </comment>
    <comment ref="AB534" authorId="1" shapeId="0" xr:uid="{7D54D64F-04E5-4AC4-A940-3C2DF5187EB2}">
      <text>
        <r>
          <rPr>
            <b/>
            <sz val="9"/>
            <rFont val="Times New Roman"/>
            <family val="1"/>
          </rPr>
          <t xml:space="preserve">Sila isi di sini
</t>
        </r>
        <r>
          <rPr>
            <i/>
            <sz val="9"/>
            <rFont val="Times New Roman"/>
            <family val="1"/>
          </rPr>
          <t>Please fill in here</t>
        </r>
      </text>
    </comment>
    <comment ref="AB538" authorId="1" shapeId="0" xr:uid="{4F33F976-AF23-4506-91A3-C2E456884C9D}">
      <text>
        <r>
          <rPr>
            <b/>
            <sz val="9"/>
            <rFont val="Times New Roman"/>
            <family val="1"/>
          </rPr>
          <t xml:space="preserve">Sila isi di sini
</t>
        </r>
        <r>
          <rPr>
            <i/>
            <sz val="9"/>
            <rFont val="Times New Roman"/>
            <family val="1"/>
          </rPr>
          <t>Please fill in here</t>
        </r>
      </text>
    </comment>
    <comment ref="AB542" authorId="1" shapeId="0" xr:uid="{8D52A52E-E638-4706-B8C0-8DF79DF540C3}">
      <text>
        <r>
          <rPr>
            <b/>
            <sz val="9"/>
            <rFont val="Times New Roman"/>
            <family val="1"/>
          </rPr>
          <t xml:space="preserve">Sila isi di sini
</t>
        </r>
        <r>
          <rPr>
            <i/>
            <sz val="9"/>
            <rFont val="Times New Roman"/>
            <family val="1"/>
          </rPr>
          <t>Please fill in here</t>
        </r>
      </text>
    </comment>
    <comment ref="AB546" authorId="0" shapeId="0" xr:uid="{24EDAA2D-C39C-46B7-B443-89EF93F3FBEB}">
      <text>
        <r>
          <rPr>
            <b/>
            <sz val="9"/>
            <rFont val="Tahoma"/>
            <family val="2"/>
          </rPr>
          <t>JUMLAH mesti = 100%</t>
        </r>
      </text>
    </comment>
    <comment ref="AB554" authorId="1" shapeId="0" xr:uid="{75A28980-C868-4678-87DA-63A4B426448D}">
      <text>
        <r>
          <rPr>
            <b/>
            <sz val="9"/>
            <rFont val="Times New Roman"/>
            <family val="1"/>
          </rPr>
          <t xml:space="preserve">Sila isi di sini
</t>
        </r>
        <r>
          <rPr>
            <i/>
            <sz val="9"/>
            <rFont val="Times New Roman"/>
            <family val="1"/>
          </rPr>
          <t>Please fill in here</t>
        </r>
      </text>
    </comment>
    <comment ref="AB557" authorId="1" shapeId="0" xr:uid="{F3B4C85F-000B-4267-A040-5E9F67248915}">
      <text>
        <r>
          <rPr>
            <b/>
            <sz val="9"/>
            <rFont val="Times New Roman"/>
            <family val="1"/>
          </rPr>
          <t xml:space="preserve">Sila isi di sini
</t>
        </r>
        <r>
          <rPr>
            <i/>
            <sz val="9"/>
            <rFont val="Times New Roman"/>
            <family val="1"/>
          </rPr>
          <t>Please fill in here</t>
        </r>
      </text>
    </comment>
    <comment ref="AB560" authorId="0" shapeId="0" xr:uid="{8BB19F0A-3F78-49A0-ABE5-16D21184F2F9}">
      <text>
        <r>
          <rPr>
            <b/>
            <sz val="9"/>
            <rFont val="Tahoma"/>
            <family val="2"/>
          </rPr>
          <t>JUMLAH mesti = 100%</t>
        </r>
      </text>
    </comment>
    <comment ref="E569" authorId="0" shapeId="0" xr:uid="{B4005CA5-EA15-42A8-A596-9FC6C9B4B6A8}">
      <text>
        <r>
          <rPr>
            <b/>
            <sz val="9"/>
            <rFont val="Tahoma"/>
            <family val="2"/>
          </rPr>
          <t xml:space="preserve">Sila isi di sini 
</t>
        </r>
        <r>
          <rPr>
            <i/>
            <sz val="9"/>
            <rFont val="Tahoma"/>
            <family val="2"/>
          </rPr>
          <t>Please fill in here</t>
        </r>
      </text>
    </comment>
    <comment ref="O569" authorId="0" shapeId="0" xr:uid="{82892304-10C6-4137-925C-058B28A16766}">
      <text>
        <r>
          <rPr>
            <b/>
            <sz val="9"/>
            <rFont val="Tahoma"/>
            <family val="2"/>
          </rPr>
          <t xml:space="preserve">Sila isi di sini 
</t>
        </r>
        <r>
          <rPr>
            <i/>
            <sz val="9"/>
            <rFont val="Tahoma"/>
            <family val="2"/>
          </rPr>
          <t>Please fill in here</t>
        </r>
      </text>
    </comment>
    <comment ref="AC584" authorId="1" shapeId="0" xr:uid="{79F3E105-25B6-45D8-8E6B-C722C20E45C6}">
      <text>
        <r>
          <rPr>
            <b/>
            <sz val="9"/>
            <rFont val="Times New Roman"/>
            <family val="1"/>
          </rPr>
          <t xml:space="preserve">Sila isi di sini
</t>
        </r>
        <r>
          <rPr>
            <i/>
            <sz val="9"/>
            <rFont val="Times New Roman"/>
            <family val="1"/>
          </rPr>
          <t>Please fill in here</t>
        </r>
      </text>
    </comment>
    <comment ref="AC594" authorId="1" shapeId="0" xr:uid="{97741ED4-1EB2-4533-8ACC-63291B12F8EB}">
      <text>
        <r>
          <rPr>
            <b/>
            <sz val="9"/>
            <rFont val="Times New Roman"/>
            <family val="1"/>
          </rPr>
          <t xml:space="preserve">Sila isi di sini
</t>
        </r>
        <r>
          <rPr>
            <i/>
            <sz val="9"/>
            <rFont val="Times New Roman"/>
            <family val="1"/>
          </rPr>
          <t>Please fill in here</t>
        </r>
      </text>
    </comment>
    <comment ref="AC598" authorId="1" shapeId="0" xr:uid="{6BF90309-F2E9-483A-B73E-B05A8EFC28FD}">
      <text>
        <r>
          <rPr>
            <b/>
            <sz val="9"/>
            <rFont val="Times New Roman"/>
            <family val="1"/>
          </rPr>
          <t xml:space="preserve">Sila isi di sini
</t>
        </r>
        <r>
          <rPr>
            <i/>
            <sz val="9"/>
            <rFont val="Times New Roman"/>
            <family val="1"/>
          </rPr>
          <t>Please fill in here</t>
        </r>
      </text>
    </comment>
    <comment ref="AC602" authorId="1" shapeId="0" xr:uid="{6B67C5E2-AD48-4C92-906E-01FA11EBFA62}">
      <text>
        <r>
          <rPr>
            <b/>
            <sz val="9"/>
            <rFont val="Times New Roman"/>
            <family val="1"/>
          </rPr>
          <t xml:space="preserve">Sila isi di sini
</t>
        </r>
        <r>
          <rPr>
            <i/>
            <sz val="9"/>
            <rFont val="Times New Roman"/>
            <family val="1"/>
          </rPr>
          <t>Please fill in here</t>
        </r>
      </text>
    </comment>
    <comment ref="AC605" authorId="0" shapeId="0" xr:uid="{90D31891-EC82-4CBE-A6A6-652DA3E3B0DF}">
      <text>
        <r>
          <rPr>
            <b/>
            <sz val="9"/>
            <rFont val="Tahoma"/>
            <family val="2"/>
          </rPr>
          <t>JUMLAH mesti = 100%</t>
        </r>
        <r>
          <rPr>
            <sz val="9"/>
            <rFont val="Tahoma"/>
            <family val="2"/>
          </rPr>
          <t xml:space="preserve">
</t>
        </r>
      </text>
    </comment>
    <comment ref="AC612" authorId="1" shapeId="0" xr:uid="{A64C38A9-361F-4596-90B4-0C7C3A7C7F6C}">
      <text>
        <r>
          <rPr>
            <b/>
            <sz val="9"/>
            <rFont val="Times New Roman"/>
            <family val="1"/>
          </rPr>
          <t xml:space="preserve">Sila isi di sini
</t>
        </r>
        <r>
          <rPr>
            <i/>
            <sz val="9"/>
            <rFont val="Times New Roman"/>
            <family val="1"/>
          </rPr>
          <t>Please fill in here</t>
        </r>
      </text>
    </comment>
    <comment ref="AC615" authorId="1" shapeId="0" xr:uid="{D4BB04CF-5E70-405F-8C71-E65403DC6266}">
      <text>
        <r>
          <rPr>
            <b/>
            <sz val="9"/>
            <rFont val="Times New Roman"/>
            <family val="1"/>
          </rPr>
          <t xml:space="preserve">Sila isi di sini
</t>
        </r>
        <r>
          <rPr>
            <i/>
            <sz val="9"/>
            <rFont val="Times New Roman"/>
            <family val="1"/>
          </rPr>
          <t>Please fill in here</t>
        </r>
      </text>
    </comment>
    <comment ref="AC619" authorId="0" shapeId="0" xr:uid="{A13DAACC-9E3F-4A17-AF68-21E4631DDD41}">
      <text>
        <r>
          <rPr>
            <b/>
            <sz val="9"/>
            <rFont val="Tahoma"/>
            <family val="2"/>
          </rPr>
          <t>JUMLAH mesti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s>
  <commentList>
    <comment ref="D12" authorId="0" shapeId="0" xr:uid="{B4D632F6-8C86-400A-BF94-D716587A3F87}">
      <text>
        <r>
          <rPr>
            <b/>
            <sz val="9"/>
            <rFont val="Tahoma"/>
            <family val="2"/>
          </rPr>
          <t xml:space="preserve">Sila isi di sini 
</t>
        </r>
        <r>
          <rPr>
            <i/>
            <sz val="9"/>
            <rFont val="Tahoma"/>
            <family val="2"/>
          </rPr>
          <t>Please fill in here</t>
        </r>
      </text>
    </comment>
    <comment ref="J12" authorId="0" shapeId="0" xr:uid="{92C0AB28-D730-41C6-B8EB-C9382033A08E}">
      <text>
        <r>
          <rPr>
            <b/>
            <sz val="9"/>
            <rFont val="Tahoma"/>
            <family val="2"/>
          </rPr>
          <t xml:space="preserve">Sila isi di sini 
</t>
        </r>
        <r>
          <rPr>
            <i/>
            <sz val="9"/>
            <rFont val="Tahoma"/>
            <family val="2"/>
          </rPr>
          <t>Please fill in here</t>
        </r>
      </text>
    </comment>
    <comment ref="AD22" authorId="1" shapeId="0" xr:uid="{F628637B-F940-4AA1-B80D-F1B6CBE635F5}">
      <text>
        <r>
          <rPr>
            <b/>
            <sz val="9"/>
            <rFont val="Times New Roman"/>
            <family val="1"/>
          </rPr>
          <t xml:space="preserve">Sila isi di sini
</t>
        </r>
        <r>
          <rPr>
            <i/>
            <sz val="9"/>
            <rFont val="Times New Roman"/>
            <family val="1"/>
          </rPr>
          <t>Please fill in here</t>
        </r>
      </text>
    </comment>
    <comment ref="AD25" authorId="1" shapeId="0" xr:uid="{406BD555-FF52-4447-95F2-F99FBED82DAB}">
      <text>
        <r>
          <rPr>
            <b/>
            <sz val="9"/>
            <rFont val="Times New Roman"/>
            <family val="1"/>
          </rPr>
          <t xml:space="preserve">Sila isi di sini
</t>
        </r>
        <r>
          <rPr>
            <i/>
            <sz val="9"/>
            <rFont val="Times New Roman"/>
            <family val="1"/>
          </rPr>
          <t>Please fill in here</t>
        </r>
      </text>
    </comment>
    <comment ref="AD28" authorId="1" shapeId="0" xr:uid="{2010DD64-5783-4E8C-8347-A8FFB18504D0}">
      <text>
        <r>
          <rPr>
            <b/>
            <sz val="9"/>
            <rFont val="Times New Roman"/>
            <family val="1"/>
          </rPr>
          <t xml:space="preserve">Sila isi di sini
</t>
        </r>
        <r>
          <rPr>
            <i/>
            <sz val="9"/>
            <rFont val="Times New Roman"/>
            <family val="1"/>
          </rPr>
          <t>Please fill in here</t>
        </r>
      </text>
    </comment>
    <comment ref="AD31" authorId="1" shapeId="0" xr:uid="{EB708BD8-8CDE-4507-8A77-2B2666222CD7}">
      <text>
        <r>
          <rPr>
            <b/>
            <sz val="9"/>
            <rFont val="Times New Roman"/>
            <family val="1"/>
          </rPr>
          <t xml:space="preserve">Sila isi di sini
</t>
        </r>
        <r>
          <rPr>
            <i/>
            <sz val="9"/>
            <rFont val="Times New Roman"/>
            <family val="1"/>
          </rPr>
          <t>Please fill in here</t>
        </r>
      </text>
    </comment>
    <comment ref="AD34" authorId="1" shapeId="0" xr:uid="{94CF9694-33F8-48A5-9785-ECBC33BC42CF}">
      <text>
        <r>
          <rPr>
            <b/>
            <sz val="9"/>
            <rFont val="Times New Roman"/>
            <family val="1"/>
          </rPr>
          <t xml:space="preserve">Sila isi di sini
</t>
        </r>
        <r>
          <rPr>
            <i/>
            <sz val="9"/>
            <rFont val="Times New Roman"/>
            <family val="1"/>
          </rPr>
          <t>Please fill in here</t>
        </r>
      </text>
    </comment>
    <comment ref="Y42" authorId="0" shapeId="0" xr:uid="{B8F125F2-7691-4C6C-849B-5D3DBE10C14C}">
      <text>
        <r>
          <rPr>
            <b/>
            <sz val="8"/>
            <rFont val="Tahoma"/>
            <family val="2"/>
          </rPr>
          <t xml:space="preserve">Sila isi di sini
</t>
        </r>
        <r>
          <rPr>
            <i/>
            <sz val="8"/>
            <rFont val="Tahoma"/>
            <family val="2"/>
          </rPr>
          <t>Please fill in here</t>
        </r>
      </text>
    </comment>
    <comment ref="AD46" authorId="1" shapeId="0" xr:uid="{400C08F0-7F4F-494D-A93D-A119FC0D5BA3}">
      <text>
        <r>
          <rPr>
            <b/>
            <sz val="9"/>
            <rFont val="Times New Roman"/>
            <family val="1"/>
          </rPr>
          <t xml:space="preserve">Sila isi di sini
</t>
        </r>
        <r>
          <rPr>
            <i/>
            <sz val="9"/>
            <rFont val="Times New Roman"/>
            <family val="1"/>
          </rPr>
          <t>Please fill in here</t>
        </r>
      </text>
    </comment>
  </commentList>
</comments>
</file>

<file path=xl/sharedStrings.xml><?xml version="1.0" encoding="utf-8"?>
<sst xmlns="http://schemas.openxmlformats.org/spreadsheetml/2006/main" count="9292" uniqueCount="6981">
  <si>
    <t>Sulit selepas data diisi</t>
  </si>
  <si>
    <t>Confidential when filled with data</t>
  </si>
  <si>
    <r>
      <rPr>
        <sz val="9"/>
        <rFont val="Arial"/>
        <family val="2"/>
      </rPr>
      <t xml:space="preserve">   </t>
    </r>
    <r>
      <rPr>
        <b/>
        <sz val="9"/>
        <rFont val="Arial"/>
        <family val="2"/>
      </rPr>
      <t xml:space="preserve"> Sila buat satu salinan untuk rekod tuan</t>
    </r>
  </si>
  <si>
    <t xml:space="preserve">      Please make a copy for your record</t>
  </si>
  <si>
    <t>JABATAN PERANGKAAN MALAYSIA</t>
  </si>
  <si>
    <t>www.dosm.gov.my</t>
  </si>
  <si>
    <t>Sila kembalikan soal selidik dalam masa 30 hari</t>
  </si>
  <si>
    <t>Please return the questionnaire within 30 days</t>
  </si>
  <si>
    <r>
      <rPr>
        <b/>
        <sz val="9"/>
        <rFont val="Arial"/>
        <family val="2"/>
      </rPr>
      <t>PENGAKUAN</t>
    </r>
    <r>
      <rPr>
        <sz val="9"/>
        <rFont val="Arial"/>
        <family val="2"/>
      </rPr>
      <t xml:space="preserve"> / </t>
    </r>
    <r>
      <rPr>
        <i/>
        <sz val="9"/>
        <rFont val="Arial"/>
        <family val="2"/>
      </rPr>
      <t>DECLARATION</t>
    </r>
    <r>
      <rPr>
        <sz val="9"/>
        <rFont val="Arial"/>
        <family val="2"/>
      </rPr>
      <t xml:space="preserve"> :</t>
    </r>
  </si>
  <si>
    <t>Nama :</t>
  </si>
  <si>
    <t xml:space="preserve">     Dengan ini saya mengesahkan bahawa maklumat yang diberi adalah</t>
  </si>
  <si>
    <t xml:space="preserve">     lengkap dan betul sepanjang pengetahuan dan kepercayaan saya.</t>
  </si>
  <si>
    <t xml:space="preserve">     I hereby declare that the information given in this return is complete and correct</t>
  </si>
  <si>
    <t xml:space="preserve">     to the best of my knowledge and belief</t>
  </si>
  <si>
    <t>a.</t>
  </si>
  <si>
    <t>b.</t>
  </si>
  <si>
    <t>Tujuan utama ialah untuk menyediakan maklumat agregat dan profil sektor ini yang diperlukan oleh kerajaan bagi membentuk program dan polisi ekonomi di peringkat nasional.</t>
  </si>
  <si>
    <t>c.</t>
  </si>
  <si>
    <t>d.</t>
  </si>
  <si>
    <t>The main objective is to provide aggregated information and profile of the sectors required by the government to formulate national economic programmes and policies.</t>
  </si>
  <si>
    <t>DATO' SRI DR. MOHD UZIR MAHIDIN</t>
  </si>
  <si>
    <t>KETUA PERANGKAWAN MALAYSIA</t>
  </si>
  <si>
    <r>
      <rPr>
        <b/>
        <sz val="9"/>
        <rFont val="Arial"/>
        <family val="2"/>
      </rPr>
      <t>Tarikh</t>
    </r>
    <r>
      <rPr>
        <sz val="9"/>
        <rFont val="Arial"/>
        <family val="2"/>
      </rPr>
      <t xml:space="preserve"> / </t>
    </r>
    <r>
      <rPr>
        <i/>
        <sz val="9"/>
        <rFont val="Arial"/>
        <family val="2"/>
      </rPr>
      <t>Date :</t>
    </r>
  </si>
  <si>
    <t>CHIEF STATISTICIAN, MALAYSIA</t>
  </si>
  <si>
    <t xml:space="preserve"> </t>
  </si>
  <si>
    <r>
      <rPr>
        <b/>
        <sz val="11"/>
        <rFont val="Arial"/>
        <family val="2"/>
      </rPr>
      <t xml:space="preserve">TEMPOH LAPORAN / </t>
    </r>
    <r>
      <rPr>
        <i/>
        <sz val="11"/>
        <rFont val="Arial"/>
        <family val="2"/>
      </rPr>
      <t>REPORTING PERIOD</t>
    </r>
  </si>
  <si>
    <r>
      <rPr>
        <b/>
        <sz val="11"/>
        <rFont val="Arial"/>
        <family val="2"/>
      </rPr>
      <t>MAKLUMAT PENGENALAN</t>
    </r>
    <r>
      <rPr>
        <sz val="11"/>
        <rFont val="Arial"/>
        <family val="2"/>
      </rPr>
      <t xml:space="preserve"> /</t>
    </r>
    <r>
      <rPr>
        <i/>
        <sz val="11"/>
        <rFont val="Arial"/>
        <family val="2"/>
      </rPr>
      <t xml:space="preserve"> IDENTIFICATION PARTICULARS</t>
    </r>
  </si>
  <si>
    <r>
      <rPr>
        <b/>
        <sz val="9"/>
        <rFont val="Arial"/>
        <family val="2"/>
      </rPr>
      <t xml:space="preserve">KEGUNAAN PEJABAT / </t>
    </r>
    <r>
      <rPr>
        <i/>
        <sz val="9"/>
        <rFont val="Arial"/>
        <family val="2"/>
      </rPr>
      <t>OFFICE USE</t>
    </r>
  </si>
  <si>
    <t>010002</t>
  </si>
  <si>
    <t>1.1</t>
  </si>
  <si>
    <t>Nombor Pendaftaran Syarikat / Perniagaan (SSM) atau lain-lain (sila nyatakan)</t>
  </si>
  <si>
    <r>
      <rPr>
        <b/>
        <sz val="8"/>
        <rFont val="Arial"/>
        <family val="2"/>
      </rPr>
      <t>Tahun</t>
    </r>
    <r>
      <rPr>
        <b/>
        <i/>
        <sz val="8"/>
        <rFont val="Arial"/>
        <family val="2"/>
      </rPr>
      <t xml:space="preserve"> / </t>
    </r>
    <r>
      <rPr>
        <i/>
        <sz val="8"/>
        <rFont val="Arial"/>
        <family val="2"/>
      </rPr>
      <t xml:space="preserve">Year </t>
    </r>
    <r>
      <rPr>
        <b/>
        <i/>
        <sz val="8"/>
        <rFont val="Arial"/>
        <family val="2"/>
      </rPr>
      <t xml:space="preserve">  </t>
    </r>
  </si>
  <si>
    <t>010003</t>
  </si>
  <si>
    <r>
      <rPr>
        <b/>
        <sz val="8"/>
        <rFont val="Arial"/>
        <family val="2"/>
      </rPr>
      <t>Hari</t>
    </r>
    <r>
      <rPr>
        <sz val="8"/>
        <rFont val="Arial"/>
        <family val="2"/>
      </rPr>
      <t xml:space="preserve"> /</t>
    </r>
    <r>
      <rPr>
        <i/>
        <sz val="8"/>
        <rFont val="Arial"/>
        <family val="2"/>
      </rPr>
      <t xml:space="preserve"> Day</t>
    </r>
  </si>
  <si>
    <r>
      <rPr>
        <b/>
        <sz val="8"/>
        <rFont val="Arial"/>
        <family val="2"/>
      </rPr>
      <t>Bulan</t>
    </r>
    <r>
      <rPr>
        <sz val="8"/>
        <rFont val="Arial"/>
        <family val="2"/>
      </rPr>
      <t xml:space="preserve"> / </t>
    </r>
    <r>
      <rPr>
        <i/>
        <sz val="8"/>
        <rFont val="Arial"/>
        <family val="2"/>
      </rPr>
      <t>Month</t>
    </r>
  </si>
  <si>
    <t>010004</t>
  </si>
  <si>
    <r>
      <rPr>
        <b/>
        <sz val="8"/>
        <rFont val="Arial"/>
        <family val="2"/>
      </rPr>
      <t xml:space="preserve">Hari / </t>
    </r>
    <r>
      <rPr>
        <i/>
        <sz val="8"/>
        <rFont val="Arial"/>
        <family val="2"/>
      </rPr>
      <t>Day</t>
    </r>
  </si>
  <si>
    <r>
      <rPr>
        <b/>
        <sz val="8"/>
        <rFont val="Arial"/>
        <family val="2"/>
      </rPr>
      <t xml:space="preserve">Bulan </t>
    </r>
    <r>
      <rPr>
        <b/>
        <i/>
        <sz val="8"/>
        <rFont val="Arial"/>
        <family val="2"/>
      </rPr>
      <t xml:space="preserve">/ </t>
    </r>
    <r>
      <rPr>
        <i/>
        <sz val="8"/>
        <rFont val="Arial"/>
        <family val="2"/>
      </rPr>
      <t>Month</t>
    </r>
  </si>
  <si>
    <t>010005</t>
  </si>
  <si>
    <t>Dari</t>
  </si>
  <si>
    <t>/</t>
  </si>
  <si>
    <t>hingga</t>
  </si>
  <si>
    <t>From</t>
  </si>
  <si>
    <t>to</t>
  </si>
  <si>
    <t xml:space="preserve">(a) </t>
  </si>
  <si>
    <t xml:space="preserve">(e) </t>
  </si>
  <si>
    <t xml:space="preserve">(b) </t>
  </si>
  <si>
    <t xml:space="preserve">(f) </t>
  </si>
  <si>
    <t xml:space="preserve">(c) </t>
  </si>
  <si>
    <t xml:space="preserve">(g) </t>
  </si>
  <si>
    <t xml:space="preserve">(d) </t>
  </si>
  <si>
    <t>010014</t>
  </si>
  <si>
    <t>010015</t>
  </si>
  <si>
    <r>
      <rPr>
        <b/>
        <sz val="8"/>
        <rFont val="Arial"/>
        <family val="2"/>
      </rPr>
      <t>Poskod</t>
    </r>
    <r>
      <rPr>
        <i/>
        <sz val="8"/>
        <rFont val="Arial"/>
        <family val="2"/>
      </rPr>
      <t>Postcode</t>
    </r>
  </si>
  <si>
    <t>Adakah data yang dilaporkan di dalam pelaporan ini hanya berkaitan dengan pertubuhan ini di mana lokasinya adalah sama seperti alamat</t>
  </si>
  <si>
    <t>Sila tanda (X) dalam satu kotak sahaja</t>
  </si>
  <si>
    <t>Please mark (X) in one box only</t>
  </si>
  <si>
    <t>010016</t>
  </si>
  <si>
    <r>
      <rPr>
        <b/>
        <i/>
        <sz val="8"/>
        <rFont val="Arial"/>
        <family val="2"/>
      </rPr>
      <t xml:space="preserve">Ya / </t>
    </r>
    <r>
      <rPr>
        <i/>
        <sz val="8"/>
        <rFont val="Arial"/>
        <family val="2"/>
      </rPr>
      <t>Yes</t>
    </r>
  </si>
  <si>
    <r>
      <rPr>
        <b/>
        <sz val="8"/>
        <rFont val="Arial"/>
        <family val="2"/>
      </rPr>
      <t>KEGUNAAN PEJABAT /</t>
    </r>
    <r>
      <rPr>
        <b/>
        <i/>
        <sz val="8"/>
        <rFont val="Arial"/>
        <family val="2"/>
      </rPr>
      <t xml:space="preserve"> </t>
    </r>
    <r>
      <rPr>
        <i/>
        <sz val="8"/>
        <rFont val="Arial"/>
        <family val="2"/>
      </rPr>
      <t>OFFICE USE</t>
    </r>
  </si>
  <si>
    <t>Negeri</t>
  </si>
  <si>
    <t>Daerah</t>
  </si>
  <si>
    <t>Daerah Banci</t>
  </si>
  <si>
    <t>No. BP</t>
  </si>
  <si>
    <t>Strata</t>
  </si>
  <si>
    <t>State</t>
  </si>
  <si>
    <t>Pentadbiran</t>
  </si>
  <si>
    <t>Census District</t>
  </si>
  <si>
    <t>EB No.</t>
  </si>
  <si>
    <t>Administrative</t>
  </si>
  <si>
    <t>District</t>
  </si>
  <si>
    <t>010017</t>
  </si>
  <si>
    <t>010018</t>
  </si>
  <si>
    <t>010019</t>
  </si>
  <si>
    <t>010020</t>
  </si>
  <si>
    <t>010021</t>
  </si>
  <si>
    <t>010022</t>
  </si>
  <si>
    <t>010023</t>
  </si>
  <si>
    <t>010024</t>
  </si>
  <si>
    <t>010025</t>
  </si>
  <si>
    <t>010026</t>
  </si>
  <si>
    <t>Kod alamat pos</t>
  </si>
  <si>
    <t>Postal address code</t>
  </si>
  <si>
    <r>
      <rPr>
        <b/>
        <sz val="11"/>
        <rFont val="Arial"/>
        <family val="2"/>
      </rPr>
      <t>MAKLUMAT PENGENALAN (samb.)</t>
    </r>
    <r>
      <rPr>
        <sz val="11"/>
        <rFont val="Arial"/>
        <family val="2"/>
      </rPr>
      <t xml:space="preserve"> /</t>
    </r>
    <r>
      <rPr>
        <i/>
        <sz val="11"/>
        <rFont val="Arial"/>
        <family val="2"/>
      </rPr>
      <t xml:space="preserve"> IDENTIFICATION PARTICULARS (cont'd.)</t>
    </r>
  </si>
  <si>
    <t>010028</t>
  </si>
  <si>
    <t>0100</t>
  </si>
  <si>
    <t>(a)</t>
  </si>
  <si>
    <t>Kod Industri (semasa mel)</t>
  </si>
  <si>
    <t>Industry Code (at the time mailing)</t>
  </si>
  <si>
    <t>(b)</t>
  </si>
  <si>
    <t>010031</t>
  </si>
  <si>
    <t>(%)</t>
  </si>
  <si>
    <t>010032</t>
  </si>
  <si>
    <t>010033</t>
  </si>
  <si>
    <r>
      <rPr>
        <b/>
        <sz val="8"/>
        <rFont val="Arial"/>
        <family val="2"/>
      </rPr>
      <t xml:space="preserve">Jumlah </t>
    </r>
    <r>
      <rPr>
        <i/>
        <sz val="8"/>
        <rFont val="Arial"/>
        <family val="2"/>
      </rPr>
      <t>Total</t>
    </r>
  </si>
  <si>
    <t>Kod Industri Sekunder</t>
  </si>
  <si>
    <t>1.10</t>
  </si>
  <si>
    <t>010035</t>
  </si>
  <si>
    <r>
      <rPr>
        <b/>
        <sz val="8"/>
        <rFont val="Arial"/>
        <family val="2"/>
      </rPr>
      <t xml:space="preserve">Ya </t>
    </r>
    <r>
      <rPr>
        <sz val="8"/>
        <rFont val="Arial"/>
        <family val="2"/>
      </rPr>
      <t>/</t>
    </r>
    <r>
      <rPr>
        <i/>
        <sz val="8"/>
        <rFont val="Arial"/>
        <family val="2"/>
      </rPr>
      <t xml:space="preserve"> Yes</t>
    </r>
  </si>
  <si>
    <r>
      <rPr>
        <b/>
        <sz val="8"/>
        <rFont val="Arial"/>
        <family val="2"/>
      </rPr>
      <t>Tidak</t>
    </r>
    <r>
      <rPr>
        <sz val="8"/>
        <rFont val="Arial"/>
        <family val="2"/>
      </rPr>
      <t xml:space="preserve"> / </t>
    </r>
    <r>
      <rPr>
        <i/>
        <sz val="8"/>
        <rFont val="Arial"/>
        <family val="2"/>
      </rPr>
      <t>No</t>
    </r>
  </si>
  <si>
    <r>
      <rPr>
        <b/>
        <sz val="11"/>
        <rFont val="Arial"/>
        <family val="2"/>
      </rPr>
      <t>TARAF SAH ORGANISASI</t>
    </r>
    <r>
      <rPr>
        <sz val="11"/>
        <rFont val="Arial"/>
        <family val="2"/>
      </rPr>
      <t xml:space="preserve"> / </t>
    </r>
    <r>
      <rPr>
        <i/>
        <sz val="11"/>
        <rFont val="Arial"/>
        <family val="2"/>
      </rPr>
      <t>LEGAL ORGANISATION</t>
    </r>
  </si>
  <si>
    <t>020001</t>
  </si>
  <si>
    <t>(c)</t>
  </si>
  <si>
    <t>(d)</t>
  </si>
  <si>
    <t>(e)</t>
  </si>
  <si>
    <t>(f)</t>
  </si>
  <si>
    <t>(g)</t>
  </si>
  <si>
    <t>(h)</t>
  </si>
  <si>
    <r>
      <rPr>
        <b/>
        <sz val="8"/>
        <rFont val="Arial"/>
        <family val="2"/>
      </rPr>
      <t>Ya</t>
    </r>
    <r>
      <rPr>
        <sz val="8"/>
        <rFont val="Arial"/>
        <family val="2"/>
      </rPr>
      <t xml:space="preserve"> / </t>
    </r>
    <r>
      <rPr>
        <i/>
        <sz val="8"/>
        <rFont val="Arial"/>
        <family val="2"/>
      </rPr>
      <t>Yes</t>
    </r>
  </si>
  <si>
    <r>
      <rPr>
        <b/>
        <sz val="8"/>
        <rFont val="Arial"/>
        <family val="2"/>
      </rPr>
      <t xml:space="preserve">Tidak </t>
    </r>
    <r>
      <rPr>
        <sz val="8"/>
        <rFont val="Arial"/>
        <family val="2"/>
      </rPr>
      <t xml:space="preserve">/ </t>
    </r>
    <r>
      <rPr>
        <i/>
        <sz val="8"/>
        <rFont val="Arial"/>
        <family val="2"/>
      </rPr>
      <t>No</t>
    </r>
  </si>
  <si>
    <t>Nota : Definisi pertubuhan milikan wanita</t>
  </si>
  <si>
    <t>Notes: Definition of woman-owned establishment</t>
  </si>
  <si>
    <t>(a) 51 peratus dan ke atas pemilikan ekuiti dipegang oleh wanita ATAU</t>
  </si>
  <si>
    <t xml:space="preserve">     51 per cent and above of the equity held by a woman / women OR</t>
  </si>
  <si>
    <t>(b) Ketua Pegawai Eksekutif atau Pengarah Urusan adalah wanita yang memiliki sekurang-kurangnya 10 peratus ekuiti</t>
  </si>
  <si>
    <t xml:space="preserve">      Chief Executive Officer or Managing Director is a woman that owns at least 10 per cent of the equity</t>
  </si>
  <si>
    <t>DANA PEMEGANG SAHAM DAN STRUKTUR HAK MILIK</t>
  </si>
  <si>
    <t>SHAREHOLDERS' FUND AND OWNERSHIP STRUCTURE</t>
  </si>
  <si>
    <t>Dana Pemegang Saham:</t>
  </si>
  <si>
    <t>Shareholders' Fund:</t>
  </si>
  <si>
    <t>RM</t>
  </si>
  <si>
    <t>0300</t>
  </si>
  <si>
    <r>
      <rPr>
        <b/>
        <sz val="8"/>
        <rFont val="Arial"/>
        <family val="2"/>
      </rPr>
      <t xml:space="preserve">Modal Berbayar * / </t>
    </r>
    <r>
      <rPr>
        <i/>
        <sz val="8"/>
        <rFont val="Arial"/>
        <family val="2"/>
      </rPr>
      <t xml:space="preserve">Paid-up Capital </t>
    </r>
  </si>
  <si>
    <t>01</t>
  </si>
  <si>
    <r>
      <rPr>
        <b/>
        <sz val="8"/>
        <rFont val="Arial"/>
        <family val="2"/>
      </rPr>
      <t xml:space="preserve">Rizab / </t>
    </r>
    <r>
      <rPr>
        <i/>
        <sz val="8"/>
        <rFont val="Arial"/>
        <family val="2"/>
      </rPr>
      <t>Reserves</t>
    </r>
  </si>
  <si>
    <t>02</t>
  </si>
  <si>
    <r>
      <rPr>
        <b/>
        <sz val="8"/>
        <rFont val="Arial"/>
        <family val="2"/>
      </rPr>
      <t xml:space="preserve">  Nota / </t>
    </r>
    <r>
      <rPr>
        <i/>
        <sz val="8"/>
        <rFont val="Arial"/>
        <family val="2"/>
      </rPr>
      <t>Notes:</t>
    </r>
  </si>
  <si>
    <t xml:space="preserve">  If the legal status is individual proprietorship or partnership, it refers to capital contributed by the owner(s)</t>
  </si>
  <si>
    <r>
      <rPr>
        <b/>
        <sz val="8"/>
        <rFont val="Arial"/>
        <family val="2"/>
      </rPr>
      <t xml:space="preserve">Struktur Hak Milik / </t>
    </r>
    <r>
      <rPr>
        <i/>
        <sz val="8"/>
        <rFont val="Arial"/>
        <family val="2"/>
      </rPr>
      <t>Ownership Structure</t>
    </r>
  </si>
  <si>
    <t>3.2.1</t>
  </si>
  <si>
    <t>Dipegang secara langsung oleh residen Malaysia</t>
  </si>
  <si>
    <t>Held directly by Malaysian resident</t>
  </si>
  <si>
    <t>3.2.1.1</t>
  </si>
  <si>
    <t>Peratus</t>
  </si>
  <si>
    <t>Percentage</t>
  </si>
  <si>
    <t>03</t>
  </si>
  <si>
    <t>16</t>
  </si>
  <si>
    <t>14</t>
  </si>
  <si>
    <t>17</t>
  </si>
  <si>
    <t>15</t>
  </si>
  <si>
    <t>04</t>
  </si>
  <si>
    <t>05</t>
  </si>
  <si>
    <t>`</t>
  </si>
  <si>
    <t>06</t>
  </si>
  <si>
    <t>07</t>
  </si>
  <si>
    <t>3.2.1.2</t>
  </si>
  <si>
    <t>08</t>
  </si>
  <si>
    <t>09</t>
  </si>
  <si>
    <t>3.2.2</t>
  </si>
  <si>
    <t>Dipegang secara langsung oleh Agensi Kerajaan Persekutuan, Negeri dan Tempatan</t>
  </si>
  <si>
    <t>Held directly by Federal, State and Local Government Agencies</t>
  </si>
  <si>
    <t>3.2.3</t>
  </si>
  <si>
    <t>Dipegang secara langsung oleh bukan residen Malaysia</t>
  </si>
  <si>
    <t>Held directly by non-Malaysian resident</t>
  </si>
  <si>
    <t>JUMLAH</t>
  </si>
  <si>
    <t>TOTAL</t>
  </si>
  <si>
    <t>KEGUNAAN PEJABAT</t>
  </si>
  <si>
    <t>OFFICE USE</t>
  </si>
  <si>
    <t>030012</t>
  </si>
  <si>
    <r>
      <rPr>
        <i/>
        <sz val="8"/>
        <rFont val="Arial"/>
        <family val="2"/>
      </rPr>
      <t>company / individual,</t>
    </r>
    <r>
      <rPr>
        <i/>
        <u/>
        <sz val="8"/>
        <rFont val="Arial"/>
        <family val="2"/>
      </rPr>
      <t xml:space="preserve"> please specify the country of the ultimate parent company</t>
    </r>
  </si>
  <si>
    <t xml:space="preserve">Keuntungan (+) / kerugian (-) daripada jualan / penilaian semula harta                           </t>
  </si>
  <si>
    <t>Pembelian</t>
  </si>
  <si>
    <t xml:space="preserve">Membuat / membina     </t>
  </si>
  <si>
    <t>Purchases</t>
  </si>
  <si>
    <t xml:space="preserve"> sendiri </t>
  </si>
  <si>
    <t>Jenis harta</t>
  </si>
  <si>
    <t xml:space="preserve"> Built / Self-produced</t>
  </si>
  <si>
    <t>Gain (+) / loss (-) from sales / revaluation of assets</t>
  </si>
  <si>
    <r>
      <rPr>
        <b/>
        <sz val="8"/>
        <rFont val="Arial"/>
        <family val="2"/>
      </rPr>
      <t>Harta Tetap</t>
    </r>
    <r>
      <rPr>
        <i/>
        <sz val="8"/>
        <rFont val="Arial"/>
        <family val="2"/>
      </rPr>
      <t xml:space="preserve"> </t>
    </r>
  </si>
  <si>
    <t>Fixed Assets:</t>
  </si>
  <si>
    <t>4.1.1</t>
  </si>
  <si>
    <r>
      <rPr>
        <b/>
        <sz val="8"/>
        <rFont val="Arial"/>
        <family val="2"/>
      </rPr>
      <t xml:space="preserve">Tanah </t>
    </r>
    <r>
      <rPr>
        <sz val="8"/>
        <rFont val="Arial"/>
        <family val="2"/>
      </rPr>
      <t xml:space="preserve">/ </t>
    </r>
    <r>
      <rPr>
        <i/>
        <sz val="8"/>
        <rFont val="Arial"/>
        <family val="2"/>
      </rPr>
      <t>Land</t>
    </r>
  </si>
  <si>
    <t>4.1.2</t>
  </si>
  <si>
    <t>Bangunan dan binaan lain:</t>
  </si>
  <si>
    <t>Buildings and other construction:</t>
  </si>
  <si>
    <t xml:space="preserve">Tempat kediaman </t>
  </si>
  <si>
    <t>Residential</t>
  </si>
  <si>
    <t xml:space="preserve">Other construction except land </t>
  </si>
  <si>
    <t>4.1.3</t>
  </si>
  <si>
    <t>4.1.4</t>
  </si>
  <si>
    <t xml:space="preserve">Alat pengangkutan : </t>
  </si>
  <si>
    <t>Transport equipment :</t>
  </si>
  <si>
    <t xml:space="preserve">Kereta penumpang </t>
  </si>
  <si>
    <t>Passenger cars</t>
  </si>
  <si>
    <t xml:space="preserve">Lain-lain (nyatakan) </t>
  </si>
  <si>
    <t>Others (specify)</t>
  </si>
  <si>
    <t>…………………………………</t>
  </si>
  <si>
    <t>4.1.5</t>
  </si>
  <si>
    <t>Teknologi maklumat dan komunikasi:</t>
  </si>
  <si>
    <t>Information and communications technology:</t>
  </si>
  <si>
    <t xml:space="preserve">Perkakasan komputer </t>
  </si>
  <si>
    <t>Computer hardware</t>
  </si>
  <si>
    <t xml:space="preserve">Perisian komputer </t>
  </si>
  <si>
    <t>Computer software</t>
  </si>
  <si>
    <t>Peralatan telekomunikasi</t>
  </si>
  <si>
    <t xml:space="preserve">Telecommunications equipment </t>
  </si>
  <si>
    <t>4.1.6</t>
  </si>
  <si>
    <t>Jentera dan kelengkapan</t>
  </si>
  <si>
    <t>Machinery and equipment</t>
  </si>
  <si>
    <t>4.1.7</t>
  </si>
  <si>
    <t xml:space="preserve">Perabot dan pemasangan </t>
  </si>
  <si>
    <t xml:space="preserve">Harta-harta lain : </t>
  </si>
  <si>
    <t>4.2.1</t>
  </si>
  <si>
    <t xml:space="preserve">Paten </t>
  </si>
  <si>
    <t>Patent</t>
  </si>
  <si>
    <t>4.2.2</t>
  </si>
  <si>
    <t>Goodwill</t>
  </si>
  <si>
    <t>4.2.3</t>
  </si>
  <si>
    <t>Others (specify) ………………………</t>
  </si>
  <si>
    <t>0410</t>
  </si>
  <si>
    <t>Tempat kediaman</t>
  </si>
  <si>
    <t>0411</t>
  </si>
  <si>
    <t>Bukan tempat kediaman</t>
  </si>
  <si>
    <t>0412</t>
  </si>
  <si>
    <t>0413</t>
  </si>
  <si>
    <t>0414</t>
  </si>
  <si>
    <t>Lain-lain</t>
  </si>
  <si>
    <t>0499</t>
  </si>
  <si>
    <t>Jumlah</t>
  </si>
  <si>
    <t>Non-Residential</t>
  </si>
  <si>
    <t>Other construction except land improvement</t>
  </si>
  <si>
    <t>Others</t>
  </si>
  <si>
    <t>Total</t>
  </si>
  <si>
    <t>Kategori Pekerja / Jawatan (Lelaki)</t>
  </si>
  <si>
    <t>Category of Workers / Occupation (Male)</t>
  </si>
  <si>
    <t>Warganegara Malaysia</t>
  </si>
  <si>
    <t>dan rakan yang tidak menerima upah yang tetap)</t>
  </si>
  <si>
    <t xml:space="preserve">and friends not receiving regular wages) </t>
  </si>
  <si>
    <t>Pekerja bergaji (sepenuh masa):</t>
  </si>
  <si>
    <t>5.3.1</t>
  </si>
  <si>
    <t xml:space="preserve">Pengurus </t>
  </si>
  <si>
    <t>Manager</t>
  </si>
  <si>
    <t>5.3.2</t>
  </si>
  <si>
    <t>Profesional</t>
  </si>
  <si>
    <t>(b) Penyelidik</t>
  </si>
  <si>
    <t xml:space="preserve">           Researcher</t>
  </si>
  <si>
    <t>5.3.3</t>
  </si>
  <si>
    <t>Juruteknik dan Profesional Bersekutu</t>
  </si>
  <si>
    <t>5.3.4</t>
  </si>
  <si>
    <t>Pekerja Sokongan Perkeranian</t>
  </si>
  <si>
    <t>5.3.5</t>
  </si>
  <si>
    <t>Pekerja Perkhidmatan dan Jualan</t>
  </si>
  <si>
    <t>5.3.6</t>
  </si>
  <si>
    <t>Pekerja Kemahiran dan Pekerja Pertukangan</t>
  </si>
  <si>
    <t>yang berkaitan</t>
  </si>
  <si>
    <t>5.3.7</t>
  </si>
  <si>
    <t>(a) diambil secara langsung</t>
  </si>
  <si>
    <t xml:space="preserve">     directly employed </t>
  </si>
  <si>
    <t xml:space="preserve">(b) diambil melalui kontraktor buruh </t>
  </si>
  <si>
    <t>5.3.8</t>
  </si>
  <si>
    <t>Pekerja Asas</t>
  </si>
  <si>
    <t>5.3.9</t>
  </si>
  <si>
    <t>Jumlah pekerja bergaji (sepenuh masa)</t>
  </si>
  <si>
    <t>Pekerja bergaji (sambilan)</t>
  </si>
  <si>
    <t>Ü</t>
  </si>
  <si>
    <t>Bukan Warganegara Malaysia</t>
  </si>
  <si>
    <t>0506</t>
  </si>
  <si>
    <t>0507</t>
  </si>
  <si>
    <t>Kategori Pekerja / Jawatan (Perempuan)</t>
  </si>
  <si>
    <t>Category of Workers / Occupation (Female)</t>
  </si>
  <si>
    <t>0515</t>
  </si>
  <si>
    <t>0516</t>
  </si>
  <si>
    <t>Diploma</t>
  </si>
  <si>
    <t>Pascasiswazah</t>
  </si>
  <si>
    <t>Postgraduate</t>
  </si>
  <si>
    <t>Bachelor / Advanced Diploma or equivalent</t>
  </si>
  <si>
    <t>Merujuk kepada kelulusan dalam pengkhususan Teknologi yang diperoleh daripada Rangkaian Universiti Teknikal Malaysia (MTUN)</t>
  </si>
  <si>
    <t>STPM or equivalent</t>
  </si>
  <si>
    <t>0701</t>
  </si>
  <si>
    <t>99</t>
  </si>
  <si>
    <t>0705</t>
  </si>
  <si>
    <t>Upah yang dibayar untuk pekerjaan lebih masa dalam tahun rujukan</t>
  </si>
  <si>
    <t xml:space="preserve">                                            </t>
  </si>
  <si>
    <r>
      <rPr>
        <b/>
        <sz val="8"/>
        <rFont val="Arial"/>
        <family val="2"/>
      </rPr>
      <t xml:space="preserve">Nilai / </t>
    </r>
    <r>
      <rPr>
        <i/>
        <sz val="8"/>
        <rFont val="Arial"/>
        <family val="2"/>
      </rPr>
      <t>Value</t>
    </r>
  </si>
  <si>
    <t>0800</t>
  </si>
  <si>
    <t>Komisen dan brokeraj yang diterima</t>
  </si>
  <si>
    <t>11</t>
  </si>
  <si>
    <t>Commissions and brokerage earned</t>
  </si>
  <si>
    <t>Tanah</t>
  </si>
  <si>
    <t>Land</t>
  </si>
  <si>
    <t>Royalties, copyrights, licensing and franchise fees</t>
  </si>
  <si>
    <t>8.10</t>
  </si>
  <si>
    <t>Capital transfers received</t>
  </si>
  <si>
    <t>0900</t>
  </si>
  <si>
    <t xml:space="preserve">Bahan yang digunakan bagi pembaikan dan penyelenggaraan </t>
  </si>
  <si>
    <t>Stationery and office supplies</t>
  </si>
  <si>
    <t>Air yang dibeli</t>
  </si>
  <si>
    <t>Water purchased</t>
  </si>
  <si>
    <t>Tenaga elektrik yang dibeli</t>
  </si>
  <si>
    <t>Electricity purchased</t>
  </si>
  <si>
    <t>Bahan pembakar, pelincir dan gas</t>
  </si>
  <si>
    <t>10</t>
  </si>
  <si>
    <t>Perbelanjaan penyelidikan dan pembangunan</t>
  </si>
  <si>
    <t>Research and development expenditure</t>
  </si>
  <si>
    <t xml:space="preserve">(a)   </t>
  </si>
  <si>
    <r>
      <rPr>
        <b/>
        <sz val="8"/>
        <rFont val="Arial"/>
        <family val="2"/>
      </rPr>
      <t xml:space="preserve">Dalaman / </t>
    </r>
    <r>
      <rPr>
        <i/>
        <sz val="8"/>
        <rFont val="Arial"/>
        <family val="2"/>
      </rPr>
      <t>In-house</t>
    </r>
  </si>
  <si>
    <t>dengan teknologi maklumat</t>
  </si>
  <si>
    <t>Payment for data processing and other services related to information technology</t>
  </si>
  <si>
    <t>Bayaran sewa:</t>
  </si>
  <si>
    <t>Rental payments:</t>
  </si>
  <si>
    <t>Bayaran royalti kepada:</t>
  </si>
  <si>
    <t>Royalties paid to:</t>
  </si>
  <si>
    <t>(i)</t>
  </si>
  <si>
    <t>(j)</t>
  </si>
  <si>
    <t>(k)</t>
  </si>
  <si>
    <t>Perbelanjaan pajakan kewangan</t>
  </si>
  <si>
    <t>Financial lease charges</t>
  </si>
  <si>
    <t>Dividen dibayar</t>
  </si>
  <si>
    <t>Dividend payable</t>
  </si>
  <si>
    <r>
      <rPr>
        <b/>
        <sz val="8"/>
        <rFont val="Arial"/>
        <family val="2"/>
      </rPr>
      <t xml:space="preserve">Stok Awal / </t>
    </r>
    <r>
      <rPr>
        <i/>
        <sz val="8"/>
        <rFont val="Arial"/>
        <family val="2"/>
      </rPr>
      <t>Opening Stocks</t>
    </r>
  </si>
  <si>
    <r>
      <rPr>
        <b/>
        <sz val="8"/>
        <rFont val="Arial"/>
        <family val="2"/>
      </rPr>
      <t xml:space="preserve">Stok Akhir / </t>
    </r>
    <r>
      <rPr>
        <i/>
        <sz val="8"/>
        <rFont val="Arial"/>
        <family val="2"/>
      </rPr>
      <t>Closing Stocks</t>
    </r>
  </si>
  <si>
    <t>F1522</t>
  </si>
  <si>
    <t>Jumlah (a hingga d)</t>
  </si>
  <si>
    <t>Total (a to d)</t>
  </si>
  <si>
    <t>Keuntungan / Kerugian</t>
  </si>
  <si>
    <t>Profit / Loss</t>
  </si>
  <si>
    <t xml:space="preserve">   </t>
  </si>
  <si>
    <t xml:space="preserve">(h) </t>
  </si>
  <si>
    <t xml:space="preserve">(i) </t>
  </si>
  <si>
    <t xml:space="preserve">(j) </t>
  </si>
  <si>
    <t>12</t>
  </si>
  <si>
    <t xml:space="preserve">(k) </t>
  </si>
  <si>
    <t>13</t>
  </si>
  <si>
    <t xml:space="preserve">(l) </t>
  </si>
  <si>
    <t xml:space="preserve">(m) </t>
  </si>
  <si>
    <t xml:space="preserve">(n) </t>
  </si>
  <si>
    <t xml:space="preserve">(o) </t>
  </si>
  <si>
    <t xml:space="preserve">(p) </t>
  </si>
  <si>
    <t>18</t>
  </si>
  <si>
    <t>110019</t>
  </si>
  <si>
    <t>WATER, LUBRICANTS, FUELS AND ELECTRICITY CONSUMED</t>
  </si>
  <si>
    <t>Kuantiti</t>
  </si>
  <si>
    <t>Quantity</t>
  </si>
  <si>
    <t xml:space="preserve"> RM</t>
  </si>
  <si>
    <t>12.1</t>
  </si>
  <si>
    <t>Air</t>
  </si>
  <si>
    <t>Water</t>
  </si>
  <si>
    <t>Meter padu</t>
  </si>
  <si>
    <t>Cubic metre</t>
  </si>
  <si>
    <t>12.2</t>
  </si>
  <si>
    <t>Pelincir</t>
  </si>
  <si>
    <t>Lubricants</t>
  </si>
  <si>
    <t>12.3</t>
  </si>
  <si>
    <t>Bahan pembakar</t>
  </si>
  <si>
    <t>Fuels</t>
  </si>
  <si>
    <t>Diesel</t>
  </si>
  <si>
    <t xml:space="preserve">Diesel </t>
  </si>
  <si>
    <t>Petrol</t>
  </si>
  <si>
    <t>Minyak relau / Minyak pembakar</t>
  </si>
  <si>
    <t>Furnace oil / Fuel oil</t>
  </si>
  <si>
    <t>Gas petroleum cecair</t>
  </si>
  <si>
    <t>Liquified petroleum gas (LPG)</t>
  </si>
  <si>
    <t>12.4</t>
  </si>
  <si>
    <t>Tenaga elektrik</t>
  </si>
  <si>
    <t>Electricity</t>
  </si>
  <si>
    <t>12.5</t>
  </si>
  <si>
    <t>Unit</t>
  </si>
  <si>
    <t>Nilai stok dimiliki</t>
  </si>
  <si>
    <t xml:space="preserve">Value of stocks owned </t>
  </si>
  <si>
    <t xml:space="preserve">Kod </t>
  </si>
  <si>
    <t>unit</t>
  </si>
  <si>
    <t>Kod produk</t>
  </si>
  <si>
    <t>Unit of</t>
  </si>
  <si>
    <t>Nilai</t>
  </si>
  <si>
    <t>Pada awal tahun</t>
  </si>
  <si>
    <t>Pada akhir tahun</t>
  </si>
  <si>
    <t>Product code</t>
  </si>
  <si>
    <t>Value</t>
  </si>
  <si>
    <t>(RM)</t>
  </si>
  <si>
    <t>code</t>
  </si>
  <si>
    <t>Kos bahan mentah</t>
  </si>
  <si>
    <t>Unit of quantity</t>
  </si>
  <si>
    <t>Import</t>
  </si>
  <si>
    <t>Imports</t>
  </si>
  <si>
    <t>*</t>
  </si>
  <si>
    <t>Tiada perubahan</t>
  </si>
  <si>
    <t>No change</t>
  </si>
  <si>
    <t>Lain-lain (sila nyatakan)</t>
  </si>
  <si>
    <t>Others (please specify)</t>
  </si>
  <si>
    <t>DAYA SAING</t>
  </si>
  <si>
    <t>COMPETITIVENESS</t>
  </si>
  <si>
    <t>A</t>
  </si>
  <si>
    <t>Bahagian:</t>
  </si>
  <si>
    <t xml:space="preserve">  Penggunaan Teknologi Maklumat dan Komunikasi (TMK)</t>
  </si>
  <si>
    <t>telefon pintar dsb.)</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</si>
  <si>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</si>
  <si>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</si>
  <si>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</si>
  <si>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</si>
  <si>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</si>
  <si>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</si>
  <si>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</si>
  <si>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</si>
  <si>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</si>
  <si>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</si>
  <si>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Laman web kepunyaan sendiri</t>
  </si>
  <si>
    <t>Website owned by your establishment</t>
  </si>
  <si>
    <t>Laman web di entiti lain</t>
  </si>
  <si>
    <t>berkaitan komputer atau perkhidmatan maklumat)</t>
  </si>
  <si>
    <t>(l)</t>
  </si>
  <si>
    <t>(m)</t>
  </si>
  <si>
    <t>(2)  Pesanan yang diterima bagi pihak organisasi lain</t>
  </si>
  <si>
    <t>(3)  Pesanan yang diterima oleh organisasi lain bagi pihak perniagaan anda</t>
  </si>
  <si>
    <t>Tempatan</t>
  </si>
  <si>
    <t>B</t>
  </si>
  <si>
    <t>Barangan</t>
  </si>
  <si>
    <t>Goods</t>
  </si>
  <si>
    <t>Perkhidmatan</t>
  </si>
  <si>
    <t>Services</t>
  </si>
  <si>
    <t>C</t>
  </si>
  <si>
    <t xml:space="preserve">Halal </t>
  </si>
  <si>
    <t>Cap dagangan (termasuk: Jenama yang didaftarkan / dilindungi)</t>
  </si>
  <si>
    <t>Trademark (include: Registered / protected brand name)</t>
  </si>
  <si>
    <t>(Boleh pilih lebih daripada satu)</t>
  </si>
  <si>
    <t>Dana sendiri</t>
  </si>
  <si>
    <t>Syarikat Swasta</t>
  </si>
  <si>
    <t>Kerajaan</t>
  </si>
  <si>
    <t>Government</t>
  </si>
  <si>
    <t>Institusi Pengajian Tinggi</t>
  </si>
  <si>
    <t>Dana luar negara</t>
  </si>
  <si>
    <t>Foreign funds</t>
  </si>
  <si>
    <t>Tiada</t>
  </si>
  <si>
    <t>None</t>
  </si>
  <si>
    <t>Kos buruh</t>
  </si>
  <si>
    <t>Labour cost</t>
  </si>
  <si>
    <t>Kos operasi</t>
  </si>
  <si>
    <t>Operating cost</t>
  </si>
  <si>
    <t>Kos berulang lain</t>
  </si>
  <si>
    <t>Other recurrent cost</t>
  </si>
  <si>
    <t>Tanah, bangunan &amp; struktur lain</t>
  </si>
  <si>
    <t>Land, building &amp; other structures</t>
  </si>
  <si>
    <t>Kenderaan, loji, perisian, jentera &amp; peralatan</t>
  </si>
  <si>
    <t>Vehicles, plant, software, machinery &amp; equipment</t>
  </si>
  <si>
    <t>Penyelidikan asas</t>
  </si>
  <si>
    <t>Basic research</t>
  </si>
  <si>
    <t>Penyelidikan gunaan</t>
  </si>
  <si>
    <t>Applied research</t>
  </si>
  <si>
    <t>Sila nyatakan maklumat pekerja yang terlibat dengan R&amp;D</t>
  </si>
  <si>
    <t>Please state the information of employee involved with R&amp;D</t>
  </si>
  <si>
    <t>Bilangan Pekerja</t>
  </si>
  <si>
    <t>Gaji &amp; upah tahunan</t>
  </si>
  <si>
    <t>Number of workers</t>
  </si>
  <si>
    <t>Annual salaries &amp; wages</t>
  </si>
  <si>
    <t>Penyelidik</t>
  </si>
  <si>
    <t>Researcher</t>
  </si>
  <si>
    <t>Juruteknik dan profesional bersekutu</t>
  </si>
  <si>
    <t>Pekerja sokongan perkeranian</t>
  </si>
  <si>
    <t>D</t>
  </si>
  <si>
    <t>E</t>
  </si>
  <si>
    <t>F</t>
  </si>
  <si>
    <t>G</t>
  </si>
  <si>
    <t>(May choose more than one)</t>
  </si>
  <si>
    <t>KEMUDAHAN PEMBIAYAAN</t>
  </si>
  <si>
    <t>ACCESS TO FINANCING</t>
  </si>
  <si>
    <t xml:space="preserve">(Pembiayaan daripada luar antaranya termasuk sebarang permohonan untuk pembiayaan, pinjaman, kemudahan kredit, </t>
  </si>
  <si>
    <t>kad kredit, kredit daripada pembekal, geran / pinjaman kerajaan, modal usaha niaga dan pembiayaan ekuiti)</t>
  </si>
  <si>
    <t xml:space="preserve">others, any application for financing, loans, lines of credit, credit cards, credit from suppliers, government grants / loans, </t>
  </si>
  <si>
    <t>venture capital and equity financing)</t>
  </si>
  <si>
    <t>Apakah tujuan pembiayaan yang dipohon? (Boleh pilih lebih daripada satu)</t>
  </si>
  <si>
    <t xml:space="preserve">Modal kerja (stok, bahan mentah, kos pekerja dsb.)  </t>
  </si>
  <si>
    <t xml:space="preserve">Penambahbaikan / naik taraf proses pengeluaran  </t>
  </si>
  <si>
    <t xml:space="preserve">Pembelian / penyewaan tanah / bangunan (termasuk pembesaran dan pengubahsuaian)  </t>
  </si>
  <si>
    <t xml:space="preserve">Penyatuan hutang / pembiayaan semula </t>
  </si>
  <si>
    <t>Working capital (stocks, raw materials, labour costs etc.)</t>
  </si>
  <si>
    <t>Improvement / upgrade of production processes</t>
  </si>
  <si>
    <t>Purchase / lease of land / building (include extension and renovation)</t>
  </si>
  <si>
    <t>Purchase / lease of equipment / machinery / vehicles / computer hardware and software</t>
  </si>
  <si>
    <t xml:space="preserve">Pembelian / penyewaan peralatan / mesin / kenderaan / perkakasan dan perisian komputer  </t>
  </si>
  <si>
    <t>Debt consolidation / refinancing</t>
  </si>
  <si>
    <t xml:space="preserve">Pembiayaan daripada institusi kewangan pembangunan (SME Bank, Agrobank dsb.)  </t>
  </si>
  <si>
    <t>Pembiayaan daripada institusi kredit mikro (Amanah Ikhtiar Malaysia, TEKUN dsb.)</t>
  </si>
  <si>
    <t xml:space="preserve">Pembiayaan yang menggunakan platform dalam talian (platform pendanaan masyarakat) </t>
  </si>
  <si>
    <t>Financing from development financial institutions (SME Bank, Agrobank etc.)</t>
  </si>
  <si>
    <t>Pembiayaan daripada pembekal / kredit perdagangan daripada pembekal / individu yang tiada hubungan</t>
  </si>
  <si>
    <t>non-governmental organisations / informal arrangements</t>
  </si>
  <si>
    <t>Retained earnings / internally generated funds / shareholders’ own contribution / personal savings of</t>
  </si>
  <si>
    <t>business owner</t>
  </si>
  <si>
    <t>Financing from micro credit institutions (Amanah Ikhtiar Malaysia, TEKUN etc.)</t>
  </si>
  <si>
    <t>Financing using the online platform (crowdfunding platform)</t>
  </si>
  <si>
    <t xml:space="preserve">    </t>
  </si>
  <si>
    <t>(iii) Air laut</t>
  </si>
  <si>
    <t xml:space="preserve">      Groundwater</t>
  </si>
  <si>
    <t xml:space="preserve">      Sea water</t>
  </si>
  <si>
    <t xml:space="preserve">        AIR, PELINCIR, BAHAN PEMBAKAR DAN TENAGA ELEKTRIK YANG DIGUNAKAN</t>
  </si>
  <si>
    <t>Biodesel</t>
  </si>
  <si>
    <t xml:space="preserve">Biodesel </t>
  </si>
  <si>
    <t>Minyak mentah</t>
  </si>
  <si>
    <t>Crude oil</t>
  </si>
  <si>
    <t>Kerosin</t>
  </si>
  <si>
    <t>Kerosene</t>
  </si>
  <si>
    <t xml:space="preserve">      </t>
  </si>
  <si>
    <t>PEROLEHAN / PENDAPATAN</t>
  </si>
  <si>
    <t>TURNOVER / INCOME</t>
  </si>
  <si>
    <t>PERBELANJAAN</t>
  </si>
  <si>
    <t>EXPENDITURE</t>
  </si>
  <si>
    <t>NILAI STOK</t>
  </si>
  <si>
    <t>VALUE OF STOCKS</t>
  </si>
  <si>
    <t>A.1</t>
  </si>
  <si>
    <t>A.2</t>
  </si>
  <si>
    <t>A.4</t>
  </si>
  <si>
    <t>A.5</t>
  </si>
  <si>
    <t>A.6</t>
  </si>
  <si>
    <t>A.7</t>
  </si>
  <si>
    <t>3100</t>
  </si>
  <si>
    <t>A.8</t>
  </si>
  <si>
    <t>310017</t>
  </si>
  <si>
    <t>19</t>
  </si>
  <si>
    <t>Presence on another entity's website</t>
  </si>
  <si>
    <t>20</t>
  </si>
  <si>
    <t>A.9</t>
  </si>
  <si>
    <t>Liaise with government organisations (includes downloading / requesting forms, making online payments)</t>
  </si>
  <si>
    <t>Mengakses perkhidmatan kewangan yang lain (cth. pembelian insurans)</t>
  </si>
  <si>
    <t>Penghantaran produk secara dalam talian (merujuk kepada produk yang dihantar melalui internet dalam bentuk</t>
  </si>
  <si>
    <t>Delivering online products (refers to products delivered via the internet in digital form, e.g., reports, software,</t>
  </si>
  <si>
    <t>computer games and other online services such as computer related services or information services)</t>
  </si>
  <si>
    <t>Latihan untuk kakitangan (cth. aplikasi e-pembelajaran yang didapati melalui intranet atau daripada laman web)</t>
  </si>
  <si>
    <t>A.10</t>
  </si>
  <si>
    <t>Internet mudah alih dan teknologi (cth. jalur lebar mudah alih, komputer riba, telefon pintar, tablet dsb.)</t>
  </si>
  <si>
    <t>A.11</t>
  </si>
  <si>
    <t>A.12</t>
  </si>
  <si>
    <t>310036</t>
  </si>
  <si>
    <t>A.13</t>
  </si>
  <si>
    <t>Rangkaian persendirian yang ditetapkan (cth. extranet, EDI)</t>
  </si>
  <si>
    <t>A.14</t>
  </si>
  <si>
    <t>Cash on delivery</t>
  </si>
  <si>
    <t>A.15</t>
  </si>
  <si>
    <t>310043</t>
  </si>
  <si>
    <t>Tidak termasuk: Penghantaran pesanan melalui e-mel</t>
  </si>
  <si>
    <t>(2)  Orders received on behalf of other organisations</t>
  </si>
  <si>
    <t>(3)  Orders received by other organisations on behalf of your business</t>
  </si>
  <si>
    <t>Exclude               : Orders submitted via email</t>
  </si>
  <si>
    <t>A.16</t>
  </si>
  <si>
    <t>atau perkhidmatan menggunakan e-dagang</t>
  </si>
  <si>
    <t>or services via e-commerce</t>
  </si>
  <si>
    <t>Sila nyatakan anggaran peratusan jumlah pendapatan yang diterima daripada jualan barangan</t>
  </si>
  <si>
    <t>Please indicate an estimate of the percentage of total income that receive orders from sales of goods</t>
  </si>
  <si>
    <t xml:space="preserve">    For internet orders received on behalf of other organisations, include only fees or commissions earned</t>
  </si>
  <si>
    <t>A.17</t>
  </si>
  <si>
    <t>A.18</t>
  </si>
  <si>
    <t>Sila nyatakan peratusan pendapatan e-dagang mengikut jenis pelanggan</t>
  </si>
  <si>
    <t xml:space="preserve">   Perniagaan kepada Perniagaan</t>
  </si>
  <si>
    <t xml:space="preserve">   Business to Business</t>
  </si>
  <si>
    <t xml:space="preserve">   Perniagaan kepada Pengguna</t>
  </si>
  <si>
    <t xml:space="preserve">   Business to Consumers</t>
  </si>
  <si>
    <t xml:space="preserve">   Perniagaan kepada Kerajaan</t>
  </si>
  <si>
    <t xml:space="preserve">   Business to Government</t>
  </si>
  <si>
    <t>A.19</t>
  </si>
  <si>
    <t>Sila nyatakan peratusan pendapatan e-dagang mengikut jenis pasaran</t>
  </si>
  <si>
    <t xml:space="preserve"> Domestic</t>
  </si>
  <si>
    <t xml:space="preserve"> Antarabangsa</t>
  </si>
  <si>
    <t xml:space="preserve"> International</t>
  </si>
  <si>
    <t>310062</t>
  </si>
  <si>
    <t>Includes             : Via websites, specialised internet marketplaces, extranets, EDI over the internet, internet enabled mobile phones</t>
  </si>
  <si>
    <t>Exclude              : Orders submitted via email</t>
  </si>
  <si>
    <t>Sila nyatakan anggaran peratusan jumlah perbelanjaan melalui pembelian barangan</t>
  </si>
  <si>
    <t xml:space="preserve">  Penggunaan Teknologi Maklumat dan Komunikasi (TMK) (samb.)</t>
  </si>
  <si>
    <t>21</t>
  </si>
  <si>
    <t>22</t>
  </si>
  <si>
    <t>23</t>
  </si>
  <si>
    <t>24</t>
  </si>
  <si>
    <t>25</t>
  </si>
  <si>
    <t>26</t>
  </si>
  <si>
    <t>27</t>
  </si>
  <si>
    <t>28</t>
  </si>
  <si>
    <t>29</t>
  </si>
  <si>
    <t>30</t>
  </si>
  <si>
    <t>31</t>
  </si>
  <si>
    <t>32</t>
  </si>
  <si>
    <t>33</t>
  </si>
  <si>
    <t>3101</t>
  </si>
  <si>
    <t>37</t>
  </si>
  <si>
    <t>38</t>
  </si>
  <si>
    <t>39</t>
  </si>
  <si>
    <t>40</t>
  </si>
  <si>
    <t>41</t>
  </si>
  <si>
    <t xml:space="preserve">  Online services and e-commerce transactions (cont'd)</t>
  </si>
  <si>
    <t xml:space="preserve">    yang membolehkan akses  internet  </t>
  </si>
  <si>
    <t>B.1</t>
  </si>
  <si>
    <t>B.2</t>
  </si>
  <si>
    <t>B.3</t>
  </si>
  <si>
    <t>C.1</t>
  </si>
  <si>
    <t>C.2</t>
  </si>
  <si>
    <t>C.3</t>
  </si>
  <si>
    <t>C.4</t>
  </si>
  <si>
    <t>C.6</t>
  </si>
  <si>
    <t>C.7</t>
  </si>
  <si>
    <t>C.8</t>
  </si>
  <si>
    <t>C.9</t>
  </si>
  <si>
    <t>C.10</t>
  </si>
  <si>
    <t>F.1</t>
  </si>
  <si>
    <t>F.2</t>
  </si>
  <si>
    <t>F.3</t>
  </si>
  <si>
    <t>G.1</t>
  </si>
  <si>
    <t>G.2</t>
  </si>
  <si>
    <t>Experimental development</t>
  </si>
  <si>
    <t xml:space="preserve">Pembangunan eksperimental </t>
  </si>
  <si>
    <t>MODUL DIGITAL EKONOMI (samb.)</t>
  </si>
  <si>
    <t>MODULE OF ECONOMIC DIGITAL (cont'd)</t>
  </si>
  <si>
    <t>Nota : Definisi pertubuhan milikan belia</t>
  </si>
  <si>
    <t>Notes: Definition of youth-owned establishment</t>
  </si>
  <si>
    <t>(b)  51 peratus dan ke atas pemilikan ekuiti dipegang oleh belia ATAU</t>
  </si>
  <si>
    <t xml:space="preserve">       51 per cent and above of the equity held by a youth OR</t>
  </si>
  <si>
    <t>(c)  Ketua Pegawai Eksekutif atau Pengarah Urusan adalah belia yang memiliki sekurang-kurangnya 10 peratus ekuiti</t>
  </si>
  <si>
    <t xml:space="preserve">      Chief Executives Officer or Managing Director is a youth that owns at least 10 per cent of the equity</t>
  </si>
  <si>
    <t>'020002</t>
  </si>
  <si>
    <t>DEPARTMENT OF STATISTICS MALAYSIA</t>
  </si>
  <si>
    <t>1.11</t>
  </si>
  <si>
    <r>
      <t xml:space="preserve">PERBELANJAAN MODAL DAN NILAI HARTA TETAP (RM) / </t>
    </r>
    <r>
      <rPr>
        <i/>
        <sz val="11"/>
        <rFont val="Arial"/>
        <family val="2"/>
      </rPr>
      <t>CAPITAL EXPENDITURE AND VALUE OF FIXED ASSETS (RM)</t>
    </r>
  </si>
  <si>
    <t>Gaji &amp; Upah Tahunan *</t>
  </si>
  <si>
    <t>Annual Salaries &amp; Wages</t>
  </si>
  <si>
    <t>BILANGAN PEKERJA MENGIKUT KELULUSAN</t>
  </si>
  <si>
    <t>NUMBER OF PERSONS ENGAGED BY QUALIFICATION</t>
  </si>
  <si>
    <r>
      <t xml:space="preserve">Kelulusan  </t>
    </r>
    <r>
      <rPr>
        <i/>
        <sz val="8"/>
        <rFont val="Arial"/>
        <family val="2"/>
      </rPr>
      <t>Qualification</t>
    </r>
  </si>
  <si>
    <t>Lelaki</t>
  </si>
  <si>
    <t>Perempuan</t>
  </si>
  <si>
    <t>Male</t>
  </si>
  <si>
    <t>Female</t>
  </si>
  <si>
    <t>Ijazah Sarjana Muda / Diploma Lanjutan atau yang setaraf</t>
  </si>
  <si>
    <t xml:space="preserve">Diploma </t>
  </si>
  <si>
    <t>STPM atau yang setaraf</t>
  </si>
  <si>
    <t>Sijil</t>
  </si>
  <si>
    <t>Certificate</t>
  </si>
  <si>
    <t>SPM / SPM(V) atau yang setaraf</t>
  </si>
  <si>
    <t>SPM / SPM(V) or equivalent</t>
  </si>
  <si>
    <t>Di bawah taraf kelulusan SPM / SPM(V)</t>
  </si>
  <si>
    <t>Below SPM / SPM(V) qualification</t>
  </si>
  <si>
    <t>Jumlah (6.1 hingga 6.7) **</t>
  </si>
  <si>
    <t>Total (6.1 to 6.7)</t>
  </si>
  <si>
    <t>Refers to qualification specialised in Technology obtained from Malaysian Technical University Network (MTUN)</t>
  </si>
  <si>
    <t>**</t>
  </si>
  <si>
    <t xml:space="preserve">Jumlah ini mesti sama dengan angka yang dilaporkan di Soalan 5A (Lelaki) dan 5B (Perempuan) tidak termasuk jumlah pekerja </t>
  </si>
  <si>
    <t>060299</t>
  </si>
  <si>
    <t>060399</t>
  </si>
  <si>
    <t>060499</t>
  </si>
  <si>
    <t>060599</t>
  </si>
  <si>
    <t>060699</t>
  </si>
  <si>
    <t>060799</t>
  </si>
  <si>
    <t>061099</t>
  </si>
  <si>
    <t>061199</t>
  </si>
  <si>
    <t>061299</t>
  </si>
  <si>
    <t>061399</t>
  </si>
  <si>
    <t>061499</t>
  </si>
  <si>
    <t>061599</t>
  </si>
  <si>
    <t>061699</t>
  </si>
  <si>
    <t>061799</t>
  </si>
  <si>
    <t>061899</t>
  </si>
  <si>
    <t>061999</t>
  </si>
  <si>
    <t>062099</t>
  </si>
  <si>
    <t>062399</t>
  </si>
  <si>
    <t>062499</t>
  </si>
  <si>
    <t>062599</t>
  </si>
  <si>
    <t>062699</t>
  </si>
  <si>
    <t>Overtime paid during the reference year</t>
  </si>
  <si>
    <t>Residential building</t>
  </si>
  <si>
    <t>Alat pengangkutan</t>
  </si>
  <si>
    <t>Transport equipment</t>
  </si>
  <si>
    <t>Perabot dan pemasangan</t>
  </si>
  <si>
    <t>Furniture and fittings</t>
  </si>
  <si>
    <t>(ii)</t>
  </si>
  <si>
    <t>(iii)</t>
  </si>
  <si>
    <t>Subsidi produk</t>
  </si>
  <si>
    <t>Subsidies on products</t>
  </si>
  <si>
    <t>Subsidi pengeluaran</t>
  </si>
  <si>
    <t>Subsidies on production</t>
  </si>
  <si>
    <t>Pendapatan daripada faedah</t>
  </si>
  <si>
    <t>Income from interest</t>
  </si>
  <si>
    <t>Pendapatan daripada dividen</t>
  </si>
  <si>
    <t>Income from dividend</t>
  </si>
  <si>
    <t>Pengangkutan barang (pengangkutan keluar)</t>
  </si>
  <si>
    <t>Transportation of goods (carriage outwards)</t>
  </si>
  <si>
    <t>Bayaran perakaunan, kesetiausahaan dan audit</t>
  </si>
  <si>
    <t>Accounting, secretarial and audit fees</t>
  </si>
  <si>
    <t>Pengiklanan dan promosi</t>
  </si>
  <si>
    <t>Bayaran guaman</t>
  </si>
  <si>
    <t>Legal fees</t>
  </si>
  <si>
    <t>kejuruteraan, juruukur dsb.)</t>
  </si>
  <si>
    <t>Bayaran pengurusan</t>
  </si>
  <si>
    <t>Perbelanjaan keraian</t>
  </si>
  <si>
    <t>Entertainment expenses</t>
  </si>
  <si>
    <t>Komisen dan bayaran agensi</t>
  </si>
  <si>
    <t>Commissions and agency fees</t>
  </si>
  <si>
    <t>Bayaran pos (termasuk perkhidmatan kurier)</t>
  </si>
  <si>
    <t>Postage (includes courier services)</t>
  </si>
  <si>
    <t>Bayaran bank</t>
  </si>
  <si>
    <t>Bank charges</t>
  </si>
  <si>
    <t xml:space="preserve"> Sila laporkan keuntungan / kerugian bersih seperti yang dilaporkan dalam akaun pertubuhan ini:</t>
  </si>
  <si>
    <t xml:space="preserve">(q) </t>
  </si>
  <si>
    <t>Air yang diabstrak</t>
  </si>
  <si>
    <t>Water abstracted</t>
  </si>
  <si>
    <t>12.1.1</t>
  </si>
  <si>
    <t>12.1.2</t>
  </si>
  <si>
    <t>Air yang diabstrak untuk kegunaan sendiri</t>
  </si>
  <si>
    <t>Water abstracted for own use</t>
  </si>
  <si>
    <t>12.1.3</t>
  </si>
  <si>
    <t>12.1.4</t>
  </si>
  <si>
    <t>Air sisa yang dilepaskan / dibuang</t>
  </si>
  <si>
    <t>Dilepaskan ke air permukaan, air bawah tanah</t>
  </si>
  <si>
    <t>Dilepaskan ke laut</t>
  </si>
  <si>
    <t>Discharged to sea</t>
  </si>
  <si>
    <t>Liter</t>
  </si>
  <si>
    <t>Litre</t>
  </si>
  <si>
    <t>Tonne</t>
  </si>
  <si>
    <t>Kilowatt-jam</t>
  </si>
  <si>
    <t>Kilowatt-hour</t>
  </si>
  <si>
    <t>1.</t>
  </si>
  <si>
    <t>2.</t>
  </si>
  <si>
    <t>3.</t>
  </si>
  <si>
    <t>4.</t>
  </si>
  <si>
    <t>6.</t>
  </si>
  <si>
    <t>7.</t>
  </si>
  <si>
    <t>8.</t>
  </si>
  <si>
    <t>9.</t>
  </si>
  <si>
    <t>MODUL EKONOMI DIGITAL</t>
  </si>
  <si>
    <t>DIGITAL ECONOMIC MODULE</t>
  </si>
  <si>
    <t>MODUL EKONOMI DIGITAL (samb.)</t>
  </si>
  <si>
    <t>DIGITAL ECONOMIC MODULE (cont'd)</t>
  </si>
  <si>
    <t>A.3</t>
  </si>
  <si>
    <t xml:space="preserve">       yang membolehkan akses internet</t>
  </si>
  <si>
    <t xml:space="preserve">Includes              : </t>
  </si>
  <si>
    <t xml:space="preserve">    Bagi pesanan internet yang diterima bagi pihak organisasi lain, sila lapor hanya yuran atau komisen yang diterima</t>
  </si>
  <si>
    <t xml:space="preserve">Did this establishment apply for any new or additional external financing for business purposes?  (External financing include among </t>
  </si>
  <si>
    <t>Adakah pertubuhan ini memiliki / menggunakan fasiliti dan produk kewangan berikut bagi tujuan perniagaan?</t>
  </si>
  <si>
    <t>Did this establishment comply with any local and / or international accreditation? (May choose more than one)</t>
  </si>
  <si>
    <t>MeSTI (Makanan Selamat Tanggungjawab Industri) dsb.)</t>
  </si>
  <si>
    <t>Adakah pertubuhan ini mempunyai Sistem Perlindungan Harta Intelek (HI)? (Boleh pilih lebih daripada satu)</t>
  </si>
  <si>
    <t xml:space="preserve">INOVASI DAN PENYELIDIKAN &amp; PEMBANGUNAN </t>
  </si>
  <si>
    <t xml:space="preserve">INNOVATION AND RESEARCH &amp; DEVELOPMENT </t>
  </si>
  <si>
    <t>INNOVATION AND RESEARCH &amp; DEVELOPMENT (cont'd)</t>
  </si>
  <si>
    <t>INOVASI DAN PENYELIDIKAN &amp; PEMBANGUNAN (samb.)</t>
  </si>
  <si>
    <t>Dana lain (sila nyatakan)</t>
  </si>
  <si>
    <t>E.1</t>
  </si>
  <si>
    <t>E.2</t>
  </si>
  <si>
    <t>E.3</t>
  </si>
  <si>
    <t>F.4</t>
  </si>
  <si>
    <t>F.6</t>
  </si>
  <si>
    <t>F.7</t>
  </si>
  <si>
    <t>F.8</t>
  </si>
  <si>
    <t>F.9</t>
  </si>
  <si>
    <t>Penyelidikan dan pembangunan produk</t>
  </si>
  <si>
    <t>Research and product development</t>
  </si>
  <si>
    <t>Membeli perniagaan</t>
  </si>
  <si>
    <t>Purchase a business</t>
  </si>
  <si>
    <t xml:space="preserve">Others  </t>
  </si>
  <si>
    <t>Pembiayaan daripada bank</t>
  </si>
  <si>
    <t xml:space="preserve">Financing from banks </t>
  </si>
  <si>
    <t>Pembiayaan daripada koperasi</t>
  </si>
  <si>
    <t xml:space="preserve">Financing from co-operatives </t>
  </si>
  <si>
    <t>Pinjaman daripada rakan-rakan atau saudara-mara</t>
  </si>
  <si>
    <t xml:space="preserve">Pengurusan Rantaian Bekalan (PRB) </t>
  </si>
  <si>
    <t>Supply Chain Management (SCM)</t>
  </si>
  <si>
    <t>Additive Manufacturing (3D Printing, rapid prototyping, etc.)</t>
  </si>
  <si>
    <t xml:space="preserve">Internet Benda </t>
  </si>
  <si>
    <t xml:space="preserve">Kecerdasan Buatan </t>
  </si>
  <si>
    <t>Artificial Intelligence</t>
  </si>
  <si>
    <t xml:space="preserve">Simulasi </t>
  </si>
  <si>
    <t>Simulation</t>
  </si>
  <si>
    <t xml:space="preserve">Lain-lain (sila nyatakan) </t>
  </si>
  <si>
    <t>Automasi Pintar (Bersepadu)</t>
  </si>
  <si>
    <t>Smart Automation (Integrated)</t>
  </si>
  <si>
    <t xml:space="preserve">Pengendalian Bahan Automatik </t>
  </si>
  <si>
    <t>Automated Material Handling</t>
  </si>
  <si>
    <t>Word processing (MS Word, Google Docs, Pages etc.)</t>
  </si>
  <si>
    <t xml:space="preserve">Analitis Data Raya </t>
  </si>
  <si>
    <t xml:space="preserve">Automasi sepenuhnya </t>
  </si>
  <si>
    <t xml:space="preserve">Fully automation </t>
  </si>
  <si>
    <t>Automasi mod campuran</t>
  </si>
  <si>
    <t xml:space="preserve">Separa automasi </t>
  </si>
  <si>
    <t>Semi-automation</t>
  </si>
  <si>
    <t>Pembentangan (Powerpoint, Keynote, Prezi, dll.)</t>
  </si>
  <si>
    <t>Presentation (Powerpoint, Keynote, Prezi, etc.)</t>
  </si>
  <si>
    <t xml:space="preserve">Kewangan &amp; Perakaunan </t>
  </si>
  <si>
    <t>Finance &amp; Accounting</t>
  </si>
  <si>
    <t xml:space="preserve">Pengurusan Sumber Manusia </t>
  </si>
  <si>
    <t>Human resources management</t>
  </si>
  <si>
    <t xml:space="preserve">Pengurusan Perhubungan Pelanggan (CRM) </t>
  </si>
  <si>
    <t>Customer Relationship Management (CRM)</t>
  </si>
  <si>
    <t xml:space="preserve">Reka Bentuk Berbantu Komputer (RBBK) </t>
  </si>
  <si>
    <t>Computer-Aided Design (CAD)</t>
  </si>
  <si>
    <t>Prototyping</t>
  </si>
  <si>
    <t>Productivity</t>
  </si>
  <si>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</si>
  <si>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</si>
  <si>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</si>
  <si>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Increase productivity level and products quality</t>
  </si>
  <si>
    <t xml:space="preserve">Meningkatkan tahap automasi dalam pengeluaran </t>
  </si>
  <si>
    <t>Increase level of automation in production</t>
  </si>
  <si>
    <t xml:space="preserve">Mengikuti trend global Revolusi Perindustrian Keempat </t>
  </si>
  <si>
    <t>Follow the global trend of Fourth Industrial Revolution</t>
  </si>
  <si>
    <t xml:space="preserve">Transformasi dan bertahan sebagai pengilang </t>
  </si>
  <si>
    <t>Transform and survive as a manufacturer</t>
  </si>
  <si>
    <t xml:space="preserve">Layak mendapat insentif kerajaan </t>
  </si>
  <si>
    <t>Eligible for government incentives</t>
  </si>
  <si>
    <t xml:space="preserve">Mengurangkan kebergantungan kepada tenaga buruh </t>
  </si>
  <si>
    <t>Reduce dependency on labour</t>
  </si>
  <si>
    <t>Hasil</t>
  </si>
  <si>
    <t>Revenue</t>
  </si>
  <si>
    <t>Operation cost</t>
  </si>
  <si>
    <t>Produktiviti</t>
  </si>
  <si>
    <t>Meningkat</t>
  </si>
  <si>
    <t>Improve</t>
  </si>
  <si>
    <t>i)</t>
  </si>
  <si>
    <t>Pekerja tempatan</t>
  </si>
  <si>
    <t>Local worker</t>
  </si>
  <si>
    <t>Pekerja asing</t>
  </si>
  <si>
    <t>Foreign worker</t>
  </si>
  <si>
    <t>ii)</t>
  </si>
  <si>
    <t>Human resources:</t>
  </si>
  <si>
    <t>Sumber manusia:</t>
  </si>
  <si>
    <t>Menurun</t>
  </si>
  <si>
    <t>Decline</t>
  </si>
  <si>
    <t>Pemasaran</t>
  </si>
  <si>
    <t>Marketing</t>
  </si>
  <si>
    <t>Bagaimana operasi pintar mempengaruhi pertubuhan ini?</t>
  </si>
  <si>
    <t>How smart operating affect this establishment?</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</si>
  <si>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</si>
  <si>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</si>
  <si>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</si>
  <si>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</si>
  <si>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</si>
  <si>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</si>
  <si>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MITI</t>
  </si>
  <si>
    <t>MOSTI</t>
  </si>
  <si>
    <t>MIDA</t>
  </si>
  <si>
    <t>MIDF</t>
  </si>
  <si>
    <t>MATRADE</t>
  </si>
  <si>
    <t>Bank Pembangunan</t>
  </si>
  <si>
    <t>CIDB</t>
  </si>
  <si>
    <t>EXIM Bank</t>
  </si>
  <si>
    <t>HRDF</t>
  </si>
  <si>
    <t>KPM</t>
  </si>
  <si>
    <t>MIGHT</t>
  </si>
  <si>
    <t>MOF</t>
  </si>
  <si>
    <t>Jika Ya, berapa peratusan sumber berikut akan diperuntukkan untuk menjayakan pelan tersebut?</t>
  </si>
  <si>
    <t xml:space="preserve">Sumber manusia </t>
  </si>
  <si>
    <t>Human resources</t>
  </si>
  <si>
    <t xml:space="preserve">Sumber kewangan </t>
  </si>
  <si>
    <t>Financial resources</t>
  </si>
  <si>
    <t xml:space="preserve">Kecerdasan Buatan / Pembelajaran Mesin / Pembelajaran Dalam </t>
  </si>
  <si>
    <t>Artificial Intelligence / Machine Learning / Deep Learning</t>
  </si>
  <si>
    <t xml:space="preserve">Analitis Data Raya / Analitis Data  </t>
  </si>
  <si>
    <t>Big Data Analytics / Data Analytics</t>
  </si>
  <si>
    <t xml:space="preserve">Pengaturcaraan / Sains Komputer </t>
  </si>
  <si>
    <t>Programming / Computer Science</t>
  </si>
  <si>
    <t xml:space="preserve">Robotik / Peranti Autonomi </t>
  </si>
  <si>
    <t>Robotics / Autonomous Devices</t>
  </si>
  <si>
    <t xml:space="preserve">Keselamatan siber </t>
  </si>
  <si>
    <t>Cybersecurity</t>
  </si>
  <si>
    <t xml:space="preserve">Penciptaan Kandungan AR / VR </t>
  </si>
  <si>
    <t>AR / VR Content Creation</t>
  </si>
  <si>
    <t xml:space="preserve">Rangkaian </t>
  </si>
  <si>
    <t>Networking</t>
  </si>
  <si>
    <t>PLC / SCADA</t>
  </si>
  <si>
    <t>H.1</t>
  </si>
  <si>
    <t>H.2</t>
  </si>
  <si>
    <t>H.3</t>
  </si>
  <si>
    <t>H</t>
  </si>
  <si>
    <t>Sila nyatakan alamat laman web pertubuhan ini sekiranya ada</t>
  </si>
  <si>
    <t>Please specify the address of this establishment's website if applicable</t>
  </si>
  <si>
    <t>(iv)</t>
  </si>
  <si>
    <t>(v)</t>
  </si>
  <si>
    <t>NG</t>
  </si>
  <si>
    <t>NO.BATCH</t>
  </si>
  <si>
    <t>BIL</t>
  </si>
  <si>
    <t xml:space="preserve">     UNTUK KEGUNAAN PEJABAT</t>
  </si>
  <si>
    <t>CAWANGAN NEGERI / PEJABAT OPERASI</t>
  </si>
  <si>
    <t>A. KERJA LUAR</t>
  </si>
  <si>
    <t>i.</t>
  </si>
  <si>
    <t>NAMA PEGAWAI LUAR</t>
  </si>
  <si>
    <t>:</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</si>
  <si>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</si>
  <si>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</si>
  <si>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</si>
  <si>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</si>
  <si>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</si>
  <si>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</si>
  <si>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</si>
  <si>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</si>
  <si>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</si>
  <si>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</si>
  <si>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</si>
  <si>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</si>
  <si>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</si>
  <si>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</si>
  <si>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</si>
  <si>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</si>
  <si>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</si>
  <si>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DIBUAT</t>
  </si>
  <si>
    <t>TIDAK DIBUAT</t>
  </si>
  <si>
    <t>PERTANYAAN / PENYELESAIAN</t>
  </si>
  <si>
    <t>D. TANGKAPAN DATA</t>
  </si>
  <si>
    <t>TANGKAPAN DATA / ICR</t>
  </si>
  <si>
    <t>VALIDASI</t>
  </si>
  <si>
    <t>PEMBETULAN RALAT</t>
  </si>
  <si>
    <t>PENYEMAKAN RALAT</t>
  </si>
  <si>
    <t>v.</t>
  </si>
  <si>
    <t>TERIMA PAKSA (T.P)</t>
  </si>
  <si>
    <t>vi.</t>
  </si>
  <si>
    <t>KEBENARAN PEGAWAI UNTUK T.P</t>
  </si>
  <si>
    <t>vii.</t>
  </si>
  <si>
    <r>
      <t xml:space="preserve">PERTANIAN
</t>
    </r>
    <r>
      <rPr>
        <i/>
        <sz val="12"/>
        <rFont val="Arial"/>
        <family val="2"/>
      </rPr>
      <t>AGRICULTURE</t>
    </r>
  </si>
  <si>
    <t>010051</t>
  </si>
  <si>
    <t>Aktiviti utama (Pertanian)</t>
  </si>
  <si>
    <t>Principal activity (Agriculture)</t>
  </si>
  <si>
    <t>Secondary activity (other than Agriculture), please specify:</t>
  </si>
  <si>
    <t>Please mark (X) in the boxes concerned (can mark more than one box):</t>
  </si>
  <si>
    <t>010052</t>
  </si>
  <si>
    <t>1.9</t>
  </si>
  <si>
    <t>Pembangunan tanah (cth.saliran, jalan)</t>
  </si>
  <si>
    <t>Land improvement(e.g. drainage, roads)</t>
  </si>
  <si>
    <t>Commercial vehicles (e.g. lorries, vans, pick-ups)</t>
  </si>
  <si>
    <t>4.2.4</t>
  </si>
  <si>
    <t>Aset biologi</t>
  </si>
  <si>
    <t>Biological assets</t>
  </si>
  <si>
    <t xml:space="preserve">Pekerja Mahir Pertanian, Perhutanan, </t>
  </si>
  <si>
    <t>Penternakan dan Perikanan</t>
  </si>
  <si>
    <t xml:space="preserve">Agricultural, Forestry, Livestock and Fisheries </t>
  </si>
  <si>
    <t xml:space="preserve"> (5.3.1 hingga 5.3.9)</t>
  </si>
  <si>
    <t xml:space="preserve"> Pekerja di bawah subkontraktor </t>
  </si>
  <si>
    <t>5.3.10</t>
  </si>
  <si>
    <t xml:space="preserve"> TOTAL (5.1 + 5.2 + 5.3.10 + 5.4)</t>
  </si>
  <si>
    <t>JUMLAH (5.1 + 5.2 + 5.3.10+ 5.4)</t>
  </si>
  <si>
    <t>A.</t>
  </si>
  <si>
    <r>
      <t>PENDAPATAN MENGIKUT AKTIVITI PERTANIAN /</t>
    </r>
    <r>
      <rPr>
        <i/>
        <sz val="8"/>
        <rFont val="Arial"/>
        <family val="2"/>
      </rPr>
      <t xml:space="preserve"> INCOME BY AGRICULTURAL ACTIVITIES</t>
    </r>
  </si>
  <si>
    <r>
      <t>TANAMAN /</t>
    </r>
    <r>
      <rPr>
        <i/>
        <sz val="8"/>
        <rFont val="Arial"/>
        <family val="2"/>
      </rPr>
      <t xml:space="preserve"> CROPS</t>
    </r>
  </si>
  <si>
    <t xml:space="preserve">Pendapatan daripada aktiviti tanaman: </t>
  </si>
  <si>
    <t>Income from crops activities:</t>
  </si>
  <si>
    <t xml:space="preserve">Jualan daripada tanaman dan hasil tanaman </t>
  </si>
  <si>
    <t>Sales from crops and crops production</t>
  </si>
  <si>
    <t xml:space="preserve">Income from planting work done for others (e.g. contract farming, planting, clearing </t>
  </si>
  <si>
    <t>of land)</t>
  </si>
  <si>
    <t xml:space="preserve">Pendapatan daripada kerja tanaman yang dibuat untuk pihak lain </t>
  </si>
  <si>
    <t>(cth. tanaman kontrak, menanam, membersih tanah)</t>
  </si>
  <si>
    <t>Pendapatan daripada hasil tanaman yang diproses</t>
  </si>
  <si>
    <t xml:space="preserve">Income from products processed from crops </t>
  </si>
  <si>
    <t>(e.g. potato crackers, preserved vegetables, fruit drinks)</t>
  </si>
  <si>
    <t>(cth. kerepek ubi, sayur jeruk, air buah)</t>
  </si>
  <si>
    <t>Nilai jualan barangan / bahan / produk berkaitan dengan aktiviti tanaman, yang dibeli</t>
  </si>
  <si>
    <t>untuk dijual semula tanpa melalui proses selanjutnya (cth. buah, sayur, baja)</t>
  </si>
  <si>
    <t>Value of sales from goods / materials / products related to planting activity, that is</t>
  </si>
  <si>
    <t>purchased for resale without further processing (e.g. fruits, vegetables, fertilizers)</t>
  </si>
  <si>
    <t>Pendapatan lain yang berkaitan dengan tanaman (cth. khidmat nasihat)</t>
  </si>
  <si>
    <t>Other income related to crops (e.g. advisory services)</t>
  </si>
  <si>
    <r>
      <t>TERNAKAN /</t>
    </r>
    <r>
      <rPr>
        <i/>
        <sz val="8"/>
        <rFont val="Arial"/>
        <family val="2"/>
      </rPr>
      <t xml:space="preserve"> LIVESTOCKS</t>
    </r>
  </si>
  <si>
    <t xml:space="preserve">Pendapatan daripada aktiviti ternakan: </t>
  </si>
  <si>
    <t>Jualan daripada hasil ternakan</t>
  </si>
  <si>
    <t>Sales of livestock products</t>
  </si>
  <si>
    <r>
      <rPr>
        <b/>
        <sz val="8"/>
        <rFont val="Arial"/>
        <family val="2"/>
      </rPr>
      <t>ternakan hidup</t>
    </r>
    <r>
      <rPr>
        <sz val="8"/>
        <rFont val="Arial"/>
        <family val="2"/>
      </rPr>
      <t xml:space="preserve"> / </t>
    </r>
    <r>
      <rPr>
        <i/>
        <sz val="8"/>
        <rFont val="Arial"/>
        <family val="2"/>
      </rPr>
      <t>live animal</t>
    </r>
  </si>
  <si>
    <t>hasilan ternakan (cth. telur, susu)</t>
  </si>
  <si>
    <t>livestock products (e.g. eggs, milk)</t>
  </si>
  <si>
    <t xml:space="preserve">Pendapatan daripada kerja ternakan yang dibuat untuk pihak lain </t>
  </si>
  <si>
    <t>(cth. ternakan kontrak, pawah)</t>
  </si>
  <si>
    <t>Income from livestock work done for others</t>
  </si>
  <si>
    <t>(e.g. contract livestock, 'pawah')</t>
  </si>
  <si>
    <t>Pendapatan daripada hasil ternakan yang diproses</t>
  </si>
  <si>
    <t xml:space="preserve"> (cth. nugget, daging burger)</t>
  </si>
  <si>
    <t>Income from products processed from livestock</t>
  </si>
  <si>
    <t>(e.g. nugget, burgers)</t>
  </si>
  <si>
    <t>Other income related to livestock (e.g. animal waste fertilizers, advisory services)</t>
  </si>
  <si>
    <t xml:space="preserve">Pendapatan lain yang berkaitan dengan ternakan </t>
  </si>
  <si>
    <t>(cth. baja daripada tinja, khidmat nasihat)</t>
  </si>
  <si>
    <r>
      <t>PERIKANAN /</t>
    </r>
    <r>
      <rPr>
        <i/>
        <sz val="8"/>
        <rFont val="Arial"/>
        <family val="2"/>
      </rPr>
      <t xml:space="preserve"> FISHERIES</t>
    </r>
  </si>
  <si>
    <t xml:space="preserve">Pendapatan daripada aktiviti perikanan: </t>
  </si>
  <si>
    <t>Income from fisheries activities:</t>
  </si>
  <si>
    <t>Jualan daripada tangkapan ikan marin atau hasil daripada akuakultur</t>
  </si>
  <si>
    <t>Sales of marine fishing or aquaculture</t>
  </si>
  <si>
    <t>Pendapatan daripada kerja perikanan yang dibuat untuk  pihak lain</t>
  </si>
  <si>
    <t xml:space="preserve">(cth. perikanan kontrak, menangkap ikan) </t>
  </si>
  <si>
    <t>Income from fishing work done for others (e.g. contract fishing, fishing)</t>
  </si>
  <si>
    <t>(cth. ikan, makanan ikan, pukat)</t>
  </si>
  <si>
    <t xml:space="preserve">Nilai jualan barangan / bahan / produk berkaitan dengan aktiviti perikanan, </t>
  </si>
  <si>
    <t xml:space="preserve">yang dibeli untuk dijual semula tanpa melalui proses selanjutnya </t>
  </si>
  <si>
    <t xml:space="preserve">Other income related to fishing (e.g. repairing of boats / fishing nets, rental from </t>
  </si>
  <si>
    <t>cold room, advisory services)</t>
  </si>
  <si>
    <r>
      <t xml:space="preserve">PERHUTANAN &amp; PEMBALAKAN / </t>
    </r>
    <r>
      <rPr>
        <i/>
        <sz val="8"/>
        <rFont val="Arial"/>
        <family val="2"/>
      </rPr>
      <t>FORESTRY &amp; LOGGING</t>
    </r>
  </si>
  <si>
    <t xml:space="preserve"> (cth. Perkhidmatan profesional dan juruukur dsb.)</t>
  </si>
  <si>
    <t>Kawasan perhutanan dikontrakkan kepada kontraktor</t>
  </si>
  <si>
    <t>Forestry area sub-contracted to contractors</t>
  </si>
  <si>
    <t>B.</t>
  </si>
  <si>
    <r>
      <t xml:space="preserve">PENDAPATAN AM / </t>
    </r>
    <r>
      <rPr>
        <i/>
        <sz val="8"/>
        <rFont val="Arial"/>
        <family val="2"/>
      </rPr>
      <t>GENERAL INCOME</t>
    </r>
  </si>
  <si>
    <t>Pendapatan daripada perkhidmatan profesional (cth. perakaunan, pengurusan,</t>
  </si>
  <si>
    <t>kejuruteraan, guaman, penyelidikan dan pembangunan dsb.)</t>
  </si>
  <si>
    <t>research and development etc.)</t>
  </si>
  <si>
    <t xml:space="preserve">Pendapatan daripada agro pelancongan </t>
  </si>
  <si>
    <t>Income received from agro tourism</t>
  </si>
  <si>
    <t>Pendapatan daripada sewa</t>
  </si>
  <si>
    <t>Non-residential building</t>
  </si>
  <si>
    <t xml:space="preserve">Royalti, hakcipta, pelesenan dan yuran francais </t>
  </si>
  <si>
    <t>8.13</t>
  </si>
  <si>
    <t>8.15</t>
  </si>
  <si>
    <t xml:space="preserve">Pindahan modal yang diterima </t>
  </si>
  <si>
    <t>89</t>
  </si>
  <si>
    <r>
      <t>PERBELANJAAN MENGIKUT AKTIVITI PERTANIAN /</t>
    </r>
    <r>
      <rPr>
        <i/>
        <sz val="8"/>
        <rFont val="Arial"/>
        <family val="2"/>
      </rPr>
      <t xml:space="preserve"> EXPENDITURE BY AGRICULTURAL ACTIVITIES</t>
    </r>
  </si>
  <si>
    <t>0840</t>
  </si>
  <si>
    <t>0940</t>
  </si>
  <si>
    <r>
      <t xml:space="preserve">Matang / </t>
    </r>
    <r>
      <rPr>
        <i/>
        <sz val="8"/>
        <rFont val="Arial"/>
        <family val="2"/>
      </rPr>
      <t>Matured</t>
    </r>
  </si>
  <si>
    <r>
      <t xml:space="preserve">Belum matang / </t>
    </r>
    <r>
      <rPr>
        <i/>
        <sz val="8"/>
        <rFont val="Arial"/>
        <family val="2"/>
      </rPr>
      <t>Immatured</t>
    </r>
  </si>
  <si>
    <t>Total payments on planting work done by other establishments (sub-contract):</t>
  </si>
  <si>
    <t>Menanam dan menuai / memetik</t>
  </si>
  <si>
    <t>Planting and harvesting</t>
  </si>
  <si>
    <t>Merumput dan kawalan lalang</t>
  </si>
  <si>
    <t>Weeding and weed control</t>
  </si>
  <si>
    <t>Menebang dan membersih tanah</t>
  </si>
  <si>
    <t>Felling and land clearing</t>
  </si>
  <si>
    <t>Merawat dan mengawal penyakit</t>
  </si>
  <si>
    <t>Treatment and disease control</t>
  </si>
  <si>
    <t>Menyelenggara infrastuktur (cth. parit, jalan, jambatan)</t>
  </si>
  <si>
    <t>Maintenance of infrastructure (e.g. drainage, roads, bridges)</t>
  </si>
  <si>
    <t>Menyelenggara tempat / peralatan tanaman (cth. rumah hijau)</t>
  </si>
  <si>
    <t>Maintenance of planting areas / equipment (e.g. green house)</t>
  </si>
  <si>
    <t>………………………………………………………….</t>
  </si>
  <si>
    <t xml:space="preserve">Jumlah bayaran ke atas kerja-kerja tanaman yang dibuat oleh </t>
  </si>
  <si>
    <t>pihak lain (subkontrak):</t>
  </si>
  <si>
    <t xml:space="preserve">Kos anak ternakan bukan baka (cth.anak ayam / anak itik) </t>
  </si>
  <si>
    <t>(vi)</t>
  </si>
  <si>
    <t>(vii)</t>
  </si>
  <si>
    <t xml:space="preserve">Jumlah bayaran ke atas kerja-kerja ternakan yang dibuat oleh </t>
  </si>
  <si>
    <t>Total payments on livestock work done by other establishments (sub-contract):</t>
  </si>
  <si>
    <t xml:space="preserve">Menternak </t>
  </si>
  <si>
    <t>Rearing</t>
  </si>
  <si>
    <t xml:space="preserve">Merawat dan mengawal penyakit </t>
  </si>
  <si>
    <t xml:space="preserve">Menyelenggara infrastruktur (cth. parit, jalan, jambatan) </t>
  </si>
  <si>
    <t>Maintenance of livestock  area / equipment (e.g. shed)</t>
  </si>
  <si>
    <t xml:space="preserve">Menyelenggara tempat / peralatan ternakan (cth. kandang) </t>
  </si>
  <si>
    <t xml:space="preserve">Kerja ternakan lain (nyatakan): </t>
  </si>
  <si>
    <t>Other livestock work done (specify):</t>
  </si>
  <si>
    <t>……………………………………………………………………………………..</t>
  </si>
  <si>
    <r>
      <t xml:space="preserve">PERIKANAN / </t>
    </r>
    <r>
      <rPr>
        <i/>
        <sz val="8"/>
        <rFont val="Arial"/>
        <family val="2"/>
      </rPr>
      <t>FISHERIES</t>
    </r>
  </si>
  <si>
    <t>Cost of non-breeder fisheries (e.g. fish fry / shrimp fry)</t>
  </si>
  <si>
    <t>34</t>
  </si>
  <si>
    <t>35</t>
  </si>
  <si>
    <t>36</t>
  </si>
  <si>
    <t xml:space="preserve">Jumlah bayaran ke atas kerja-kerja perikanan yang dibuat oleh </t>
  </si>
  <si>
    <t>Total payments on fisheries work done by other establishments (sub-contract):</t>
  </si>
  <si>
    <t xml:space="preserve">Menyelenggara tempat / peralatan perikanan (cth. kolam, jaring) </t>
  </si>
  <si>
    <t>Maintenance of fisheries  area / equipment (e.g. ponds, fishing nets)</t>
  </si>
  <si>
    <t xml:space="preserve">Menyelenggara vesel perikanan, kapal, jentera dsb. </t>
  </si>
  <si>
    <t>Maintenance of fishing vessel, ships, machineries etc.</t>
  </si>
  <si>
    <t>Jumlah bayaran (nilai kontrak) ke atas kerja yang dibuat oleh pihak lain</t>
  </si>
  <si>
    <t>menggunakan bahan yang dibekal oleh pertubuhan ini</t>
  </si>
  <si>
    <t>Total payments (contract value) for work done by others on materials supplied</t>
  </si>
  <si>
    <t>by this establishment</t>
  </si>
  <si>
    <t>42</t>
  </si>
  <si>
    <t>43</t>
  </si>
  <si>
    <t>44</t>
  </si>
  <si>
    <t>45</t>
  </si>
  <si>
    <t>46</t>
  </si>
  <si>
    <t>Binaan jalan, penyelenggaraan dan penjagaan (termasuk ukur tanah)</t>
  </si>
  <si>
    <t>Road construction, maintenance and upkeeping (includes land surveying)</t>
  </si>
  <si>
    <t>Binaan dan penyelenggaraan bangunan tempat kediaman /</t>
  </si>
  <si>
    <t xml:space="preserve"> bukan tempat kediaman</t>
  </si>
  <si>
    <t>Construction and maintenance of residential / non-residential buildings</t>
  </si>
  <si>
    <t xml:space="preserve">Kos penyelenggaraan </t>
  </si>
  <si>
    <t>Maintenance cost</t>
  </si>
  <si>
    <t xml:space="preserve">Kos bancian pokok (termasuk mengukur dan menanda pokok) </t>
  </si>
  <si>
    <t>Cost for census done on tree (includes measuring and tagging trees)</t>
  </si>
  <si>
    <t xml:space="preserve">Kos perancangan pembalakan </t>
  </si>
  <si>
    <t>Planning costs of logging</t>
  </si>
  <si>
    <t xml:space="preserve">Kerja-kerja menebang dan menual </t>
  </si>
  <si>
    <t>Felling and cutting activities</t>
  </si>
  <si>
    <t xml:space="preserve">Kos pengangkutan balak (cth. caj pemunggahan / caj memuatkan, </t>
  </si>
  <si>
    <t xml:space="preserve">caj berakit dsb.) </t>
  </si>
  <si>
    <t>Transportation cost of logs (eg. unloading  / loading charges, rafted charges etc.)</t>
  </si>
  <si>
    <t>47</t>
  </si>
  <si>
    <t>48</t>
  </si>
  <si>
    <t>49</t>
  </si>
  <si>
    <t>50</t>
  </si>
  <si>
    <t>51</t>
  </si>
  <si>
    <t>52</t>
  </si>
  <si>
    <t>53</t>
  </si>
  <si>
    <t>54</t>
  </si>
  <si>
    <t>menggunakan bahannya sendiri</t>
  </si>
  <si>
    <t>Total payments (contract value) for work done by others using their own materials</t>
  </si>
  <si>
    <r>
      <t>PERBELANJAAN AM /</t>
    </r>
    <r>
      <rPr>
        <i/>
        <sz val="8"/>
        <rFont val="Arial"/>
        <family val="2"/>
      </rPr>
      <t xml:space="preserve"> GENERAL EXPENDITURE </t>
    </r>
  </si>
  <si>
    <t>Bahan dan bekas pembungkus yang digunakan (tidak termasuk kos bahan</t>
  </si>
  <si>
    <t>langsung di Soalan 17A hingga 17E)</t>
  </si>
  <si>
    <t xml:space="preserve">Packing materials and containers consumed (excludes costs of direct materials in </t>
  </si>
  <si>
    <t>Materials used for repairs and maintenance</t>
  </si>
  <si>
    <t xml:space="preserve">Alat tulis dan bekalan pejabat </t>
  </si>
  <si>
    <t>9.10</t>
  </si>
  <si>
    <t>9.12</t>
  </si>
  <si>
    <t>Organisasi bukan kerajaan / tajaan korporat (sila nyatakan jenis royalti)</t>
  </si>
  <si>
    <t>Bayaran premium</t>
  </si>
  <si>
    <t>Premium payment</t>
  </si>
  <si>
    <t>Cukai eksport</t>
  </si>
  <si>
    <t>Export tax</t>
  </si>
  <si>
    <t>Non-operating expenditure</t>
  </si>
  <si>
    <t>Question 17A to 17E)</t>
  </si>
  <si>
    <t xml:space="preserve">Direct materials, fuels, supplies </t>
  </si>
  <si>
    <t>Stok pertanian</t>
  </si>
  <si>
    <t>Stock of agriculture</t>
  </si>
  <si>
    <t>(stok untuk barangan pertanian dan bukan pertanian)</t>
  </si>
  <si>
    <t>Wastewater discharged / removal</t>
  </si>
  <si>
    <t>Dilepaskan ke sistem pembentungan</t>
  </si>
  <si>
    <t>Discharged to sewerage system</t>
  </si>
  <si>
    <t>Discharged to surface water, groundwater</t>
  </si>
  <si>
    <r>
      <t xml:space="preserve">UNTUK KEGUNAAN
PEJABAT SAHAJA
</t>
    </r>
    <r>
      <rPr>
        <i/>
        <sz val="8"/>
        <rFont val="Arial"/>
        <family val="2"/>
      </rPr>
      <t>FOR OFFICE USE ONLY</t>
    </r>
  </si>
  <si>
    <t>Jenis Tanaman</t>
  </si>
  <si>
    <t>Type of Crops</t>
  </si>
  <si>
    <t>Keluasan tanaman (Hektar)</t>
  </si>
  <si>
    <t>Matang</t>
  </si>
  <si>
    <t>Matured</t>
  </si>
  <si>
    <t>Belum matang</t>
  </si>
  <si>
    <t>Immatured</t>
  </si>
  <si>
    <t>Keluasan tanam</t>
  </si>
  <si>
    <t>Replanted area</t>
  </si>
  <si>
    <t>Newly planted area</t>
  </si>
  <si>
    <r>
      <t xml:space="preserve">UNTUK KEGUNAAN
PEJABAT SAHAJA
</t>
    </r>
    <r>
      <rPr>
        <i/>
        <sz val="9"/>
        <rFont val="Arial"/>
        <family val="2"/>
      </rPr>
      <t>FOR OFFICE USE ONLY</t>
    </r>
  </si>
  <si>
    <r>
      <t>Kod produk</t>
    </r>
    <r>
      <rPr>
        <i/>
        <sz val="9"/>
        <rFont val="Arial"/>
        <family val="2"/>
      </rPr>
      <t xml:space="preserve">                             </t>
    </r>
  </si>
  <si>
    <r>
      <rPr>
        <b/>
        <sz val="9"/>
        <rFont val="Arial"/>
        <family val="2"/>
      </rPr>
      <t>Hektar</t>
    </r>
    <r>
      <rPr>
        <sz val="9"/>
        <rFont val="Arial"/>
        <family val="2"/>
      </rPr>
      <t xml:space="preserve"> /</t>
    </r>
    <r>
      <rPr>
        <i/>
        <sz val="9"/>
        <rFont val="Arial"/>
        <family val="2"/>
      </rPr>
      <t xml:space="preserve"> Hectares</t>
    </r>
  </si>
  <si>
    <t>Kelapa Sawit</t>
  </si>
  <si>
    <t>Oil Palm</t>
  </si>
  <si>
    <t>Getah</t>
  </si>
  <si>
    <t>Rubber</t>
  </si>
  <si>
    <t>Lain-lain (nyatakan):</t>
  </si>
  <si>
    <t>Other (Specify):…………………..</t>
  </si>
  <si>
    <t>0126101001</t>
  </si>
  <si>
    <t>0129101001</t>
  </si>
  <si>
    <t>STATUS HUTAN, SISTEM PEMBALAKAN DAN KELUASAN PEMBALAKAN</t>
  </si>
  <si>
    <t>STATUS OF FOREST, LOGGING SYSTEM AND TOTAL AREA OF LOGGING</t>
  </si>
  <si>
    <t>13B.1</t>
  </si>
  <si>
    <t>Sila tanda (X) di kotak yang berkaitan (boleh tanda lebih dari satu kotak):</t>
  </si>
  <si>
    <t>Status hutan:</t>
  </si>
  <si>
    <t>Status of forest:</t>
  </si>
  <si>
    <t>1345</t>
  </si>
  <si>
    <r>
      <t xml:space="preserve">Hutan Tanah Berimilik / </t>
    </r>
    <r>
      <rPr>
        <i/>
        <sz val="8"/>
        <rFont val="Arial"/>
        <family val="2"/>
      </rPr>
      <t>Alienated land</t>
    </r>
  </si>
  <si>
    <r>
      <t>Hutan Tanah Kerajaan /</t>
    </r>
    <r>
      <rPr>
        <i/>
        <sz val="8"/>
        <rFont val="Arial"/>
        <family val="2"/>
      </rPr>
      <t xml:space="preserve"> Stateland Forest</t>
    </r>
  </si>
  <si>
    <r>
      <t xml:space="preserve">Hutan Simpanan Kekal / </t>
    </r>
    <r>
      <rPr>
        <i/>
        <sz val="8"/>
        <rFont val="Arial"/>
        <family val="2"/>
      </rPr>
      <t>Permanent Reserved Forest</t>
    </r>
  </si>
  <si>
    <r>
      <t xml:space="preserve">Ladang Hutan Kekal / </t>
    </r>
    <r>
      <rPr>
        <i/>
        <sz val="8"/>
        <rFont val="Arial"/>
        <family val="2"/>
      </rPr>
      <t>Permanent Forest Estate</t>
    </r>
  </si>
  <si>
    <t>Sistem pembalakan:</t>
  </si>
  <si>
    <t>Logging system:</t>
  </si>
  <si>
    <t>13B.2</t>
  </si>
  <si>
    <r>
      <rPr>
        <b/>
        <sz val="8"/>
        <rFont val="Arial"/>
        <family val="2"/>
      </rPr>
      <t xml:space="preserve">Jentolak </t>
    </r>
    <r>
      <rPr>
        <sz val="8"/>
        <rFont val="Arial"/>
        <family val="2"/>
      </rPr>
      <t>/</t>
    </r>
    <r>
      <rPr>
        <i/>
        <sz val="8"/>
        <rFont val="Arial"/>
        <family val="2"/>
      </rPr>
      <t xml:space="preserve"> Bulldoze</t>
    </r>
    <r>
      <rPr>
        <sz val="8"/>
        <rFont val="Arial"/>
        <family val="2"/>
      </rPr>
      <t>r</t>
    </r>
  </si>
  <si>
    <r>
      <rPr>
        <b/>
        <sz val="8"/>
        <rFont val="Arial"/>
        <family val="2"/>
      </rPr>
      <t>Helikopter</t>
    </r>
    <r>
      <rPr>
        <sz val="8"/>
        <rFont val="Arial"/>
        <family val="2"/>
      </rPr>
      <t xml:space="preserve"> /</t>
    </r>
    <r>
      <rPr>
        <i/>
        <sz val="8"/>
        <rFont val="Arial"/>
        <family val="2"/>
      </rPr>
      <t xml:space="preserve"> Helicopter</t>
    </r>
  </si>
  <si>
    <r>
      <t xml:space="preserve">Kabel / </t>
    </r>
    <r>
      <rPr>
        <i/>
        <sz val="8"/>
        <rFont val="Arial"/>
        <family val="2"/>
      </rPr>
      <t>Cable</t>
    </r>
  </si>
  <si>
    <r>
      <t xml:space="preserve">Kuda-kuda / </t>
    </r>
    <r>
      <rPr>
        <i/>
        <sz val="8"/>
        <rFont val="Arial"/>
        <family val="2"/>
      </rPr>
      <t>Sleigh logging</t>
    </r>
  </si>
  <si>
    <r>
      <t xml:space="preserve">Jentera penggali berasaskan pembalakan / </t>
    </r>
    <r>
      <rPr>
        <i/>
        <sz val="8"/>
        <rFont val="Arial"/>
        <family val="2"/>
      </rPr>
      <t>Excavator-based logging (e.g.logfisher)</t>
    </r>
  </si>
  <si>
    <t>Jenis Akuakultur</t>
  </si>
  <si>
    <t>Type of Aquaculture</t>
  </si>
  <si>
    <t>Bilangan stok induk / baka akuakultur</t>
  </si>
  <si>
    <t>Number of aquaculture breeders</t>
  </si>
  <si>
    <t>Bilangan stok akuakultur</t>
  </si>
  <si>
    <t>Number of aquaculture stock</t>
  </si>
  <si>
    <t>Kerapu</t>
  </si>
  <si>
    <t>Grouper</t>
  </si>
  <si>
    <t>Tilapia Merah</t>
  </si>
  <si>
    <t>Red Tilapia</t>
  </si>
  <si>
    <t>Keli</t>
  </si>
  <si>
    <t>Walking catfish</t>
  </si>
  <si>
    <t>0321401002</t>
  </si>
  <si>
    <t>0321102003</t>
  </si>
  <si>
    <t>0322102039</t>
  </si>
  <si>
    <t>0322102014</t>
  </si>
  <si>
    <t>Bilangan stok induk / baka</t>
  </si>
  <si>
    <t>Number of breeding stock</t>
  </si>
  <si>
    <t>Jumlah ternakan</t>
  </si>
  <si>
    <t>Total livestock</t>
  </si>
  <si>
    <t>Jenis Ternakan</t>
  </si>
  <si>
    <t>Type of Livestock</t>
  </si>
  <si>
    <t>Ayam pedaging</t>
  </si>
  <si>
    <t>Chicken broilers</t>
  </si>
  <si>
    <t>Lembu pedaging</t>
  </si>
  <si>
    <t>Beef cattle</t>
  </si>
  <si>
    <t>Babi</t>
  </si>
  <si>
    <t>Swine</t>
  </si>
  <si>
    <t>0146101001</t>
  </si>
  <si>
    <t>0141101001</t>
  </si>
  <si>
    <t>0145001001</t>
  </si>
  <si>
    <t>Keluasan ditanam (hektar)</t>
  </si>
  <si>
    <t>Planted area (hectares)</t>
  </si>
  <si>
    <t>pokok belum matang</t>
  </si>
  <si>
    <t>on immatured trees</t>
  </si>
  <si>
    <t xml:space="preserve">Development </t>
  </si>
  <si>
    <t>expenditure</t>
  </si>
  <si>
    <t>Perbelanjaan modal</t>
  </si>
  <si>
    <t>Akasia</t>
  </si>
  <si>
    <t>Acacia</t>
  </si>
  <si>
    <t>Laran</t>
  </si>
  <si>
    <t>Sentang</t>
  </si>
  <si>
    <t>Batai</t>
  </si>
  <si>
    <t xml:space="preserve"> Binuang</t>
  </si>
  <si>
    <t>0220102054</t>
  </si>
  <si>
    <t>0220401001</t>
  </si>
  <si>
    <t>0220102073</t>
  </si>
  <si>
    <t>0220102091</t>
  </si>
  <si>
    <t>0220102058</t>
  </si>
  <si>
    <t>0220102062</t>
  </si>
  <si>
    <t># Jenis</t>
  </si>
  <si>
    <t>sistem</t>
  </si>
  <si>
    <t>(nyatakan)</t>
  </si>
  <si>
    <t>Type of</t>
  </si>
  <si>
    <t>system</t>
  </si>
  <si>
    <t>(specify)</t>
  </si>
  <si>
    <t>Total harvested</t>
  </si>
  <si>
    <t>Jumlah Jualan</t>
  </si>
  <si>
    <t>Total sales</t>
  </si>
  <si>
    <t xml:space="preserve">PENGELUARAN DAN JUALAN DARIPADA AKTIVITI TANAMAN </t>
  </si>
  <si>
    <t xml:space="preserve">PRODUCTION AND SALES FROM CROPS ACTIVITIES </t>
  </si>
  <si>
    <r>
      <t xml:space="preserve">- </t>
    </r>
    <r>
      <rPr>
        <b/>
        <sz val="10"/>
        <rFont val="Arial"/>
        <family val="2"/>
      </rPr>
      <t>Susu getah</t>
    </r>
    <r>
      <rPr>
        <i/>
        <sz val="10"/>
        <rFont val="Arial"/>
        <family val="2"/>
      </rPr>
      <t xml:space="preserve"> / Latex</t>
    </r>
  </si>
  <si>
    <t>Tan Metrik</t>
  </si>
  <si>
    <t>0129101002</t>
  </si>
  <si>
    <t>PENGELUARAN DAN JUALAN MENGIKUT JENIS TERNAKAN</t>
  </si>
  <si>
    <t>PRODUCTION AND SALES BY TYPE OF LIVESTOCK</t>
  </si>
  <si>
    <t>Berat</t>
  </si>
  <si>
    <t>Weight</t>
  </si>
  <si>
    <t>Jumlah hasil</t>
  </si>
  <si>
    <t>(tidak termasuk</t>
  </si>
  <si>
    <t>Total production</t>
  </si>
  <si>
    <t>PENGELUARAN DAN JUALAN MENGIKUT JENIS HASIL TERNAKAN</t>
  </si>
  <si>
    <t>PRODUCTION AND SALES BY TYPE OF LIVESTOCK PRODUCTS</t>
  </si>
  <si>
    <t>(excludes breeding stock)</t>
  </si>
  <si>
    <t>Telur Ayam</t>
  </si>
  <si>
    <t>Chicken Eggs</t>
  </si>
  <si>
    <t>Susu Lembu</t>
  </si>
  <si>
    <t>Cattle Milk</t>
  </si>
  <si>
    <t>Swiflet's Nest</t>
  </si>
  <si>
    <t>0146601001</t>
  </si>
  <si>
    <t xml:space="preserve">PENGELUARAN DAN JUALAN DARIPADA AKTIVITI PERIKANAN  </t>
  </si>
  <si>
    <t>PRODUCTION AND SALES FROM FISHERIES ACTIVITIES</t>
  </si>
  <si>
    <t>Jenis Ikan</t>
  </si>
  <si>
    <t>Type of Fish</t>
  </si>
  <si>
    <t>Perikanan</t>
  </si>
  <si>
    <t>Unit Kuantiti</t>
  </si>
  <si>
    <t>Jumlah pendaratan / tangkapan akuakultur</t>
  </si>
  <si>
    <t>(tidak termasuk stok induk)</t>
  </si>
  <si>
    <t xml:space="preserve">Total aquaculture landed / reared </t>
  </si>
  <si>
    <r>
      <rPr>
        <b/>
        <sz val="10"/>
        <rFont val="Arial"/>
        <family val="2"/>
      </rPr>
      <t xml:space="preserve">   Akuakultur </t>
    </r>
    <r>
      <rPr>
        <i/>
        <sz val="10"/>
        <rFont val="Arial"/>
        <family val="2"/>
      </rPr>
      <t>/ Aquaculture</t>
    </r>
  </si>
  <si>
    <t xml:space="preserve">Kembong </t>
  </si>
  <si>
    <t xml:space="preserve">Selayang / Curut    </t>
  </si>
  <si>
    <t>Round scad</t>
  </si>
  <si>
    <t xml:space="preserve">Udang putih       </t>
  </si>
  <si>
    <t xml:space="preserve">Kerapu   </t>
  </si>
  <si>
    <t xml:space="preserve">Siakap      </t>
  </si>
  <si>
    <t>Barramundi</t>
  </si>
  <si>
    <t>0311102048</t>
  </si>
  <si>
    <t>0311102070</t>
  </si>
  <si>
    <t>0321102001</t>
  </si>
  <si>
    <t>0220102009</t>
  </si>
  <si>
    <t>Balau / Selangan Batu</t>
  </si>
  <si>
    <t>Merbau</t>
  </si>
  <si>
    <t>Kelat</t>
  </si>
  <si>
    <t>Local</t>
  </si>
  <si>
    <t xml:space="preserve">Kos bahan langsung yang digunakan </t>
  </si>
  <si>
    <t>Cost of direct materials consumed</t>
  </si>
  <si>
    <t>Other materials consumed</t>
  </si>
  <si>
    <t xml:space="preserve">Jumlah nilai bahan yang digunakan </t>
  </si>
  <si>
    <t>Total value of materials consumed</t>
  </si>
  <si>
    <t>99998</t>
  </si>
  <si>
    <t>Nota: * Medan 174116 + 174216 merujuk kepada keseluruhan perbelanjaan bahan langsung yang digunakan dalam aktiviti tanaman</t>
  </si>
  <si>
    <t>Note:   Field 174116 + 174216 refer to the total value on cost of direct materials consumed in crops activity</t>
  </si>
  <si>
    <t>This total should not exceed 10% of total cost of materials consumed</t>
  </si>
  <si>
    <r>
      <t xml:space="preserve">Baja / </t>
    </r>
    <r>
      <rPr>
        <i/>
        <u/>
        <sz val="10"/>
        <rFont val="Arial"/>
        <family val="2"/>
      </rPr>
      <t>Fertilizers</t>
    </r>
  </si>
  <si>
    <r>
      <rPr>
        <b/>
        <sz val="10"/>
        <rFont val="Arial"/>
        <family val="2"/>
      </rPr>
      <t>Urea</t>
    </r>
    <r>
      <rPr>
        <i/>
        <sz val="10"/>
        <rFont val="Arial"/>
        <family val="2"/>
      </rPr>
      <t xml:space="preserve"> / Urea</t>
    </r>
  </si>
  <si>
    <t xml:space="preserve">Amonia sulfat </t>
  </si>
  <si>
    <t>Ammonium sulphate</t>
  </si>
  <si>
    <t>Racun (rumpai, serangga / kulat, kimia dsb.)</t>
  </si>
  <si>
    <t>Insecticides (weeds, insects / fungus, chemicals etc.)</t>
  </si>
  <si>
    <t>2012102001</t>
  </si>
  <si>
    <t>2012103001</t>
  </si>
  <si>
    <t>2012105001</t>
  </si>
  <si>
    <t>2012106001</t>
  </si>
  <si>
    <t>Pallet rumput</t>
  </si>
  <si>
    <t>Grass pellets</t>
  </si>
  <si>
    <t xml:space="preserve">Makanan ternakan </t>
  </si>
  <si>
    <t>Feed for mixed poultry</t>
  </si>
  <si>
    <t>Vaksin dan lain ubat ternakan</t>
  </si>
  <si>
    <t>Vaccine and other livestock medicine</t>
  </si>
  <si>
    <t>Makanan babi</t>
  </si>
  <si>
    <t>Feed for pig</t>
  </si>
  <si>
    <t>1080002007</t>
  </si>
  <si>
    <t>1080002003</t>
  </si>
  <si>
    <t>2100301005</t>
  </si>
  <si>
    <t>1080002005</t>
  </si>
  <si>
    <t>Diesel untuk bot / vesel</t>
  </si>
  <si>
    <t>Diesel for boats / vessel</t>
  </si>
  <si>
    <t>Makanan ternakan ikan</t>
  </si>
  <si>
    <t>Fish Meal</t>
  </si>
  <si>
    <t xml:space="preserve">Makanan ternakan udang </t>
  </si>
  <si>
    <t>Nota: * Medan 176116 + 176216 merujuk kepada keseluruhan perbelanjaan bahan langsung yang digunakan dalam aktiviti perikanan</t>
  </si>
  <si>
    <t>Nota: * Medan 175116 + 175216 merujuk kepada keseluruhan perbelanjaan bahan langsung yang digunakan dalam aktiviti ternakan</t>
  </si>
  <si>
    <r>
      <rPr>
        <b/>
        <sz val="9"/>
        <rFont val="Arial"/>
        <family val="2"/>
      </rPr>
      <t>KEGUNAAN PEJABAT</t>
    </r>
    <r>
      <rPr>
        <sz val="9"/>
        <rFont val="Arial"/>
        <family val="2"/>
      </rPr>
      <t xml:space="preserve"> / </t>
    </r>
    <r>
      <rPr>
        <i/>
        <sz val="9"/>
        <rFont val="Arial"/>
        <family val="2"/>
      </rPr>
      <t>OFFICE USE</t>
    </r>
  </si>
  <si>
    <t>Tuan diminta melaporkan butir-butir yang berkaitan dengan pertubuhan ini seperti tercatat di atas dan mengembalikan soal selidik yang lengkap ke Jabatan ini.</t>
  </si>
  <si>
    <t>You are requested to provide information related to this establishment as stated above and return the completed questionnaire to the Department.</t>
  </si>
  <si>
    <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8"/>
        <rFont val="Arial"/>
        <family val="2"/>
      </rPr>
      <t>CONFIDENTIAL</t>
    </r>
    <r>
      <rPr>
        <i/>
        <sz val="8"/>
        <rFont val="Arial"/>
        <family val="2"/>
      </rPr>
      <t xml:space="preserve"> and will not be divulged to any person or institution outside this Department. Meanwhile, Section 7 under the same Act provides a penalty should the respondent failed to furnish the required information.</t>
    </r>
  </si>
  <si>
    <t>13B.3</t>
  </si>
  <si>
    <r>
      <t xml:space="preserve">04 - Tradisional / Lepas bebas / </t>
    </r>
    <r>
      <rPr>
        <i/>
        <sz val="8"/>
        <rFont val="Arial"/>
        <family val="2"/>
      </rPr>
      <t>Traditional / Free range</t>
    </r>
  </si>
  <si>
    <r>
      <t xml:space="preserve">03 - Akuaponik / </t>
    </r>
    <r>
      <rPr>
        <i/>
        <sz val="8"/>
        <rFont val="Arial"/>
        <family val="2"/>
      </rPr>
      <t>Aquaphonic</t>
    </r>
  </si>
  <si>
    <r>
      <t xml:space="preserve">04 - Hidroponik / </t>
    </r>
    <r>
      <rPr>
        <i/>
        <sz val="8"/>
        <rFont val="Arial"/>
        <family val="2"/>
      </rPr>
      <t>Hydrophonic</t>
    </r>
  </si>
  <si>
    <r>
      <t>09 - Lain-lain (nyatakan) /</t>
    </r>
    <r>
      <rPr>
        <i/>
        <sz val="8"/>
        <rFont val="Arial"/>
        <family val="2"/>
      </rPr>
      <t xml:space="preserve"> Others (specify)</t>
    </r>
  </si>
  <si>
    <t>Timber species</t>
  </si>
  <si>
    <t>JUMLAH**</t>
  </si>
  <si>
    <r>
      <rPr>
        <b/>
        <sz val="8"/>
        <rFont val="Arial"/>
        <family val="2"/>
      </rPr>
      <t xml:space="preserve">   Tidak</t>
    </r>
    <r>
      <rPr>
        <b/>
        <i/>
        <sz val="8"/>
        <rFont val="Arial"/>
        <family val="2"/>
      </rPr>
      <t xml:space="preserve"> / </t>
    </r>
    <r>
      <rPr>
        <i/>
        <sz val="8"/>
        <rFont val="Arial"/>
        <family val="2"/>
      </rPr>
      <t>No</t>
    </r>
  </si>
  <si>
    <t>Nota: * Medan 177116 + 177216 merujuk kepada keseluruhan perbelanjaan bahan langsung yang digunakan dalam aktiviti perhutanan</t>
  </si>
  <si>
    <t>Note:   Field 177116 + 177216 refer to the total value on cost of direct materials consumed in forestry activity</t>
  </si>
  <si>
    <r>
      <rPr>
        <b/>
        <sz val="8"/>
        <rFont val="Arial"/>
        <family val="2"/>
      </rPr>
      <t>Individu</t>
    </r>
    <r>
      <rPr>
        <sz val="8"/>
        <rFont val="Arial"/>
        <family val="2"/>
      </rPr>
      <t xml:space="preserve"> /</t>
    </r>
    <r>
      <rPr>
        <i/>
        <sz val="8"/>
        <rFont val="Arial"/>
        <family val="2"/>
      </rPr>
      <t xml:space="preserve"> Individual:</t>
    </r>
  </si>
  <si>
    <t>Jika modal berbayar pertubuhan ini dipegang melebihi 50 peratus oleh syarikat / individu</t>
  </si>
  <si>
    <t>If this establishment’s paid-up capital is directly or indirectly held more than 50 per cent by a foreign</t>
  </si>
  <si>
    <t xml:space="preserve">Binaan lain kecuali pembangunan </t>
  </si>
  <si>
    <t>Bilangan pekerja pertubuhan ini</t>
  </si>
  <si>
    <t>Number of persons engaged</t>
  </si>
  <si>
    <t xml:space="preserve">      employed through labour contractor</t>
  </si>
  <si>
    <t xml:space="preserve">Unpaid family worker (all members of family </t>
  </si>
  <si>
    <t>Malaysia Citizen</t>
  </si>
  <si>
    <t>Non-Malaysia Citizen</t>
  </si>
  <si>
    <t>0508</t>
  </si>
  <si>
    <t>0517</t>
  </si>
  <si>
    <t>PEROLEHAN / PENDAPATAN (samb.)</t>
  </si>
  <si>
    <t>TURNOVER / INCOME (cont'd)</t>
  </si>
  <si>
    <t>Value of sales from goods / materials / products related to fishing activities, that is</t>
  </si>
  <si>
    <t>sewaan bilik beku, khidmat nasihat)</t>
  </si>
  <si>
    <t>Income from forestry activities:</t>
  </si>
  <si>
    <t xml:space="preserve">Lain-lain </t>
  </si>
  <si>
    <t xml:space="preserve">Perbelanjaan untuk aktiviti tanaman: </t>
  </si>
  <si>
    <t>Expenditure for crops activities:</t>
  </si>
  <si>
    <t>Kerja tanaman lain (nyatakan):</t>
  </si>
  <si>
    <t>Other planting work done (specify):</t>
  </si>
  <si>
    <t xml:space="preserve">Perbelanjaan untuk aktiviti perikanan: </t>
  </si>
  <si>
    <t xml:space="preserve">Perbelanjaan untuk aktiviti ternakan: </t>
  </si>
  <si>
    <t>Cost of non-breeder livestock (e.g. day old chicks / day old ducks)</t>
  </si>
  <si>
    <t>PERBELANJAAN (samb.)</t>
  </si>
  <si>
    <t>EXPENDITURE (cont'd)</t>
  </si>
  <si>
    <r>
      <t>TERNAKAN /</t>
    </r>
    <r>
      <rPr>
        <i/>
        <sz val="8"/>
        <rFont val="Arial"/>
        <family val="2"/>
      </rPr>
      <t xml:space="preserve"> LIVESTOCK</t>
    </r>
  </si>
  <si>
    <t>Kerja perikanan lain (nyatakan):</t>
  </si>
  <si>
    <t>Other fisheries work done (specify):</t>
  </si>
  <si>
    <t>bagi harta tetap pertubuhan ini</t>
  </si>
  <si>
    <t>Payments for current repairs and maintenance work done by others on</t>
  </si>
  <si>
    <t>this establishment's fixed assets</t>
  </si>
  <si>
    <t>Adakah pertubuhan ini menggunakan internet untuk tujuan perniagaan?</t>
  </si>
  <si>
    <t>Did this establishment use the internet for business purposes?</t>
  </si>
  <si>
    <t>Laman web kepunyaan pertubuhan ini</t>
  </si>
  <si>
    <t>Website owned by this establishment</t>
  </si>
  <si>
    <t>Apakah tujuan penggunaan internet di pertubuhan ini? (Boleh pilih lebih daripada satu)</t>
  </si>
  <si>
    <t>What is the purpose of this establishment using the internet? (May choose more than one)</t>
  </si>
  <si>
    <t>Laman web</t>
  </si>
  <si>
    <t>Website</t>
  </si>
  <si>
    <t>Keperluan penggunaan internet dan teknologi 5G</t>
  </si>
  <si>
    <t>Usage of internet and 5G technology necessity</t>
  </si>
  <si>
    <t xml:space="preserve">   Jika TIDAK, sila ke seksyen B</t>
  </si>
  <si>
    <t xml:space="preserve">  Perkhidmatan dalam talian dan transaksi e-dagang (samb.)</t>
  </si>
  <si>
    <t xml:space="preserve">Adakah pertubuhan ini memohon sebarang pembiayaan baharu atau tambahan daripada luar untuk tujuan perniagaan? </t>
  </si>
  <si>
    <t>Adakah pertubuhan ini mematuhi sebarang pengiktirafan tempatan dan / atau antarabangsa? (Boleh pilih lebih daripada satu)</t>
  </si>
  <si>
    <t>Paten</t>
  </si>
  <si>
    <t>Hakcipta</t>
  </si>
  <si>
    <t>Copyright</t>
  </si>
  <si>
    <t>Tidak berkenaan</t>
  </si>
  <si>
    <t>Not applicable</t>
  </si>
  <si>
    <t>Manual</t>
  </si>
  <si>
    <t>Nanoteknologi</t>
  </si>
  <si>
    <t>Nanotechnology</t>
  </si>
  <si>
    <t>Kos bahan langsung yang digunakan dalam aktiviti marin / akuakultur</t>
  </si>
  <si>
    <t>(n)</t>
  </si>
  <si>
    <t>(o)</t>
  </si>
  <si>
    <t>Jenis Hasil Ternakan</t>
  </si>
  <si>
    <t>0311203002</t>
  </si>
  <si>
    <t>0220102127</t>
  </si>
  <si>
    <t>0220102029</t>
  </si>
  <si>
    <t>Nilai bahan lain yang digunakan #</t>
  </si>
  <si>
    <t>2021006001</t>
  </si>
  <si>
    <t>Kuantiti yang digunakan</t>
  </si>
  <si>
    <t>Quantity consumed</t>
  </si>
  <si>
    <t>Nilai*</t>
  </si>
  <si>
    <t>Kalsium nitrat - Amonia nitrat</t>
  </si>
  <si>
    <t>Calcium nitrate - Ammonium nirate</t>
  </si>
  <si>
    <t>KOS BAHAN LANGSUNG YANG DIGUNAKAN UNTUK TANAMAN</t>
  </si>
  <si>
    <t>COST OF DIRECT MATERIAL CONSUMED FOR CROPS</t>
  </si>
  <si>
    <t>KOS BAHAN LANGSUNG YANG DIGUNAKAN UNTUK TERNAKAN</t>
  </si>
  <si>
    <t>COST OF DIRECT MATERIAL CONSUMED FOR LIVESTOCK</t>
  </si>
  <si>
    <t>KOS BAHAN LANGSUNG YANG DIGUNAKAN UNTUK PERIKANAN</t>
  </si>
  <si>
    <t>Binaan jalan dan</t>
  </si>
  <si>
    <t>penyelenggaraan</t>
  </si>
  <si>
    <t>Road construction</t>
  </si>
  <si>
    <t xml:space="preserve"> and maintenance</t>
  </si>
  <si>
    <t>bangunan tempat  kediaman /</t>
  </si>
  <si>
    <t xml:space="preserve"> bukan  tempat kediaman</t>
  </si>
  <si>
    <t>Construction and maintenance</t>
  </si>
  <si>
    <t>non-residential buildings</t>
  </si>
  <si>
    <t xml:space="preserve"> of residential /</t>
  </si>
  <si>
    <t xml:space="preserve">Kerja-kerja menebang </t>
  </si>
  <si>
    <t>dan  menuai</t>
  </si>
  <si>
    <t>Batu / bata (termasuk bahan jubin lain)</t>
  </si>
  <si>
    <t>Stones / bricks (including other tile materials)</t>
  </si>
  <si>
    <t>Papan keping</t>
  </si>
  <si>
    <t>Planks</t>
  </si>
  <si>
    <t>Tali dawai</t>
  </si>
  <si>
    <t>Wire</t>
  </si>
  <si>
    <t>Alat ganti</t>
  </si>
  <si>
    <t>Spare parts</t>
  </si>
  <si>
    <t>Pasir</t>
  </si>
  <si>
    <t>Sand</t>
  </si>
  <si>
    <t>Simen</t>
  </si>
  <si>
    <t>Cement</t>
  </si>
  <si>
    <t>Kain kanvas</t>
  </si>
  <si>
    <t>Canvas cloth</t>
  </si>
  <si>
    <t>Peralatan elektrik dan aksesori</t>
  </si>
  <si>
    <t>Electrical equipment and accessories</t>
  </si>
  <si>
    <t>Cat</t>
  </si>
  <si>
    <t>Paints</t>
  </si>
  <si>
    <t>Penyangkuk</t>
  </si>
  <si>
    <t>Hooks</t>
  </si>
  <si>
    <t>Kabel</t>
  </si>
  <si>
    <t>Cables</t>
  </si>
  <si>
    <t>Gergaji rantai</t>
  </si>
  <si>
    <t>Chain saws</t>
  </si>
  <si>
    <t>Kapak</t>
  </si>
  <si>
    <t>Axe</t>
  </si>
  <si>
    <t>Jika ruangan tidak mencukupi, sila potong bahan-bahan langsung yang sedia ada dan gantikan dengan jenis bahan yang digunakan dalam pertubuhan ini</t>
  </si>
  <si>
    <t>If the space is insulficient, please cancel the existing direct materials and replace with the types of materials consumed by  this establishment.</t>
  </si>
  <si>
    <t>030013</t>
  </si>
  <si>
    <t>060199</t>
  </si>
  <si>
    <t>Lain-lain pendapatan bukan operasi (sila nyatakan)</t>
  </si>
  <si>
    <t>Ohers non-operating income (please specify)</t>
  </si>
  <si>
    <t>Susut nilai / perlunasan semasa ke atas harta tetap</t>
  </si>
  <si>
    <t>Current depreciation / amortisation on fixed assets</t>
  </si>
  <si>
    <t>Pindahan modal yang dibuat</t>
  </si>
  <si>
    <t>Capital transfers made</t>
  </si>
  <si>
    <t>5.</t>
  </si>
  <si>
    <t>Jika TIDAK, sila ke soalan A.3</t>
  </si>
  <si>
    <t xml:space="preserve">Internet yang boleh diakses oleh komputer dan peranti yang lain (cth. telefon mudah alih, </t>
  </si>
  <si>
    <t>E-Marketplace (e.g. Lazada, Zalora, Shopee)</t>
  </si>
  <si>
    <t>Accessing other financial services (e.g. purchases of insurance)</t>
  </si>
  <si>
    <t>Staff training (e.g. e-learning applications available on intranet or website)</t>
  </si>
  <si>
    <t>Mobile internet and technologies (e.g. mobile broadband, laptop, smartphone, tablet etc.)</t>
  </si>
  <si>
    <t>Designated private network (e.g. extranet, EDI)</t>
  </si>
  <si>
    <t>Geran atau pembiayaan daripada agensi kerajaan</t>
  </si>
  <si>
    <t>Grants or financing from government agencies</t>
  </si>
  <si>
    <t>Financing from leasing companies / factoring companies / credit companies / venture capital companies / licenced money lenders /</t>
  </si>
  <si>
    <t>pawnshops and pawnbrokers include Ar-Rahnu</t>
  </si>
  <si>
    <t>D.1</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</si>
  <si>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</si>
  <si>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</si>
  <si>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Bank Negara Malaysia</t>
  </si>
  <si>
    <t>Paid employees (full-time):</t>
  </si>
  <si>
    <t>010053</t>
  </si>
  <si>
    <t>010054</t>
  </si>
  <si>
    <t>020003</t>
  </si>
  <si>
    <t>0415</t>
  </si>
  <si>
    <t>0416</t>
  </si>
  <si>
    <t xml:space="preserve">      0417 = 0410 + 0411 + 0412 + 0413 - 0414 (+) / (-) 0415 - 0416</t>
  </si>
  <si>
    <t>0419</t>
  </si>
  <si>
    <t>0420</t>
  </si>
  <si>
    <t>0421</t>
  </si>
  <si>
    <t>0422</t>
  </si>
  <si>
    <t>0423</t>
  </si>
  <si>
    <t>Kerja dalam pelaksanaan</t>
  </si>
  <si>
    <t>Work in progress</t>
  </si>
  <si>
    <t>0520</t>
  </si>
  <si>
    <t>(a) Profesional (kecuali Penyelidik)</t>
  </si>
  <si>
    <t>0523</t>
  </si>
  <si>
    <t>0526</t>
  </si>
  <si>
    <t>0527</t>
  </si>
  <si>
    <t>0528</t>
  </si>
  <si>
    <t>0529</t>
  </si>
  <si>
    <t>8.11</t>
  </si>
  <si>
    <t>8.16</t>
  </si>
  <si>
    <t>9.16</t>
  </si>
  <si>
    <t>9.17</t>
  </si>
  <si>
    <t>9.18</t>
  </si>
  <si>
    <t>0910</t>
  </si>
  <si>
    <t>9.19</t>
  </si>
  <si>
    <t>0901</t>
  </si>
  <si>
    <t>Perbelanjaan input lain</t>
  </si>
  <si>
    <t>Expenditure from other input</t>
  </si>
  <si>
    <t xml:space="preserve">AIR, PELINCIR, BAHAN PEMBAKAR DAN TENAGA ELEKTRIK YANG DIGUNAKAN(samb.) </t>
  </si>
  <si>
    <t xml:space="preserve">WATER, LUBRICANTS, FUELS AND ELECTRICITY CONSUMED (cont'd) </t>
  </si>
  <si>
    <t>Unit of Quantity</t>
  </si>
  <si>
    <t xml:space="preserve">Others (specify): </t>
  </si>
  <si>
    <t>134512</t>
  </si>
  <si>
    <t>SUMBER BAGI BAHAN YANG DIGUNAKAN</t>
  </si>
  <si>
    <t>SOURCES OF MATERIALS CONSUMED</t>
  </si>
  <si>
    <t>Buatan Tempatan</t>
  </si>
  <si>
    <t>Locally Manufactured</t>
  </si>
  <si>
    <t>Bahan dan bekas pembungkus</t>
  </si>
  <si>
    <t>Materials and packing materials</t>
  </si>
  <si>
    <r>
      <rPr>
        <b/>
        <sz val="8"/>
        <rFont val="Arial"/>
        <family val="2"/>
      </rPr>
      <t>KEGUNAAN PEJABAT</t>
    </r>
    <r>
      <rPr>
        <sz val="8"/>
        <rFont val="Arial"/>
        <family val="2"/>
      </rPr>
      <t xml:space="preserve"> /</t>
    </r>
    <r>
      <rPr>
        <i/>
        <sz val="8"/>
        <rFont val="Arial"/>
        <family val="2"/>
      </rPr>
      <t xml:space="preserve"> OFFICE USE</t>
    </r>
  </si>
  <si>
    <t>Bil.</t>
  </si>
  <si>
    <t>Negeri / Wilayah</t>
  </si>
  <si>
    <t>No.</t>
  </si>
  <si>
    <t>State / Federal</t>
  </si>
  <si>
    <t>Johor</t>
  </si>
  <si>
    <t>Kedah</t>
  </si>
  <si>
    <t>Kelantan</t>
  </si>
  <si>
    <t>Melaka</t>
  </si>
  <si>
    <t>Negeri Sembilan</t>
  </si>
  <si>
    <t>Pahang</t>
  </si>
  <si>
    <t>Pulau Pinang</t>
  </si>
  <si>
    <t>Perak</t>
  </si>
  <si>
    <t>Perlis</t>
  </si>
  <si>
    <t>10.</t>
  </si>
  <si>
    <t>Selangor</t>
  </si>
  <si>
    <t>11.</t>
  </si>
  <si>
    <t>Terengganu</t>
  </si>
  <si>
    <t>12.</t>
  </si>
  <si>
    <t>Sabah</t>
  </si>
  <si>
    <t>13.</t>
  </si>
  <si>
    <t>Sarawak</t>
  </si>
  <si>
    <t>14.</t>
  </si>
  <si>
    <t>W.P.Kuala Lumpur</t>
  </si>
  <si>
    <t>15.</t>
  </si>
  <si>
    <t>W.P.Labuan</t>
  </si>
  <si>
    <t>16.</t>
  </si>
  <si>
    <t>W.P.Putrajaya</t>
  </si>
  <si>
    <t>Tanaman</t>
  </si>
  <si>
    <t>Crops</t>
  </si>
  <si>
    <t>Livestock</t>
  </si>
  <si>
    <t>Fisheries</t>
  </si>
  <si>
    <t>Forestry</t>
  </si>
  <si>
    <t>Ternakan</t>
  </si>
  <si>
    <t>Perhutanan</t>
  </si>
  <si>
    <t>1842</t>
  </si>
  <si>
    <t>1843</t>
  </si>
  <si>
    <t>1844</t>
  </si>
  <si>
    <t>1845</t>
  </si>
  <si>
    <t>18.1</t>
  </si>
  <si>
    <t>18.2</t>
  </si>
  <si>
    <t>Sila nyatakan peratusan bahan langsung tempatan yang digunakan mengikut negeri pembekal.</t>
  </si>
  <si>
    <t>Please indicate the percentage of local direct materials used by supplier's state.</t>
  </si>
  <si>
    <t>1501</t>
  </si>
  <si>
    <t>1502</t>
  </si>
  <si>
    <r>
      <rPr>
        <b/>
        <sz val="8"/>
        <rFont val="Arial"/>
        <family val="2"/>
      </rPr>
      <t xml:space="preserve">Nota / </t>
    </r>
    <r>
      <rPr>
        <i/>
        <sz val="8"/>
        <rFont val="Arial"/>
        <family val="2"/>
      </rPr>
      <t>Note</t>
    </r>
    <r>
      <rPr>
        <b/>
        <sz val="8"/>
        <rFont val="Arial"/>
        <family val="2"/>
      </rPr>
      <t xml:space="preserve">:  W.P. - Wilayah Persekutuan / </t>
    </r>
    <r>
      <rPr>
        <i/>
        <sz val="8"/>
        <rFont val="Arial"/>
        <family val="2"/>
      </rPr>
      <t>Federal Territory</t>
    </r>
  </si>
  <si>
    <t>MAKLUMAT TAMBAHAN BAGI IBU PEJABAT/CAWANGAN/LADANG</t>
  </si>
  <si>
    <t>ADDITIONAL INFORMATION ON HEADQUARTERS/BRANCHES/FARM</t>
  </si>
  <si>
    <t>Sila nyatakan jenis pertubuhan tuan:</t>
  </si>
  <si>
    <t>Please indicate your establishment type:</t>
  </si>
  <si>
    <t>Bebas</t>
  </si>
  <si>
    <t>Independent</t>
  </si>
  <si>
    <t>121800</t>
  </si>
  <si>
    <t>Ibu pejabat</t>
  </si>
  <si>
    <t>Headquartes</t>
  </si>
  <si>
    <t>Cawangan / Ladang</t>
  </si>
  <si>
    <t>Branches/farm</t>
  </si>
  <si>
    <t>Nyatakan nama dan alamat Ibu Pejabat</t>
  </si>
  <si>
    <t>Sila nyatakan nilai jualan tempatan mengikut negeri</t>
  </si>
  <si>
    <t>Please indicate value of local sales by state</t>
  </si>
  <si>
    <t>Bilangan cawangan/ladang</t>
  </si>
  <si>
    <t>Number of branches/farm</t>
  </si>
  <si>
    <t>Nilai jualan/perkhidmatan</t>
  </si>
  <si>
    <t>Value of sales/service</t>
  </si>
  <si>
    <t xml:space="preserve">  Usage of Information and Communication Technology (ICT)</t>
  </si>
  <si>
    <t>If NO, please proceed to question A.3</t>
  </si>
  <si>
    <t>Internet can be access by computer and other device (e.g. mobile phone, smart phone etc.)</t>
  </si>
  <si>
    <t xml:space="preserve">  Usage of Information and Communication Technology (ICT) (cont'd)</t>
  </si>
  <si>
    <t>E-Pasaran (cth. Lazada, Zalora, Shopee)</t>
  </si>
  <si>
    <t>Data analytics (e.g. Tableau, Big Data Analytics, Mobile Business Intelligence etc.)</t>
  </si>
  <si>
    <t>Perisian pengurusan (cth. Human Resources Management System, Accounting Information System dsb.)</t>
  </si>
  <si>
    <t>Management software (e.g. Human Resources Management System, Accounting Information System etc.)</t>
  </si>
  <si>
    <t xml:space="preserve">   If NO, please proceed to section B</t>
  </si>
  <si>
    <t>Bayaran tunai semasa penghantaran</t>
  </si>
  <si>
    <t>(1)  Via websites, specialised internet marketplaces, extranets, EDI over the internet, internet enabled mobile phones</t>
  </si>
  <si>
    <t>Please indicate the percentage of e-commerce income by type of customers</t>
  </si>
  <si>
    <t>Please indicate the percentage of e-commerce income by type of market</t>
  </si>
  <si>
    <t>What were the purpose of the financing? (May choose more than one)</t>
  </si>
  <si>
    <t>dengan pertubuhan atau pemilik perniagaan ’angels’ / organisasi bukan kerajaan / pengaturan tidak formal</t>
  </si>
  <si>
    <t xml:space="preserve">Financing from suppliers / trade credit owing to suppliers / individuals unrelated to the establishment or its owner ’angels’  / </t>
  </si>
  <si>
    <t>Pendapatan terkumpul / dana dalaman / sumbangan daripada pemegang saham / simpanan peribadi pemilik perniagaan</t>
  </si>
  <si>
    <t>Borrowing from friends or relatives</t>
  </si>
  <si>
    <t>Did this establishment own / use financial facilities and products for bussiness purposes as follows?</t>
  </si>
  <si>
    <t>Akaun deposit</t>
  </si>
  <si>
    <t>Deposit account</t>
  </si>
  <si>
    <t>Kad kredit</t>
  </si>
  <si>
    <t xml:space="preserve">Credit card  </t>
  </si>
  <si>
    <t xml:space="preserve">Perbankan dalam talian      </t>
  </si>
  <si>
    <t xml:space="preserve">Online banking </t>
  </si>
  <si>
    <t>Insuran</t>
  </si>
  <si>
    <t xml:space="preserve">Insurance  </t>
  </si>
  <si>
    <t xml:space="preserve">Fasiliti eksport </t>
  </si>
  <si>
    <t>Export’s facilities</t>
  </si>
  <si>
    <t>Tempatan (cth. Amalan Peningkatan Kualiti (APK), Pensijilan Jenama Malaysia, Skim Organik Malaysia (SOM),</t>
  </si>
  <si>
    <t xml:space="preserve">Local (e.g. Quality Improvement Practice, National Mark of Malaysian Brand, Malaysia Organic Scheme (SOM), </t>
  </si>
  <si>
    <t>MeSTI (Makanan Selamat Tanggungjawab Industri) etc.)</t>
  </si>
  <si>
    <t>Did this establishment have any Intellectual Property (IP) Protection System? (May choose more than one)</t>
  </si>
  <si>
    <t>Lain-lain (cth. Reka bentuk perindustrian, Petunjuk geografi, Reka bentuk susun atur litar bersepadu)</t>
  </si>
  <si>
    <t>Owned funds</t>
  </si>
  <si>
    <t>Private companies</t>
  </si>
  <si>
    <t>Other funds (please specify)</t>
  </si>
  <si>
    <t>Clerical support workers</t>
  </si>
  <si>
    <t>Nama negara</t>
  </si>
  <si>
    <t>Name of country</t>
  </si>
  <si>
    <t>Mixed-mode automation</t>
  </si>
  <si>
    <t>Big Data Analytics</t>
  </si>
  <si>
    <t>(p)</t>
  </si>
  <si>
    <t xml:space="preserve">Pengenalan Frekuensi Radio (RFID) </t>
  </si>
  <si>
    <t>Radio Frequency Identification (RFID)</t>
  </si>
  <si>
    <t>Raw materials cost</t>
  </si>
  <si>
    <t>Professionals</t>
  </si>
  <si>
    <t>Technicians and Associate Professionals</t>
  </si>
  <si>
    <t>Clerical Support Workers</t>
  </si>
  <si>
    <t>Service and Sales Workers</t>
  </si>
  <si>
    <t>Craft and Related Trades Workers</t>
  </si>
  <si>
    <t>Operator Mesin &amp; Loji, dan Pemasang</t>
  </si>
  <si>
    <t>Elementary Occupations</t>
  </si>
  <si>
    <r>
      <t xml:space="preserve">Muat turun soal selidik boleh dibuat melalui </t>
    </r>
    <r>
      <rPr>
        <b/>
        <u/>
        <sz val="6"/>
        <rFont val="Arial"/>
        <family val="2"/>
      </rPr>
      <t>www.dosm.gov.my</t>
    </r>
    <r>
      <rPr>
        <b/>
        <sz val="6"/>
        <rFont val="Arial"/>
        <family val="2"/>
      </rPr>
      <t xml:space="preserve">. Tulis dengan kemas di dalam kotak menggunakan </t>
    </r>
    <r>
      <rPr>
        <b/>
        <u/>
        <sz val="6"/>
        <rFont val="Arial"/>
        <family val="2"/>
      </rPr>
      <t>HURUF BESAR</t>
    </r>
    <r>
      <rPr>
        <b/>
        <sz val="6"/>
        <rFont val="Arial"/>
        <family val="2"/>
      </rPr>
      <t xml:space="preserve"> atau tanda (X) pada kotak yang berkenaan</t>
    </r>
  </si>
  <si>
    <t>Kod alamat lokasi</t>
  </si>
  <si>
    <t>Location address code</t>
  </si>
  <si>
    <t>Aktiviti sekunder (selain daripada Pertanian), sila nyatakan:</t>
  </si>
  <si>
    <t>Sila tanda (X) di kotak  yang berkaitan (boleh tanda lebih daripada satu kotak):</t>
  </si>
  <si>
    <t>If this establishment do forestry &amp; logging activities,state the status of this forestry activity.</t>
  </si>
  <si>
    <t>Yes. Please specify MyGAP registration number</t>
  </si>
  <si>
    <t>014054</t>
  </si>
  <si>
    <t>Adakah pertubuhan ini melabur di luar Malaysia? Sila tanda (X) dalam satu kotak sahaja</t>
  </si>
  <si>
    <t>Did this establishment invest outside Malaysia? Please mark (X) in one box only</t>
  </si>
  <si>
    <t>Sila tandakan (X) bagi jenis taraf sah organisasi dalam satu kotak sahaja</t>
  </si>
  <si>
    <t>Please mark (X) for type of legal organisation in one box only</t>
  </si>
  <si>
    <r>
      <rPr>
        <b/>
        <sz val="8"/>
        <rFont val="Arial"/>
        <family val="2"/>
      </rPr>
      <t>Perkongsian</t>
    </r>
    <r>
      <rPr>
        <sz val="8"/>
        <rFont val="Arial"/>
        <family val="2"/>
      </rPr>
      <t xml:space="preserve"> </t>
    </r>
  </si>
  <si>
    <t>Partnership</t>
  </si>
  <si>
    <t>Co-operative</t>
  </si>
  <si>
    <t xml:space="preserve">Hak Milik Perseorangan </t>
  </si>
  <si>
    <t>Individual Proprietorship</t>
  </si>
  <si>
    <r>
      <rPr>
        <b/>
        <sz val="8"/>
        <rFont val="Arial"/>
        <family val="2"/>
      </rPr>
      <t>Perkongsian Liabiliti Terhad</t>
    </r>
    <r>
      <rPr>
        <sz val="8"/>
        <rFont val="Arial"/>
        <family val="2"/>
      </rPr>
      <t xml:space="preserve"> </t>
    </r>
  </si>
  <si>
    <t>Limited Liabilities Partnership</t>
  </si>
  <si>
    <t xml:space="preserve">Syarikat Sendirian Berhad </t>
  </si>
  <si>
    <t>Private Limited Company</t>
  </si>
  <si>
    <t>Public Limited Company</t>
  </si>
  <si>
    <t xml:space="preserve">Syarikat Koperasi </t>
  </si>
  <si>
    <t xml:space="preserve">Perbadanan Awam </t>
  </si>
  <si>
    <t>Public Corporation</t>
  </si>
  <si>
    <t>Pertubuhan Persendirian Yang Tidak Mencari Keuntungan</t>
  </si>
  <si>
    <t>Private Non-Profit Making Organisation</t>
  </si>
  <si>
    <t>Adakah pertubuhan ini milikan wanita? Sila tanda (X) dalam satu kotak sahaja. [Bagi yang menjawab 2.1 (a), (b), (c), atau (d) sahaja]</t>
  </si>
  <si>
    <t>Is this a woman-owned establishment? Please mark (X) in one box only. [For those who answered 2.1 (a), (b), (c), or (d) only]</t>
  </si>
  <si>
    <t>Adakah pertubuhan ini milikan belia? Sila tanda (X) dalam satu kotak sahaja</t>
  </si>
  <si>
    <t>Is this a youth-owned establishment? Please mark (X) in one box only</t>
  </si>
  <si>
    <t>(a)  Had umur pemilik tidak kurang 18 tahun dan tidak lebih 30 tahun pada tahun rujukan banci</t>
  </si>
  <si>
    <t xml:space="preserve">      The owner's age limit is not less than 18 years old and not more than 30 years during the census  reference year</t>
  </si>
  <si>
    <r>
      <t xml:space="preserve">di luar negara, secara langsung atau tidak langsung, </t>
    </r>
    <r>
      <rPr>
        <b/>
        <u/>
        <sz val="8"/>
        <rFont val="Arial"/>
        <family val="2"/>
      </rPr>
      <t>sila nyatakan negara syarikat induk</t>
    </r>
  </si>
  <si>
    <t xml:space="preserve">Muhibah </t>
  </si>
  <si>
    <r>
      <t xml:space="preserve">Nilai buku bersih seperti pada awal tahun kewangan                         </t>
    </r>
    <r>
      <rPr>
        <b/>
        <i/>
        <sz val="8"/>
        <rFont val="Arial"/>
        <family val="2"/>
      </rPr>
      <t xml:space="preserve">                      </t>
    </r>
  </si>
  <si>
    <t>Net book value as at beginning of the financial year</t>
  </si>
  <si>
    <t xml:space="preserve">Nilai buku bersih </t>
  </si>
  <si>
    <t xml:space="preserve">seperti pada hujung </t>
  </si>
  <si>
    <t>tahun kewangan</t>
  </si>
  <si>
    <t>Net book value as at end of the financial year</t>
  </si>
  <si>
    <t>Working proprietor and active business partners</t>
  </si>
  <si>
    <t>Pekerja keluarga tanpa bergaji (semua ahli keluarga</t>
  </si>
  <si>
    <t xml:space="preserve">     Professionals (except Researcher)</t>
  </si>
  <si>
    <t>Skills Workers</t>
  </si>
  <si>
    <t>Plant &amp; Machine Operators, and Assemblers</t>
  </si>
  <si>
    <t>Total paid employees (full-time) (5.3.1 to 5.3.9)</t>
  </si>
  <si>
    <t>Paid employees (part- time)</t>
  </si>
  <si>
    <t>Workers under sub-contractors</t>
  </si>
  <si>
    <t xml:space="preserve"> Non-Malaysian citizen</t>
  </si>
  <si>
    <t>Annual Salaries &amp; Wages *</t>
  </si>
  <si>
    <t xml:space="preserve">Gaji &amp; upah kasar, bonus dan elaun tunai lain yang dibayar kepada pekerja (termasuk upah lebih masa). Masukkan semua pembayaran yang dibuat </t>
  </si>
  <si>
    <t>NUMBER OF PERSONS ENGAGED AND SALARIES &amp; WAGES (FEMALE)</t>
  </si>
  <si>
    <t>BILANGAN PEKERJA DAN GAJI &amp; UPAH DIBAYAR (LELAKI)</t>
  </si>
  <si>
    <t>dibawah subkontraktor</t>
  </si>
  <si>
    <t>This total must be equal to the corresponding figures reported in Question 5A (Male) and 5B (Female) excludes total workers under sub-contractors</t>
  </si>
  <si>
    <t xml:space="preserve">JAM BEKERJA PADA TAHUN RUJUKAN </t>
  </si>
  <si>
    <t>HOURS WORKED DURING THE REFERENCE YEAR</t>
  </si>
  <si>
    <t>Income from livestock activities:</t>
  </si>
  <si>
    <t xml:space="preserve">Nilai jualan barangan / bahan / produk berkaitan dengan aktiviti </t>
  </si>
  <si>
    <t xml:space="preserve">ternakan, yang dibeli untuk dijual semula tanpa melalui proses </t>
  </si>
  <si>
    <t>selanjutnya (cth. haiwan ternakan, makanan haiwan, mineral)</t>
  </si>
  <si>
    <t xml:space="preserve">Value of sales from goods / materials / products related to livestock </t>
  </si>
  <si>
    <t xml:space="preserve">activities, that is purchased for resale without further processing  </t>
  </si>
  <si>
    <t>(e.g. livestock, animal food, minerals)</t>
  </si>
  <si>
    <t xml:space="preserve">Pendapatan daripada hasil perikanan yang diproses (cth. keropok ikan, </t>
  </si>
  <si>
    <t>bebola ikan, ikan kering, minyak gamat, baja dari ikan)</t>
  </si>
  <si>
    <t>dried fish, sea cucumber ointment, fertilizers from fish)</t>
  </si>
  <si>
    <t xml:space="preserve">Income from products processed from fish (e.g. fish crackers, fish ball, </t>
  </si>
  <si>
    <t>purchased for resale without further processing (e.g. fish, feed, fishing nets)</t>
  </si>
  <si>
    <t>Pendapatan lain yang berkaitan dengan perikanan (cth. baiki bot / pukat,</t>
  </si>
  <si>
    <t xml:space="preserve">Nilai jualan barangan / bahan bukan pertanian yang dibeli untuk dijual </t>
  </si>
  <si>
    <t>semula tanpa melalui proses selanjutnya</t>
  </si>
  <si>
    <t xml:space="preserve">Value of sales from non-agricultural goods / materials that is purchased </t>
  </si>
  <si>
    <t>for resale without further processing</t>
  </si>
  <si>
    <t>Professional fees received (e.g.accounting, management, engineering, legal services,</t>
  </si>
  <si>
    <t>Rental income received:</t>
  </si>
  <si>
    <t>Bangunan tempat kediaman</t>
  </si>
  <si>
    <t>Bangunan bukan  tempat kediaman</t>
  </si>
  <si>
    <t xml:space="preserve">Bahan langsung, bahan pembakar, </t>
  </si>
  <si>
    <t>bekalan dan bahan pembungkusan</t>
  </si>
  <si>
    <t>barangan siap (pembuatan sendiri)</t>
  </si>
  <si>
    <t xml:space="preserve">Barangan dalam proses dan stok </t>
  </si>
  <si>
    <t>Goods in process and stocks of finished</t>
  </si>
  <si>
    <t>goods (own manufactured)</t>
  </si>
  <si>
    <t>Barangan yang dibeli untuk dijual semula</t>
  </si>
  <si>
    <t>agriculture and non-agriculture products)</t>
  </si>
  <si>
    <t xml:space="preserve">Goods purchased for resale (stocks on </t>
  </si>
  <si>
    <t>Please report net profit / loss as reported in the accounts of this establishment:</t>
  </si>
  <si>
    <t>dengan tahun sebelum, sila tandakan sebab-sebab di bawah ini (Boleh pilih lebih daripada satu):</t>
  </si>
  <si>
    <t>please mark the reasons below (May choose more than one):</t>
  </si>
  <si>
    <t xml:space="preserve">Perubahan model perniagaan </t>
  </si>
  <si>
    <t>Business model changes</t>
  </si>
  <si>
    <t xml:space="preserve">Impak kadar pertukaran matawang </t>
  </si>
  <si>
    <t>Currency exchange rate impact</t>
  </si>
  <si>
    <t>Perubahan harga barangan yang dijual atau perkhidmatan yang diberikan</t>
  </si>
  <si>
    <t xml:space="preserve">Memberi kontrak kepada pertubuhan luar </t>
  </si>
  <si>
    <t>Contracting out</t>
  </si>
  <si>
    <t xml:space="preserve">Perubahan organisasi </t>
  </si>
  <si>
    <t>Organisation changes</t>
  </si>
  <si>
    <t xml:space="preserve">Perubahan dalam kos tenaga buruh atau bahan mentah  </t>
  </si>
  <si>
    <t>Changes in the cost of labour or raw materials</t>
  </si>
  <si>
    <t xml:space="preserve">Bencana alam </t>
  </si>
  <si>
    <t>Natural disaster</t>
  </si>
  <si>
    <t xml:space="preserve">Kemelesetan </t>
  </si>
  <si>
    <t>Recession</t>
  </si>
  <si>
    <t xml:space="preserve">Pertukaran produk </t>
  </si>
  <si>
    <t>Product changes</t>
  </si>
  <si>
    <t xml:space="preserve">Unit perniagaan yang dijual </t>
  </si>
  <si>
    <t>Sold business units</t>
  </si>
  <si>
    <t xml:space="preserve">Perluasan </t>
  </si>
  <si>
    <t>Expansion</t>
  </si>
  <si>
    <t>New / lost contract</t>
  </si>
  <si>
    <t xml:space="preserve">Kontrak baharu / hilang </t>
  </si>
  <si>
    <t xml:space="preserve">Penutupan ladang </t>
  </si>
  <si>
    <t>Farm closures</t>
  </si>
  <si>
    <t xml:space="preserve">Pengambil alihan unit-unit perniagaan </t>
  </si>
  <si>
    <t>Acquisition of business units</t>
  </si>
  <si>
    <t xml:space="preserve">Mogok atau sekatan </t>
  </si>
  <si>
    <t>Strike or blockade</t>
  </si>
  <si>
    <t xml:space="preserve">Perubahan ke arah automasi </t>
  </si>
  <si>
    <t>Changes towards automation</t>
  </si>
  <si>
    <t>Planted area (Hectares)</t>
  </si>
  <si>
    <r>
      <rPr>
        <b/>
        <sz val="10"/>
        <rFont val="Arial"/>
        <family val="2"/>
      </rPr>
      <t xml:space="preserve">Akuakultur - Laut </t>
    </r>
    <r>
      <rPr>
        <sz val="10"/>
        <rFont val="Arial"/>
        <family val="2"/>
      </rPr>
      <t xml:space="preserve">/  </t>
    </r>
    <r>
      <rPr>
        <i/>
        <sz val="10"/>
        <rFont val="Arial"/>
        <family val="2"/>
      </rPr>
      <t>Aquaculture - marine</t>
    </r>
  </si>
  <si>
    <t>Udang Putih</t>
  </si>
  <si>
    <t>White Shrimp</t>
  </si>
  <si>
    <r>
      <t xml:space="preserve">Akuakultur - Air Tawar / </t>
    </r>
    <r>
      <rPr>
        <i/>
        <sz val="10"/>
        <rFont val="Arial"/>
        <family val="2"/>
      </rPr>
      <t xml:space="preserve"> Aquaculture - Freshwater</t>
    </r>
  </si>
  <si>
    <t>Spesies pokok</t>
  </si>
  <si>
    <t>Tree species</t>
  </si>
  <si>
    <t>Keluasan dituai (Hektar) /</t>
  </si>
  <si>
    <t>Polibeg (Unit) /</t>
  </si>
  <si>
    <t>Bongkah (Unit)</t>
  </si>
  <si>
    <t>Area harvested (Hectares) /</t>
  </si>
  <si>
    <t>Polybags (Unit) /</t>
  </si>
  <si>
    <t>Block (Unit)</t>
  </si>
  <si>
    <t xml:space="preserve">Metrik / </t>
  </si>
  <si>
    <t>(Kg / Tan</t>
  </si>
  <si>
    <t>Bil. / dsb.)</t>
  </si>
  <si>
    <t>(Kg / Tonne /</t>
  </si>
  <si>
    <t>No. / etc)</t>
  </si>
  <si>
    <r>
      <t xml:space="preserve">- </t>
    </r>
    <r>
      <rPr>
        <b/>
        <sz val="10"/>
        <rFont val="Arial"/>
        <family val="2"/>
      </rPr>
      <t>Sekerap</t>
    </r>
  </si>
  <si>
    <t xml:space="preserve">   Scrap</t>
  </si>
  <si>
    <r>
      <rPr>
        <b/>
        <sz val="8"/>
        <rFont val="Arial"/>
        <family val="2"/>
      </rPr>
      <t># Jenis sistem tanaman:</t>
    </r>
    <r>
      <rPr>
        <i/>
        <sz val="8"/>
        <rFont val="Arial"/>
        <family val="2"/>
      </rPr>
      <t xml:space="preserve">
    Type of crops system</t>
    </r>
  </si>
  <si>
    <t xml:space="preserve">01 - Fertigasi dengan Struktur Perlindungan Hujan / </t>
  </si>
  <si>
    <t>Fertigation with Greenhouse Structure</t>
  </si>
  <si>
    <r>
      <t xml:space="preserve">05 - Tradisional / Konvensional / </t>
    </r>
    <r>
      <rPr>
        <i/>
        <sz val="8"/>
        <rFont val="Arial"/>
        <family val="2"/>
      </rPr>
      <t>Traditional / Conventional</t>
    </r>
  </si>
  <si>
    <t xml:space="preserve">02 - Fertigasi tanpa Struktur Perlindungan Hujan / </t>
  </si>
  <si>
    <t xml:space="preserve">            'Fertigation without Greenhouse Structure</t>
  </si>
  <si>
    <t>Nilai Stok dimiliki</t>
  </si>
  <si>
    <t>As at beginning of year</t>
  </si>
  <si>
    <t>As at end of year</t>
  </si>
  <si>
    <t>stok induk / baka)</t>
  </si>
  <si>
    <r>
      <t xml:space="preserve">Tan Metrik / </t>
    </r>
    <r>
      <rPr>
        <i/>
        <sz val="8"/>
        <rFont val="Arial"/>
        <family val="2"/>
      </rPr>
      <t>Tonnes</t>
    </r>
  </si>
  <si>
    <r>
      <rPr>
        <b/>
        <sz val="8"/>
        <rFont val="Arial"/>
        <family val="2"/>
      </rPr>
      <t># Jenis sistem ternakan:</t>
    </r>
    <r>
      <rPr>
        <i/>
        <sz val="8"/>
        <rFont val="Arial"/>
        <family val="2"/>
      </rPr>
      <t xml:space="preserve">
    Type of livestock system</t>
    </r>
  </si>
  <si>
    <t>Bilangan / dsb.)</t>
  </si>
  <si>
    <t>(Kg / Tan metrik</t>
  </si>
  <si>
    <t>(Kg / Tonnes /</t>
  </si>
  <si>
    <t>Number / etc)</t>
  </si>
  <si>
    <t xml:space="preserve">Type of Livestock </t>
  </si>
  <si>
    <t>Products</t>
  </si>
  <si>
    <t>induk / baka)</t>
  </si>
  <si>
    <t xml:space="preserve">(tidak termasuk stok </t>
  </si>
  <si>
    <t>Sarang Burung Walit</t>
  </si>
  <si>
    <t>(Kg/Tan Metrik/Bil./dsb)</t>
  </si>
  <si>
    <t xml:space="preserve">(Kg/Tonne/No./etc.) </t>
  </si>
  <si>
    <t>Indian Mackerel</t>
  </si>
  <si>
    <r>
      <t xml:space="preserve">  Perikanan / </t>
    </r>
    <r>
      <rPr>
        <i/>
        <sz val="10"/>
        <rFont val="Arial"/>
        <family val="2"/>
      </rPr>
      <t>Fishing</t>
    </r>
  </si>
  <si>
    <r>
      <t xml:space="preserve">01 - Kolam / </t>
    </r>
    <r>
      <rPr>
        <i/>
        <sz val="8"/>
        <rFont val="Arial"/>
        <family val="2"/>
      </rPr>
      <t xml:space="preserve">Pond </t>
    </r>
  </si>
  <si>
    <t>Kod</t>
  </si>
  <si>
    <t>PENGELUARAN DAN JUALAN KAYU BALAK (harga di logyard) &amp; KUTIPAN HASIL HUTAN</t>
  </si>
  <si>
    <t>PRODUCTION AND SALES OG LOGS (ex-logyard value) &amp; FOREST PRODUCT COLLECTION</t>
  </si>
  <si>
    <t>Spesies kayu</t>
  </si>
  <si>
    <t>Jumlah pengeluaran</t>
  </si>
  <si>
    <t xml:space="preserve">(Kg, Tonne,Number, etc.) </t>
  </si>
  <si>
    <t xml:space="preserve">(Meter padu / Tan Metrik / </t>
  </si>
  <si>
    <t>Bil. / dsb)</t>
  </si>
  <si>
    <r>
      <t xml:space="preserve">  </t>
    </r>
    <r>
      <rPr>
        <b/>
        <sz val="8"/>
        <rFont val="Arial"/>
        <family val="2"/>
      </rPr>
      <t>Jika ruangan tidak mencukupi, sila potong spesies kayu yang sedia ada dan gantikan dengan spesies yang terdapat dalam pertubuhan ini.</t>
    </r>
  </si>
  <si>
    <t xml:space="preserve">   If the space is insufficient, please cancel the existing timber species and replace with species found in this establishment.</t>
  </si>
  <si>
    <r>
      <t xml:space="preserve">Baja / </t>
    </r>
    <r>
      <rPr>
        <i/>
        <u/>
        <sz val="10"/>
        <rFont val="Arial"/>
        <family val="2"/>
      </rPr>
      <t>Fertilizer</t>
    </r>
  </si>
  <si>
    <t>Calcium nitrate - Ammonium nitrate</t>
  </si>
  <si>
    <t>Insecticides (weeds, insects / fungus, chemicals, etc.)</t>
  </si>
  <si>
    <t>Unit kuantiti</t>
  </si>
  <si>
    <t xml:space="preserve">(Kg / Tan Metrik / </t>
  </si>
  <si>
    <t>Number / etc.)</t>
  </si>
  <si>
    <t># Nilai ini tidak boleh melebihi 10% dari jumlah nilai bahan-bahan yang digunakan</t>
  </si>
  <si>
    <t>Note:   Field 175116 + 175216 refer to the total expenditure of direct materials consumed in livestock activity</t>
  </si>
  <si>
    <t>COST OF DIRECT MATERIALS CONSUMED FOR FISHERIES</t>
  </si>
  <si>
    <r>
      <rPr>
        <b/>
        <u/>
        <sz val="10"/>
        <rFont val="Arial"/>
        <family val="2"/>
      </rPr>
      <t xml:space="preserve">A. Perikanan Marin </t>
    </r>
    <r>
      <rPr>
        <u/>
        <sz val="10"/>
        <rFont val="Arial"/>
        <family val="2"/>
      </rPr>
      <t xml:space="preserve">/ </t>
    </r>
    <r>
      <rPr>
        <i/>
        <u/>
        <sz val="10"/>
        <rFont val="Arial"/>
        <family val="2"/>
      </rPr>
      <t>Marine Fishing</t>
    </r>
    <r>
      <rPr>
        <u/>
        <sz val="10"/>
        <rFont val="Arial"/>
        <family val="2"/>
      </rPr>
      <t xml:space="preserve"> :</t>
    </r>
  </si>
  <si>
    <r>
      <rPr>
        <b/>
        <sz val="10"/>
        <rFont val="Arial"/>
        <family val="2"/>
      </rPr>
      <t xml:space="preserve">B. Akuakultur </t>
    </r>
    <r>
      <rPr>
        <i/>
        <sz val="10"/>
        <rFont val="Arial"/>
        <family val="2"/>
      </rPr>
      <t>/ Aquaculture :</t>
    </r>
  </si>
  <si>
    <t>Note:   Field 176116 + 176216 refer to the total expenditure of direct materials consumed in fisheries activity</t>
  </si>
  <si>
    <t>KOS BAHAN LANGSUNG YANG DIGUNAKAN UNTUK AKTIVITI PERHUTANAN</t>
  </si>
  <si>
    <t xml:space="preserve">COST OF DIRECT MATERIALS CONSUMED FOR FORESTRY ACTIVITIES </t>
  </si>
  <si>
    <r>
      <t xml:space="preserve">% untuk kawasan yang belum matang     </t>
    </r>
    <r>
      <rPr>
        <sz val="8"/>
        <rFont val="Arial"/>
        <family val="2"/>
      </rPr>
      <t xml:space="preserve"> </t>
    </r>
    <r>
      <rPr>
        <i/>
        <sz val="8"/>
        <rFont val="Arial"/>
        <family val="2"/>
      </rPr>
      <t>% for immatured area</t>
    </r>
  </si>
  <si>
    <t>Binaan dan penyelenggaraan</t>
  </si>
  <si>
    <t>Nilai yang dilaporkan di medan 150102 + 150202 mesti sama dengan medan 090002 di Soalan 9.</t>
  </si>
  <si>
    <t>Value reported in fields 150102 + 150202 must be equal to field 090002 in Question 9.</t>
  </si>
  <si>
    <t>Nota :  *</t>
  </si>
  <si>
    <t>Nilai peratusan medan 1842RR, 1843RR, 1844RR dan 1845RR, masing-masing merujuk kepada nilai di medan 174116 (Soalan 17A),</t>
  </si>
  <si>
    <t>175116 (Soalan 17B), 176116 (Soalan 17C) dan 177116 (Soalan 17D).</t>
  </si>
  <si>
    <t xml:space="preserve">Note :  </t>
  </si>
  <si>
    <t>176116 (Question 17C) and 177116 (Question 17D) respectively.</t>
  </si>
  <si>
    <t>The percentage value in fields 1842RR, 1843RR, 1844RR and 1845RR, refers to value in fields 174116 (Question 17A), 175116 (Question 17B),</t>
  </si>
  <si>
    <t>Give the name and address of your Headquarters</t>
  </si>
  <si>
    <t>Nota : Sila lampirkan nama dan alamat cawangan ini</t>
  </si>
  <si>
    <t>Note : Please attach name and address of this branches</t>
  </si>
  <si>
    <t>Sila tandakan (X) jenis platform yang digunakan oleh pertubuhan ini untuk urusniaga jualan atau pembelian menggunakan internet</t>
  </si>
  <si>
    <t>Please mark (X) the type of platform that this establishment used for sales or purchases transaction using internet</t>
  </si>
  <si>
    <t>Sila tandakan (X) medium pembayaran yang digunakan oleh pertubuhan ini bagi urusniaga menggunakan internet</t>
  </si>
  <si>
    <t>Sila nyatakan peratus perbelanjaan jenis aktiviti R&amp;D</t>
  </si>
  <si>
    <t>E.4</t>
  </si>
  <si>
    <t>E.5</t>
  </si>
  <si>
    <t>E.6</t>
  </si>
  <si>
    <t>E.7</t>
  </si>
  <si>
    <t>PENERIMAGUNAAN TEKNOLOGI</t>
  </si>
  <si>
    <t>TECHNOLOGY ADAPTION</t>
  </si>
  <si>
    <t>Sila tandakan (X) teknologi atau penyelesaian yang digunakan oleh pertubuhan ini (Boleh pilih lebih daripada satu)</t>
  </si>
  <si>
    <t>Please mark (X) the technology or solution adopted by this establishment (May choose more than one)</t>
  </si>
  <si>
    <t>PENERIMAGUNAAN TEKNOLOGI (samb.)</t>
  </si>
  <si>
    <t>TECHNOLOGY ADAPTION (cont'd)</t>
  </si>
  <si>
    <t>If Yes, please mark (X) the areas of reskilling and upskilling planned for the employees of this establishment (May choose more than one)</t>
  </si>
  <si>
    <t>Sila nyatakan bilangan affiliate mengikut negara</t>
  </si>
  <si>
    <t>Kod negara</t>
  </si>
  <si>
    <t>Country code</t>
  </si>
  <si>
    <t>PERKHIDMATAN DAN PERALATAN MINYAK &amp; GAS (OGSE)</t>
  </si>
  <si>
    <t>OIL &amp; GAS SERVICES AND EQUIPMENT (OGSE)</t>
  </si>
  <si>
    <t>Does this establishment involve in Oil &amp; Gas and Services and Equipment (OGSE) activity? Please mark (X) in one box only</t>
  </si>
  <si>
    <t>Sila senaraikan 5 aktiviti utama yang terlibat dengan OGSE. Rujuk senarai aktiviti teras dalam kriteria kelayakan</t>
  </si>
  <si>
    <t>Please list up to 5 main activities involved in OGSE. Refer to the list of core activities in eligibility criteria</t>
  </si>
  <si>
    <t>Sila nyatakan nilai pendapatan yang diterima daripada aktiviti OGSE</t>
  </si>
  <si>
    <t>Please state the income received from the OGSE activities</t>
  </si>
  <si>
    <t>Expenditure for livestock activities:</t>
  </si>
  <si>
    <t>Expenditure for fishery activities:</t>
  </si>
  <si>
    <t>Cost of direct materials consumed in marine / aquaculture activities</t>
  </si>
  <si>
    <t>Expenditure for forestry activities:</t>
  </si>
  <si>
    <t>Fuel, lubricant and gas</t>
  </si>
  <si>
    <t>Cukai langsung dibayar (cth. cukai syarikat dan duti setem)</t>
  </si>
  <si>
    <t>Direct taxes paid (e.g. company tax and stamp duties)</t>
  </si>
  <si>
    <r>
      <rPr>
        <b/>
        <sz val="8"/>
        <rFont val="Arial"/>
        <family val="2"/>
      </rPr>
      <t xml:space="preserve">Meter padu / </t>
    </r>
    <r>
      <rPr>
        <i/>
        <sz val="8"/>
        <rFont val="Arial"/>
        <family val="2"/>
      </rPr>
      <t>Cubic metre</t>
    </r>
  </si>
  <si>
    <r>
      <t xml:space="preserve">Kuantiti / </t>
    </r>
    <r>
      <rPr>
        <i/>
        <sz val="8"/>
        <rFont val="Arial"/>
        <family val="2"/>
      </rPr>
      <t>Quantity</t>
    </r>
  </si>
  <si>
    <t>Bahan pembakar lain (sila nyatakan)</t>
  </si>
  <si>
    <t>Other fuels (please specify)</t>
  </si>
  <si>
    <t>Tenaga elektrik yang dijana</t>
  </si>
  <si>
    <t>Electricity generated</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</si>
  <si>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</si>
  <si>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r>
      <t xml:space="preserve">Sila JANGAN LIPAT dan gunakan </t>
    </r>
    <r>
      <rPr>
        <b/>
        <u/>
        <sz val="8"/>
        <rFont val="Arial"/>
        <family val="2"/>
      </rPr>
      <t>pen bulat HITAM</t>
    </r>
    <r>
      <rPr>
        <b/>
        <sz val="8"/>
        <rFont val="Arial"/>
        <family val="2"/>
      </rPr>
      <t xml:space="preserve"> semasa melengkapkan soal selidik ini.</t>
    </r>
  </si>
  <si>
    <t>This questionnaire will be processed using Intelligent Character Recognition (ICR) technology.</t>
  </si>
  <si>
    <t>yang diberikan di dalam Soalan 1.5?</t>
  </si>
  <si>
    <t>Do the data reported in this return related only to this establishment whose location is the same as the address given in Question 1.5?</t>
  </si>
  <si>
    <t>Sila terangkan secara ringkas aktiviti utama pertubuhan ini</t>
  </si>
  <si>
    <t>Please describe briefly the principal activity of this establishment</t>
  </si>
  <si>
    <t xml:space="preserve">Syarikat Awam Berhad </t>
  </si>
  <si>
    <t>Pembinaan lain kecuali pembangunan tanah</t>
  </si>
  <si>
    <t>NUMBER OF PERSONS ENGAGED AND SALARIES &amp; WAGES PAID (MALE)</t>
  </si>
  <si>
    <t>BILANGAN PEKERJA DAN GAJI &amp; UPAH DIBAYAR (PEREMPUAN)</t>
  </si>
  <si>
    <t>and packaging materials</t>
  </si>
  <si>
    <t>Advertising and promotion</t>
  </si>
  <si>
    <r>
      <t>Nombor Siri /</t>
    </r>
    <r>
      <rPr>
        <i/>
        <sz val="9"/>
        <rFont val="Arial"/>
        <family val="2"/>
      </rPr>
      <t xml:space="preserve"> Serial Number</t>
    </r>
  </si>
  <si>
    <t>Nombor Siri / Serial Number</t>
  </si>
  <si>
    <t>F010051</t>
  </si>
  <si>
    <t>Nama pertubuhan dan alamat  pos</t>
  </si>
  <si>
    <t>Nama</t>
  </si>
  <si>
    <t xml:space="preserve">Jawatan   </t>
  </si>
  <si>
    <t xml:space="preserve">Telefon </t>
  </si>
  <si>
    <t xml:space="preserve">No. Faks </t>
  </si>
  <si>
    <t xml:space="preserve">E-mel </t>
  </si>
  <si>
    <t>Tandatangan</t>
  </si>
  <si>
    <t>Tarikh</t>
  </si>
  <si>
    <t>F010002</t>
  </si>
  <si>
    <t>F010003</t>
  </si>
  <si>
    <t>F010004</t>
  </si>
  <si>
    <t>F010005</t>
  </si>
  <si>
    <t>F010006</t>
  </si>
  <si>
    <t>F010007</t>
  </si>
  <si>
    <t>F010008</t>
  </si>
  <si>
    <t>F010009</t>
  </si>
  <si>
    <t>F010010</t>
  </si>
  <si>
    <t>F010011</t>
  </si>
  <si>
    <t>F010012</t>
  </si>
  <si>
    <t>F010013</t>
  </si>
  <si>
    <t>F010053</t>
  </si>
  <si>
    <t>F010014</t>
  </si>
  <si>
    <t>F010015</t>
  </si>
  <si>
    <t>F014014</t>
  </si>
  <si>
    <t>F010017</t>
  </si>
  <si>
    <t>F010018</t>
  </si>
  <si>
    <t>F010019</t>
  </si>
  <si>
    <t>F010020</t>
  </si>
  <si>
    <t>F010021</t>
  </si>
  <si>
    <t>F010022</t>
  </si>
  <si>
    <t>F010023</t>
  </si>
  <si>
    <t>F010024</t>
  </si>
  <si>
    <t>F010025</t>
  </si>
  <si>
    <t>F010026</t>
  </si>
  <si>
    <t>F010016</t>
  </si>
  <si>
    <t>F010028</t>
  </si>
  <si>
    <t>F010029</t>
  </si>
  <si>
    <t>F010030</t>
  </si>
  <si>
    <t>F010031</t>
  </si>
  <si>
    <t>F010032</t>
  </si>
  <si>
    <t>F010033</t>
  </si>
  <si>
    <t>F010034</t>
  </si>
  <si>
    <t>F010035</t>
  </si>
  <si>
    <t>F010052</t>
  </si>
  <si>
    <t>F010054</t>
  </si>
  <si>
    <t>F014054</t>
  </si>
  <si>
    <t>F020001</t>
  </si>
  <si>
    <t>F020002</t>
  </si>
  <si>
    <t>F020003</t>
  </si>
  <si>
    <t>F030001</t>
  </si>
  <si>
    <t>F030002</t>
  </si>
  <si>
    <t>F030003</t>
  </si>
  <si>
    <t>F030004</t>
  </si>
  <si>
    <t>F030005</t>
  </si>
  <si>
    <t>F030006</t>
  </si>
  <si>
    <t>F030007</t>
  </si>
  <si>
    <t>F030014</t>
  </si>
  <si>
    <t>F030015</t>
  </si>
  <si>
    <t>F030016</t>
  </si>
  <si>
    <t>F030017</t>
  </si>
  <si>
    <t>F030018</t>
  </si>
  <si>
    <t>F030019</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</si>
  <si>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</si>
  <si>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</si>
  <si>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</si>
  <si>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</si>
  <si>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</si>
  <si>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</si>
  <si>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</si>
  <si>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</si>
  <si>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</si>
  <si>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</si>
  <si>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</si>
  <si>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</si>
  <si>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</si>
  <si>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</si>
  <si>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</si>
  <si>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</si>
  <si>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</si>
  <si>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</si>
  <si>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</si>
  <si>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</si>
  <si>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</si>
  <si>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</si>
  <si>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F041020</t>
  </si>
  <si>
    <t>F041019</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</si>
  <si>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</si>
  <si>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</si>
  <si>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</si>
  <si>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</si>
  <si>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</si>
  <si>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</si>
  <si>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</si>
  <si>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</si>
  <si>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</si>
  <si>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</si>
  <si>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</si>
  <si>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</si>
  <si>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</si>
  <si>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</si>
  <si>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</si>
  <si>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</si>
  <si>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</si>
  <si>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</si>
  <si>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F041120</t>
  </si>
  <si>
    <t>F041118</t>
  </si>
  <si>
    <t>F041199</t>
  </si>
  <si>
    <t>F041119</t>
  </si>
  <si>
    <t>F041202</t>
  </si>
  <si>
    <t>F041203</t>
  </si>
  <si>
    <t>F041204</t>
  </si>
  <si>
    <t>F041206</t>
  </si>
  <si>
    <t>F041207</t>
  </si>
  <si>
    <t>F041208</t>
  </si>
  <si>
    <t>F041209</t>
  </si>
  <si>
    <t>F041211</t>
  </si>
  <si>
    <t>F041212</t>
  </si>
  <si>
    <t>F041213</t>
  </si>
  <si>
    <t>F041214</t>
  </si>
  <si>
    <t>F041218</t>
  </si>
  <si>
    <t>F041299</t>
  </si>
  <si>
    <t>F041219</t>
  </si>
  <si>
    <t>F041302</t>
  </si>
  <si>
    <t>F041303</t>
  </si>
  <si>
    <t>F041304</t>
  </si>
  <si>
    <t>F041305</t>
  </si>
  <si>
    <t>F041309</t>
  </si>
  <si>
    <t>F041310</t>
  </si>
  <si>
    <t>F041311</t>
  </si>
  <si>
    <t>F041312</t>
  </si>
  <si>
    <t>F041313</t>
  </si>
  <si>
    <t>F041314</t>
  </si>
  <si>
    <t>F041315</t>
  </si>
  <si>
    <t>F041316</t>
  </si>
  <si>
    <t>F041317</t>
  </si>
  <si>
    <t>F041320</t>
  </si>
  <si>
    <t>F041318</t>
  </si>
  <si>
    <t>F041399</t>
  </si>
  <si>
    <t>F041319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</si>
  <si>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</si>
  <si>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</si>
  <si>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</si>
  <si>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</si>
  <si>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</si>
  <si>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</si>
  <si>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</si>
  <si>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</si>
  <si>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</si>
  <si>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</si>
  <si>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</si>
  <si>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</si>
  <si>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</si>
  <si>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</si>
  <si>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</si>
  <si>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</si>
  <si>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</si>
  <si>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F041420</t>
  </si>
  <si>
    <t>F041418</t>
  </si>
  <si>
    <t>F041499</t>
  </si>
  <si>
    <t>F041419</t>
  </si>
  <si>
    <t>F041501</t>
  </si>
  <si>
    <t>F041502</t>
  </si>
  <si>
    <t>F041503</t>
  </si>
  <si>
    <t>F041504</t>
  </si>
  <si>
    <t>F041505</t>
  </si>
  <si>
    <t>F041506</t>
  </si>
  <si>
    <t>F041507</t>
  </si>
  <si>
    <t>F041508</t>
  </si>
  <si>
    <t>F041509</t>
  </si>
  <si>
    <t>F041510</t>
  </si>
  <si>
    <t>F041511</t>
  </si>
  <si>
    <t>F041512</t>
  </si>
  <si>
    <t>F041513</t>
  </si>
  <si>
    <t>F041514</t>
  </si>
  <si>
    <t>F041515</t>
  </si>
  <si>
    <t>F041516</t>
  </si>
  <si>
    <t>F041520</t>
  </si>
  <si>
    <t>F041518</t>
  </si>
  <si>
    <t>F041599</t>
  </si>
  <si>
    <t>F041519</t>
  </si>
  <si>
    <t>F041601</t>
  </si>
  <si>
    <t>F041602</t>
  </si>
  <si>
    <t>F041603</t>
  </si>
  <si>
    <t>F041604</t>
  </si>
  <si>
    <t>F041605</t>
  </si>
  <si>
    <t>F041606</t>
  </si>
  <si>
    <t>F041607</t>
  </si>
  <si>
    <t>F041608</t>
  </si>
  <si>
    <t>F041609</t>
  </si>
  <si>
    <t>F041610</t>
  </si>
  <si>
    <t>F041611</t>
  </si>
  <si>
    <t>F041612</t>
  </si>
  <si>
    <t>F041613</t>
  </si>
  <si>
    <t>F041614</t>
  </si>
  <si>
    <t>F041615</t>
  </si>
  <si>
    <t>F041616</t>
  </si>
  <si>
    <t>F041620</t>
  </si>
  <si>
    <t>F041618</t>
  </si>
  <si>
    <t>F041699</t>
  </si>
  <si>
    <t>F041701</t>
  </si>
  <si>
    <t>F041702</t>
  </si>
  <si>
    <t>F041703</t>
  </si>
  <si>
    <t>F041704</t>
  </si>
  <si>
    <t>F041705</t>
  </si>
  <si>
    <t>F041706</t>
  </si>
  <si>
    <t>F041707</t>
  </si>
  <si>
    <t>F041708</t>
  </si>
  <si>
    <t>F041709</t>
  </si>
  <si>
    <t>F041710</t>
  </si>
  <si>
    <t>F041711</t>
  </si>
  <si>
    <t>F041712</t>
  </si>
  <si>
    <t>F041713</t>
  </si>
  <si>
    <t>F041714</t>
  </si>
  <si>
    <t>F041715</t>
  </si>
  <si>
    <t>F041716</t>
  </si>
  <si>
    <t>F041720</t>
  </si>
  <si>
    <t>F041718</t>
  </si>
  <si>
    <t>F041799</t>
  </si>
  <si>
    <t>F041717</t>
  </si>
  <si>
    <t>F052001</t>
  </si>
  <si>
    <t>F052002</t>
  </si>
  <si>
    <t>F052003</t>
  </si>
  <si>
    <t>F052004</t>
  </si>
  <si>
    <t>F052005</t>
  </si>
  <si>
    <t>F052006</t>
  </si>
  <si>
    <t>F052007</t>
  </si>
  <si>
    <t>F052008</t>
  </si>
  <si>
    <t>F052014</t>
  </si>
  <si>
    <t>F052015</t>
  </si>
  <si>
    <t>F052016</t>
  </si>
  <si>
    <t>F052009</t>
  </si>
  <si>
    <t>F052012</t>
  </si>
  <si>
    <t>F052013</t>
  </si>
  <si>
    <t>F052089</t>
  </si>
  <si>
    <t>F052099</t>
  </si>
  <si>
    <t>F052021</t>
  </si>
  <si>
    <t>F050601</t>
  </si>
  <si>
    <t>F050602</t>
  </si>
  <si>
    <t>F050603</t>
  </si>
  <si>
    <t>F050604</t>
  </si>
  <si>
    <t>F050605</t>
  </si>
  <si>
    <t>F050606</t>
  </si>
  <si>
    <t>F050607</t>
  </si>
  <si>
    <t>F050608</t>
  </si>
  <si>
    <t>F050614</t>
  </si>
  <si>
    <t>F050615</t>
  </si>
  <si>
    <t>F050609</t>
  </si>
  <si>
    <t>F050616</t>
  </si>
  <si>
    <t>F050612</t>
  </si>
  <si>
    <t>F050689</t>
  </si>
  <si>
    <t>F050613</t>
  </si>
  <si>
    <t>F050699</t>
  </si>
  <si>
    <t>F050621</t>
  </si>
  <si>
    <t>F050701</t>
  </si>
  <si>
    <t>F050702</t>
  </si>
  <si>
    <t>F050703</t>
  </si>
  <si>
    <t>F050704</t>
  </si>
  <si>
    <t>F050705</t>
  </si>
  <si>
    <t>F050706</t>
  </si>
  <si>
    <t>F050707</t>
  </si>
  <si>
    <t>F050708</t>
  </si>
  <si>
    <t>F050714</t>
  </si>
  <si>
    <t>F050715</t>
  </si>
  <si>
    <t>F050709</t>
  </si>
  <si>
    <t>F050716</t>
  </si>
  <si>
    <t>F050712</t>
  </si>
  <si>
    <t>F050789</t>
  </si>
  <si>
    <t>F050713</t>
  </si>
  <si>
    <t>F050799</t>
  </si>
  <si>
    <t>F050721</t>
  </si>
  <si>
    <t>F052603</t>
  </si>
  <si>
    <t>F052604</t>
  </si>
  <si>
    <t>F052605</t>
  </si>
  <si>
    <t>F052606</t>
  </si>
  <si>
    <t>F052607</t>
  </si>
  <si>
    <t>F052608</t>
  </si>
  <si>
    <t>F052614</t>
  </si>
  <si>
    <t>F052615</t>
  </si>
  <si>
    <t>F052609</t>
  </si>
  <si>
    <t>F052616</t>
  </si>
  <si>
    <t>F052612</t>
  </si>
  <si>
    <t>F052689</t>
  </si>
  <si>
    <t>F052613</t>
  </si>
  <si>
    <t>F052699</t>
  </si>
  <si>
    <t>F052621</t>
  </si>
  <si>
    <t>F052703</t>
  </si>
  <si>
    <t>F052704</t>
  </si>
  <si>
    <t>F052705</t>
  </si>
  <si>
    <t>F052706</t>
  </si>
  <si>
    <t>F052707</t>
  </si>
  <si>
    <t>F052708</t>
  </si>
  <si>
    <t>F052714</t>
  </si>
  <si>
    <t>F052715</t>
  </si>
  <si>
    <t>F052709</t>
  </si>
  <si>
    <t>F052716</t>
  </si>
  <si>
    <t>F052712</t>
  </si>
  <si>
    <t>F052789</t>
  </si>
  <si>
    <t>F052713</t>
  </si>
  <si>
    <t>F052799</t>
  </si>
  <si>
    <t>F052721</t>
  </si>
  <si>
    <t>F050803</t>
  </si>
  <si>
    <t>F050804</t>
  </si>
  <si>
    <t>F050805</t>
  </si>
  <si>
    <t>F050806</t>
  </si>
  <si>
    <t>F050807</t>
  </si>
  <si>
    <t>F050808</t>
  </si>
  <si>
    <t>F050814</t>
  </si>
  <si>
    <t>F050815</t>
  </si>
  <si>
    <t>F050809</t>
  </si>
  <si>
    <t>F050816</t>
  </si>
  <si>
    <t>F050812</t>
  </si>
  <si>
    <t>F050889</t>
  </si>
  <si>
    <t>F050813</t>
  </si>
  <si>
    <t>F050899</t>
  </si>
  <si>
    <t>F050821</t>
  </si>
  <si>
    <t>F052301</t>
  </si>
  <si>
    <t>F052302</t>
  </si>
  <si>
    <t>F052303</t>
  </si>
  <si>
    <t>F052304</t>
  </si>
  <si>
    <t>F052305</t>
  </si>
  <si>
    <t>F052306</t>
  </si>
  <si>
    <t>F052307</t>
  </si>
  <si>
    <t>F052308</t>
  </si>
  <si>
    <t>F052314</t>
  </si>
  <si>
    <t>F052315</t>
  </si>
  <si>
    <t>F052309</t>
  </si>
  <si>
    <t>F052316</t>
  </si>
  <si>
    <t>F052312</t>
  </si>
  <si>
    <t>F052389</t>
  </si>
  <si>
    <t>F052313</t>
  </si>
  <si>
    <t>F052399</t>
  </si>
  <si>
    <t>F052321</t>
  </si>
  <si>
    <t>F051501</t>
  </si>
  <si>
    <t>F051502</t>
  </si>
  <si>
    <t>F051503</t>
  </si>
  <si>
    <t>F051504</t>
  </si>
  <si>
    <t>F051505</t>
  </si>
  <si>
    <t>F051506</t>
  </si>
  <si>
    <t>F051507</t>
  </si>
  <si>
    <t>F051508</t>
  </si>
  <si>
    <t>F051514</t>
  </si>
  <si>
    <t>F051515</t>
  </si>
  <si>
    <t>F051509</t>
  </si>
  <si>
    <t>F051516</t>
  </si>
  <si>
    <t>F051512</t>
  </si>
  <si>
    <t>F051589</t>
  </si>
  <si>
    <t>F051513</t>
  </si>
  <si>
    <t>F051599</t>
  </si>
  <si>
    <t>F051521</t>
  </si>
  <si>
    <t>F051601</t>
  </si>
  <si>
    <t>F051602</t>
  </si>
  <si>
    <t>F051603</t>
  </si>
  <si>
    <t>F051604</t>
  </si>
  <si>
    <t>F051605</t>
  </si>
  <si>
    <t>F051606</t>
  </si>
  <si>
    <t>F051607</t>
  </si>
  <si>
    <t>F051608</t>
  </si>
  <si>
    <t>F051614</t>
  </si>
  <si>
    <t>F051615</t>
  </si>
  <si>
    <t>F051609</t>
  </si>
  <si>
    <t>F051616</t>
  </si>
  <si>
    <t>F051612</t>
  </si>
  <si>
    <t>F051689</t>
  </si>
  <si>
    <t>F051613</t>
  </si>
  <si>
    <t>F051699</t>
  </si>
  <si>
    <t>F051621</t>
  </si>
  <si>
    <t>F052803</t>
  </si>
  <si>
    <t>F052804</t>
  </si>
  <si>
    <t>F052805</t>
  </si>
  <si>
    <t>F052806</t>
  </si>
  <si>
    <t>F052807</t>
  </si>
  <si>
    <t>F052808</t>
  </si>
  <si>
    <t>F052814</t>
  </si>
  <si>
    <t>F052815</t>
  </si>
  <si>
    <t>F052809</t>
  </si>
  <si>
    <t>F052816</t>
  </si>
  <si>
    <t>F052812</t>
  </si>
  <si>
    <t>F052889</t>
  </si>
  <si>
    <t>F052813</t>
  </si>
  <si>
    <t>F052899</t>
  </si>
  <si>
    <t>F052821</t>
  </si>
  <si>
    <t>Soalan 5B'!AJ</t>
  </si>
  <si>
    <t>F052903</t>
  </si>
  <si>
    <t>F052904</t>
  </si>
  <si>
    <t>F052905</t>
  </si>
  <si>
    <t>F052906</t>
  </si>
  <si>
    <t>F052907</t>
  </si>
  <si>
    <t>F052908</t>
  </si>
  <si>
    <t>F052914</t>
  </si>
  <si>
    <t>F052915</t>
  </si>
  <si>
    <t>F052909</t>
  </si>
  <si>
    <t>F052916</t>
  </si>
  <si>
    <t>F052912</t>
  </si>
  <si>
    <t>F052989</t>
  </si>
  <si>
    <t>F052913</t>
  </si>
  <si>
    <t>F052999</t>
  </si>
  <si>
    <t>F052921</t>
  </si>
  <si>
    <t>F051703</t>
  </si>
  <si>
    <t>F051704</t>
  </si>
  <si>
    <t>F051705</t>
  </si>
  <si>
    <t>F051706</t>
  </si>
  <si>
    <t>F051707</t>
  </si>
  <si>
    <t>F051708</t>
  </si>
  <si>
    <t>F051714</t>
  </si>
  <si>
    <t>F051715</t>
  </si>
  <si>
    <t>F051709</t>
  </si>
  <si>
    <t>F051716</t>
  </si>
  <si>
    <t>F051712</t>
  </si>
  <si>
    <t>F051789</t>
  </si>
  <si>
    <t>F051713</t>
  </si>
  <si>
    <t>F051799</t>
  </si>
  <si>
    <t>F051721</t>
  </si>
  <si>
    <t>F060199</t>
  </si>
  <si>
    <t>F060299</t>
  </si>
  <si>
    <t>F060399</t>
  </si>
  <si>
    <t>F060499</t>
  </si>
  <si>
    <t>F060599</t>
  </si>
  <si>
    <t>F060699</t>
  </si>
  <si>
    <t>F060799</t>
  </si>
  <si>
    <t>F060899</t>
  </si>
  <si>
    <t>F060999</t>
  </si>
  <si>
    <t>F061099</t>
  </si>
  <si>
    <t>F061199</t>
  </si>
  <si>
    <t>F061299</t>
  </si>
  <si>
    <t>F061399</t>
  </si>
  <si>
    <t>F061499</t>
  </si>
  <si>
    <t>F061599</t>
  </si>
  <si>
    <t>F061699</t>
  </si>
  <si>
    <t>F061799</t>
  </si>
  <si>
    <t>F061899</t>
  </si>
  <si>
    <t>F061999</t>
  </si>
  <si>
    <t>F062099</t>
  </si>
  <si>
    <t>F062199</t>
  </si>
  <si>
    <t>F062299</t>
  </si>
  <si>
    <t>F062399</t>
  </si>
  <si>
    <t>F062499</t>
  </si>
  <si>
    <t>F062599</t>
  </si>
  <si>
    <t>F062699</t>
  </si>
  <si>
    <t>F070101</t>
  </si>
  <si>
    <t>F070102</t>
  </si>
  <si>
    <t>F070103</t>
  </si>
  <si>
    <t>F070104</t>
  </si>
  <si>
    <t>F070404</t>
  </si>
  <si>
    <t>F070405</t>
  </si>
  <si>
    <t>F070499</t>
  </si>
  <si>
    <t>F070507</t>
  </si>
  <si>
    <t>F084001</t>
  </si>
  <si>
    <t>F084002</t>
  </si>
  <si>
    <t>F084003</t>
  </si>
  <si>
    <t>F084004</t>
  </si>
  <si>
    <t>F084005</t>
  </si>
  <si>
    <t>F084006</t>
  </si>
  <si>
    <t>F084007</t>
  </si>
  <si>
    <t>F084008</t>
  </si>
  <si>
    <t>F084009</t>
  </si>
  <si>
    <t>F084010</t>
  </si>
  <si>
    <t>F084011</t>
  </si>
  <si>
    <t>F084012</t>
  </si>
  <si>
    <t>F084013</t>
  </si>
  <si>
    <t>F084014</t>
  </si>
  <si>
    <t>F084015</t>
  </si>
  <si>
    <t>F084016</t>
  </si>
  <si>
    <t>F084017</t>
  </si>
  <si>
    <t>F084018</t>
  </si>
  <si>
    <t>F084019</t>
  </si>
  <si>
    <t>F084020</t>
  </si>
  <si>
    <t>F084021</t>
  </si>
  <si>
    <t>F080020</t>
  </si>
  <si>
    <t>F080021</t>
  </si>
  <si>
    <t>F080009</t>
  </si>
  <si>
    <t>F080010</t>
  </si>
  <si>
    <t>F080011</t>
  </si>
  <si>
    <t>F080012</t>
  </si>
  <si>
    <t>F080013</t>
  </si>
  <si>
    <t>F080014</t>
  </si>
  <si>
    <t>F080034</t>
  </si>
  <si>
    <t>F080035</t>
  </si>
  <si>
    <t>F080039</t>
  </si>
  <si>
    <t>F080061</t>
  </si>
  <si>
    <t>F080062</t>
  </si>
  <si>
    <t>F080065</t>
  </si>
  <si>
    <t>F080066</t>
  </si>
  <si>
    <t>F080067</t>
  </si>
  <si>
    <t>F080068</t>
  </si>
  <si>
    <t>F080069</t>
  </si>
  <si>
    <t>F080070</t>
  </si>
  <si>
    <t>F080071</t>
  </si>
  <si>
    <t>F080072</t>
  </si>
  <si>
    <t>F080073</t>
  </si>
  <si>
    <t>F080074</t>
  </si>
  <si>
    <t>F080075</t>
  </si>
  <si>
    <t>F080076</t>
  </si>
  <si>
    <t>F080016</t>
  </si>
  <si>
    <t>F080017</t>
  </si>
  <si>
    <t>F080089</t>
  </si>
  <si>
    <t>F080099</t>
  </si>
  <si>
    <t>F080074A</t>
  </si>
  <si>
    <t>F094001</t>
  </si>
  <si>
    <t>F094002</t>
  </si>
  <si>
    <t>F094003</t>
  </si>
  <si>
    <t>F094004</t>
  </si>
  <si>
    <t>F094005</t>
  </si>
  <si>
    <t>F094006</t>
  </si>
  <si>
    <t>F094007</t>
  </si>
  <si>
    <t>F094008</t>
  </si>
  <si>
    <t>F094009</t>
  </si>
  <si>
    <t>F094010</t>
  </si>
  <si>
    <t>F094011</t>
  </si>
  <si>
    <t>F094012</t>
  </si>
  <si>
    <t>F094013</t>
  </si>
  <si>
    <t>F094014</t>
  </si>
  <si>
    <t>F094015</t>
  </si>
  <si>
    <t>F094016</t>
  </si>
  <si>
    <t>F094017</t>
  </si>
  <si>
    <t>F094018</t>
  </si>
  <si>
    <t>F094019</t>
  </si>
  <si>
    <t>F094020</t>
  </si>
  <si>
    <t>F094021</t>
  </si>
  <si>
    <t>F094022</t>
  </si>
  <si>
    <t>F094023</t>
  </si>
  <si>
    <t>F094024</t>
  </si>
  <si>
    <t>F094025</t>
  </si>
  <si>
    <t>F094026</t>
  </si>
  <si>
    <t>F094027</t>
  </si>
  <si>
    <t>F094028</t>
  </si>
  <si>
    <t>F094029</t>
  </si>
  <si>
    <t>F094030</t>
  </si>
  <si>
    <t>F094031</t>
  </si>
  <si>
    <t>F094032</t>
  </si>
  <si>
    <t>F094033</t>
  </si>
  <si>
    <t>F094034</t>
  </si>
  <si>
    <t>F094035</t>
  </si>
  <si>
    <t>F094036</t>
  </si>
  <si>
    <t>F094037</t>
  </si>
  <si>
    <t>F094038</t>
  </si>
  <si>
    <t>F094039</t>
  </si>
  <si>
    <t>F094040</t>
  </si>
  <si>
    <t>F094041</t>
  </si>
  <si>
    <t>F094042</t>
  </si>
  <si>
    <t>F094043</t>
  </si>
  <si>
    <t>F094044</t>
  </si>
  <si>
    <t>F094045</t>
  </si>
  <si>
    <t>F094046</t>
  </si>
  <si>
    <t>F094047</t>
  </si>
  <si>
    <t>F094048</t>
  </si>
  <si>
    <t>F094049</t>
  </si>
  <si>
    <t>F094050</t>
  </si>
  <si>
    <t>F094051</t>
  </si>
  <si>
    <t>F094052</t>
  </si>
  <si>
    <t>F094053</t>
  </si>
  <si>
    <t>F094054</t>
  </si>
  <si>
    <t>F090002</t>
  </si>
  <si>
    <t>F090003</t>
  </si>
  <si>
    <t>F090005</t>
  </si>
  <si>
    <t>F090006</t>
  </si>
  <si>
    <t>F090007</t>
  </si>
  <si>
    <t>F090008</t>
  </si>
  <si>
    <t>F090011</t>
  </si>
  <si>
    <t>F090012</t>
  </si>
  <si>
    <t>F090013</t>
  </si>
  <si>
    <t>F090014</t>
  </si>
  <si>
    <t>F090016</t>
  </si>
  <si>
    <t>F090017</t>
  </si>
  <si>
    <t>F090019</t>
  </si>
  <si>
    <t>F090090</t>
  </si>
  <si>
    <t>F090024</t>
  </si>
  <si>
    <t>F090025</t>
  </si>
  <si>
    <t>F090026</t>
  </si>
  <si>
    <t>F090027</t>
  </si>
  <si>
    <t>F090029</t>
  </si>
  <si>
    <t>F090030</t>
  </si>
  <si>
    <t>F090031</t>
  </si>
  <si>
    <t>F090077</t>
  </si>
  <si>
    <t>F090032</t>
  </si>
  <si>
    <t>F090078</t>
  </si>
  <si>
    <t>F091010</t>
  </si>
  <si>
    <t>F090036</t>
  </si>
  <si>
    <t>F090037</t>
  </si>
  <si>
    <t>F090038</t>
  </si>
  <si>
    <t>F090039</t>
  </si>
  <si>
    <t>F090040</t>
  </si>
  <si>
    <t>F090041</t>
  </si>
  <si>
    <t>F090042</t>
  </si>
  <si>
    <t>F090043</t>
  </si>
  <si>
    <t>F090044</t>
  </si>
  <si>
    <t>F090045</t>
  </si>
  <si>
    <t>F090046</t>
  </si>
  <si>
    <t>F090047</t>
  </si>
  <si>
    <t>F090048</t>
  </si>
  <si>
    <t>F090049</t>
  </si>
  <si>
    <t>F090050</t>
  </si>
  <si>
    <t>F090051</t>
  </si>
  <si>
    <t>F090052</t>
  </si>
  <si>
    <t>F090053</t>
  </si>
  <si>
    <t>F090063</t>
  </si>
  <si>
    <t>F090067</t>
  </si>
  <si>
    <t>F090068</t>
  </si>
  <si>
    <t>F090069</t>
  </si>
  <si>
    <t>F090070</t>
  </si>
  <si>
    <t>F090080</t>
  </si>
  <si>
    <t>F090109</t>
  </si>
  <si>
    <t>F091001</t>
  </si>
  <si>
    <t>F091002</t>
  </si>
  <si>
    <t>F091003</t>
  </si>
  <si>
    <t>F091004</t>
  </si>
  <si>
    <t>F091005</t>
  </si>
  <si>
    <t>F091006</t>
  </si>
  <si>
    <t>F091007</t>
  </si>
  <si>
    <t>F091008</t>
  </si>
  <si>
    <t>F091009</t>
  </si>
  <si>
    <t>F091011</t>
  </si>
  <si>
    <t>F091012</t>
  </si>
  <si>
    <t>F091013</t>
  </si>
  <si>
    <t>F091014</t>
  </si>
  <si>
    <t>F091015</t>
  </si>
  <si>
    <t>F091016</t>
  </si>
  <si>
    <t>F091017</t>
  </si>
  <si>
    <t>F090035</t>
  </si>
  <si>
    <t>F090079</t>
  </si>
  <si>
    <t>F090089</t>
  </si>
  <si>
    <t>F090054</t>
  </si>
  <si>
    <t>F090055</t>
  </si>
  <si>
    <t>F090056</t>
  </si>
  <si>
    <t>F090099</t>
  </si>
  <si>
    <t>F100101</t>
  </si>
  <si>
    <t>F100104</t>
  </si>
  <si>
    <t>F100105</t>
  </si>
  <si>
    <t>F100106</t>
  </si>
  <si>
    <t>F100199</t>
  </si>
  <si>
    <t>F100201</t>
  </si>
  <si>
    <t>F100204</t>
  </si>
  <si>
    <t>F100205</t>
  </si>
  <si>
    <t>F100206</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</si>
  <si>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</si>
  <si>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</si>
  <si>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</si>
  <si>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</si>
  <si>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</si>
  <si>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</si>
  <si>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</si>
  <si>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</si>
  <si>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</si>
  <si>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</si>
  <si>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</si>
  <si>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</si>
  <si>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</si>
  <si>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</si>
  <si>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</si>
  <si>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</si>
  <si>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</si>
  <si>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</si>
  <si>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F110018</t>
  </si>
  <si>
    <t>F110019</t>
  </si>
  <si>
    <t>F110020</t>
  </si>
  <si>
    <t>F120101</t>
  </si>
  <si>
    <t>F120102</t>
  </si>
  <si>
    <t>F120103</t>
  </si>
  <si>
    <t>F120112</t>
  </si>
  <si>
    <t>F120113</t>
  </si>
  <si>
    <t>F120114</t>
  </si>
  <si>
    <t>F120115</t>
  </si>
  <si>
    <t>F120116</t>
  </si>
  <si>
    <t>F120117</t>
  </si>
  <si>
    <t>F120143</t>
  </si>
  <si>
    <t>F120144</t>
  </si>
  <si>
    <t>F120120</t>
  </si>
  <si>
    <t>F120121</t>
  </si>
  <si>
    <t>F120122</t>
  </si>
  <si>
    <t>F120123</t>
  </si>
  <si>
    <t>F120124</t>
  </si>
  <si>
    <t>F120125</t>
  </si>
  <si>
    <t>F120104</t>
  </si>
  <si>
    <t>F120105</t>
  </si>
  <si>
    <t>F120106</t>
  </si>
  <si>
    <t>F120107</t>
  </si>
  <si>
    <t>F120108</t>
  </si>
  <si>
    <t>F120109</t>
  </si>
  <si>
    <t>F120126</t>
  </si>
  <si>
    <t>F120127</t>
  </si>
  <si>
    <t>F120128</t>
  </si>
  <si>
    <t>F120129</t>
  </si>
  <si>
    <t>F120130</t>
  </si>
  <si>
    <t>F120131</t>
  </si>
  <si>
    <t>F120132</t>
  </si>
  <si>
    <t>F120133</t>
  </si>
  <si>
    <t>F120110</t>
  </si>
  <si>
    <t>F120111</t>
  </si>
  <si>
    <t>F120134</t>
  </si>
  <si>
    <t>F120135</t>
  </si>
  <si>
    <t>F120136</t>
  </si>
  <si>
    <t>F120137</t>
  </si>
  <si>
    <t>F120138</t>
  </si>
  <si>
    <t>F120139</t>
  </si>
  <si>
    <t>F120140</t>
  </si>
  <si>
    <t>F120141</t>
  </si>
  <si>
    <t>F120142</t>
  </si>
  <si>
    <t>F120201</t>
  </si>
  <si>
    <t>F120202</t>
  </si>
  <si>
    <t>F120212</t>
  </si>
  <si>
    <t>F120215</t>
  </si>
  <si>
    <t>F120216</t>
  </si>
  <si>
    <t>F120217</t>
  </si>
  <si>
    <t>F120243</t>
  </si>
  <si>
    <t>F120244</t>
  </si>
  <si>
    <t>F120220</t>
  </si>
  <si>
    <t>F120221</t>
  </si>
  <si>
    <t>F120203</t>
  </si>
  <si>
    <t>F120204</t>
  </si>
  <si>
    <t>F120225</t>
  </si>
  <si>
    <t>F120205</t>
  </si>
  <si>
    <t>F120206</t>
  </si>
  <si>
    <t>F120207</t>
  </si>
  <si>
    <t>F120208</t>
  </si>
  <si>
    <t>F120226</t>
  </si>
  <si>
    <t>F120227</t>
  </si>
  <si>
    <t>F120228</t>
  </si>
  <si>
    <t>F120229</t>
  </si>
  <si>
    <t>F120209</t>
  </si>
  <si>
    <t>F120230</t>
  </si>
  <si>
    <t>F120231</t>
  </si>
  <si>
    <t>F120232</t>
  </si>
  <si>
    <t>F120210</t>
  </si>
  <si>
    <t>F120211</t>
  </si>
  <si>
    <t>F120299</t>
  </si>
  <si>
    <t>F120301</t>
  </si>
  <si>
    <t>F120302</t>
  </si>
  <si>
    <t>F120303</t>
  </si>
  <si>
    <t>F120304</t>
  </si>
  <si>
    <t>F120339</t>
  </si>
  <si>
    <t>F120340</t>
  </si>
  <si>
    <t>F120341</t>
  </si>
  <si>
    <t>F120342</t>
  </si>
  <si>
    <t>F134001</t>
  </si>
  <si>
    <t>F134002</t>
  </si>
  <si>
    <t>F134003</t>
  </si>
  <si>
    <t>F134004</t>
  </si>
  <si>
    <t>F134005</t>
  </si>
  <si>
    <t>F134006</t>
  </si>
  <si>
    <t>F134101</t>
  </si>
  <si>
    <t>F134102</t>
  </si>
  <si>
    <t>F134103</t>
  </si>
  <si>
    <t>F134104</t>
  </si>
  <si>
    <t>F134105</t>
  </si>
  <si>
    <t>F134106</t>
  </si>
  <si>
    <t>F134201</t>
  </si>
  <si>
    <t>F134202</t>
  </si>
  <si>
    <t>F134203</t>
  </si>
  <si>
    <t>F134204</t>
  </si>
  <si>
    <t>F134205</t>
  </si>
  <si>
    <t>F134206</t>
  </si>
  <si>
    <t>F134301</t>
  </si>
  <si>
    <t>F134302</t>
  </si>
  <si>
    <t>F134303</t>
  </si>
  <si>
    <t>F134304</t>
  </si>
  <si>
    <t>F134305</t>
  </si>
  <si>
    <t>F134306</t>
  </si>
  <si>
    <t>F134401</t>
  </si>
  <si>
    <t>F134402</t>
  </si>
  <si>
    <t>F134403</t>
  </si>
  <si>
    <t>F134404</t>
  </si>
  <si>
    <t>F134405</t>
  </si>
  <si>
    <t>F134501</t>
  </si>
  <si>
    <t>F134502</t>
  </si>
  <si>
    <t>F134503</t>
  </si>
  <si>
    <t>F134504</t>
  </si>
  <si>
    <t>F134505</t>
  </si>
  <si>
    <t>F134506</t>
  </si>
  <si>
    <t>F134507</t>
  </si>
  <si>
    <t>F134508</t>
  </si>
  <si>
    <t>F134509</t>
  </si>
  <si>
    <t>F134510</t>
  </si>
  <si>
    <t>F134511</t>
  </si>
  <si>
    <t>F134512</t>
  </si>
  <si>
    <t>F144001</t>
  </si>
  <si>
    <t>F144002</t>
  </si>
  <si>
    <t>F144003</t>
  </si>
  <si>
    <t>F144004</t>
  </si>
  <si>
    <t>F144005</t>
  </si>
  <si>
    <t>F144006</t>
  </si>
  <si>
    <t>F144007</t>
  </si>
  <si>
    <t>F144008</t>
  </si>
  <si>
    <t>F144009</t>
  </si>
  <si>
    <t>F144010</t>
  </si>
  <si>
    <t>F144011</t>
  </si>
  <si>
    <t>F144012</t>
  </si>
  <si>
    <t>F144013</t>
  </si>
  <si>
    <t>F144014</t>
  </si>
  <si>
    <t>F144015</t>
  </si>
  <si>
    <t>F144016</t>
  </si>
  <si>
    <t>F144101</t>
  </si>
  <si>
    <t>F144102</t>
  </si>
  <si>
    <t>F144103</t>
  </si>
  <si>
    <t>F144104</t>
  </si>
  <si>
    <t>F144105</t>
  </si>
  <si>
    <t>F144106</t>
  </si>
  <si>
    <t>F144107</t>
  </si>
  <si>
    <t>F144108</t>
  </si>
  <si>
    <t>F144109</t>
  </si>
  <si>
    <t>F144110</t>
  </si>
  <si>
    <t>F144111</t>
  </si>
  <si>
    <t>F144112</t>
  </si>
  <si>
    <t>F144113</t>
  </si>
  <si>
    <t>F144114</t>
  </si>
  <si>
    <t>F144115</t>
  </si>
  <si>
    <t>F144116</t>
  </si>
  <si>
    <t>F144201</t>
  </si>
  <si>
    <t>F144202</t>
  </si>
  <si>
    <t>F144203</t>
  </si>
  <si>
    <t>F144204</t>
  </si>
  <si>
    <t>F144205</t>
  </si>
  <si>
    <t>F144206</t>
  </si>
  <si>
    <t>F144207</t>
  </si>
  <si>
    <t>F144208</t>
  </si>
  <si>
    <t>F144209</t>
  </si>
  <si>
    <t>F144210</t>
  </si>
  <si>
    <t>F144211</t>
  </si>
  <si>
    <t>F144212</t>
  </si>
  <si>
    <t>F144213</t>
  </si>
  <si>
    <t>F144214</t>
  </si>
  <si>
    <t>F144215</t>
  </si>
  <si>
    <t>F144216</t>
  </si>
  <si>
    <t>F144301</t>
  </si>
  <si>
    <t>F144302</t>
  </si>
  <si>
    <t>F144303</t>
  </si>
  <si>
    <t>F144304</t>
  </si>
  <si>
    <t>F144305</t>
  </si>
  <si>
    <t>F144306</t>
  </si>
  <si>
    <t>F144307</t>
  </si>
  <si>
    <t>F144308</t>
  </si>
  <si>
    <t>F144309</t>
  </si>
  <si>
    <t>F144310</t>
  </si>
  <si>
    <t>F144311</t>
  </si>
  <si>
    <t>F144312</t>
  </si>
  <si>
    <t>F144313</t>
  </si>
  <si>
    <t>F144314</t>
  </si>
  <si>
    <t>F144315</t>
  </si>
  <si>
    <t>F144316</t>
  </si>
  <si>
    <t>F144401</t>
  </si>
  <si>
    <t>F144402</t>
  </si>
  <si>
    <t>F144403</t>
  </si>
  <si>
    <t>F144404</t>
  </si>
  <si>
    <t>F144405</t>
  </si>
  <si>
    <t>F144406</t>
  </si>
  <si>
    <t>F144407</t>
  </si>
  <si>
    <t>F144408</t>
  </si>
  <si>
    <t>F144409</t>
  </si>
  <si>
    <t>F144410</t>
  </si>
  <si>
    <t>F144411</t>
  </si>
  <si>
    <t>F144412</t>
  </si>
  <si>
    <t>F144413</t>
  </si>
  <si>
    <t>F144414</t>
  </si>
  <si>
    <t>F144415</t>
  </si>
  <si>
    <t>F144501</t>
  </si>
  <si>
    <t>F144502</t>
  </si>
  <si>
    <t>F144503</t>
  </si>
  <si>
    <t>F144504</t>
  </si>
  <si>
    <t>F144505</t>
  </si>
  <si>
    <t>F144506</t>
  </si>
  <si>
    <t>F144507</t>
  </si>
  <si>
    <t>F144601</t>
  </si>
  <si>
    <t>F144602</t>
  </si>
  <si>
    <t>F144603</t>
  </si>
  <si>
    <t>F144604</t>
  </si>
  <si>
    <t>F144605</t>
  </si>
  <si>
    <t>F144606</t>
  </si>
  <si>
    <t>F144607</t>
  </si>
  <si>
    <t>F144701</t>
  </si>
  <si>
    <t>F144702</t>
  </si>
  <si>
    <t>F144703</t>
  </si>
  <si>
    <t>F144704</t>
  </si>
  <si>
    <t>F144705</t>
  </si>
  <si>
    <t>F144706</t>
  </si>
  <si>
    <t>F144707</t>
  </si>
  <si>
    <t>F144801</t>
  </si>
  <si>
    <t>F144802</t>
  </si>
  <si>
    <t>F144803</t>
  </si>
  <si>
    <t>F144804</t>
  </si>
  <si>
    <t>F144805</t>
  </si>
  <si>
    <t>F144806</t>
  </si>
  <si>
    <t>F144807</t>
  </si>
  <si>
    <t>F144901</t>
  </si>
  <si>
    <t>F144902</t>
  </si>
  <si>
    <t>F144903</t>
  </si>
  <si>
    <t>F144904</t>
  </si>
  <si>
    <t>F144905</t>
  </si>
  <si>
    <t>F144906</t>
  </si>
  <si>
    <t>F154001</t>
  </si>
  <si>
    <t>F154002</t>
  </si>
  <si>
    <t>F154003</t>
  </si>
  <si>
    <t>F154004</t>
  </si>
  <si>
    <t>F154005</t>
  </si>
  <si>
    <t>F154006</t>
  </si>
  <si>
    <t>F154007</t>
  </si>
  <si>
    <t>F154008</t>
  </si>
  <si>
    <t>F154101</t>
  </si>
  <si>
    <t>F154102</t>
  </si>
  <si>
    <t>F154103</t>
  </si>
  <si>
    <t>F154104</t>
  </si>
  <si>
    <t>F154105</t>
  </si>
  <si>
    <t>F154106</t>
  </si>
  <si>
    <t>F154107</t>
  </si>
  <si>
    <t>F154108</t>
  </si>
  <si>
    <t>F154201</t>
  </si>
  <si>
    <t>F154202</t>
  </si>
  <si>
    <t>F154203</t>
  </si>
  <si>
    <t>F154204</t>
  </si>
  <si>
    <t>F154205</t>
  </si>
  <si>
    <t>F154206</t>
  </si>
  <si>
    <t>F154207</t>
  </si>
  <si>
    <t>F154208</t>
  </si>
  <si>
    <t>F154301</t>
  </si>
  <si>
    <t>F154302</t>
  </si>
  <si>
    <t>F154303</t>
  </si>
  <si>
    <t>F154304</t>
  </si>
  <si>
    <t>F154305</t>
  </si>
  <si>
    <t>F154306</t>
  </si>
  <si>
    <t>F154307</t>
  </si>
  <si>
    <t>F163901</t>
  </si>
  <si>
    <t>F163902</t>
  </si>
  <si>
    <t>F163903</t>
  </si>
  <si>
    <t>F163904</t>
  </si>
  <si>
    <t>F163905</t>
  </si>
  <si>
    <t>F163906</t>
  </si>
  <si>
    <t>F163907</t>
  </si>
  <si>
    <t>F163908</t>
  </si>
  <si>
    <t>F163909</t>
  </si>
  <si>
    <t>F163910</t>
  </si>
  <si>
    <t>F163911</t>
  </si>
  <si>
    <t>F163912</t>
  </si>
  <si>
    <t>F163913</t>
  </si>
  <si>
    <t>F163914</t>
  </si>
  <si>
    <t>F163915</t>
  </si>
  <si>
    <t>F164001</t>
  </si>
  <si>
    <t>F164002</t>
  </si>
  <si>
    <t>F164003</t>
  </si>
  <si>
    <t>F164004</t>
  </si>
  <si>
    <t>F164005</t>
  </si>
  <si>
    <t>F164006</t>
  </si>
  <si>
    <t>F164007</t>
  </si>
  <si>
    <t>F164008</t>
  </si>
  <si>
    <t>F164009</t>
  </si>
  <si>
    <t>F164010</t>
  </si>
  <si>
    <t>F164011</t>
  </si>
  <si>
    <t>F164012</t>
  </si>
  <si>
    <t>F164013</t>
  </si>
  <si>
    <t>F164014</t>
  </si>
  <si>
    <t>F164015</t>
  </si>
  <si>
    <t>F164016</t>
  </si>
  <si>
    <t>F164101</t>
  </si>
  <si>
    <t>F164102</t>
  </si>
  <si>
    <t>F164103</t>
  </si>
  <si>
    <t>F164104</t>
  </si>
  <si>
    <t>F164105</t>
  </si>
  <si>
    <t>F164106</t>
  </si>
  <si>
    <t>F164107</t>
  </si>
  <si>
    <t>F164108</t>
  </si>
  <si>
    <t>F164109</t>
  </si>
  <si>
    <t>F164110</t>
  </si>
  <si>
    <t>F164111</t>
  </si>
  <si>
    <t>F164112</t>
  </si>
  <si>
    <t>F164113</t>
  </si>
  <si>
    <t>F164114</t>
  </si>
  <si>
    <t>F164115</t>
  </si>
  <si>
    <t>F164201</t>
  </si>
  <si>
    <t>F164202</t>
  </si>
  <si>
    <t>F164203</t>
  </si>
  <si>
    <t>F164204</t>
  </si>
  <si>
    <t>F164205</t>
  </si>
  <si>
    <t>F164206</t>
  </si>
  <si>
    <t>F164207</t>
  </si>
  <si>
    <t>F164208</t>
  </si>
  <si>
    <t>F164209</t>
  </si>
  <si>
    <t>F164210</t>
  </si>
  <si>
    <t>F164211</t>
  </si>
  <si>
    <t>F164212</t>
  </si>
  <si>
    <t>F164213</t>
  </si>
  <si>
    <t>F164214</t>
  </si>
  <si>
    <t>F164215</t>
  </si>
  <si>
    <t>F164301</t>
  </si>
  <si>
    <t>F164302</t>
  </si>
  <si>
    <t>F164303</t>
  </si>
  <si>
    <t>F164304</t>
  </si>
  <si>
    <t>F164305</t>
  </si>
  <si>
    <t>F164306</t>
  </si>
  <si>
    <t>F164307</t>
  </si>
  <si>
    <t>F164308</t>
  </si>
  <si>
    <t>F164309</t>
  </si>
  <si>
    <t>F164310</t>
  </si>
  <si>
    <t>F164311</t>
  </si>
  <si>
    <t>F164312</t>
  </si>
  <si>
    <t>F164313</t>
  </si>
  <si>
    <t>F164314</t>
  </si>
  <si>
    <t>F164315</t>
  </si>
  <si>
    <t>F164316</t>
  </si>
  <si>
    <t>F164901</t>
  </si>
  <si>
    <t>F164902</t>
  </si>
  <si>
    <t>F164903</t>
  </si>
  <si>
    <t>F164904</t>
  </si>
  <si>
    <t>F164905</t>
  </si>
  <si>
    <t>F164906</t>
  </si>
  <si>
    <t>F164907</t>
  </si>
  <si>
    <t>F164908</t>
  </si>
  <si>
    <t>F164909</t>
  </si>
  <si>
    <t>F164910</t>
  </si>
  <si>
    <t>F164911</t>
  </si>
  <si>
    <t>F164912</t>
  </si>
  <si>
    <t>F164913</t>
  </si>
  <si>
    <t>F164914</t>
  </si>
  <si>
    <t>F164915</t>
  </si>
  <si>
    <t>F164401</t>
  </si>
  <si>
    <t>F164402</t>
  </si>
  <si>
    <t>F164403</t>
  </si>
  <si>
    <t>F164404</t>
  </si>
  <si>
    <t>F164405</t>
  </si>
  <si>
    <t>F164406</t>
  </si>
  <si>
    <t>F164407</t>
  </si>
  <si>
    <t>F164408</t>
  </si>
  <si>
    <t>F164409</t>
  </si>
  <si>
    <t>F164410</t>
  </si>
  <si>
    <t>F164411</t>
  </si>
  <si>
    <t>F164412</t>
  </si>
  <si>
    <t>F164413</t>
  </si>
  <si>
    <t>F164414</t>
  </si>
  <si>
    <t>F164415</t>
  </si>
  <si>
    <t>F164416</t>
  </si>
  <si>
    <t>F164501</t>
  </si>
  <si>
    <t>F164502</t>
  </si>
  <si>
    <t>F164503</t>
  </si>
  <si>
    <t>F164504</t>
  </si>
  <si>
    <t>F164505</t>
  </si>
  <si>
    <t>F164506</t>
  </si>
  <si>
    <t>F164507</t>
  </si>
  <si>
    <t>F164508</t>
  </si>
  <si>
    <t>F164509</t>
  </si>
  <si>
    <t>F164510</t>
  </si>
  <si>
    <t>F164511</t>
  </si>
  <si>
    <t>F164512</t>
  </si>
  <si>
    <t>F164513</t>
  </si>
  <si>
    <t>F164514</t>
  </si>
  <si>
    <t>F164515</t>
  </si>
  <si>
    <t>F164516</t>
  </si>
  <si>
    <t>F164601</t>
  </si>
  <si>
    <t>F164602</t>
  </si>
  <si>
    <t>F164603</t>
  </si>
  <si>
    <t>F164604</t>
  </si>
  <si>
    <t>F164605</t>
  </si>
  <si>
    <t>F164606</t>
  </si>
  <si>
    <t>F164607</t>
  </si>
  <si>
    <t>F164608</t>
  </si>
  <si>
    <t>F164609</t>
  </si>
  <si>
    <t>F164610</t>
  </si>
  <si>
    <t>F164611</t>
  </si>
  <si>
    <t>F164612</t>
  </si>
  <si>
    <t>F164613</t>
  </si>
  <si>
    <t>F164614</t>
  </si>
  <si>
    <t>F164615</t>
  </si>
  <si>
    <t>F164616</t>
  </si>
  <si>
    <t>F164701</t>
  </si>
  <si>
    <t>F164702</t>
  </si>
  <si>
    <t>F164703</t>
  </si>
  <si>
    <t>F164704</t>
  </si>
  <si>
    <t>F164704D</t>
  </si>
  <si>
    <t>F164705</t>
  </si>
  <si>
    <t>F164705E</t>
  </si>
  <si>
    <t>F164706</t>
  </si>
  <si>
    <t>F164706F</t>
  </si>
  <si>
    <t>F164707</t>
  </si>
  <si>
    <t>F164707G</t>
  </si>
  <si>
    <t>F164708</t>
  </si>
  <si>
    <t>F164708H</t>
  </si>
  <si>
    <t>F164709</t>
  </si>
  <si>
    <t>F164709I</t>
  </si>
  <si>
    <t>F164710</t>
  </si>
  <si>
    <t>F164710J</t>
  </si>
  <si>
    <t>F164711</t>
  </si>
  <si>
    <t>F164711K</t>
  </si>
  <si>
    <t>F164712</t>
  </si>
  <si>
    <t>F164712L</t>
  </si>
  <si>
    <t>F164713</t>
  </si>
  <si>
    <t>F164713M</t>
  </si>
  <si>
    <t>F164714</t>
  </si>
  <si>
    <t>F164714N</t>
  </si>
  <si>
    <t>F164715</t>
  </si>
  <si>
    <t>F164715O</t>
  </si>
  <si>
    <t>F164801</t>
  </si>
  <si>
    <t>F164802</t>
  </si>
  <si>
    <t>F164803</t>
  </si>
  <si>
    <t>F164804</t>
  </si>
  <si>
    <t>F164804D</t>
  </si>
  <si>
    <t>F164805</t>
  </si>
  <si>
    <t>F164805E</t>
  </si>
  <si>
    <t>F164806</t>
  </si>
  <si>
    <t>F164806F</t>
  </si>
  <si>
    <t>F164807</t>
  </si>
  <si>
    <t>F164807G</t>
  </si>
  <si>
    <t>F164808</t>
  </si>
  <si>
    <t>F164808H</t>
  </si>
  <si>
    <t>F164809</t>
  </si>
  <si>
    <t>F164809I</t>
  </si>
  <si>
    <t>F164810</t>
  </si>
  <si>
    <t>F164810J</t>
  </si>
  <si>
    <t>F164811</t>
  </si>
  <si>
    <t>F164811K</t>
  </si>
  <si>
    <t>F164812</t>
  </si>
  <si>
    <t>F164812L</t>
  </si>
  <si>
    <t>F164813</t>
  </si>
  <si>
    <t>F164813M</t>
  </si>
  <si>
    <t>F164814</t>
  </si>
  <si>
    <t>F164814N</t>
  </si>
  <si>
    <t>F164815</t>
  </si>
  <si>
    <t>F164815O</t>
  </si>
  <si>
    <t>Soalan 16A'!AB</t>
  </si>
  <si>
    <r>
      <t xml:space="preserve">Lain-lain (nyatakan):
</t>
    </r>
    <r>
      <rPr>
        <i/>
        <sz val="10"/>
        <rFont val="Arial"/>
        <family val="2"/>
      </rPr>
      <t>Others (Specify):…………………..</t>
    </r>
  </si>
  <si>
    <t>F165001</t>
  </si>
  <si>
    <t>F165002</t>
  </si>
  <si>
    <t>F165003</t>
  </si>
  <si>
    <t>F165004</t>
  </si>
  <si>
    <t>F165005</t>
  </si>
  <si>
    <t>F165101</t>
  </si>
  <si>
    <t>F165102</t>
  </si>
  <si>
    <t>F165103</t>
  </si>
  <si>
    <t>F165104</t>
  </si>
  <si>
    <t>F165105</t>
  </si>
  <si>
    <t>F165106</t>
  </si>
  <si>
    <t>F165201</t>
  </si>
  <si>
    <t>F165202</t>
  </si>
  <si>
    <t>F165203</t>
  </si>
  <si>
    <t>F165204</t>
  </si>
  <si>
    <t>F165205</t>
  </si>
  <si>
    <t>F165206</t>
  </si>
  <si>
    <t>F165701</t>
  </si>
  <si>
    <t>F165702</t>
  </si>
  <si>
    <t>F165703</t>
  </si>
  <si>
    <t>F165704</t>
  </si>
  <si>
    <t>F165705</t>
  </si>
  <si>
    <t>F165706</t>
  </si>
  <si>
    <t>F165301</t>
  </si>
  <si>
    <t>F165302</t>
  </si>
  <si>
    <t>F165303</t>
  </si>
  <si>
    <t>F165304</t>
  </si>
  <si>
    <t>F165305</t>
  </si>
  <si>
    <t>F165306</t>
  </si>
  <si>
    <t>F165901</t>
  </si>
  <si>
    <t>F165902</t>
  </si>
  <si>
    <t>F165903</t>
  </si>
  <si>
    <t>F165904</t>
  </si>
  <si>
    <t>F165905</t>
  </si>
  <si>
    <t>F165906</t>
  </si>
  <si>
    <t>F165401</t>
  </si>
  <si>
    <t>F165402</t>
  </si>
  <si>
    <t>F165403</t>
  </si>
  <si>
    <t>F165404</t>
  </si>
  <si>
    <t>F165405</t>
  </si>
  <si>
    <t>F165406</t>
  </si>
  <si>
    <t>F165501</t>
  </si>
  <si>
    <t>F165502</t>
  </si>
  <si>
    <t>F165503</t>
  </si>
  <si>
    <t>F165504</t>
  </si>
  <si>
    <t>F165505</t>
  </si>
  <si>
    <t>F165506</t>
  </si>
  <si>
    <t>F165601</t>
  </si>
  <si>
    <t>F165602</t>
  </si>
  <si>
    <t>F165603</t>
  </si>
  <si>
    <t>F165604</t>
  </si>
  <si>
    <t>F165605</t>
  </si>
  <si>
    <t>F165606</t>
  </si>
  <si>
    <t>F165801</t>
  </si>
  <si>
    <t>F165802</t>
  </si>
  <si>
    <t>F165803</t>
  </si>
  <si>
    <t>F165804</t>
  </si>
  <si>
    <t>F165804D</t>
  </si>
  <si>
    <t>F165805</t>
  </si>
  <si>
    <t>F165805E</t>
  </si>
  <si>
    <r>
      <t xml:space="preserve">   Lain-lain (nyatakan):
</t>
    </r>
    <r>
      <rPr>
        <i/>
        <sz val="10"/>
        <rFont val="Arial"/>
        <family val="2"/>
      </rPr>
      <t xml:space="preserve">   Others (Specify):…………………..</t>
    </r>
  </si>
  <si>
    <t>F166101</t>
  </si>
  <si>
    <t>F166102</t>
  </si>
  <si>
    <t>F166103</t>
  </si>
  <si>
    <t>F166104</t>
  </si>
  <si>
    <t>F166105</t>
  </si>
  <si>
    <t>F166201</t>
  </si>
  <si>
    <t>F166202</t>
  </si>
  <si>
    <t>F166203</t>
  </si>
  <si>
    <t>F166204</t>
  </si>
  <si>
    <t>F166205</t>
  </si>
  <si>
    <t>F166301</t>
  </si>
  <si>
    <t>F166302</t>
  </si>
  <si>
    <t>F166303</t>
  </si>
  <si>
    <t>F166304</t>
  </si>
  <si>
    <t>F166305</t>
  </si>
  <si>
    <t>F166306</t>
  </si>
  <si>
    <t>F166901</t>
  </si>
  <si>
    <t>F166902</t>
  </si>
  <si>
    <t>F166903</t>
  </si>
  <si>
    <t>F166904</t>
  </si>
  <si>
    <t>F166905</t>
  </si>
  <si>
    <t>F166401</t>
  </si>
  <si>
    <t>F166402</t>
  </si>
  <si>
    <t>F166403</t>
  </si>
  <si>
    <t>F166404</t>
  </si>
  <si>
    <t>F166405</t>
  </si>
  <si>
    <t>F166406</t>
  </si>
  <si>
    <t>F166501</t>
  </si>
  <si>
    <t>F166502</t>
  </si>
  <si>
    <t>F166503</t>
  </si>
  <si>
    <t>F166504</t>
  </si>
  <si>
    <t>F166505</t>
  </si>
  <si>
    <t>F166506</t>
  </si>
  <si>
    <t>F166601</t>
  </si>
  <si>
    <t>F166602</t>
  </si>
  <si>
    <t>F166603</t>
  </si>
  <si>
    <t>F166604</t>
  </si>
  <si>
    <t>F166605</t>
  </si>
  <si>
    <t>F166606</t>
  </si>
  <si>
    <t>F166701</t>
  </si>
  <si>
    <t>F166701A</t>
  </si>
  <si>
    <t>F166702</t>
  </si>
  <si>
    <t>F166702B</t>
  </si>
  <si>
    <t>F166703</t>
  </si>
  <si>
    <t>F166703C</t>
  </si>
  <si>
    <t>F166704</t>
  </si>
  <si>
    <t>F166704D</t>
  </si>
  <si>
    <t>F166705</t>
  </si>
  <si>
    <t>F166705E</t>
  </si>
  <si>
    <t>F166801</t>
  </si>
  <si>
    <t>F166802</t>
  </si>
  <si>
    <t>F166803</t>
  </si>
  <si>
    <t>F166804</t>
  </si>
  <si>
    <t>F166804D</t>
  </si>
  <si>
    <t>F166805</t>
  </si>
  <si>
    <t>F166805E</t>
  </si>
  <si>
    <t>F167008</t>
  </si>
  <si>
    <t>F167009</t>
  </si>
  <si>
    <t>F167010</t>
  </si>
  <si>
    <t>F167011</t>
  </si>
  <si>
    <t>F167012</t>
  </si>
  <si>
    <t>F167013</t>
  </si>
  <si>
    <t>F167014</t>
  </si>
  <si>
    <t>F167015</t>
  </si>
  <si>
    <t>F167101</t>
  </si>
  <si>
    <t>F167102</t>
  </si>
  <si>
    <t>F167103</t>
  </si>
  <si>
    <t>F167104</t>
  </si>
  <si>
    <t>F167105</t>
  </si>
  <si>
    <t>F167106</t>
  </si>
  <si>
    <t>F167107</t>
  </si>
  <si>
    <t>F167108</t>
  </si>
  <si>
    <t>F167109</t>
  </si>
  <si>
    <t>F167110</t>
  </si>
  <si>
    <t>F167111</t>
  </si>
  <si>
    <t>F167112</t>
  </si>
  <si>
    <t>F167113</t>
  </si>
  <si>
    <t>F167114</t>
  </si>
  <si>
    <t>F167115</t>
  </si>
  <si>
    <t>F167201</t>
  </si>
  <si>
    <t>F167202</t>
  </si>
  <si>
    <t>F167203</t>
  </si>
  <si>
    <t>F167204</t>
  </si>
  <si>
    <t>F167205</t>
  </si>
  <si>
    <t>F167206</t>
  </si>
  <si>
    <t>F167207</t>
  </si>
  <si>
    <t>F167208</t>
  </si>
  <si>
    <t>F167209</t>
  </si>
  <si>
    <t>F167210</t>
  </si>
  <si>
    <t>F167211</t>
  </si>
  <si>
    <t>F167212</t>
  </si>
  <si>
    <t>F167213</t>
  </si>
  <si>
    <t>F167214</t>
  </si>
  <si>
    <t>F167215</t>
  </si>
  <si>
    <t>F167301</t>
  </si>
  <si>
    <t>F167302</t>
  </si>
  <si>
    <t>F167303</t>
  </si>
  <si>
    <t>F167304</t>
  </si>
  <si>
    <t>F167305</t>
  </si>
  <si>
    <t>F167306</t>
  </si>
  <si>
    <t>F167307</t>
  </si>
  <si>
    <t>F167308</t>
  </si>
  <si>
    <t>F167309</t>
  </si>
  <si>
    <t>F167310</t>
  </si>
  <si>
    <t>F167311</t>
  </si>
  <si>
    <t>F167312</t>
  </si>
  <si>
    <t>F167313</t>
  </si>
  <si>
    <t>F167314</t>
  </si>
  <si>
    <t>F167315</t>
  </si>
  <si>
    <t>F167316</t>
  </si>
  <si>
    <t>F167901</t>
  </si>
  <si>
    <t>F167902</t>
  </si>
  <si>
    <t>F167903</t>
  </si>
  <si>
    <t>F167904</t>
  </si>
  <si>
    <t>F167905</t>
  </si>
  <si>
    <t>F167906</t>
  </si>
  <si>
    <t>F167907</t>
  </si>
  <si>
    <t>F167908</t>
  </si>
  <si>
    <t>F167909</t>
  </si>
  <si>
    <t>F167910</t>
  </si>
  <si>
    <t>F167911</t>
  </si>
  <si>
    <t>F167912</t>
  </si>
  <si>
    <t>F167913</t>
  </si>
  <si>
    <t>F167914</t>
  </si>
  <si>
    <t>F167915</t>
  </si>
  <si>
    <t>F167401</t>
  </si>
  <si>
    <t>F167402</t>
  </si>
  <si>
    <t>F167403</t>
  </si>
  <si>
    <t>F167404</t>
  </si>
  <si>
    <t>F167405</t>
  </si>
  <si>
    <t>F167406</t>
  </si>
  <si>
    <t>F167407</t>
  </si>
  <si>
    <t>F167408</t>
  </si>
  <si>
    <t>F167409</t>
  </si>
  <si>
    <t>F167410</t>
  </si>
  <si>
    <t>F167411</t>
  </si>
  <si>
    <t>F167412</t>
  </si>
  <si>
    <t>F167413</t>
  </si>
  <si>
    <t>F167414</t>
  </si>
  <si>
    <t>F167415</t>
  </si>
  <si>
    <t>F167416</t>
  </si>
  <si>
    <t>F167501</t>
  </si>
  <si>
    <t>F167502</t>
  </si>
  <si>
    <t>F167503</t>
  </si>
  <si>
    <t>F167504</t>
  </si>
  <si>
    <t>F167505</t>
  </si>
  <si>
    <t>F167506</t>
  </si>
  <si>
    <t>F167507</t>
  </si>
  <si>
    <t>F167508</t>
  </si>
  <si>
    <t>F167509</t>
  </si>
  <si>
    <t>F167510</t>
  </si>
  <si>
    <t>F167511</t>
  </si>
  <si>
    <t>F167512</t>
  </si>
  <si>
    <t>F167513</t>
  </si>
  <si>
    <t>F167514</t>
  </si>
  <si>
    <t>F167515</t>
  </si>
  <si>
    <t>F167516</t>
  </si>
  <si>
    <t>F167601</t>
  </si>
  <si>
    <t>F167602</t>
  </si>
  <si>
    <t>F167603</t>
  </si>
  <si>
    <t>F167604</t>
  </si>
  <si>
    <t>F167605</t>
  </si>
  <si>
    <t>F167606</t>
  </si>
  <si>
    <t>F167607</t>
  </si>
  <si>
    <t>F167608</t>
  </si>
  <si>
    <t>F167609</t>
  </si>
  <si>
    <t>F167610</t>
  </si>
  <si>
    <t>F167611</t>
  </si>
  <si>
    <t>F167612</t>
  </si>
  <si>
    <t>F167613</t>
  </si>
  <si>
    <t>F167614</t>
  </si>
  <si>
    <t>F167615</t>
  </si>
  <si>
    <t>F167616</t>
  </si>
  <si>
    <t>F167701</t>
  </si>
  <si>
    <t>F167702</t>
  </si>
  <si>
    <t>F167703</t>
  </si>
  <si>
    <t>F167704</t>
  </si>
  <si>
    <t>F167704D</t>
  </si>
  <si>
    <t>F167705</t>
  </si>
  <si>
    <t>F167705E</t>
  </si>
  <si>
    <t>F167706</t>
  </si>
  <si>
    <t>F167706F</t>
  </si>
  <si>
    <t>F167707</t>
  </si>
  <si>
    <t>F167707G</t>
  </si>
  <si>
    <t>F167708</t>
  </si>
  <si>
    <t>F167709</t>
  </si>
  <si>
    <t>F167710</t>
  </si>
  <si>
    <t>F167711</t>
  </si>
  <si>
    <t>F167711K</t>
  </si>
  <si>
    <t>F167712</t>
  </si>
  <si>
    <t>F167712L</t>
  </si>
  <si>
    <t>F167713</t>
  </si>
  <si>
    <t>F167713M</t>
  </si>
  <si>
    <t>F167714</t>
  </si>
  <si>
    <t>F167714N</t>
  </si>
  <si>
    <t>F167715</t>
  </si>
  <si>
    <t>F167715O</t>
  </si>
  <si>
    <t>F167801</t>
  </si>
  <si>
    <t>F167802</t>
  </si>
  <si>
    <t>F167803</t>
  </si>
  <si>
    <t>F167804</t>
  </si>
  <si>
    <t>F167804D</t>
  </si>
  <si>
    <t>F167805</t>
  </si>
  <si>
    <t>F167805E</t>
  </si>
  <si>
    <t>F167806</t>
  </si>
  <si>
    <t>F167806F</t>
  </si>
  <si>
    <t>F167807</t>
  </si>
  <si>
    <t>F167807G</t>
  </si>
  <si>
    <t>F167808</t>
  </si>
  <si>
    <t>F167809</t>
  </si>
  <si>
    <t>F167810</t>
  </si>
  <si>
    <t>F167811</t>
  </si>
  <si>
    <t>F167811K</t>
  </si>
  <si>
    <t>F167812</t>
  </si>
  <si>
    <t>F167812L</t>
  </si>
  <si>
    <t>F167813</t>
  </si>
  <si>
    <t>F167813M</t>
  </si>
  <si>
    <t>F167814</t>
  </si>
  <si>
    <t>F167814N</t>
  </si>
  <si>
    <t>F167815</t>
  </si>
  <si>
    <t>F167815O</t>
  </si>
  <si>
    <r>
      <t xml:space="preserve">Tan Metrik
</t>
    </r>
    <r>
      <rPr>
        <i/>
        <sz val="8"/>
        <rFont val="Arial"/>
        <family val="2"/>
      </rPr>
      <t>Tonne</t>
    </r>
  </si>
  <si>
    <r>
      <t xml:space="preserve">  Lain-lain (nyatakan):
</t>
    </r>
    <r>
      <rPr>
        <i/>
        <sz val="10"/>
        <rFont val="Arial"/>
        <family val="2"/>
      </rPr>
      <t xml:space="preserve">  Other (Specify):…………………..</t>
    </r>
  </si>
  <si>
    <r>
      <t xml:space="preserve">  Lain-lain (nyatakan):
</t>
    </r>
    <r>
      <rPr>
        <i/>
        <sz val="10"/>
        <rFont val="Arial"/>
        <family val="2"/>
      </rPr>
      <t xml:space="preserve">  Others (Specify):…………………..</t>
    </r>
  </si>
  <si>
    <t>Soalan 16D'!AD</t>
  </si>
  <si>
    <t>F168101</t>
  </si>
  <si>
    <t>F168102</t>
  </si>
  <si>
    <t>F168103</t>
  </si>
  <si>
    <t>F168104</t>
  </si>
  <si>
    <t>F168105</t>
  </si>
  <si>
    <t>F168106</t>
  </si>
  <si>
    <t>F168107</t>
  </si>
  <si>
    <t>F168108</t>
  </si>
  <si>
    <t>F168109</t>
  </si>
  <si>
    <t>F168110</t>
  </si>
  <si>
    <t>F168111</t>
  </si>
  <si>
    <t>F168112</t>
  </si>
  <si>
    <t>F168113</t>
  </si>
  <si>
    <t>F168114</t>
  </si>
  <si>
    <t>F168115</t>
  </si>
  <si>
    <t>F168116</t>
  </si>
  <si>
    <t>F168201</t>
  </si>
  <si>
    <t>F168202</t>
  </si>
  <si>
    <t>F168203</t>
  </si>
  <si>
    <t>F168204</t>
  </si>
  <si>
    <t>F168205</t>
  </si>
  <si>
    <t>F168206</t>
  </si>
  <si>
    <t>F168207</t>
  </si>
  <si>
    <t>F168208</t>
  </si>
  <si>
    <t>F168209</t>
  </si>
  <si>
    <t>F168210</t>
  </si>
  <si>
    <t>F168211</t>
  </si>
  <si>
    <t>F168212</t>
  </si>
  <si>
    <t>F168213</t>
  </si>
  <si>
    <t>F168214</t>
  </si>
  <si>
    <t>F168215</t>
  </si>
  <si>
    <t>F168216</t>
  </si>
  <si>
    <t>F168301</t>
  </si>
  <si>
    <t>F168302</t>
  </si>
  <si>
    <t>F168303</t>
  </si>
  <si>
    <t>F168304</t>
  </si>
  <si>
    <t>F168305</t>
  </si>
  <si>
    <t>F168306</t>
  </si>
  <si>
    <t>F168307</t>
  </si>
  <si>
    <t>F168308</t>
  </si>
  <si>
    <t>F168309</t>
  </si>
  <si>
    <t>F168310</t>
  </si>
  <si>
    <t>F168311</t>
  </si>
  <si>
    <t>F168312</t>
  </si>
  <si>
    <t>F168313</t>
  </si>
  <si>
    <t>F168314</t>
  </si>
  <si>
    <t>F168315</t>
  </si>
  <si>
    <t>F168316</t>
  </si>
  <si>
    <t>F168901</t>
  </si>
  <si>
    <t>F168902</t>
  </si>
  <si>
    <t>F168903</t>
  </si>
  <si>
    <t>F168904</t>
  </si>
  <si>
    <t>F168905</t>
  </si>
  <si>
    <t>F168906</t>
  </si>
  <si>
    <t>F168907</t>
  </si>
  <si>
    <t>F168908</t>
  </si>
  <si>
    <t>F168909</t>
  </si>
  <si>
    <t>F168910</t>
  </si>
  <si>
    <t>F168911</t>
  </si>
  <si>
    <t>F168912</t>
  </si>
  <si>
    <t>F168913</t>
  </si>
  <si>
    <t>F168914</t>
  </si>
  <si>
    <t>F168915</t>
  </si>
  <si>
    <t>F168916</t>
  </si>
  <si>
    <t>F168401</t>
  </si>
  <si>
    <t>F168402</t>
  </si>
  <si>
    <t>F168403</t>
  </si>
  <si>
    <t>F168404</t>
  </si>
  <si>
    <t>F168405</t>
  </si>
  <si>
    <t>F168406</t>
  </si>
  <si>
    <t>F168407</t>
  </si>
  <si>
    <t>F168408</t>
  </si>
  <si>
    <t>F168409</t>
  </si>
  <si>
    <t>F168410</t>
  </si>
  <si>
    <t>F168411</t>
  </si>
  <si>
    <t>F168412</t>
  </si>
  <si>
    <t>F168413</t>
  </si>
  <si>
    <t>F168414</t>
  </si>
  <si>
    <t>F168415</t>
  </si>
  <si>
    <t>F168416</t>
  </si>
  <si>
    <t>F168501</t>
  </si>
  <si>
    <t>F168502</t>
  </si>
  <si>
    <t>F168503</t>
  </si>
  <si>
    <t>F168504</t>
  </si>
  <si>
    <t>F168505</t>
  </si>
  <si>
    <t>F168506</t>
  </si>
  <si>
    <t>F168507</t>
  </si>
  <si>
    <t>F168508</t>
  </si>
  <si>
    <t>F168509</t>
  </si>
  <si>
    <t>F168510</t>
  </si>
  <si>
    <t>F168511</t>
  </si>
  <si>
    <t>F168512</t>
  </si>
  <si>
    <t>F168513</t>
  </si>
  <si>
    <t>F168514</t>
  </si>
  <si>
    <t>F168515</t>
  </si>
  <si>
    <t>F168516</t>
  </si>
  <si>
    <t>F168601</t>
  </si>
  <si>
    <t>F168602</t>
  </si>
  <si>
    <t>F168603</t>
  </si>
  <si>
    <t>F168604</t>
  </si>
  <si>
    <t>F168605</t>
  </si>
  <si>
    <t>F168606</t>
  </si>
  <si>
    <t>F168607</t>
  </si>
  <si>
    <t>F168608</t>
  </si>
  <si>
    <t>F168609</t>
  </si>
  <si>
    <t>F168610</t>
  </si>
  <si>
    <t>F168611</t>
  </si>
  <si>
    <t>F168612</t>
  </si>
  <si>
    <t>F168613</t>
  </si>
  <si>
    <t>F168614</t>
  </si>
  <si>
    <t>F168615</t>
  </si>
  <si>
    <t>F168616</t>
  </si>
  <si>
    <t>F168701</t>
  </si>
  <si>
    <t>F168702</t>
  </si>
  <si>
    <t>F168703</t>
  </si>
  <si>
    <t>F168704</t>
  </si>
  <si>
    <t>F168704D</t>
  </si>
  <si>
    <t>F168705</t>
  </si>
  <si>
    <t>F168705E</t>
  </si>
  <si>
    <t>F168706</t>
  </si>
  <si>
    <t>F168706F</t>
  </si>
  <si>
    <t>F168707</t>
  </si>
  <si>
    <t>F168707G</t>
  </si>
  <si>
    <t>F168708</t>
  </si>
  <si>
    <t>F168708H</t>
  </si>
  <si>
    <t>F168709</t>
  </si>
  <si>
    <t>F168709I</t>
  </si>
  <si>
    <t>F168710</t>
  </si>
  <si>
    <t>F168710J</t>
  </si>
  <si>
    <t>F168711</t>
  </si>
  <si>
    <t>F168711K</t>
  </si>
  <si>
    <t>F168712</t>
  </si>
  <si>
    <t>F168712L</t>
  </si>
  <si>
    <t>F168713</t>
  </si>
  <si>
    <t>F168713M</t>
  </si>
  <si>
    <t>F168714</t>
  </si>
  <si>
    <t>F168714N</t>
  </si>
  <si>
    <t>F168715</t>
  </si>
  <si>
    <t>F168715O</t>
  </si>
  <si>
    <t>F168801</t>
  </si>
  <si>
    <t>F168802</t>
  </si>
  <si>
    <t>F168803</t>
  </si>
  <si>
    <t>F168804</t>
  </si>
  <si>
    <t>F168804D</t>
  </si>
  <si>
    <t>F168805</t>
  </si>
  <si>
    <t>F168805E</t>
  </si>
  <si>
    <t>F168806</t>
  </si>
  <si>
    <t>F168806F</t>
  </si>
  <si>
    <t>F168807</t>
  </si>
  <si>
    <t>F168807G</t>
  </si>
  <si>
    <t>F168808</t>
  </si>
  <si>
    <t>F168808H</t>
  </si>
  <si>
    <t>F168809</t>
  </si>
  <si>
    <t>F168809I</t>
  </si>
  <si>
    <t>F168810</t>
  </si>
  <si>
    <t>F168810J</t>
  </si>
  <si>
    <t>F168811</t>
  </si>
  <si>
    <t>F168811K</t>
  </si>
  <si>
    <t>F168812</t>
  </si>
  <si>
    <t>F168812L</t>
  </si>
  <si>
    <t>F168813</t>
  </si>
  <si>
    <t>F168813M</t>
  </si>
  <si>
    <t>F168814</t>
  </si>
  <si>
    <t>F168814N</t>
  </si>
  <si>
    <t>F168815</t>
  </si>
  <si>
    <t>F168815O</t>
  </si>
  <si>
    <t>Soalan 16E'!M</t>
  </si>
  <si>
    <t>F174001</t>
  </si>
  <si>
    <t>F174002</t>
  </si>
  <si>
    <t>F174003</t>
  </si>
  <si>
    <t>F174004</t>
  </si>
  <si>
    <t>F174005</t>
  </si>
  <si>
    <t>F174006</t>
  </si>
  <si>
    <t>F174007</t>
  </si>
  <si>
    <t>F174008</t>
  </si>
  <si>
    <t>F174009</t>
  </si>
  <si>
    <t>F174010</t>
  </si>
  <si>
    <t>F174011</t>
  </si>
  <si>
    <t>F174012</t>
  </si>
  <si>
    <t>F174013</t>
  </si>
  <si>
    <t>F174014</t>
  </si>
  <si>
    <t>F174101</t>
  </si>
  <si>
    <t>F174102</t>
  </si>
  <si>
    <t>F174103</t>
  </si>
  <si>
    <t>F174104</t>
  </si>
  <si>
    <t>F174105</t>
  </si>
  <si>
    <t>F174106</t>
  </si>
  <si>
    <t>F174107</t>
  </si>
  <si>
    <t>F174108</t>
  </si>
  <si>
    <t>F174109</t>
  </si>
  <si>
    <t>F174110</t>
  </si>
  <si>
    <t>F174111</t>
  </si>
  <si>
    <t>F174112</t>
  </si>
  <si>
    <t>F174113</t>
  </si>
  <si>
    <t>F174114</t>
  </si>
  <si>
    <t>F174115</t>
  </si>
  <si>
    <t>F174116</t>
  </si>
  <si>
    <t>F174201</t>
  </si>
  <si>
    <t>F174202</t>
  </si>
  <si>
    <t>F174203</t>
  </si>
  <si>
    <t>F174204</t>
  </si>
  <si>
    <t>F174205</t>
  </si>
  <si>
    <t>F174206</t>
  </si>
  <si>
    <t>F174207</t>
  </si>
  <si>
    <t>F174208</t>
  </si>
  <si>
    <t>F174209</t>
  </si>
  <si>
    <t>F174210</t>
  </si>
  <si>
    <t>F174211</t>
  </si>
  <si>
    <t>F174212</t>
  </si>
  <si>
    <t>F174213</t>
  </si>
  <si>
    <t>F174214</t>
  </si>
  <si>
    <t>F174215</t>
  </si>
  <si>
    <t>F174216</t>
  </si>
  <si>
    <t>F174301</t>
  </si>
  <si>
    <t>F174301A</t>
  </si>
  <si>
    <t>F174302</t>
  </si>
  <si>
    <t>F174302B</t>
  </si>
  <si>
    <t>F174303</t>
  </si>
  <si>
    <t>F174303C</t>
  </si>
  <si>
    <t>F174304</t>
  </si>
  <si>
    <t>F174304D</t>
  </si>
  <si>
    <t>F174305</t>
  </si>
  <si>
    <t>F174305E</t>
  </si>
  <si>
    <t>F174306</t>
  </si>
  <si>
    <t>F174306F</t>
  </si>
  <si>
    <t>F174307</t>
  </si>
  <si>
    <t>F174307G</t>
  </si>
  <si>
    <t>F174308</t>
  </si>
  <si>
    <t>F174308H</t>
  </si>
  <si>
    <t>F174309</t>
  </si>
  <si>
    <t>F174309I</t>
  </si>
  <si>
    <t>F174310</t>
  </si>
  <si>
    <t>F174310J</t>
  </si>
  <si>
    <t>F174311</t>
  </si>
  <si>
    <t>F174311K</t>
  </si>
  <si>
    <t>F174312</t>
  </si>
  <si>
    <t>F174312L</t>
  </si>
  <si>
    <t>F174313</t>
  </si>
  <si>
    <t>F174313M</t>
  </si>
  <si>
    <t>F174314</t>
  </si>
  <si>
    <t>F174314N</t>
  </si>
  <si>
    <t>F174401</t>
  </si>
  <si>
    <t>F174402</t>
  </si>
  <si>
    <t>F174403</t>
  </si>
  <si>
    <t>F174404</t>
  </si>
  <si>
    <t>F174405</t>
  </si>
  <si>
    <t>F174405E</t>
  </si>
  <si>
    <t>F174406</t>
  </si>
  <si>
    <t>F174406F</t>
  </si>
  <si>
    <t>F174407</t>
  </si>
  <si>
    <t>F174407G</t>
  </si>
  <si>
    <t>F174408</t>
  </si>
  <si>
    <t>F174408H</t>
  </si>
  <si>
    <t>F174409</t>
  </si>
  <si>
    <t>F174409I</t>
  </si>
  <si>
    <t>F174410</t>
  </si>
  <si>
    <t>F174410J</t>
  </si>
  <si>
    <t>F174411</t>
  </si>
  <si>
    <t>F174411K</t>
  </si>
  <si>
    <t>F174412</t>
  </si>
  <si>
    <t>F174412L</t>
  </si>
  <si>
    <t>F174413</t>
  </si>
  <si>
    <t>F174413M</t>
  </si>
  <si>
    <t>F174414</t>
  </si>
  <si>
    <t>F174414N</t>
  </si>
  <si>
    <t>F174415</t>
  </si>
  <si>
    <t>F175001</t>
  </si>
  <si>
    <t>F175002</t>
  </si>
  <si>
    <t>F175003</t>
  </si>
  <si>
    <t>F175004</t>
  </si>
  <si>
    <t>F175005</t>
  </si>
  <si>
    <t>F175006</t>
  </si>
  <si>
    <t>F175007</t>
  </si>
  <si>
    <t>F175008</t>
  </si>
  <si>
    <t>F175009</t>
  </si>
  <si>
    <t>F175010</t>
  </si>
  <si>
    <t>F175011</t>
  </si>
  <si>
    <t>F175012</t>
  </si>
  <si>
    <t>F175013</t>
  </si>
  <si>
    <t>F175014</t>
  </si>
  <si>
    <t>F175101</t>
  </si>
  <si>
    <t>F175102</t>
  </si>
  <si>
    <t>F175103</t>
  </si>
  <si>
    <t>F175104</t>
  </si>
  <si>
    <t>F175105</t>
  </si>
  <si>
    <t>F175106</t>
  </si>
  <si>
    <t>F175107</t>
  </si>
  <si>
    <t>F175108</t>
  </si>
  <si>
    <t>F175109</t>
  </si>
  <si>
    <t>F175110</t>
  </si>
  <si>
    <t>F175111</t>
  </si>
  <si>
    <t>F175112</t>
  </si>
  <si>
    <t>F175113</t>
  </si>
  <si>
    <t>F175114</t>
  </si>
  <si>
    <t>F175115</t>
  </si>
  <si>
    <t>F175116</t>
  </si>
  <si>
    <t>F175201</t>
  </si>
  <si>
    <t>F175202</t>
  </si>
  <si>
    <t>F175203</t>
  </si>
  <si>
    <t>F175204</t>
  </si>
  <si>
    <t>F175205</t>
  </si>
  <si>
    <t>F175206</t>
  </si>
  <si>
    <t>F175207</t>
  </si>
  <si>
    <t>F175208</t>
  </si>
  <si>
    <t>F175209</t>
  </si>
  <si>
    <t>F175210</t>
  </si>
  <si>
    <t>F175211</t>
  </si>
  <si>
    <t>F175212</t>
  </si>
  <si>
    <t>F175213</t>
  </si>
  <si>
    <t>F175214</t>
  </si>
  <si>
    <t>F175215</t>
  </si>
  <si>
    <t>F175216</t>
  </si>
  <si>
    <t>F175301</t>
  </si>
  <si>
    <t>F175301A</t>
  </si>
  <si>
    <t>F175302</t>
  </si>
  <si>
    <t>F175302B</t>
  </si>
  <si>
    <t>F175303</t>
  </si>
  <si>
    <t>F175303C</t>
  </si>
  <si>
    <t>F175304</t>
  </si>
  <si>
    <t>F175304D</t>
  </si>
  <si>
    <t>F175305</t>
  </si>
  <si>
    <t>F175305E</t>
  </si>
  <si>
    <t>F175306</t>
  </si>
  <si>
    <t>F175306F</t>
  </si>
  <si>
    <t>F175307</t>
  </si>
  <si>
    <t>F175307G</t>
  </si>
  <si>
    <t>F175308</t>
  </si>
  <si>
    <t>F175308H</t>
  </si>
  <si>
    <t>F175309</t>
  </si>
  <si>
    <t>F175309I</t>
  </si>
  <si>
    <t>F175310</t>
  </si>
  <si>
    <t>F175310J</t>
  </si>
  <si>
    <t>F175311</t>
  </si>
  <si>
    <t>F175311K</t>
  </si>
  <si>
    <t>F175312</t>
  </si>
  <si>
    <t>F175312L</t>
  </si>
  <si>
    <t>F175313</t>
  </si>
  <si>
    <t>F175313M</t>
  </si>
  <si>
    <t>F175314</t>
  </si>
  <si>
    <t>F175314N</t>
  </si>
  <si>
    <t>F175401</t>
  </si>
  <si>
    <t>F175402</t>
  </si>
  <si>
    <t>F175403</t>
  </si>
  <si>
    <t>F175404</t>
  </si>
  <si>
    <t>F175405</t>
  </si>
  <si>
    <t>F175405E</t>
  </si>
  <si>
    <t>F175406</t>
  </si>
  <si>
    <t>F175406F</t>
  </si>
  <si>
    <t>F175407</t>
  </si>
  <si>
    <t>F175407G</t>
  </si>
  <si>
    <t>F175408</t>
  </si>
  <si>
    <t>F175408H</t>
  </si>
  <si>
    <t>F175409</t>
  </si>
  <si>
    <t>F175409I</t>
  </si>
  <si>
    <t>F175410</t>
  </si>
  <si>
    <t>F175410J</t>
  </si>
  <si>
    <t>F175411</t>
  </si>
  <si>
    <t>F175411K</t>
  </si>
  <si>
    <t>F175412</t>
  </si>
  <si>
    <t>F175412L</t>
  </si>
  <si>
    <t>F175413</t>
  </si>
  <si>
    <t>F175413M</t>
  </si>
  <si>
    <t>F175414</t>
  </si>
  <si>
    <t>F175414N</t>
  </si>
  <si>
    <t>F175415</t>
  </si>
  <si>
    <t>F176001</t>
  </si>
  <si>
    <t>F176002</t>
  </si>
  <si>
    <t>F176003</t>
  </si>
  <si>
    <t>F176004</t>
  </si>
  <si>
    <t>F176005</t>
  </si>
  <si>
    <t>F176006</t>
  </si>
  <si>
    <t>F176007</t>
  </si>
  <si>
    <t>F176008</t>
  </si>
  <si>
    <t>F176009</t>
  </si>
  <si>
    <t>F176010</t>
  </si>
  <si>
    <t>F176011</t>
  </si>
  <si>
    <t>F176012</t>
  </si>
  <si>
    <t>F176013</t>
  </si>
  <si>
    <t>F176014</t>
  </si>
  <si>
    <t>F176101</t>
  </si>
  <si>
    <t>F176102</t>
  </si>
  <si>
    <t>F176103</t>
  </si>
  <si>
    <t>F176104</t>
  </si>
  <si>
    <t>F176105</t>
  </si>
  <si>
    <t>F176106</t>
  </si>
  <si>
    <t>F176107</t>
  </si>
  <si>
    <t>F176108</t>
  </si>
  <si>
    <t>F176109</t>
  </si>
  <si>
    <t>F176110</t>
  </si>
  <si>
    <t>F176111</t>
  </si>
  <si>
    <t>F176112</t>
  </si>
  <si>
    <t>F176113</t>
  </si>
  <si>
    <t>F176114</t>
  </si>
  <si>
    <t>F176115</t>
  </si>
  <si>
    <t>F176116</t>
  </si>
  <si>
    <t>F176201</t>
  </si>
  <si>
    <t>F176202</t>
  </si>
  <si>
    <t>F176203</t>
  </si>
  <si>
    <t>F176204</t>
  </si>
  <si>
    <t>F176205</t>
  </si>
  <si>
    <t>F176206</t>
  </si>
  <si>
    <t>F176207</t>
  </si>
  <si>
    <t>F176208</t>
  </si>
  <si>
    <t>F176209</t>
  </si>
  <si>
    <t>F176210</t>
  </si>
  <si>
    <t>F176211</t>
  </si>
  <si>
    <t>F176212</t>
  </si>
  <si>
    <t>F176213</t>
  </si>
  <si>
    <t>F176214</t>
  </si>
  <si>
    <t>F176215</t>
  </si>
  <si>
    <t>F176216</t>
  </si>
  <si>
    <t>F176301</t>
  </si>
  <si>
    <t>F176301A</t>
  </si>
  <si>
    <t>F176302</t>
  </si>
  <si>
    <t>F176302B</t>
  </si>
  <si>
    <t>F176303</t>
  </si>
  <si>
    <t>F176303C</t>
  </si>
  <si>
    <t>F176304</t>
  </si>
  <si>
    <t>F176304D</t>
  </si>
  <si>
    <t>F176305</t>
  </si>
  <si>
    <t>F176305E</t>
  </si>
  <si>
    <t>F176306</t>
  </si>
  <si>
    <t>F176306F</t>
  </si>
  <si>
    <t>F176307</t>
  </si>
  <si>
    <t>F176307G</t>
  </si>
  <si>
    <t>F176308</t>
  </si>
  <si>
    <t>F176308H</t>
  </si>
  <si>
    <t>F176309</t>
  </si>
  <si>
    <t>F176309I</t>
  </si>
  <si>
    <t>F176310</t>
  </si>
  <si>
    <t>F176310J</t>
  </si>
  <si>
    <t>F176311</t>
  </si>
  <si>
    <t>F176311K</t>
  </si>
  <si>
    <t>F176312</t>
  </si>
  <si>
    <t>F176312L</t>
  </si>
  <si>
    <t>F176313</t>
  </si>
  <si>
    <t>F176313M</t>
  </si>
  <si>
    <t>F176314</t>
  </si>
  <si>
    <t>F176314N</t>
  </si>
  <si>
    <t>F176401</t>
  </si>
  <si>
    <t>F176402</t>
  </si>
  <si>
    <t>F176402B</t>
  </si>
  <si>
    <t>F176403</t>
  </si>
  <si>
    <t>F176403C</t>
  </si>
  <si>
    <t>F176404</t>
  </si>
  <si>
    <t>F176404D</t>
  </si>
  <si>
    <t>F176405</t>
  </si>
  <si>
    <t>F176405E</t>
  </si>
  <si>
    <t>F176406</t>
  </si>
  <si>
    <t>F176407</t>
  </si>
  <si>
    <t>F176408</t>
  </si>
  <si>
    <t>F176408H</t>
  </si>
  <si>
    <t>F176409</t>
  </si>
  <si>
    <t>F176409I</t>
  </si>
  <si>
    <t>F176410</t>
  </si>
  <si>
    <t>F176410J</t>
  </si>
  <si>
    <t>F176411</t>
  </si>
  <si>
    <t>F176411K</t>
  </si>
  <si>
    <t>F176412</t>
  </si>
  <si>
    <t>F176412L</t>
  </si>
  <si>
    <t>F176413</t>
  </si>
  <si>
    <t>F176413M</t>
  </si>
  <si>
    <t>F176414</t>
  </si>
  <si>
    <t>F176414N</t>
  </si>
  <si>
    <t>F176415</t>
  </si>
  <si>
    <t>F177001</t>
  </si>
  <si>
    <t>F177002</t>
  </si>
  <si>
    <t>F177003</t>
  </si>
  <si>
    <t>F177004</t>
  </si>
  <si>
    <t>F177005</t>
  </si>
  <si>
    <t>F177006</t>
  </si>
  <si>
    <t>F177007</t>
  </si>
  <si>
    <t>F177008</t>
  </si>
  <si>
    <t>F177009</t>
  </si>
  <si>
    <t>F177010</t>
  </si>
  <si>
    <t>F177011</t>
  </si>
  <si>
    <t>F177012</t>
  </si>
  <si>
    <t>F177013</t>
  </si>
  <si>
    <t>F177014</t>
  </si>
  <si>
    <t>F177101</t>
  </si>
  <si>
    <t>F177102</t>
  </si>
  <si>
    <t>F177103</t>
  </si>
  <si>
    <t>F177104</t>
  </si>
  <si>
    <t>F177105</t>
  </si>
  <si>
    <t>F177106</t>
  </si>
  <si>
    <t>F177107</t>
  </si>
  <si>
    <t>F177108</t>
  </si>
  <si>
    <t>F177109</t>
  </si>
  <si>
    <t>F177110</t>
  </si>
  <si>
    <t>F177111</t>
  </si>
  <si>
    <t>F177112</t>
  </si>
  <si>
    <t>F177113</t>
  </si>
  <si>
    <t>F177114</t>
  </si>
  <si>
    <t>F177115</t>
  </si>
  <si>
    <t>F177116</t>
  </si>
  <si>
    <t>F177201</t>
  </si>
  <si>
    <t>F177202</t>
  </si>
  <si>
    <t>F177203</t>
  </si>
  <si>
    <t>F177204</t>
  </si>
  <si>
    <t>F177205</t>
  </si>
  <si>
    <t>F177206</t>
  </si>
  <si>
    <t>F177207</t>
  </si>
  <si>
    <t>F177208</t>
  </si>
  <si>
    <t>F177209</t>
  </si>
  <si>
    <t>F177210</t>
  </si>
  <si>
    <t>F177211</t>
  </si>
  <si>
    <t>F177212</t>
  </si>
  <si>
    <t>F177213</t>
  </si>
  <si>
    <t>F177214</t>
  </si>
  <si>
    <t>F177215</t>
  </si>
  <si>
    <t>F177216</t>
  </si>
  <si>
    <t>F177501</t>
  </si>
  <si>
    <t>F177502</t>
  </si>
  <si>
    <t>F177503</t>
  </si>
  <si>
    <t>F177504</t>
  </si>
  <si>
    <t>F177505</t>
  </si>
  <si>
    <t>F177506</t>
  </si>
  <si>
    <t>F177507</t>
  </si>
  <si>
    <t>F177508</t>
  </si>
  <si>
    <t>F177509</t>
  </si>
  <si>
    <t>F177510</t>
  </si>
  <si>
    <t>F177511</t>
  </si>
  <si>
    <t>F177512</t>
  </si>
  <si>
    <t>F177513</t>
  </si>
  <si>
    <t>F177514</t>
  </si>
  <si>
    <t>F177301</t>
  </si>
  <si>
    <t>F177301A</t>
  </si>
  <si>
    <t>F177302</t>
  </si>
  <si>
    <t>F177302B</t>
  </si>
  <si>
    <t>F177303</t>
  </si>
  <si>
    <t>F177303C</t>
  </si>
  <si>
    <t>F177304</t>
  </si>
  <si>
    <t>F177304D</t>
  </si>
  <si>
    <t>F177305</t>
  </si>
  <si>
    <t>F177305E</t>
  </si>
  <si>
    <t>F177306</t>
  </si>
  <si>
    <t>F177306F</t>
  </si>
  <si>
    <t>F177307</t>
  </si>
  <si>
    <t>F177307G</t>
  </si>
  <si>
    <t>F177308</t>
  </si>
  <si>
    <t>F177308H</t>
  </si>
  <si>
    <t>F177309</t>
  </si>
  <si>
    <t>F177309I</t>
  </si>
  <si>
    <t>F177310</t>
  </si>
  <si>
    <t>F177310J</t>
  </si>
  <si>
    <t>F177311</t>
  </si>
  <si>
    <t>F177311K</t>
  </si>
  <si>
    <t>F177312</t>
  </si>
  <si>
    <t>F177312L</t>
  </si>
  <si>
    <t>F177313</t>
  </si>
  <si>
    <t>F177313M</t>
  </si>
  <si>
    <t>F177314</t>
  </si>
  <si>
    <t>F177314N</t>
  </si>
  <si>
    <t>F177401</t>
  </si>
  <si>
    <t>F177402</t>
  </si>
  <si>
    <t>F177403</t>
  </si>
  <si>
    <t>F177404</t>
  </si>
  <si>
    <t>F177405</t>
  </si>
  <si>
    <t>F177405E</t>
  </si>
  <si>
    <t>F177406</t>
  </si>
  <si>
    <t>F177406F</t>
  </si>
  <si>
    <t>F177407</t>
  </si>
  <si>
    <t>F177407G</t>
  </si>
  <si>
    <t>F177408</t>
  </si>
  <si>
    <t>F177408H</t>
  </si>
  <si>
    <t>F177409</t>
  </si>
  <si>
    <t>F177409I</t>
  </si>
  <si>
    <t>F177410</t>
  </si>
  <si>
    <t>F177410J</t>
  </si>
  <si>
    <t>F177411</t>
  </si>
  <si>
    <t>F177411K</t>
  </si>
  <si>
    <t>F177412</t>
  </si>
  <si>
    <t>F177412L</t>
  </si>
  <si>
    <t>F177413</t>
  </si>
  <si>
    <t>F177413M</t>
  </si>
  <si>
    <t>F177414</t>
  </si>
  <si>
    <t>F177414N</t>
  </si>
  <si>
    <t>F177415</t>
  </si>
  <si>
    <t>F178001</t>
  </si>
  <si>
    <t>F178002</t>
  </si>
  <si>
    <t>F178003</t>
  </si>
  <si>
    <t>F178004</t>
  </si>
  <si>
    <t>F178005</t>
  </si>
  <si>
    <t>F178006</t>
  </si>
  <si>
    <t>F178007</t>
  </si>
  <si>
    <t>F178008</t>
  </si>
  <si>
    <t>F178009</t>
  </si>
  <si>
    <t>F178010</t>
  </si>
  <si>
    <t>F178011</t>
  </si>
  <si>
    <t>F178012</t>
  </si>
  <si>
    <t>F178013</t>
  </si>
  <si>
    <t>F178014</t>
  </si>
  <si>
    <t>F178015</t>
  </si>
  <si>
    <t>F178016</t>
  </si>
  <si>
    <t>F178017</t>
  </si>
  <si>
    <t>F178101</t>
  </si>
  <si>
    <t>F178102</t>
  </si>
  <si>
    <t>F178103</t>
  </si>
  <si>
    <t>F178104</t>
  </si>
  <si>
    <t>F178105</t>
  </si>
  <si>
    <t>F178106</t>
  </si>
  <si>
    <t>F178107</t>
  </si>
  <si>
    <t>F178108</t>
  </si>
  <si>
    <t>F178109</t>
  </si>
  <si>
    <t>F178110</t>
  </si>
  <si>
    <t>F178111</t>
  </si>
  <si>
    <t>F178112</t>
  </si>
  <si>
    <t>F178113</t>
  </si>
  <si>
    <t>F178114</t>
  </si>
  <si>
    <t>F178115</t>
  </si>
  <si>
    <t>F178116</t>
  </si>
  <si>
    <t>F178117</t>
  </si>
  <si>
    <t>F178201</t>
  </si>
  <si>
    <t>F178202</t>
  </si>
  <si>
    <t>F178203</t>
  </si>
  <si>
    <t>F178204</t>
  </si>
  <si>
    <t>F178205</t>
  </si>
  <si>
    <t>F178206</t>
  </si>
  <si>
    <t>F178207</t>
  </si>
  <si>
    <t>F178208</t>
  </si>
  <si>
    <t>F178209</t>
  </si>
  <si>
    <t>F178210</t>
  </si>
  <si>
    <t>F178211</t>
  </si>
  <si>
    <t>F178212</t>
  </si>
  <si>
    <t>F178213</t>
  </si>
  <si>
    <t>F178214</t>
  </si>
  <si>
    <t>F178215</t>
  </si>
  <si>
    <t>F178216</t>
  </si>
  <si>
    <t>F178217</t>
  </si>
  <si>
    <t>F178301</t>
  </si>
  <si>
    <t>F178302</t>
  </si>
  <si>
    <t>F178303</t>
  </si>
  <si>
    <t>F178304</t>
  </si>
  <si>
    <t>F178305</t>
  </si>
  <si>
    <t>F178306</t>
  </si>
  <si>
    <t>F178307</t>
  </si>
  <si>
    <t>F178308</t>
  </si>
  <si>
    <t>F178309</t>
  </si>
  <si>
    <t>F178310</t>
  </si>
  <si>
    <t>F178311</t>
  </si>
  <si>
    <t>F178312</t>
  </si>
  <si>
    <t>F178313</t>
  </si>
  <si>
    <t>F178314</t>
  </si>
  <si>
    <t>F178315</t>
  </si>
  <si>
    <t>F178316</t>
  </si>
  <si>
    <t>F178317</t>
  </si>
  <si>
    <t>F178401</t>
  </si>
  <si>
    <t>F178402</t>
  </si>
  <si>
    <t>F178403</t>
  </si>
  <si>
    <t>F178404</t>
  </si>
  <si>
    <t>F178405</t>
  </si>
  <si>
    <t>F178406</t>
  </si>
  <si>
    <t>F178407</t>
  </si>
  <si>
    <t>F178408</t>
  </si>
  <si>
    <t>F178409</t>
  </si>
  <si>
    <t>F178410</t>
  </si>
  <si>
    <t>F178411</t>
  </si>
  <si>
    <t>F178412</t>
  </si>
  <si>
    <t>F178413</t>
  </si>
  <si>
    <t>F178414</t>
  </si>
  <si>
    <t>F178415</t>
  </si>
  <si>
    <t>F178415O</t>
  </si>
  <si>
    <t>F178416</t>
  </si>
  <si>
    <t>F178416P</t>
  </si>
  <si>
    <t>F150102</t>
  </si>
  <si>
    <t>F150202</t>
  </si>
  <si>
    <t>F184201</t>
  </si>
  <si>
    <t>F184202</t>
  </si>
  <si>
    <t>F184203</t>
  </si>
  <si>
    <t>F184204</t>
  </si>
  <si>
    <t>F184205</t>
  </si>
  <si>
    <t>F184206</t>
  </si>
  <si>
    <t>F184207</t>
  </si>
  <si>
    <t>F184208</t>
  </si>
  <si>
    <t>F184209</t>
  </si>
  <si>
    <t>F184210</t>
  </si>
  <si>
    <t>F184211</t>
  </si>
  <si>
    <t>F184212</t>
  </si>
  <si>
    <t>F184213</t>
  </si>
  <si>
    <t>F184214</t>
  </si>
  <si>
    <t>F184215</t>
  </si>
  <si>
    <t>F184216</t>
  </si>
  <si>
    <t>F184301</t>
  </si>
  <si>
    <t>F184302</t>
  </si>
  <si>
    <t>F184303</t>
  </si>
  <si>
    <t>F184304</t>
  </si>
  <si>
    <t>F184305</t>
  </si>
  <si>
    <t>F184306</t>
  </si>
  <si>
    <t>F184307</t>
  </si>
  <si>
    <t>F184308</t>
  </si>
  <si>
    <t>F184309</t>
  </si>
  <si>
    <t>F184310</t>
  </si>
  <si>
    <t>F184311</t>
  </si>
  <si>
    <t>F184312</t>
  </si>
  <si>
    <t>F184313</t>
  </si>
  <si>
    <t>F184314</t>
  </si>
  <si>
    <t>F184315</t>
  </si>
  <si>
    <t>F184316</t>
  </si>
  <si>
    <t>F184401</t>
  </si>
  <si>
    <t>F184402</t>
  </si>
  <si>
    <t>F184403</t>
  </si>
  <si>
    <t>F184404</t>
  </si>
  <si>
    <t>F184405</t>
  </si>
  <si>
    <t>F184406</t>
  </si>
  <si>
    <t>F184407</t>
  </si>
  <si>
    <t>F184408</t>
  </si>
  <si>
    <t>F184409</t>
  </si>
  <si>
    <t>F184410</t>
  </si>
  <si>
    <t>F184411</t>
  </si>
  <si>
    <t>F184412</t>
  </si>
  <si>
    <t>F184413</t>
  </si>
  <si>
    <t>F184414</t>
  </si>
  <si>
    <t>F184415</t>
  </si>
  <si>
    <t>F184416</t>
  </si>
  <si>
    <t>F184501</t>
  </si>
  <si>
    <t>F184502</t>
  </si>
  <si>
    <t>F184503</t>
  </si>
  <si>
    <t>F184504</t>
  </si>
  <si>
    <t>F184505</t>
  </si>
  <si>
    <t>F184506</t>
  </si>
  <si>
    <t>F184507</t>
  </si>
  <si>
    <t>F184508</t>
  </si>
  <si>
    <t>F184509</t>
  </si>
  <si>
    <t>F184510</t>
  </si>
  <si>
    <t>F184511</t>
  </si>
  <si>
    <t>F184512</t>
  </si>
  <si>
    <t>F184513</t>
  </si>
  <si>
    <t>F184514</t>
  </si>
  <si>
    <t>F184515</t>
  </si>
  <si>
    <t>F184516</t>
  </si>
  <si>
    <t>F121800</t>
  </si>
  <si>
    <t>F121801</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</si>
  <si>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</si>
  <si>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</si>
  <si>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</si>
  <si>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</si>
  <si>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</si>
  <si>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</si>
  <si>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</si>
  <si>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</si>
  <si>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</si>
  <si>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</si>
  <si>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</si>
  <si>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</si>
  <si>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</si>
  <si>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</si>
  <si>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</si>
  <si>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</si>
  <si>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</si>
  <si>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</si>
  <si>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</si>
  <si>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</si>
  <si>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</si>
  <si>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</si>
  <si>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</si>
  <si>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</si>
  <si>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</si>
  <si>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</si>
  <si>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</si>
  <si>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</si>
  <si>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</si>
  <si>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</si>
  <si>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</si>
  <si>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</si>
  <si>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</si>
  <si>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</si>
  <si>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121801</t>
  </si>
  <si>
    <t>F310001</t>
  </si>
  <si>
    <t>F310002</t>
  </si>
  <si>
    <t>F310080</t>
  </si>
  <si>
    <t>F310003</t>
  </si>
  <si>
    <t>F310081</t>
  </si>
  <si>
    <t>F310004</t>
  </si>
  <si>
    <t>F310012</t>
  </si>
  <si>
    <t>F310082</t>
  </si>
  <si>
    <t>F310005</t>
  </si>
  <si>
    <t>F310006</t>
  </si>
  <si>
    <t>F310007</t>
  </si>
  <si>
    <t>F310008</t>
  </si>
  <si>
    <t>F310009</t>
  </si>
  <si>
    <t>F310010</t>
  </si>
  <si>
    <t>F310017</t>
  </si>
  <si>
    <t>F310018</t>
  </si>
  <si>
    <t>F310019</t>
  </si>
  <si>
    <t>F310020</t>
  </si>
  <si>
    <t>F310083</t>
  </si>
  <si>
    <t>F310021</t>
  </si>
  <si>
    <t>F310022</t>
  </si>
  <si>
    <t>F310023</t>
  </si>
  <si>
    <t>F310024</t>
  </si>
  <si>
    <t>F310025</t>
  </si>
  <si>
    <t>F310026</t>
  </si>
  <si>
    <t>F310027</t>
  </si>
  <si>
    <t>F310028</t>
  </si>
  <si>
    <t>F310029</t>
  </si>
  <si>
    <t>F310030</t>
  </si>
  <si>
    <t>F310031</t>
  </si>
  <si>
    <t>F310032</t>
  </si>
  <si>
    <t>F310033</t>
  </si>
  <si>
    <t>F310101</t>
  </si>
  <si>
    <t>F310102</t>
  </si>
  <si>
    <t>F310103</t>
  </si>
  <si>
    <t>F310104</t>
  </si>
  <si>
    <t>F310105</t>
  </si>
  <si>
    <t>F310106</t>
  </si>
  <si>
    <t>F310107</t>
  </si>
  <si>
    <t>F310108</t>
  </si>
  <si>
    <t>F310109</t>
  </si>
  <si>
    <t>F310110</t>
  </si>
  <si>
    <t>F310111</t>
  </si>
  <si>
    <t>F310112</t>
  </si>
  <si>
    <t>F310036</t>
  </si>
  <si>
    <t>F310037</t>
  </si>
  <si>
    <t>F310038</t>
  </si>
  <si>
    <t>F310039</t>
  </si>
  <si>
    <t>F310040</t>
  </si>
  <si>
    <t>F310041</t>
  </si>
  <si>
    <t>F310113</t>
  </si>
  <si>
    <t>F310114</t>
  </si>
  <si>
    <t>F310043</t>
  </si>
  <si>
    <t>F310045</t>
  </si>
  <si>
    <t>F310045A</t>
  </si>
  <si>
    <t>F310046</t>
  </si>
  <si>
    <t>F310047</t>
  </si>
  <si>
    <t>F310048</t>
  </si>
  <si>
    <t>F310049</t>
  </si>
  <si>
    <t>F310050</t>
  </si>
  <si>
    <t>F310051</t>
  </si>
  <si>
    <t>F310052</t>
  </si>
  <si>
    <t>F310053</t>
  </si>
  <si>
    <t>F310054</t>
  </si>
  <si>
    <t>F310055</t>
  </si>
  <si>
    <t>F310056</t>
  </si>
  <si>
    <t>F310057</t>
  </si>
  <si>
    <t>F310058</t>
  </si>
  <si>
    <t>F310059</t>
  </si>
  <si>
    <t>F310060</t>
  </si>
  <si>
    <t>F310061</t>
  </si>
  <si>
    <t>F310062</t>
  </si>
  <si>
    <t>F310064</t>
  </si>
  <si>
    <t>F310064A</t>
  </si>
  <si>
    <t>F310065</t>
  </si>
  <si>
    <t>F310066</t>
  </si>
  <si>
    <t>F310067</t>
  </si>
  <si>
    <t>F310068</t>
  </si>
  <si>
    <t>F310069</t>
  </si>
  <si>
    <t>F310070</t>
  </si>
  <si>
    <t>F310071</t>
  </si>
  <si>
    <t>F310072</t>
  </si>
  <si>
    <t>F310073</t>
  </si>
  <si>
    <t>F310074</t>
  </si>
  <si>
    <t>F310075</t>
  </si>
  <si>
    <t>F350001</t>
  </si>
  <si>
    <t>F350002</t>
  </si>
  <si>
    <t>F350003</t>
  </si>
  <si>
    <t>F350004</t>
  </si>
  <si>
    <t>F350005</t>
  </si>
  <si>
    <t>F350006</t>
  </si>
  <si>
    <t>F350007</t>
  </si>
  <si>
    <t>F350008</t>
  </si>
  <si>
    <t>F350009</t>
  </si>
  <si>
    <t>F350010</t>
  </si>
  <si>
    <t>F350011</t>
  </si>
  <si>
    <t>F350012</t>
  </si>
  <si>
    <t>F350013</t>
  </si>
  <si>
    <t>F350014</t>
  </si>
  <si>
    <t>F350015</t>
  </si>
  <si>
    <t>F350016</t>
  </si>
  <si>
    <t>F350017</t>
  </si>
  <si>
    <t>F350018</t>
  </si>
  <si>
    <t>F350019</t>
  </si>
  <si>
    <t>F350020</t>
  </si>
  <si>
    <t>F350021</t>
  </si>
  <si>
    <t>F350022</t>
  </si>
  <si>
    <t>F350023</t>
  </si>
  <si>
    <t>F350024</t>
  </si>
  <si>
    <t>F350025</t>
  </si>
  <si>
    <t>F350026</t>
  </si>
  <si>
    <t>F350027</t>
  </si>
  <si>
    <t>F350028</t>
  </si>
  <si>
    <t>F350029</t>
  </si>
  <si>
    <t>F350030</t>
  </si>
  <si>
    <t>F350031</t>
  </si>
  <si>
    <t>F350032</t>
  </si>
  <si>
    <t>F350033</t>
  </si>
  <si>
    <t>F350034</t>
  </si>
  <si>
    <t>F350035</t>
  </si>
  <si>
    <t>F350036</t>
  </si>
  <si>
    <t>F350037</t>
  </si>
  <si>
    <t>F350038</t>
  </si>
  <si>
    <t>F350039</t>
  </si>
  <si>
    <t>F350040</t>
  </si>
  <si>
    <t>F350041</t>
  </si>
  <si>
    <t>F350042</t>
  </si>
  <si>
    <t>F350043</t>
  </si>
  <si>
    <t>F350044</t>
  </si>
  <si>
    <t>F350045</t>
  </si>
  <si>
    <t>F330001</t>
  </si>
  <si>
    <t>F330002</t>
  </si>
  <si>
    <t>F330003</t>
  </si>
  <si>
    <t>F330004</t>
  </si>
  <si>
    <t>F330005</t>
  </si>
  <si>
    <t>F330006</t>
  </si>
  <si>
    <t>F330007</t>
  </si>
  <si>
    <t>F330008</t>
  </si>
  <si>
    <t>F330009</t>
  </si>
  <si>
    <t>F330010</t>
  </si>
  <si>
    <t>F330011</t>
  </si>
  <si>
    <t>F330012</t>
  </si>
  <si>
    <t>F330013</t>
  </si>
  <si>
    <t>F330014</t>
  </si>
  <si>
    <t>F330015</t>
  </si>
  <si>
    <t>F330016</t>
  </si>
  <si>
    <t>F330017</t>
  </si>
  <si>
    <t>F330018</t>
  </si>
  <si>
    <t>F330019</t>
  </si>
  <si>
    <t>F330020</t>
  </si>
  <si>
    <t>F330021</t>
  </si>
  <si>
    <t>F330022</t>
  </si>
  <si>
    <t>F330023</t>
  </si>
  <si>
    <t>F330024</t>
  </si>
  <si>
    <t>F330025</t>
  </si>
  <si>
    <t>F330026</t>
  </si>
  <si>
    <t>F330027</t>
  </si>
  <si>
    <t>F330028</t>
  </si>
  <si>
    <t>F330029</t>
  </si>
  <si>
    <t>F330030</t>
  </si>
  <si>
    <t>F330031</t>
  </si>
  <si>
    <t>F330032</t>
  </si>
  <si>
    <t>F330033</t>
  </si>
  <si>
    <t>F330034</t>
  </si>
  <si>
    <t>F330035</t>
  </si>
  <si>
    <t>F330036</t>
  </si>
  <si>
    <t>F330037</t>
  </si>
  <si>
    <t>F330038</t>
  </si>
  <si>
    <t>F330039</t>
  </si>
  <si>
    <t>F330040</t>
  </si>
  <si>
    <t>F330041</t>
  </si>
  <si>
    <t>F330042</t>
  </si>
  <si>
    <t>F330043</t>
  </si>
  <si>
    <t>F330044</t>
  </si>
  <si>
    <t>F330045</t>
  </si>
  <si>
    <t>F330046</t>
  </si>
  <si>
    <t>F330047</t>
  </si>
  <si>
    <t>F330048</t>
  </si>
  <si>
    <t>F330049</t>
  </si>
  <si>
    <t>F330050</t>
  </si>
  <si>
    <t>F330051</t>
  </si>
  <si>
    <t>F330052</t>
  </si>
  <si>
    <t>F330053</t>
  </si>
  <si>
    <t>F330054</t>
  </si>
  <si>
    <t>F330055</t>
  </si>
  <si>
    <t>F330056</t>
  </si>
  <si>
    <t>F330057</t>
  </si>
  <si>
    <t>F320101</t>
  </si>
  <si>
    <t>F320102</t>
  </si>
  <si>
    <t>F320201</t>
  </si>
  <si>
    <t>F320202</t>
  </si>
  <si>
    <t>F320401</t>
  </si>
  <si>
    <t>F320402</t>
  </si>
  <si>
    <t>F320403</t>
  </si>
  <si>
    <t>F320404</t>
  </si>
  <si>
    <t>F320301</t>
  </si>
  <si>
    <t>F320302</t>
  </si>
  <si>
    <t>F320303</t>
  </si>
  <si>
    <t>F320304</t>
  </si>
  <si>
    <t>F320305</t>
  </si>
  <si>
    <t>F320306</t>
  </si>
  <si>
    <t>F320301a</t>
  </si>
  <si>
    <t>F320302a</t>
  </si>
  <si>
    <t>F320303a</t>
  </si>
  <si>
    <t>F320307</t>
  </si>
  <si>
    <t>F320308</t>
  </si>
  <si>
    <t>F320309</t>
  </si>
  <si>
    <t>F320307a</t>
  </si>
  <si>
    <t>F320308a</t>
  </si>
  <si>
    <t>F320309a</t>
  </si>
  <si>
    <t>F340004</t>
  </si>
  <si>
    <t>F340005</t>
  </si>
  <si>
    <t>F340006</t>
  </si>
  <si>
    <t>F340007</t>
  </si>
  <si>
    <t>F340008</t>
  </si>
  <si>
    <t>F340101</t>
  </si>
  <si>
    <t>F340102</t>
  </si>
  <si>
    <t>F340103</t>
  </si>
  <si>
    <t>F340104</t>
  </si>
  <si>
    <t>F340201</t>
  </si>
  <si>
    <t>F340202</t>
  </si>
  <si>
    <t>F340203</t>
  </si>
  <si>
    <t>F340204</t>
  </si>
  <si>
    <t>F340301</t>
  </si>
  <si>
    <t>F340302</t>
  </si>
  <si>
    <t>F340303</t>
  </si>
  <si>
    <t>F340304</t>
  </si>
  <si>
    <t>F340401</t>
  </si>
  <si>
    <t>F340402</t>
  </si>
  <si>
    <t>F340403</t>
  </si>
  <si>
    <t>F340404</t>
  </si>
  <si>
    <t>F340501</t>
  </si>
  <si>
    <t>F340502</t>
  </si>
  <si>
    <t>F340503</t>
  </si>
  <si>
    <t>F340504</t>
  </si>
  <si>
    <t>F340601</t>
  </si>
  <si>
    <t>F340602</t>
  </si>
  <si>
    <t>F340603</t>
  </si>
  <si>
    <t>F340604</t>
  </si>
  <si>
    <t>F340701</t>
  </si>
  <si>
    <t>F340702</t>
  </si>
  <si>
    <t>F340703</t>
  </si>
  <si>
    <t>F340801</t>
  </si>
  <si>
    <t>F340802</t>
  </si>
  <si>
    <t>F340803</t>
  </si>
  <si>
    <t>F340901</t>
  </si>
  <si>
    <t>F341001</t>
  </si>
  <si>
    <t>F341101</t>
  </si>
  <si>
    <t>F341201</t>
  </si>
  <si>
    <t>F341301</t>
  </si>
  <si>
    <t>F341401</t>
  </si>
  <si>
    <t>F341501</t>
  </si>
  <si>
    <t>F341601</t>
  </si>
  <si>
    <t>F341701</t>
  </si>
  <si>
    <t>F341702</t>
  </si>
  <si>
    <t>F341703</t>
  </si>
  <si>
    <t>F341704</t>
  </si>
  <si>
    <t>F341705</t>
  </si>
  <si>
    <t>F341706</t>
  </si>
  <si>
    <t>F341707</t>
  </si>
  <si>
    <t>F341708</t>
  </si>
  <si>
    <t>F341709</t>
  </si>
  <si>
    <t>F341801</t>
  </si>
  <si>
    <t>F341901</t>
  </si>
  <si>
    <t>F341902</t>
  </si>
  <si>
    <t>F342001</t>
  </si>
  <si>
    <t>F342002</t>
  </si>
  <si>
    <t>F342003</t>
  </si>
  <si>
    <t>F342004</t>
  </si>
  <si>
    <t>F342005</t>
  </si>
  <si>
    <t>F342006</t>
  </si>
  <si>
    <t>F342007</t>
  </si>
  <si>
    <t>F370001</t>
  </si>
  <si>
    <t>F370002</t>
  </si>
  <si>
    <t>F370003</t>
  </si>
  <si>
    <t>F370004</t>
  </si>
  <si>
    <t>F370005</t>
  </si>
  <si>
    <t>F370006</t>
  </si>
  <si>
    <t>F370007</t>
  </si>
  <si>
    <t>F370008</t>
  </si>
  <si>
    <t>F370009</t>
  </si>
  <si>
    <t>F370010</t>
  </si>
  <si>
    <t>F370011</t>
  </si>
  <si>
    <t>F370012</t>
  </si>
  <si>
    <t>F370013</t>
  </si>
  <si>
    <t>F370014</t>
  </si>
  <si>
    <t>F370015</t>
  </si>
  <si>
    <t>F370016</t>
  </si>
  <si>
    <t>F370017</t>
  </si>
  <si>
    <t>F370018</t>
  </si>
  <si>
    <t>F370019</t>
  </si>
  <si>
    <t>F370020</t>
  </si>
  <si>
    <t>F370020A</t>
  </si>
  <si>
    <t>F370021</t>
  </si>
  <si>
    <t>F370022</t>
  </si>
  <si>
    <t>F370023</t>
  </si>
  <si>
    <t>F370024</t>
  </si>
  <si>
    <t>F370025</t>
  </si>
  <si>
    <t>F370026</t>
  </si>
  <si>
    <t>F370027</t>
  </si>
  <si>
    <t>F370028</t>
  </si>
  <si>
    <t>F370029</t>
  </si>
  <si>
    <t>F370029A</t>
  </si>
  <si>
    <t>F370030</t>
  </si>
  <si>
    <t>F370031</t>
  </si>
  <si>
    <t>F370032</t>
  </si>
  <si>
    <t>F370033</t>
  </si>
  <si>
    <t>F370034</t>
  </si>
  <si>
    <t>F370035</t>
  </si>
  <si>
    <t>F370036</t>
  </si>
  <si>
    <t>F370037</t>
  </si>
  <si>
    <t>F370038</t>
  </si>
  <si>
    <t>F370039</t>
  </si>
  <si>
    <t>F370040</t>
  </si>
  <si>
    <t>F370041</t>
  </si>
  <si>
    <t>F370042</t>
  </si>
  <si>
    <t>F370043</t>
  </si>
  <si>
    <t>F370044</t>
  </si>
  <si>
    <t>F370045</t>
  </si>
  <si>
    <t>F370045A</t>
  </si>
  <si>
    <t>F370046</t>
  </si>
  <si>
    <t>F370047</t>
  </si>
  <si>
    <t>F370048</t>
  </si>
  <si>
    <t>F370049</t>
  </si>
  <si>
    <t>F370050</t>
  </si>
  <si>
    <t>F370051</t>
  </si>
  <si>
    <t>F370052</t>
  </si>
  <si>
    <t>F370053</t>
  </si>
  <si>
    <t>F370054</t>
  </si>
  <si>
    <t>F370055</t>
  </si>
  <si>
    <t>F370056</t>
  </si>
  <si>
    <t>F370056A</t>
  </si>
  <si>
    <t>F370057</t>
  </si>
  <si>
    <t>F370058</t>
  </si>
  <si>
    <t>F370059</t>
  </si>
  <si>
    <t>F370060</t>
  </si>
  <si>
    <t>F370061</t>
  </si>
  <si>
    <t>F370062</t>
  </si>
  <si>
    <t>F370063</t>
  </si>
  <si>
    <t>F370064</t>
  </si>
  <si>
    <t>F370065</t>
  </si>
  <si>
    <t>F370066</t>
  </si>
  <si>
    <t>F370067</t>
  </si>
  <si>
    <t>F370067A</t>
  </si>
  <si>
    <t>F370068</t>
  </si>
  <si>
    <t>F370069</t>
  </si>
  <si>
    <t>F370070</t>
  </si>
  <si>
    <t>F370071</t>
  </si>
  <si>
    <t>F370072</t>
  </si>
  <si>
    <t>F370073</t>
  </si>
  <si>
    <t>F370074</t>
  </si>
  <si>
    <t>F370075</t>
  </si>
  <si>
    <t>F370075A</t>
  </si>
  <si>
    <t>F370101</t>
  </si>
  <si>
    <t>F370102</t>
  </si>
  <si>
    <t>F370103</t>
  </si>
  <si>
    <t>F370104</t>
  </si>
  <si>
    <t>F370105</t>
  </si>
  <si>
    <t>F370106</t>
  </si>
  <si>
    <t>F370107</t>
  </si>
  <si>
    <t>F370107A</t>
  </si>
  <si>
    <t>F370125</t>
  </si>
  <si>
    <t>F370126</t>
  </si>
  <si>
    <t>F370127</t>
  </si>
  <si>
    <t>F370128</t>
  </si>
  <si>
    <t>F370129</t>
  </si>
  <si>
    <t>F370130</t>
  </si>
  <si>
    <t>F370131</t>
  </si>
  <si>
    <t>F370132</t>
  </si>
  <si>
    <t>F370133</t>
  </si>
  <si>
    <t>F370134</t>
  </si>
  <si>
    <t>F370135</t>
  </si>
  <si>
    <t>F370136</t>
  </si>
  <si>
    <t>F370137</t>
  </si>
  <si>
    <t>F370138</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</si>
  <si>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</si>
  <si>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</si>
  <si>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</si>
  <si>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</si>
  <si>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</si>
  <si>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</si>
  <si>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</si>
  <si>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</si>
  <si>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</si>
  <si>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</si>
  <si>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</si>
  <si>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</si>
  <si>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</si>
  <si>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</si>
  <si>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</si>
  <si>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</si>
  <si>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</si>
  <si>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</si>
  <si>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</si>
  <si>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</si>
  <si>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</si>
  <si>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</si>
  <si>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</si>
  <si>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</si>
  <si>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</si>
  <si>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</si>
  <si>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</si>
  <si>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</si>
  <si>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</si>
  <si>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</si>
  <si>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</si>
  <si>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</si>
  <si>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</si>
  <si>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F400201a</t>
  </si>
  <si>
    <t>F400202b</t>
  </si>
  <si>
    <t>F400203c</t>
  </si>
  <si>
    <t>F400101</t>
  </si>
  <si>
    <t>F400102</t>
  </si>
  <si>
    <t>F400103</t>
  </si>
  <si>
    <t>F400201</t>
  </si>
  <si>
    <t>F400202</t>
  </si>
  <si>
    <t>F400203</t>
  </si>
  <si>
    <t>F410001</t>
  </si>
  <si>
    <t>F410002</t>
  </si>
  <si>
    <t>F410002a</t>
  </si>
  <si>
    <t>F410003</t>
  </si>
  <si>
    <t>F410003a</t>
  </si>
  <si>
    <t>F410004</t>
  </si>
  <si>
    <t>F410004a</t>
  </si>
  <si>
    <t>F410005</t>
  </si>
  <si>
    <t>F410005a</t>
  </si>
  <si>
    <t>F410006</t>
  </si>
  <si>
    <t>F410006a</t>
  </si>
  <si>
    <t>F410007</t>
  </si>
  <si>
    <t>F410008</t>
  </si>
  <si>
    <t>TAHUN RUJUKAN 2025</t>
  </si>
  <si>
    <t>REFERENCE YEAR 2025</t>
  </si>
  <si>
    <t>BANCI EKONOMI 2026</t>
  </si>
  <si>
    <t>ECONOMIC CENSUS 2026</t>
  </si>
  <si>
    <t xml:space="preserve">Jabatan Perangkaan Malaysia sedang melaksanakan Banci Ekonomi 2026 (bagi tahun rujukan 2025). </t>
  </si>
  <si>
    <t>The Department of Statistics, Malaysia is conducting the Economic Census 2026 (for reference year 2025).</t>
  </si>
  <si>
    <r>
      <t xml:space="preserve">Kerjasama tuan dalam menjayakan Banci ini amatlah dihargai / </t>
    </r>
    <r>
      <rPr>
        <i/>
        <sz val="8"/>
        <rFont val="Arial"/>
        <family val="2"/>
      </rPr>
      <t>Your cooperation in ensuring the success of this Census is vey much appreciated</t>
    </r>
  </si>
  <si>
    <r>
      <t xml:space="preserve">Soal selidik ini akan diproses menggunakan teknologi ICR </t>
    </r>
    <r>
      <rPr>
        <i/>
        <sz val="8"/>
        <rFont val="Arial"/>
        <family val="2"/>
      </rPr>
      <t>(Intelligent Character Recognition).</t>
    </r>
  </si>
  <si>
    <r>
      <t xml:space="preserve">Please DO NOT FOLD and use </t>
    </r>
    <r>
      <rPr>
        <i/>
        <u/>
        <sz val="8"/>
        <rFont val="Arial"/>
        <family val="2"/>
      </rPr>
      <t xml:space="preserve">BLACK ball pen </t>
    </r>
    <r>
      <rPr>
        <i/>
        <sz val="8"/>
        <rFont val="Arial"/>
        <family val="2"/>
      </rPr>
      <t>when completing this questionnaire.</t>
    </r>
  </si>
  <si>
    <r>
      <t xml:space="preserve">Downloading of the questionnaire can be made through </t>
    </r>
    <r>
      <rPr>
        <b/>
        <u/>
        <sz val="6"/>
        <rFont val="Arial"/>
        <family val="2"/>
      </rPr>
      <t>www.dosm.gov.my</t>
    </r>
    <r>
      <rPr>
        <b/>
        <i/>
        <sz val="6"/>
        <rFont val="Arial"/>
        <family val="2"/>
      </rPr>
      <t>.</t>
    </r>
    <r>
      <rPr>
        <i/>
        <sz val="6"/>
        <rFont val="Arial"/>
        <family val="2"/>
      </rPr>
      <t xml:space="preserve"> Write neatly within the boxes using </t>
    </r>
    <r>
      <rPr>
        <i/>
        <u/>
        <sz val="6"/>
        <rFont val="Arial"/>
        <family val="2"/>
      </rPr>
      <t xml:space="preserve">CAPITAL LETTER </t>
    </r>
    <r>
      <rPr>
        <i/>
        <sz val="6"/>
        <rFont val="Arial"/>
        <family val="2"/>
      </rPr>
      <t>or mark (X) in the appropriate box.</t>
    </r>
  </si>
  <si>
    <t>Sila laporkan untuk takwim 2025 atau tahun kewangan terkini yang berakhir tidak lewat daripada 30 Jun 2026</t>
  </si>
  <si>
    <t>Please report for the calender year 2025 or for your most recent financial year ending no later than 30 June 2026</t>
  </si>
  <si>
    <t xml:space="preserve">Sila nyatakan koordinat alamat lokasi pertubuhan ini </t>
  </si>
  <si>
    <t>Koordinat latitud</t>
  </si>
  <si>
    <t>Latitude coordinates</t>
  </si>
  <si>
    <t>Koordinat longitud</t>
  </si>
  <si>
    <t>Longitude coordinates</t>
  </si>
  <si>
    <t>Kod Industri Semasa (mengikut produk utama tahun rujukan) (MSIC Ver. 2025)</t>
  </si>
  <si>
    <t>Kod Industri Semasa (mengikut produk utama tahun rujukan) (MSIC Ver. 2008)</t>
  </si>
  <si>
    <t>Current Industry Code (based on major products of reference year) (MSIC Ver. 2008)</t>
  </si>
  <si>
    <t>Current Industry Code (based on major products of reference year) (MSIC Ver. 2025)</t>
  </si>
  <si>
    <t>Aktiviti lain-lain</t>
  </si>
  <si>
    <t>Others activity</t>
  </si>
  <si>
    <t>MSIC Ver. 2008</t>
  </si>
  <si>
    <t>MSIC Ver. 2025</t>
  </si>
  <si>
    <t>Kod Industri Lain-lain</t>
  </si>
  <si>
    <t>Others Industry Code</t>
  </si>
  <si>
    <t>(b) Pemegang saham terbesaradalah wanita dan pertubuhan oleh wanita ATAU</t>
  </si>
  <si>
    <t xml:space="preserve">      The biggest shareholders are women and the establishment is managed by a woman OR</t>
  </si>
  <si>
    <t>* Jika taraf sah ialah hak milik perseorangan atau perkongsian, ia merujuk kepada modal yang disumbangkan oleh pemilik</t>
  </si>
  <si>
    <r>
      <t xml:space="preserve">Bumiputera / </t>
    </r>
    <r>
      <rPr>
        <i/>
        <sz val="8"/>
        <rFont val="Arial"/>
        <family val="2"/>
      </rPr>
      <t>Bumiputera</t>
    </r>
  </si>
  <si>
    <r>
      <t xml:space="preserve">Bukan Bumiputera  / </t>
    </r>
    <r>
      <rPr>
        <i/>
        <sz val="8"/>
        <rFont val="Arial"/>
        <family val="2"/>
      </rPr>
      <t>Non-Bumiputera</t>
    </r>
  </si>
  <si>
    <t>Sila laporkan hak milik pertubuhan berdasarkan modal berbayar seperti pada 31 Disember 2025:</t>
  </si>
  <si>
    <t>Please report the ownership of the establishment based on the paid-up capital as at 31 December 2025:</t>
  </si>
  <si>
    <t xml:space="preserve">                                       Perbelanjaan modal dalam tahun 2025                                     </t>
  </si>
  <si>
    <t xml:space="preserve">   Capital expenditure during 2025</t>
  </si>
  <si>
    <t xml:space="preserve">Baharu termasuk import </t>
  </si>
  <si>
    <t>New include imported</t>
  </si>
  <si>
    <t>Aset terpakai dalam Malaysia</t>
  </si>
  <si>
    <t>Used assets in Malaysia</t>
  </si>
  <si>
    <t>Harta yang dijual / dilupuskan / ditamatkan penggunaannya dalam tahun 2025</t>
  </si>
  <si>
    <t>Assets sold / disposed / discarded during 2025</t>
  </si>
  <si>
    <t>Susut nilai / perlunasan semasa dalam tahun 2025</t>
  </si>
  <si>
    <t>Current depreciation / amortisation during 2025</t>
  </si>
  <si>
    <t>pada Disember 2025 atau pada tempoh gaji terakhir</t>
  </si>
  <si>
    <t>during December 2025 or during the last pay period</t>
  </si>
  <si>
    <t>Pemilik yang bekerja dan  rakan niaga yang aktif</t>
  </si>
  <si>
    <t>persons whether or not they were still on the payroll  in December 2025 or the last pay period 2025.</t>
  </si>
  <si>
    <t>Seperti pada Disember 2025 atau pada tempoh gaji terakhir</t>
  </si>
  <si>
    <t>As at December 2025 or during the last pay period</t>
  </si>
  <si>
    <t>Normal working hour:</t>
  </si>
  <si>
    <t>Waktu bekerja biasa:</t>
  </si>
  <si>
    <t xml:space="preserve">Bilangan pekerja pada tahun rujukan </t>
  </si>
  <si>
    <t>Number of workers during reference year</t>
  </si>
  <si>
    <t xml:space="preserve">Bilangan hari bekerja pada tahun rujukan </t>
  </si>
  <si>
    <t>Number of days worked during reference year</t>
  </si>
  <si>
    <t xml:space="preserve">Jumlah jam bekerja dalam satu hari </t>
  </si>
  <si>
    <t>Total of hours worked in a day</t>
  </si>
  <si>
    <t xml:space="preserve">Jumlah jam bekerja lebih masa pada tahun rujukan </t>
  </si>
  <si>
    <t>Total overtime man-hours worked during reference year</t>
  </si>
  <si>
    <r>
      <rPr>
        <b/>
        <sz val="8"/>
        <rFont val="Arial"/>
        <family val="2"/>
      </rPr>
      <t>Pelesen</t>
    </r>
    <r>
      <rPr>
        <sz val="8"/>
        <rFont val="Arial"/>
        <family val="2"/>
      </rPr>
      <t xml:space="preserve"> / </t>
    </r>
    <r>
      <rPr>
        <i/>
        <sz val="8"/>
        <rFont val="Arial"/>
        <family val="2"/>
      </rPr>
      <t>Licensee</t>
    </r>
  </si>
  <si>
    <r>
      <rPr>
        <b/>
        <sz val="8"/>
        <rFont val="Arial"/>
        <family val="2"/>
      </rPr>
      <t>Kontraktor</t>
    </r>
    <r>
      <rPr>
        <sz val="8"/>
        <rFont val="Arial"/>
        <family val="2"/>
      </rPr>
      <t xml:space="preserve"> / </t>
    </r>
    <r>
      <rPr>
        <i/>
        <sz val="8"/>
        <rFont val="Arial"/>
        <family val="2"/>
      </rPr>
      <t>Contractor</t>
    </r>
  </si>
  <si>
    <r>
      <rPr>
        <b/>
        <sz val="8"/>
        <rFont val="Arial"/>
        <family val="2"/>
      </rPr>
      <t>Subkontraktor</t>
    </r>
    <r>
      <rPr>
        <sz val="8"/>
        <rFont val="Arial"/>
        <family val="2"/>
      </rPr>
      <t xml:space="preserve"> / </t>
    </r>
    <r>
      <rPr>
        <i/>
        <sz val="8"/>
        <rFont val="Arial"/>
        <family val="2"/>
      </rPr>
      <t>Sub-contractor</t>
    </r>
  </si>
  <si>
    <t>Panduan Soal Selidik</t>
  </si>
  <si>
    <t>010070</t>
  </si>
  <si>
    <t>010071</t>
  </si>
  <si>
    <t>Sekiranya pertubuhan ini menjalankan aktiviti perhutanan &amp; pembalakan, nyatakan status pertubuhan ini.</t>
  </si>
  <si>
    <t>tanah (cth. kandang)</t>
  </si>
  <si>
    <t>improvement (e.g. corral)</t>
  </si>
  <si>
    <r>
      <t xml:space="preserve"> </t>
    </r>
    <r>
      <rPr>
        <i/>
        <sz val="8"/>
        <rFont val="Arial"/>
        <family val="2"/>
      </rPr>
      <t>Drone</t>
    </r>
  </si>
  <si>
    <t>Dron</t>
  </si>
  <si>
    <t>Kenderaan perdagangan (cth. lori, van, pikap)</t>
  </si>
  <si>
    <t>062799</t>
  </si>
  <si>
    <t>062899</t>
  </si>
  <si>
    <t>Drone</t>
  </si>
  <si>
    <r>
      <t xml:space="preserve">Termasuk  perkara-perkara seperti / </t>
    </r>
    <r>
      <rPr>
        <i/>
        <sz val="8"/>
        <rFont val="Arial"/>
        <family val="2"/>
      </rPr>
      <t>Include items such as:</t>
    </r>
  </si>
  <si>
    <t>Tentutan dan pampasan yang diterima, pemulihan hutang lapuk, keuntungan daripada jualan / penilaian semua harta,</t>
  </si>
  <si>
    <t>keuntungan daripada pertukaran mata wang asing / aset kewangan, kiriman wang, hadiah atau geran yang diterima</t>
  </si>
  <si>
    <t xml:space="preserve">Claims and compensation received, bad debts recovered, gain from sales / revaluation of assets, gain from </t>
  </si>
  <si>
    <t>foreign exchange / financial assets, remittances, gifts or grant received</t>
  </si>
  <si>
    <t>010073</t>
  </si>
  <si>
    <t>010074</t>
  </si>
  <si>
    <t>Lain-lain pendapatan operasi (sila nyatakan)</t>
  </si>
  <si>
    <t>Others operating income (please specify)</t>
  </si>
  <si>
    <t>Nilai yang dilaporkan di medan 080016 TIDAK boleh melebihi 5% daripada nilai di medan 080089</t>
  </si>
  <si>
    <t>Value reported in field 080016 must NOT be greater than 5% of field 080089</t>
  </si>
  <si>
    <t>Bayaran pembaikan dan penyelenggaraan semasa yang dibuat oleh pihak lain</t>
  </si>
  <si>
    <t>Perbelanjaan perjalanan (termasuk perjalanan dalam dan luar negara, bil petrol /</t>
  </si>
  <si>
    <t xml:space="preserve"> diesel dan bayaran parkir kenderaan sendiri)</t>
  </si>
  <si>
    <t>diesel bills and parking fees for own vehicles)</t>
  </si>
  <si>
    <t>9.20</t>
  </si>
  <si>
    <t>9.21</t>
  </si>
  <si>
    <t xml:space="preserve">Premium insurans dibayar ke atas bangunan, jentera, alat pengangkutan
</t>
  </si>
  <si>
    <t>9.22</t>
  </si>
  <si>
    <t>9.23</t>
  </si>
  <si>
    <t>9.24</t>
  </si>
  <si>
    <t xml:space="preserve">Bayaran perkhidmatan profesional lain (cth. bayaran perundingan arkitek,
</t>
  </si>
  <si>
    <t xml:space="preserve">Payment for other professional services (e.g. architectural, engineering, </t>
  </si>
  <si>
    <t>surveying consultancy fees etc.)</t>
  </si>
  <si>
    <t xml:space="preserve">Bayaran pemprosesan data dan lain-lain perkhidmatan yang berkaitan </t>
  </si>
  <si>
    <t>Bayaran telekomunikasi (cth. telefon, internet dsb.)</t>
  </si>
  <si>
    <t>Telecommunication fees (e.g. telephone, internet etc.)</t>
  </si>
  <si>
    <t>Bangunan bukan tempat kediaman</t>
  </si>
  <si>
    <t>Non-Residential building</t>
  </si>
  <si>
    <t>Kerajaan / Badan Berkanun ( sila nyatakan jenis royalti)</t>
  </si>
  <si>
    <t>Government / Statutory Bodies (please specify types of royalties)</t>
  </si>
  <si>
    <t xml:space="preserve">Non-government organisations / corporate sponsorship </t>
  </si>
  <si>
    <t>(please specify types of royalties)</t>
  </si>
  <si>
    <t>Residen</t>
  </si>
  <si>
    <t>Resident</t>
  </si>
  <si>
    <t>Bukan Residen</t>
  </si>
  <si>
    <t>Non-Resident</t>
  </si>
  <si>
    <t>Cukai tidak langsung dan lesen kerajaan:</t>
  </si>
  <si>
    <t>Indirect taxes and government license:</t>
  </si>
  <si>
    <t>Cukai ke atas pengeluaran</t>
  </si>
  <si>
    <t>Taxes on production</t>
  </si>
  <si>
    <r>
      <t xml:space="preserve">Termasuk perkara-perkara seperti / </t>
    </r>
    <r>
      <rPr>
        <i/>
        <sz val="8"/>
        <rFont val="Arial"/>
        <family val="2"/>
      </rPr>
      <t xml:space="preserve"> Include items such as:</t>
    </r>
  </si>
  <si>
    <t>Taksiran (ke atas tanah dan bangunan) dan cukai tanah, cukai jalan, bayaran pendaftaran perniagaan, lesen memandu dsb.</t>
  </si>
  <si>
    <t>Assessment (on land and buildings) and quit rent, road tax, business registration fees, driving licence etc.</t>
  </si>
  <si>
    <t>Air terawat</t>
  </si>
  <si>
    <t>Treated water</t>
  </si>
  <si>
    <t>Air mentah</t>
  </si>
  <si>
    <t>Untreated water</t>
  </si>
  <si>
    <t>Sumber air yang diabstrak:</t>
  </si>
  <si>
    <t>Abstracted source of water:</t>
  </si>
  <si>
    <t>(i) Air permukaan (cth. Sungai, Empangan, Tasik)</t>
  </si>
  <si>
    <t>Surface water (e.g. River, Dam, Lake)</t>
  </si>
  <si>
    <t>(ii) Air bawah tanah</t>
  </si>
  <si>
    <t>Air yang diabstrak untuk dijual /  diagihkan</t>
  </si>
  <si>
    <t>Water abstracted for sale /  distribution</t>
  </si>
  <si>
    <t>Air yang dimasukkan ke dalam produk (cth. minuman,</t>
  </si>
  <si>
    <t xml:space="preserve"> makanan, dll)</t>
  </si>
  <si>
    <t>Water incorporated into product (e.g. beverages, food, etc.)</t>
  </si>
  <si>
    <t xml:space="preserve">Gas asli </t>
  </si>
  <si>
    <t xml:space="preserve">Natural gas </t>
  </si>
  <si>
    <t>Bahan api turbin penerbangan</t>
  </si>
  <si>
    <t>Aviation Turbine Fuel (ATV)</t>
  </si>
  <si>
    <t>AV Gas</t>
  </si>
  <si>
    <t>Arang batu</t>
  </si>
  <si>
    <t>Coal</t>
  </si>
  <si>
    <t>Sumber tenaga yang dijana:</t>
  </si>
  <si>
    <t>Generated energy source:</t>
  </si>
  <si>
    <t>Kuasa hidro</t>
  </si>
  <si>
    <t>Hidropower</t>
  </si>
  <si>
    <t>Solar</t>
  </si>
  <si>
    <t>Hidrogen</t>
  </si>
  <si>
    <t>Hydrogen</t>
  </si>
  <si>
    <t>Ammonia</t>
  </si>
  <si>
    <t>Gas asli</t>
  </si>
  <si>
    <t>Natural gas</t>
  </si>
  <si>
    <t>Biomass</t>
  </si>
  <si>
    <t>Biogas</t>
  </si>
  <si>
    <t>8.14</t>
  </si>
  <si>
    <t xml:space="preserve">Jumlah pendapatan (8.1 hingga 8.13) </t>
  </si>
  <si>
    <t>Total income (8.1 to 8.13)</t>
  </si>
  <si>
    <t>Local Manufactured</t>
  </si>
  <si>
    <t>Travelling expenses (include both local and overseas travelling, petrol /</t>
  </si>
  <si>
    <t>Ses penyelidikan</t>
  </si>
  <si>
    <t>Research cess</t>
  </si>
  <si>
    <t>Lain-lain perbelanjaan bukan operasi</t>
  </si>
  <si>
    <t>Others non-operating expenditures</t>
  </si>
  <si>
    <t xml:space="preserve">Kerugian daripada pertukaran wang asing / aset kewangan, kerugian daripada jualan / penilaian semula harta, hutang </t>
  </si>
  <si>
    <t>lapuk dihapuskan, pindahan semasa seperti pindahan wang, hadiah, derma, denda, dsb.</t>
  </si>
  <si>
    <t xml:space="preserve">Losses from foreign exchange / financial assets, losses from sales / revaluation of assets, bad debts written-off, </t>
  </si>
  <si>
    <t>current transfers such as remittances, gifts, donations, fine, etc.</t>
  </si>
  <si>
    <t>Cukai perkhidmatan atau cukai jualan</t>
  </si>
  <si>
    <t>Service tax or sales tax</t>
  </si>
  <si>
    <t>Perbelanjaan bukan operasi</t>
  </si>
  <si>
    <t>Bayaran faedah</t>
  </si>
  <si>
    <t>Interest paid</t>
  </si>
  <si>
    <t>Kos pekerjaan:</t>
  </si>
  <si>
    <t>Employment cost:</t>
  </si>
  <si>
    <t>Gaji &amp; upah dibayar</t>
  </si>
  <si>
    <t>Salaries &amp; wages paid</t>
  </si>
  <si>
    <t>* Gaji &amp; upah (termasuk bayaran lebih masa)</t>
  </si>
  <si>
    <t>* Gaji  elaun, yuran, bonus dan komisen untuk pengarah yang bekerja</t>
  </si>
  <si>
    <t xml:space="preserve">  Salaries &amp; wages (include overtime pay</t>
  </si>
  <si>
    <t xml:space="preserve">  Salaries allowances, fees, bonuses and commission for working directors</t>
  </si>
  <si>
    <t>* Elaun, bonus, komisen</t>
  </si>
  <si>
    <t xml:space="preserve">  Allowances, bonuses, commissions</t>
  </si>
  <si>
    <t>Bayaran pampasan, persaraan / pemberhentian kepada pekerja</t>
  </si>
  <si>
    <t>Payment of gratuity, retirement / retrenchment benefits to employees</t>
  </si>
  <si>
    <t>Bayaran berbentuk manfaat kepada pekerja bergaji</t>
  </si>
  <si>
    <t>Payments in kind to paid employees</t>
  </si>
  <si>
    <t>(i)   Rawatan perubahan percuma</t>
  </si>
  <si>
    <t xml:space="preserve">       Free medical attention</t>
  </si>
  <si>
    <t>(ii)   Lain-lain seperti makanan percuma, tempat tinggal percuma dsb</t>
  </si>
  <si>
    <t xml:space="preserve">       Others such as free food, free accomodation etc.</t>
  </si>
  <si>
    <t>Caruman majikan kepada:</t>
  </si>
  <si>
    <t>Employer's contribution to:</t>
  </si>
  <si>
    <t>(i)   Kumpulan wang simpanan dan skim keselamatan sosial</t>
  </si>
  <si>
    <t xml:space="preserve">       Provident funds and sosial security schemes</t>
  </si>
  <si>
    <t>Skim keselamatan sosial persendirian (cth. insurans pampasan pekerja dsb.</t>
  </si>
  <si>
    <t>(ii)   Skim bayaran pampasan, persaraan / pemberhentian</t>
  </si>
  <si>
    <t xml:space="preserve">        Gratuity, retirement / retrenchment benefit schemes</t>
  </si>
  <si>
    <t xml:space="preserve">Bayaran kepada pengarah tidak bekerja kerana kehadiran mereka dalam </t>
  </si>
  <si>
    <t>mesyuarat Lembaga Pengarah</t>
  </si>
  <si>
    <t>Fees paid to non-working directors for their attendance at Board of Directors' meetings</t>
  </si>
  <si>
    <t>Nilai pakaian percuma yang disediakan</t>
  </si>
  <si>
    <t>Value of free wearing apparel provided</t>
  </si>
  <si>
    <t>Kos latihan kepada pekerja</t>
  </si>
  <si>
    <t>Staff training cost</t>
  </si>
  <si>
    <t>Kos pengangkutan pekerja (pergi dan balik dari tempat kerja)</t>
  </si>
  <si>
    <t>Cost of transport of workers (to and from work place)</t>
  </si>
  <si>
    <t>Levy on labour (includes levy on humans resource development)</t>
  </si>
  <si>
    <t>Perbelanjaan pembayaran berasaskan saham kepada pekerja (temasuk saham</t>
  </si>
  <si>
    <t xml:space="preserve"> &amp; pilihan saham) dan kos pekerja lain (sila nyatakan)</t>
  </si>
  <si>
    <t xml:space="preserve">Expenses on share-based payment to employees (including shares &amp; stock options) </t>
  </si>
  <si>
    <t>and other labour costs (please specify)</t>
  </si>
  <si>
    <t>Payment to other establishment for providing workers</t>
  </si>
  <si>
    <t>Bayaran kepada pertubuhan lain yang membekalkan pekerja</t>
  </si>
  <si>
    <t>Bayaran bagi perkhidmatan keselamatan</t>
  </si>
  <si>
    <t>Payment for security services</t>
  </si>
  <si>
    <t>Perbelanjaan ke atas agro pelancongan</t>
  </si>
  <si>
    <t>Expenses on agro tourism</t>
  </si>
  <si>
    <t>dijual semula tanpa melalui proses selanjutnya)</t>
  </si>
  <si>
    <t xml:space="preserve">Cost of goods / materials sold (non-agricultural goods / materials that is purchased for </t>
  </si>
  <si>
    <t>resale without undergoing further processing)</t>
  </si>
  <si>
    <t xml:space="preserve">Kos barangan bahan yang dijual ( barangan / bahan bukan pertanian yang dibeli untuk </t>
  </si>
  <si>
    <t>Jumlah perbelanjaan ( 9.1 hingga 9.39)</t>
  </si>
  <si>
    <t>Total expenditure (9.1 to 9.39)</t>
  </si>
  <si>
    <t>JUMLAH BESAR (9.40 hingga 9.44)</t>
  </si>
  <si>
    <t>GRAND TOTAL (9.40 to 9.44)</t>
  </si>
  <si>
    <t>1203</t>
  </si>
  <si>
    <t>Biodiesel</t>
  </si>
  <si>
    <t xml:space="preserve">Kerugian / kerosakan </t>
  </si>
  <si>
    <t xml:space="preserve">Loss / damaged </t>
  </si>
  <si>
    <t>selepas tuai</t>
  </si>
  <si>
    <t xml:space="preserve">Kuantiti kerugian </t>
  </si>
  <si>
    <t>Quantity of</t>
  </si>
  <si>
    <t>post-harvest loss</t>
  </si>
  <si>
    <t>Kuantiti diproses</t>
  </si>
  <si>
    <t>Quantity of processed</t>
  </si>
  <si>
    <t xml:space="preserve"> kegunaan sendiri</t>
  </si>
  <si>
    <t>Quantity of own</t>
  </si>
  <si>
    <t>consumption</t>
  </si>
  <si>
    <t>Peratus kuantiti</t>
  </si>
  <si>
    <t>pengeluaran dieksport</t>
  </si>
  <si>
    <t>Percentage of production</t>
  </si>
  <si>
    <t xml:space="preserve">quantity exported </t>
  </si>
  <si>
    <t>%</t>
  </si>
  <si>
    <t xml:space="preserve">Negeri </t>
  </si>
  <si>
    <t>Utama</t>
  </si>
  <si>
    <t>Primary</t>
  </si>
  <si>
    <t>country</t>
  </si>
  <si>
    <t>Adakah pertubuhan ini menggunakan peranti digital dalam mengendalikan perniagaan?</t>
  </si>
  <si>
    <t>Did this establishment use digital device in running a business?</t>
  </si>
  <si>
    <t>Peranti digital termasuk komputer peribadi, komputer mudah alih (cth. komputer riba), tablet dan</t>
  </si>
  <si>
    <t>Berapakah peratusan jumlah pekerja yang menggunakan peranti digital untuk tujuan perniagaan?</t>
  </si>
  <si>
    <t>peranti mudah alih yang lain seperti telefon pintar</t>
  </si>
  <si>
    <t>Jika ‘‘ Ya’’ , sila tandakan jenis akses sambungan ke internet:</t>
  </si>
  <si>
    <t>If 'Yes', please indicate the type of internet connection access:</t>
  </si>
  <si>
    <t>Jika TIDAK, sila ke soalan A.7</t>
  </si>
  <si>
    <t>If NO, please proceed to question A.7</t>
  </si>
  <si>
    <t>Sila tanda (X) infrastruktur rangkaian yang terdapat di pertubuhan ini? (Boleh pilih lebih daripada satu)</t>
  </si>
  <si>
    <t>Please mark (X) the network infrastructure available in this establishment? (May choose more than one)</t>
  </si>
  <si>
    <t>Did this establishment have a web presence? Please mark (X) in one box only</t>
  </si>
  <si>
    <t>Sending or receiving email</t>
  </si>
  <si>
    <t>Sending information or instant messaging</t>
  </si>
  <si>
    <t>Getting information about goods or services</t>
  </si>
  <si>
    <t>Getting information from government organisations</t>
  </si>
  <si>
    <t>Internet banking</t>
  </si>
  <si>
    <t>Providing customer service</t>
  </si>
  <si>
    <t>Adakah pertubuhan ini pernah mengalami insiden keselamatan siber dalam tempoh 12 bulan yang lalu?</t>
  </si>
  <si>
    <t>Payment gateway (e.g. Internet banking, credit card, debit card, bank transfer, e-wallet, SPayLater etc.)</t>
  </si>
  <si>
    <t xml:space="preserve">   Jika TIDAK, sila ke soalan A.16</t>
  </si>
  <si>
    <t xml:space="preserve">   If NO, please proceed to question A.16</t>
  </si>
  <si>
    <t>IMPORT DAN EKSPORT PERDAGANGAN ANTARABANGSA</t>
  </si>
  <si>
    <t>IMPORTS AND EXPORTS OF INTERNATIONAL TRADE</t>
  </si>
  <si>
    <t>Sekiranya Soalan 9.12 (a) pada muka surat 18 diisi, sila lengkapkan Soalan C.3</t>
  </si>
  <si>
    <t>If Question 9.12 (a) on page 18 is filled, please complete Question C.3</t>
  </si>
  <si>
    <t xml:space="preserve">   Jika YA, sila ke soalan C.4 hingga C.8</t>
  </si>
  <si>
    <t xml:space="preserve">   If YES, please proceed to question C.4 to C.8</t>
  </si>
  <si>
    <t xml:space="preserve">   Jika TIDAK, sila ke seksyen D</t>
  </si>
  <si>
    <t xml:space="preserve">   If NO, please proceed to section D</t>
  </si>
  <si>
    <t>Sila nyatakan peratus perbelanjaan semasa terhadap R&amp;D</t>
  </si>
  <si>
    <t>Please indicate the percentage of expenditure by current expenditure on R&amp;D</t>
  </si>
  <si>
    <t>C.5</t>
  </si>
  <si>
    <t>Sila nyatakan peratus perbelanjaan modal terhadap R&amp;D</t>
  </si>
  <si>
    <t>Adakah pertubuhan ini melabur kepada aktiviti R&amp;D di luar negara? Sila tanda (X) dalam satu kotak sahaja</t>
  </si>
  <si>
    <t>Berapakah nilai pelaburan aktiviti R&amp;D di luar negara?</t>
  </si>
  <si>
    <t>What is the value of R&amp;D investment activities abroad?</t>
  </si>
  <si>
    <t>Does this establishment have an affiliate overseas? Please mark (X) in one box only</t>
  </si>
  <si>
    <t>H.4</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</si>
  <si>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</si>
  <si>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</si>
  <si>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</si>
  <si>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ENVIRONMENTAL SUSTAINABILITY</t>
  </si>
  <si>
    <t>Adakah pertubuhan ini mengamalkan Alam Sekitar, Sosial dan Tadbir Urus (ESG)? Sila tanda (X) dalam satu kotak sahaja</t>
  </si>
  <si>
    <t>Does this establishment practice Environmental, Social and Governance (ESG)? Please mark (X) in one box only</t>
  </si>
  <si>
    <t>Adakah pertubuhan ini telah menerbitkan Laporan Kelestarian? Sila tanda (X) dalam satu kotak sahaja</t>
  </si>
  <si>
    <t>Has this establishment published a Sustainability Report? Please mark (X) in one box only</t>
  </si>
  <si>
    <t>Adakah pertubuhan ini membuat perbelanjaan perlindungan alam sekitar? Sila tanda (X) dalam satu kotak sahaja</t>
  </si>
  <si>
    <t>Does this establishment incur environmental protection expenditure? Please mark (X) in one box only</t>
  </si>
  <si>
    <t>Please indicate of use of recycled materials as production input</t>
  </si>
  <si>
    <t>Plastics</t>
  </si>
  <si>
    <t>Paper</t>
  </si>
  <si>
    <t>Metal</t>
  </si>
  <si>
    <t>Kaca</t>
  </si>
  <si>
    <t>Glass</t>
  </si>
  <si>
    <t>Textiles</t>
  </si>
  <si>
    <t>Adakah pertubuhan ini terlibat dalam program Tenaga Boleh Baharu? Sila tanda (X) dalam satu kotak sahaja</t>
  </si>
  <si>
    <t>Is this establishment involved in any Renewable Energy programs? Please mark (X) in one box only</t>
  </si>
  <si>
    <t>Adakah pertubuhan ini mempunyai pengurusan tenaga yang cekap? Sila tanda (X) dalam satu kotak sahaja</t>
  </si>
  <si>
    <t>Did this organization have efficient energy management? Please mark (X) in one box only</t>
  </si>
  <si>
    <t>Did this establishment using the following technology. If Yes, please state the percentage (%) of usage. Please mark (X) in one box only</t>
  </si>
  <si>
    <t>Bioteknologi dan berasaskan bio</t>
  </si>
  <si>
    <t>Biotechnology and bio-based</t>
  </si>
  <si>
    <t>Teknologi Bahan Termaju</t>
  </si>
  <si>
    <t>Advanced Material Technology</t>
  </si>
  <si>
    <t>Teknologi nuklear / atom</t>
  </si>
  <si>
    <t>Nuclear / Atom Technology</t>
  </si>
  <si>
    <t>vehicles (AGV), etc.)</t>
  </si>
  <si>
    <t xml:space="preserve">In-line Quality Control (scanners, vision inspection, </t>
  </si>
  <si>
    <t>CCTV smart sensor, etc.)</t>
  </si>
  <si>
    <t>(q)</t>
  </si>
  <si>
    <t>(r)</t>
  </si>
  <si>
    <t>(s)</t>
  </si>
  <si>
    <t>(t)</t>
  </si>
  <si>
    <t>(u)</t>
  </si>
  <si>
    <t>Keselamatan siber (Tembok api, anti-spam, antivirus dll)</t>
  </si>
  <si>
    <t>Cybersecurity (Firewall, anti-spam, antivirus, etc.)</t>
  </si>
  <si>
    <t>KPKM</t>
  </si>
  <si>
    <t>MDEC</t>
  </si>
  <si>
    <t>TERAJU</t>
  </si>
  <si>
    <t>Adakah pertubuhan ini mengamalkan Konsep Operasi Pintar? Sila tanda (X) dalam satu kotak sahaja</t>
  </si>
  <si>
    <t>Did this establishment practise the Smart Operating Concept? Please mark (X) in one box only</t>
  </si>
  <si>
    <t>Jika Tidak, sila ke soalan F.8</t>
  </si>
  <si>
    <t>If No, please proceed to question F.8</t>
  </si>
  <si>
    <t>Adakah pertubuhan ini mempunyai rancangan untuk mengamalkan Konsep Operasi Pintar? Sila tanda (X) dalam satu kotak sahaja</t>
  </si>
  <si>
    <t>Did this establishment have plans to adopt the Smart Operating Concept? Please mark (X) in one box only</t>
  </si>
  <si>
    <t>Did this establishment already has a plan to reskilling and upskilling for its employees? Please mark (X) in one box only</t>
  </si>
  <si>
    <t xml:space="preserve">Perbelanjaan untuk aktiviti perhutanan &amp; pembalakan: </t>
  </si>
  <si>
    <t xml:space="preserve">Pendapatan daripada aktiviti perhutanan &amp; pembalakan: </t>
  </si>
  <si>
    <t>Jumlah keluasan pembalakan pada tahun 2025 (Hektar):</t>
  </si>
  <si>
    <t>Total area of logging during 2025 (Hectares):</t>
  </si>
  <si>
    <t>KELUASAN TANAMAN JANGKA PANJANG SEPERTI PADA 31 DISEMBER 2025</t>
  </si>
  <si>
    <t>AREA FOR PERENNIAL CROPS AS AT 31 DECEMBER 2025</t>
  </si>
  <si>
    <t>BILANGAN STOK AKUAKULTUR DAN INDUK / BAKA SEPERTI PADA 31 DISEMBER 2025</t>
  </si>
  <si>
    <t>NUMBER OF AQUACULTURE STOCK AND BREEDERS AS AT 31 DECEMBER 2025</t>
  </si>
  <si>
    <t>BILANGAN TERNAKAN DAN STOK INDUK / BAKA SEPERTI PADA 31 DISEMBER 2025</t>
  </si>
  <si>
    <t>NUMBER OF LIVESTOCK AND BREEDING STOCK AS AT 31 DECEMBER 2025</t>
  </si>
  <si>
    <t>PERBELANJAAN PEMBANGUNAN DAN KELUASAN DITANAM LADANG HUTAN DALAM  2025</t>
  </si>
  <si>
    <t>PLANTATION DEVELOPMENT EXPENDITURE AND PLANTED AREA OF FOREST PLANTATION DURING 2025</t>
  </si>
  <si>
    <r>
      <t>01 - Intensif /</t>
    </r>
    <r>
      <rPr>
        <i/>
        <sz val="8"/>
        <rFont val="Arial"/>
        <family val="2"/>
      </rPr>
      <t xml:space="preserve"> Intensive</t>
    </r>
  </si>
  <si>
    <r>
      <t xml:space="preserve">03 - Semi Intensif /  </t>
    </r>
    <r>
      <rPr>
        <i/>
        <sz val="8"/>
        <rFont val="Arial"/>
        <family val="2"/>
      </rPr>
      <t>Semi Intensive</t>
    </r>
  </si>
  <si>
    <t>07 - Lain-lain (nyatakan) / Others (specify)</t>
  </si>
  <si>
    <r>
      <t xml:space="preserve">02 - Ekstensif / </t>
    </r>
    <r>
      <rPr>
        <i/>
        <sz val="8"/>
        <rFont val="Arial"/>
        <family val="2"/>
      </rPr>
      <t>Extensive</t>
    </r>
  </si>
  <si>
    <r>
      <t xml:space="preserve">06 - Reban / Kandang terbuka / </t>
    </r>
    <r>
      <rPr>
        <i/>
        <sz val="8"/>
        <rFont val="Arial"/>
        <family val="2"/>
      </rPr>
      <t>Opened den</t>
    </r>
  </si>
  <si>
    <t>Squid</t>
  </si>
  <si>
    <t>18.3</t>
  </si>
  <si>
    <t>Isi soalan 18.3 sahaja</t>
  </si>
  <si>
    <t>Isi soalan 18.2 sahaja</t>
  </si>
  <si>
    <t xml:space="preserve">kepada semua pekerja dalam tahun 2025, sama ada mereka masih di dalam daftar gaji Disember 2025 atau pada tempoh gaji akhir 2025. </t>
  </si>
  <si>
    <t xml:space="preserve">kepada semua pekerja dalam tahun 2025, sama ada mereka masih di dalam daftar gaji Disember 2025atau pada tempoh gaji akhir 2025. </t>
  </si>
  <si>
    <t>Gross salaries &amp; wages, bonuses and other cash allowances paid to employees (include over-time wages). Includes payments made during 2025 to all employed</t>
  </si>
  <si>
    <t xml:space="preserve">Kumpulan Wang Simpanan Pekerja (KWSP), Kumpulan wang simpanan lain, Pertubuhan Keselamatan Sosial (PERKESO), </t>
  </si>
  <si>
    <t>Others (Specify):…………………..</t>
  </si>
  <si>
    <t>semula pada 2025</t>
  </si>
  <si>
    <t>baru pada 2025</t>
  </si>
  <si>
    <t>during 2025</t>
  </si>
  <si>
    <r>
      <t xml:space="preserve">TAHUN RUJUKAN 2025 / </t>
    </r>
    <r>
      <rPr>
        <i/>
        <sz val="9"/>
        <rFont val="Arial"/>
        <family val="2"/>
      </rPr>
      <t>REFERENCE YEAR 2025</t>
    </r>
  </si>
  <si>
    <t>101</t>
  </si>
  <si>
    <t>103</t>
  </si>
  <si>
    <t>104</t>
  </si>
  <si>
    <t>105</t>
  </si>
  <si>
    <t>Please specify the percentage of this establishment's revenue was generated fron the following activities:</t>
  </si>
  <si>
    <r>
      <t xml:space="preserve">Termasuk perkara-perkara seperti / </t>
    </r>
    <r>
      <rPr>
        <i/>
        <sz val="8"/>
        <rFont val="Arial"/>
        <family val="2"/>
      </rPr>
      <t>Include items such as:</t>
    </r>
  </si>
  <si>
    <t>Others operating expenditures (please specify)</t>
  </si>
  <si>
    <t>Bayaran levi pekerja (termasuk bayaran levi pembangunan sumber manusia)</t>
  </si>
  <si>
    <t>Tenaga elektrik yang dibeli untuk kegunaan</t>
  </si>
  <si>
    <t>pengecasan kenderaan elektrik (EV)</t>
  </si>
  <si>
    <t>Electricity purchased for electric</t>
  </si>
  <si>
    <t>vehicles (EV) charging purposes</t>
  </si>
  <si>
    <t>12.5.1</t>
  </si>
  <si>
    <t>12.5.2</t>
  </si>
  <si>
    <t>12.5.3</t>
  </si>
  <si>
    <t>Jika soalan 12.5.2 diisi, sila nyatakan peratus</t>
  </si>
  <si>
    <t>If the question 12.5.2 are filled, please specify the percentage</t>
  </si>
  <si>
    <t>JUMLAH (12.1 hingga 12.5)</t>
  </si>
  <si>
    <t>TOTAL (12.1 to 12.5)</t>
  </si>
  <si>
    <t>Kelapa Sawit - Estet</t>
  </si>
  <si>
    <t>Oil Palm - FFB - Estate</t>
  </si>
  <si>
    <t>Kelapa Sawit - Kebun Kecil</t>
  </si>
  <si>
    <t>Oil Palm - FFB - Smallholdings</t>
  </si>
  <si>
    <r>
      <t xml:space="preserve">Getah - Estet  / </t>
    </r>
    <r>
      <rPr>
        <i/>
        <sz val="10"/>
        <rFont val="Arial"/>
        <family val="2"/>
      </rPr>
      <t>Rubber - Estate</t>
    </r>
  </si>
  <si>
    <r>
      <t xml:space="preserve">Getah - Kebun kecil  / </t>
    </r>
    <r>
      <rPr>
        <i/>
        <sz val="10"/>
        <rFont val="Arial"/>
        <family val="2"/>
      </rPr>
      <t>Rubber - Smallholdings</t>
    </r>
  </si>
  <si>
    <t>**Jumlah nilai di medan 164316 mesti sama dengan medan 084001 yang dilaporkan dalam Soalan 8 perkara 8.1 (a) di muka surat 16.</t>
  </si>
  <si>
    <t xml:space="preserve">  Total of field 164316 must be equal to field 084001 as reported in Question 8 item 8.1 (a)on page 16.</t>
  </si>
  <si>
    <t>0126201001</t>
  </si>
  <si>
    <t>0129201001</t>
  </si>
  <si>
    <t>0129201002</t>
  </si>
  <si>
    <t>**Jumlah nilai di medan 165306 mesti sama dengan medan 084006 yang dilaporkan dalam Soalan 8 perkara 8.2 (a)(i) di muka surat 16.</t>
  </si>
  <si>
    <t xml:space="preserve">    Total of field 165306 must be equal to field 084006 as reported in Question 8 item 8.2 (a)(i) on page 16.</t>
  </si>
  <si>
    <t>Kuantiti kerugian /</t>
  </si>
  <si>
    <t>kerosakan</t>
  </si>
  <si>
    <t>Quantity of loss /</t>
  </si>
  <si>
    <t>damaged</t>
  </si>
  <si>
    <t>Kuantiti disembelih /</t>
  </si>
  <si>
    <t xml:space="preserve"> diproses</t>
  </si>
  <si>
    <t>Quantity of slaughtered /</t>
  </si>
  <si>
    <t>processed</t>
  </si>
  <si>
    <t>**Jumlah nilai di medan 166306 mesti sama dengan medan 084007 yang dilaporkan dalam Soalan 8 perkara 8.2 (a)(ii) di muka surat 16.</t>
  </si>
  <si>
    <t xml:space="preserve">  Total of field 166306 must be equal to field 084007 as reported in Question 8 item 8.2 (a)(ii) on page 16.</t>
  </si>
  <si>
    <r>
      <t xml:space="preserve">05 - Reban / Kandang Tertutup / </t>
    </r>
    <r>
      <rPr>
        <i/>
        <sz val="8"/>
        <rFont val="Arial"/>
        <family val="2"/>
      </rPr>
      <t>Animal corral / Closed den</t>
    </r>
  </si>
  <si>
    <t xml:space="preserve">kerosakan selepas </t>
  </si>
  <si>
    <t>hasilan</t>
  </si>
  <si>
    <t>Quantity of loss</t>
  </si>
  <si>
    <t>after harvest</t>
  </si>
  <si>
    <t xml:space="preserve">Sotong </t>
  </si>
  <si>
    <r>
      <t>02 - Sangkar /</t>
    </r>
    <r>
      <rPr>
        <i/>
        <sz val="8"/>
        <rFont val="Arial"/>
        <family val="2"/>
      </rPr>
      <t xml:space="preserve"> Cages</t>
    </r>
  </si>
  <si>
    <r>
      <t xml:space="preserve">03 - Tangki / </t>
    </r>
    <r>
      <rPr>
        <i/>
        <sz val="8"/>
        <rFont val="Arial"/>
        <family val="2"/>
      </rPr>
      <t>Tank</t>
    </r>
  </si>
  <si>
    <r>
      <t>05 - Rumpai laut /</t>
    </r>
    <r>
      <rPr>
        <i/>
        <sz val="8"/>
        <rFont val="Arial"/>
        <family val="2"/>
      </rPr>
      <t xml:space="preserve"> Seaweeds</t>
    </r>
  </si>
  <si>
    <r>
      <t xml:space="preserve">06 - Kandang / </t>
    </r>
    <r>
      <rPr>
        <i/>
        <sz val="8"/>
        <rFont val="Arial"/>
        <family val="2"/>
      </rPr>
      <t>Pen Culture</t>
    </r>
  </si>
  <si>
    <r>
      <t xml:space="preserve">07 - Bekas lombong / </t>
    </r>
    <r>
      <rPr>
        <i/>
        <sz val="8"/>
        <rFont val="Arial"/>
        <family val="2"/>
      </rPr>
      <t>Ex-mining Pools</t>
    </r>
  </si>
  <si>
    <r>
      <t>04 -Kerang-kerangan /</t>
    </r>
    <r>
      <rPr>
        <i/>
        <sz val="8"/>
        <rFont val="Arial"/>
        <family val="2"/>
      </rPr>
      <t xml:space="preserve"> Shells</t>
    </r>
  </si>
  <si>
    <r>
      <t xml:space="preserve">08 - Lain-lain (nyatakan) / </t>
    </r>
    <r>
      <rPr>
        <i/>
        <sz val="8"/>
        <rFont val="Arial"/>
        <family val="2"/>
      </rPr>
      <t>Others (specify)</t>
    </r>
  </si>
  <si>
    <t>**Jumlah nilai di medan 167316 mesti sama dengan medan 084012 yang dilaporkan dalam Soalan 8 perkara 8.3 (a) di muka surat 16.</t>
  </si>
  <si>
    <t xml:space="preserve">  Total of field 167316 must be equal to field 084012 as reported in Question 8 item 8.3 (a) on page 16.</t>
  </si>
  <si>
    <t>Kuantiti kerugian  /</t>
  </si>
  <si>
    <t>**Jumlah nilai di medan 168316 mesti sama dengan medan 084017 yang dilaporkan dalam Soalan 8 perkara 8.4 (a) di muka surat 17.</t>
  </si>
  <si>
    <t xml:space="preserve">  Total of field 168316 must be equal to field 084017 as reported in Question 8 item 8.4 (a) on page 17.</t>
  </si>
  <si>
    <t>Kuantiti kegunaan</t>
  </si>
  <si>
    <t>Sendiri</t>
  </si>
  <si>
    <t>KOS BAHAN LANGSUNG YANG DIGUNAKAN UNTUK PEMBALAKAN (RM)</t>
  </si>
  <si>
    <t>COST OF DIRECT MATERIAL CONSUMED FOR LOGGING (RM)</t>
  </si>
  <si>
    <t>Fill up question 18.3 only</t>
  </si>
  <si>
    <t>Fill up question 18.2 only</t>
  </si>
  <si>
    <t>Jika Tidak, sila ke soalan H.3</t>
  </si>
  <si>
    <t>Sila nyatakan alamat lokasi sekiranya ia tidak sama dengan alamat pos di muka hadapan</t>
  </si>
  <si>
    <t>Please specify the location address if it differs from the postal address as stated on the front page</t>
  </si>
  <si>
    <t>Please specify the coordinates location address of this establishments</t>
  </si>
  <si>
    <t>Sila nyatakan peratusan pendapatan pertubuhan ini yang dihasilkan daripada aktiviti berikut:</t>
  </si>
  <si>
    <t>1.12</t>
  </si>
  <si>
    <t>010078</t>
  </si>
  <si>
    <t>Bagi yang menjawab 2.1 (e) dan (g), sila ke soalan 3.1</t>
  </si>
  <si>
    <t>For those who answered 2.1 (e) and (g), please proceed to question 3.1</t>
  </si>
  <si>
    <t>51 peratus dan ke atas pemilikan ekuiti dipegang oleh wanita ATAU</t>
  </si>
  <si>
    <t xml:space="preserve">     </t>
  </si>
  <si>
    <t>51 per cent and above of the equity held by a woman / women OR</t>
  </si>
  <si>
    <t>The biggest shareholders are women and the establishment is managed by a woman OR</t>
  </si>
  <si>
    <t>the Board of Directors are women</t>
  </si>
  <si>
    <t xml:space="preserve">(a)  </t>
  </si>
  <si>
    <t xml:space="preserve">(b)  </t>
  </si>
  <si>
    <t>51 peratus dan ke atas pemilikan ekuiti dipegang oleh belia ATAU</t>
  </si>
  <si>
    <t xml:space="preserve">       </t>
  </si>
  <si>
    <t>51 per cent and above of the equity held by a youth OR</t>
  </si>
  <si>
    <t xml:space="preserve">(c)  </t>
  </si>
  <si>
    <t xml:space="preserve">Koperasi milikan belia sekurang-kurangnya 51 peratus bilangan anggota individu adalah belia ATAU 51 peratus </t>
  </si>
  <si>
    <t>dari anggota Lembaga Pengarah Koperasi adalah belia</t>
  </si>
  <si>
    <t>the Board of Directors are youth</t>
  </si>
  <si>
    <t xml:space="preserve">   (a) </t>
  </si>
  <si>
    <t xml:space="preserve">Residen Malaysia ialah merujuk kepada individu yang menetap dan syarikat yang beroperasi di Malaysia bagi tempoh </t>
  </si>
  <si>
    <t>Definisi residen Malaysia dan bukan residen Malaysia</t>
  </si>
  <si>
    <t xml:space="preserve">    Nota :</t>
  </si>
  <si>
    <t xml:space="preserve">    Notes </t>
  </si>
  <si>
    <t>: Definition of Malaysian resident and non-Malaysian resident</t>
  </si>
  <si>
    <t xml:space="preserve">         </t>
  </si>
  <si>
    <t>sekurang-kurangnya satu tahun dan kepentingan ekonominya berpusat di Malaysia</t>
  </si>
  <si>
    <t>A Malaysian resident is referring to individuals who live and companies operating in Malaysia for a period of at least one year and their</t>
  </si>
  <si>
    <t>economic interests in Malaysia</t>
  </si>
  <si>
    <t xml:space="preserve">   (b) </t>
  </si>
  <si>
    <t>Bukan residen Malaysia merujuk kepada individu yang menetap dan syarikat yang beroperasi di luar Malaysia</t>
  </si>
  <si>
    <t>A non-Malaysian resident is referring to individuals who live and companies operating outside Malaysia</t>
  </si>
  <si>
    <t xml:space="preserve">   (c) </t>
  </si>
  <si>
    <t>Bagi koperasi, hak milik pertubuhan berdasarkan peratusan bilangan anggota</t>
  </si>
  <si>
    <t>For cooperatives, ownership of the organisation based on the percentage number of members</t>
  </si>
  <si>
    <r>
      <rPr>
        <b/>
        <sz val="8"/>
        <rFont val="Arial"/>
        <family val="2"/>
      </rPr>
      <t>Warganegara</t>
    </r>
    <r>
      <rPr>
        <sz val="8"/>
        <rFont val="Arial"/>
        <family val="2"/>
      </rPr>
      <t xml:space="preserve"> / </t>
    </r>
    <r>
      <rPr>
        <i/>
        <sz val="8"/>
        <rFont val="Arial"/>
        <family val="2"/>
      </rPr>
      <t>Citizen</t>
    </r>
  </si>
  <si>
    <t>Institusi / Syarikat:</t>
  </si>
  <si>
    <t>Institution / Company:</t>
  </si>
  <si>
    <t>Type of assets</t>
  </si>
  <si>
    <t>Akademik</t>
  </si>
  <si>
    <t>Academic</t>
  </si>
  <si>
    <t>Teknikal *</t>
  </si>
  <si>
    <t>Technical</t>
  </si>
  <si>
    <t>Teknikal dan Vokasional (TVET)</t>
  </si>
  <si>
    <t>Technical and Vocational (TVET)</t>
  </si>
  <si>
    <t>Sijil Kemahiran (TVET)</t>
  </si>
  <si>
    <t>Skills Certificate (TVET)</t>
  </si>
  <si>
    <t>Sijil Kemahiran Lain</t>
  </si>
  <si>
    <t>Other Skills Certificate</t>
  </si>
  <si>
    <r>
      <t xml:space="preserve">Nilai / </t>
    </r>
    <r>
      <rPr>
        <i/>
        <sz val="8"/>
        <rFont val="Arial"/>
        <family val="2"/>
      </rPr>
      <t>Value</t>
    </r>
  </si>
  <si>
    <t>Nota :</t>
  </si>
  <si>
    <t>Notes :</t>
  </si>
  <si>
    <t>Jualan balak/ hasil hutan</t>
  </si>
  <si>
    <t>Total sales of logs/ forest products</t>
  </si>
  <si>
    <t>Income from other output ( e.g. waste product etc) (please specify)</t>
  </si>
  <si>
    <t>Pendapatan bukan operasi :</t>
  </si>
  <si>
    <t>Non-operating income :</t>
  </si>
  <si>
    <t xml:space="preserve">Pendapatan daripada kerja perhutanan &amp; pembalakan yang dibuat untuk </t>
  </si>
  <si>
    <t>pihak lain (cth. mengukur, menanda, menebang)</t>
  </si>
  <si>
    <t>Income from forestry &amp; logging  work done for others (e.g. measuring, tagging,felling)</t>
  </si>
  <si>
    <t>Nilai jualan barangan / bahan / produk berkaitan aktiviti perhutanan &amp; pembalakan</t>
  </si>
  <si>
    <t xml:space="preserve">Value of sales from goods / materials / products / related to forestry &amp; logging activity </t>
  </si>
  <si>
    <t>Pendapatan lain yang berkaitan dengan aktiviti perhutanan &amp; pembalakan</t>
  </si>
  <si>
    <t>Other income related to forestry &amp; logging activity (e.g. profesional and surveying services etc)</t>
  </si>
  <si>
    <t>Pendapatan output lain (cth. produk sisa dsb.) (sila nyatakan)</t>
  </si>
  <si>
    <t>JUMLAH BESAR (8.14 hingga 8.15)</t>
  </si>
  <si>
    <t>GRAND TOTAL  (8.14 to 8.15)</t>
  </si>
  <si>
    <t>Jumlah kos bahan langsung yang digunakan dalam aktiviti tanaman :</t>
  </si>
  <si>
    <t>Sum of direct materials consumed in crops activities :</t>
  </si>
  <si>
    <t xml:space="preserve">Kos benih/ anak pokok tanaman tidak kekal (cth. benih sayuran) </t>
  </si>
  <si>
    <t>Cost of non-perennial crops seeds/ tree seedling (e.g. vegetable seeds)</t>
  </si>
  <si>
    <t>tanpa melalui proses selanjutnya (cth. buah, sayur)</t>
  </si>
  <si>
    <t xml:space="preserve">Kos barangan yang dijual (barang / bahan yang dibeli untuk dijual semula </t>
  </si>
  <si>
    <t>Cost of goods  sold ( goods/ materials purchased for resale without undergoing</t>
  </si>
  <si>
    <t>Kos bahan langsung yang digunakan dalam aktiviti ternakan :</t>
  </si>
  <si>
    <t>Cost of direct materials consumed in livestock activities :</t>
  </si>
  <si>
    <t>Cost of goods solds (goods/ materials purchased for resale without undergoing</t>
  </si>
  <si>
    <t xml:space="preserve">Kos benih bukan baka (cth. benih ikan / benih udang) </t>
  </si>
  <si>
    <t>Menangkap atau menternak / membiak benih ikan</t>
  </si>
  <si>
    <t>Fishing or rearing / breeding fish fry</t>
  </si>
  <si>
    <t>Menyelenggara infrastuktur (cth. Jeti, pengkalan)</t>
  </si>
  <si>
    <t>Maintenance of infrastructure (e.g. jetty, harbour)</t>
  </si>
  <si>
    <t>Kos bahan langsung yang digunakan dalam aktiviti perhutanan &amp; pembalakan</t>
  </si>
  <si>
    <t>Cost of direct materials consumed in forestry &amp; logging activities</t>
  </si>
  <si>
    <t xml:space="preserve">Kos barangan yang dijual (barang / bahan yang dibeli untuk dijual semula tanpa </t>
  </si>
  <si>
    <t>tanpa melalui proses selanjutnya (cth. Ikan,pukat)</t>
  </si>
  <si>
    <t>further processing (e.g. fish, fishing nets)</t>
  </si>
  <si>
    <t>tanpa melalui proses selanjutnya (cth. lembu, ayam)</t>
  </si>
  <si>
    <t>further processing (e.g. cattle, chicken)</t>
  </si>
  <si>
    <t>further processing (e.g. fruits, vegetables)</t>
  </si>
  <si>
    <t xml:space="preserve"> further processing (e.g. chain sawa, log hammers, honey, ratten etc.)</t>
  </si>
  <si>
    <t>bukan tempat kediaman</t>
  </si>
  <si>
    <r>
      <t>Khidmat luaran (dalam negara)</t>
    </r>
    <r>
      <rPr>
        <i/>
        <sz val="8"/>
        <rFont val="Arial"/>
        <family val="2"/>
      </rPr>
      <t xml:space="preserve"> </t>
    </r>
  </si>
  <si>
    <t>External services (within the country)</t>
  </si>
  <si>
    <t>&amp; barang</t>
  </si>
  <si>
    <t xml:space="preserve">Insurance premium on building, machinery, transport equipment &amp; goods </t>
  </si>
  <si>
    <t>Telecommunications equipment</t>
  </si>
  <si>
    <t>Notes</t>
  </si>
  <si>
    <t>: Value in field 090024 must be equal to field 041699 (Question 4)</t>
  </si>
  <si>
    <t>Nota</t>
  </si>
  <si>
    <t>: Nilai di medan 090024 mesti sama dengan medan 041699 (Soalan 4)</t>
  </si>
  <si>
    <t>Lain-lain perbelanjaan operasi (sila nyatakan)</t>
  </si>
  <si>
    <t>: Nilai di medan 090036 mesti sama dengan jumlah medan 050899 (Soalan 5A) dan medan 051799 (Soalan 5B)</t>
  </si>
  <si>
    <t>: Value in field 090036 must be equal to the sum of field 050899 (Question 5A) and field 051799 (Question 5B)</t>
  </si>
  <si>
    <t>Sila nyatakan Nombor Pendaftaran Syarikat / Perniagaan (SSM) atau lain-lain</t>
  </si>
  <si>
    <t>Please specify the Registration Number of Company / Business (CCM) or others</t>
  </si>
  <si>
    <t>Sila nyatakan tahun mula perniagaan sekarang</t>
  </si>
  <si>
    <t xml:space="preserve">Sila nyatakan data dalam pelaporan ini meliputi tempoh operasi </t>
  </si>
  <si>
    <t>Please specify the commencement year of present business</t>
  </si>
  <si>
    <t>Postcode</t>
  </si>
  <si>
    <t>Adakah pertubuhan ini menyediakan kemudahan Mesra Orang Kurang Upaya? Sila tanda (X) dalam satu kotak sahaja</t>
  </si>
  <si>
    <t>Did this establishment provide facilities that are Disabled-Friendly (OKU)? Please mark (X) in one box only</t>
  </si>
  <si>
    <t xml:space="preserve">Adakah pertubuhan ini milikan wanita? Sila tanda (X) dalam satu kotak sahaja. </t>
  </si>
  <si>
    <t xml:space="preserve">Is this a woman-owned establishment? Please mark (X) in one box only. </t>
  </si>
  <si>
    <t xml:space="preserve">Adakah pertubuhan ini milikan belia? Sila tanda (X) dalam satu kotak sahaja. </t>
  </si>
  <si>
    <t xml:space="preserve">Is this a youth-owned establishment? Please mark (X) in one box only. </t>
  </si>
  <si>
    <t>Ketua Pegawai Eksekutif atau Pengarah Urusan adalah wanita yang memiliki sekurang-kurangnya 10 peratus ekuiti ATAU</t>
  </si>
  <si>
    <t>Ketua Pegawai Eksekutif atau Pengarah Urusan adalah belia yang memiliki sekurang-kurangnya 10 peratus ekuiti ATAU</t>
  </si>
  <si>
    <t>Chief Executive Officer or Managing Director is a woman that owns at least 10 per cent of the equity OR</t>
  </si>
  <si>
    <t>Chief Executives Officer or Managing Director is a youth that owns at least 10 per cent of the equity OR</t>
  </si>
  <si>
    <t>Had umur pemilik tidak kurang 18 tahun dan tidak lebih 30 tahun pada tahun rujukan banci DAN</t>
  </si>
  <si>
    <r>
      <rPr>
        <b/>
        <sz val="8"/>
        <rFont val="Arial"/>
        <family val="2"/>
      </rPr>
      <t>(b)  Bukan Warganegara</t>
    </r>
    <r>
      <rPr>
        <sz val="8"/>
        <rFont val="Arial"/>
        <family val="2"/>
      </rPr>
      <t xml:space="preserve"> / </t>
    </r>
    <r>
      <rPr>
        <i/>
        <sz val="8"/>
        <rFont val="Arial"/>
        <family val="2"/>
      </rPr>
      <t>Non-Citizen</t>
    </r>
  </si>
  <si>
    <t>4.2.3.1</t>
  </si>
  <si>
    <t xml:space="preserve"> Sila nyatakan perincian nilai kerja dalam pelaksanaan mengikut kategori berikut</t>
  </si>
  <si>
    <t xml:space="preserve">Please specify the detailed value of work in progress according to the following categories                                                                           </t>
  </si>
  <si>
    <t>Please specify the data in this return covers the operational period</t>
  </si>
  <si>
    <t>Secondary Industry Code</t>
  </si>
  <si>
    <t>Did this establishment certified by Malaysian Good Agricultural Practices Scheme (myGAP)? Please mark (X) in one box only</t>
  </si>
  <si>
    <t>Adakah pertubuhan ini mendapat Skim Persijilan Amalan Pertanian Baik Malaysia (myGAP)? Sila tanda (X) dalam satu kotak sahaja</t>
  </si>
  <si>
    <t>Ya. Sila nyatakan No. Pendaftaran myGAP</t>
  </si>
  <si>
    <t xml:space="preserve">Koperasi </t>
  </si>
  <si>
    <t>Cooperative</t>
  </si>
  <si>
    <t>020002</t>
  </si>
  <si>
    <t>Pemegang saham terbesar adalah wanita dan pertubuhan diuruskan oleh wanita ATAU</t>
  </si>
  <si>
    <t xml:space="preserve">Koperasi milikan wanita memiliki sekurang-kurangnya 51 peratus bilangan anggota individu adalah wanita ATAU </t>
  </si>
  <si>
    <t>51 peratus dari anggota Lembaga Pengarah Koperasi adalah wanita</t>
  </si>
  <si>
    <t xml:space="preserve">A women-owned cooperative is one where at least 51 per cent of the members are women OR 51 per cent of  </t>
  </si>
  <si>
    <t>The owner's age limit is not less than 18 years old and not more than 30 years old during the census reference year AND</t>
  </si>
  <si>
    <t>A youth-owned cooperative is one where at least 51 per cent of the members are youth OR 51 per cent of</t>
  </si>
  <si>
    <t>As at end of the financial year</t>
  </si>
  <si>
    <t xml:space="preserve">Seperti pada hujung tahun kewangan </t>
  </si>
  <si>
    <t>Bukan tempat kediaman (cth. stor, pejabat dsb.)</t>
  </si>
  <si>
    <t>Non-residential (e.g. store, offices etc.)</t>
  </si>
  <si>
    <t>Jentera dan kelengkapan utama (cth. traktor)</t>
  </si>
  <si>
    <t>Main machinery and equipment (e.g. tractor)</t>
  </si>
  <si>
    <t>Other assets :</t>
  </si>
  <si>
    <t>Jumlah jam pekerja bekerja = (7.1a x 7.1b x 7.1c)</t>
  </si>
  <si>
    <t>Total man-hours worked = (7.1a x 7.1b x 7.1c)</t>
  </si>
  <si>
    <t>Jumlah jam bekerja pada tahun rujukan = (7.1d + 7.2)</t>
  </si>
  <si>
    <t>Total man-hours worked during reference year = (7.1d + 7.2)</t>
  </si>
  <si>
    <t xml:space="preserve">                </t>
  </si>
  <si>
    <t>Management fees</t>
  </si>
  <si>
    <t>: Nilai yang dilaporkan di medan 090035 TIDAK boleh melebihi 5% daripada nilai di medan 090089</t>
  </si>
  <si>
    <t>: Value reported in field 090035 must NOT be greater than 5% of field 090089</t>
  </si>
  <si>
    <t>Kelempayan/</t>
  </si>
  <si>
    <t>Jumlah tuai</t>
  </si>
  <si>
    <t>Jumlah jualan</t>
  </si>
  <si>
    <r>
      <t>Soalan berkaitan daya saing pertubuhan mengandungi 8 Seksyen iaitu:</t>
    </r>
    <r>
      <rPr>
        <sz val="10.5"/>
        <rFont val="Arial"/>
        <family val="2"/>
      </rPr>
      <t xml:space="preserve"> </t>
    </r>
  </si>
  <si>
    <r>
      <t>Questions related competitiveness of establishment consists of 8 Sections:</t>
    </r>
    <r>
      <rPr>
        <sz val="10.5"/>
        <rFont val="Arial"/>
        <family val="2"/>
      </rPr>
      <t xml:space="preserve"> </t>
    </r>
    <r>
      <rPr>
        <i/>
        <sz val="10.5"/>
        <rFont val="Arial"/>
        <family val="2"/>
      </rPr>
      <t> </t>
    </r>
  </si>
  <si>
    <r>
      <t>Seksyen A     : Modul Ekonomi Digital</t>
    </r>
    <r>
      <rPr>
        <sz val="10.5"/>
        <rFont val="Arial"/>
        <family val="2"/>
      </rPr>
      <t xml:space="preserve"> </t>
    </r>
  </si>
  <si>
    <t xml:space="preserve">Section A       : Digital Economic Module </t>
  </si>
  <si>
    <t>Seksyen B     : Perkhidmatan dan Peralatan Minyak &amp; Gas (OGSE)</t>
  </si>
  <si>
    <t>Section B       : Oil &amp; Gas Services and Equipment (OGSE)</t>
  </si>
  <si>
    <t>Seksyen C    : Inovasi dan Penyelidikan &amp; Pembangunan</t>
  </si>
  <si>
    <r>
      <t xml:space="preserve">Section C      </t>
    </r>
    <r>
      <rPr>
        <i/>
        <sz val="10.5"/>
        <rFont val="Arial"/>
        <family val="2"/>
      </rPr>
      <t>: Innovation and Research &amp; Development</t>
    </r>
    <r>
      <rPr>
        <sz val="10.5"/>
        <rFont val="Arial"/>
        <family val="2"/>
      </rPr>
      <t xml:space="preserve"> </t>
    </r>
  </si>
  <si>
    <r>
      <t xml:space="preserve">Seksyen D    : </t>
    </r>
    <r>
      <rPr>
        <b/>
        <sz val="12"/>
        <rFont val="Arial"/>
        <family val="2"/>
      </rPr>
      <t>Import dan Eksport Perdaganagan Antarabangsa</t>
    </r>
  </si>
  <si>
    <r>
      <t xml:space="preserve">Section D      : </t>
    </r>
    <r>
      <rPr>
        <i/>
        <sz val="12"/>
        <rFont val="Arial"/>
        <family val="2"/>
      </rPr>
      <t>Imports and Exports of International Trade</t>
    </r>
  </si>
  <si>
    <r>
      <t xml:space="preserve">Seksyen E     : </t>
    </r>
    <r>
      <rPr>
        <b/>
        <sz val="12"/>
        <rFont val="Arial"/>
        <family val="2"/>
      </rPr>
      <t>Kelestarian Alam Sekitar</t>
    </r>
    <r>
      <rPr>
        <sz val="12"/>
        <rFont val="Arial"/>
        <family val="2"/>
      </rPr>
      <t xml:space="preserve"> </t>
    </r>
  </si>
  <si>
    <r>
      <t xml:space="preserve">Section E       : </t>
    </r>
    <r>
      <rPr>
        <i/>
        <sz val="12"/>
        <rFont val="Arial"/>
        <family val="2"/>
      </rPr>
      <t>Environmental Sustainability</t>
    </r>
  </si>
  <si>
    <r>
      <t xml:space="preserve">Seksyen F     : Penerimagunaan </t>
    </r>
    <r>
      <rPr>
        <b/>
        <sz val="12"/>
        <rFont val="Arial"/>
        <family val="2"/>
      </rPr>
      <t>Teknologi</t>
    </r>
  </si>
  <si>
    <r>
      <t xml:space="preserve">Section F       : </t>
    </r>
    <r>
      <rPr>
        <i/>
        <sz val="12"/>
        <rFont val="Arial"/>
        <family val="2"/>
      </rPr>
      <t>Technology Adaption</t>
    </r>
    <r>
      <rPr>
        <i/>
        <sz val="10.5"/>
        <rFont val="Arial"/>
        <family val="2"/>
      </rPr>
      <t xml:space="preserve"> </t>
    </r>
    <r>
      <rPr>
        <sz val="10.5"/>
        <rFont val="Arial"/>
        <family val="2"/>
      </rPr>
      <t xml:space="preserve"> </t>
    </r>
  </si>
  <si>
    <t>Seksyen G     :  Affiliate / Subsidiari Asing</t>
  </si>
  <si>
    <t>Section G       :  Foreign Affiliate / Subsidiary</t>
  </si>
  <si>
    <t>Seksyen H     : Kemudahan Pembiayaan</t>
  </si>
  <si>
    <t>Section H       : Access to Financing</t>
  </si>
  <si>
    <t>Fixed broadband (e.g. ADSL, SDSL, VDSL, FTTH, Leased line, ISDN, fibre and optic technology, cable technology)</t>
  </si>
  <si>
    <t>Jalur lebar mudah alih (cth. komputer riba, telefon pintar, tablet dsb.)</t>
  </si>
  <si>
    <t>Portable device (e.g. laptop, smartphone, tablet etc.)</t>
  </si>
  <si>
    <t>Pengkomputeran awan (cth. Google Drive, Dropbox, Amazon Web Services, Salesforce dsb.)</t>
  </si>
  <si>
    <t>Cloud computing (e.g. Google Drive, Dropbox, Amazon Web Services, Salesforce etc.)</t>
  </si>
  <si>
    <t>Adakah pertubuhan ini terlibat dengan urusniaga jualan atau pembelian menggunakan internet? Sila tanda (X) dalam satu kotak sahaja</t>
  </si>
  <si>
    <t>Did this establishment involved in sales or purchase transactions using internet? Please mark (X) in one box only</t>
  </si>
  <si>
    <t>Aplikasi mudah alih (cth. Grab app, Lazada app, Mudah app, Carousell app, Foodpanda app)</t>
  </si>
  <si>
    <t>Mobile application (e.g. Grab app, Lazada app, Mudah app, Carousell app, Foodpanda app)</t>
  </si>
  <si>
    <t>010029</t>
  </si>
  <si>
    <t>010030</t>
  </si>
  <si>
    <t>010034</t>
  </si>
  <si>
    <t>030001</t>
  </si>
  <si>
    <t>030002</t>
  </si>
  <si>
    <t>030014</t>
  </si>
  <si>
    <t>030010</t>
  </si>
  <si>
    <t>030011</t>
  </si>
  <si>
    <t>041001</t>
  </si>
  <si>
    <t>041002</t>
  </si>
  <si>
    <t>041003</t>
  </si>
  <si>
    <t>041004</t>
  </si>
  <si>
    <t>041005</t>
  </si>
  <si>
    <t>041006</t>
  </si>
  <si>
    <t>041007</t>
  </si>
  <si>
    <t>041008</t>
  </si>
  <si>
    <t>041009</t>
  </si>
  <si>
    <t>041010</t>
  </si>
  <si>
    <t>041011</t>
  </si>
  <si>
    <t>041012</t>
  </si>
  <si>
    <t>041013</t>
  </si>
  <si>
    <t>041014</t>
  </si>
  <si>
    <t>041015</t>
  </si>
  <si>
    <t>041016</t>
  </si>
  <si>
    <t>041017</t>
  </si>
  <si>
    <t>041020</t>
  </si>
  <si>
    <t>041018</t>
  </si>
  <si>
    <t>041099</t>
  </si>
  <si>
    <t>041101</t>
  </si>
  <si>
    <t>041102</t>
  </si>
  <si>
    <t>041103</t>
  </si>
  <si>
    <t>041104</t>
  </si>
  <si>
    <t>041105</t>
  </si>
  <si>
    <t>041106</t>
  </si>
  <si>
    <t>041107</t>
  </si>
  <si>
    <t>041108</t>
  </si>
  <si>
    <t>041109</t>
  </si>
  <si>
    <t>041110</t>
  </si>
  <si>
    <t>041111</t>
  </si>
  <si>
    <t>041112</t>
  </si>
  <si>
    <t>041113</t>
  </si>
  <si>
    <t>041114</t>
  </si>
  <si>
    <t>041115</t>
  </si>
  <si>
    <t>041116</t>
  </si>
  <si>
    <t>041117</t>
  </si>
  <si>
    <t>041120</t>
  </si>
  <si>
    <t>041118</t>
  </si>
  <si>
    <t>041199</t>
  </si>
  <si>
    <t>041202</t>
  </si>
  <si>
    <t>041203</t>
  </si>
  <si>
    <t>041204</t>
  </si>
  <si>
    <t>041206</t>
  </si>
  <si>
    <t>041207</t>
  </si>
  <si>
    <t>041208</t>
  </si>
  <si>
    <t>041209</t>
  </si>
  <si>
    <t>041211</t>
  </si>
  <si>
    <t>041212</t>
  </si>
  <si>
    <t>041213</t>
  </si>
  <si>
    <t>041214</t>
  </si>
  <si>
    <t>041218</t>
  </si>
  <si>
    <t>041299</t>
  </si>
  <si>
    <t>041302</t>
  </si>
  <si>
    <t>041303</t>
  </si>
  <si>
    <t>041304</t>
  </si>
  <si>
    <t>041305</t>
  </si>
  <si>
    <t>041309</t>
  </si>
  <si>
    <t>041310</t>
  </si>
  <si>
    <t>041311</t>
  </si>
  <si>
    <t>041312</t>
  </si>
  <si>
    <t>041313</t>
  </si>
  <si>
    <t>041314</t>
  </si>
  <si>
    <t>041315</t>
  </si>
  <si>
    <t>041316</t>
  </si>
  <si>
    <t>041317</t>
  </si>
  <si>
    <t>041320</t>
  </si>
  <si>
    <t>041318</t>
  </si>
  <si>
    <t>041399</t>
  </si>
  <si>
    <t>041401</t>
  </si>
  <si>
    <t>041402</t>
  </si>
  <si>
    <t>041403</t>
  </si>
  <si>
    <t>041404</t>
  </si>
  <si>
    <t>041405</t>
  </si>
  <si>
    <t>041406</t>
  </si>
  <si>
    <t>041407</t>
  </si>
  <si>
    <t>041408</t>
  </si>
  <si>
    <t>041409</t>
  </si>
  <si>
    <t>041410</t>
  </si>
  <si>
    <t>041411</t>
  </si>
  <si>
    <t>041412</t>
  </si>
  <si>
    <t>041413</t>
  </si>
  <si>
    <t>041414</t>
  </si>
  <si>
    <t>041415</t>
  </si>
  <si>
    <t>041416</t>
  </si>
  <si>
    <t>041417</t>
  </si>
  <si>
    <t>041420</t>
  </si>
  <si>
    <t>041418</t>
  </si>
  <si>
    <t>041499</t>
  </si>
  <si>
    <t>041501</t>
  </si>
  <si>
    <t>041502</t>
  </si>
  <si>
    <t>041503</t>
  </si>
  <si>
    <t>041504</t>
  </si>
  <si>
    <t>041505</t>
  </si>
  <si>
    <t>041506</t>
  </si>
  <si>
    <t>041507</t>
  </si>
  <si>
    <t>041508</t>
  </si>
  <si>
    <t>041509</t>
  </si>
  <si>
    <t>041510</t>
  </si>
  <si>
    <t>041511</t>
  </si>
  <si>
    <t>041512</t>
  </si>
  <si>
    <t>041513</t>
  </si>
  <si>
    <t>041514</t>
  </si>
  <si>
    <t>041515</t>
  </si>
  <si>
    <t>041516</t>
  </si>
  <si>
    <t>041517</t>
  </si>
  <si>
    <t>041520</t>
  </si>
  <si>
    <t>041518</t>
  </si>
  <si>
    <t>041599</t>
  </si>
  <si>
    <t>041601</t>
  </si>
  <si>
    <t>041602</t>
  </si>
  <si>
    <t>041603</t>
  </si>
  <si>
    <t>041604</t>
  </si>
  <si>
    <t>041605</t>
  </si>
  <si>
    <t>041606</t>
  </si>
  <si>
    <t>041607</t>
  </si>
  <si>
    <t>041608</t>
  </si>
  <si>
    <t>041609</t>
  </si>
  <si>
    <t>041610</t>
  </si>
  <si>
    <t>041611</t>
  </si>
  <si>
    <t>041612</t>
  </si>
  <si>
    <t>041613</t>
  </si>
  <si>
    <t>041614</t>
  </si>
  <si>
    <t>041615</t>
  </si>
  <si>
    <t>041616</t>
  </si>
  <si>
    <t>041620</t>
  </si>
  <si>
    <t>041618</t>
  </si>
  <si>
    <t>041699</t>
  </si>
  <si>
    <t>041701</t>
  </si>
  <si>
    <t>041702</t>
  </si>
  <si>
    <t>041703</t>
  </si>
  <si>
    <t>041704</t>
  </si>
  <si>
    <t>041705</t>
  </si>
  <si>
    <t>041706</t>
  </si>
  <si>
    <t>041707</t>
  </si>
  <si>
    <t>041708</t>
  </si>
  <si>
    <t>041709</t>
  </si>
  <si>
    <t>041710</t>
  </si>
  <si>
    <t>041711</t>
  </si>
  <si>
    <t>041712</t>
  </si>
  <si>
    <t>041713</t>
  </si>
  <si>
    <t>041714</t>
  </si>
  <si>
    <t>041715</t>
  </si>
  <si>
    <t>041716</t>
  </si>
  <si>
    <t>041717</t>
  </si>
  <si>
    <t>041720</t>
  </si>
  <si>
    <t>041718</t>
  </si>
  <si>
    <t>041799</t>
  </si>
  <si>
    <t>041919</t>
  </si>
  <si>
    <t>042019</t>
  </si>
  <si>
    <t>042119</t>
  </si>
  <si>
    <t>042219</t>
  </si>
  <si>
    <t>042319</t>
  </si>
  <si>
    <t>049919</t>
  </si>
  <si>
    <t>052001</t>
  </si>
  <si>
    <t>052002</t>
  </si>
  <si>
    <t>052003</t>
  </si>
  <si>
    <t>052004</t>
  </si>
  <si>
    <t>052005</t>
  </si>
  <si>
    <t>052006</t>
  </si>
  <si>
    <t>052007</t>
  </si>
  <si>
    <t>052008</t>
  </si>
  <si>
    <t>052009</t>
  </si>
  <si>
    <t>052014</t>
  </si>
  <si>
    <t>052015</t>
  </si>
  <si>
    <t>052016</t>
  </si>
  <si>
    <t>052012</t>
  </si>
  <si>
    <t>052089</t>
  </si>
  <si>
    <t>052013</t>
  </si>
  <si>
    <t>052099</t>
  </si>
  <si>
    <t>052021</t>
  </si>
  <si>
    <t>050601</t>
  </si>
  <si>
    <t>050602</t>
  </si>
  <si>
    <t>050603</t>
  </si>
  <si>
    <t>050604</t>
  </si>
  <si>
    <t>050605</t>
  </si>
  <si>
    <t>050606</t>
  </si>
  <si>
    <t>050607</t>
  </si>
  <si>
    <t>050608</t>
  </si>
  <si>
    <t>050609</t>
  </si>
  <si>
    <t>050614</t>
  </si>
  <si>
    <t>050615</t>
  </si>
  <si>
    <t>050616</t>
  </si>
  <si>
    <t>050612</t>
  </si>
  <si>
    <t>050689</t>
  </si>
  <si>
    <t>050613</t>
  </si>
  <si>
    <t>050699</t>
  </si>
  <si>
    <t>050621</t>
  </si>
  <si>
    <t>050701</t>
  </si>
  <si>
    <t>050702</t>
  </si>
  <si>
    <t>050703</t>
  </si>
  <si>
    <t>050704</t>
  </si>
  <si>
    <t>050705</t>
  </si>
  <si>
    <t>050706</t>
  </si>
  <si>
    <t>050707</t>
  </si>
  <si>
    <t>050708</t>
  </si>
  <si>
    <t>050709</t>
  </si>
  <si>
    <t>050714</t>
  </si>
  <si>
    <t>050715</t>
  </si>
  <si>
    <t>050716</t>
  </si>
  <si>
    <t>050712</t>
  </si>
  <si>
    <t>050789</t>
  </si>
  <si>
    <t>050713</t>
  </si>
  <si>
    <t>050799</t>
  </si>
  <si>
    <t>050721</t>
  </si>
  <si>
    <t>052603</t>
  </si>
  <si>
    <t>052604</t>
  </si>
  <si>
    <t>052605</t>
  </si>
  <si>
    <t>052606</t>
  </si>
  <si>
    <t>052607</t>
  </si>
  <si>
    <t>052608</t>
  </si>
  <si>
    <t>052609</t>
  </si>
  <si>
    <t>052614</t>
  </si>
  <si>
    <t>052615</t>
  </si>
  <si>
    <t>052616</t>
  </si>
  <si>
    <t>052612</t>
  </si>
  <si>
    <t>052689</t>
  </si>
  <si>
    <t>052613</t>
  </si>
  <si>
    <t>052699</t>
  </si>
  <si>
    <t>052621</t>
  </si>
  <si>
    <t>052703</t>
  </si>
  <si>
    <t>052704</t>
  </si>
  <si>
    <t>052705</t>
  </si>
  <si>
    <t>052706</t>
  </si>
  <si>
    <t>052707</t>
  </si>
  <si>
    <t>052708</t>
  </si>
  <si>
    <t>052709</t>
  </si>
  <si>
    <t>052714</t>
  </si>
  <si>
    <t>052715</t>
  </si>
  <si>
    <t>052716</t>
  </si>
  <si>
    <t>052712</t>
  </si>
  <si>
    <t>052789</t>
  </si>
  <si>
    <t>052713</t>
  </si>
  <si>
    <t>052799</t>
  </si>
  <si>
    <t>052721</t>
  </si>
  <si>
    <t>050803</t>
  </si>
  <si>
    <t>050804</t>
  </si>
  <si>
    <t>050805</t>
  </si>
  <si>
    <t>050806</t>
  </si>
  <si>
    <t>050807</t>
  </si>
  <si>
    <t>050808</t>
  </si>
  <si>
    <t>050809</t>
  </si>
  <si>
    <t>050814</t>
  </si>
  <si>
    <t>050815</t>
  </si>
  <si>
    <t>050816</t>
  </si>
  <si>
    <t>050812</t>
  </si>
  <si>
    <t>050889</t>
  </si>
  <si>
    <t>050813</t>
  </si>
  <si>
    <t>050899</t>
  </si>
  <si>
    <t>050821</t>
  </si>
  <si>
    <t>052301</t>
  </si>
  <si>
    <t>052302</t>
  </si>
  <si>
    <t>052303</t>
  </si>
  <si>
    <t>052304</t>
  </si>
  <si>
    <t>052305</t>
  </si>
  <si>
    <t>052306</t>
  </si>
  <si>
    <t>052307</t>
  </si>
  <si>
    <t>052308</t>
  </si>
  <si>
    <t>052309</t>
  </si>
  <si>
    <t>052314</t>
  </si>
  <si>
    <t>052315</t>
  </si>
  <si>
    <t>052316</t>
  </si>
  <si>
    <t>052312</t>
  </si>
  <si>
    <t>052389</t>
  </si>
  <si>
    <t>052313</t>
  </si>
  <si>
    <t>052399</t>
  </si>
  <si>
    <t>052321</t>
  </si>
  <si>
    <t>051501</t>
  </si>
  <si>
    <t>051502</t>
  </si>
  <si>
    <t>051503</t>
  </si>
  <si>
    <t>051504</t>
  </si>
  <si>
    <t>051505</t>
  </si>
  <si>
    <t>051506</t>
  </si>
  <si>
    <t>051507</t>
  </si>
  <si>
    <t>051508</t>
  </si>
  <si>
    <t>051509</t>
  </si>
  <si>
    <t>051514</t>
  </si>
  <si>
    <t>051515</t>
  </si>
  <si>
    <t>051516</t>
  </si>
  <si>
    <t>051512</t>
  </si>
  <si>
    <t>051589</t>
  </si>
  <si>
    <t>051513</t>
  </si>
  <si>
    <t>051599</t>
  </si>
  <si>
    <t>051521</t>
  </si>
  <si>
    <t>051601</t>
  </si>
  <si>
    <t>051602</t>
  </si>
  <si>
    <t>051603</t>
  </si>
  <si>
    <t>051604</t>
  </si>
  <si>
    <t>051605</t>
  </si>
  <si>
    <t>051606</t>
  </si>
  <si>
    <t>051607</t>
  </si>
  <si>
    <t>051608</t>
  </si>
  <si>
    <t>051609</t>
  </si>
  <si>
    <t>051614</t>
  </si>
  <si>
    <t>051615</t>
  </si>
  <si>
    <t>051616</t>
  </si>
  <si>
    <t>051612</t>
  </si>
  <si>
    <t>051689</t>
  </si>
  <si>
    <t>051613</t>
  </si>
  <si>
    <t>051699</t>
  </si>
  <si>
    <t>051621</t>
  </si>
  <si>
    <t>052803</t>
  </si>
  <si>
    <t>052804</t>
  </si>
  <si>
    <t>052805</t>
  </si>
  <si>
    <t>052806</t>
  </si>
  <si>
    <t>052807</t>
  </si>
  <si>
    <t>052808</t>
  </si>
  <si>
    <t>052809</t>
  </si>
  <si>
    <t>052814</t>
  </si>
  <si>
    <t>052815</t>
  </si>
  <si>
    <t>052816</t>
  </si>
  <si>
    <t>052812</t>
  </si>
  <si>
    <t>052889</t>
  </si>
  <si>
    <t>052813</t>
  </si>
  <si>
    <t>052899</t>
  </si>
  <si>
    <t>052821</t>
  </si>
  <si>
    <t>052903</t>
  </si>
  <si>
    <t>052904</t>
  </si>
  <si>
    <t>052905</t>
  </si>
  <si>
    <t>052906</t>
  </si>
  <si>
    <t>052907</t>
  </si>
  <si>
    <t>052908</t>
  </si>
  <si>
    <t>052909</t>
  </si>
  <si>
    <t>052914</t>
  </si>
  <si>
    <t>052915</t>
  </si>
  <si>
    <t>052916</t>
  </si>
  <si>
    <t>052912</t>
  </si>
  <si>
    <t>052989</t>
  </si>
  <si>
    <t>052913</t>
  </si>
  <si>
    <t>052999</t>
  </si>
  <si>
    <t>052921</t>
  </si>
  <si>
    <t>051703</t>
  </si>
  <si>
    <t>051704</t>
  </si>
  <si>
    <t>051705</t>
  </si>
  <si>
    <t>051706</t>
  </si>
  <si>
    <t>051707</t>
  </si>
  <si>
    <t>051708</t>
  </si>
  <si>
    <t>051709</t>
  </si>
  <si>
    <t>051714</t>
  </si>
  <si>
    <t>051715</t>
  </si>
  <si>
    <t>051716</t>
  </si>
  <si>
    <t>051712</t>
  </si>
  <si>
    <t>051789</t>
  </si>
  <si>
    <t>051713</t>
  </si>
  <si>
    <t>051799</t>
  </si>
  <si>
    <t>051721</t>
  </si>
  <si>
    <t>070101</t>
  </si>
  <si>
    <t>070102</t>
  </si>
  <si>
    <t>070103</t>
  </si>
  <si>
    <t>070104</t>
  </si>
  <si>
    <t>070507</t>
  </si>
  <si>
    <t>084001</t>
  </si>
  <si>
    <t>084002</t>
  </si>
  <si>
    <t>084003</t>
  </si>
  <si>
    <t>084004</t>
  </si>
  <si>
    <t>084005</t>
  </si>
  <si>
    <t>084006</t>
  </si>
  <si>
    <t>084007</t>
  </si>
  <si>
    <t>084008</t>
  </si>
  <si>
    <t>084009</t>
  </si>
  <si>
    <t>084010</t>
  </si>
  <si>
    <t>084011</t>
  </si>
  <si>
    <t>084012</t>
  </si>
  <si>
    <t>084013</t>
  </si>
  <si>
    <t>084014</t>
  </si>
  <si>
    <t>084015</t>
  </si>
  <si>
    <t>084016</t>
  </si>
  <si>
    <t>084017</t>
  </si>
  <si>
    <t>084018</t>
  </si>
  <si>
    <t>084019</t>
  </si>
  <si>
    <t>084020</t>
  </si>
  <si>
    <t>084021</t>
  </si>
  <si>
    <t>080020</t>
  </si>
  <si>
    <t>080009</t>
  </si>
  <si>
    <t>080010</t>
  </si>
  <si>
    <t>080011</t>
  </si>
  <si>
    <t>080021</t>
  </si>
  <si>
    <t>080012</t>
  </si>
  <si>
    <t>080034</t>
  </si>
  <si>
    <t>080035</t>
  </si>
  <si>
    <t>080039</t>
  </si>
  <si>
    <t>080061</t>
  </si>
  <si>
    <t>080062</t>
  </si>
  <si>
    <t>080013</t>
  </si>
  <si>
    <t>080014</t>
  </si>
  <si>
    <t>080065</t>
  </si>
  <si>
    <t>080066</t>
  </si>
  <si>
    <t>080069</t>
  </si>
  <si>
    <t>080070</t>
  </si>
  <si>
    <t>080074</t>
  </si>
  <si>
    <t>080016</t>
  </si>
  <si>
    <t>080089</t>
  </si>
  <si>
    <t>080017</t>
  </si>
  <si>
    <t>080099</t>
  </si>
  <si>
    <t>094001</t>
  </si>
  <si>
    <t>094002</t>
  </si>
  <si>
    <t>094003</t>
  </si>
  <si>
    <t>094004</t>
  </si>
  <si>
    <t>094005</t>
  </si>
  <si>
    <t>094006</t>
  </si>
  <si>
    <t>094007</t>
  </si>
  <si>
    <t>094008</t>
  </si>
  <si>
    <t>094009</t>
  </si>
  <si>
    <t>094010</t>
  </si>
  <si>
    <t>094011</t>
  </si>
  <si>
    <t>094012</t>
  </si>
  <si>
    <t>094013</t>
  </si>
  <si>
    <t>094014</t>
  </si>
  <si>
    <t>094015</t>
  </si>
  <si>
    <t>094016</t>
  </si>
  <si>
    <t>094017</t>
  </si>
  <si>
    <t>094018</t>
  </si>
  <si>
    <t>094019</t>
  </si>
  <si>
    <t>094020</t>
  </si>
  <si>
    <t>094021</t>
  </si>
  <si>
    <t>094022</t>
  </si>
  <si>
    <t>094023</t>
  </si>
  <si>
    <t>094024</t>
  </si>
  <si>
    <t>094025</t>
  </si>
  <si>
    <t>094026</t>
  </si>
  <si>
    <t>094027</t>
  </si>
  <si>
    <t>094028</t>
  </si>
  <si>
    <t>094029</t>
  </si>
  <si>
    <t>094030</t>
  </si>
  <si>
    <t>094031</t>
  </si>
  <si>
    <t>094032</t>
  </si>
  <si>
    <t>094033</t>
  </si>
  <si>
    <t>094034</t>
  </si>
  <si>
    <t>094035</t>
  </si>
  <si>
    <t>094036</t>
  </si>
  <si>
    <t>094037</t>
  </si>
  <si>
    <t>094038</t>
  </si>
  <si>
    <t>094039</t>
  </si>
  <si>
    <t>094040</t>
  </si>
  <si>
    <t>094041</t>
  </si>
  <si>
    <t>094042</t>
  </si>
  <si>
    <t>094043</t>
  </si>
  <si>
    <t>094044</t>
  </si>
  <si>
    <t>094045</t>
  </si>
  <si>
    <t>094046</t>
  </si>
  <si>
    <t>094047</t>
  </si>
  <si>
    <t>094048</t>
  </si>
  <si>
    <t>094049</t>
  </si>
  <si>
    <t>094050</t>
  </si>
  <si>
    <t>094051</t>
  </si>
  <si>
    <t>094052</t>
  </si>
  <si>
    <t>094053</t>
  </si>
  <si>
    <t>094054</t>
  </si>
  <si>
    <t>090002</t>
  </si>
  <si>
    <t>090003</t>
  </si>
  <si>
    <t>090005</t>
  </si>
  <si>
    <t>090006</t>
  </si>
  <si>
    <t>090007</t>
  </si>
  <si>
    <t>090008</t>
  </si>
  <si>
    <t>090011</t>
  </si>
  <si>
    <t>090012</t>
  </si>
  <si>
    <t>090013</t>
  </si>
  <si>
    <t>090014</t>
  </si>
  <si>
    <t>091001</t>
  </si>
  <si>
    <t>091002</t>
  </si>
  <si>
    <t>091003</t>
  </si>
  <si>
    <t>091004</t>
  </si>
  <si>
    <t>091005</t>
  </si>
  <si>
    <t>091006</t>
  </si>
  <si>
    <t>091007</t>
  </si>
  <si>
    <t>091008</t>
  </si>
  <si>
    <t>091009</t>
  </si>
  <si>
    <t>090109</t>
  </si>
  <si>
    <t>090063</t>
  </si>
  <si>
    <t>090080</t>
  </si>
  <si>
    <t>090068</t>
  </si>
  <si>
    <t>090069</t>
  </si>
  <si>
    <t>090016</t>
  </si>
  <si>
    <t>090070</t>
  </si>
  <si>
    <t>090017</t>
  </si>
  <si>
    <t>090019</t>
  </si>
  <si>
    <t>090024</t>
  </si>
  <si>
    <t>090025</t>
  </si>
  <si>
    <t>090026</t>
  </si>
  <si>
    <t>090027</t>
  </si>
  <si>
    <t>090029</t>
  </si>
  <si>
    <t>091010</t>
  </si>
  <si>
    <t>090036</t>
  </si>
  <si>
    <t>090037</t>
  </si>
  <si>
    <t>090038</t>
  </si>
  <si>
    <t>090039</t>
  </si>
  <si>
    <t>090044</t>
  </si>
  <si>
    <t>090045</t>
  </si>
  <si>
    <t>090046</t>
  </si>
  <si>
    <t>090047</t>
  </si>
  <si>
    <t>090048</t>
  </si>
  <si>
    <t>090049</t>
  </si>
  <si>
    <t>090052</t>
  </si>
  <si>
    <t>090067</t>
  </si>
  <si>
    <t>090035</t>
  </si>
  <si>
    <t>090079</t>
  </si>
  <si>
    <t>090089</t>
  </si>
  <si>
    <t>090053</t>
  </si>
  <si>
    <t>090054</t>
  </si>
  <si>
    <t>090055</t>
  </si>
  <si>
    <t>090056</t>
  </si>
  <si>
    <t>090099</t>
  </si>
  <si>
    <t>100101</t>
  </si>
  <si>
    <t>100105</t>
  </si>
  <si>
    <t>100106</t>
  </si>
  <si>
    <t>100104</t>
  </si>
  <si>
    <t>100199</t>
  </si>
  <si>
    <t>100201</t>
  </si>
  <si>
    <t>100205</t>
  </si>
  <si>
    <t>100206</t>
  </si>
  <si>
    <t>100204</t>
  </si>
  <si>
    <t>100299</t>
  </si>
  <si>
    <t>110001</t>
  </si>
  <si>
    <t>110002</t>
  </si>
  <si>
    <t>110003</t>
  </si>
  <si>
    <t>110004</t>
  </si>
  <si>
    <t>110005</t>
  </si>
  <si>
    <t>110006</t>
  </si>
  <si>
    <t>110007</t>
  </si>
  <si>
    <t>110008</t>
  </si>
  <si>
    <t>110009</t>
  </si>
  <si>
    <t>110010</t>
  </si>
  <si>
    <t>110011</t>
  </si>
  <si>
    <t>110012</t>
  </si>
  <si>
    <t>110013</t>
  </si>
  <si>
    <t>110014</t>
  </si>
  <si>
    <t>110015</t>
  </si>
  <si>
    <t>110016</t>
  </si>
  <si>
    <t>110017</t>
  </si>
  <si>
    <t>110020</t>
  </si>
  <si>
    <t>110018</t>
  </si>
  <si>
    <t>120101</t>
  </si>
  <si>
    <t>120102</t>
  </si>
  <si>
    <t>120115</t>
  </si>
  <si>
    <t>120116</t>
  </si>
  <si>
    <t>120120</t>
  </si>
  <si>
    <t>120121</t>
  </si>
  <si>
    <t>120122</t>
  </si>
  <si>
    <t>120123</t>
  </si>
  <si>
    <t>120124</t>
  </si>
  <si>
    <t>120103</t>
  </si>
  <si>
    <t>120104</t>
  </si>
  <si>
    <t>120125</t>
  </si>
  <si>
    <t>120105</t>
  </si>
  <si>
    <t>120106</t>
  </si>
  <si>
    <t>120107</t>
  </si>
  <si>
    <t>120108</t>
  </si>
  <si>
    <t>120127</t>
  </si>
  <si>
    <t>120128</t>
  </si>
  <si>
    <t>120109</t>
  </si>
  <si>
    <t>120301</t>
  </si>
  <si>
    <t>120110</t>
  </si>
  <si>
    <t>120111</t>
  </si>
  <si>
    <t>120133</t>
  </si>
  <si>
    <t>120134</t>
  </si>
  <si>
    <t>120135</t>
  </si>
  <si>
    <t>120136</t>
  </si>
  <si>
    <t>120137</t>
  </si>
  <si>
    <t>120138</t>
  </si>
  <si>
    <t>120339</t>
  </si>
  <si>
    <t>120201</t>
  </si>
  <si>
    <t>120202</t>
  </si>
  <si>
    <t>120215</t>
  </si>
  <si>
    <t>120216</t>
  </si>
  <si>
    <t>120220</t>
  </si>
  <si>
    <t>120221</t>
  </si>
  <si>
    <t>120203</t>
  </si>
  <si>
    <t>120204</t>
  </si>
  <si>
    <t>120225</t>
  </si>
  <si>
    <t>120205</t>
  </si>
  <si>
    <t>120206</t>
  </si>
  <si>
    <t>120207</t>
  </si>
  <si>
    <t>120208</t>
  </si>
  <si>
    <t>120227</t>
  </si>
  <si>
    <t>120228</t>
  </si>
  <si>
    <t>120209</t>
  </si>
  <si>
    <t>120210</t>
  </si>
  <si>
    <t>120211</t>
  </si>
  <si>
    <t>120212</t>
  </si>
  <si>
    <t>120299</t>
  </si>
  <si>
    <t>134001</t>
  </si>
  <si>
    <t>134002</t>
  </si>
  <si>
    <t>134003</t>
  </si>
  <si>
    <t>134004</t>
  </si>
  <si>
    <t>134005</t>
  </si>
  <si>
    <t>134006</t>
  </si>
  <si>
    <t>134101</t>
  </si>
  <si>
    <t>134103</t>
  </si>
  <si>
    <t>134104</t>
  </si>
  <si>
    <t>134105</t>
  </si>
  <si>
    <t>134106</t>
  </si>
  <si>
    <t>134201</t>
  </si>
  <si>
    <t>134202</t>
  </si>
  <si>
    <t>134203</t>
  </si>
  <si>
    <t>134204</t>
  </si>
  <si>
    <t>134205</t>
  </si>
  <si>
    <t>134206</t>
  </si>
  <si>
    <t>134301</t>
  </si>
  <si>
    <t>134302</t>
  </si>
  <si>
    <t>134303</t>
  </si>
  <si>
    <t>134304</t>
  </si>
  <si>
    <t>134305</t>
  </si>
  <si>
    <t>134306</t>
  </si>
  <si>
    <t>134401</t>
  </si>
  <si>
    <t>134402</t>
  </si>
  <si>
    <t>134403</t>
  </si>
  <si>
    <t>134404</t>
  </si>
  <si>
    <t>134405</t>
  </si>
  <si>
    <t>134501</t>
  </si>
  <si>
    <t>134502</t>
  </si>
  <si>
    <t>134503</t>
  </si>
  <si>
    <t>134504</t>
  </si>
  <si>
    <t>134505</t>
  </si>
  <si>
    <t>134506</t>
  </si>
  <si>
    <t>134507</t>
  </si>
  <si>
    <t>134508</t>
  </si>
  <si>
    <t>134509</t>
  </si>
  <si>
    <t>134510</t>
  </si>
  <si>
    <t>134511</t>
  </si>
  <si>
    <t>144001</t>
  </si>
  <si>
    <t>144002</t>
  </si>
  <si>
    <t>144003</t>
  </si>
  <si>
    <t>144004</t>
  </si>
  <si>
    <t>144005</t>
  </si>
  <si>
    <t>144006</t>
  </si>
  <si>
    <t>144007</t>
  </si>
  <si>
    <t>144008</t>
  </si>
  <si>
    <t>144009</t>
  </si>
  <si>
    <t>144010</t>
  </si>
  <si>
    <t>144011</t>
  </si>
  <si>
    <t>144012</t>
  </si>
  <si>
    <t>144013</t>
  </si>
  <si>
    <t>144014</t>
  </si>
  <si>
    <t>144015</t>
  </si>
  <si>
    <t>144016</t>
  </si>
  <si>
    <t>144101</t>
  </si>
  <si>
    <t>144102</t>
  </si>
  <si>
    <t>144103</t>
  </si>
  <si>
    <t>144104</t>
  </si>
  <si>
    <t>144105</t>
  </si>
  <si>
    <t>144106</t>
  </si>
  <si>
    <t>144107</t>
  </si>
  <si>
    <t>144108</t>
  </si>
  <si>
    <t>144109</t>
  </si>
  <si>
    <t>144110</t>
  </si>
  <si>
    <t>144111</t>
  </si>
  <si>
    <t>144112</t>
  </si>
  <si>
    <t>144113</t>
  </si>
  <si>
    <t>144114</t>
  </si>
  <si>
    <t>144115</t>
  </si>
  <si>
    <t>144116</t>
  </si>
  <si>
    <t>144201</t>
  </si>
  <si>
    <t>144202</t>
  </si>
  <si>
    <t>144203</t>
  </si>
  <si>
    <t>144204</t>
  </si>
  <si>
    <t>144205</t>
  </si>
  <si>
    <t>144206</t>
  </si>
  <si>
    <t>144207</t>
  </si>
  <si>
    <t>144208</t>
  </si>
  <si>
    <t>144209</t>
  </si>
  <si>
    <t>144210</t>
  </si>
  <si>
    <t>144211</t>
  </si>
  <si>
    <t>144212</t>
  </si>
  <si>
    <t>144213</t>
  </si>
  <si>
    <t>144214</t>
  </si>
  <si>
    <t>144215</t>
  </si>
  <si>
    <t>144216</t>
  </si>
  <si>
    <t>144301</t>
  </si>
  <si>
    <t>144302</t>
  </si>
  <si>
    <t>144303</t>
  </si>
  <si>
    <t>144304</t>
  </si>
  <si>
    <t>144305</t>
  </si>
  <si>
    <t>144306</t>
  </si>
  <si>
    <t>144307</t>
  </si>
  <si>
    <t>144308</t>
  </si>
  <si>
    <t>144309</t>
  </si>
  <si>
    <t>144310</t>
  </si>
  <si>
    <t>144311</t>
  </si>
  <si>
    <t>144312</t>
  </si>
  <si>
    <t>144313</t>
  </si>
  <si>
    <t>144314</t>
  </si>
  <si>
    <t>144315</t>
  </si>
  <si>
    <t>144316</t>
  </si>
  <si>
    <t>144401</t>
  </si>
  <si>
    <t>144402</t>
  </si>
  <si>
    <t>144403</t>
  </si>
  <si>
    <t>144404</t>
  </si>
  <si>
    <t>144405</t>
  </si>
  <si>
    <t>144406</t>
  </si>
  <si>
    <t>144407</t>
  </si>
  <si>
    <t>144408</t>
  </si>
  <si>
    <t>144409</t>
  </si>
  <si>
    <t>144410</t>
  </si>
  <si>
    <t>144411</t>
  </si>
  <si>
    <t>144412</t>
  </si>
  <si>
    <t>144413</t>
  </si>
  <si>
    <t>144414</t>
  </si>
  <si>
    <t>144415</t>
  </si>
  <si>
    <t>144501</t>
  </si>
  <si>
    <t>144502</t>
  </si>
  <si>
    <t>144503</t>
  </si>
  <si>
    <t>144504</t>
  </si>
  <si>
    <t>144505</t>
  </si>
  <si>
    <t>144506</t>
  </si>
  <si>
    <t>144507</t>
  </si>
  <si>
    <t>144601</t>
  </si>
  <si>
    <t>144602</t>
  </si>
  <si>
    <t>144603</t>
  </si>
  <si>
    <t>144604</t>
  </si>
  <si>
    <t>144605</t>
  </si>
  <si>
    <t>144606</t>
  </si>
  <si>
    <t>144607</t>
  </si>
  <si>
    <t>144701</t>
  </si>
  <si>
    <t>144702</t>
  </si>
  <si>
    <t>144703</t>
  </si>
  <si>
    <t>144704</t>
  </si>
  <si>
    <t>144705</t>
  </si>
  <si>
    <t>144706</t>
  </si>
  <si>
    <t>144707</t>
  </si>
  <si>
    <t>144801</t>
  </si>
  <si>
    <t>144802</t>
  </si>
  <si>
    <t>144803</t>
  </si>
  <si>
    <t>144804</t>
  </si>
  <si>
    <t>144805</t>
  </si>
  <si>
    <t>144806</t>
  </si>
  <si>
    <t>144807</t>
  </si>
  <si>
    <t>144901</t>
  </si>
  <si>
    <t>144902</t>
  </si>
  <si>
    <t>144903</t>
  </si>
  <si>
    <t>144904</t>
  </si>
  <si>
    <t>144905</t>
  </si>
  <si>
    <t>144906</t>
  </si>
  <si>
    <t>154001</t>
  </si>
  <si>
    <t>154002</t>
  </si>
  <si>
    <t>154003</t>
  </si>
  <si>
    <t>154004</t>
  </si>
  <si>
    <t>154005</t>
  </si>
  <si>
    <t>154006</t>
  </si>
  <si>
    <t>154007</t>
  </si>
  <si>
    <t>154008</t>
  </si>
  <si>
    <t>154101</t>
  </si>
  <si>
    <t>154102</t>
  </si>
  <si>
    <t>154103</t>
  </si>
  <si>
    <t>154104</t>
  </si>
  <si>
    <t>154105</t>
  </si>
  <si>
    <t>154106</t>
  </si>
  <si>
    <t>154107</t>
  </si>
  <si>
    <t>154108</t>
  </si>
  <si>
    <t>154201</t>
  </si>
  <si>
    <t>154202</t>
  </si>
  <si>
    <t>154203</t>
  </si>
  <si>
    <t>154204</t>
  </si>
  <si>
    <t>154205</t>
  </si>
  <si>
    <t>154206</t>
  </si>
  <si>
    <t>154207</t>
  </si>
  <si>
    <t>154208</t>
  </si>
  <si>
    <t>154301</t>
  </si>
  <si>
    <t>154302</t>
  </si>
  <si>
    <t>154303</t>
  </si>
  <si>
    <t>154304</t>
  </si>
  <si>
    <t>154305</t>
  </si>
  <si>
    <t>154306</t>
  </si>
  <si>
    <t>154307</t>
  </si>
  <si>
    <t>154308</t>
  </si>
  <si>
    <t>154401</t>
  </si>
  <si>
    <t>154402</t>
  </si>
  <si>
    <t>154403</t>
  </si>
  <si>
    <t>154404</t>
  </si>
  <si>
    <t>154405</t>
  </si>
  <si>
    <t>154406</t>
  </si>
  <si>
    <t>154407</t>
  </si>
  <si>
    <t>163901</t>
  </si>
  <si>
    <t>163902</t>
  </si>
  <si>
    <t>163903</t>
  </si>
  <si>
    <t>163904</t>
  </si>
  <si>
    <t>163905</t>
  </si>
  <si>
    <t>163906</t>
  </si>
  <si>
    <t>163907</t>
  </si>
  <si>
    <t>163908</t>
  </si>
  <si>
    <t>163909</t>
  </si>
  <si>
    <t>163910</t>
  </si>
  <si>
    <t>163911</t>
  </si>
  <si>
    <t>163912</t>
  </si>
  <si>
    <t>163913</t>
  </si>
  <si>
    <t>163914</t>
  </si>
  <si>
    <t>163915</t>
  </si>
  <si>
    <t>164001</t>
  </si>
  <si>
    <t>164002</t>
  </si>
  <si>
    <t>164003</t>
  </si>
  <si>
    <t>164004</t>
  </si>
  <si>
    <t>164005</t>
  </si>
  <si>
    <t>164006</t>
  </si>
  <si>
    <t>164007</t>
  </si>
  <si>
    <t>164008</t>
  </si>
  <si>
    <t>164009</t>
  </si>
  <si>
    <t>164010</t>
  </si>
  <si>
    <t>164011</t>
  </si>
  <si>
    <t>164012</t>
  </si>
  <si>
    <t>164013</t>
  </si>
  <si>
    <t>164014</t>
  </si>
  <si>
    <t>164015</t>
  </si>
  <si>
    <t>164016</t>
  </si>
  <si>
    <t>164101</t>
  </si>
  <si>
    <t>164102</t>
  </si>
  <si>
    <t>164103</t>
  </si>
  <si>
    <t>164104</t>
  </si>
  <si>
    <t>164105</t>
  </si>
  <si>
    <t>164106</t>
  </si>
  <si>
    <t>164107</t>
  </si>
  <si>
    <t>164108</t>
  </si>
  <si>
    <t>164109</t>
  </si>
  <si>
    <t>164110</t>
  </si>
  <si>
    <t>164111</t>
  </si>
  <si>
    <t>164112</t>
  </si>
  <si>
    <t>164113</t>
  </si>
  <si>
    <t>164114</t>
  </si>
  <si>
    <t>164115</t>
  </si>
  <si>
    <t>164201</t>
  </si>
  <si>
    <t>164202</t>
  </si>
  <si>
    <t>164203</t>
  </si>
  <si>
    <t>164204</t>
  </si>
  <si>
    <t>164205</t>
  </si>
  <si>
    <t>164206</t>
  </si>
  <si>
    <t>164207</t>
  </si>
  <si>
    <t>164208</t>
  </si>
  <si>
    <t>164209</t>
  </si>
  <si>
    <t>164210</t>
  </si>
  <si>
    <t>164211</t>
  </si>
  <si>
    <t>164212</t>
  </si>
  <si>
    <t>164213</t>
  </si>
  <si>
    <t>164214</t>
  </si>
  <si>
    <t>164215</t>
  </si>
  <si>
    <t>164301</t>
  </si>
  <si>
    <t>164302</t>
  </si>
  <si>
    <t>164303</t>
  </si>
  <si>
    <t>164304</t>
  </si>
  <si>
    <t>164305</t>
  </si>
  <si>
    <t>164306</t>
  </si>
  <si>
    <t>164307</t>
  </si>
  <si>
    <t>164308</t>
  </si>
  <si>
    <t>164309</t>
  </si>
  <si>
    <t>164310</t>
  </si>
  <si>
    <t>164311</t>
  </si>
  <si>
    <t>164312</t>
  </si>
  <si>
    <t>164313</t>
  </si>
  <si>
    <t>164314</t>
  </si>
  <si>
    <t>164315</t>
  </si>
  <si>
    <t>164316</t>
  </si>
  <si>
    <t>164501</t>
  </si>
  <si>
    <t>164502</t>
  </si>
  <si>
    <t>164503</t>
  </si>
  <si>
    <t>164504</t>
  </si>
  <si>
    <t>164505</t>
  </si>
  <si>
    <t>164506</t>
  </si>
  <si>
    <t>164507</t>
  </si>
  <si>
    <t>164508</t>
  </si>
  <si>
    <t>164509</t>
  </si>
  <si>
    <t>164510</t>
  </si>
  <si>
    <t>164511</t>
  </si>
  <si>
    <t>164512</t>
  </si>
  <si>
    <t>164513</t>
  </si>
  <si>
    <t>164514</t>
  </si>
  <si>
    <t>164515</t>
  </si>
  <si>
    <t>164516</t>
  </si>
  <si>
    <t>164601</t>
  </si>
  <si>
    <t>164602</t>
  </si>
  <si>
    <t>164603</t>
  </si>
  <si>
    <t>164604</t>
  </si>
  <si>
    <t>164605</t>
  </si>
  <si>
    <t>164606</t>
  </si>
  <si>
    <t>164607</t>
  </si>
  <si>
    <t>164608</t>
  </si>
  <si>
    <t>164609</t>
  </si>
  <si>
    <t>164610</t>
  </si>
  <si>
    <t>164611</t>
  </si>
  <si>
    <t>164612</t>
  </si>
  <si>
    <t>164613</t>
  </si>
  <si>
    <t>164614</t>
  </si>
  <si>
    <t>164615</t>
  </si>
  <si>
    <t>164616</t>
  </si>
  <si>
    <t>164701</t>
  </si>
  <si>
    <t>164702</t>
  </si>
  <si>
    <t>164703</t>
  </si>
  <si>
    <t>164704</t>
  </si>
  <si>
    <t>164705</t>
  </si>
  <si>
    <t>164706</t>
  </si>
  <si>
    <t>164707</t>
  </si>
  <si>
    <t>164708</t>
  </si>
  <si>
    <t>164709</t>
  </si>
  <si>
    <t>164710</t>
  </si>
  <si>
    <t>164711</t>
  </si>
  <si>
    <t>164712</t>
  </si>
  <si>
    <t>164713</t>
  </si>
  <si>
    <t>164714</t>
  </si>
  <si>
    <t>164715</t>
  </si>
  <si>
    <t>164801</t>
  </si>
  <si>
    <t>164802</t>
  </si>
  <si>
    <t>164803</t>
  </si>
  <si>
    <t>164804</t>
  </si>
  <si>
    <t>164805</t>
  </si>
  <si>
    <t>164806</t>
  </si>
  <si>
    <t>164807</t>
  </si>
  <si>
    <t>164808</t>
  </si>
  <si>
    <t>164809</t>
  </si>
  <si>
    <t>164810</t>
  </si>
  <si>
    <t>164811</t>
  </si>
  <si>
    <t>164812</t>
  </si>
  <si>
    <t>164813</t>
  </si>
  <si>
    <t>164814</t>
  </si>
  <si>
    <t>164815</t>
  </si>
  <si>
    <t>165001</t>
  </si>
  <si>
    <t>165002</t>
  </si>
  <si>
    <t>165003</t>
  </si>
  <si>
    <t>165004</t>
  </si>
  <si>
    <t>165005</t>
  </si>
  <si>
    <t>165101</t>
  </si>
  <si>
    <t>165102</t>
  </si>
  <si>
    <t>165103</t>
  </si>
  <si>
    <t>165104</t>
  </si>
  <si>
    <t>165105</t>
  </si>
  <si>
    <t>165106</t>
  </si>
  <si>
    <t>165201</t>
  </si>
  <si>
    <t>165202</t>
  </si>
  <si>
    <t>165203</t>
  </si>
  <si>
    <t>165204</t>
  </si>
  <si>
    <t>165205</t>
  </si>
  <si>
    <t>165206</t>
  </si>
  <si>
    <t>165701</t>
  </si>
  <si>
    <t>165702</t>
  </si>
  <si>
    <t>165703</t>
  </si>
  <si>
    <t>165704</t>
  </si>
  <si>
    <t>165705</t>
  </si>
  <si>
    <t>165706</t>
  </si>
  <si>
    <t>165301</t>
  </si>
  <si>
    <t>165302</t>
  </si>
  <si>
    <t>165303</t>
  </si>
  <si>
    <t>165304</t>
  </si>
  <si>
    <t>165305</t>
  </si>
  <si>
    <t>165306</t>
  </si>
  <si>
    <t>165801</t>
  </si>
  <si>
    <t>165802</t>
  </si>
  <si>
    <t>165803</t>
  </si>
  <si>
    <t>165804</t>
  </si>
  <si>
    <t>165805</t>
  </si>
  <si>
    <t>166101</t>
  </si>
  <si>
    <t>166102</t>
  </si>
  <si>
    <t>166103</t>
  </si>
  <si>
    <t>166104</t>
  </si>
  <si>
    <t>166105</t>
  </si>
  <si>
    <t>166201</t>
  </si>
  <si>
    <t>166202</t>
  </si>
  <si>
    <t>166203</t>
  </si>
  <si>
    <t>166204</t>
  </si>
  <si>
    <t>166205</t>
  </si>
  <si>
    <t>166301</t>
  </si>
  <si>
    <t>166302</t>
  </si>
  <si>
    <t>166303</t>
  </si>
  <si>
    <t>166304</t>
  </si>
  <si>
    <t>166305</t>
  </si>
  <si>
    <t>166306</t>
  </si>
  <si>
    <t>166701</t>
  </si>
  <si>
    <t>166702</t>
  </si>
  <si>
    <t>166703</t>
  </si>
  <si>
    <t>166704</t>
  </si>
  <si>
    <t>166705</t>
  </si>
  <si>
    <t>166801</t>
  </si>
  <si>
    <t>166802</t>
  </si>
  <si>
    <t>166803</t>
  </si>
  <si>
    <t>166804</t>
  </si>
  <si>
    <t>166805</t>
  </si>
  <si>
    <t>167008</t>
  </si>
  <si>
    <t>167009</t>
  </si>
  <si>
    <t>167010</t>
  </si>
  <si>
    <t>167011</t>
  </si>
  <si>
    <t>167012</t>
  </si>
  <si>
    <t>167013</t>
  </si>
  <si>
    <t>167014</t>
  </si>
  <si>
    <t>167015</t>
  </si>
  <si>
    <t>167101</t>
  </si>
  <si>
    <t>167102</t>
  </si>
  <si>
    <t>167103</t>
  </si>
  <si>
    <t>167104</t>
  </si>
  <si>
    <t>167105</t>
  </si>
  <si>
    <t>167106</t>
  </si>
  <si>
    <t>167107</t>
  </si>
  <si>
    <t>167108</t>
  </si>
  <si>
    <t>167109</t>
  </si>
  <si>
    <t>167110</t>
  </si>
  <si>
    <t>167111</t>
  </si>
  <si>
    <t>167112</t>
  </si>
  <si>
    <t>167113</t>
  </si>
  <si>
    <t>167114</t>
  </si>
  <si>
    <t>167115</t>
  </si>
  <si>
    <t>167201</t>
  </si>
  <si>
    <t>167202</t>
  </si>
  <si>
    <t>167203</t>
  </si>
  <si>
    <t>167204</t>
  </si>
  <si>
    <t>167205</t>
  </si>
  <si>
    <t>167206</t>
  </si>
  <si>
    <t>167207</t>
  </si>
  <si>
    <t>167208</t>
  </si>
  <si>
    <t>167209</t>
  </si>
  <si>
    <t>167210</t>
  </si>
  <si>
    <t>167211</t>
  </si>
  <si>
    <t>167212</t>
  </si>
  <si>
    <t>167213</t>
  </si>
  <si>
    <t>167214</t>
  </si>
  <si>
    <t>167215</t>
  </si>
  <si>
    <t>167301</t>
  </si>
  <si>
    <t>167302</t>
  </si>
  <si>
    <t>167303</t>
  </si>
  <si>
    <t>167304</t>
  </si>
  <si>
    <t>167305</t>
  </si>
  <si>
    <t>167306</t>
  </si>
  <si>
    <t>167307</t>
  </si>
  <si>
    <t>167308</t>
  </si>
  <si>
    <t>167309</t>
  </si>
  <si>
    <t>167310</t>
  </si>
  <si>
    <t>167311</t>
  </si>
  <si>
    <t>167312</t>
  </si>
  <si>
    <t>167313</t>
  </si>
  <si>
    <t>167314</t>
  </si>
  <si>
    <t>167315</t>
  </si>
  <si>
    <t>167316</t>
  </si>
  <si>
    <t>167701</t>
  </si>
  <si>
    <t>167702</t>
  </si>
  <si>
    <t>167703</t>
  </si>
  <si>
    <t>167704</t>
  </si>
  <si>
    <t>167705</t>
  </si>
  <si>
    <t>167706</t>
  </si>
  <si>
    <t>167707</t>
  </si>
  <si>
    <t>167708</t>
  </si>
  <si>
    <t>167709</t>
  </si>
  <si>
    <t>167710</t>
  </si>
  <si>
    <t>167711</t>
  </si>
  <si>
    <t>167712</t>
  </si>
  <si>
    <t>167713</t>
  </si>
  <si>
    <t>167714</t>
  </si>
  <si>
    <t>167715</t>
  </si>
  <si>
    <t>167801</t>
  </si>
  <si>
    <t>167802</t>
  </si>
  <si>
    <t>167803</t>
  </si>
  <si>
    <t>167804</t>
  </si>
  <si>
    <t>167805</t>
  </si>
  <si>
    <t>167806</t>
  </si>
  <si>
    <t>167807</t>
  </si>
  <si>
    <t>167808</t>
  </si>
  <si>
    <t>167809</t>
  </si>
  <si>
    <t>167810</t>
  </si>
  <si>
    <t>167811</t>
  </si>
  <si>
    <t>167812</t>
  </si>
  <si>
    <t>167813</t>
  </si>
  <si>
    <t>167814</t>
  </si>
  <si>
    <t>167815</t>
  </si>
  <si>
    <t>168101</t>
  </si>
  <si>
    <t>168102</t>
  </si>
  <si>
    <t>168103</t>
  </si>
  <si>
    <t>168104</t>
  </si>
  <si>
    <t>168105</t>
  </si>
  <si>
    <t>168106</t>
  </si>
  <si>
    <t>168107</t>
  </si>
  <si>
    <t>168108</t>
  </si>
  <si>
    <t>168109</t>
  </si>
  <si>
    <t>168110</t>
  </si>
  <si>
    <t>168111</t>
  </si>
  <si>
    <t>168112</t>
  </si>
  <si>
    <t>168113</t>
  </si>
  <si>
    <t>168114</t>
  </si>
  <si>
    <t>168115</t>
  </si>
  <si>
    <t>168201</t>
  </si>
  <si>
    <t>168202</t>
  </si>
  <si>
    <t>168203</t>
  </si>
  <si>
    <t>168204</t>
  </si>
  <si>
    <t>168205</t>
  </si>
  <si>
    <t>168206</t>
  </si>
  <si>
    <t>168207</t>
  </si>
  <si>
    <t>168208</t>
  </si>
  <si>
    <t>168209</t>
  </si>
  <si>
    <t>168210</t>
  </si>
  <si>
    <t>168211</t>
  </si>
  <si>
    <t>168212</t>
  </si>
  <si>
    <t>168213</t>
  </si>
  <si>
    <t>168214</t>
  </si>
  <si>
    <t>168215</t>
  </si>
  <si>
    <t>168301</t>
  </si>
  <si>
    <t>168302</t>
  </si>
  <si>
    <t>168303</t>
  </si>
  <si>
    <t>168304</t>
  </si>
  <si>
    <t>168305</t>
  </si>
  <si>
    <t>168306</t>
  </si>
  <si>
    <t>168307</t>
  </si>
  <si>
    <t>168308</t>
  </si>
  <si>
    <t>168309</t>
  </si>
  <si>
    <t>168310</t>
  </si>
  <si>
    <t>168311</t>
  </si>
  <si>
    <t>168312</t>
  </si>
  <si>
    <t>168313</t>
  </si>
  <si>
    <t>168314</t>
  </si>
  <si>
    <t>168315</t>
  </si>
  <si>
    <t>168316</t>
  </si>
  <si>
    <t>168701</t>
  </si>
  <si>
    <t>168702</t>
  </si>
  <si>
    <t>168703</t>
  </si>
  <si>
    <t>168704</t>
  </si>
  <si>
    <t>168705</t>
  </si>
  <si>
    <t>168706</t>
  </si>
  <si>
    <t>168707</t>
  </si>
  <si>
    <t>168708</t>
  </si>
  <si>
    <t>168709</t>
  </si>
  <si>
    <t>168710</t>
  </si>
  <si>
    <t>168711</t>
  </si>
  <si>
    <t>168712</t>
  </si>
  <si>
    <t>168713</t>
  </si>
  <si>
    <t>168714</t>
  </si>
  <si>
    <t>168715</t>
  </si>
  <si>
    <t>168801</t>
  </si>
  <si>
    <t>168802</t>
  </si>
  <si>
    <t>168803</t>
  </si>
  <si>
    <t>168804</t>
  </si>
  <si>
    <t>168805</t>
  </si>
  <si>
    <t>168806</t>
  </si>
  <si>
    <t>168807</t>
  </si>
  <si>
    <t>168808</t>
  </si>
  <si>
    <t>168809</t>
  </si>
  <si>
    <t>168810</t>
  </si>
  <si>
    <t>168811</t>
  </si>
  <si>
    <t>168812</t>
  </si>
  <si>
    <t>168813</t>
  </si>
  <si>
    <t>168814</t>
  </si>
  <si>
    <t>168815</t>
  </si>
  <si>
    <t>174001</t>
  </si>
  <si>
    <t>174002</t>
  </si>
  <si>
    <t>174003</t>
  </si>
  <si>
    <t>174004</t>
  </si>
  <si>
    <t>174005</t>
  </si>
  <si>
    <t>174006</t>
  </si>
  <si>
    <t>174007</t>
  </si>
  <si>
    <t>174008</t>
  </si>
  <si>
    <t>174009</t>
  </si>
  <si>
    <t>174010</t>
  </si>
  <si>
    <t>174011</t>
  </si>
  <si>
    <t>174012</t>
  </si>
  <si>
    <t>174013</t>
  </si>
  <si>
    <t>174014</t>
  </si>
  <si>
    <t>174101</t>
  </si>
  <si>
    <t>174102</t>
  </si>
  <si>
    <t>174103</t>
  </si>
  <si>
    <t>174104</t>
  </si>
  <si>
    <t>174105</t>
  </si>
  <si>
    <t>174106</t>
  </si>
  <si>
    <t>174107</t>
  </si>
  <si>
    <t>174108</t>
  </si>
  <si>
    <t>174109</t>
  </si>
  <si>
    <t>174110</t>
  </si>
  <si>
    <t>174111</t>
  </si>
  <si>
    <t>174112</t>
  </si>
  <si>
    <t>174113</t>
  </si>
  <si>
    <t>174114</t>
  </si>
  <si>
    <t>174115</t>
  </si>
  <si>
    <t>174116</t>
  </si>
  <si>
    <t>174201</t>
  </si>
  <si>
    <t>174202</t>
  </si>
  <si>
    <t>174203</t>
  </si>
  <si>
    <t>174204</t>
  </si>
  <si>
    <t>174205</t>
  </si>
  <si>
    <t>174206</t>
  </si>
  <si>
    <t>174207</t>
  </si>
  <si>
    <t>174208</t>
  </si>
  <si>
    <t>174209</t>
  </si>
  <si>
    <t>174210</t>
  </si>
  <si>
    <t>174211</t>
  </si>
  <si>
    <t>174212</t>
  </si>
  <si>
    <t>174213</t>
  </si>
  <si>
    <t>174214</t>
  </si>
  <si>
    <t>174215</t>
  </si>
  <si>
    <t>174216</t>
  </si>
  <si>
    <t>174301</t>
  </si>
  <si>
    <t>174302</t>
  </si>
  <si>
    <t>174303</t>
  </si>
  <si>
    <t>174304</t>
  </si>
  <si>
    <t>174305</t>
  </si>
  <si>
    <t>174306</t>
  </si>
  <si>
    <t>174307</t>
  </si>
  <si>
    <t>174308</t>
  </si>
  <si>
    <t>174309</t>
  </si>
  <si>
    <t>174310</t>
  </si>
  <si>
    <t>174311</t>
  </si>
  <si>
    <t>174312</t>
  </si>
  <si>
    <t>174313</t>
  </si>
  <si>
    <t>174314</t>
  </si>
  <si>
    <t>174401</t>
  </si>
  <si>
    <t>174402</t>
  </si>
  <si>
    <t>174403</t>
  </si>
  <si>
    <t>174404</t>
  </si>
  <si>
    <t>174405</t>
  </si>
  <si>
    <t>174406</t>
  </si>
  <si>
    <t>174407</t>
  </si>
  <si>
    <t>174408</t>
  </si>
  <si>
    <t>174409</t>
  </si>
  <si>
    <t>174410</t>
  </si>
  <si>
    <t>174411</t>
  </si>
  <si>
    <t>174412</t>
  </si>
  <si>
    <t>174413</t>
  </si>
  <si>
    <t>174414</t>
  </si>
  <si>
    <t>174415</t>
  </si>
  <si>
    <t>175001</t>
  </si>
  <si>
    <t>175002</t>
  </si>
  <si>
    <t>175003</t>
  </si>
  <si>
    <t>175004</t>
  </si>
  <si>
    <t>175005</t>
  </si>
  <si>
    <t>175006</t>
  </si>
  <si>
    <t>175007</t>
  </si>
  <si>
    <t>175008</t>
  </si>
  <si>
    <t>175009</t>
  </si>
  <si>
    <t>175010</t>
  </si>
  <si>
    <t>175011</t>
  </si>
  <si>
    <t>175012</t>
  </si>
  <si>
    <t>175013</t>
  </si>
  <si>
    <t>175014</t>
  </si>
  <si>
    <t>175101</t>
  </si>
  <si>
    <t>175102</t>
  </si>
  <si>
    <t>175103</t>
  </si>
  <si>
    <t>175104</t>
  </si>
  <si>
    <t>175105</t>
  </si>
  <si>
    <t>175106</t>
  </si>
  <si>
    <t>175107</t>
  </si>
  <si>
    <t>175108</t>
  </si>
  <si>
    <t>175109</t>
  </si>
  <si>
    <t>175110</t>
  </si>
  <si>
    <t>175111</t>
  </si>
  <si>
    <t>175112</t>
  </si>
  <si>
    <t>175113</t>
  </si>
  <si>
    <t>175114</t>
  </si>
  <si>
    <t>175115</t>
  </si>
  <si>
    <t>175116</t>
  </si>
  <si>
    <t>175201</t>
  </si>
  <si>
    <t>175202</t>
  </si>
  <si>
    <t>175203</t>
  </si>
  <si>
    <t>175204</t>
  </si>
  <si>
    <t>175205</t>
  </si>
  <si>
    <t>175206</t>
  </si>
  <si>
    <t>175207</t>
  </si>
  <si>
    <t>175208</t>
  </si>
  <si>
    <t>175209</t>
  </si>
  <si>
    <t>175210</t>
  </si>
  <si>
    <t>175211</t>
  </si>
  <si>
    <t>175212</t>
  </si>
  <si>
    <t>175213</t>
  </si>
  <si>
    <t>175214</t>
  </si>
  <si>
    <t>175215</t>
  </si>
  <si>
    <t>175216</t>
  </si>
  <si>
    <t>175301</t>
  </si>
  <si>
    <t>175302</t>
  </si>
  <si>
    <t>175303</t>
  </si>
  <si>
    <t>175304</t>
  </si>
  <si>
    <t>175305</t>
  </si>
  <si>
    <t>175306</t>
  </si>
  <si>
    <t>175307</t>
  </si>
  <si>
    <t>175308</t>
  </si>
  <si>
    <t>175309</t>
  </si>
  <si>
    <t>175310</t>
  </si>
  <si>
    <t>175311</t>
  </si>
  <si>
    <t>175312</t>
  </si>
  <si>
    <t>175313</t>
  </si>
  <si>
    <t>175314</t>
  </si>
  <si>
    <t>175401</t>
  </si>
  <si>
    <t>175402</t>
  </si>
  <si>
    <t>175403</t>
  </si>
  <si>
    <t>175404</t>
  </si>
  <si>
    <t>175405</t>
  </si>
  <si>
    <t>175406</t>
  </si>
  <si>
    <t>175407</t>
  </si>
  <si>
    <t>175408</t>
  </si>
  <si>
    <t>175409</t>
  </si>
  <si>
    <t>175410</t>
  </si>
  <si>
    <t>175411</t>
  </si>
  <si>
    <t>175412</t>
  </si>
  <si>
    <t>175413</t>
  </si>
  <si>
    <t>175414</t>
  </si>
  <si>
    <t>175415</t>
  </si>
  <si>
    <t>176001</t>
  </si>
  <si>
    <t>176002</t>
  </si>
  <si>
    <t>176003</t>
  </si>
  <si>
    <t>176004</t>
  </si>
  <si>
    <t>176005</t>
  </si>
  <si>
    <t>176006</t>
  </si>
  <si>
    <t>176007</t>
  </si>
  <si>
    <t>176008</t>
  </si>
  <si>
    <t>176009</t>
  </si>
  <si>
    <t>176010</t>
  </si>
  <si>
    <t>176011</t>
  </si>
  <si>
    <t>176012</t>
  </si>
  <si>
    <t>176013</t>
  </si>
  <si>
    <t>176014</t>
  </si>
  <si>
    <t>176101</t>
  </si>
  <si>
    <t>176102</t>
  </si>
  <si>
    <t>176103</t>
  </si>
  <si>
    <t>176104</t>
  </si>
  <si>
    <t>176105</t>
  </si>
  <si>
    <t>176106</t>
  </si>
  <si>
    <t>176107</t>
  </si>
  <si>
    <t>176108</t>
  </si>
  <si>
    <t>176109</t>
  </si>
  <si>
    <t>176110</t>
  </si>
  <si>
    <t>176111</t>
  </si>
  <si>
    <t>176112</t>
  </si>
  <si>
    <t>176113</t>
  </si>
  <si>
    <t>176114</t>
  </si>
  <si>
    <t>176115</t>
  </si>
  <si>
    <t>176116</t>
  </si>
  <si>
    <t>176201</t>
  </si>
  <si>
    <t>176202</t>
  </si>
  <si>
    <t>176203</t>
  </si>
  <si>
    <t>176204</t>
  </si>
  <si>
    <t>176205</t>
  </si>
  <si>
    <t>176206</t>
  </si>
  <si>
    <t>176207</t>
  </si>
  <si>
    <t>176208</t>
  </si>
  <si>
    <t>176209</t>
  </si>
  <si>
    <t>176210</t>
  </si>
  <si>
    <t>176211</t>
  </si>
  <si>
    <t>176212</t>
  </si>
  <si>
    <t>176213</t>
  </si>
  <si>
    <t>176214</t>
  </si>
  <si>
    <t>176215</t>
  </si>
  <si>
    <t>176216</t>
  </si>
  <si>
    <t>176301</t>
  </si>
  <si>
    <t>176302</t>
  </si>
  <si>
    <t>176303</t>
  </si>
  <si>
    <t>176304</t>
  </si>
  <si>
    <t>176305</t>
  </si>
  <si>
    <t>176306</t>
  </si>
  <si>
    <t>176307</t>
  </si>
  <si>
    <t>176308</t>
  </si>
  <si>
    <t>176309</t>
  </si>
  <si>
    <t>176310</t>
  </si>
  <si>
    <t>176311</t>
  </si>
  <si>
    <t>176312</t>
  </si>
  <si>
    <t>176313</t>
  </si>
  <si>
    <t>176314</t>
  </si>
  <si>
    <t>176401</t>
  </si>
  <si>
    <t>176402</t>
  </si>
  <si>
    <t>176403</t>
  </si>
  <si>
    <t>176404</t>
  </si>
  <si>
    <t>176405</t>
  </si>
  <si>
    <t>176406</t>
  </si>
  <si>
    <t>176407</t>
  </si>
  <si>
    <t>176408</t>
  </si>
  <si>
    <t>176409</t>
  </si>
  <si>
    <t>176410</t>
  </si>
  <si>
    <t>176411</t>
  </si>
  <si>
    <t>176412</t>
  </si>
  <si>
    <t>176413</t>
  </si>
  <si>
    <t>176414</t>
  </si>
  <si>
    <t>176415</t>
  </si>
  <si>
    <t>177001</t>
  </si>
  <si>
    <t>177002</t>
  </si>
  <si>
    <t>177003</t>
  </si>
  <si>
    <t>177004</t>
  </si>
  <si>
    <t>177005</t>
  </si>
  <si>
    <t>177006</t>
  </si>
  <si>
    <t>177007</t>
  </si>
  <si>
    <t>177008</t>
  </si>
  <si>
    <t>177009</t>
  </si>
  <si>
    <t>177010</t>
  </si>
  <si>
    <t>177011</t>
  </si>
  <si>
    <t>177012</t>
  </si>
  <si>
    <t>177013</t>
  </si>
  <si>
    <t>177014</t>
  </si>
  <si>
    <t>177101</t>
  </si>
  <si>
    <t>177102</t>
  </si>
  <si>
    <t>177103</t>
  </si>
  <si>
    <t>177104</t>
  </si>
  <si>
    <t>177105</t>
  </si>
  <si>
    <t>177106</t>
  </si>
  <si>
    <t>177107</t>
  </si>
  <si>
    <t>177108</t>
  </si>
  <si>
    <t>177109</t>
  </si>
  <si>
    <t>177110</t>
  </si>
  <si>
    <t>177111</t>
  </si>
  <si>
    <t>177112</t>
  </si>
  <si>
    <t>177113</t>
  </si>
  <si>
    <t>177114</t>
  </si>
  <si>
    <t>177115</t>
  </si>
  <si>
    <t>177116</t>
  </si>
  <si>
    <t>177201</t>
  </si>
  <si>
    <t>177202</t>
  </si>
  <si>
    <t>177203</t>
  </si>
  <si>
    <t>177204</t>
  </si>
  <si>
    <t>177205</t>
  </si>
  <si>
    <t>177206</t>
  </si>
  <si>
    <t>177207</t>
  </si>
  <si>
    <t>177208</t>
  </si>
  <si>
    <t>177209</t>
  </si>
  <si>
    <t>177210</t>
  </si>
  <si>
    <t>177211</t>
  </si>
  <si>
    <t>177212</t>
  </si>
  <si>
    <t>177213</t>
  </si>
  <si>
    <t>177214</t>
  </si>
  <si>
    <t>177215</t>
  </si>
  <si>
    <t>177216</t>
  </si>
  <si>
    <t>177501</t>
  </si>
  <si>
    <t>177502</t>
  </si>
  <si>
    <t>177503</t>
  </si>
  <si>
    <t>177504</t>
  </si>
  <si>
    <t>177505</t>
  </si>
  <si>
    <t>177506</t>
  </si>
  <si>
    <t>177507</t>
  </si>
  <si>
    <t>177508</t>
  </si>
  <si>
    <t>177509</t>
  </si>
  <si>
    <t>177510</t>
  </si>
  <si>
    <t>177511</t>
  </si>
  <si>
    <t>177512</t>
  </si>
  <si>
    <t>177513</t>
  </si>
  <si>
    <t>177514</t>
  </si>
  <si>
    <t>177301</t>
  </si>
  <si>
    <t>177302</t>
  </si>
  <si>
    <t>177303</t>
  </si>
  <si>
    <t>177304</t>
  </si>
  <si>
    <t>177305</t>
  </si>
  <si>
    <t>177306</t>
  </si>
  <si>
    <t>177307</t>
  </si>
  <si>
    <t>177308</t>
  </si>
  <si>
    <t>177309</t>
  </si>
  <si>
    <t>177310</t>
  </si>
  <si>
    <t>177311</t>
  </si>
  <si>
    <t>177312</t>
  </si>
  <si>
    <t>177313</t>
  </si>
  <si>
    <t>177314</t>
  </si>
  <si>
    <t>177401</t>
  </si>
  <si>
    <t>177402</t>
  </si>
  <si>
    <t>177403</t>
  </si>
  <si>
    <t>177404</t>
  </si>
  <si>
    <t>177405</t>
  </si>
  <si>
    <t>177406</t>
  </si>
  <si>
    <t>177407</t>
  </si>
  <si>
    <t>177408</t>
  </si>
  <si>
    <t>177409</t>
  </si>
  <si>
    <t>177410</t>
  </si>
  <si>
    <t>177411</t>
  </si>
  <si>
    <t>177412</t>
  </si>
  <si>
    <t>177413</t>
  </si>
  <si>
    <t>177414</t>
  </si>
  <si>
    <t>177415</t>
  </si>
  <si>
    <t>178001</t>
  </si>
  <si>
    <t>178002</t>
  </si>
  <si>
    <t>178003</t>
  </si>
  <si>
    <t>178004</t>
  </si>
  <si>
    <t>178005</t>
  </si>
  <si>
    <t>178006</t>
  </si>
  <si>
    <t>178007</t>
  </si>
  <si>
    <t>178008</t>
  </si>
  <si>
    <t>178009</t>
  </si>
  <si>
    <t>178010</t>
  </si>
  <si>
    <t>178011</t>
  </si>
  <si>
    <t>178012</t>
  </si>
  <si>
    <t>178013</t>
  </si>
  <si>
    <t>178014</t>
  </si>
  <si>
    <t>178015</t>
  </si>
  <si>
    <t>178016</t>
  </si>
  <si>
    <t>178017</t>
  </si>
  <si>
    <t>178101</t>
  </si>
  <si>
    <t>178102</t>
  </si>
  <si>
    <t>178103</t>
  </si>
  <si>
    <t>178104</t>
  </si>
  <si>
    <t>178105</t>
  </si>
  <si>
    <t>178106</t>
  </si>
  <si>
    <t>178107</t>
  </si>
  <si>
    <t>178108</t>
  </si>
  <si>
    <t>178109</t>
  </si>
  <si>
    <t>178110</t>
  </si>
  <si>
    <t>178111</t>
  </si>
  <si>
    <t>178112</t>
  </si>
  <si>
    <t>178113</t>
  </si>
  <si>
    <t>178114</t>
  </si>
  <si>
    <t>178115</t>
  </si>
  <si>
    <t>178116</t>
  </si>
  <si>
    <t>178117</t>
  </si>
  <si>
    <t>178201</t>
  </si>
  <si>
    <t>178202</t>
  </si>
  <si>
    <t>178203</t>
  </si>
  <si>
    <t>178204</t>
  </si>
  <si>
    <t>178205</t>
  </si>
  <si>
    <t>178206</t>
  </si>
  <si>
    <t>178207</t>
  </si>
  <si>
    <t>178208</t>
  </si>
  <si>
    <t>178209</t>
  </si>
  <si>
    <t>178210</t>
  </si>
  <si>
    <t>178211</t>
  </si>
  <si>
    <t>178212</t>
  </si>
  <si>
    <t>178213</t>
  </si>
  <si>
    <t>178214</t>
  </si>
  <si>
    <t>178215</t>
  </si>
  <si>
    <t>178216</t>
  </si>
  <si>
    <t>178217</t>
  </si>
  <si>
    <t>178301</t>
  </si>
  <si>
    <t>178302</t>
  </si>
  <si>
    <t>178303</t>
  </si>
  <si>
    <t>178304</t>
  </si>
  <si>
    <t>178305</t>
  </si>
  <si>
    <t>178306</t>
  </si>
  <si>
    <t>178307</t>
  </si>
  <si>
    <t>178308</t>
  </si>
  <si>
    <t>178309</t>
  </si>
  <si>
    <t>178310</t>
  </si>
  <si>
    <t>178311</t>
  </si>
  <si>
    <t>178312</t>
  </si>
  <si>
    <t>178313</t>
  </si>
  <si>
    <t>178314</t>
  </si>
  <si>
    <t>178315</t>
  </si>
  <si>
    <t>178316</t>
  </si>
  <si>
    <t>178317</t>
  </si>
  <si>
    <t>178401</t>
  </si>
  <si>
    <t>178402</t>
  </si>
  <si>
    <t>178403</t>
  </si>
  <si>
    <t>178404</t>
  </si>
  <si>
    <t>178405</t>
  </si>
  <si>
    <t>178406</t>
  </si>
  <si>
    <t>178407</t>
  </si>
  <si>
    <t>178408</t>
  </si>
  <si>
    <t>178409</t>
  </si>
  <si>
    <t>178410</t>
  </si>
  <si>
    <t>178411</t>
  </si>
  <si>
    <t>178412</t>
  </si>
  <si>
    <t>178413</t>
  </si>
  <si>
    <t>178414</t>
  </si>
  <si>
    <t>178415</t>
  </si>
  <si>
    <t>178416</t>
  </si>
  <si>
    <t>150102</t>
  </si>
  <si>
    <t>150202</t>
  </si>
  <si>
    <t>127001</t>
  </si>
  <si>
    <t>127002</t>
  </si>
  <si>
    <t>127003</t>
  </si>
  <si>
    <t>127004</t>
  </si>
  <si>
    <t>127005</t>
  </si>
  <si>
    <t>127006</t>
  </si>
  <si>
    <t>127007</t>
  </si>
  <si>
    <t>127008</t>
  </si>
  <si>
    <t>127009</t>
  </si>
  <si>
    <t>127010</t>
  </si>
  <si>
    <t>127011</t>
  </si>
  <si>
    <t>127012</t>
  </si>
  <si>
    <t>127013</t>
  </si>
  <si>
    <t>127014</t>
  </si>
  <si>
    <t>127015</t>
  </si>
  <si>
    <t>127016</t>
  </si>
  <si>
    <t>127017</t>
  </si>
  <si>
    <t>127101</t>
  </si>
  <si>
    <t>127102</t>
  </si>
  <si>
    <t>127103</t>
  </si>
  <si>
    <t>127104</t>
  </si>
  <si>
    <t>127105</t>
  </si>
  <si>
    <t>127106</t>
  </si>
  <si>
    <t>127107</t>
  </si>
  <si>
    <t>127108</t>
  </si>
  <si>
    <t>127109</t>
  </si>
  <si>
    <t>127110</t>
  </si>
  <si>
    <t>127111</t>
  </si>
  <si>
    <t>127112</t>
  </si>
  <si>
    <t>127113</t>
  </si>
  <si>
    <t>127114</t>
  </si>
  <si>
    <t>127115</t>
  </si>
  <si>
    <t>127116</t>
  </si>
  <si>
    <t>127117</t>
  </si>
  <si>
    <t>Serial No</t>
  </si>
  <si>
    <t>Nama Pertubuhan</t>
  </si>
  <si>
    <t>090021</t>
  </si>
  <si>
    <t>090022</t>
  </si>
  <si>
    <t>090078</t>
  </si>
  <si>
    <t>010072</t>
  </si>
  <si>
    <t>010075</t>
  </si>
  <si>
    <t>010076</t>
  </si>
  <si>
    <t>010077</t>
  </si>
  <si>
    <t>030008</t>
  </si>
  <si>
    <t>030009</t>
  </si>
  <si>
    <t>030020</t>
  </si>
  <si>
    <t>030021</t>
  </si>
  <si>
    <t>070105</t>
  </si>
  <si>
    <t>070199</t>
  </si>
  <si>
    <t>091018</t>
  </si>
  <si>
    <t>091019</t>
  </si>
  <si>
    <t>091020</t>
  </si>
  <si>
    <t>091022</t>
  </si>
  <si>
    <t>091023</t>
  </si>
  <si>
    <t>091024</t>
  </si>
  <si>
    <t>091026</t>
  </si>
  <si>
    <t>090034</t>
  </si>
  <si>
    <t>091027</t>
  </si>
  <si>
    <t>091028</t>
  </si>
  <si>
    <t>120145</t>
  </si>
  <si>
    <t>120146</t>
  </si>
  <si>
    <t>084022</t>
  </si>
  <si>
    <t xml:space="preserve">Perkakasan komputer &amp; perisian komputer </t>
  </si>
  <si>
    <t>Computer hardware &amp; software</t>
  </si>
  <si>
    <t>Employees' Provident Fund (EPF), Other provident funds, Social Security Organisation (SOCSO), Private social security</t>
  </si>
  <si>
    <t>schemes (e.g. worker's compensation insurance etc.)</t>
  </si>
  <si>
    <t>Sekiranya terdapat pertukaran aktiviti atau perbezaan keuntungan / kerugian (&gt; atau &lt;30%) berbanding</t>
  </si>
  <si>
    <t>a)</t>
  </si>
  <si>
    <t>Kegunaan sendiri</t>
  </si>
  <si>
    <t>Own use</t>
  </si>
  <si>
    <t>b)</t>
  </si>
  <si>
    <t>Jualan</t>
  </si>
  <si>
    <t>Sales</t>
  </si>
  <si>
    <t>0141301001</t>
  </si>
  <si>
    <t>0149701001</t>
  </si>
  <si>
    <t xml:space="preserve"> Jenis</t>
  </si>
  <si>
    <t>akuakultur #</t>
  </si>
  <si>
    <t>aquaculture</t>
  </si>
  <si>
    <t xml:space="preserve">system </t>
  </si>
  <si>
    <t>state</t>
  </si>
  <si>
    <t>Prawn meals</t>
  </si>
  <si>
    <t>Sila nyatakan peratus sumber dana perbelanjaan R&amp;D</t>
  </si>
  <si>
    <t>Please indicate the percentage by source of fund for R&amp;D expenditure</t>
  </si>
  <si>
    <t>091021</t>
  </si>
  <si>
    <t>094057</t>
  </si>
  <si>
    <t>090023</t>
  </si>
  <si>
    <t>F310078</t>
  </si>
  <si>
    <t>F310079</t>
  </si>
  <si>
    <t>F330058</t>
  </si>
  <si>
    <t>F330059</t>
  </si>
  <si>
    <t>F330060</t>
  </si>
  <si>
    <t>F330061</t>
  </si>
  <si>
    <t>F330062</t>
  </si>
  <si>
    <t>F330063</t>
  </si>
  <si>
    <t>F330064</t>
  </si>
  <si>
    <t>F330065</t>
  </si>
  <si>
    <t>F330066</t>
  </si>
  <si>
    <t>F330067</t>
  </si>
  <si>
    <t>F330068</t>
  </si>
  <si>
    <t>F330069</t>
  </si>
  <si>
    <t>F330069a</t>
  </si>
  <si>
    <t>F330070</t>
  </si>
  <si>
    <t>F330071</t>
  </si>
  <si>
    <t>F320103</t>
  </si>
  <si>
    <t>F320104</t>
  </si>
  <si>
    <t>F320105</t>
  </si>
  <si>
    <t>F320106</t>
  </si>
  <si>
    <t>F320107</t>
  </si>
  <si>
    <t>F320203</t>
  </si>
  <si>
    <t>F320204</t>
  </si>
  <si>
    <t>F320205</t>
  </si>
  <si>
    <t>F320206</t>
  </si>
  <si>
    <t>F320207</t>
  </si>
  <si>
    <t>F342101</t>
  </si>
  <si>
    <t>F342201</t>
  </si>
  <si>
    <t>F342301</t>
  </si>
  <si>
    <t>F342401</t>
  </si>
  <si>
    <t>F370076</t>
  </si>
  <si>
    <t>F370077</t>
  </si>
  <si>
    <t>F370078</t>
  </si>
  <si>
    <t>F370075a</t>
  </si>
  <si>
    <t>F370152</t>
  </si>
  <si>
    <t>F370153</t>
  </si>
  <si>
    <t>F370139a</t>
  </si>
  <si>
    <t>F370115a</t>
  </si>
  <si>
    <t>F400101a</t>
  </si>
  <si>
    <t>F350044a</t>
  </si>
  <si>
    <t>F350046</t>
  </si>
  <si>
    <r>
      <rPr>
        <b/>
        <sz val="9"/>
        <rFont val="Arial"/>
        <family val="2"/>
      </rPr>
      <t>TEMPOH LAPORAN</t>
    </r>
    <r>
      <rPr>
        <sz val="9"/>
        <rFont val="Arial"/>
        <family val="2"/>
      </rPr>
      <t xml:space="preserve"> / </t>
    </r>
    <r>
      <rPr>
        <i/>
        <sz val="9"/>
        <rFont val="Arial"/>
        <family val="2"/>
      </rPr>
      <t>REPORTING PERIOD</t>
    </r>
  </si>
  <si>
    <t>Please report for the calendar year 2025 or for your most recent financial year ending no later than 30 June 2026</t>
  </si>
  <si>
    <r>
      <rPr>
        <b/>
        <sz val="11"/>
        <rFont val="Arial"/>
        <family val="2"/>
      </rPr>
      <t xml:space="preserve">Seksyen / </t>
    </r>
    <r>
      <rPr>
        <i/>
        <sz val="11"/>
        <rFont val="Arial"/>
        <family val="2"/>
      </rPr>
      <t>Section:</t>
    </r>
  </si>
  <si>
    <r>
      <rPr>
        <i/>
        <sz val="10"/>
        <rFont val="Arial"/>
        <family val="2"/>
      </rPr>
      <t>Part</t>
    </r>
    <r>
      <rPr>
        <sz val="10"/>
        <rFont val="Arial"/>
        <family val="2"/>
      </rPr>
      <t>:</t>
    </r>
  </si>
  <si>
    <r>
      <rPr>
        <b/>
        <sz val="10"/>
        <rFont val="Arial"/>
        <family val="2"/>
      </rPr>
      <t xml:space="preserve">  Penggunaan Peranti Digital / </t>
    </r>
    <r>
      <rPr>
        <i/>
        <sz val="10"/>
        <rFont val="Arial"/>
        <family val="2"/>
      </rPr>
      <t>Digital Device Usage</t>
    </r>
  </si>
  <si>
    <r>
      <rPr>
        <b/>
        <sz val="8"/>
        <rFont val="Arial"/>
        <family val="2"/>
      </rPr>
      <t xml:space="preserve">Nota / </t>
    </r>
    <r>
      <rPr>
        <i/>
        <sz val="8"/>
        <rFont val="Arial"/>
        <family val="2"/>
      </rPr>
      <t>Note</t>
    </r>
    <r>
      <rPr>
        <b/>
        <sz val="8"/>
        <rFont val="Arial"/>
        <family val="2"/>
      </rPr>
      <t>:</t>
    </r>
  </si>
  <si>
    <r>
      <rPr>
        <b/>
        <sz val="8"/>
        <rFont val="Arial"/>
        <family val="2"/>
      </rPr>
      <t xml:space="preserve">Ya / </t>
    </r>
    <r>
      <rPr>
        <i/>
        <sz val="8"/>
        <rFont val="Arial"/>
        <family val="2"/>
      </rPr>
      <t>Yes</t>
    </r>
  </si>
  <si>
    <t>Digital device includes personal computer, portable computer (e.g. laptop), tablet and other portable devices</t>
  </si>
  <si>
    <t>like smartphone</t>
  </si>
  <si>
    <r>
      <rPr>
        <b/>
        <sz val="8"/>
        <rFont val="Arial"/>
        <family val="2"/>
      </rPr>
      <t xml:space="preserve">Tidak / </t>
    </r>
    <r>
      <rPr>
        <i/>
        <sz val="8"/>
        <rFont val="Arial"/>
        <family val="2"/>
      </rPr>
      <t>No</t>
    </r>
  </si>
  <si>
    <t>Please indicate an estimate percentage of the persons engaged who use computers for business purposes.</t>
  </si>
  <si>
    <r>
      <rPr>
        <b/>
        <sz val="10"/>
        <rFont val="Arial"/>
        <family val="2"/>
      </rPr>
      <t xml:space="preserve">  Penggunaan Internet / </t>
    </r>
    <r>
      <rPr>
        <i/>
        <sz val="10"/>
        <rFont val="Arial"/>
        <family val="2"/>
      </rPr>
      <t>Internet Usage</t>
    </r>
  </si>
  <si>
    <t xml:space="preserve">Jalur lebar tetap (cth. ADSL, SDSL, VDSL, FTTH, Leased line,ISDN, teknologi fiber dan optik, teknologi kabel) </t>
  </si>
  <si>
    <t>Menghantar atau menerima e-mel</t>
  </si>
  <si>
    <t>Telefon melalui internet (cth. Microsoft Teams, Google Meet, WhatsApp Call)</t>
  </si>
  <si>
    <t>Telephoning over the internet (e.g. Microsoft Teams, Google Meets, WhatsApp Call)</t>
  </si>
  <si>
    <t>Menghantar informasi atau pesanan dengan segera</t>
  </si>
  <si>
    <t>Mendapatkan maklumat berkenaan barangan atau perkhidmatan</t>
  </si>
  <si>
    <t>Mendapatkan maklumat daripada organisasi kerajaan</t>
  </si>
  <si>
    <r>
      <rPr>
        <b/>
        <sz val="8"/>
        <rFont val="Arial"/>
        <family val="2"/>
      </rPr>
      <t xml:space="preserve">Berhubung dengan organisasi kerajaan (termasuk muat turun / permohonan borang, pembayaran secara </t>
    </r>
    <r>
      <rPr>
        <b/>
        <i/>
        <sz val="8"/>
        <rFont val="Arial"/>
        <family val="2"/>
      </rPr>
      <t>online</t>
    </r>
    <r>
      <rPr>
        <b/>
        <sz val="8"/>
        <rFont val="Arial"/>
        <family val="2"/>
      </rPr>
      <t>)</t>
    </r>
  </si>
  <si>
    <t>Perbankan melalui internet</t>
  </si>
  <si>
    <t>Penyediaan perkhidmatan pelanggan</t>
  </si>
  <si>
    <t>digital, cth. laporan, perisian, permainan komputer dan perkhidmatan lain atas talian seperti perkhidmatan</t>
  </si>
  <si>
    <t>Pemberitahuan jawatan kosong dalaman atau luaran</t>
  </si>
  <si>
    <t>Internal or vacant information</t>
  </si>
  <si>
    <t>Penyimpanan  awam</t>
  </si>
  <si>
    <t>Public storage</t>
  </si>
  <si>
    <r>
      <rPr>
        <b/>
        <sz val="10"/>
        <rFont val="Arial"/>
        <family val="2"/>
      </rPr>
      <t xml:space="preserve">  Penggunaan Web Presence / </t>
    </r>
    <r>
      <rPr>
        <i/>
        <sz val="10"/>
        <rFont val="Arial"/>
        <family val="2"/>
      </rPr>
      <t>Web Presence Usage</t>
    </r>
  </si>
  <si>
    <r>
      <rPr>
        <b/>
        <sz val="8"/>
        <rFont val="Arial"/>
        <family val="2"/>
      </rPr>
      <t xml:space="preserve">Adakah pertubuhan ini mempunyai </t>
    </r>
    <r>
      <rPr>
        <b/>
        <i/>
        <sz val="8"/>
        <rFont val="Arial"/>
        <family val="2"/>
      </rPr>
      <t>web presence</t>
    </r>
    <r>
      <rPr>
        <b/>
        <sz val="8"/>
        <rFont val="Arial"/>
        <family val="2"/>
      </rPr>
      <t>? Sila tanda (X) dalam satu kotak sahaja</t>
    </r>
  </si>
  <si>
    <r>
      <rPr>
        <b/>
        <sz val="8"/>
        <rFont val="Arial"/>
        <family val="2"/>
      </rPr>
      <t xml:space="preserve">Jika "YA" sila tandakan (X) jenis </t>
    </r>
    <r>
      <rPr>
        <b/>
        <i/>
        <sz val="8"/>
        <rFont val="Arial"/>
        <family val="2"/>
      </rPr>
      <t>web presence</t>
    </r>
    <r>
      <rPr>
        <b/>
        <sz val="8"/>
        <rFont val="Arial"/>
        <family val="2"/>
      </rPr>
      <t xml:space="preserve"> pertubuhan ini. (Boleh pilih lebih daripada satu)</t>
    </r>
  </si>
  <si>
    <t>If "YES" please mark (X) type of web presence of this establishment. (May choose more than one)</t>
  </si>
  <si>
    <t>Media sosial (cth. Facebook, Instagram, X, YouTube)</t>
  </si>
  <si>
    <t>Social media (e.g. Facebook, Instagram, X, YouTube)</t>
  </si>
  <si>
    <r>
      <rPr>
        <b/>
        <sz val="8"/>
        <rFont val="Arial"/>
        <family val="2"/>
      </rPr>
      <t>Nota</t>
    </r>
    <r>
      <rPr>
        <sz val="8"/>
        <rFont val="Arial"/>
        <family val="2"/>
      </rPr>
      <t xml:space="preserve"> /</t>
    </r>
    <r>
      <rPr>
        <i/>
        <sz val="8"/>
        <rFont val="Arial"/>
        <family val="2"/>
      </rPr>
      <t xml:space="preserve"> Note</t>
    </r>
    <r>
      <rPr>
        <sz val="8"/>
        <rFont val="Arial"/>
        <family val="2"/>
      </rPr>
      <t>:</t>
    </r>
  </si>
  <si>
    <t xml:space="preserve">Termasuk
                  </t>
  </si>
  <si>
    <r>
      <rPr>
        <b/>
        <sz val="8"/>
        <rFont val="Arial"/>
        <family val="2"/>
      </rPr>
      <t xml:space="preserve"> : Laman web, </t>
    </r>
    <r>
      <rPr>
        <b/>
        <i/>
        <sz val="8"/>
        <rFont val="Arial"/>
        <family val="2"/>
      </rPr>
      <t>home page</t>
    </r>
    <r>
      <rPr>
        <b/>
        <sz val="8"/>
        <rFont val="Arial"/>
        <family val="2"/>
      </rPr>
      <t xml:space="preserve"> atau wujud di laman pihak ketiga yang mana perniagaan ini mempunyai</t>
    </r>
  </si>
  <si>
    <t xml:space="preserve">   penguasaan yang kuat  di atas kandungan dalam laman tersebut
</t>
  </si>
  <si>
    <r>
      <rPr>
        <b/>
        <sz val="8"/>
        <rFont val="Arial"/>
        <family val="2"/>
      </rPr>
      <t xml:space="preserve">Tidak termasuk        : Jika ia wujud di dalam </t>
    </r>
    <r>
      <rPr>
        <b/>
        <i/>
        <sz val="8"/>
        <rFont val="Arial"/>
        <family val="2"/>
      </rPr>
      <t>online directory</t>
    </r>
    <r>
      <rPr>
        <b/>
        <sz val="8"/>
        <rFont val="Arial"/>
        <family val="2"/>
      </rPr>
      <t xml:space="preserve"> dan mengiklan di laman pihak ketiga</t>
    </r>
  </si>
  <si>
    <t xml:space="preserve">Includes             : Websites, home page or presence on a third party’s site where this business has substantial control </t>
  </si>
  <si>
    <t xml:space="preserve">  over the content of the pages</t>
  </si>
  <si>
    <t>Excludes            : Inclusion in an online directory and advertising on a third party’s site</t>
  </si>
  <si>
    <r>
      <rPr>
        <b/>
        <sz val="10"/>
        <rFont val="Arial"/>
        <family val="2"/>
      </rPr>
      <t xml:space="preserve">  Penggunaan Teknologi Digital / </t>
    </r>
    <r>
      <rPr>
        <i/>
        <sz val="10"/>
        <rFont val="Arial"/>
        <family val="2"/>
      </rPr>
      <t>Digital Technologies Usage</t>
    </r>
  </si>
  <si>
    <t>Sila tandakan (X) penggunaan teknologi digital yang digunakan di pertubuhan ini (Boleh pilih lebih daripada satu)</t>
  </si>
  <si>
    <t>Please mark (X) the adoption of digital technologies used at this establishment (May choose more than one)</t>
  </si>
  <si>
    <t xml:space="preserve">Analitis data (cth. Tableau, Analitis Data Raya, Mobile Business Intelligence dsb.) </t>
  </si>
  <si>
    <t>Platform kolaborasi dalam talian (cth. Zoom webinar, Google Meet, StreamYard, Microsoft Teams, Slacks dsb.)</t>
  </si>
  <si>
    <t>Online collaborative platforms (e.g.  Zoom webinar, Google Meet, StreamYard, Microsoft Teams, Slack etc.)</t>
  </si>
  <si>
    <t>Did this establishment experienced any cybersecurity incidents in the past 12 months?</t>
  </si>
  <si>
    <t xml:space="preserve">   Perkhidmatan dalam talian dan transaksi e-dagang</t>
  </si>
  <si>
    <t xml:space="preserve">   Online services and e-commerce transactions</t>
  </si>
  <si>
    <t>Media sosial (cth. Facebook, Instagram dan Tik Tok)</t>
  </si>
  <si>
    <t>Social media (e.g. Facebook, Instagram and Tik Tok)</t>
  </si>
  <si>
    <t>Pasaran e-dagang dalam talian (cth. Shopee, Lazada, Zalora, , Amazon)</t>
  </si>
  <si>
    <t>Online e-commerce marketplace (e.g. Shopee, Lazada, Zalora, Amazon)</t>
  </si>
  <si>
    <t>Please mark (X) the method of payment that this establishment used for transactions using internet. (May choose more than one)</t>
  </si>
  <si>
    <t>Perkhidmatan pembayaran elektronik (cth. perbankan internet, kad kredit, kad debit, pindahan wang, e-dompet,</t>
  </si>
  <si>
    <t>SPayLater dsb.)</t>
  </si>
  <si>
    <t>Adakah pertubuhan ini menerima pesanan (jualan) barangan atau perkhidmatan menggunakan e-dagang?</t>
  </si>
  <si>
    <t>Did this establishment receive orders (make sales) for goods or services via e-commerce?</t>
  </si>
  <si>
    <t xml:space="preserve">  Termasuk       :</t>
  </si>
  <si>
    <r>
      <rPr>
        <b/>
        <sz val="8"/>
        <rFont val="Arial"/>
        <family val="2"/>
      </rPr>
      <t xml:space="preserve">(1)  Melalui laman web, </t>
    </r>
    <r>
      <rPr>
        <b/>
        <i/>
        <sz val="8"/>
        <rFont val="Arial"/>
        <family val="2"/>
      </rPr>
      <t>specialised internet marketplaces</t>
    </r>
    <r>
      <rPr>
        <b/>
        <sz val="8"/>
        <rFont val="Arial"/>
        <family val="2"/>
      </rPr>
      <t xml:space="preserve">, </t>
    </r>
    <r>
      <rPr>
        <b/>
        <i/>
        <sz val="8"/>
        <rFont val="Arial"/>
        <family val="2"/>
      </rPr>
      <t>extranet, EDI over the internet</t>
    </r>
    <r>
      <rPr>
        <b/>
        <sz val="8"/>
        <rFont val="Arial"/>
        <family val="2"/>
      </rPr>
      <t>, telefon mudah alih</t>
    </r>
  </si>
  <si>
    <r>
      <rPr>
        <b/>
        <sz val="8"/>
        <rFont val="Arial"/>
        <family val="2"/>
      </rPr>
      <t xml:space="preserve">    Nota / </t>
    </r>
    <r>
      <rPr>
        <i/>
        <sz val="8"/>
        <rFont val="Arial"/>
        <family val="2"/>
      </rPr>
      <t>Note</t>
    </r>
    <r>
      <rPr>
        <b/>
        <sz val="8"/>
        <rFont val="Arial"/>
        <family val="2"/>
      </rPr>
      <t>:</t>
    </r>
  </si>
  <si>
    <r>
      <rPr>
        <b/>
        <sz val="8"/>
        <rFont val="Arial"/>
        <family val="2"/>
      </rPr>
      <t xml:space="preserve"> Perniagaan lain / </t>
    </r>
    <r>
      <rPr>
        <i/>
        <sz val="8"/>
        <rFont val="Arial"/>
        <family val="2"/>
      </rPr>
      <t>Other businesses</t>
    </r>
  </si>
  <si>
    <r>
      <rPr>
        <b/>
        <sz val="8"/>
        <rFont val="Arial"/>
        <family val="2"/>
      </rPr>
      <t xml:space="preserve">Pengguna individu / </t>
    </r>
    <r>
      <rPr>
        <i/>
        <sz val="8"/>
        <rFont val="Arial"/>
        <family val="2"/>
      </rPr>
      <t>Individual consumers</t>
    </r>
  </si>
  <si>
    <r>
      <rPr>
        <b/>
        <sz val="8"/>
        <rFont val="Arial"/>
        <family val="2"/>
      </rPr>
      <t>Kerajaan dan organisasi bukan perniagaan lain</t>
    </r>
    <r>
      <rPr>
        <i/>
        <sz val="8"/>
        <rFont val="Arial"/>
        <family val="2"/>
      </rPr>
      <t xml:space="preserve"> / Government and other non-business organisations</t>
    </r>
  </si>
  <si>
    <t xml:space="preserve"> TOTAL</t>
  </si>
  <si>
    <t>Adakah pertubuhan ini membuat pesanan (pembelian) barangan atau perkhidmatan menggunakan e-dagang?</t>
  </si>
  <si>
    <t>Did this establishment place orders (make purchases) for goods or services via e-commerce?</t>
  </si>
  <si>
    <r>
      <rPr>
        <b/>
        <sz val="8"/>
        <rFont val="Arial"/>
        <family val="2"/>
      </rPr>
      <t xml:space="preserve">Termasuk          : Melalui laman web, </t>
    </r>
    <r>
      <rPr>
        <b/>
        <i/>
        <sz val="8"/>
        <rFont val="Arial"/>
        <family val="2"/>
      </rPr>
      <t>specialised internet marketplaces, extranet, EDI over the internet</t>
    </r>
    <r>
      <rPr>
        <b/>
        <sz val="8"/>
        <rFont val="Arial"/>
        <family val="2"/>
      </rPr>
      <t>, telefon mudah alih</t>
    </r>
  </si>
  <si>
    <r>
      <rPr>
        <b/>
        <sz val="8"/>
        <rFont val="Arial"/>
        <family val="2"/>
      </rPr>
      <t>Nota</t>
    </r>
    <r>
      <rPr>
        <sz val="8"/>
        <rFont val="Arial"/>
        <family val="2"/>
      </rPr>
      <t xml:space="preserve"> / </t>
    </r>
    <r>
      <rPr>
        <i/>
        <sz val="8"/>
        <rFont val="Arial"/>
        <family val="2"/>
      </rPr>
      <t>Note:</t>
    </r>
  </si>
  <si>
    <r>
      <rPr>
        <b/>
        <sz val="8"/>
        <rFont val="Arial"/>
        <family val="2"/>
      </rPr>
      <t>Termasuk pembelian semasa dan perbelanjaan modal</t>
    </r>
    <r>
      <rPr>
        <sz val="8"/>
        <rFont val="Arial"/>
        <family val="2"/>
      </rPr>
      <t xml:space="preserve"> /</t>
    </r>
    <r>
      <rPr>
        <i/>
        <sz val="8"/>
        <rFont val="Arial"/>
        <family val="2"/>
      </rPr>
      <t xml:space="preserve"> Includes the current purchases and capital expenses</t>
    </r>
  </si>
  <si>
    <t>Please indicate an estimate percentage of total expenditure for purchases of goods or services</t>
  </si>
  <si>
    <t>via e-commerce</t>
  </si>
  <si>
    <t>Sila nyatakan peratusan perbelanjaan e-dagang mengikut jenis pelanggan</t>
  </si>
  <si>
    <t>Please indicate the percentage of e-commerce expanditure by type of customers</t>
  </si>
  <si>
    <t xml:space="preserve">                                                                                                          </t>
  </si>
  <si>
    <t>Sila nyatakan peratusan perbelanjaan e-dagang mengikut jenis pasaran</t>
  </si>
  <si>
    <t>Please indicate the percentage of e-commerce expenditure by type of market</t>
  </si>
  <si>
    <t>Adakah pertubuhan terlibat dengan aktiviti Perkhidmatan dan Peralatan Minyak &amp; Gas (OGSE)? Sila tanda (X) dalam satu kotak sahaja</t>
  </si>
  <si>
    <t>Jika Tidak, TAMAT disini</t>
  </si>
  <si>
    <t>If No, END here</t>
  </si>
  <si>
    <t xml:space="preserve"> (e)</t>
  </si>
  <si>
    <r>
      <rPr>
        <b/>
        <sz val="8"/>
        <rFont val="Arial"/>
        <family val="2"/>
      </rPr>
      <t xml:space="preserve">Nilai / </t>
    </r>
    <r>
      <rPr>
        <i/>
        <sz val="8"/>
        <rFont val="Arial"/>
        <family val="2"/>
      </rPr>
      <t>Value</t>
    </r>
  </si>
  <si>
    <t>Jika pertubuhan ini tidak dapat membekalkan nilai, sila nyatakan peratusan % pendapatan yang diterima bagi aktiviti OGSE tersebut</t>
  </si>
  <si>
    <t>If this establishment unable to provide the value, please state the percentage (%) of income received, from OGSE activities</t>
  </si>
  <si>
    <r>
      <rPr>
        <b/>
        <sz val="8"/>
        <rFont val="Arial"/>
        <family val="2"/>
      </rPr>
      <t xml:space="preserve">Antarabangsa / </t>
    </r>
    <r>
      <rPr>
        <i/>
        <sz val="8"/>
        <rFont val="Arial"/>
        <family val="2"/>
      </rPr>
      <t>International</t>
    </r>
    <r>
      <rPr>
        <b/>
        <sz val="8"/>
        <rFont val="Arial"/>
        <family val="2"/>
      </rPr>
      <t xml:space="preserve"> </t>
    </r>
    <r>
      <rPr>
        <i/>
        <sz val="8"/>
        <rFont val="Arial"/>
        <family val="2"/>
      </rPr>
      <t>(</t>
    </r>
    <r>
      <rPr>
        <b/>
        <sz val="8"/>
        <rFont val="Arial"/>
        <family val="2"/>
      </rPr>
      <t xml:space="preserve">cth. / </t>
    </r>
    <r>
      <rPr>
        <i/>
        <sz val="8"/>
        <rFont val="Arial"/>
        <family val="2"/>
      </rPr>
      <t>e.g. ISO, HACCP, GMP, GVHP, 5S etc</t>
    </r>
    <r>
      <rPr>
        <b/>
        <sz val="8"/>
        <rFont val="Arial"/>
        <family val="2"/>
      </rPr>
      <t>.</t>
    </r>
    <r>
      <rPr>
        <i/>
        <sz val="8"/>
        <rFont val="Arial"/>
        <family val="2"/>
      </rPr>
      <t>)</t>
    </r>
  </si>
  <si>
    <r>
      <rPr>
        <b/>
        <sz val="8"/>
        <rFont val="Arial"/>
        <family val="2"/>
      </rPr>
      <t xml:space="preserve">Tiada / </t>
    </r>
    <r>
      <rPr>
        <i/>
        <sz val="8"/>
        <rFont val="Arial"/>
        <family val="2"/>
      </rPr>
      <t>None</t>
    </r>
  </si>
  <si>
    <t>Others (e.g. Industrial design, Geographical indication, Layout - design of integrated circuit design)</t>
  </si>
  <si>
    <t>Adakah pertubuhan ini menjalankan aktiviti R&amp;D pada tahun rujukan? Jika Ya sila isikan maklumat berkaitan aktiviti R&amp;D</t>
  </si>
  <si>
    <t>yang dilaksanakan secara dalaman (sendiri) sahaja.</t>
  </si>
  <si>
    <t>Did this establishment run any R&amp;D activities during the reference year? If Yes, please fill in the information related to the R&amp;D</t>
  </si>
  <si>
    <t>which has been conducted internally (in-house).</t>
  </si>
  <si>
    <r>
      <rPr>
        <b/>
        <sz val="8"/>
        <rFont val="Arial"/>
        <family val="2"/>
      </rPr>
      <t xml:space="preserve">  Tidak /</t>
    </r>
    <r>
      <rPr>
        <i/>
        <sz val="8"/>
        <rFont val="Arial"/>
        <family val="2"/>
      </rPr>
      <t xml:space="preserve"> No</t>
    </r>
  </si>
  <si>
    <t>Please indicate the percentage of expenditure by capital expenditure on R&amp;D</t>
  </si>
  <si>
    <t>Institution of Higher Education</t>
  </si>
  <si>
    <t>Please indicate the percentage by type of R&amp;D activity</t>
  </si>
  <si>
    <r>
      <rPr>
        <b/>
        <sz val="8"/>
        <rFont val="Arial"/>
        <family val="2"/>
      </rPr>
      <t>Nilai</t>
    </r>
    <r>
      <rPr>
        <sz val="8"/>
        <rFont val="Arial"/>
        <family val="2"/>
      </rPr>
      <t xml:space="preserve"> / </t>
    </r>
    <r>
      <rPr>
        <i/>
        <sz val="8"/>
        <rFont val="Arial"/>
        <family val="2"/>
      </rPr>
      <t>Value</t>
    </r>
  </si>
  <si>
    <t>Technician and associate professionals</t>
  </si>
  <si>
    <t xml:space="preserve">Does this establishment invest in R&amp;D activities abroad? Please mark (X) in one box only </t>
  </si>
  <si>
    <t xml:space="preserve">                    </t>
  </si>
  <si>
    <t>Jika pertubuhan terlibat dalam import / eksport perkhidmatan dan barangan, sila nyatakan peratusan perkhidmatan dan barangan diimport /</t>
  </si>
  <si>
    <t>dieksport bagi tujuan berikut (Boleh pilih lebih daripada satu)</t>
  </si>
  <si>
    <t>If the establishment invloves in imports / exports of services and goods, please mention the percentage of services and goods imported / exported</t>
  </si>
  <si>
    <t>for the purposebelow (May choose more than one)</t>
  </si>
  <si>
    <r>
      <rPr>
        <b/>
        <sz val="8"/>
        <rFont val="Arial"/>
        <family val="2"/>
      </rPr>
      <t>Import</t>
    </r>
    <r>
      <rPr>
        <sz val="8"/>
        <rFont val="Arial"/>
        <family val="2"/>
      </rPr>
      <t xml:space="preserve"> /</t>
    </r>
    <r>
      <rPr>
        <i/>
        <sz val="8"/>
        <rFont val="Arial"/>
        <family val="2"/>
      </rPr>
      <t xml:space="preserve"> Imports</t>
    </r>
  </si>
  <si>
    <r>
      <rPr>
        <b/>
        <sz val="8"/>
        <rFont val="Arial"/>
        <family val="2"/>
      </rPr>
      <t xml:space="preserve">Eksport / </t>
    </r>
    <r>
      <rPr>
        <i/>
        <sz val="8"/>
        <rFont val="Arial"/>
        <family val="2"/>
      </rPr>
      <t>Exports</t>
    </r>
  </si>
  <si>
    <t>(i)    Barangan untuk prosesan (GFP)</t>
  </si>
  <si>
    <t xml:space="preserve">       Goods for processing (GFP)</t>
  </si>
  <si>
    <t>(ii)   Barangan untuk simpanan (GFS) dalam Gudang</t>
  </si>
  <si>
    <t xml:space="preserve">       Goods for storage (GFS) in warehouse</t>
  </si>
  <si>
    <t>(iii)  Barangan didagang tanpa memasuki Malaysia (Merchanting)</t>
  </si>
  <si>
    <t xml:space="preserve">        Goods traded without entering Malaysia (Merchanting)</t>
  </si>
  <si>
    <t>(iv)  Pengeluaran barangan di luar negara (Penyumberan luar)</t>
  </si>
  <si>
    <t xml:space="preserve">       Goods manufactured in other country (Outsourcing)</t>
  </si>
  <si>
    <t>KELESTARIAN ALAM SEKITAR</t>
  </si>
  <si>
    <t>Sila nyatakan penggunaan bahan kitar semula sebagai input pengeluaran</t>
  </si>
  <si>
    <r>
      <rPr>
        <b/>
        <sz val="8"/>
        <rFont val="Arial"/>
        <family val="2"/>
      </rPr>
      <t xml:space="preserve">Kuantiti (tan metrik) / </t>
    </r>
    <r>
      <rPr>
        <i/>
        <sz val="8"/>
        <rFont val="Arial"/>
        <family val="2"/>
      </rPr>
      <t>Quantity (tonne)</t>
    </r>
  </si>
  <si>
    <t>Berdasarkan soalan E.4, sila nyatakan peratus penggunaan bahan kitar semula mengikut jenis:</t>
  </si>
  <si>
    <t>Refer to question E.4, please indicate percentage of use of recycled materials by type:</t>
  </si>
  <si>
    <t>Plastik</t>
  </si>
  <si>
    <t>Tekstil</t>
  </si>
  <si>
    <t>Kertas</t>
  </si>
  <si>
    <t>Besi</t>
  </si>
  <si>
    <t xml:space="preserve">Sila laporkan tahap automasi proses pengeluaran pertubuhan ini. Sila tanda (X) dalam satu kotak sahaja </t>
  </si>
  <si>
    <t>Please report the automation level of the production process for this establishment. Please mark (X) in one box only</t>
  </si>
  <si>
    <t>Adakah pertubuhan ini menggunakan teknologi berikut. Jika Ya, sila nyatakan peratus (%) penggunaan.</t>
  </si>
  <si>
    <t>Pemprosesan perkataan (MS Word, Google Docs, Pages dll.)</t>
  </si>
  <si>
    <t>Automasi (robotik, tali sawat, lif, kenderaan berpandu</t>
  </si>
  <si>
    <t xml:space="preserve">Lembaran (MS Excel, Numbers, dll.) </t>
  </si>
  <si>
    <t xml:space="preserve">automatik (AGV), dll.) </t>
  </si>
  <si>
    <t>Spreadsheet (MS Excel, Numbers, etc.)</t>
  </si>
  <si>
    <t xml:space="preserve">Automation (robotics, conveyor belts, lifts, automated-guided </t>
  </si>
  <si>
    <t xml:space="preserve">Kawalan Kualiti Tersepadu (pengimbas, pemeriksaan </t>
  </si>
  <si>
    <t xml:space="preserve">penglihatan, CCTV, sensor pintar dll.) </t>
  </si>
  <si>
    <t xml:space="preserve">Pembuatan Aditif (Percetakan 3D, prototaip cepat, dll.) </t>
  </si>
  <si>
    <t>Internet-of-Thing (IoT)</t>
  </si>
  <si>
    <t>Prototaip</t>
  </si>
  <si>
    <t>Penyelesaian makmal</t>
  </si>
  <si>
    <t>Lab solution</t>
  </si>
  <si>
    <r>
      <rPr>
        <b/>
        <sz val="8"/>
        <rFont val="Arial"/>
        <family val="2"/>
      </rPr>
      <t xml:space="preserve">   Ya IR 4.0 / </t>
    </r>
    <r>
      <rPr>
        <i/>
        <sz val="8"/>
        <rFont val="Arial"/>
        <family val="2"/>
      </rPr>
      <t>Yes IR 4.0</t>
    </r>
  </si>
  <si>
    <r>
      <rPr>
        <b/>
        <sz val="8"/>
        <rFont val="Arial"/>
        <family val="2"/>
      </rPr>
      <t xml:space="preserve">   Ya IR 5.0 / </t>
    </r>
    <r>
      <rPr>
        <i/>
        <sz val="8"/>
        <rFont val="Arial"/>
        <family val="2"/>
      </rPr>
      <t>Yes IR 5.0</t>
    </r>
  </si>
  <si>
    <r>
      <rPr>
        <b/>
        <sz val="8"/>
        <rFont val="Arial"/>
        <family val="2"/>
      </rPr>
      <t xml:space="preserve">   Tidak / </t>
    </r>
    <r>
      <rPr>
        <i/>
        <sz val="8"/>
        <rFont val="Arial"/>
        <family val="2"/>
      </rPr>
      <t>No</t>
    </r>
  </si>
  <si>
    <t>If Yes, what is the percentage of the following resources will be allocated to make the plan a success?</t>
  </si>
  <si>
    <t>Adakah pertubuhan ini sudah mempunyai perancangan untuk kemahiran semula dan peningkatan kemahiran pekerjanya?</t>
  </si>
  <si>
    <t>Jika Ya, sila tandakan (X) bidang pemahiran semula dan peningkatan kemahiran yang dirancang untuk pekerja pertubuhan ini (Boleh pilih lebih daripada satu)</t>
  </si>
  <si>
    <t xml:space="preserve">PLBD / KPPD </t>
  </si>
  <si>
    <t>AFFILIATE ASING</t>
  </si>
  <si>
    <t>FOREIGN  AFFILIATE</t>
  </si>
  <si>
    <t>Adakah pertubuhan ini mempunyai affiliate di luar negara? Sila tanda (X) daam satu kotak sahaja</t>
  </si>
  <si>
    <t>Please state the number of affiliate by country</t>
  </si>
  <si>
    <t>Bilangan affiliate</t>
  </si>
  <si>
    <t>Office use</t>
  </si>
  <si>
    <t>Number of affiliate</t>
  </si>
  <si>
    <t>If No, please proceed to question B.3</t>
  </si>
  <si>
    <t xml:space="preserve">Daripada manakah pertubuhan ini mendapat sumber pembiayaan untuk menjalankan perniagaan? </t>
  </si>
  <si>
    <t>(Boleh pilih lebih daripada satu) (NOTA: Termasuk sebarang sumber yang digunakan, tanpa mengira bila ia diluluskan atau diperoleh)</t>
  </si>
  <si>
    <t>Where does this establishment get the sources of finance to operate the business?</t>
  </si>
  <si>
    <t>(May choose more than one)  (NOTE: Include any sources used, regardless of when it was authorised or obtained)</t>
  </si>
  <si>
    <t>Pembiayaan daripada syarikat pajakan / syarikat pemfaktoran / syarikat kredit / syarikat modal</t>
  </si>
  <si>
    <t xml:space="preserve">usaha niaga / pemberi pinjam wang berlesen / kedai dan pemegang pajak gadai termasuk Ar-Rahnu </t>
  </si>
  <si>
    <t>…………………………………………………………………………………</t>
  </si>
  <si>
    <t>ARAHAN</t>
  </si>
  <si>
    <t>INSTRUCTION</t>
  </si>
  <si>
    <t>Sila rujuk kepada arahan berikut:</t>
  </si>
  <si>
    <t>Please refer the following instruction:</t>
  </si>
  <si>
    <r>
      <rPr>
        <sz val="8"/>
        <rFont val="Arial"/>
        <family val="2"/>
      </rPr>
      <t>Soal selidik ini akan diproses dengan menggunakan peralatan elektronik (</t>
    </r>
    <r>
      <rPr>
        <i/>
        <sz val="8"/>
        <rFont val="Arial"/>
        <family val="2"/>
      </rPr>
      <t>Intelligent Character Recognition</t>
    </r>
    <r>
      <rPr>
        <sz val="8"/>
        <rFont val="Arial"/>
        <family val="2"/>
      </rPr>
      <t>).</t>
    </r>
  </si>
  <si>
    <t>This questionnaire will be processed using electronic equipment (Intelligent Character Recognition).</t>
  </si>
  <si>
    <r>
      <rPr>
        <sz val="8"/>
        <rFont val="Arial"/>
        <family val="2"/>
      </rPr>
      <t xml:space="preserve">Gunakan </t>
    </r>
    <r>
      <rPr>
        <b/>
        <sz val="8"/>
        <rFont val="Arial"/>
        <family val="2"/>
      </rPr>
      <t>pen bulat HITAM</t>
    </r>
    <r>
      <rPr>
        <sz val="8"/>
        <rFont val="Arial"/>
        <family val="2"/>
      </rPr>
      <t xml:space="preserve"> untuk melengkapkan soal selidik ini.</t>
    </r>
  </si>
  <si>
    <r>
      <rPr>
        <i/>
        <sz val="8"/>
        <rFont val="Arial"/>
        <family val="2"/>
      </rPr>
      <t xml:space="preserve">Use </t>
    </r>
    <r>
      <rPr>
        <b/>
        <i/>
        <sz val="8"/>
        <rFont val="Arial"/>
        <family val="2"/>
      </rPr>
      <t>BLACK ball pen</t>
    </r>
    <r>
      <rPr>
        <i/>
        <sz val="8"/>
        <rFont val="Arial"/>
        <family val="2"/>
      </rPr>
      <t xml:space="preserve"> when completing this questionnaire.</t>
    </r>
  </si>
  <si>
    <r>
      <rPr>
        <sz val="8"/>
        <rFont val="Arial"/>
        <family val="2"/>
      </rPr>
      <t xml:space="preserve">Tulis dengan kemas di dalam kotak menggunakan </t>
    </r>
    <r>
      <rPr>
        <b/>
        <sz val="8"/>
        <rFont val="Arial"/>
        <family val="2"/>
      </rPr>
      <t>HURUF BESAR</t>
    </r>
    <r>
      <rPr>
        <sz val="8"/>
        <rFont val="Arial"/>
        <family val="2"/>
      </rPr>
      <t xml:space="preserve"> atau tanda </t>
    </r>
    <r>
      <rPr>
        <b/>
        <sz val="8"/>
        <rFont val="Arial"/>
        <family val="2"/>
      </rPr>
      <t>'X'</t>
    </r>
    <r>
      <rPr>
        <sz val="8"/>
        <rFont val="Arial"/>
        <family val="2"/>
      </rPr>
      <t xml:space="preserve"> pada kotak yang berkenaan.</t>
    </r>
  </si>
  <si>
    <t>Pastikan setiap nombor, abjad atau tanda berada di dalam kotak yang telah disediakan</t>
  </si>
  <si>
    <r>
      <rPr>
        <i/>
        <sz val="8"/>
        <rFont val="Arial"/>
        <family val="2"/>
      </rPr>
      <t xml:space="preserve">Write neatly within the boxes using </t>
    </r>
    <r>
      <rPr>
        <b/>
        <i/>
        <sz val="8"/>
        <rFont val="Arial"/>
        <family val="2"/>
      </rPr>
      <t>CAPITAL LETTER</t>
    </r>
    <r>
      <rPr>
        <i/>
        <sz val="8"/>
        <rFont val="Arial"/>
        <family val="2"/>
      </rPr>
      <t xml:space="preserve"> or mark</t>
    </r>
    <r>
      <rPr>
        <b/>
        <i/>
        <sz val="8"/>
        <rFont val="Arial"/>
        <family val="2"/>
      </rPr>
      <t xml:space="preserve"> 'X' </t>
    </r>
    <r>
      <rPr>
        <i/>
        <sz val="8"/>
        <rFont val="Arial"/>
        <family val="2"/>
      </rPr>
      <t>in the appropriate box.</t>
    </r>
  </si>
  <si>
    <t>Keep each number, letter or tick within the data entry boxes provided</t>
  </si>
  <si>
    <t xml:space="preserve">Contoh: </t>
  </si>
  <si>
    <t>Example:</t>
  </si>
  <si>
    <r>
      <rPr>
        <b/>
        <sz val="8"/>
        <rFont val="Arial"/>
        <family val="2"/>
      </rPr>
      <t>Bulan</t>
    </r>
    <r>
      <rPr>
        <sz val="8"/>
        <rFont val="Arial"/>
        <family val="2"/>
      </rPr>
      <t xml:space="preserve"> / </t>
    </r>
    <r>
      <rPr>
        <i/>
        <sz val="8"/>
        <rFont val="Arial"/>
        <family val="2"/>
      </rPr>
      <t>Month</t>
    </r>
  </si>
  <si>
    <r>
      <rPr>
        <b/>
        <sz val="8"/>
        <rFont val="Arial"/>
        <family val="2"/>
      </rPr>
      <t>Tahun</t>
    </r>
    <r>
      <rPr>
        <sz val="8"/>
        <rFont val="Arial"/>
        <family val="2"/>
      </rPr>
      <t xml:space="preserve"> / </t>
    </r>
    <r>
      <rPr>
        <i/>
        <sz val="8"/>
        <rFont val="Arial"/>
        <family val="2"/>
      </rPr>
      <t>Year</t>
    </r>
  </si>
  <si>
    <t>J</t>
  </si>
  <si>
    <t>L</t>
  </si>
  <si>
    <t>N</t>
  </si>
  <si>
    <t>X</t>
  </si>
  <si>
    <r>
      <rPr>
        <b/>
        <sz val="8"/>
        <rFont val="Arial"/>
        <family val="2"/>
      </rPr>
      <t>Ya</t>
    </r>
    <r>
      <rPr>
        <sz val="8"/>
        <rFont val="Arial"/>
        <family val="2"/>
      </rPr>
      <t xml:space="preserve"> /</t>
    </r>
    <r>
      <rPr>
        <i/>
        <sz val="8"/>
        <rFont val="Arial"/>
        <family val="2"/>
      </rPr>
      <t xml:space="preserve"> Yes</t>
    </r>
  </si>
  <si>
    <r>
      <rPr>
        <b/>
        <sz val="8"/>
        <rFont val="Arial"/>
        <family val="2"/>
      </rPr>
      <t>Tidak</t>
    </r>
    <r>
      <rPr>
        <sz val="8"/>
        <rFont val="Arial"/>
        <family val="2"/>
      </rPr>
      <t xml:space="preserve"> /</t>
    </r>
    <r>
      <rPr>
        <i/>
        <sz val="8"/>
        <rFont val="Arial"/>
        <family val="2"/>
      </rPr>
      <t xml:space="preserve"> No</t>
    </r>
  </si>
  <si>
    <t>Tinggalkan kotak jawapan kosong sekiranya tiada maklumat.</t>
  </si>
  <si>
    <t>Leave answer boxes blank where yo have no response or data to enter.</t>
  </si>
  <si>
    <t>Jangan menulis 'nil', 'n/a' atau garisan di dalam kotak berkenaan.</t>
  </si>
  <si>
    <r>
      <rPr>
        <sz val="8"/>
        <rFont val="Arial"/>
        <family val="2"/>
      </rPr>
      <t xml:space="preserve">Sekiranya berlaku kesilapan, sila gariskan jawapan yang salah atau tanda </t>
    </r>
    <r>
      <rPr>
        <b/>
        <sz val="8"/>
        <rFont val="Arial"/>
        <family val="2"/>
      </rPr>
      <t>'X'</t>
    </r>
    <r>
      <rPr>
        <sz val="8"/>
        <rFont val="Arial"/>
        <family val="2"/>
      </rPr>
      <t xml:space="preserve"> dan tuliskan jawapan yang betul di dalam kotak yang sedia ada,</t>
    </r>
  </si>
  <si>
    <r>
      <rPr>
        <sz val="8"/>
        <rFont val="Arial"/>
        <family val="2"/>
      </rPr>
      <t xml:space="preserve">atau jika tiada ruang sila tulis di luar kotak berdekatan dengan perkara yang terlibat. Jangan gunakan </t>
    </r>
    <r>
      <rPr>
        <i/>
        <sz val="8"/>
        <rFont val="Arial"/>
        <family val="2"/>
      </rPr>
      <t>corection</t>
    </r>
    <r>
      <rPr>
        <sz val="8"/>
        <rFont val="Arial"/>
        <family val="2"/>
      </rPr>
      <t xml:space="preserve"> pen.</t>
    </r>
  </si>
  <si>
    <t>Do not use 'nil', 'n/a' or draw a line in the data entry boxes.</t>
  </si>
  <si>
    <r>
      <rPr>
        <i/>
        <sz val="8"/>
        <rFont val="Arial"/>
        <family val="2"/>
      </rPr>
      <t xml:space="preserve">If a mistake is made, cross out the incorrect answer or mark </t>
    </r>
    <r>
      <rPr>
        <b/>
        <i/>
        <sz val="8"/>
        <rFont val="Arial"/>
        <family val="2"/>
      </rPr>
      <t>'X'</t>
    </r>
    <r>
      <rPr>
        <i/>
        <sz val="8"/>
        <rFont val="Arial"/>
        <family val="2"/>
      </rPr>
      <t xml:space="preserve"> and either write the answer in the remaining boxes,</t>
    </r>
  </si>
  <si>
    <t>or if not enough space, write next to the relevant item. Do not use correction pen.</t>
  </si>
  <si>
    <t>atau</t>
  </si>
  <si>
    <t>or</t>
  </si>
  <si>
    <t>Sekiranya terdapat nilai kerugian, sila tandakan dengan tanda negatif.</t>
  </si>
  <si>
    <t>Show a loss (deficit) with a negative sign.</t>
  </si>
  <si>
    <t>-</t>
  </si>
  <si>
    <t>Jika anda menandakan petak yang salah, hitamkan petak yang salah seperti ini</t>
  </si>
  <si>
    <t>dan tandakan</t>
  </si>
  <si>
    <t>di dalam petak yang betul</t>
  </si>
  <si>
    <t>If you have marked the wrong box, shade the box as shown here</t>
  </si>
  <si>
    <t>and mark</t>
  </si>
  <si>
    <t>in the relevant box</t>
  </si>
  <si>
    <r>
      <rPr>
        <sz val="8"/>
        <rFont val="Arial"/>
        <family val="2"/>
      </rPr>
      <t xml:space="preserve">Perkara yang disenaraikan sebagai </t>
    </r>
    <r>
      <rPr>
        <b/>
        <sz val="8"/>
        <rFont val="Arial"/>
        <family val="2"/>
      </rPr>
      <t>termasuk</t>
    </r>
    <r>
      <rPr>
        <sz val="8"/>
        <rFont val="Arial"/>
        <family val="2"/>
      </rPr>
      <t xml:space="preserve"> dan </t>
    </r>
    <r>
      <rPr>
        <b/>
        <sz val="8"/>
        <rFont val="Arial"/>
        <family val="2"/>
      </rPr>
      <t>tidak termasuk</t>
    </r>
    <r>
      <rPr>
        <sz val="8"/>
        <rFont val="Arial"/>
        <family val="2"/>
      </rPr>
      <t xml:space="preserve"> hanyalah sebagai contoh dan tidak boleh diambilkira sebagai senarai yang lengkap.</t>
    </r>
  </si>
  <si>
    <r>
      <rPr>
        <i/>
        <sz val="8"/>
        <rFont val="Arial"/>
        <family val="2"/>
      </rPr>
      <t xml:space="preserve">The items listed under </t>
    </r>
    <r>
      <rPr>
        <b/>
        <i/>
        <sz val="8"/>
        <rFont val="Arial"/>
        <family val="2"/>
      </rPr>
      <t xml:space="preserve">including </t>
    </r>
    <r>
      <rPr>
        <i/>
        <sz val="8"/>
        <rFont val="Arial"/>
        <family val="2"/>
      </rPr>
      <t xml:space="preserve">and </t>
    </r>
    <r>
      <rPr>
        <b/>
        <i/>
        <sz val="8"/>
        <rFont val="Arial"/>
        <family val="2"/>
      </rPr>
      <t>excluding</t>
    </r>
    <r>
      <rPr>
        <i/>
        <sz val="8"/>
        <rFont val="Arial"/>
        <family val="2"/>
      </rPr>
      <t xml:space="preserve"> are examples and should not be taken as a complete list of items.</t>
    </r>
  </si>
  <si>
    <t>Sila kemukakan sebarang komen dan cadangan:</t>
  </si>
  <si>
    <t>Please provide any comments and suggestions:</t>
  </si>
  <si>
    <t>(cth. balak, gergaji rantai, madu, rotan dll)</t>
  </si>
  <si>
    <t xml:space="preserve">purchased for resale without further processing (e.g. logs, chain saws, honey, rattan etc) </t>
  </si>
  <si>
    <t>Kos barang yang dijual (barang / bahan yang dibeli untuk dijual semula</t>
  </si>
  <si>
    <t xml:space="preserve">Bangunan (pejabat, kilang, gudang dsb.), alat pengangkutan, jentera &amp; kelengkapan, perabot &amp; pemasangan dan komputer </t>
  </si>
  <si>
    <t>Buildings (office, factory, warehouse etc.), transport equipment, machinery &amp; equipment, furniture &amp; fittings and computer</t>
  </si>
  <si>
    <t>melalui proses selanjutnya (cth. gergaji rantai, tukul balak, madu, rotan dll)</t>
  </si>
  <si>
    <t>KEUNTUNGAN / KERUGIAN BERSIH SEBELUM CUKAI</t>
  </si>
  <si>
    <t>NET PROFIT / LOSS BEFORE TAX</t>
  </si>
  <si>
    <t>If there is any change in activity or difference in the profit / loss reported (&gt; or &lt;30%) as compared to the previous year,</t>
  </si>
  <si>
    <r>
      <t xml:space="preserve">Tahun Semasa </t>
    </r>
    <r>
      <rPr>
        <sz val="8"/>
        <rFont val="Arial"/>
        <family val="2"/>
      </rPr>
      <t xml:space="preserve">/ </t>
    </r>
    <r>
      <rPr>
        <i/>
        <sz val="8"/>
        <rFont val="Arial"/>
        <family val="2"/>
      </rPr>
      <t>Current Year</t>
    </r>
  </si>
  <si>
    <r>
      <t xml:space="preserve">Tahun Sebelum </t>
    </r>
    <r>
      <rPr>
        <sz val="8"/>
        <rFont val="Arial"/>
        <family val="2"/>
      </rPr>
      <t xml:space="preserve">/ </t>
    </r>
    <r>
      <rPr>
        <i/>
        <sz val="8"/>
        <rFont val="Arial"/>
        <family val="2"/>
      </rPr>
      <t>Previous Year</t>
    </r>
  </si>
  <si>
    <t>Price changes in goods sold or service rendered</t>
  </si>
  <si>
    <r>
      <t xml:space="preserve"> </t>
    </r>
    <r>
      <rPr>
        <b/>
        <sz val="8"/>
        <rFont val="Arial"/>
        <family val="2"/>
      </rPr>
      <t xml:space="preserve"> # Jenis sistem akuakultur:   
     </t>
    </r>
    <r>
      <rPr>
        <i/>
        <sz val="8"/>
        <rFont val="Arial"/>
        <family val="2"/>
      </rPr>
      <t>Type of aquaculture system</t>
    </r>
  </si>
  <si>
    <t>MSIC</t>
  </si>
  <si>
    <t xml:space="preserve">Jumlah Hasil </t>
  </si>
  <si>
    <t>Jumlah Belanja</t>
  </si>
  <si>
    <t>Nilai Output</t>
  </si>
  <si>
    <t>Nilai Input</t>
  </si>
  <si>
    <t>Nilai Ditambah (VA)</t>
  </si>
  <si>
    <t>Jumlah Pekerja</t>
  </si>
  <si>
    <t>Pekerja Bergaji</t>
  </si>
  <si>
    <t>Gaji &amp; Upah</t>
  </si>
  <si>
    <t>Harta Tetap</t>
  </si>
  <si>
    <t>I/O</t>
  </si>
  <si>
    <t>Purata Gaji</t>
  </si>
  <si>
    <t xml:space="preserve">Susut Nilai </t>
  </si>
  <si>
    <t xml:space="preserve">Gaji &amp; Upah </t>
  </si>
  <si>
    <t>Pampasan Pekerja (CE)</t>
  </si>
  <si>
    <t xml:space="preserve">Jumlah Pekerja </t>
  </si>
  <si>
    <t>Pekerja Bergaji vs Gaji Upah</t>
  </si>
  <si>
    <t>Elektrik</t>
  </si>
  <si>
    <t>Bahan Pembakar</t>
  </si>
  <si>
    <t xml:space="preserve">Untung Rugi </t>
  </si>
  <si>
    <t>Pengeluaran Tanaman</t>
  </si>
  <si>
    <t>Pengeluaran Ternakan Hidup</t>
  </si>
  <si>
    <t>Pengeluaran Hasil Ternakan</t>
  </si>
  <si>
    <t>Pengeluaran Perikanan</t>
  </si>
  <si>
    <t>Pengeluaran Perhutanan dan Pembalakan</t>
  </si>
  <si>
    <t>Bahan mentah Tanaman</t>
  </si>
  <si>
    <t>Bahan mentah Ternakan</t>
  </si>
  <si>
    <t>Bahan mentah Perikanan</t>
  </si>
  <si>
    <t>Bahan mentah Perhutanan dan Pembalakan</t>
  </si>
  <si>
    <t>F330082</t>
  </si>
  <si>
    <t>F400102b</t>
  </si>
  <si>
    <t>F400103c</t>
  </si>
  <si>
    <t>F410003b</t>
  </si>
  <si>
    <t>F410004c</t>
  </si>
  <si>
    <t>F410005d</t>
  </si>
  <si>
    <t>F410006e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</si>
</sst>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00_);_(* \(#,##0.00\);_(* \-??_);_(@_)"/>
    <numFmt numFmtId="166" formatCode="_(* #,##0_);_(* \(#,##0\);_(* &quot;-&quot;??_);_(@_)"/>
  </numFmts>
  <fonts count="141">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11"/>
      <name val="Arial"/>
      <family val="2"/>
    </font>
    <font>
      <b/>
      <sz val="12"/>
      <name val="Arial"/>
      <family val="2"/>
    </font>
    <font>
      <i/>
      <sz val="10"/>
      <name val="Arial"/>
      <family val="2"/>
    </font>
    <font>
      <sz val="11"/>
      <name val="Arial"/>
      <family val="2"/>
    </font>
    <font>
      <i/>
      <sz val="11"/>
      <name val="Arial"/>
      <family val="2"/>
    </font>
    <font>
      <b/>
      <i/>
      <sz val="8"/>
      <name val="Arial"/>
      <family val="2"/>
    </font>
    <font>
      <sz val="14"/>
      <name val="Arial"/>
      <family val="2"/>
    </font>
    <font>
      <b/>
      <sz val="15"/>
      <name val="Arial"/>
      <family val="2"/>
    </font>
    <font>
      <b/>
      <sz val="16"/>
      <name val="Arial"/>
      <family val="2"/>
    </font>
    <font>
      <i/>
      <sz val="15"/>
      <name val="Arial"/>
      <family val="2"/>
    </font>
    <font>
      <i/>
      <sz val="9"/>
      <name val="Arial"/>
      <family val="2"/>
    </font>
    <font>
      <sz val="12"/>
      <name val="Arial"/>
      <family val="2"/>
    </font>
    <font>
      <i/>
      <sz val="12"/>
      <name val="Arial"/>
      <family val="2"/>
    </font>
    <font>
      <b/>
      <sz val="12"/>
      <color indexed="8"/>
      <name val="Arial"/>
      <family val="2"/>
    </font>
    <font>
      <i/>
      <sz val="12"/>
      <color indexed="8"/>
      <name val="Arial"/>
      <family val="2"/>
    </font>
    <font>
      <b/>
      <sz val="14"/>
      <name val="Arial"/>
      <family val="2"/>
    </font>
    <font>
      <sz val="8"/>
      <color indexed="55"/>
      <name val="Arial"/>
      <family val="2"/>
    </font>
    <font>
      <i/>
      <sz val="16"/>
      <name val="Arial"/>
      <family val="2"/>
    </font>
    <font>
      <sz val="8"/>
      <name val="Bookman Old Style"/>
      <family val="1"/>
    </font>
    <font>
      <i/>
      <sz val="8"/>
      <color indexed="55"/>
      <name val="Arial"/>
      <family val="2"/>
    </font>
    <font>
      <sz val="8"/>
      <color indexed="10"/>
      <name val="Arial"/>
      <family val="2"/>
    </font>
    <font>
      <sz val="9"/>
      <name val="Bookman Old Style"/>
      <family val="1"/>
    </font>
    <font>
      <sz val="11"/>
      <color theme="1"/>
      <name val="Calibri"/>
      <family val="2"/>
      <scheme val="minor"/>
    </font>
    <font>
      <i/>
      <sz val="14"/>
      <name val="Arial"/>
      <family val="2"/>
    </font>
    <font>
      <i/>
      <sz val="11"/>
      <color theme="1"/>
      <name val="Calibri"/>
      <family val="2"/>
      <scheme val="minor"/>
    </font>
    <font>
      <b/>
      <u/>
      <sz val="8"/>
      <name val="Arial"/>
      <family val="2"/>
    </font>
    <font>
      <sz val="9"/>
      <name val="Wingdings 2"/>
      <family val="1"/>
      <charset val="2"/>
    </font>
    <font>
      <b/>
      <sz val="7.8"/>
      <name val="Arial"/>
      <family val="2"/>
    </font>
    <font>
      <b/>
      <sz val="8"/>
      <color indexed="8"/>
      <name val="Arial"/>
      <family val="2"/>
    </font>
    <font>
      <i/>
      <sz val="8"/>
      <color indexed="8"/>
      <name val="Arial"/>
      <family val="2"/>
    </font>
    <font>
      <b/>
      <sz val="7"/>
      <color indexed="8"/>
      <name val="Arial"/>
      <family val="2"/>
    </font>
    <font>
      <i/>
      <sz val="7"/>
      <name val="Arial"/>
      <family val="2"/>
    </font>
    <font>
      <i/>
      <sz val="7"/>
      <color indexed="8"/>
      <name val="Arial"/>
      <family val="2"/>
    </font>
    <font>
      <sz val="8"/>
      <color indexed="8"/>
      <name val="Arial"/>
      <family val="2"/>
    </font>
    <font>
      <sz val="14"/>
      <name val="Wingdings"/>
      <charset val="2"/>
    </font>
    <font>
      <b/>
      <sz val="14"/>
      <name val="Calibri"/>
      <family val="2"/>
    </font>
    <font>
      <b/>
      <i/>
      <sz val="14"/>
      <name val="Arial"/>
      <family val="2"/>
    </font>
    <font>
      <u/>
      <sz val="9"/>
      <color theme="10"/>
      <name val="Arial"/>
      <family val="2"/>
    </font>
    <font>
      <u/>
      <sz val="10"/>
      <color indexed="12"/>
      <name val="Arial"/>
      <family val="2"/>
    </font>
    <font>
      <sz val="11"/>
      <color indexed="8"/>
      <name val="Calibri"/>
      <family val="2"/>
    </font>
    <font>
      <i/>
      <u/>
      <sz val="8"/>
      <name val="Arial"/>
      <family val="2"/>
    </font>
    <font>
      <b/>
      <sz val="8"/>
      <color indexed="8"/>
      <name val="Tahoma"/>
      <family val="2"/>
    </font>
    <font>
      <b/>
      <sz val="9"/>
      <name val="Tahoma"/>
      <family val="2"/>
    </font>
    <font>
      <sz val="9"/>
      <name val="Tahoma"/>
      <family val="2"/>
    </font>
    <font>
      <sz val="10"/>
      <name val="Arial"/>
      <family val="2"/>
    </font>
    <font>
      <b/>
      <sz val="11"/>
      <name val="Arial"/>
      <family val="2"/>
    </font>
    <font>
      <i/>
      <sz val="11"/>
      <name val="Arial"/>
      <family val="2"/>
    </font>
    <font>
      <b/>
      <sz val="12"/>
      <name val="Arial"/>
      <family val="2"/>
    </font>
    <font>
      <i/>
      <sz val="12"/>
      <name val="Arial"/>
      <family val="2"/>
    </font>
    <font>
      <sz val="18"/>
      <name val="Arial"/>
      <family val="2"/>
    </font>
    <font>
      <b/>
      <i/>
      <sz val="10"/>
      <name val="Arial"/>
      <family val="2"/>
    </font>
    <font>
      <i/>
      <sz val="9"/>
      <color indexed="81"/>
      <name val="Tahoma"/>
      <family val="2"/>
    </font>
    <font>
      <b/>
      <u/>
      <sz val="10"/>
      <name val="Arial"/>
      <family val="2"/>
    </font>
    <font>
      <i/>
      <u/>
      <sz val="10"/>
      <name val="Arial"/>
      <family val="2"/>
    </font>
    <font>
      <u/>
      <sz val="10"/>
      <name val="Arial"/>
      <family val="2"/>
    </font>
    <font>
      <sz val="12"/>
      <name val="Helv"/>
      <charset val="134"/>
    </font>
    <font>
      <sz val="8"/>
      <name val="Helv"/>
      <charset val="134"/>
    </font>
    <font>
      <sz val="10"/>
      <name val="MS Sans Serif"/>
      <family val="2"/>
    </font>
    <font>
      <sz val="9"/>
      <color indexed="81"/>
      <name val="Tahoma"/>
      <family val="2"/>
    </font>
    <font>
      <b/>
      <sz val="9"/>
      <color indexed="81"/>
      <name val="Tahoma"/>
      <family val="2"/>
    </font>
    <font>
      <sz val="16"/>
      <name val="Arial"/>
      <family val="2"/>
    </font>
    <font>
      <b/>
      <sz val="6"/>
      <name val="Arial"/>
      <family val="2"/>
    </font>
    <font>
      <b/>
      <u/>
      <sz val="6"/>
      <name val="Arial"/>
      <family val="2"/>
    </font>
    <font>
      <i/>
      <sz val="6"/>
      <name val="Arial"/>
      <family val="2"/>
    </font>
    <font>
      <sz val="9"/>
      <color rgb="FFFF0000"/>
      <name val="Arial"/>
      <family val="2"/>
    </font>
    <font>
      <sz val="10"/>
      <color rgb="FFFF0000"/>
      <name val="Arial"/>
      <family val="2"/>
    </font>
    <font>
      <sz val="10"/>
      <name val="Arial"/>
      <family val="2"/>
    </font>
    <font>
      <sz val="10"/>
      <color indexed="8"/>
      <name val="Arial"/>
      <family val="2"/>
    </font>
    <font>
      <sz val="24"/>
      <name val="Wingdings"/>
      <charset val="2"/>
    </font>
    <font>
      <b/>
      <i/>
      <sz val="6"/>
      <name val="Arial"/>
      <family val="2"/>
    </font>
    <font>
      <i/>
      <u/>
      <sz val="6"/>
      <name val="Arial"/>
      <family val="2"/>
    </font>
    <font>
      <sz val="24"/>
      <color rgb="FFFF0000"/>
      <name val="Wingdings"/>
      <charset val="2"/>
    </font>
    <font>
      <sz val="9"/>
      <color theme="10"/>
      <name val="Arial"/>
      <family val="2"/>
    </font>
    <font>
      <sz val="8"/>
      <name val="Wingdings"/>
      <charset val="2"/>
    </font>
    <font>
      <b/>
      <sz val="10.5"/>
      <name val="Arial"/>
      <family val="2"/>
    </font>
    <font>
      <sz val="10.5"/>
      <name val="Arial"/>
      <family val="2"/>
    </font>
    <font>
      <i/>
      <sz val="10.5"/>
      <name val="Arial"/>
      <family val="2"/>
    </font>
    <font>
      <b/>
      <sz val="10.5"/>
      <color rgb="FF000000"/>
      <name val="Arial"/>
      <family val="2"/>
    </font>
    <font>
      <i/>
      <sz val="10.5"/>
      <color rgb="FF000000"/>
      <name val="Arial"/>
      <family val="2"/>
    </font>
    <font>
      <sz val="24"/>
      <name val="Arial"/>
      <family val="2"/>
    </font>
    <font>
      <sz val="10"/>
      <name val="MS Sans Serif"/>
      <charset val="134"/>
    </font>
    <font>
      <sz val="12"/>
      <color indexed="8"/>
      <name val="Arial"/>
      <family val="2"/>
    </font>
    <font>
      <sz val="12"/>
      <color theme="1"/>
      <name val="Calibri"/>
      <family val="2"/>
      <scheme val="minor"/>
    </font>
    <font>
      <sz val="10"/>
      <color theme="1"/>
      <name val="Arial"/>
      <family val="2"/>
    </font>
    <font>
      <sz val="12"/>
      <color rgb="FF00B050"/>
      <name val="Arial"/>
      <family val="2"/>
    </font>
    <font>
      <sz val="10"/>
      <name val="Arial"/>
      <family val="2"/>
    </font>
    <font>
      <b/>
      <sz val="11"/>
      <color theme="1"/>
      <name val="Calibri"/>
      <family val="2"/>
      <scheme val="minor"/>
    </font>
    <font>
      <b/>
      <sz val="11"/>
      <name val="Calibri"/>
      <family val="2"/>
      <scheme val="minor"/>
    </font>
    <font>
      <sz val="9"/>
      <name val="Arial"/>
      <family val="2"/>
    </font>
    <font>
      <b/>
      <sz val="9"/>
      <name val="Arial"/>
      <family val="2"/>
    </font>
    <font>
      <i/>
      <sz val="9"/>
      <name val="Arial"/>
      <family val="2"/>
    </font>
    <font>
      <b/>
      <sz val="8"/>
      <name val="Arial"/>
      <family val="2"/>
    </font>
    <font>
      <i/>
      <sz val="8"/>
      <name val="Arial"/>
      <family val="2"/>
    </font>
    <font>
      <b/>
      <sz val="11"/>
      <name val="Arial"/>
      <family val="2"/>
    </font>
    <font>
      <i/>
      <sz val="11"/>
      <name val="Arial"/>
      <family val="2"/>
    </font>
    <font>
      <b/>
      <sz val="12"/>
      <name val="Arial"/>
      <family val="2"/>
    </font>
    <font>
      <sz val="11"/>
      <name val="Arial"/>
      <family val="2"/>
    </font>
    <font>
      <b/>
      <sz val="10"/>
      <name val="Arial"/>
      <family val="2"/>
    </font>
    <font>
      <i/>
      <sz val="10"/>
      <name val="Arial"/>
      <family val="2"/>
    </font>
    <font>
      <sz val="8"/>
      <name val="Arial"/>
      <family val="2"/>
    </font>
    <font>
      <sz val="14"/>
      <name val="Arials"/>
      <charset val="134"/>
    </font>
    <font>
      <sz val="14"/>
      <name val="Arial"/>
      <family val="2"/>
    </font>
    <font>
      <sz val="8"/>
      <color rgb="FF0000FF"/>
      <name val="Arial"/>
      <family val="2"/>
    </font>
    <font>
      <b/>
      <sz val="8"/>
      <color rgb="FF0000FF"/>
      <name val="Arial"/>
      <family val="2"/>
    </font>
    <font>
      <b/>
      <i/>
      <sz val="8"/>
      <name val="Arial"/>
      <family val="2"/>
    </font>
    <font>
      <b/>
      <sz val="8"/>
      <color rgb="FFC00000"/>
      <name val="Arial"/>
      <family val="2"/>
    </font>
    <font>
      <i/>
      <sz val="8"/>
      <color rgb="FFC00000"/>
      <name val="Arial"/>
      <family val="2"/>
    </font>
    <font>
      <b/>
      <sz val="14"/>
      <name val="Arial"/>
      <family val="2"/>
    </font>
    <font>
      <b/>
      <sz val="9"/>
      <color rgb="FF0000FF"/>
      <name val="Arial"/>
      <family val="2"/>
    </font>
    <font>
      <sz val="10"/>
      <color rgb="FF0000FF"/>
      <name val="Arial"/>
      <family val="2"/>
    </font>
    <font>
      <i/>
      <sz val="9"/>
      <name val="Tahoma"/>
      <family val="2"/>
    </font>
    <font>
      <b/>
      <sz val="9"/>
      <name val="Times New Roman"/>
      <family val="1"/>
    </font>
    <font>
      <i/>
      <sz val="9"/>
      <name val="Times New Roman"/>
      <family val="1"/>
    </font>
    <font>
      <i/>
      <sz val="8"/>
      <color indexed="8"/>
      <name val="Tahoma"/>
      <family val="2"/>
    </font>
    <font>
      <b/>
      <i/>
      <sz val="9"/>
      <name val="Times New Roman"/>
      <family val="1"/>
    </font>
    <font>
      <b/>
      <sz val="12"/>
      <color indexed="8"/>
      <name val="Arial"/>
      <family val="2"/>
    </font>
    <font>
      <i/>
      <sz val="12"/>
      <color indexed="8"/>
      <name val="Arial"/>
      <family val="2"/>
    </font>
    <font>
      <sz val="12"/>
      <name val="Arial"/>
      <family val="2"/>
    </font>
    <font>
      <b/>
      <sz val="9"/>
      <color rgb="FFFF9900"/>
      <name val="Arial"/>
      <family val="2"/>
    </font>
    <font>
      <b/>
      <sz val="8"/>
      <name val="Tahoma"/>
      <family val="2"/>
    </font>
    <font>
      <i/>
      <sz val="8"/>
      <name val="Tahoma"/>
      <family val="2"/>
    </font>
    <font>
      <b/>
      <sz val="8"/>
      <color rgb="FFFF9900"/>
      <name val="Arial"/>
      <family val="2"/>
    </font>
    <font>
      <sz val="9"/>
      <name val="Times New Roman"/>
      <family val="1"/>
    </font>
    <font>
      <i/>
      <sz val="12"/>
      <name val="Arial"/>
      <family val="2"/>
    </font>
    <font>
      <b/>
      <sz val="8"/>
      <color indexed="8"/>
      <name val="Arial"/>
      <family val="2"/>
    </font>
    <font>
      <b/>
      <sz val="16"/>
      <name val="Arial"/>
      <family val="2"/>
    </font>
    <font>
      <b/>
      <sz val="7"/>
      <name val="Arial"/>
      <family val="2"/>
    </font>
    <font>
      <b/>
      <sz val="8"/>
      <color rgb="FFFF0000"/>
      <name val="Arial"/>
      <family val="2"/>
    </font>
    <font>
      <b/>
      <i/>
      <sz val="11"/>
      <name val="Arial"/>
      <family val="2"/>
    </font>
  </fonts>
  <fills count="43">
    <fill>
      <patternFill patternType="none"/>
    </fill>
    <fill>
      <patternFill patternType="gray125"/>
    </fill>
    <fill>
      <patternFill patternType="solid">
        <fgColor theme="3" tint="0.79995117038483843"/>
        <bgColor indexed="51"/>
      </patternFill>
    </fill>
    <fill>
      <patternFill patternType="solid">
        <fgColor theme="3" tint="0.79995117038483843"/>
        <bgColor indexed="64"/>
      </patternFill>
    </fill>
    <fill>
      <patternFill patternType="solid">
        <fgColor indexed="52"/>
        <bgColor indexed="51"/>
      </patternFill>
    </fill>
    <fill>
      <patternFill patternType="solid">
        <fgColor indexed="47"/>
        <bgColor indexed="22"/>
      </patternFill>
    </fill>
    <fill>
      <patternFill patternType="solid">
        <fgColor theme="0"/>
        <bgColor indexed="64"/>
      </patternFill>
    </fill>
    <fill>
      <patternFill patternType="solid">
        <fgColor indexed="9"/>
        <bgColor indexed="26"/>
      </patternFill>
    </fill>
    <fill>
      <patternFill patternType="solid">
        <fgColor theme="3" tint="0.79995117038483843"/>
        <bgColor indexed="26"/>
      </patternFill>
    </fill>
    <fill>
      <patternFill patternType="solid">
        <fgColor theme="0"/>
        <bgColor indexed="26"/>
      </patternFill>
    </fill>
    <fill>
      <patternFill patternType="solid">
        <fgColor theme="4" tint="0.59999389629810485"/>
        <bgColor indexed="51"/>
      </patternFill>
    </fill>
    <fill>
      <patternFill patternType="solid">
        <fgColor theme="4" tint="0.59999389629810485"/>
        <bgColor indexed="64"/>
      </patternFill>
    </fill>
    <fill>
      <patternFill patternType="solid">
        <fgColor theme="4" tint="0.59999389629810485"/>
        <bgColor indexed="26"/>
      </patternFill>
    </fill>
    <fill>
      <patternFill patternType="solid">
        <fgColor theme="4" tint="0.59999389629810485"/>
        <bgColor indexed="45"/>
      </patternFill>
    </fill>
    <fill>
      <patternFill patternType="solid">
        <fgColor theme="4" tint="0.59999389629810485"/>
        <bgColor indexed="22"/>
      </patternFill>
    </fill>
    <fill>
      <patternFill patternType="solid">
        <fgColor indexed="29"/>
        <bgColor indexed="45"/>
      </patternFill>
    </fill>
    <fill>
      <patternFill patternType="solid">
        <fgColor rgb="FFFF9933"/>
        <bgColor indexed="64"/>
      </patternFill>
    </fill>
    <fill>
      <patternFill patternType="solid">
        <fgColor theme="3" tint="0.79995117038483843"/>
        <bgColor indexed="13"/>
      </patternFill>
    </fill>
    <fill>
      <patternFill patternType="solid">
        <fgColor theme="3" tint="0.79998168889431442"/>
        <bgColor indexed="64"/>
      </patternFill>
    </fill>
    <fill>
      <patternFill patternType="solid">
        <fgColor theme="3" tint="0.79998168889431442"/>
        <bgColor indexed="51"/>
      </patternFill>
    </fill>
    <fill>
      <patternFill patternType="solid">
        <fgColor theme="3" tint="0.79998168889431442"/>
        <bgColor indexed="26"/>
      </patternFill>
    </fill>
    <fill>
      <patternFill patternType="solid">
        <fgColor theme="3" tint="0.79998168889431442"/>
        <bgColor indexed="13"/>
      </patternFill>
    </fill>
    <fill>
      <patternFill patternType="solid">
        <fgColor rgb="FFFF9933"/>
        <bgColor indexed="51"/>
      </patternFill>
    </fill>
    <fill>
      <patternFill patternType="solid">
        <fgColor theme="3" tint="0.79989013336588644"/>
        <bgColor indexed="64"/>
      </patternFill>
    </fill>
    <fill>
      <patternFill patternType="solid">
        <fgColor theme="3" tint="0.79985961485641044"/>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3" tint="0.79967650379955446"/>
        <bgColor indexed="64"/>
      </patternFill>
    </fill>
    <fill>
      <patternFill patternType="solid">
        <fgColor theme="3" tint="0.79967650379955446"/>
        <bgColor indexed="26"/>
      </patternFill>
    </fill>
    <fill>
      <patternFill patternType="solid">
        <fgColor theme="3" tint="0.79967650379955446"/>
        <bgColor indexed="22"/>
      </patternFill>
    </fill>
    <fill>
      <patternFill patternType="solid">
        <fgColor theme="3" tint="0.79970702230903046"/>
        <bgColor indexed="64"/>
      </patternFill>
    </fill>
    <fill>
      <patternFill patternType="solid">
        <fgColor theme="3" tint="0.79979857783745845"/>
        <bgColor indexed="64"/>
      </patternFill>
    </fill>
    <fill>
      <patternFill patternType="solid">
        <fgColor theme="0" tint="-0.14981536301767021"/>
        <bgColor indexed="64"/>
      </patternFill>
    </fill>
    <fill>
      <patternFill patternType="solid">
        <fgColor theme="3" tint="0.79970702230903046"/>
        <bgColor indexed="51"/>
      </patternFill>
    </fill>
    <fill>
      <patternFill patternType="solid">
        <fgColor theme="1"/>
        <bgColor indexed="64"/>
      </patternFill>
    </fill>
  </fills>
  <borders count="1065">
    <border>
      <left/>
      <right/>
      <top/>
      <bottom/>
      <diagonal/>
    </border>
    <border>
      <left/>
      <right style="medium">
        <color auto="1"/>
      </right>
      <top/>
      <bottom/>
      <diagonal/>
    </border>
    <border>
      <left/>
      <right/>
      <top style="thin">
        <color theme="3" tint="0.39994506668294322"/>
      </top>
      <bottom style="thin">
        <color theme="3" tint="0.39994506668294322"/>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top/>
      <bottom style="medium">
        <color auto="1"/>
      </bottom>
      <diagonal/>
    </border>
    <border>
      <left style="medium">
        <color auto="1"/>
      </left>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right style="thin">
        <color theme="3" tint="0.39994506668294322"/>
      </right>
      <top style="thin">
        <color theme="3" tint="0.39994506668294322"/>
      </top>
      <bottom/>
      <diagonal/>
    </border>
    <border>
      <left style="thin">
        <color theme="3" tint="0.39994506668294322"/>
      </left>
      <right/>
      <top/>
      <bottom style="thin">
        <color theme="3" tint="0.39994506668294322"/>
      </bottom>
      <diagonal/>
    </border>
    <border>
      <left/>
      <right/>
      <top/>
      <bottom style="thin">
        <color theme="3" tint="0.39994506668294322"/>
      </bottom>
      <diagonal/>
    </border>
    <border>
      <left/>
      <right style="thin">
        <color theme="3" tint="0.39994506668294322"/>
      </right>
      <top/>
      <bottom style="thin">
        <color theme="3" tint="0.39994506668294322"/>
      </bottom>
      <diagonal/>
    </border>
    <border>
      <left/>
      <right style="thin">
        <color indexed="8"/>
      </right>
      <top/>
      <bottom/>
      <diagonal/>
    </border>
    <border>
      <left style="thin">
        <color indexed="8"/>
      </left>
      <right/>
      <top/>
      <bottom/>
      <diagonal/>
    </border>
    <border>
      <left/>
      <right/>
      <top/>
      <bottom style="thin">
        <color auto="1"/>
      </bottom>
      <diagonal/>
    </border>
    <border>
      <left/>
      <right style="thin">
        <color auto="1"/>
      </right>
      <top/>
      <bottom/>
      <diagonal/>
    </border>
    <border>
      <left/>
      <right/>
      <top style="thin">
        <color auto="1"/>
      </top>
      <bottom/>
      <diagonal/>
    </border>
    <border>
      <left/>
      <right/>
      <top/>
      <bottom style="thin">
        <color indexed="8"/>
      </bottom>
      <diagonal/>
    </border>
    <border>
      <left style="thin">
        <color theme="3" tint="0.39994506668294322"/>
      </left>
      <right/>
      <top/>
      <bottom/>
      <diagonal/>
    </border>
    <border>
      <left/>
      <right style="thin">
        <color theme="3" tint="0.39994506668294322"/>
      </right>
      <top/>
      <bottom/>
      <diagonal/>
    </border>
    <border>
      <left style="thin">
        <color indexed="8"/>
      </left>
      <right style="thin">
        <color indexed="8"/>
      </right>
      <top/>
      <bottom style="thin">
        <color indexed="8"/>
      </bottom>
      <diagonal/>
    </border>
    <border>
      <left style="medium">
        <color auto="1"/>
      </left>
      <right/>
      <top/>
      <bottom style="medium">
        <color auto="1"/>
      </bottom>
      <diagonal/>
    </border>
    <border>
      <left style="thin">
        <color indexed="8"/>
      </left>
      <right/>
      <top style="thin">
        <color indexed="8"/>
      </top>
      <bottom/>
      <diagonal/>
    </border>
    <border>
      <left/>
      <right/>
      <top style="thin">
        <color indexed="8"/>
      </top>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double">
        <color theme="9" tint="-0.249977111117893"/>
      </right>
      <top/>
      <bottom/>
      <diagonal/>
    </border>
    <border>
      <left/>
      <right/>
      <top style="medium">
        <color theme="1"/>
      </top>
      <bottom/>
      <diagonal/>
    </border>
    <border>
      <left style="medium">
        <color indexed="8"/>
      </left>
      <right/>
      <top/>
      <bottom style="medium">
        <color indexed="8"/>
      </bottom>
      <diagonal/>
    </border>
    <border>
      <left/>
      <right/>
      <top/>
      <bottom style="medium">
        <color indexed="8"/>
      </bottom>
      <diagonal/>
    </border>
    <border>
      <left style="medium">
        <color indexed="8"/>
      </left>
      <right/>
      <top/>
      <bottom/>
      <diagonal/>
    </border>
    <border>
      <left/>
      <right style="medium">
        <color indexed="8"/>
      </right>
      <top/>
      <bottom style="medium">
        <color indexed="8"/>
      </bottom>
      <diagonal/>
    </border>
    <border>
      <left style="medium">
        <color theme="1"/>
      </left>
      <right/>
      <top style="medium">
        <color theme="1"/>
      </top>
      <bottom/>
      <diagonal/>
    </border>
    <border>
      <left/>
      <right style="medium">
        <color indexed="8"/>
      </right>
      <top style="medium">
        <color theme="1"/>
      </top>
      <bottom/>
      <diagonal/>
    </border>
    <border>
      <left/>
      <right style="medium">
        <color theme="1"/>
      </right>
      <top style="medium">
        <color theme="1"/>
      </top>
      <bottom/>
      <diagonal/>
    </border>
    <border>
      <left/>
      <right style="thin">
        <color indexed="8"/>
      </right>
      <top/>
      <bottom style="thin">
        <color auto="1"/>
      </bottom>
      <diagonal/>
    </border>
    <border>
      <left style="medium">
        <color auto="1"/>
      </left>
      <right/>
      <top style="medium">
        <color indexed="8"/>
      </top>
      <bottom/>
      <diagonal/>
    </border>
    <border>
      <left style="medium">
        <color auto="1"/>
      </left>
      <right/>
      <top/>
      <bottom style="thin">
        <color indexed="8"/>
      </bottom>
      <diagonal/>
    </border>
    <border>
      <left style="medium">
        <color auto="1"/>
      </left>
      <right/>
      <top style="thin">
        <color indexed="8"/>
      </top>
      <bottom/>
      <diagonal/>
    </border>
    <border>
      <left style="medium">
        <color auto="1"/>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medium">
        <color auto="1"/>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auto="1"/>
      </left>
      <right style="thin">
        <color indexed="8"/>
      </right>
      <top style="thin">
        <color indexed="8"/>
      </top>
      <bottom style="thin">
        <color auto="1"/>
      </bottom>
      <diagonal/>
    </border>
    <border>
      <left/>
      <right style="thin">
        <color indexed="8"/>
      </right>
      <top style="thin">
        <color indexed="8"/>
      </top>
      <bottom style="thin">
        <color auto="1"/>
      </bottom>
      <diagonal/>
    </border>
    <border>
      <left style="thin">
        <color theme="3" tint="0.39994506668294322"/>
      </left>
      <right style="thin">
        <color indexed="52"/>
      </right>
      <top/>
      <bottom style="thin">
        <color theme="3" tint="0.39994506668294322"/>
      </bottom>
      <diagonal/>
    </border>
    <border>
      <left style="thin">
        <color indexed="52"/>
      </left>
      <right style="thin">
        <color indexed="52"/>
      </right>
      <top/>
      <bottom style="thin">
        <color theme="3" tint="0.39994506668294322"/>
      </bottom>
      <diagonal/>
    </border>
    <border>
      <left style="thin">
        <color indexed="52"/>
      </left>
      <right style="thin">
        <color theme="3" tint="0.39994506668294322"/>
      </right>
      <top/>
      <bottom style="thin">
        <color theme="3" tint="0.39994506668294322"/>
      </bottom>
      <diagonal/>
    </border>
    <border>
      <left style="double">
        <color theme="3" tint="0.39994506668294322"/>
      </left>
      <right style="double">
        <color indexed="52"/>
      </right>
      <top style="thin">
        <color theme="3" tint="0.39994506668294322"/>
      </top>
      <bottom style="thin">
        <color theme="3" tint="0.39994506668294322"/>
      </bottom>
      <diagonal/>
    </border>
    <border>
      <left style="double">
        <color indexed="52"/>
      </left>
      <right style="double">
        <color indexed="52"/>
      </right>
      <top style="thin">
        <color theme="3" tint="0.39994506668294322"/>
      </top>
      <bottom style="thin">
        <color theme="3" tint="0.39994506668294322"/>
      </bottom>
      <diagonal/>
    </border>
    <border>
      <left style="double">
        <color theme="3" tint="0.39994506668294322"/>
      </left>
      <right/>
      <top style="thin">
        <color theme="3" tint="0.39994506668294322"/>
      </top>
      <bottom style="thin">
        <color theme="3" tint="0.39994506668294322"/>
      </bottom>
      <diagonal/>
    </border>
    <border>
      <left style="thin">
        <color theme="3" tint="0.39994506668294322"/>
      </left>
      <right style="thin">
        <color indexed="52"/>
      </right>
      <top style="thin">
        <color theme="3" tint="0.39994506668294322"/>
      </top>
      <bottom style="thin">
        <color theme="3" tint="0.39994506668294322"/>
      </bottom>
      <diagonal/>
    </border>
    <border>
      <left style="thin">
        <color indexed="52"/>
      </left>
      <right style="thin">
        <color indexed="52"/>
      </right>
      <top style="thin">
        <color theme="3" tint="0.39994506668294322"/>
      </top>
      <bottom style="thin">
        <color theme="3" tint="0.39994506668294322"/>
      </bottom>
      <diagonal/>
    </border>
    <border>
      <left style="thin">
        <color indexed="52"/>
      </left>
      <right style="thin">
        <color theme="3" tint="0.39994506668294322"/>
      </right>
      <top style="thin">
        <color theme="3" tint="0.39994506668294322"/>
      </top>
      <bottom style="thin">
        <color theme="3" tint="0.39994506668294322"/>
      </bottom>
      <diagonal/>
    </border>
    <border>
      <left style="double">
        <color indexed="52"/>
      </left>
      <right style="double">
        <color theme="3" tint="0.39994506668294322"/>
      </right>
      <top style="thin">
        <color theme="3" tint="0.39994506668294322"/>
      </top>
      <bottom style="thin">
        <color theme="3" tint="0.39994506668294322"/>
      </bottom>
      <diagonal/>
    </border>
    <border>
      <left/>
      <right style="medium">
        <color auto="1"/>
      </right>
      <top/>
      <bottom style="thin">
        <color indexed="8"/>
      </bottom>
      <diagonal/>
    </border>
    <border>
      <left style="thin">
        <color indexed="8"/>
      </left>
      <right style="thin">
        <color indexed="8"/>
      </right>
      <top style="thin">
        <color indexed="8"/>
      </top>
      <bottom style="thin">
        <color auto="1"/>
      </bottom>
      <diagonal/>
    </border>
    <border>
      <left style="thin">
        <color indexed="8"/>
      </left>
      <right style="medium">
        <color auto="1"/>
      </right>
      <top style="thin">
        <color indexed="8"/>
      </top>
      <bottom style="thin">
        <color auto="1"/>
      </bottom>
      <diagonal/>
    </border>
    <border>
      <left style="double">
        <color indexed="52"/>
      </left>
      <right style="medium">
        <color auto="1"/>
      </right>
      <top style="thin">
        <color theme="3" tint="0.39994506668294322"/>
      </top>
      <bottom style="thin">
        <color theme="3" tint="0.39994506668294322"/>
      </bottom>
      <diagonal/>
    </border>
    <border>
      <left style="double">
        <color theme="3" tint="0.39994506668294322"/>
      </left>
      <right/>
      <top/>
      <bottom/>
      <diagonal/>
    </border>
    <border>
      <left style="medium">
        <color indexed="8"/>
      </left>
      <right/>
      <top style="medium">
        <color indexed="8"/>
      </top>
      <bottom/>
      <diagonal/>
    </border>
    <border>
      <left/>
      <right/>
      <top style="medium">
        <color indexed="8"/>
      </top>
      <bottom/>
      <diagonal/>
    </border>
    <border>
      <left/>
      <right/>
      <top style="thin">
        <color indexed="8"/>
      </top>
      <bottom style="thin">
        <color indexed="8"/>
      </bottom>
      <diagonal/>
    </border>
    <border>
      <left/>
      <right style="double">
        <color theme="3" tint="0.39994506668294322"/>
      </right>
      <top style="double">
        <color theme="3" tint="0.39994506668294322"/>
      </top>
      <bottom style="double">
        <color theme="3" tint="0.39994506668294322"/>
      </bottom>
      <diagonal/>
    </border>
    <border>
      <left style="double">
        <color theme="3" tint="0.39994506668294322"/>
      </left>
      <right style="double">
        <color theme="3" tint="0.39994506668294322"/>
      </right>
      <top style="double">
        <color theme="3" tint="0.39994506668294322"/>
      </top>
      <bottom style="double">
        <color theme="3" tint="0.39994506668294322"/>
      </bottom>
      <diagonal/>
    </border>
    <border>
      <left style="thin">
        <color theme="3" tint="0.39994506668294322"/>
      </left>
      <right style="thin">
        <color theme="3" tint="0.39994506668294322"/>
      </right>
      <top style="double">
        <color theme="3" tint="0.39994506668294322"/>
      </top>
      <bottom style="double">
        <color theme="3" tint="0.39994506668294322"/>
      </bottom>
      <diagonal/>
    </border>
    <border>
      <left style="thin">
        <color theme="3" tint="0.39994506668294322"/>
      </left>
      <right/>
      <top style="double">
        <color theme="3" tint="0.39994506668294322"/>
      </top>
      <bottom style="double">
        <color theme="3" tint="0.39994506668294322"/>
      </bottom>
      <diagonal/>
    </border>
    <border>
      <left/>
      <right style="thin">
        <color theme="3" tint="0.39994506668294322"/>
      </right>
      <top style="double">
        <color theme="3" tint="0.39994506668294322"/>
      </top>
      <bottom style="double">
        <color theme="3" tint="0.39994506668294322"/>
      </bottom>
      <diagonal/>
    </border>
    <border>
      <left style="thin">
        <color theme="3" tint="0.39994506668294322"/>
      </left>
      <right/>
      <top style="thin">
        <color theme="3" tint="0.39994506668294322"/>
      </top>
      <bottom style="thin">
        <color indexed="51"/>
      </bottom>
      <diagonal/>
    </border>
    <border>
      <left style="thin">
        <color indexed="8"/>
      </left>
      <right style="thin">
        <color indexed="8"/>
      </right>
      <top/>
      <bottom style="medium">
        <color indexed="8"/>
      </bottom>
      <diagonal/>
    </border>
    <border>
      <left/>
      <right style="thin">
        <color indexed="52"/>
      </right>
      <top/>
      <bottom/>
      <diagonal/>
    </border>
    <border>
      <left style="double">
        <color theme="3" tint="0.39994506668294322"/>
      </left>
      <right style="double">
        <color indexed="52"/>
      </right>
      <top style="double">
        <color theme="3" tint="0.39994506668294322"/>
      </top>
      <bottom style="double">
        <color theme="3" tint="0.39994506668294322"/>
      </bottom>
      <diagonal/>
    </border>
    <border>
      <left style="double">
        <color indexed="52"/>
      </left>
      <right style="double">
        <color theme="3" tint="0.39994506668294322"/>
      </right>
      <top style="double">
        <color theme="3" tint="0.39994506668294322"/>
      </top>
      <bottom style="double">
        <color theme="3" tint="0.39994506668294322"/>
      </bottom>
      <diagonal/>
    </border>
    <border>
      <left style="double">
        <color indexed="52"/>
      </left>
      <right style="double">
        <color indexed="52"/>
      </right>
      <top style="double">
        <color theme="3" tint="0.39994506668294322"/>
      </top>
      <bottom style="double">
        <color theme="3" tint="0.39994506668294322"/>
      </bottom>
      <diagonal/>
    </border>
    <border>
      <left style="thin">
        <color theme="3" tint="0.39994506668294322"/>
      </left>
      <right style="thin">
        <color indexed="52"/>
      </right>
      <top style="double">
        <color theme="3" tint="0.39994506668294322"/>
      </top>
      <bottom style="double">
        <color theme="3" tint="0.39994506668294322"/>
      </bottom>
      <diagonal/>
    </border>
    <border>
      <left style="thin">
        <color indexed="52"/>
      </left>
      <right style="thin">
        <color indexed="52"/>
      </right>
      <top style="double">
        <color theme="3" tint="0.39994506668294322"/>
      </top>
      <bottom style="double">
        <color theme="3" tint="0.39994506668294322"/>
      </bottom>
      <diagonal/>
    </border>
    <border>
      <left style="thin">
        <color indexed="52"/>
      </left>
      <right/>
      <top style="double">
        <color theme="3" tint="0.39994506668294322"/>
      </top>
      <bottom style="double">
        <color theme="3" tint="0.39994506668294322"/>
      </bottom>
      <diagonal/>
    </border>
    <border>
      <left style="thin">
        <color indexed="52"/>
      </left>
      <right style="thin">
        <color theme="3" tint="0.39994506668294322"/>
      </right>
      <top style="double">
        <color theme="3" tint="0.39994506668294322"/>
      </top>
      <bottom style="double">
        <color theme="3" tint="0.39994506668294322"/>
      </bottom>
      <diagonal/>
    </border>
    <border>
      <left style="thin">
        <color theme="3" tint="0.39994506668294322"/>
      </left>
      <right/>
      <top style="double">
        <color theme="3" tint="0.39994506668294322"/>
      </top>
      <bottom/>
      <diagonal/>
    </border>
    <border>
      <left style="thin">
        <color theme="3" tint="0.39994506668294322"/>
      </left>
      <right style="thin">
        <color indexed="51"/>
      </right>
      <top style="double">
        <color theme="3" tint="0.39994506668294322"/>
      </top>
      <bottom style="thin">
        <color indexed="51"/>
      </bottom>
      <diagonal/>
    </border>
    <border>
      <left style="thin">
        <color theme="3" tint="0.39994506668294322"/>
      </left>
      <right style="thin">
        <color theme="3" tint="0.39994506668294322"/>
      </right>
      <top style="thin">
        <color theme="3" tint="0.39994506668294322"/>
      </top>
      <bottom style="double">
        <color theme="3" tint="0.39994506668294322"/>
      </bottom>
      <diagonal/>
    </border>
    <border>
      <left style="thin">
        <color theme="3" tint="0.39994506668294322"/>
      </left>
      <right style="thin">
        <color theme="3" tint="0.39994506668294322"/>
      </right>
      <top/>
      <bottom style="double">
        <color theme="3" tint="0.39994506668294322"/>
      </bottom>
      <diagonal/>
    </border>
    <border>
      <left/>
      <right style="thin">
        <color theme="3" tint="0.39994506668294322"/>
      </right>
      <top style="thin">
        <color theme="3" tint="0.39994506668294322"/>
      </top>
      <bottom style="double">
        <color theme="3" tint="0.39994506668294322"/>
      </bottom>
      <diagonal/>
    </border>
    <border>
      <left style="thin">
        <color indexed="51"/>
      </left>
      <right style="thin">
        <color indexed="51"/>
      </right>
      <top style="double">
        <color theme="3" tint="0.39994506668294322"/>
      </top>
      <bottom style="thin">
        <color indexed="51"/>
      </bottom>
      <diagonal/>
    </border>
    <border>
      <left style="double">
        <color theme="3" tint="0.39994506668294322"/>
      </left>
      <right style="double">
        <color theme="3" tint="0.39994506668294322"/>
      </right>
      <top style="double">
        <color theme="3" tint="0.39994506668294322"/>
      </top>
      <bottom style="medium">
        <color auto="1"/>
      </bottom>
      <diagonal/>
    </border>
    <border>
      <left style="double">
        <color indexed="52"/>
      </left>
      <right style="medium">
        <color auto="1"/>
      </right>
      <top style="double">
        <color theme="3" tint="0.39994506668294322"/>
      </top>
      <bottom style="double">
        <color theme="3" tint="0.39994506668294322"/>
      </bottom>
      <diagonal/>
    </border>
    <border>
      <left style="thin">
        <color indexed="51"/>
      </left>
      <right style="medium">
        <color auto="1"/>
      </right>
      <top style="double">
        <color theme="3" tint="0.39994506668294322"/>
      </top>
      <bottom style="thin">
        <color indexed="51"/>
      </bottom>
      <diagonal/>
    </border>
    <border>
      <left/>
      <right style="medium">
        <color auto="1"/>
      </right>
      <top/>
      <bottom style="thin">
        <color theme="3" tint="0.39994506668294322"/>
      </bottom>
      <diagonal/>
    </border>
    <border>
      <left/>
      <right style="medium">
        <color indexed="8"/>
      </right>
      <top/>
      <bottom/>
      <diagonal/>
    </border>
    <border>
      <left/>
      <right style="medium">
        <color indexed="8"/>
      </right>
      <top style="medium">
        <color indexed="8"/>
      </top>
      <bottom/>
      <diagonal/>
    </border>
    <border>
      <left/>
      <right style="double">
        <color theme="3" tint="0.39994506668294322"/>
      </right>
      <top/>
      <bottom/>
      <diagonal/>
    </border>
    <border>
      <left/>
      <right style="thin">
        <color indexed="8"/>
      </right>
      <top/>
      <bottom style="medium">
        <color indexed="8"/>
      </bottom>
      <diagonal/>
    </border>
    <border>
      <left style="thin">
        <color indexed="8"/>
      </left>
      <right/>
      <top/>
      <bottom style="medium">
        <color indexed="8"/>
      </bottom>
      <diagonal/>
    </border>
    <border>
      <left style="thin">
        <color indexed="51"/>
      </left>
      <right style="thin">
        <color indexed="51"/>
      </right>
      <top/>
      <bottom/>
      <diagonal/>
    </border>
    <border>
      <left style="thin">
        <color indexed="51"/>
      </left>
      <right/>
      <top/>
      <bottom/>
      <diagonal/>
    </border>
    <border>
      <left style="thin">
        <color auto="1"/>
      </left>
      <right style="double">
        <color indexed="51"/>
      </right>
      <top style="double">
        <color theme="3" tint="0.39994506668294322"/>
      </top>
      <bottom style="double">
        <color indexed="51"/>
      </bottom>
      <diagonal/>
    </border>
    <border>
      <left style="double">
        <color indexed="51"/>
      </left>
      <right style="double">
        <color indexed="51"/>
      </right>
      <top style="double">
        <color theme="3" tint="0.39994506668294322"/>
      </top>
      <bottom style="double">
        <color indexed="51"/>
      </bottom>
      <diagonal/>
    </border>
    <border>
      <left style="double">
        <color indexed="51"/>
      </left>
      <right style="double">
        <color theme="3" tint="0.39994506668294322"/>
      </right>
      <top style="double">
        <color theme="3" tint="0.39994506668294322"/>
      </top>
      <bottom style="double">
        <color indexed="51"/>
      </bottom>
      <diagonal/>
    </border>
    <border>
      <left style="double">
        <color theme="3" tint="0.39994506668294322"/>
      </left>
      <right style="double">
        <color indexed="51"/>
      </right>
      <top style="double">
        <color theme="3" tint="0.39994506668294322"/>
      </top>
      <bottom style="double">
        <color indexed="51"/>
      </bottom>
      <diagonal/>
    </border>
    <border>
      <left style="thin">
        <color auto="1"/>
      </left>
      <right style="double">
        <color indexed="51"/>
      </right>
      <top style="double">
        <color indexed="51"/>
      </top>
      <bottom style="double">
        <color theme="3" tint="0.39994506668294322"/>
      </bottom>
      <diagonal/>
    </border>
    <border>
      <left style="double">
        <color indexed="51"/>
      </left>
      <right style="double">
        <color indexed="51"/>
      </right>
      <top style="double">
        <color indexed="51"/>
      </top>
      <bottom style="double">
        <color theme="3" tint="0.39994506668294322"/>
      </bottom>
      <diagonal/>
    </border>
    <border>
      <left style="double">
        <color indexed="51"/>
      </left>
      <right style="double">
        <color theme="3" tint="0.39994506668294322"/>
      </right>
      <top style="double">
        <color indexed="51"/>
      </top>
      <bottom style="double">
        <color theme="3" tint="0.39994506668294322"/>
      </bottom>
      <diagonal/>
    </border>
    <border>
      <left style="double">
        <color theme="3" tint="0.39994506668294322"/>
      </left>
      <right style="double">
        <color indexed="51"/>
      </right>
      <top style="double">
        <color indexed="51"/>
      </top>
      <bottom style="double">
        <color theme="3" tint="0.39994506668294322"/>
      </bottom>
      <diagonal/>
    </border>
    <border>
      <left/>
      <right style="thin">
        <color indexed="51"/>
      </right>
      <top/>
      <bottom/>
      <diagonal/>
    </border>
    <border>
      <left style="thin">
        <color theme="3" tint="0.39994506668294322"/>
      </left>
      <right style="thin">
        <color indexed="51"/>
      </right>
      <top style="double">
        <color theme="3" tint="0.39994506668294322"/>
      </top>
      <bottom/>
      <diagonal/>
    </border>
    <border>
      <left style="thin">
        <color indexed="51"/>
      </left>
      <right style="thin">
        <color indexed="51"/>
      </right>
      <top style="double">
        <color theme="3" tint="0.39994506668294322"/>
      </top>
      <bottom/>
      <diagonal/>
    </border>
    <border>
      <left style="thin">
        <color theme="3" tint="0.39994506668294322"/>
      </left>
      <right style="thin">
        <color indexed="51"/>
      </right>
      <top/>
      <bottom style="double">
        <color theme="3" tint="0.39994506668294322"/>
      </bottom>
      <diagonal/>
    </border>
    <border>
      <left style="thin">
        <color indexed="51"/>
      </left>
      <right style="thin">
        <color indexed="51"/>
      </right>
      <top/>
      <bottom style="double">
        <color theme="3" tint="0.39994506668294322"/>
      </bottom>
      <diagonal/>
    </border>
    <border>
      <left/>
      <right/>
      <top style="double">
        <color theme="3" tint="0.39994506668294322"/>
      </top>
      <bottom/>
      <diagonal/>
    </border>
    <border>
      <left style="thin">
        <color theme="3" tint="0.39994506668294322"/>
      </left>
      <right/>
      <top/>
      <bottom style="double">
        <color theme="3" tint="0.39994506668294322"/>
      </bottom>
      <diagonal/>
    </border>
    <border>
      <left/>
      <right/>
      <top/>
      <bottom style="double">
        <color theme="3" tint="0.39994506668294322"/>
      </bottom>
      <diagonal/>
    </border>
    <border>
      <left/>
      <right style="double">
        <color theme="3" tint="0.39994506668294322"/>
      </right>
      <top style="double">
        <color theme="3" tint="0.39994506668294322"/>
      </top>
      <bottom/>
      <diagonal/>
    </border>
    <border>
      <left style="double">
        <color theme="3" tint="0.39994506668294322"/>
      </left>
      <right/>
      <top style="double">
        <color theme="3" tint="0.39994506668294322"/>
      </top>
      <bottom/>
      <diagonal/>
    </border>
    <border>
      <left/>
      <right style="double">
        <color theme="3" tint="0.39994506668294322"/>
      </right>
      <top/>
      <bottom style="double">
        <color theme="3" tint="0.39994506668294322"/>
      </bottom>
      <diagonal/>
    </border>
    <border>
      <left style="double">
        <color theme="3" tint="0.39994506668294322"/>
      </left>
      <right/>
      <top/>
      <bottom style="double">
        <color theme="3" tint="0.39994506668294322"/>
      </bottom>
      <diagonal/>
    </border>
    <border>
      <left style="thin">
        <color auto="1"/>
      </left>
      <right/>
      <top style="double">
        <color theme="3" tint="0.39994506668294322"/>
      </top>
      <bottom/>
      <diagonal/>
    </border>
    <border>
      <left/>
      <right style="thin">
        <color theme="3" tint="0.39994506668294322"/>
      </right>
      <top style="double">
        <color theme="3" tint="0.39994506668294322"/>
      </top>
      <bottom/>
      <diagonal/>
    </border>
    <border>
      <left style="thin">
        <color indexed="8"/>
      </left>
      <right style="thin">
        <color auto="1"/>
      </right>
      <top/>
      <bottom/>
      <diagonal/>
    </border>
    <border>
      <left style="thin">
        <color auto="1"/>
      </left>
      <right/>
      <top/>
      <bottom style="double">
        <color theme="3" tint="0.39994506668294322"/>
      </bottom>
      <diagonal/>
    </border>
    <border>
      <left/>
      <right style="thin">
        <color theme="3" tint="0.39994506668294322"/>
      </right>
      <top/>
      <bottom style="double">
        <color theme="3" tint="0.39994506668294322"/>
      </bottom>
      <diagonal/>
    </border>
    <border>
      <left/>
      <right style="double">
        <color rgb="FFFFCC00"/>
      </right>
      <top/>
      <bottom/>
      <diagonal/>
    </border>
    <border>
      <left style="double">
        <color rgb="FFFFCC00"/>
      </left>
      <right style="double">
        <color rgb="FFFFCC00"/>
      </right>
      <top/>
      <bottom/>
      <diagonal/>
    </border>
    <border>
      <left style="double">
        <color rgb="FFFFCC00"/>
      </left>
      <right/>
      <top/>
      <bottom/>
      <diagonal/>
    </border>
    <border>
      <left style="thin">
        <color theme="3" tint="0.39994506668294322"/>
      </left>
      <right style="double">
        <color rgb="FFFFCC00"/>
      </right>
      <top style="double">
        <color theme="3" tint="0.39994506668294322"/>
      </top>
      <bottom/>
      <diagonal/>
    </border>
    <border>
      <left style="double">
        <color rgb="FFFFCC00"/>
      </left>
      <right style="double">
        <color rgb="FFFFCC00"/>
      </right>
      <top style="double">
        <color theme="3" tint="0.39994506668294322"/>
      </top>
      <bottom/>
      <diagonal/>
    </border>
    <border>
      <left style="thin">
        <color theme="3" tint="0.39994506668294322"/>
      </left>
      <right style="double">
        <color rgb="FFFFCC00"/>
      </right>
      <top/>
      <bottom style="double">
        <color theme="3" tint="0.39994506668294322"/>
      </bottom>
      <diagonal/>
    </border>
    <border>
      <left style="double">
        <color rgb="FFFFCC00"/>
      </left>
      <right style="double">
        <color rgb="FFFFCC00"/>
      </right>
      <top/>
      <bottom style="double">
        <color theme="3" tint="0.39994506668294322"/>
      </bottom>
      <diagonal/>
    </border>
    <border>
      <left style="double">
        <color rgb="FFFFCC00"/>
      </left>
      <right style="double">
        <color theme="3" tint="0.39994506668294322"/>
      </right>
      <top style="double">
        <color theme="3" tint="0.39994506668294322"/>
      </top>
      <bottom/>
      <diagonal/>
    </border>
    <border>
      <left style="double">
        <color theme="3" tint="0.39994506668294322"/>
      </left>
      <right style="double">
        <color rgb="FFFFCC00"/>
      </right>
      <top style="double">
        <color theme="3" tint="0.39994506668294322"/>
      </top>
      <bottom/>
      <diagonal/>
    </border>
    <border>
      <left style="double">
        <color rgb="FFFFCC00"/>
      </left>
      <right style="double">
        <color theme="3" tint="0.39994506668294322"/>
      </right>
      <top/>
      <bottom style="double">
        <color theme="3" tint="0.39994506668294322"/>
      </bottom>
      <diagonal/>
    </border>
    <border>
      <left style="double">
        <color theme="3" tint="0.39994506668294322"/>
      </left>
      <right style="double">
        <color rgb="FFFFCC00"/>
      </right>
      <top/>
      <bottom style="double">
        <color theme="3" tint="0.39994506668294322"/>
      </bottom>
      <diagonal/>
    </border>
    <border>
      <left/>
      <right style="double">
        <color indexed="51"/>
      </right>
      <top style="double">
        <color theme="3" tint="0.39994506668294322"/>
      </top>
      <bottom style="double">
        <color indexed="51"/>
      </bottom>
      <diagonal/>
    </border>
    <border>
      <left/>
      <right style="double">
        <color indexed="51"/>
      </right>
      <top style="double">
        <color indexed="51"/>
      </top>
      <bottom style="double">
        <color theme="3" tint="0.39994506668294322"/>
      </bottom>
      <diagonal/>
    </border>
    <border>
      <left style="thin">
        <color indexed="8"/>
      </left>
      <right style="thin">
        <color indexed="8"/>
      </right>
      <top style="thin">
        <color auto="1"/>
      </top>
      <bottom/>
      <diagonal/>
    </border>
    <border>
      <left style="thin">
        <color indexed="51"/>
      </left>
      <right/>
      <top style="double">
        <color theme="3" tint="0.39994506668294322"/>
      </top>
      <bottom/>
      <diagonal/>
    </border>
    <border>
      <left style="thin">
        <color indexed="51"/>
      </left>
      <right/>
      <top/>
      <bottom style="double">
        <color theme="3" tint="0.39994506668294322"/>
      </bottom>
      <diagonal/>
    </border>
    <border>
      <left style="double">
        <color rgb="FFFFCC00"/>
      </left>
      <right/>
      <top style="double">
        <color theme="3" tint="0.39994506668294322"/>
      </top>
      <bottom/>
      <diagonal/>
    </border>
    <border>
      <left style="double">
        <color rgb="FFFFCC00"/>
      </left>
      <right/>
      <top/>
      <bottom style="double">
        <color theme="3" tint="0.39994506668294322"/>
      </bottom>
      <diagonal/>
    </border>
    <border>
      <left style="thin">
        <color indexed="51"/>
      </left>
      <right style="thin">
        <color theme="3" tint="0.39994506668294322"/>
      </right>
      <top style="double">
        <color theme="3" tint="0.39994506668294322"/>
      </top>
      <bottom/>
      <diagonal/>
    </border>
    <border>
      <left style="thin">
        <color indexed="51"/>
      </left>
      <right style="thin">
        <color theme="3" tint="0.39994506668294322"/>
      </right>
      <top/>
      <bottom style="double">
        <color theme="3" tint="0.39994506668294322"/>
      </bottom>
      <diagonal/>
    </border>
    <border>
      <left/>
      <right style="double">
        <color indexed="51"/>
      </right>
      <top/>
      <bottom style="double">
        <color theme="3" tint="0.39994506668294322"/>
      </bottom>
      <diagonal/>
    </border>
    <border>
      <left/>
      <right style="thin">
        <color indexed="51"/>
      </right>
      <top style="double">
        <color theme="3" tint="0.39994506668294322"/>
      </top>
      <bottom/>
      <diagonal/>
    </border>
    <border>
      <left/>
      <right style="thin">
        <color indexed="51"/>
      </right>
      <top/>
      <bottom style="double">
        <color theme="3" tint="0.39994506668294322"/>
      </bottom>
      <diagonal/>
    </border>
    <border>
      <left style="thin">
        <color theme="3" tint="0.39994506668294322"/>
      </left>
      <right style="thin">
        <color indexed="51"/>
      </right>
      <top style="double">
        <color theme="3" tint="0.39994506668294322"/>
      </top>
      <bottom style="double">
        <color theme="3" tint="0.39994506668294322"/>
      </bottom>
      <diagonal/>
    </border>
    <border>
      <left style="thin">
        <color indexed="51"/>
      </left>
      <right style="thin">
        <color indexed="51"/>
      </right>
      <top style="double">
        <color theme="3" tint="0.39994506668294322"/>
      </top>
      <bottom style="double">
        <color theme="3" tint="0.39994506668294322"/>
      </bottom>
      <diagonal/>
    </border>
    <border>
      <left style="thin">
        <color indexed="51"/>
      </left>
      <right/>
      <top style="double">
        <color theme="3" tint="0.39994506668294322"/>
      </top>
      <bottom style="double">
        <color theme="3" tint="0.39994506668294322"/>
      </bottom>
      <diagonal/>
    </border>
    <border>
      <left style="thin">
        <color indexed="51"/>
      </left>
      <right style="thin">
        <color theme="3" tint="0.39994506668294322"/>
      </right>
      <top style="double">
        <color theme="3" tint="0.39994506668294322"/>
      </top>
      <bottom style="double">
        <color theme="3" tint="0.39994506668294322"/>
      </bottom>
      <diagonal/>
    </border>
    <border>
      <left style="double">
        <color rgb="FFFFCC00"/>
      </left>
      <right style="thin">
        <color theme="3" tint="0.39994506668294322"/>
      </right>
      <top style="double">
        <color theme="3" tint="0.39994506668294322"/>
      </top>
      <bottom/>
      <diagonal/>
    </border>
    <border>
      <left style="double">
        <color rgb="FFFFCC00"/>
      </left>
      <right style="thin">
        <color theme="3" tint="0.39994506668294322"/>
      </right>
      <top/>
      <bottom style="double">
        <color theme="3" tint="0.39994506668294322"/>
      </bottom>
      <diagonal/>
    </border>
    <border>
      <left/>
      <right style="double">
        <color indexed="51"/>
      </right>
      <top/>
      <bottom/>
      <diagonal/>
    </border>
    <border>
      <left style="thin">
        <color indexed="8"/>
      </left>
      <right style="thin">
        <color indexed="8"/>
      </right>
      <top style="thin">
        <color auto="1"/>
      </top>
      <bottom style="thin">
        <color auto="1"/>
      </bottom>
      <diagonal/>
    </border>
    <border>
      <left style="thin">
        <color auto="1"/>
      </left>
      <right style="double">
        <color rgb="FFFFCC00"/>
      </right>
      <top style="double">
        <color theme="3" tint="0.39994506668294322"/>
      </top>
      <bottom/>
      <diagonal/>
    </border>
    <border>
      <left style="thin">
        <color auto="1"/>
      </left>
      <right style="double">
        <color rgb="FFFFCC00"/>
      </right>
      <top/>
      <bottom style="double">
        <color theme="3" tint="0.39994506668294322"/>
      </bottom>
      <diagonal/>
    </border>
    <border>
      <left/>
      <right style="thin">
        <color indexed="51"/>
      </right>
      <top style="double">
        <color theme="3" tint="0.39994506668294322"/>
      </top>
      <bottom style="double">
        <color theme="3" tint="0.39994506668294322"/>
      </bottom>
      <diagonal/>
    </border>
    <border>
      <left style="thin">
        <color auto="1"/>
      </left>
      <right style="thin">
        <color indexed="51"/>
      </right>
      <top style="double">
        <color theme="3" tint="0.39994506668294322"/>
      </top>
      <bottom/>
      <diagonal/>
    </border>
    <border>
      <left style="thin">
        <color auto="1"/>
      </left>
      <right style="thin">
        <color indexed="51"/>
      </right>
      <top/>
      <bottom style="double">
        <color theme="3" tint="0.39994506668294322"/>
      </bottom>
      <diagonal/>
    </border>
    <border>
      <left style="double">
        <color indexed="51"/>
      </left>
      <right/>
      <top style="double">
        <color theme="3" tint="0.39994506668294322"/>
      </top>
      <bottom style="double">
        <color indexed="51"/>
      </bottom>
      <diagonal/>
    </border>
    <border>
      <left style="double">
        <color indexed="51"/>
      </left>
      <right/>
      <top style="double">
        <color indexed="51"/>
      </top>
      <bottom style="double">
        <color theme="3" tint="0.39994506668294322"/>
      </bottom>
      <diagonal/>
    </border>
    <border>
      <left/>
      <right/>
      <top style="double">
        <color theme="3" tint="0.39994506668294322"/>
      </top>
      <bottom style="double">
        <color theme="3" tint="0.39994506668294322"/>
      </bottom>
      <diagonal/>
    </border>
    <border>
      <left/>
      <right style="medium">
        <color indexed="8"/>
      </right>
      <top/>
      <bottom style="double">
        <color theme="3" tint="0.39994506668294322"/>
      </bottom>
      <diagonal/>
    </border>
    <border>
      <left/>
      <right style="medium">
        <color indexed="8"/>
      </right>
      <top style="double">
        <color theme="3" tint="0.39994506668294322"/>
      </top>
      <bottom/>
      <diagonal/>
    </border>
    <border>
      <left/>
      <right style="medium">
        <color indexed="8"/>
      </right>
      <top style="double">
        <color theme="3" tint="0.39994506668294322"/>
      </top>
      <bottom style="double">
        <color theme="3" tint="0.39994506668294322"/>
      </bottom>
      <diagonal/>
    </border>
    <border>
      <left style="medium">
        <color indexed="8"/>
      </left>
      <right style="thin">
        <color indexed="8"/>
      </right>
      <top/>
      <bottom/>
      <diagonal/>
    </border>
    <border>
      <left style="double">
        <color indexed="51"/>
      </left>
      <right style="double">
        <color indexed="51"/>
      </right>
      <top/>
      <bottom/>
      <diagonal/>
    </border>
    <border>
      <left style="double">
        <color indexed="51"/>
      </left>
      <right style="double">
        <color indexed="51"/>
      </right>
      <top style="double">
        <color theme="3" tint="0.39994506668294322"/>
      </top>
      <bottom style="double">
        <color theme="3" tint="0.39994506668294322"/>
      </bottom>
      <diagonal/>
    </border>
    <border>
      <left style="double">
        <color indexed="51"/>
      </left>
      <right style="double">
        <color indexed="51"/>
      </right>
      <top/>
      <bottom style="double">
        <color indexed="51"/>
      </bottom>
      <diagonal/>
    </border>
    <border>
      <left style="double">
        <color indexed="51"/>
      </left>
      <right style="double">
        <color indexed="51"/>
      </right>
      <top style="double">
        <color indexed="51"/>
      </top>
      <bottom/>
      <diagonal/>
    </border>
    <border>
      <left style="double">
        <color indexed="51"/>
      </left>
      <right style="double">
        <color indexed="51"/>
      </right>
      <top style="double">
        <color theme="3" tint="0.39994506668294322"/>
      </top>
      <bottom/>
      <diagonal/>
    </border>
    <border>
      <left style="double">
        <color indexed="51"/>
      </left>
      <right style="double">
        <color indexed="51"/>
      </right>
      <top/>
      <bottom style="double">
        <color theme="3" tint="0.39994506668294322"/>
      </bottom>
      <diagonal/>
    </border>
    <border>
      <left style="double">
        <color theme="3" tint="0.39994506668294322"/>
      </left>
      <right style="thin">
        <color indexed="51"/>
      </right>
      <top style="double">
        <color theme="3" tint="0.39994506668294322"/>
      </top>
      <bottom style="double">
        <color theme="3" tint="0.39994506668294322"/>
      </bottom>
      <diagonal/>
    </border>
    <border>
      <left style="double">
        <color indexed="51"/>
      </left>
      <right style="double">
        <color theme="3" tint="0.39994506668294322"/>
      </right>
      <top/>
      <bottom/>
      <diagonal/>
    </border>
    <border>
      <left style="double">
        <color theme="3" tint="0.39994506668294322"/>
      </left>
      <right style="thin">
        <color indexed="51"/>
      </right>
      <top style="double">
        <color theme="3" tint="0.39994506668294322"/>
      </top>
      <bottom/>
      <diagonal/>
    </border>
    <border>
      <left style="thin">
        <color indexed="51"/>
      </left>
      <right style="double">
        <color theme="3" tint="0.39994506668294322"/>
      </right>
      <top/>
      <bottom style="double">
        <color theme="3" tint="0.39994506668294322"/>
      </bottom>
      <diagonal/>
    </border>
    <border>
      <left style="double">
        <color theme="3" tint="0.39994506668294322"/>
      </left>
      <right style="thin">
        <color indexed="51"/>
      </right>
      <top/>
      <bottom/>
      <diagonal/>
    </border>
    <border>
      <left style="double">
        <color theme="3" tint="0.39994506668294322"/>
      </left>
      <right style="thin">
        <color indexed="51"/>
      </right>
      <top/>
      <bottom style="double">
        <color theme="3" tint="0.39994506668294322"/>
      </bottom>
      <diagonal/>
    </border>
    <border>
      <left style="double">
        <color theme="3" tint="0.39994506668294322"/>
      </left>
      <right/>
      <top style="double">
        <color theme="3" tint="0.39994506668294322"/>
      </top>
      <bottom style="double">
        <color theme="3" tint="0.39994506668294322"/>
      </bottom>
      <diagonal/>
    </border>
    <border>
      <left style="double">
        <color indexed="51"/>
      </left>
      <right style="double">
        <color theme="3" tint="0.39994506668294322"/>
      </right>
      <top style="double">
        <color theme="3" tint="0.39994506668294322"/>
      </top>
      <bottom style="double">
        <color theme="3" tint="0.39994506668294322"/>
      </bottom>
      <diagonal/>
    </border>
    <border>
      <left style="double">
        <color indexed="51"/>
      </left>
      <right style="double">
        <color theme="3" tint="0.39994506668294322"/>
      </right>
      <top/>
      <bottom style="double">
        <color indexed="51"/>
      </bottom>
      <diagonal/>
    </border>
    <border>
      <left style="double">
        <color indexed="51"/>
      </left>
      <right style="double">
        <color theme="3" tint="0.39994506668294322"/>
      </right>
      <top style="double">
        <color indexed="51"/>
      </top>
      <bottom/>
      <diagonal/>
    </border>
    <border>
      <left style="double">
        <color indexed="51"/>
      </left>
      <right style="double">
        <color theme="3" tint="0.39994506668294322"/>
      </right>
      <top style="double">
        <color theme="3" tint="0.39994506668294322"/>
      </top>
      <bottom/>
      <diagonal/>
    </border>
    <border>
      <left style="double">
        <color theme="3" tint="0.39994506668294322"/>
      </left>
      <right style="double">
        <color indexed="51"/>
      </right>
      <top style="double">
        <color theme="3" tint="0.39994506668294322"/>
      </top>
      <bottom style="double">
        <color theme="3" tint="0.39994506668294322"/>
      </bottom>
      <diagonal/>
    </border>
    <border>
      <left style="thin">
        <color indexed="51"/>
      </left>
      <right style="double">
        <color theme="3" tint="0.39994506668294322"/>
      </right>
      <top style="double">
        <color theme="3" tint="0.39994506668294322"/>
      </top>
      <bottom style="double">
        <color theme="3" tint="0.39994506668294322"/>
      </bottom>
      <diagonal/>
    </border>
    <border>
      <left style="double">
        <color indexed="51"/>
      </left>
      <right style="double">
        <color theme="3" tint="0.39994506668294322"/>
      </right>
      <top/>
      <bottom style="double">
        <color theme="3" tint="0.39994506668294322"/>
      </bottom>
      <diagonal/>
    </border>
    <border>
      <left style="double">
        <color theme="3" tint="0.39994506668294322"/>
      </left>
      <right style="double">
        <color indexed="51"/>
      </right>
      <top/>
      <bottom style="double">
        <color theme="3" tint="0.39994506668294322"/>
      </bottom>
      <diagonal/>
    </border>
    <border>
      <left/>
      <right style="double">
        <color indexed="51"/>
      </right>
      <top/>
      <bottom style="double">
        <color indexed="51"/>
      </bottom>
      <diagonal/>
    </border>
    <border>
      <left/>
      <right style="double">
        <color indexed="51"/>
      </right>
      <top style="double">
        <color indexed="51"/>
      </top>
      <bottom/>
      <diagonal/>
    </border>
    <border>
      <left style="double">
        <color theme="3" tint="0.39994506668294322"/>
      </left>
      <right style="double">
        <color indexed="51"/>
      </right>
      <top style="double">
        <color indexed="51"/>
      </top>
      <bottom/>
      <diagonal/>
    </border>
    <border>
      <left style="double">
        <color theme="3" tint="0.39994506668294322"/>
      </left>
      <right style="double">
        <color indexed="51"/>
      </right>
      <top/>
      <bottom style="double">
        <color indexed="51"/>
      </bottom>
      <diagonal/>
    </border>
    <border>
      <left style="double">
        <color theme="3" tint="0.39994506668294322"/>
      </left>
      <right style="double">
        <color indexed="51"/>
      </right>
      <top/>
      <bottom/>
      <diagonal/>
    </border>
    <border>
      <left style="double">
        <color theme="3" tint="0.39994506668294322"/>
      </left>
      <right style="thin">
        <color indexed="52"/>
      </right>
      <top style="double">
        <color theme="3" tint="0.39994506668294322"/>
      </top>
      <bottom style="double">
        <color theme="3" tint="0.39994506668294322"/>
      </bottom>
      <diagonal/>
    </border>
    <border>
      <left style="thin">
        <color indexed="52"/>
      </left>
      <right style="double">
        <color theme="3" tint="0.39994506668294322"/>
      </right>
      <top style="double">
        <color theme="3" tint="0.39994506668294322"/>
      </top>
      <bottom style="double">
        <color theme="3" tint="0.39994506668294322"/>
      </bottom>
      <diagonal/>
    </border>
    <border>
      <left style="double">
        <color theme="3" tint="0.39994506668294322"/>
      </left>
      <right style="double">
        <color indexed="51"/>
      </right>
      <top style="double">
        <color theme="3" tint="0.39994506668294322"/>
      </top>
      <bottom/>
      <diagonal/>
    </border>
    <border>
      <left style="double">
        <color indexed="51"/>
      </left>
      <right/>
      <top/>
      <bottom/>
      <diagonal/>
    </border>
    <border>
      <left style="double">
        <color indexed="51"/>
      </left>
      <right/>
      <top style="double">
        <color theme="3" tint="0.39994506668294322"/>
      </top>
      <bottom style="double">
        <color theme="3" tint="0.39994506668294322"/>
      </bottom>
      <diagonal/>
    </border>
    <border>
      <left style="double">
        <color indexed="51"/>
      </left>
      <right style="medium">
        <color indexed="8"/>
      </right>
      <top style="double">
        <color theme="3" tint="0.39994506668294322"/>
      </top>
      <bottom style="double">
        <color theme="3" tint="0.39994506668294322"/>
      </bottom>
      <diagonal/>
    </border>
    <border>
      <left style="double">
        <color indexed="51"/>
      </left>
      <right style="medium">
        <color indexed="8"/>
      </right>
      <top style="double">
        <color theme="3" tint="0.39994506668294322"/>
      </top>
      <bottom style="double">
        <color indexed="51"/>
      </bottom>
      <diagonal/>
    </border>
    <border>
      <left style="double">
        <color indexed="51"/>
      </left>
      <right style="medium">
        <color indexed="8"/>
      </right>
      <top style="double">
        <color indexed="51"/>
      </top>
      <bottom style="double">
        <color theme="3" tint="0.39994506668294322"/>
      </bottom>
      <diagonal/>
    </border>
    <border>
      <left style="thin">
        <color indexed="51"/>
      </left>
      <right style="medium">
        <color indexed="8"/>
      </right>
      <top/>
      <bottom style="double">
        <color theme="3" tint="0.39994506668294322"/>
      </bottom>
      <diagonal/>
    </border>
    <border>
      <left style="double">
        <color indexed="51"/>
      </left>
      <right style="medium">
        <color indexed="8"/>
      </right>
      <top/>
      <bottom style="double">
        <color indexed="51"/>
      </bottom>
      <diagonal/>
    </border>
    <border>
      <left style="double">
        <color indexed="51"/>
      </left>
      <right style="medium">
        <color indexed="8"/>
      </right>
      <top/>
      <bottom style="double">
        <color theme="3" tint="0.39994506668294322"/>
      </bottom>
      <diagonal/>
    </border>
    <border>
      <left style="double">
        <color indexed="51"/>
      </left>
      <right style="medium">
        <color indexed="8"/>
      </right>
      <top/>
      <bottom/>
      <diagonal/>
    </border>
    <border>
      <left style="thin">
        <color indexed="51"/>
      </left>
      <right style="medium">
        <color indexed="8"/>
      </right>
      <top style="double">
        <color theme="3" tint="0.39994506668294322"/>
      </top>
      <bottom style="double">
        <color theme="3" tint="0.39994506668294322"/>
      </bottom>
      <diagonal/>
    </border>
    <border>
      <left/>
      <right style="double">
        <color theme="3" tint="0.39994506668294322"/>
      </right>
      <top style="double">
        <color theme="3" tint="0.39994506668294322"/>
      </top>
      <bottom style="medium">
        <color indexed="8"/>
      </bottom>
      <diagonal/>
    </border>
    <border>
      <left/>
      <right style="medium">
        <color auto="1"/>
      </right>
      <top style="medium">
        <color auto="1"/>
      </top>
      <bottom/>
      <diagonal/>
    </border>
    <border>
      <left/>
      <right style="medium">
        <color auto="1"/>
      </right>
      <top/>
      <bottom style="thin">
        <color auto="1"/>
      </bottom>
      <diagonal/>
    </border>
    <border>
      <left/>
      <right style="medium">
        <color auto="1"/>
      </right>
      <top style="thin">
        <color auto="1"/>
      </top>
      <bottom/>
      <diagonal/>
    </border>
    <border>
      <left/>
      <right style="thin">
        <color indexed="64"/>
      </right>
      <top/>
      <bottom/>
      <diagonal/>
    </border>
    <border>
      <left/>
      <right/>
      <top/>
      <bottom style="thin">
        <color theme="3" tint="0.39997558519241921"/>
      </bottom>
      <diagonal/>
    </border>
    <border>
      <left/>
      <right style="thin">
        <color theme="3" tint="0.39994506668294322"/>
      </right>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right/>
      <top style="thin">
        <color theme="3" tint="0.39997558519241921"/>
      </top>
      <bottom style="thin">
        <color theme="3" tint="0.39997558519241921"/>
      </bottom>
      <diagonal/>
    </border>
    <border>
      <left/>
      <right style="thin">
        <color theme="3" tint="0.39997558519241921"/>
      </right>
      <top style="thin">
        <color theme="3" tint="0.39997558519241921"/>
      </top>
      <bottom style="thin">
        <color theme="3" tint="0.39997558519241921"/>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auto="1"/>
      </right>
      <top/>
      <bottom style="thin">
        <color auto="1"/>
      </bottom>
      <diagonal/>
    </border>
    <border>
      <left/>
      <right/>
      <top style="thin">
        <color indexed="8"/>
      </top>
      <bottom/>
      <diagonal/>
    </border>
    <border>
      <left/>
      <right/>
      <top/>
      <bottom style="thin">
        <color indexed="8"/>
      </bottom>
      <diagonal/>
    </border>
    <border>
      <left style="medium">
        <color auto="1"/>
      </left>
      <right/>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style="thin">
        <color auto="1"/>
      </left>
      <right/>
      <top/>
      <bottom style="thin">
        <color auto="1"/>
      </bottom>
      <diagonal/>
    </border>
    <border>
      <left style="thin">
        <color indexed="64"/>
      </left>
      <right/>
      <top/>
      <bottom/>
      <diagonal/>
    </border>
    <border>
      <left style="thin">
        <color theme="3" tint="0.39994506668294322"/>
      </left>
      <right/>
      <top/>
      <bottom style="thin">
        <color theme="3" tint="0.39997558519241921"/>
      </bottom>
      <diagonal/>
    </border>
    <border>
      <left/>
      <right/>
      <top/>
      <bottom style="double">
        <color theme="3" tint="0.39997558519241921"/>
      </bottom>
      <diagonal/>
    </border>
    <border>
      <left/>
      <right style="double">
        <color theme="3" tint="0.39994506668294322"/>
      </right>
      <top/>
      <bottom style="double">
        <color theme="3" tint="0.39997558519241921"/>
      </bottom>
      <diagonal/>
    </border>
    <border>
      <left style="double">
        <color theme="3" tint="0.39994506668294322"/>
      </left>
      <right/>
      <top/>
      <bottom style="double">
        <color theme="3" tint="0.39997558519241921"/>
      </bottom>
      <diagonal/>
    </border>
    <border>
      <left style="double">
        <color theme="3" tint="0.39994506668294322"/>
      </left>
      <right/>
      <top style="double">
        <color theme="3" tint="0.39997558519241921"/>
      </top>
      <bottom/>
      <diagonal/>
    </border>
    <border>
      <left/>
      <right/>
      <top style="double">
        <color theme="3" tint="0.39997558519241921"/>
      </top>
      <bottom/>
      <diagonal/>
    </border>
    <border>
      <left/>
      <right style="double">
        <color theme="3" tint="0.39994506668294322"/>
      </right>
      <top style="double">
        <color theme="3" tint="0.39997558519241921"/>
      </top>
      <bottom/>
      <diagonal/>
    </border>
    <border>
      <left style="thin">
        <color indexed="64"/>
      </left>
      <right/>
      <top/>
      <bottom style="thin">
        <color indexed="64"/>
      </bottom>
      <diagonal/>
    </border>
    <border>
      <left style="thin">
        <color indexed="8"/>
      </left>
      <right style="thin">
        <color indexed="8"/>
      </right>
      <top/>
      <bottom/>
      <diagonal/>
    </border>
    <border>
      <left style="thin">
        <color indexed="8"/>
      </left>
      <right/>
      <top/>
      <bottom/>
      <diagonal/>
    </border>
    <border>
      <left/>
      <right/>
      <top/>
      <bottom style="thin">
        <color indexed="8"/>
      </bottom>
      <diagonal/>
    </border>
    <border>
      <left/>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style="thin">
        <color auto="1"/>
      </left>
      <right/>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right style="thin">
        <color auto="1"/>
      </right>
      <top/>
      <bottom style="thin">
        <color indexed="64"/>
      </bottom>
      <diagonal/>
    </border>
    <border>
      <left/>
      <right/>
      <top style="hair">
        <color indexed="64"/>
      </top>
      <bottom style="hair">
        <color indexed="64"/>
      </bottom>
      <diagonal/>
    </border>
    <border>
      <left style="medium">
        <color indexed="64"/>
      </left>
      <right/>
      <top/>
      <bottom style="thin">
        <color indexed="8"/>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top style="thin">
        <color indexed="8"/>
      </top>
      <bottom style="thin">
        <color indexed="8"/>
      </bottom>
      <diagonal/>
    </border>
    <border>
      <left/>
      <right/>
      <top style="thin">
        <color indexed="8"/>
      </top>
      <bottom/>
      <diagonal/>
    </border>
    <border>
      <left/>
      <right/>
      <top style="thin">
        <color indexed="8"/>
      </top>
      <bottom style="thin">
        <color indexed="8"/>
      </bottom>
      <diagonal/>
    </border>
    <border>
      <left/>
      <right/>
      <top style="thin">
        <color auto="1"/>
      </top>
      <bottom/>
      <diagonal/>
    </border>
    <border>
      <left style="thin">
        <color indexed="8"/>
      </left>
      <right style="thin">
        <color auto="1"/>
      </right>
      <top style="thin">
        <color indexed="8"/>
      </top>
      <bottom/>
      <diagonal/>
    </border>
    <border>
      <left style="thin">
        <color auto="1"/>
      </left>
      <right/>
      <top style="thin">
        <color auto="1"/>
      </top>
      <bottom/>
      <diagonal/>
    </border>
    <border>
      <left/>
      <right style="thin">
        <color auto="1"/>
      </right>
      <top style="thin">
        <color auto="1"/>
      </top>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51"/>
      </right>
      <top style="thin">
        <color auto="1"/>
      </top>
      <bottom/>
      <diagonal/>
    </border>
    <border>
      <left style="thin">
        <color indexed="51"/>
      </left>
      <right style="thin">
        <color indexed="51"/>
      </right>
      <top style="thin">
        <color auto="1"/>
      </top>
      <bottom/>
      <diagonal/>
    </border>
    <border>
      <left style="thin">
        <color indexed="51"/>
      </left>
      <right/>
      <top style="thin">
        <color auto="1"/>
      </top>
      <bottom/>
      <diagonal/>
    </border>
    <border>
      <left style="thin">
        <color theme="3" tint="0.39994506668294322"/>
      </left>
      <right style="thin">
        <color indexed="51"/>
      </right>
      <top style="thin">
        <color auto="1"/>
      </top>
      <bottom/>
      <diagonal/>
    </border>
    <border>
      <left style="thin">
        <color indexed="8"/>
      </left>
      <right style="thin">
        <color indexed="51"/>
      </right>
      <top style="thin">
        <color indexed="51"/>
      </top>
      <bottom style="double">
        <color theme="3" tint="0.39994506668294322"/>
      </bottom>
      <diagonal/>
    </border>
    <border>
      <left style="thin">
        <color indexed="51"/>
      </left>
      <right style="thin">
        <color indexed="51"/>
      </right>
      <top style="thin">
        <color indexed="51"/>
      </top>
      <bottom style="double">
        <color theme="3" tint="0.39994506668294322"/>
      </bottom>
      <diagonal/>
    </border>
    <border>
      <left style="thin">
        <color indexed="51"/>
      </left>
      <right/>
      <top style="thin">
        <color indexed="51"/>
      </top>
      <bottom style="double">
        <color theme="3" tint="0.39994506668294322"/>
      </bottom>
      <diagonal/>
    </border>
    <border>
      <left style="thin">
        <color theme="3" tint="0.39994506668294322"/>
      </left>
      <right style="thin">
        <color indexed="51"/>
      </right>
      <top style="thin">
        <color indexed="51"/>
      </top>
      <bottom style="double">
        <color theme="3" tint="0.39994506668294322"/>
      </bottom>
      <diagonal/>
    </border>
    <border>
      <left style="thin">
        <color indexed="8"/>
      </left>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indexed="8"/>
      </left>
      <right/>
      <top/>
      <bottom style="thin">
        <color auto="1"/>
      </bottom>
      <diagonal/>
    </border>
    <border>
      <left style="thin">
        <color indexed="8"/>
      </left>
      <right/>
      <top/>
      <bottom style="thin">
        <color indexed="8"/>
      </bottom>
      <diagonal/>
    </border>
    <border>
      <left style="thin">
        <color indexed="8"/>
      </left>
      <right style="thin">
        <color auto="1"/>
      </right>
      <top/>
      <bottom style="thin">
        <color indexed="8"/>
      </bottom>
      <diagonal/>
    </border>
    <border>
      <left style="thin">
        <color indexed="8"/>
      </left>
      <right style="thin">
        <color auto="1"/>
      </right>
      <top style="thin">
        <color indexed="8"/>
      </top>
      <bottom style="medium">
        <color indexed="64"/>
      </bottom>
      <diagonal/>
    </border>
    <border>
      <left/>
      <right style="double">
        <color indexed="51"/>
      </right>
      <top style="double">
        <color indexed="51"/>
      </top>
      <bottom style="medium">
        <color indexed="64"/>
      </bottom>
      <diagonal/>
    </border>
    <border>
      <left style="double">
        <color indexed="51"/>
      </left>
      <right style="double">
        <color indexed="51"/>
      </right>
      <top style="double">
        <color indexed="51"/>
      </top>
      <bottom style="medium">
        <color indexed="64"/>
      </bottom>
      <diagonal/>
    </border>
    <border>
      <left style="double">
        <color indexed="51"/>
      </left>
      <right style="double">
        <color theme="3" tint="0.39994506668294322"/>
      </right>
      <top style="double">
        <color indexed="51"/>
      </top>
      <bottom style="medium">
        <color indexed="64"/>
      </bottom>
      <diagonal/>
    </border>
    <border>
      <left style="double">
        <color theme="3" tint="0.39994506668294322"/>
      </left>
      <right style="double">
        <color indexed="51"/>
      </right>
      <top style="double">
        <color indexed="51"/>
      </top>
      <bottom style="medium">
        <color indexed="64"/>
      </bottom>
      <diagonal/>
    </border>
    <border>
      <left style="thin">
        <color indexed="8"/>
      </left>
      <right/>
      <top/>
      <bottom/>
      <diagonal/>
    </border>
    <border>
      <left/>
      <right style="thin">
        <color indexed="8"/>
      </right>
      <top/>
      <bottom style="thin">
        <color indexed="8"/>
      </bottom>
      <diagonal/>
    </border>
    <border>
      <left style="thin">
        <color indexed="8"/>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8"/>
      </bottom>
      <diagonal/>
    </border>
    <border>
      <left/>
      <right style="thin">
        <color indexed="64"/>
      </right>
      <top/>
      <bottom style="thin">
        <color indexed="64"/>
      </bottom>
      <diagonal/>
    </border>
    <border>
      <left/>
      <right/>
      <top style="thin">
        <color indexed="8"/>
      </top>
      <bottom/>
      <diagonal/>
    </border>
    <border>
      <left style="thin">
        <color auto="1"/>
      </left>
      <right/>
      <top style="thin">
        <color auto="1"/>
      </top>
      <bottom/>
      <diagonal/>
    </border>
    <border>
      <left/>
      <right/>
      <top style="thin">
        <color auto="1"/>
      </top>
      <bottom/>
      <diagonal/>
    </border>
    <border>
      <left style="thin">
        <color auto="1"/>
      </left>
      <right/>
      <top/>
      <bottom style="thin">
        <color indexed="64"/>
      </bottom>
      <diagonal/>
    </border>
    <border>
      <left/>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right/>
      <top/>
      <bottom style="thin">
        <color indexed="8"/>
      </bottom>
      <diagonal/>
    </border>
    <border>
      <left/>
      <right/>
      <top/>
      <bottom style="medium">
        <color auto="1"/>
      </bottom>
      <diagonal/>
    </border>
    <border>
      <left style="thin">
        <color indexed="8"/>
      </left>
      <right/>
      <top style="medium">
        <color auto="1"/>
      </top>
      <bottom/>
      <diagonal/>
    </border>
    <border>
      <left style="thin">
        <color auto="1"/>
      </left>
      <right/>
      <top/>
      <bottom style="thin">
        <color indexed="8"/>
      </bottom>
      <diagonal/>
    </border>
    <border>
      <left/>
      <right style="medium">
        <color auto="1"/>
      </right>
      <top/>
      <bottom style="thin">
        <color indexed="64"/>
      </bottom>
      <diagonal/>
    </border>
    <border>
      <left style="medium">
        <color auto="1"/>
      </left>
      <right/>
      <top style="thin">
        <color indexed="8"/>
      </top>
      <bottom/>
      <diagonal/>
    </border>
    <border>
      <left style="medium">
        <color auto="1"/>
      </left>
      <right/>
      <top/>
      <bottom style="thin">
        <color indexed="8"/>
      </bottom>
      <diagonal/>
    </border>
    <border>
      <left/>
      <right style="medium">
        <color auto="1"/>
      </right>
      <top style="thin">
        <color theme="3" tint="0.39994506668294322"/>
      </top>
      <bottom style="thin">
        <color theme="3" tint="0.39994506668294322"/>
      </bottom>
      <diagonal/>
    </border>
    <border>
      <left style="double">
        <color theme="3" tint="0.39994506668294322"/>
      </left>
      <right style="double">
        <color indexed="52"/>
      </right>
      <top style="thin">
        <color theme="3" tint="0.39994506668294322"/>
      </top>
      <bottom/>
      <diagonal/>
    </border>
    <border>
      <left style="double">
        <color indexed="52"/>
      </left>
      <right style="double">
        <color indexed="52"/>
      </right>
      <top style="thin">
        <color theme="3" tint="0.39994506668294322"/>
      </top>
      <bottom/>
      <diagonal/>
    </border>
    <border>
      <left style="double">
        <color indexed="52"/>
      </left>
      <right style="medium">
        <color auto="1"/>
      </right>
      <top style="thin">
        <color theme="3" tint="0.3999450666829432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auto="1"/>
      </left>
      <right/>
      <top style="thin">
        <color indexed="64"/>
      </top>
      <bottom/>
      <diagonal/>
    </border>
    <border>
      <left/>
      <right style="thin">
        <color indexed="8"/>
      </right>
      <top style="thin">
        <color indexed="64"/>
      </top>
      <bottom/>
      <diagonal/>
    </border>
    <border>
      <left style="thin">
        <color theme="3" tint="0.39994506668294322"/>
      </left>
      <right/>
      <top style="thin">
        <color indexed="8"/>
      </top>
      <bottom style="double">
        <color theme="3" tint="0.39994506668294322"/>
      </bottom>
      <diagonal/>
    </border>
    <border>
      <left style="thin">
        <color theme="3" tint="0.59999389629810485"/>
      </left>
      <right style="thin">
        <color theme="3" tint="0.59999389629810485"/>
      </right>
      <top style="thin">
        <color theme="3" tint="0.59999389629810485"/>
      </top>
      <bottom/>
      <diagonal/>
    </border>
    <border>
      <left style="thin">
        <color theme="3" tint="0.59999389629810485"/>
      </left>
      <right style="thin">
        <color theme="3" tint="0.59999389629810485"/>
      </right>
      <top/>
      <bottom/>
      <diagonal/>
    </border>
    <border>
      <left style="thin">
        <color theme="3" tint="0.59999389629810485"/>
      </left>
      <right style="thin">
        <color theme="3" tint="0.59999389629810485"/>
      </right>
      <top style="thin">
        <color theme="3" tint="0.59999389629810485"/>
      </top>
      <bottom style="thin">
        <color indexed="8"/>
      </bottom>
      <diagonal/>
    </border>
    <border>
      <left style="thin">
        <color theme="3" tint="0.59999389629810485"/>
      </left>
      <right style="thin">
        <color theme="3" tint="0.59999389629810485"/>
      </right>
      <top/>
      <bottom style="thin">
        <color theme="3" tint="0.59999389629810485"/>
      </bottom>
      <diagonal/>
    </border>
    <border>
      <left/>
      <right style="thin">
        <color indexed="64"/>
      </right>
      <top style="thin">
        <color indexed="8"/>
      </top>
      <bottom/>
      <diagonal/>
    </border>
    <border>
      <left style="medium">
        <color indexed="64"/>
      </left>
      <right/>
      <top/>
      <bottom style="thin">
        <color indexed="8"/>
      </bottom>
      <diagonal/>
    </border>
    <border>
      <left style="medium">
        <color indexed="64"/>
      </left>
      <right/>
      <top style="thin">
        <color indexed="8"/>
      </top>
      <bottom/>
      <diagonal/>
    </border>
    <border>
      <left style="thin">
        <color theme="3" tint="0.39994506668294322"/>
      </left>
      <right style="thin">
        <color indexed="52"/>
      </right>
      <top style="thin">
        <color indexed="8"/>
      </top>
      <bottom style="double">
        <color theme="3" tint="0.39994506668294322"/>
      </bottom>
      <diagonal/>
    </border>
    <border>
      <left style="thin">
        <color indexed="52"/>
      </left>
      <right style="thin">
        <color indexed="52"/>
      </right>
      <top style="thin">
        <color indexed="8"/>
      </top>
      <bottom style="double">
        <color theme="3" tint="0.39994506668294322"/>
      </bottom>
      <diagonal/>
    </border>
    <border>
      <left style="thin">
        <color indexed="52"/>
      </left>
      <right style="medium">
        <color indexed="64"/>
      </right>
      <top style="thin">
        <color indexed="8"/>
      </top>
      <bottom style="double">
        <color theme="3" tint="0.39994506668294322"/>
      </bottom>
      <diagonal/>
    </border>
    <border>
      <left style="thin">
        <color indexed="52"/>
      </left>
      <right style="medium">
        <color indexed="64"/>
      </right>
      <top style="double">
        <color theme="3" tint="0.39994506668294322"/>
      </top>
      <bottom style="double">
        <color theme="3" tint="0.39994506668294322"/>
      </bottom>
      <diagonal/>
    </border>
    <border>
      <left style="thin">
        <color indexed="8"/>
      </left>
      <right style="thin">
        <color indexed="8"/>
      </right>
      <top/>
      <bottom style="medium">
        <color indexed="64"/>
      </bottom>
      <diagonal/>
    </border>
    <border>
      <left style="thin">
        <color theme="3" tint="0.39994506668294322"/>
      </left>
      <right style="thin">
        <color indexed="51"/>
      </right>
      <top style="thin">
        <color indexed="51"/>
      </top>
      <bottom style="medium">
        <color indexed="64"/>
      </bottom>
      <diagonal/>
    </border>
    <border>
      <left style="thin">
        <color indexed="51"/>
      </left>
      <right style="thin">
        <color indexed="51"/>
      </right>
      <top style="thin">
        <color indexed="51"/>
      </top>
      <bottom style="medium">
        <color indexed="64"/>
      </bottom>
      <diagonal/>
    </border>
    <border>
      <left style="thin">
        <color indexed="51"/>
      </left>
      <right style="medium">
        <color indexed="64"/>
      </right>
      <top style="thin">
        <color indexed="51"/>
      </top>
      <bottom style="medium">
        <color indexed="64"/>
      </bottom>
      <diagonal/>
    </border>
    <border>
      <left/>
      <right/>
      <top/>
      <bottom style="medium">
        <color indexed="8"/>
      </bottom>
      <diagonal/>
    </border>
    <border>
      <left/>
      <right style="thin">
        <color indexed="8"/>
      </right>
      <top/>
      <bottom style="medium">
        <color indexed="8"/>
      </bottom>
      <diagonal/>
    </border>
    <border>
      <left/>
      <right style="thin">
        <color indexed="8"/>
      </right>
      <top/>
      <bottom style="thin">
        <color indexed="8"/>
      </bottom>
      <diagonal/>
    </border>
    <border>
      <left style="thin">
        <color indexed="52"/>
      </left>
      <right/>
      <top/>
      <bottom/>
      <diagonal/>
    </border>
    <border>
      <left style="thin">
        <color theme="3" tint="0.39994506668294322"/>
      </left>
      <right style="thin">
        <color indexed="52"/>
      </right>
      <top/>
      <bottom style="double">
        <color theme="3" tint="0.39994506668294322"/>
      </bottom>
      <diagonal/>
    </border>
    <border>
      <left style="thin">
        <color indexed="52"/>
      </left>
      <right style="thin">
        <color indexed="52"/>
      </right>
      <top/>
      <bottom style="double">
        <color theme="3" tint="0.39994506668294322"/>
      </bottom>
      <diagonal/>
    </border>
    <border>
      <left style="thin">
        <color indexed="52"/>
      </left>
      <right style="medium">
        <color auto="1"/>
      </right>
      <top/>
      <bottom style="double">
        <color theme="3" tint="0.39994506668294322"/>
      </bottom>
      <diagonal/>
    </border>
    <border>
      <left style="double">
        <color theme="3" tint="0.39994506668294322"/>
      </left>
      <right style="double">
        <color theme="3" tint="0.39994506668294322"/>
      </right>
      <top style="double">
        <color theme="3" tint="0.39994506668294322"/>
      </top>
      <bottom/>
      <diagonal/>
    </border>
    <border>
      <left style="double">
        <color theme="3" tint="0.39994506668294322"/>
      </left>
      <right style="double">
        <color indexed="52"/>
      </right>
      <top style="double">
        <color theme="3" tint="0.39994506668294322"/>
      </top>
      <bottom/>
      <diagonal/>
    </border>
    <border>
      <left style="double">
        <color indexed="52"/>
      </left>
      <right style="double">
        <color theme="3" tint="0.39994506668294322"/>
      </right>
      <top style="double">
        <color theme="3" tint="0.39994506668294322"/>
      </top>
      <bottom/>
      <diagonal/>
    </border>
    <border>
      <left style="double">
        <color indexed="52"/>
      </left>
      <right style="double">
        <color indexed="52"/>
      </right>
      <top style="double">
        <color theme="3" tint="0.39994506668294322"/>
      </top>
      <bottom/>
      <diagonal/>
    </border>
    <border>
      <left style="double">
        <color indexed="52"/>
      </left>
      <right style="medium">
        <color auto="1"/>
      </right>
      <top style="double">
        <color theme="3" tint="0.39994506668294322"/>
      </top>
      <bottom/>
      <diagonal/>
    </border>
    <border>
      <left style="thin">
        <color indexed="52"/>
      </left>
      <right style="thin">
        <color theme="3" tint="0.39994506668294322"/>
      </right>
      <top/>
      <bottom style="double">
        <color theme="3" tint="0.39994506668294322"/>
      </bottom>
      <diagonal/>
    </border>
    <border>
      <left style="thin">
        <color indexed="52"/>
      </left>
      <right style="thin">
        <color indexed="52"/>
      </right>
      <top/>
      <bottom/>
      <diagonal/>
    </border>
    <border>
      <left style="thin">
        <color indexed="52"/>
      </left>
      <right style="medium">
        <color auto="1"/>
      </right>
      <top/>
      <bottom/>
      <diagonal/>
    </border>
    <border>
      <left/>
      <right/>
      <top/>
      <bottom style="thin">
        <color auto="1"/>
      </bottom>
      <diagonal/>
    </border>
    <border>
      <left/>
      <right style="thin">
        <color indexed="8"/>
      </right>
      <top/>
      <bottom style="thin">
        <color auto="1"/>
      </bottom>
      <diagonal/>
    </border>
    <border>
      <left/>
      <right style="thin">
        <color indexed="64"/>
      </right>
      <top/>
      <bottom style="thin">
        <color indexed="8"/>
      </bottom>
      <diagonal/>
    </border>
    <border>
      <left style="thin">
        <color indexed="8"/>
      </left>
      <right style="thin">
        <color indexed="8"/>
      </right>
      <top/>
      <bottom/>
      <diagonal/>
    </border>
    <border>
      <left style="thin">
        <color indexed="64"/>
      </left>
      <right style="thin">
        <color indexed="64"/>
      </right>
      <top style="medium">
        <color indexed="64"/>
      </top>
      <bottom/>
      <diagonal/>
    </border>
    <border>
      <left style="medium">
        <color indexed="64"/>
      </left>
      <right/>
      <top/>
      <bottom style="thin">
        <color auto="1"/>
      </bottom>
      <diagonal/>
    </border>
    <border>
      <left style="medium">
        <color indexed="64"/>
      </left>
      <right/>
      <top/>
      <bottom style="medium">
        <color indexed="8"/>
      </bottom>
      <diagonal/>
    </border>
    <border>
      <left/>
      <right/>
      <top/>
      <bottom style="medium">
        <color indexed="64"/>
      </bottom>
      <diagonal/>
    </border>
    <border>
      <left/>
      <right style="thin">
        <color indexed="8"/>
      </right>
      <top/>
      <bottom style="medium">
        <color indexed="64"/>
      </bottom>
      <diagonal/>
    </border>
    <border>
      <left style="double">
        <color theme="3" tint="0.39994506668294322"/>
      </left>
      <right style="double">
        <color theme="3" tint="0.39994506668294322"/>
      </right>
      <top style="double">
        <color theme="3" tint="0.39994506668294322"/>
      </top>
      <bottom style="medium">
        <color indexed="64"/>
      </bottom>
      <diagonal/>
    </border>
    <border>
      <left style="medium">
        <color indexed="64"/>
      </left>
      <right/>
      <top style="thin">
        <color indexed="64"/>
      </top>
      <bottom/>
      <diagonal/>
    </border>
    <border>
      <left style="thin">
        <color auto="1"/>
      </left>
      <right/>
      <top/>
      <bottom style="thin">
        <color auto="1"/>
      </bottom>
      <diagonal/>
    </border>
    <border>
      <left/>
      <right style="thin">
        <color auto="1"/>
      </right>
      <top/>
      <bottom style="thin">
        <color auto="1"/>
      </bottom>
      <diagonal/>
    </border>
    <border>
      <left/>
      <right/>
      <top style="thin">
        <color indexed="8"/>
      </top>
      <bottom/>
      <diagonal/>
    </border>
    <border>
      <left style="thin">
        <color indexed="8"/>
      </left>
      <right/>
      <top/>
      <bottom/>
      <diagonal/>
    </border>
    <border>
      <left style="thin">
        <color indexed="52"/>
      </left>
      <right style="thin">
        <color indexed="52"/>
      </right>
      <top/>
      <bottom/>
      <diagonal/>
    </border>
    <border>
      <left style="thin">
        <color indexed="52"/>
      </left>
      <right style="medium">
        <color indexed="64"/>
      </right>
      <top/>
      <bottom/>
      <diagonal/>
    </border>
    <border>
      <left/>
      <right style="thin">
        <color indexed="8"/>
      </right>
      <top style="thin">
        <color indexed="64"/>
      </top>
      <bottom/>
      <diagonal/>
    </border>
    <border>
      <left style="thin">
        <color indexed="8"/>
      </left>
      <right style="thin">
        <color indexed="64"/>
      </right>
      <top style="thin">
        <color indexed="64"/>
      </top>
      <bottom/>
      <diagonal/>
    </border>
    <border>
      <left style="medium">
        <color indexed="64"/>
      </left>
      <right/>
      <top style="thin">
        <color auto="1"/>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medium">
        <color indexed="64"/>
      </left>
      <right/>
      <top/>
      <bottom style="thin">
        <color auto="1"/>
      </bottom>
      <diagonal/>
    </border>
    <border>
      <left/>
      <right style="medium">
        <color indexed="8"/>
      </right>
      <top/>
      <bottom/>
      <diagonal/>
    </border>
    <border>
      <left/>
      <right style="medium">
        <color auto="1"/>
      </right>
      <top/>
      <bottom/>
      <diagonal/>
    </border>
    <border>
      <left/>
      <right style="thin">
        <color auto="1"/>
      </right>
      <top style="thin">
        <color auto="1"/>
      </top>
      <bottom style="thin">
        <color auto="1"/>
      </bottom>
      <diagonal/>
    </border>
    <border>
      <left style="medium">
        <color auto="1"/>
      </left>
      <right/>
      <top/>
      <bottom style="medium">
        <color auto="1"/>
      </bottom>
      <diagonal/>
    </border>
    <border>
      <left/>
      <right/>
      <top/>
      <bottom style="thin">
        <color indexed="8"/>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double">
        <color theme="3" tint="0.39994506668294322"/>
      </right>
      <top style="thin">
        <color theme="3" tint="0.39994506668294322"/>
      </top>
      <bottom style="thin">
        <color theme="3" tint="0.39994506668294322"/>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theme="3" tint="0.39994506668294322"/>
      </left>
      <right/>
      <top style="thin">
        <color indexed="8"/>
      </top>
      <bottom style="double">
        <color theme="3" tint="0.39994506668294322"/>
      </bottom>
      <diagonal/>
    </border>
    <border>
      <left/>
      <right style="thin">
        <color indexed="64"/>
      </right>
      <top style="thin">
        <color indexed="8"/>
      </top>
      <bottom/>
      <diagonal/>
    </border>
    <border>
      <left style="medium">
        <color indexed="64"/>
      </left>
      <right/>
      <top/>
      <bottom style="medium">
        <color indexed="8"/>
      </bottom>
      <diagonal/>
    </border>
    <border>
      <left/>
      <right/>
      <top/>
      <bottom style="medium">
        <color indexed="64"/>
      </bottom>
      <diagonal/>
    </border>
    <border>
      <left/>
      <right/>
      <top/>
      <bottom style="medium">
        <color indexed="8"/>
      </bottom>
      <diagonal/>
    </border>
    <border>
      <left/>
      <right style="thin">
        <color indexed="8"/>
      </right>
      <top/>
      <bottom style="medium">
        <color indexed="64"/>
      </bottom>
      <diagonal/>
    </border>
    <border>
      <left style="thin">
        <color indexed="51"/>
      </left>
      <right style="thin">
        <color indexed="51"/>
      </right>
      <top style="thin">
        <color indexed="51"/>
      </top>
      <bottom style="medium">
        <color indexed="64"/>
      </bottom>
      <diagonal/>
    </border>
    <border>
      <left style="thin">
        <color indexed="51"/>
      </left>
      <right style="medium">
        <color indexed="64"/>
      </right>
      <top style="thin">
        <color indexed="51"/>
      </top>
      <bottom style="medium">
        <color indexed="64"/>
      </bottom>
      <diagonal/>
    </border>
    <border>
      <left style="thin">
        <color indexed="64"/>
      </left>
      <right/>
      <top style="thin">
        <color indexed="64"/>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8"/>
      </right>
      <top style="thin">
        <color auto="1"/>
      </top>
      <bottom style="thin">
        <color auto="1"/>
      </bottom>
      <diagonal/>
    </border>
    <border>
      <left style="thin">
        <color indexed="8"/>
      </left>
      <right style="thin">
        <color indexed="8"/>
      </right>
      <top/>
      <bottom/>
      <diagonal/>
    </border>
    <border>
      <left style="thin">
        <color indexed="8"/>
      </left>
      <right style="thin">
        <color indexed="8"/>
      </right>
      <top style="thin">
        <color indexed="8"/>
      </top>
      <bottom style="thin">
        <color indexed="64"/>
      </bottom>
      <diagonal/>
    </border>
    <border>
      <left style="thin">
        <color indexed="8"/>
      </left>
      <right style="medium">
        <color indexed="64"/>
      </right>
      <top style="thin">
        <color indexed="8"/>
      </top>
      <bottom style="thin">
        <color indexed="64"/>
      </bottom>
      <diagonal/>
    </border>
    <border>
      <left style="medium">
        <color indexed="64"/>
      </left>
      <right/>
      <top style="thin">
        <color indexed="8"/>
      </top>
      <bottom/>
      <diagonal/>
    </border>
    <border>
      <left style="medium">
        <color indexed="64"/>
      </left>
      <right/>
      <top style="thin">
        <color auto="1"/>
      </top>
      <bottom/>
      <diagonal/>
    </border>
    <border>
      <left/>
      <right style="medium">
        <color indexed="64"/>
      </right>
      <top style="thin">
        <color auto="1"/>
      </top>
      <bottom/>
      <diagonal/>
    </border>
    <border>
      <left style="thin">
        <color theme="3" tint="0.39994506668294322"/>
      </left>
      <right style="thin">
        <color indexed="52"/>
      </right>
      <top style="thin">
        <color indexed="64"/>
      </top>
      <bottom style="double">
        <color theme="3" tint="0.39994506668294322"/>
      </bottom>
      <diagonal/>
    </border>
    <border>
      <left style="double">
        <color theme="3" tint="0.39994506668294322"/>
      </left>
      <right style="double">
        <color indexed="52"/>
      </right>
      <top style="double">
        <color theme="3" tint="0.39994506668294322"/>
      </top>
      <bottom style="thin">
        <color indexed="64"/>
      </bottom>
      <diagonal/>
    </border>
    <border>
      <left style="double">
        <color indexed="52"/>
      </left>
      <right style="double">
        <color theme="3" tint="0.39994506668294322"/>
      </right>
      <top style="double">
        <color theme="3" tint="0.39994506668294322"/>
      </top>
      <bottom style="thin">
        <color indexed="64"/>
      </bottom>
      <diagonal/>
    </border>
    <border>
      <left style="double">
        <color indexed="52"/>
      </left>
      <right style="double">
        <color indexed="52"/>
      </right>
      <top style="double">
        <color theme="3" tint="0.39994506668294322"/>
      </top>
      <bottom style="thin">
        <color indexed="64"/>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bottom style="thin">
        <color indexed="64"/>
      </bottom>
      <diagonal/>
    </border>
    <border>
      <left/>
      <right style="thin">
        <color auto="1"/>
      </right>
      <top/>
      <bottom style="thin">
        <color indexed="64"/>
      </bottom>
      <diagonal/>
    </border>
    <border>
      <left/>
      <right/>
      <top/>
      <bottom style="thin">
        <color indexed="8"/>
      </bottom>
      <diagonal/>
    </border>
    <border>
      <left style="medium">
        <color indexed="64"/>
      </left>
      <right/>
      <top/>
      <bottom style="thin">
        <color indexed="64"/>
      </bottom>
      <diagonal/>
    </border>
    <border>
      <left/>
      <right style="medium">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style="medium">
        <color indexed="64"/>
      </right>
      <top style="thin">
        <color theme="3" tint="0.39994506668294322"/>
      </top>
      <bottom/>
      <diagonal/>
    </border>
    <border>
      <left style="medium">
        <color indexed="64"/>
      </left>
      <right/>
      <top/>
      <bottom style="medium">
        <color indexed="64"/>
      </bottom>
      <diagonal/>
    </border>
    <border>
      <left style="thin">
        <color theme="3" tint="0.39994506668294322"/>
      </left>
      <right/>
      <top/>
      <bottom style="medium">
        <color indexed="64"/>
      </bottom>
      <diagonal/>
    </border>
    <border>
      <left/>
      <right style="thin">
        <color indexed="8"/>
      </right>
      <top style="thin">
        <color auto="1"/>
      </top>
      <bottom/>
      <diagonal/>
    </border>
    <border>
      <left style="medium">
        <color indexed="8"/>
      </left>
      <right/>
      <top/>
      <bottom style="thin">
        <color indexed="8"/>
      </bottom>
      <diagonal/>
    </border>
    <border>
      <left style="medium">
        <color indexed="8"/>
      </left>
      <right/>
      <top style="thin">
        <color indexed="8"/>
      </top>
      <bottom/>
      <diagonal/>
    </border>
    <border>
      <left style="thin">
        <color auto="1"/>
      </left>
      <right style="thin">
        <color auto="1"/>
      </right>
      <top style="thin">
        <color auto="1"/>
      </top>
      <bottom/>
      <diagonal/>
    </border>
    <border>
      <left style="medium">
        <color indexed="8"/>
      </left>
      <right/>
      <top/>
      <bottom style="thin">
        <color auto="1"/>
      </bottom>
      <diagonal/>
    </border>
    <border>
      <left style="medium">
        <color indexed="8"/>
      </left>
      <right/>
      <top style="thin">
        <color auto="1"/>
      </top>
      <bottom/>
      <diagonal/>
    </border>
    <border>
      <left style="medium">
        <color indexed="8"/>
      </left>
      <right/>
      <top/>
      <bottom style="medium">
        <color indexed="8"/>
      </bottom>
      <diagonal/>
    </border>
    <border>
      <left/>
      <right/>
      <top/>
      <bottom style="medium">
        <color indexed="8"/>
      </bottom>
      <diagonal/>
    </border>
    <border>
      <left style="thin">
        <color auto="1"/>
      </left>
      <right style="thin">
        <color auto="1"/>
      </right>
      <top/>
      <bottom style="medium">
        <color indexed="8"/>
      </bottom>
      <diagonal/>
    </border>
    <border>
      <left/>
      <right style="thin">
        <color indexed="8"/>
      </right>
      <top/>
      <bottom style="thin">
        <color indexed="8"/>
      </bottom>
      <diagonal/>
    </border>
    <border>
      <left/>
      <right style="thin">
        <color indexed="64"/>
      </right>
      <top style="thin">
        <color indexed="64"/>
      </top>
      <bottom/>
      <diagonal/>
    </border>
    <border>
      <left/>
      <right style="medium">
        <color indexed="64"/>
      </right>
      <top style="double">
        <color theme="3" tint="0.39994506668294322"/>
      </top>
      <bottom style="double">
        <color theme="3" tint="0.3999450666829432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diagonal/>
    </border>
    <border>
      <left style="thin">
        <color indexed="64"/>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style="medium">
        <color indexed="64"/>
      </left>
      <right/>
      <top/>
      <bottom style="thin">
        <color indexed="8"/>
      </bottom>
      <diagonal/>
    </border>
    <border>
      <left style="thin">
        <color auto="1"/>
      </left>
      <right style="thin">
        <color auto="1"/>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8"/>
      </bottom>
      <diagonal/>
    </border>
    <border>
      <left style="medium">
        <color indexed="64"/>
      </left>
      <right/>
      <top/>
      <bottom style="thin">
        <color auto="1"/>
      </bottom>
      <diagonal/>
    </border>
    <border>
      <left/>
      <right style="thin">
        <color indexed="8"/>
      </right>
      <top/>
      <bottom style="medium">
        <color indexed="64"/>
      </bottom>
      <diagonal/>
    </border>
    <border>
      <left style="thin">
        <color indexed="64"/>
      </left>
      <right/>
      <top/>
      <bottom style="thin">
        <color auto="1"/>
      </bottom>
      <diagonal/>
    </border>
    <border>
      <left style="thin">
        <color indexed="64"/>
      </left>
      <right style="thin">
        <color indexed="64"/>
      </right>
      <top/>
      <bottom style="thin">
        <color indexed="64"/>
      </bottom>
      <diagonal/>
    </border>
    <border>
      <left style="medium">
        <color indexed="64"/>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right/>
      <top/>
      <bottom style="thin">
        <color indexed="64"/>
      </bottom>
      <diagonal/>
    </border>
    <border>
      <left/>
      <right style="thin">
        <color indexed="64"/>
      </right>
      <top/>
      <bottom style="thin">
        <color indexed="64"/>
      </bottom>
      <diagonal/>
    </border>
    <border>
      <left/>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bottom style="thin">
        <color indexed="8"/>
      </bottom>
      <diagonal/>
    </border>
    <border>
      <left style="thin">
        <color theme="3" tint="0.59999389629810485"/>
      </left>
      <right/>
      <top style="thin">
        <color theme="3" tint="0.59999389629810485"/>
      </top>
      <bottom/>
      <diagonal/>
    </border>
    <border>
      <left style="thin">
        <color theme="3" tint="0.59999389629810485"/>
      </left>
      <right/>
      <top/>
      <bottom style="thin">
        <color theme="3" tint="0.59999389629810485"/>
      </bottom>
      <diagonal/>
    </border>
    <border>
      <left/>
      <right style="thin">
        <color indexed="8"/>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8"/>
      </bottom>
      <diagonal/>
    </border>
    <border>
      <left/>
      <right style="thin">
        <color auto="1"/>
      </right>
      <top style="thin">
        <color indexed="64"/>
      </top>
      <bottom/>
      <diagonal/>
    </border>
    <border>
      <left/>
      <right/>
      <top style="hair">
        <color indexed="64"/>
      </top>
      <bottom/>
      <diagonal/>
    </border>
    <border>
      <left style="thin">
        <color indexed="64"/>
      </left>
      <right style="thin">
        <color auto="1"/>
      </right>
      <top/>
      <bottom style="thin">
        <color indexed="64"/>
      </bottom>
      <diagonal/>
    </border>
    <border>
      <left/>
      <right/>
      <top style="thin">
        <color indexed="8"/>
      </top>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medium">
        <color indexed="64"/>
      </left>
      <right/>
      <top/>
      <bottom style="thin">
        <color indexed="8"/>
      </bottom>
      <diagonal/>
    </border>
    <border>
      <left style="medium">
        <color indexed="64"/>
      </left>
      <right/>
      <top style="thin">
        <color indexed="64"/>
      </top>
      <bottom/>
      <diagonal/>
    </border>
    <border>
      <left style="thin">
        <color indexed="64"/>
      </left>
      <right/>
      <top/>
      <bottom style="thin">
        <color auto="1"/>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top/>
      <bottom style="thin">
        <color indexed="64"/>
      </bottom>
      <diagonal/>
    </border>
    <border>
      <left style="medium">
        <color indexed="8"/>
      </left>
      <right/>
      <top/>
      <bottom style="thin">
        <color indexed="64"/>
      </bottom>
      <diagonal/>
    </border>
    <border>
      <left/>
      <right style="medium">
        <color indexed="8"/>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64"/>
      </bottom>
      <diagonal/>
    </border>
    <border>
      <left/>
      <right style="medium">
        <color indexed="8"/>
      </right>
      <top/>
      <bottom style="medium">
        <color indexed="8"/>
      </bottom>
      <diagonal/>
    </border>
    <border>
      <left style="medium">
        <color indexed="64"/>
      </left>
      <right/>
      <top/>
      <bottom style="thin">
        <color indexed="64"/>
      </bottom>
      <diagonal/>
    </border>
    <border>
      <left/>
      <right/>
      <top style="thin">
        <color indexed="64"/>
      </top>
      <bottom/>
      <diagonal/>
    </border>
    <border>
      <left/>
      <right/>
      <top/>
      <bottom style="thin">
        <color indexed="8"/>
      </bottom>
      <diagonal/>
    </border>
    <border>
      <left style="thin">
        <color indexed="8"/>
      </left>
      <right style="thin">
        <color auto="1"/>
      </right>
      <top style="thin">
        <color indexed="8"/>
      </top>
      <bottom style="thin">
        <color indexed="8"/>
      </bottom>
      <diagonal/>
    </border>
    <border>
      <left style="thin">
        <color indexed="51"/>
      </left>
      <right style="thin">
        <color indexed="51"/>
      </right>
      <top/>
      <bottom/>
      <diagonal/>
    </border>
    <border>
      <left style="thin">
        <color indexed="51"/>
      </left>
      <right/>
      <top/>
      <bottom/>
      <diagonal/>
    </border>
    <border>
      <left style="thin">
        <color indexed="8"/>
      </left>
      <right style="thin">
        <color auto="1"/>
      </right>
      <top style="thin">
        <color indexed="8"/>
      </top>
      <bottom style="medium">
        <color auto="1"/>
      </bottom>
      <diagonal/>
    </border>
    <border>
      <left style="double">
        <color theme="3" tint="0.39994506668294322"/>
      </left>
      <right/>
      <top/>
      <bottom style="medium">
        <color auto="1"/>
      </bottom>
      <diagonal/>
    </border>
    <border>
      <left/>
      <right style="double">
        <color theme="3" tint="0.39994506668294322"/>
      </right>
      <top/>
      <bottom style="medium">
        <color auto="1"/>
      </bottom>
      <diagonal/>
    </border>
    <border>
      <left style="thin">
        <color auto="1"/>
      </left>
      <right/>
      <top/>
      <bottom style="medium">
        <color auto="1"/>
      </bottom>
      <diagonal/>
    </border>
    <border>
      <left style="double">
        <color theme="3" tint="0.39994506668294322"/>
      </left>
      <right/>
      <top/>
      <bottom style="medium">
        <color auto="1"/>
      </bottom>
      <diagonal/>
    </border>
    <border>
      <left/>
      <right style="thin">
        <color indexed="64"/>
      </right>
      <top style="thin">
        <color auto="1"/>
      </top>
      <bottom/>
      <diagonal/>
    </border>
    <border>
      <left/>
      <right/>
      <top/>
      <bottom style="dashed">
        <color auto="1"/>
      </bottom>
      <diagonal/>
    </border>
    <border>
      <left style="thin">
        <color auto="1"/>
      </left>
      <right/>
      <top/>
      <bottom/>
      <diagonal/>
    </border>
    <border>
      <left style="thin">
        <color auto="1"/>
      </left>
      <right/>
      <top style="thin">
        <color auto="1"/>
      </top>
      <bottom style="thin">
        <color indexed="64"/>
      </bottom>
      <diagonal/>
    </border>
    <border>
      <left/>
      <right/>
      <top/>
      <bottom style="thin">
        <color auto="1"/>
      </bottom>
      <diagonal/>
    </border>
    <border>
      <left/>
      <right style="thin">
        <color auto="1"/>
      </right>
      <top/>
      <bottom style="thin">
        <color auto="1"/>
      </bottom>
      <diagonal/>
    </border>
    <border>
      <left style="thin">
        <color indexed="8"/>
      </left>
      <right style="thin">
        <color indexed="8"/>
      </right>
      <top/>
      <bottom style="thin">
        <color indexed="64"/>
      </bottom>
      <diagonal/>
    </border>
    <border>
      <left/>
      <right/>
      <top style="medium">
        <color auto="1"/>
      </top>
      <bottom/>
      <diagonal/>
    </border>
    <border>
      <left/>
      <right/>
      <top/>
      <bottom style="thin">
        <color indexed="8"/>
      </bottom>
      <diagonal/>
    </border>
    <border>
      <left style="thin">
        <color indexed="8"/>
      </left>
      <right style="thin">
        <color auto="1"/>
      </right>
      <top/>
      <bottom style="thin">
        <color indexed="64"/>
      </bottom>
      <diagonal/>
    </border>
    <border>
      <left style="thin">
        <color indexed="8"/>
      </left>
      <right/>
      <top style="thin">
        <color indexed="8"/>
      </top>
      <bottom style="thin">
        <color indexed="8"/>
      </bottom>
      <diagonal/>
    </border>
    <border>
      <left/>
      <right/>
      <top/>
      <bottom style="thin">
        <color indexed="64"/>
      </bottom>
      <diagonal/>
    </border>
    <border>
      <left/>
      <right style="double">
        <color indexed="52"/>
      </right>
      <top style="double">
        <color theme="3" tint="0.39994506668294322"/>
      </top>
      <bottom style="double">
        <color theme="3" tint="0.39994506668294322"/>
      </bottom>
      <diagonal/>
    </border>
    <border>
      <left/>
      <right style="thin">
        <color indexed="52"/>
      </right>
      <top style="double">
        <color theme="3" tint="0.39994506668294322"/>
      </top>
      <bottom style="double">
        <color theme="3" tint="0.39994506668294322"/>
      </bottom>
      <diagonal/>
    </border>
    <border>
      <left/>
      <right style="thin">
        <color indexed="64"/>
      </right>
      <top style="medium">
        <color indexed="64"/>
      </top>
      <bottom/>
      <diagonal/>
    </border>
    <border>
      <left style="thin">
        <color indexed="64"/>
      </left>
      <right/>
      <top/>
      <bottom style="thin">
        <color auto="1"/>
      </bottom>
      <diagonal/>
    </border>
    <border>
      <left style="thin">
        <color indexed="8"/>
      </left>
      <right/>
      <top/>
      <bottom style="medium">
        <color auto="1"/>
      </bottom>
      <diagonal/>
    </border>
    <border>
      <left/>
      <right style="medium">
        <color auto="1"/>
      </right>
      <top/>
      <bottom style="thin">
        <color auto="1"/>
      </bottom>
      <diagonal/>
    </border>
    <border>
      <left/>
      <right style="medium">
        <color auto="1"/>
      </right>
      <top/>
      <bottom style="thin">
        <color indexed="8"/>
      </bottom>
      <diagonal/>
    </border>
    <border>
      <left style="thin">
        <color indexed="64"/>
      </left>
      <right/>
      <top style="double">
        <color theme="3" tint="0.39994506668294322"/>
      </top>
      <bottom style="double">
        <color theme="3" tint="0.39994506668294322"/>
      </bottom>
      <diagonal/>
    </border>
    <border>
      <left/>
      <right style="medium">
        <color indexed="64"/>
      </right>
      <top style="double">
        <color theme="3" tint="0.39994506668294322"/>
      </top>
      <bottom/>
      <diagonal/>
    </border>
    <border>
      <left style="thin">
        <color auto="1"/>
      </left>
      <right/>
      <top/>
      <bottom style="thin">
        <color indexed="64"/>
      </bottom>
      <diagonal/>
    </border>
    <border>
      <left style="thin">
        <color indexed="64"/>
      </left>
      <right/>
      <top/>
      <bottom style="thin">
        <color indexed="8"/>
      </bottom>
      <diagonal/>
    </border>
    <border>
      <left/>
      <right style="thin">
        <color indexed="8"/>
      </right>
      <top style="thin">
        <color indexed="8"/>
      </top>
      <bottom style="thin">
        <color indexed="64"/>
      </bottom>
      <diagonal/>
    </border>
    <border>
      <left style="thin">
        <color auto="1"/>
      </left>
      <right style="thin">
        <color indexed="64"/>
      </right>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style="thin">
        <color indexed="8"/>
      </left>
      <right/>
      <top/>
      <bottom style="thin">
        <color auto="1"/>
      </bottom>
      <diagonal/>
    </border>
    <border>
      <left/>
      <right style="thin">
        <color indexed="8"/>
      </right>
      <top style="medium">
        <color indexed="64"/>
      </top>
      <bottom/>
      <diagonal/>
    </border>
    <border>
      <left style="thin">
        <color indexed="8"/>
      </left>
      <right/>
      <top style="medium">
        <color indexed="64"/>
      </top>
      <bottom/>
      <diagonal/>
    </border>
    <border>
      <left style="thin">
        <color auto="1"/>
      </left>
      <right style="thin">
        <color indexed="64"/>
      </right>
      <top style="medium">
        <color auto="1"/>
      </top>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indexed="8"/>
      </left>
      <right/>
      <top/>
      <bottom style="medium">
        <color indexed="8"/>
      </bottom>
      <diagonal/>
    </border>
    <border>
      <left/>
      <right/>
      <top/>
      <bottom style="thin">
        <color theme="3" tint="0.39982299264503923"/>
      </bottom>
      <diagonal/>
    </border>
    <border>
      <left style="thin">
        <color auto="1"/>
      </left>
      <right/>
      <top/>
      <bottom style="thin">
        <color auto="1"/>
      </bottom>
      <diagonal/>
    </border>
    <border>
      <left style="thin">
        <color theme="3" tint="0.39994506668294322"/>
      </left>
      <right/>
      <top style="thin">
        <color theme="3" tint="0.39991454817346722"/>
      </top>
      <bottom/>
      <diagonal/>
    </border>
    <border>
      <left/>
      <right/>
      <top style="thin">
        <color theme="3" tint="0.39991454817346722"/>
      </top>
      <bottom/>
      <diagonal/>
    </border>
    <border>
      <left style="thin">
        <color theme="3" tint="0.39994506668294322"/>
      </left>
      <right/>
      <top/>
      <bottom style="thin">
        <color theme="3" tint="0.39991454817346722"/>
      </bottom>
      <diagonal/>
    </border>
    <border>
      <left/>
      <right/>
      <top/>
      <bottom style="thin">
        <color theme="3" tint="0.39991454817346722"/>
      </bottom>
      <diagonal/>
    </border>
    <border>
      <left style="thin">
        <color indexed="8"/>
      </left>
      <right/>
      <top style="medium">
        <color indexed="8"/>
      </top>
      <bottom style="thin">
        <color auto="1"/>
      </bottom>
      <diagonal/>
    </border>
    <border>
      <left style="thin">
        <color indexed="8"/>
      </left>
      <right style="medium">
        <color indexed="8"/>
      </right>
      <top style="medium">
        <color indexed="8"/>
      </top>
      <bottom style="thin">
        <color auto="1"/>
      </bottom>
      <diagonal/>
    </border>
    <border>
      <left style="thin">
        <color auto="1"/>
      </left>
      <right/>
      <top style="thin">
        <color auto="1"/>
      </top>
      <bottom/>
      <diagonal/>
    </border>
    <border>
      <left/>
      <right/>
      <top style="thin">
        <color indexed="8"/>
      </top>
      <bottom/>
      <diagonal/>
    </border>
    <border>
      <left style="thin">
        <color indexed="51"/>
      </left>
      <right style="thin">
        <color indexed="51"/>
      </right>
      <top style="double">
        <color theme="3" tint="0.39994506668294322"/>
      </top>
      <bottom/>
      <diagonal/>
    </border>
    <border>
      <left style="thin">
        <color indexed="51"/>
      </left>
      <right style="double">
        <color theme="3" tint="0.39994506668294322"/>
      </right>
      <top style="double">
        <color theme="3" tint="0.39994506668294322"/>
      </top>
      <bottom/>
      <diagonal/>
    </border>
    <border>
      <left style="thin">
        <color indexed="51"/>
      </left>
      <right style="medium">
        <color indexed="8"/>
      </right>
      <top style="double">
        <color theme="3" tint="0.39994506668294322"/>
      </top>
      <bottom/>
      <diagonal/>
    </border>
    <border>
      <left style="double">
        <color indexed="51"/>
      </left>
      <right style="medium">
        <color indexed="8"/>
      </right>
      <top style="double">
        <color indexed="51"/>
      </top>
      <bottom/>
      <diagonal/>
    </border>
    <border>
      <left/>
      <right style="medium">
        <color indexed="8"/>
      </right>
      <top style="double">
        <color theme="3" tint="0.39994506668294322"/>
      </top>
      <bottom style="double">
        <color theme="3" tint="0.39997558519241921"/>
      </bottom>
      <diagonal/>
    </border>
    <border>
      <left/>
      <right style="medium">
        <color indexed="8"/>
      </right>
      <top style="double">
        <color theme="3" tint="0.39997558519241921"/>
      </top>
      <bottom/>
      <diagonal/>
    </border>
    <border>
      <left style="double">
        <color theme="3" tint="0.39994506668294322"/>
      </left>
      <right style="medium">
        <color indexed="8"/>
      </right>
      <top style="double">
        <color theme="3" tint="0.39994506668294322"/>
      </top>
      <bottom style="double">
        <color theme="3" tint="0.39994506668294322"/>
      </bottom>
      <diagonal/>
    </border>
    <border>
      <left/>
      <right/>
      <top/>
      <bottom style="medium">
        <color indexed="8"/>
      </bottom>
      <diagonal/>
    </border>
    <border>
      <left/>
      <right/>
      <top/>
      <bottom style="medium">
        <color indexed="64"/>
      </bottom>
      <diagonal/>
    </border>
    <border>
      <left/>
      <right style="medium">
        <color indexed="8"/>
      </right>
      <top/>
      <bottom style="medium">
        <color indexed="8"/>
      </bottom>
      <diagonal/>
    </border>
    <border>
      <left/>
      <right/>
      <top style="medium">
        <color indexed="8"/>
      </top>
      <bottom/>
      <diagonal/>
    </border>
    <border>
      <left style="thin">
        <color auto="1"/>
      </left>
      <right style="thin">
        <color auto="1"/>
      </right>
      <top style="thin">
        <color auto="1"/>
      </top>
      <bottom/>
      <diagonal/>
    </border>
    <border>
      <left style="thin">
        <color indexed="8"/>
      </left>
      <right style="thin">
        <color auto="1"/>
      </right>
      <top style="thin">
        <color indexed="64"/>
      </top>
      <bottom/>
      <diagonal/>
    </border>
    <border>
      <left/>
      <right style="thin">
        <color theme="3" tint="0.39982299264503923"/>
      </right>
      <top/>
      <bottom/>
      <diagonal/>
    </border>
    <border>
      <left/>
      <right/>
      <top style="thin">
        <color theme="3" tint="0.39982299264503923"/>
      </top>
      <bottom/>
      <diagonal/>
    </border>
    <border>
      <left/>
      <right style="thin">
        <color theme="3" tint="0.39982299264503923"/>
      </right>
      <top style="thin">
        <color theme="3" tint="0.39982299264503923"/>
      </top>
      <bottom/>
      <diagonal/>
    </border>
    <border>
      <left/>
      <right style="thin">
        <color theme="3" tint="0.39982299264503923"/>
      </right>
      <top/>
      <bottom style="thin">
        <color theme="3" tint="0.39982299264503923"/>
      </bottom>
      <diagonal/>
    </border>
    <border>
      <left/>
      <right style="thin">
        <color indexed="8"/>
      </right>
      <top style="thin">
        <color indexed="8"/>
      </top>
      <bottom/>
      <diagonal/>
    </border>
    <border>
      <left style="double">
        <color theme="3" tint="0.39994506668294322"/>
      </left>
      <right/>
      <top style="thin">
        <color theme="3" tint="0.39994506668294322"/>
      </top>
      <bottom style="thin">
        <color auto="1"/>
      </bottom>
      <diagonal/>
    </border>
    <border>
      <left/>
      <right/>
      <top style="thin">
        <color theme="3" tint="0.39994506668294322"/>
      </top>
      <bottom style="thin">
        <color auto="1"/>
      </bottom>
      <diagonal/>
    </border>
    <border>
      <left/>
      <right style="double">
        <color theme="3" tint="0.39994506668294322"/>
      </right>
      <top style="thin">
        <color theme="3" tint="0.39994506668294322"/>
      </top>
      <bottom style="thin">
        <color auto="1"/>
      </bottom>
      <diagonal/>
    </border>
    <border>
      <left style="medium">
        <color indexed="64"/>
      </left>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auto="1"/>
      </right>
      <top/>
      <bottom style="thin">
        <color indexed="64"/>
      </bottom>
      <diagonal/>
    </border>
    <border>
      <left/>
      <right style="medium">
        <color indexed="64"/>
      </right>
      <top style="thin">
        <color indexed="64"/>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medium">
        <color indexed="64"/>
      </left>
      <right/>
      <top style="thin">
        <color indexed="64"/>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medium">
        <color indexed="8"/>
      </top>
      <bottom/>
      <diagonal/>
    </border>
    <border>
      <left/>
      <right style="medium">
        <color indexed="8"/>
      </right>
      <top style="medium">
        <color indexed="8"/>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8"/>
      </left>
      <right/>
      <top/>
      <bottom style="thin">
        <color indexed="64"/>
      </bottom>
      <diagonal/>
    </border>
    <border>
      <left/>
      <right style="medium">
        <color indexed="8"/>
      </right>
      <top/>
      <bottom style="thin">
        <color indexed="64"/>
      </bottom>
      <diagonal/>
    </border>
    <border>
      <left style="medium">
        <color indexed="8"/>
      </left>
      <right/>
      <top style="thin">
        <color indexed="64"/>
      </top>
      <bottom/>
      <diagonal/>
    </border>
    <border>
      <left/>
      <right style="medium">
        <color indexed="8"/>
      </right>
      <top style="thin">
        <color indexed="64"/>
      </top>
      <bottom/>
      <diagonal/>
    </border>
    <border>
      <left style="medium">
        <color auto="1"/>
      </left>
      <right/>
      <top/>
      <bottom style="thin">
        <color indexed="64"/>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medium">
        <color auto="1"/>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8"/>
      </bottom>
      <diagonal/>
    </border>
    <border>
      <left/>
      <right style="double">
        <color theme="3" tint="0.39991454817346722"/>
      </right>
      <top style="double">
        <color theme="3" tint="0.39994506668294322"/>
      </top>
      <bottom/>
      <diagonal/>
    </border>
    <border>
      <left style="double">
        <color theme="3" tint="0.39994506668294322"/>
      </left>
      <right/>
      <top/>
      <bottom style="medium">
        <color indexed="64"/>
      </bottom>
      <diagonal/>
    </border>
    <border>
      <left style="double">
        <color theme="3" tint="0.39994506668294322"/>
      </left>
      <right/>
      <top/>
      <bottom style="double">
        <color theme="3" tint="0.39991454817346722"/>
      </bottom>
      <diagonal/>
    </border>
    <border>
      <left/>
      <right/>
      <top/>
      <bottom style="double">
        <color theme="3" tint="0.39991454817346722"/>
      </bottom>
      <diagonal/>
    </border>
    <border>
      <left/>
      <right style="double">
        <color theme="3" tint="0.39991454817346722"/>
      </right>
      <top/>
      <bottom style="double">
        <color theme="3" tint="0.39991454817346722"/>
      </bottom>
      <diagonal/>
    </border>
    <border>
      <left/>
      <right/>
      <top/>
      <bottom style="double">
        <color theme="3" tint="0.39988402966399123"/>
      </bottom>
      <diagonal/>
    </border>
    <border>
      <left style="double">
        <color theme="3" tint="0.39991454817346722"/>
      </left>
      <right/>
      <top style="double">
        <color theme="3" tint="0.39994506668294322"/>
      </top>
      <bottom/>
      <diagonal/>
    </border>
    <border>
      <left/>
      <right style="double">
        <color theme="3" tint="0.39994506668294322"/>
      </right>
      <top/>
      <bottom style="double">
        <color theme="3" tint="0.39991454817346722"/>
      </bottom>
      <diagonal/>
    </border>
    <border>
      <left style="double">
        <color theme="3" tint="0.39991454817346722"/>
      </left>
      <right/>
      <top/>
      <bottom style="double">
        <color theme="3" tint="0.39991454817346722"/>
      </bottom>
      <diagonal/>
    </border>
    <border>
      <left style="thin">
        <color indexed="51"/>
      </left>
      <right/>
      <top style="double">
        <color theme="3" tint="0.39994506668294322"/>
      </top>
      <bottom/>
      <diagonal/>
    </border>
    <border>
      <left style="thin">
        <color indexed="8"/>
      </left>
      <right/>
      <top/>
      <bottom style="thin">
        <color indexed="8"/>
      </bottom>
      <diagonal/>
    </border>
    <border>
      <left/>
      <right style="double">
        <color theme="3" tint="0.39991454817346722"/>
      </right>
      <top style="double">
        <color theme="3" tint="0.39994506668294322"/>
      </top>
      <bottom style="double">
        <color theme="3" tint="0.39994506668294322"/>
      </bottom>
      <diagonal/>
    </border>
    <border>
      <left style="thin">
        <color indexed="64"/>
      </left>
      <right style="thin">
        <color indexed="8"/>
      </right>
      <top style="thin">
        <color indexed="64"/>
      </top>
      <bottom/>
      <diagonal/>
    </border>
    <border>
      <left style="thin">
        <color auto="1"/>
      </left>
      <right style="thin">
        <color theme="3" tint="0.39994506668294322"/>
      </right>
      <top style="thin">
        <color auto="1"/>
      </top>
      <bottom style="double">
        <color theme="3" tint="0.39994506668294322"/>
      </bottom>
      <diagonal/>
    </border>
    <border>
      <left style="thin">
        <color theme="3" tint="0.39994506668294322"/>
      </left>
      <right style="thin">
        <color theme="3" tint="0.39994506668294322"/>
      </right>
      <top style="thin">
        <color auto="1"/>
      </top>
      <bottom style="double">
        <color theme="3" tint="0.39994506668294322"/>
      </bottom>
      <diagonal/>
    </border>
    <border>
      <left style="thin">
        <color theme="3" tint="0.39994506668294322"/>
      </left>
      <right style="thin">
        <color theme="3" tint="0.39991454817346722"/>
      </right>
      <top style="double">
        <color theme="3" tint="0.39994506668294322"/>
      </top>
      <bottom style="double">
        <color theme="3" tint="0.39994506668294322"/>
      </bottom>
      <diagonal/>
    </border>
    <border>
      <left style="thin">
        <color theme="3" tint="0.39991454817346722"/>
      </left>
      <right style="thin">
        <color theme="3" tint="0.39991454817346722"/>
      </right>
      <top style="double">
        <color theme="3" tint="0.39994506668294322"/>
      </top>
      <bottom style="double">
        <color theme="3" tint="0.39994506668294322"/>
      </bottom>
      <diagonal/>
    </border>
    <border>
      <left style="thin">
        <color theme="3" tint="0.39991454817346722"/>
      </left>
      <right style="thin">
        <color theme="3" tint="0.39994506668294322"/>
      </right>
      <top style="double">
        <color theme="3" tint="0.39994506668294322"/>
      </top>
      <bottom style="double">
        <color theme="3" tint="0.39994506668294322"/>
      </bottom>
      <diagonal/>
    </border>
    <border>
      <left style="thin">
        <color theme="3" tint="0.59996337778862885"/>
      </left>
      <right style="thin">
        <color theme="3" tint="0.59996337778862885"/>
      </right>
      <top style="thin">
        <color auto="1"/>
      </top>
      <bottom style="double">
        <color theme="3" tint="0.39994506668294322"/>
      </bottom>
      <diagonal/>
    </border>
    <border>
      <left style="thin">
        <color theme="3" tint="0.59996337778862885"/>
      </left>
      <right style="thin">
        <color theme="3" tint="0.59996337778862885"/>
      </right>
      <top style="thin">
        <color indexed="8"/>
      </top>
      <bottom style="double">
        <color theme="3" tint="0.39994506668294322"/>
      </bottom>
      <diagonal/>
    </border>
    <border>
      <left style="thin">
        <color theme="3" tint="0.59996337778862885"/>
      </left>
      <right style="medium">
        <color indexed="64"/>
      </right>
      <top style="thin">
        <color indexed="64"/>
      </top>
      <bottom style="double">
        <color theme="3" tint="0.39994506668294322"/>
      </bottom>
      <diagonal/>
    </border>
    <border>
      <left style="thin">
        <color theme="3" tint="0.59996337778862885"/>
      </left>
      <right style="thin">
        <color theme="3" tint="0.59996337778862885"/>
      </right>
      <top style="double">
        <color theme="3" tint="0.39994506668294322"/>
      </top>
      <bottom style="double">
        <color theme="3" tint="0.39994506668294322"/>
      </bottom>
      <diagonal/>
    </border>
    <border>
      <left style="thin">
        <color theme="3" tint="0.59996337778862885"/>
      </left>
      <right style="thin">
        <color theme="3" tint="0.59996337778862885"/>
      </right>
      <top style="thin">
        <color auto="1"/>
      </top>
      <bottom style="double">
        <color theme="3" tint="0.39994506668294322"/>
      </bottom>
      <diagonal/>
    </border>
    <border>
      <left style="thin">
        <color theme="3" tint="0.59996337778862885"/>
      </left>
      <right style="medium">
        <color indexed="64"/>
      </right>
      <top style="double">
        <color theme="3" tint="0.39994506668294322"/>
      </top>
      <bottom style="double">
        <color theme="3" tint="0.39994506668294322"/>
      </bottom>
      <diagonal/>
    </border>
    <border>
      <left style="thin">
        <color theme="3" tint="0.59996337778862885"/>
      </left>
      <right style="thin">
        <color theme="3" tint="0.59996337778862885"/>
      </right>
      <top/>
      <bottom/>
      <diagonal/>
    </border>
    <border>
      <left style="thin">
        <color theme="3" tint="0.39994506668294322"/>
      </left>
      <right style="thin">
        <color theme="3" tint="0.59996337778862885"/>
      </right>
      <top style="double">
        <color theme="3" tint="0.39994506668294322"/>
      </top>
      <bottom style="double">
        <color theme="3" tint="0.39994506668294322"/>
      </bottom>
      <diagonal/>
    </border>
    <border>
      <left style="thin">
        <color theme="3" tint="0.39994506668294322"/>
      </left>
      <right style="thin">
        <color theme="3" tint="0.59996337778862885"/>
      </right>
      <top style="thin">
        <color theme="3" tint="0.39994506668294322"/>
      </top>
      <bottom style="double">
        <color theme="3" tint="0.39994506668294322"/>
      </bottom>
      <diagonal/>
    </border>
    <border>
      <left style="thin">
        <color auto="1"/>
      </left>
      <right/>
      <top style="thin">
        <color indexed="64"/>
      </top>
      <bottom style="thin">
        <color indexed="64"/>
      </bottom>
      <diagonal/>
    </border>
    <border>
      <left style="thin">
        <color auto="1"/>
      </left>
      <right/>
      <top style="thin">
        <color auto="1"/>
      </top>
      <bottom/>
      <diagonal/>
    </border>
    <border>
      <left style="thin">
        <color theme="3" tint="0.39994506668294322"/>
      </left>
      <right style="thin">
        <color theme="3" tint="0.39991454817346722"/>
      </right>
      <top style="thin">
        <color indexed="64"/>
      </top>
      <bottom style="double">
        <color theme="3" tint="0.39994506668294322"/>
      </bottom>
      <diagonal/>
    </border>
    <border>
      <left/>
      <right style="thin">
        <color theme="3" tint="0.39991454817346722"/>
      </right>
      <top style="double">
        <color theme="3" tint="0.39994506668294322"/>
      </top>
      <bottom style="double">
        <color theme="3" tint="0.39994506668294322"/>
      </bottom>
      <diagonal/>
    </border>
    <border>
      <left/>
      <right style="thin">
        <color theme="3" tint="0.39991454817346722"/>
      </right>
      <top style="double">
        <color theme="3" tint="0.39994506668294322"/>
      </top>
      <bottom/>
      <diagonal/>
    </border>
    <border>
      <left/>
      <right style="thin">
        <color theme="3" tint="0.39991454817346722"/>
      </right>
      <top/>
      <bottom style="double">
        <color theme="3" tint="0.39994506668294322"/>
      </bottom>
      <diagonal/>
    </border>
    <border>
      <left style="thin">
        <color auto="1"/>
      </left>
      <right/>
      <top style="thin">
        <color indexed="64"/>
      </top>
      <bottom style="thin">
        <color auto="1"/>
      </bottom>
      <diagonal/>
    </border>
    <border>
      <left style="thin">
        <color theme="3" tint="0.39991454817346722"/>
      </left>
      <right style="thin">
        <color theme="3" tint="0.39991454817346722"/>
      </right>
      <top/>
      <bottom style="double">
        <color theme="3" tint="0.39994506668294322"/>
      </bottom>
      <diagonal/>
    </border>
    <border>
      <left style="thin">
        <color theme="3" tint="0.39991454817346722"/>
      </left>
      <right style="thin">
        <color theme="3" tint="0.39991454817346722"/>
      </right>
      <top style="thin">
        <color indexed="8"/>
      </top>
      <bottom style="double">
        <color theme="3" tint="0.39994506668294322"/>
      </bottom>
      <diagonal/>
    </border>
    <border>
      <left style="thin">
        <color theme="3" tint="0.39994506668294322"/>
      </left>
      <right/>
      <top style="thin">
        <color indexed="8"/>
      </top>
      <bottom style="double">
        <color theme="3" tint="0.39994506668294322"/>
      </bottom>
      <diagonal/>
    </border>
    <border>
      <left style="thin">
        <color indexed="64"/>
      </left>
      <right style="thin">
        <color indexed="64"/>
      </right>
      <top/>
      <bottom/>
      <diagonal/>
    </border>
    <border>
      <left style="thin">
        <color theme="3" tint="0.39991454817346722"/>
      </left>
      <right style="thin">
        <color indexed="51"/>
      </right>
      <top style="double">
        <color theme="3" tint="0.39994506668294322"/>
      </top>
      <bottom style="thin">
        <color indexed="51"/>
      </bottom>
      <diagonal/>
    </border>
    <border>
      <left style="thin">
        <color indexed="51"/>
      </left>
      <right style="thin">
        <color theme="3" tint="0.39994506668294322"/>
      </right>
      <top style="double">
        <color theme="3" tint="0.39994506668294322"/>
      </top>
      <bottom style="thin">
        <color indexed="51"/>
      </bottom>
      <diagonal/>
    </border>
    <border>
      <left style="thin">
        <color indexed="8"/>
      </left>
      <right/>
      <top/>
      <bottom/>
      <diagonal/>
    </border>
    <border>
      <left style="thin">
        <color indexed="64"/>
      </left>
      <right/>
      <top/>
      <bottom/>
      <diagonal/>
    </border>
    <border>
      <left style="thin">
        <color auto="1"/>
      </left>
      <right/>
      <top/>
      <bottom style="thin">
        <color indexed="64"/>
      </bottom>
      <diagonal/>
    </border>
    <border>
      <left style="thin">
        <color indexed="64"/>
      </left>
      <right/>
      <top style="thin">
        <color indexed="64"/>
      </top>
      <bottom/>
      <diagonal/>
    </border>
    <border>
      <left style="thin">
        <color indexed="64"/>
      </left>
      <right/>
      <top/>
      <bottom style="thin">
        <color indexed="8"/>
      </bottom>
      <diagonal/>
    </border>
    <border>
      <left style="thin">
        <color indexed="8"/>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3" tint="0.39994506668294322"/>
      </top>
      <bottom/>
      <diagonal/>
    </border>
    <border>
      <left style="thin">
        <color indexed="64"/>
      </left>
      <right style="thin">
        <color indexed="64"/>
      </right>
      <top/>
      <bottom style="thin">
        <color theme="3" tint="0.39994506668294322"/>
      </bottom>
      <diagonal/>
    </border>
    <border>
      <left style="thin">
        <color indexed="64"/>
      </left>
      <right style="thin">
        <color indexed="64"/>
      </right>
      <top style="thin">
        <color theme="3" tint="0.39994506668294322"/>
      </top>
      <bottom style="thin">
        <color theme="3" tint="0.39994506668294322"/>
      </bottom>
      <diagonal/>
    </border>
    <border>
      <left style="thin">
        <color theme="3" tint="0.59996337778862885"/>
      </left>
      <right style="thin">
        <color theme="3" tint="0.59996337778862885"/>
      </right>
      <top style="double">
        <color theme="3" tint="0.39994506668294322"/>
      </top>
      <bottom/>
      <diagonal/>
    </border>
    <border>
      <left style="thin">
        <color indexed="64"/>
      </left>
      <right style="double">
        <color theme="3" tint="0.39994506668294322"/>
      </right>
      <top style="double">
        <color theme="3" tint="0.39994506668294322"/>
      </top>
      <bottom style="thin">
        <color indexed="64"/>
      </bottom>
      <diagonal/>
    </border>
    <border>
      <left style="double">
        <color theme="3" tint="0.39994506668294322"/>
      </left>
      <right style="double">
        <color theme="3" tint="0.39994506668294322"/>
      </right>
      <top style="double">
        <color theme="3" tint="0.39991454817346722"/>
      </top>
      <bottom style="thin">
        <color indexed="64"/>
      </bottom>
      <diagonal/>
    </border>
    <border>
      <left/>
      <right style="double">
        <color theme="3" tint="0.39994506668294322"/>
      </right>
      <top style="double">
        <color theme="3" tint="0.39991454817346722"/>
      </top>
      <bottom style="thin">
        <color indexed="64"/>
      </bottom>
      <diagonal/>
    </border>
    <border>
      <left style="double">
        <color theme="3" tint="0.39994506668294322"/>
      </left>
      <right style="double">
        <color theme="3" tint="0.39994506668294322"/>
      </right>
      <top style="double">
        <color theme="3" tint="0.39991454817346722"/>
      </top>
      <bottom style="double">
        <color theme="3" tint="0.39991454817346722"/>
      </bottom>
      <diagonal/>
    </border>
    <border>
      <left style="double">
        <color theme="3" tint="0.39994506668294322"/>
      </left>
      <right style="double">
        <color theme="3" tint="0.39994506668294322"/>
      </right>
      <top style="double">
        <color theme="3" tint="0.39991454817346722"/>
      </top>
      <bottom style="double">
        <color theme="3" tint="0.39994506668294322"/>
      </bottom>
      <diagonal/>
    </border>
    <border>
      <left/>
      <right/>
      <top style="thin">
        <color indexed="64"/>
      </top>
      <bottom/>
      <diagonal/>
    </border>
    <border>
      <left/>
      <right/>
      <top/>
      <bottom style="thin">
        <color indexed="64"/>
      </bottom>
      <diagonal/>
    </border>
    <border>
      <left style="thin">
        <color indexed="64"/>
      </left>
      <right style="double">
        <color theme="3" tint="0.39994506668294322"/>
      </right>
      <top style="double">
        <color theme="3" tint="0.39994506668294322"/>
      </top>
      <bottom style="double">
        <color theme="3" tint="0.39994506668294322"/>
      </bottom>
      <diagonal/>
    </border>
    <border>
      <left style="thin">
        <color indexed="64"/>
      </left>
      <right style="thin">
        <color theme="3" tint="0.39994506668294322"/>
      </right>
      <top style="double">
        <color theme="3" tint="0.39994506668294322"/>
      </top>
      <bottom style="double">
        <color theme="3" tint="0.39994506668294322"/>
      </bottom>
      <diagonal/>
    </border>
    <border>
      <left style="thin">
        <color indexed="64"/>
      </left>
      <right style="thin">
        <color theme="3" tint="0.59996337778862885"/>
      </right>
      <top style="double">
        <color theme="3" tint="0.39994506668294322"/>
      </top>
      <bottom/>
      <diagonal/>
    </border>
    <border>
      <left style="thin">
        <color theme="3" tint="0.39994506668294322"/>
      </left>
      <right style="thin">
        <color theme="3" tint="0.39994506668294322"/>
      </right>
      <top/>
      <bottom/>
      <diagonal/>
    </border>
    <border>
      <left style="thin">
        <color theme="3" tint="0.39994506668294322"/>
      </left>
      <right/>
      <top/>
      <bottom style="medium">
        <color indexed="64"/>
      </bottom>
      <diagonal/>
    </border>
    <border>
      <left/>
      <right style="thin">
        <color theme="3" tint="0.39994506668294322"/>
      </right>
      <top/>
      <bottom style="medium">
        <color indexed="64"/>
      </bottom>
      <diagonal/>
    </border>
    <border>
      <left style="thin">
        <color theme="3" tint="0.39991454817346722"/>
      </left>
      <right style="thin">
        <color indexed="52"/>
      </right>
      <top/>
      <bottom/>
      <diagonal/>
    </border>
    <border>
      <left style="thin">
        <color indexed="52"/>
      </left>
      <right style="thin">
        <color theme="3" tint="0.39994506668294322"/>
      </right>
      <top/>
      <bottom/>
      <diagonal/>
    </border>
    <border>
      <left style="thin">
        <color theme="3" tint="0.39991454817346722"/>
      </left>
      <right style="thin">
        <color indexed="51"/>
      </right>
      <top/>
      <bottom style="thin">
        <color indexed="51"/>
      </bottom>
      <diagonal/>
    </border>
    <border>
      <left style="thin">
        <color indexed="51"/>
      </left>
      <right style="thin">
        <color theme="3" tint="0.39994506668294322"/>
      </right>
      <top/>
      <bottom style="thin">
        <color indexed="51"/>
      </bottom>
      <diagonal/>
    </border>
    <border>
      <left style="thin">
        <color theme="3" tint="0.39991454817346722"/>
      </left>
      <right style="thin">
        <color indexed="51"/>
      </right>
      <top style="thin">
        <color indexed="51"/>
      </top>
      <bottom style="medium">
        <color indexed="64"/>
      </bottom>
      <diagonal/>
    </border>
    <border>
      <left style="thin">
        <color indexed="51"/>
      </left>
      <right style="thin">
        <color theme="3" tint="0.39994506668294322"/>
      </right>
      <top style="thin">
        <color indexed="51"/>
      </top>
      <bottom style="medium">
        <color indexed="64"/>
      </bottom>
      <diagonal/>
    </border>
    <border>
      <left style="thin">
        <color theme="3" tint="0.39994506668294322"/>
      </left>
      <right style="thin">
        <color indexed="51"/>
      </right>
      <top style="thin">
        <color auto="1"/>
      </top>
      <bottom/>
      <diagonal/>
    </border>
    <border>
      <left style="thin">
        <color indexed="51"/>
      </left>
      <right style="thin">
        <color indexed="51"/>
      </right>
      <top style="thin">
        <color auto="1"/>
      </top>
      <bottom/>
      <diagonal/>
    </border>
    <border>
      <left style="thin">
        <color theme="3" tint="0.39994506668294322"/>
      </left>
      <right style="thin">
        <color indexed="51"/>
      </right>
      <top style="thin">
        <color indexed="51"/>
      </top>
      <bottom style="double">
        <color theme="3" tint="0.39994506668294322"/>
      </bottom>
      <diagonal/>
    </border>
    <border>
      <left style="thin">
        <color indexed="51"/>
      </left>
      <right style="thin">
        <color indexed="51"/>
      </right>
      <top style="thin">
        <color indexed="51"/>
      </top>
      <bottom style="double">
        <color theme="3" tint="0.39994506668294322"/>
      </bottom>
      <diagonal/>
    </border>
    <border>
      <left style="thin">
        <color indexed="51"/>
      </left>
      <right style="thin">
        <color theme="3" tint="0.39991454817346722"/>
      </right>
      <top style="double">
        <color theme="3" tint="0.39994506668294322"/>
      </top>
      <bottom/>
      <diagonal/>
    </border>
    <border>
      <left style="thin">
        <color indexed="51"/>
      </left>
      <right style="thin">
        <color theme="3" tint="0.39991454817346722"/>
      </right>
      <top/>
      <bottom style="double">
        <color theme="3" tint="0.39994506668294322"/>
      </bottom>
      <diagonal/>
    </border>
    <border>
      <left/>
      <right style="thin">
        <color theme="3" tint="0.39991454817346722"/>
      </right>
      <top/>
      <bottom/>
      <diagonal/>
    </border>
    <border>
      <left style="double">
        <color rgb="FFFFCC00"/>
      </left>
      <right style="thin">
        <color theme="3" tint="0.39991454817346722"/>
      </right>
      <top style="double">
        <color theme="3" tint="0.39994506668294322"/>
      </top>
      <bottom/>
      <diagonal/>
    </border>
    <border>
      <left style="double">
        <color rgb="FFFFCC00"/>
      </left>
      <right style="thin">
        <color theme="3" tint="0.39991454817346722"/>
      </right>
      <top/>
      <bottom style="double">
        <color theme="3" tint="0.39994506668294322"/>
      </bottom>
      <diagonal/>
    </border>
    <border>
      <left style="thin">
        <color indexed="51"/>
      </left>
      <right style="thin">
        <color indexed="51"/>
      </right>
      <top/>
      <bottom/>
      <diagonal/>
    </border>
    <border>
      <left style="thin">
        <color indexed="51"/>
      </left>
      <right style="thin">
        <color theme="3" tint="0.39991454817346722"/>
      </right>
      <top/>
      <bottom/>
      <diagonal/>
    </border>
    <border>
      <left style="thin">
        <color indexed="51"/>
      </left>
      <right style="thin">
        <color theme="3" tint="0.39991454817346722"/>
      </right>
      <top style="double">
        <color theme="3" tint="0.39994506668294322"/>
      </top>
      <bottom style="double">
        <color theme="3" tint="0.39994506668294322"/>
      </bottom>
      <diagonal/>
    </border>
    <border>
      <left style="thin">
        <color indexed="51"/>
      </left>
      <right style="double">
        <color theme="3" tint="0.39991454817346722"/>
      </right>
      <top style="double">
        <color theme="3" tint="0.39994506668294322"/>
      </top>
      <bottom style="double">
        <color theme="3" tint="0.39994506668294322"/>
      </bottom>
      <diagonal/>
    </border>
    <border>
      <left style="thin">
        <color indexed="51"/>
      </left>
      <right style="double">
        <color theme="3" tint="0.39991454817346722"/>
      </right>
      <top style="double">
        <color theme="3" tint="0.39994506668294322"/>
      </top>
      <bottom/>
      <diagonal/>
    </border>
    <border>
      <left style="thin">
        <color indexed="51"/>
      </left>
      <right style="double">
        <color theme="3" tint="0.39991454817346722"/>
      </right>
      <top/>
      <bottom style="double">
        <color theme="3" tint="0.39994506668294322"/>
      </bottom>
      <diagonal/>
    </border>
    <border>
      <left style="thin">
        <color theme="3" tint="0.39991454817346722"/>
      </left>
      <right/>
      <top style="double">
        <color theme="3" tint="0.39994506668294322"/>
      </top>
      <bottom/>
      <diagonal/>
    </border>
    <border>
      <left style="thin">
        <color theme="3" tint="0.39991454817346722"/>
      </left>
      <right/>
      <top/>
      <bottom style="double">
        <color theme="3" tint="0.39994506668294322"/>
      </bottom>
      <diagonal/>
    </border>
    <border>
      <left style="thin">
        <color theme="3" tint="0.39991454817346722"/>
      </left>
      <right style="thin">
        <color indexed="51"/>
      </right>
      <top style="double">
        <color theme="3" tint="0.39994506668294322"/>
      </top>
      <bottom/>
      <diagonal/>
    </border>
    <border>
      <left style="thin">
        <color theme="3" tint="0.39991454817346722"/>
      </left>
      <right style="thin">
        <color indexed="51"/>
      </right>
      <top/>
      <bottom style="double">
        <color theme="3" tint="0.39994506668294322"/>
      </bottom>
      <diagonal/>
    </border>
    <border>
      <left style="thin">
        <color theme="3" tint="0.39991454817346722"/>
      </left>
      <right style="thin">
        <color indexed="51"/>
      </right>
      <top style="double">
        <color theme="3" tint="0.39994506668294322"/>
      </top>
      <bottom style="double">
        <color theme="3" tint="0.39994506668294322"/>
      </bottom>
      <diagonal/>
    </border>
    <border>
      <left/>
      <right/>
      <top/>
      <bottom style="thin">
        <color indexed="8"/>
      </bottom>
      <diagonal/>
    </border>
    <border>
      <left style="thin">
        <color indexed="8"/>
      </left>
      <right/>
      <top style="thin">
        <color indexed="8"/>
      </top>
      <bottom style="thin">
        <color indexed="8"/>
      </bottom>
      <diagonal/>
    </border>
    <border>
      <left style="thin">
        <color auto="1"/>
      </left>
      <right/>
      <top/>
      <bottom style="medium">
        <color indexed="8"/>
      </bottom>
      <diagonal/>
    </border>
    <border>
      <left style="thin">
        <color indexed="8"/>
      </left>
      <right style="thin">
        <color indexed="8"/>
      </right>
      <top style="thin">
        <color auto="1"/>
      </top>
      <bottom/>
      <diagonal/>
    </border>
    <border>
      <left style="thin">
        <color indexed="8"/>
      </left>
      <right/>
      <top style="thin">
        <color auto="1"/>
      </top>
      <bottom/>
      <diagonal/>
    </border>
    <border>
      <left style="thin">
        <color indexed="8"/>
      </left>
      <right style="thin">
        <color indexed="8"/>
      </right>
      <top/>
      <bottom/>
      <diagonal/>
    </border>
    <border>
      <left style="thin">
        <color auto="1"/>
      </left>
      <right style="thin">
        <color indexed="8"/>
      </right>
      <top style="thin">
        <color auto="1"/>
      </top>
      <bottom/>
      <diagonal/>
    </border>
    <border>
      <left/>
      <right style="thin">
        <color indexed="8"/>
      </right>
      <top/>
      <bottom style="thin">
        <color indexed="8"/>
      </bottom>
      <diagonal/>
    </border>
    <border>
      <left/>
      <right style="thin">
        <color auto="1"/>
      </right>
      <top/>
      <bottom style="thin">
        <color indexed="8"/>
      </bottom>
      <diagonal/>
    </border>
    <border>
      <left style="thin">
        <color auto="1"/>
      </left>
      <right/>
      <top/>
      <bottom style="thin">
        <color indexed="8"/>
      </bottom>
      <diagonal/>
    </border>
    <border>
      <left/>
      <right style="thin">
        <color indexed="64"/>
      </right>
      <top/>
      <bottom style="thin">
        <color indexed="8"/>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52"/>
      </bottom>
      <diagonal/>
    </border>
    <border>
      <left/>
      <right/>
      <top style="thin">
        <color indexed="8"/>
      </top>
      <bottom/>
      <diagonal/>
    </border>
    <border>
      <left/>
      <right style="medium">
        <color indexed="8"/>
      </right>
      <top style="thin">
        <color indexed="8"/>
      </top>
      <bottom/>
      <diagonal/>
    </border>
    <border>
      <left style="thin">
        <color indexed="8"/>
      </left>
      <right style="thin">
        <color indexed="51"/>
      </right>
      <top style="thin">
        <color indexed="51"/>
      </top>
      <bottom/>
      <diagonal/>
    </border>
    <border>
      <left style="thin">
        <color indexed="51"/>
      </left>
      <right style="thin">
        <color indexed="51"/>
      </right>
      <top style="thin">
        <color indexed="51"/>
      </top>
      <bottom/>
      <diagonal/>
    </border>
    <border>
      <left style="thin">
        <color indexed="51"/>
      </left>
      <right style="double">
        <color theme="3" tint="0.39994506668294322"/>
      </right>
      <top style="thin">
        <color indexed="51"/>
      </top>
      <bottom/>
      <diagonal/>
    </border>
    <border>
      <left style="thin">
        <color indexed="51"/>
      </left>
      <right style="double">
        <color theme="3" tint="0.39994506668294322"/>
      </right>
      <top/>
      <bottom/>
      <diagonal/>
    </border>
    <border>
      <left style="double">
        <color theme="3" tint="0.39994506668294322"/>
      </left>
      <right style="thin">
        <color indexed="51"/>
      </right>
      <top style="thin">
        <color indexed="51"/>
      </top>
      <bottom/>
      <diagonal/>
    </border>
    <border>
      <left style="thin">
        <color indexed="51"/>
      </left>
      <right style="medium">
        <color indexed="8"/>
      </right>
      <top/>
      <bottom/>
      <diagonal/>
    </border>
    <border>
      <left style="thin">
        <color indexed="8"/>
      </left>
      <right style="thin">
        <color indexed="51"/>
      </right>
      <top style="thin">
        <color indexed="51"/>
      </top>
      <bottom style="double">
        <color theme="3" tint="0.39994506668294322"/>
      </bottom>
      <diagonal/>
    </border>
    <border>
      <left style="thin">
        <color indexed="51"/>
      </left>
      <right style="thin">
        <color indexed="51"/>
      </right>
      <top style="thin">
        <color indexed="51"/>
      </top>
      <bottom style="double">
        <color theme="3" tint="0.39994506668294322"/>
      </bottom>
      <diagonal/>
    </border>
    <border>
      <left style="thin">
        <color indexed="51"/>
      </left>
      <right style="double">
        <color theme="3" tint="0.39994506668294322"/>
      </right>
      <top style="thin">
        <color indexed="51"/>
      </top>
      <bottom style="double">
        <color theme="3" tint="0.39994506668294322"/>
      </bottom>
      <diagonal/>
    </border>
    <border>
      <left style="double">
        <color theme="3" tint="0.39994506668294322"/>
      </left>
      <right style="thin">
        <color indexed="51"/>
      </right>
      <top style="thin">
        <color indexed="51"/>
      </top>
      <bottom style="double">
        <color theme="3" tint="0.39994506668294322"/>
      </bottom>
      <diagonal/>
    </border>
    <border>
      <left style="thin">
        <color indexed="51"/>
      </left>
      <right style="medium">
        <color indexed="8"/>
      </right>
      <top style="thin">
        <color indexed="51"/>
      </top>
      <bottom style="double">
        <color theme="3" tint="0.39994506668294322"/>
      </bottom>
      <diagonal/>
    </border>
    <border>
      <left style="thin">
        <color indexed="8"/>
      </left>
      <right style="double">
        <color indexed="51"/>
      </right>
      <top/>
      <bottom/>
      <diagonal/>
    </border>
    <border>
      <left style="thin">
        <color indexed="8"/>
      </left>
      <right style="thin">
        <color indexed="51"/>
      </right>
      <top style="double">
        <color theme="3" tint="0.39994506668294322"/>
      </top>
      <bottom/>
      <diagonal/>
    </border>
    <border>
      <left style="thin">
        <color indexed="8"/>
      </left>
      <right style="thin">
        <color indexed="51"/>
      </right>
      <top/>
      <bottom style="double">
        <color theme="3" tint="0.39994506668294322"/>
      </bottom>
      <diagonal/>
    </border>
    <border>
      <left style="thin">
        <color indexed="8"/>
      </left>
      <right style="double">
        <color indexed="51"/>
      </right>
      <top style="double">
        <color theme="3" tint="0.39994506668294322"/>
      </top>
      <bottom style="double">
        <color indexed="51"/>
      </bottom>
      <diagonal/>
    </border>
    <border>
      <left style="thin">
        <color indexed="8"/>
      </left>
      <right style="double">
        <color indexed="51"/>
      </right>
      <top style="double">
        <color indexed="51"/>
      </top>
      <bottom style="double">
        <color theme="3" tint="0.39994506668294322"/>
      </bottom>
      <diagonal/>
    </border>
    <border>
      <left style="thin">
        <color indexed="8"/>
      </left>
      <right style="thin">
        <color indexed="51"/>
      </right>
      <top/>
      <bottom/>
      <diagonal/>
    </border>
    <border>
      <left style="thin">
        <color indexed="51"/>
      </left>
      <right/>
      <top/>
      <bottom/>
      <diagonal/>
    </border>
    <border>
      <left style="thin">
        <color indexed="8"/>
      </left>
      <right style="double">
        <color indexed="51"/>
      </right>
      <top style="double">
        <color theme="3" tint="0.39994506668294322"/>
      </top>
      <bottom style="double">
        <color theme="3" tint="0.39994506668294322"/>
      </bottom>
      <diagonal/>
    </border>
    <border>
      <left style="thin">
        <color indexed="8"/>
      </left>
      <right style="double">
        <color indexed="51"/>
      </right>
      <top/>
      <bottom style="double">
        <color indexed="51"/>
      </bottom>
      <diagonal/>
    </border>
    <border>
      <left style="thin">
        <color indexed="8"/>
      </left>
      <right style="double">
        <color indexed="51"/>
      </right>
      <top style="double">
        <color indexed="51"/>
      </top>
      <bottom/>
      <diagonal/>
    </border>
    <border>
      <left style="thin">
        <color indexed="8"/>
      </left>
      <right/>
      <top style="double">
        <color theme="3" tint="0.39994506668294322"/>
      </top>
      <bottom/>
      <diagonal/>
    </border>
    <border>
      <left style="thin">
        <color indexed="8"/>
      </left>
      <right style="double">
        <color indexed="51"/>
      </right>
      <top style="double">
        <color theme="3" tint="0.39994506668294322"/>
      </top>
      <bottom/>
      <diagonal/>
    </border>
    <border>
      <left style="thin">
        <color indexed="8"/>
      </left>
      <right/>
      <top/>
      <bottom style="double">
        <color theme="3" tint="0.39994506668294322"/>
      </bottom>
      <diagonal/>
    </border>
    <border>
      <left style="thin">
        <color indexed="8"/>
      </left>
      <right/>
      <top style="double">
        <color theme="3" tint="0.39994506668294322"/>
      </top>
      <bottom style="double">
        <color theme="3" tint="0.39994506668294322"/>
      </bottom>
      <diagonal/>
    </border>
    <border>
      <left style="thin">
        <color indexed="8"/>
      </left>
      <right/>
      <top/>
      <bottom style="double">
        <color theme="3" tint="0.39997558519241921"/>
      </bottom>
      <diagonal/>
    </border>
    <border>
      <left style="thin">
        <color indexed="8"/>
      </left>
      <right/>
      <top style="double">
        <color theme="3" tint="0.39997558519241921"/>
      </top>
      <bottom/>
      <diagonal/>
    </border>
    <border>
      <left style="thin">
        <color indexed="8"/>
      </left>
      <right style="thin">
        <color indexed="51"/>
      </right>
      <top style="double">
        <color theme="3" tint="0.39994506668294322"/>
      </top>
      <bottom style="double">
        <color theme="3" tint="0.39994506668294322"/>
      </bottom>
      <diagonal/>
    </border>
    <border>
      <left style="thin">
        <color indexed="8"/>
      </left>
      <right style="double">
        <color indexed="51"/>
      </right>
      <top/>
      <bottom style="double">
        <color theme="3" tint="0.39994506668294322"/>
      </bottom>
      <diagonal/>
    </border>
    <border>
      <left/>
      <right/>
      <top/>
      <bottom style="medium">
        <color indexed="8"/>
      </bottom>
      <diagonal/>
    </border>
    <border>
      <left/>
      <right style="double">
        <color theme="3" tint="0.39994506668294322"/>
      </right>
      <top/>
      <bottom style="medium">
        <color indexed="8"/>
      </bottom>
      <diagonal/>
    </border>
    <border>
      <left style="double">
        <color theme="3" tint="0.39994506668294322"/>
      </left>
      <right/>
      <top/>
      <bottom style="medium">
        <color indexed="8"/>
      </bottom>
      <diagonal/>
    </border>
    <border>
      <left/>
      <right/>
      <top/>
      <bottom style="medium">
        <color indexed="64"/>
      </bottom>
      <diagonal/>
    </border>
    <border>
      <left/>
      <right style="double">
        <color theme="3" tint="0.39991454817346722"/>
      </right>
      <top/>
      <bottom style="medium">
        <color indexed="64"/>
      </bottom>
      <diagonal/>
    </border>
    <border>
      <left/>
      <right style="medium">
        <color indexed="8"/>
      </right>
      <top/>
      <bottom style="medium">
        <color indexed="8"/>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8"/>
      </right>
      <top style="thin">
        <color indexed="64"/>
      </top>
      <bottom style="thin">
        <color indexed="64"/>
      </bottom>
      <diagonal/>
    </border>
    <border>
      <left/>
      <right style="thin">
        <color indexed="52"/>
      </right>
      <top/>
      <bottom style="double">
        <color theme="3" tint="0.39994506668294322"/>
      </bottom>
      <diagonal/>
    </border>
    <border>
      <left style="thin">
        <color indexed="52"/>
      </left>
      <right style="thin">
        <color theme="3" tint="0.39991454817346722"/>
      </right>
      <top/>
      <bottom style="double">
        <color theme="3" tint="0.39994506668294322"/>
      </bottom>
      <diagonal/>
    </border>
    <border>
      <left style="thin">
        <color indexed="52"/>
      </left>
      <right style="thin">
        <color theme="3" tint="0.39991454817346722"/>
      </right>
      <top style="double">
        <color theme="3" tint="0.39994506668294322"/>
      </top>
      <bottom style="double">
        <color theme="3" tint="0.39994506668294322"/>
      </bottom>
      <diagonal/>
    </border>
    <border>
      <left style="thin">
        <color theme="3" tint="0.39991454817346722"/>
      </left>
      <right/>
      <top style="thin">
        <color indexed="8"/>
      </top>
      <bottom style="double">
        <color theme="3" tint="0.39994506668294322"/>
      </bottom>
      <diagonal/>
    </border>
    <border>
      <left style="thin">
        <color theme="3" tint="0.39991454817346722"/>
      </left>
      <right style="thin">
        <color indexed="52"/>
      </right>
      <top/>
      <bottom style="double">
        <color theme="3" tint="0.39994506668294322"/>
      </bottom>
      <diagonal/>
    </border>
    <border>
      <left style="thin">
        <color theme="3" tint="0.39994506668294322"/>
      </left>
      <right/>
      <top style="thin">
        <color auto="1"/>
      </top>
      <bottom style="double">
        <color theme="3" tint="0.39994506668294322"/>
      </bottom>
      <diagonal/>
    </border>
    <border>
      <left style="thin">
        <color theme="3" tint="0.39994506668294322"/>
      </left>
      <right style="double">
        <color theme="3" tint="0.39994506668294322"/>
      </right>
      <top style="double">
        <color theme="3" tint="0.39994506668294322"/>
      </top>
      <bottom style="double">
        <color theme="3" tint="0.39994506668294322"/>
      </bottom>
      <diagonal/>
    </border>
    <border>
      <left style="thin">
        <color theme="3" tint="0.39994506668294322"/>
      </left>
      <right style="double">
        <color theme="3" tint="0.39994506668294322"/>
      </right>
      <top style="double">
        <color theme="3" tint="0.39994506668294322"/>
      </top>
      <bottom style="thin">
        <color indexed="64"/>
      </bottom>
      <diagonal/>
    </border>
    <border>
      <left style="thin">
        <color theme="3" tint="0.39994506668294322"/>
      </left>
      <right/>
      <top style="thin">
        <color indexed="64"/>
      </top>
      <bottom/>
      <diagonal/>
    </border>
    <border>
      <left style="thin">
        <color theme="3" tint="0.39994506668294322"/>
      </left>
      <right/>
      <top style="thin">
        <color auto="1"/>
      </top>
      <bottom style="double">
        <color theme="3" tint="0.39994506668294322"/>
      </bottom>
      <diagonal/>
    </border>
    <border>
      <left/>
      <right/>
      <top style="thin">
        <color indexed="64"/>
      </top>
      <bottom/>
      <diagonal/>
    </border>
    <border>
      <left/>
      <right/>
      <top style="thin">
        <color indexed="64"/>
      </top>
      <bottom style="thin">
        <color indexed="64"/>
      </bottom>
      <diagonal/>
    </border>
    <border>
      <left style="thin">
        <color theme="3" tint="0.39994506668294322"/>
      </left>
      <right/>
      <top style="double">
        <color theme="3" tint="0.39991454817346722"/>
      </top>
      <bottom style="double">
        <color theme="3" tint="0.39994506668294322"/>
      </bottom>
      <diagonal/>
    </border>
    <border>
      <left/>
      <right style="thin">
        <color theme="3" tint="0.39994506668294322"/>
      </right>
      <top style="double">
        <color theme="3" tint="0.39991454817346722"/>
      </top>
      <bottom style="double">
        <color theme="3" tint="0.39994506668294322"/>
      </bottom>
      <diagonal/>
    </border>
    <border>
      <left style="thin">
        <color theme="3" tint="0.39994506668294322"/>
      </left>
      <right style="thin">
        <color theme="3" tint="0.59996337778862885"/>
      </right>
      <top style="thin">
        <color auto="1"/>
      </top>
      <bottom style="double">
        <color theme="3" tint="0.39994506668294322"/>
      </bottom>
      <diagonal/>
    </border>
    <border>
      <left style="thin">
        <color theme="3" tint="0.39994506668294322"/>
      </left>
      <right style="thin">
        <color theme="3" tint="0.59996337778862885"/>
      </right>
      <top/>
      <bottom/>
      <diagonal/>
    </border>
    <border>
      <left style="thin">
        <color indexed="52"/>
      </left>
      <right style="thin">
        <color indexed="52"/>
      </right>
      <top/>
      <bottom style="medium">
        <color indexed="64"/>
      </bottom>
      <diagonal/>
    </border>
    <border>
      <left style="thin">
        <color indexed="52"/>
      </left>
      <right style="medium">
        <color indexed="64"/>
      </right>
      <top/>
      <bottom style="medium">
        <color indexed="64"/>
      </bottom>
      <diagonal/>
    </border>
    <border>
      <left/>
      <right style="thin">
        <color theme="3" tint="0.59996337778862885"/>
      </right>
      <top style="double">
        <color theme="3" tint="0.39994506668294322"/>
      </top>
      <bottom style="double">
        <color theme="3" tint="0.39994506668294322"/>
      </bottom>
      <diagonal/>
    </border>
    <border>
      <left style="thin">
        <color theme="3" tint="0.59996337778862885"/>
      </left>
      <right/>
      <top style="thin">
        <color auto="1"/>
      </top>
      <bottom style="double">
        <color theme="3" tint="0.39994506668294322"/>
      </bottom>
      <diagonal/>
    </border>
    <border>
      <left/>
      <right style="thin">
        <color theme="3" tint="0.59996337778862885"/>
      </right>
      <top style="thin">
        <color auto="1"/>
      </top>
      <bottom style="double">
        <color theme="3" tint="0.39994506668294322"/>
      </bottom>
      <diagonal/>
    </border>
    <border>
      <left style="thin">
        <color theme="3" tint="0.39994506668294322"/>
      </left>
      <right/>
      <top style="thin">
        <color auto="1"/>
      </top>
      <bottom style="double">
        <color theme="3" tint="0.39994506668294322"/>
      </bottom>
      <diagonal/>
    </border>
    <border>
      <left/>
      <right style="thin">
        <color theme="3" tint="0.39994506668294322"/>
      </right>
      <top style="thin">
        <color auto="1"/>
      </top>
      <bottom style="double">
        <color theme="3" tint="0.39994506668294322"/>
      </bottom>
      <diagonal/>
    </border>
    <border>
      <left style="double">
        <color theme="3" tint="0.39994506668294322"/>
      </left>
      <right style="double">
        <color theme="3" tint="0.39994506668294322"/>
      </right>
      <top style="double">
        <color theme="3" tint="0.39994506668294322"/>
      </top>
      <bottom style="medium">
        <color auto="1"/>
      </bottom>
      <diagonal/>
    </border>
    <border>
      <left/>
      <right style="medium">
        <color auto="1"/>
      </right>
      <top style="thin">
        <color indexed="64"/>
      </top>
      <bottom/>
      <diagonal/>
    </border>
    <border>
      <left style="thin">
        <color indexed="8"/>
      </left>
      <right/>
      <top style="thin">
        <color auto="1"/>
      </top>
      <bottom style="thin">
        <color auto="1"/>
      </bottom>
      <diagonal/>
    </border>
    <border>
      <left/>
      <right style="medium">
        <color indexed="64"/>
      </right>
      <top style="thin">
        <color auto="1"/>
      </top>
      <bottom style="thin">
        <color auto="1"/>
      </bottom>
      <diagonal/>
    </border>
    <border>
      <left/>
      <right style="thin">
        <color indexed="8"/>
      </right>
      <top style="thin">
        <color auto="1"/>
      </top>
      <bottom style="thin">
        <color indexed="64"/>
      </bottom>
      <diagonal/>
    </border>
    <border>
      <left/>
      <right style="thin">
        <color indexed="64"/>
      </right>
      <top/>
      <bottom style="thin">
        <color auto="1"/>
      </bottom>
      <diagonal/>
    </border>
    <border>
      <left/>
      <right/>
      <top style="thin">
        <color indexed="64"/>
      </top>
      <bottom style="double">
        <color theme="3" tint="0.39994506668294322"/>
      </bottom>
      <diagonal/>
    </border>
    <border>
      <left/>
      <right style="medium">
        <color auto="1"/>
      </right>
      <top style="thin">
        <color indexed="64"/>
      </top>
      <bottom style="double">
        <color theme="3" tint="0.39994506668294322"/>
      </bottom>
      <diagonal/>
    </border>
    <border>
      <left style="double">
        <color theme="3" tint="0.39991454817346722"/>
      </left>
      <right/>
      <top style="double">
        <color theme="3" tint="0.39994506668294322"/>
      </top>
      <bottom style="double">
        <color theme="3" tint="0.39994506668294322"/>
      </bottom>
      <diagonal/>
    </border>
    <border>
      <left style="thin">
        <color auto="1"/>
      </left>
      <right/>
      <top style="thin">
        <color auto="1"/>
      </top>
      <bottom/>
      <diagonal/>
    </border>
    <border>
      <left/>
      <right style="thin">
        <color auto="1"/>
      </right>
      <top style="thin">
        <color auto="1"/>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auto="1"/>
      </bottom>
      <diagonal/>
    </border>
    <border>
      <left/>
      <right/>
      <top style="double">
        <color theme="3" tint="0.39994506668294322"/>
      </top>
      <bottom style="thin">
        <color indexed="51"/>
      </bottom>
      <diagonal/>
    </border>
    <border>
      <left style="double">
        <color theme="3" tint="0.39994506668294322"/>
      </left>
      <right/>
      <top style="double">
        <color theme="3" tint="0.39994506668294322"/>
      </top>
      <bottom style="medium">
        <color indexed="64"/>
      </bottom>
      <diagonal/>
    </border>
    <border>
      <left/>
      <right style="thin">
        <color indexed="51"/>
      </right>
      <top style="double">
        <color theme="3" tint="0.39994506668294322"/>
      </top>
      <bottom style="thin">
        <color indexed="51"/>
      </bottom>
      <diagonal/>
    </border>
    <border>
      <left/>
      <right style="thin">
        <color indexed="51"/>
      </right>
      <top style="thin">
        <color indexed="51"/>
      </top>
      <bottom style="medium">
        <color indexed="64"/>
      </bottom>
      <diagonal/>
    </border>
    <border>
      <left style="thin">
        <color theme="3" tint="0.59996337778862885"/>
      </left>
      <right/>
      <top style="double">
        <color theme="3" tint="0.39994506668294322"/>
      </top>
      <bottom style="double">
        <color theme="3" tint="0.39994506668294322"/>
      </bottom>
      <diagonal/>
    </border>
    <border>
      <left style="thin">
        <color theme="3" tint="0.59996337778862885"/>
      </left>
      <right/>
      <top/>
      <bottom style="double">
        <color theme="3" tint="0.39994506668294322"/>
      </bottom>
      <diagonal/>
    </border>
    <border>
      <left style="double">
        <color theme="3" tint="0.39991454817346722"/>
      </left>
      <right/>
      <top/>
      <bottom style="medium">
        <color indexed="64"/>
      </bottom>
      <diagonal/>
    </border>
    <border>
      <left style="double">
        <color theme="3" tint="0.39991454817346722"/>
      </left>
      <right/>
      <top/>
      <bottom/>
      <diagonal/>
    </border>
    <border>
      <left/>
      <right style="double">
        <color theme="3" tint="0.39991454817346722"/>
      </right>
      <top/>
      <bottom/>
      <diagonal/>
    </border>
    <border>
      <left style="thin">
        <color theme="3" tint="0.39991454817346722"/>
      </left>
      <right/>
      <top/>
      <bottom/>
      <diagonal/>
    </border>
    <border>
      <left style="double">
        <color theme="3" tint="0.39991454817346722"/>
      </left>
      <right style="thin">
        <color theme="3" tint="0.59996337778862885"/>
      </right>
      <top style="double">
        <color theme="3" tint="0.39994506668294322"/>
      </top>
      <bottom/>
      <diagonal/>
    </border>
    <border>
      <left style="thin">
        <color theme="3" tint="0.59996337778862885"/>
      </left>
      <right style="medium">
        <color indexed="64"/>
      </right>
      <top style="double">
        <color theme="3" tint="0.39994506668294322"/>
      </top>
      <bottom/>
      <diagonal/>
    </border>
    <border>
      <left style="double">
        <color theme="3" tint="0.39991454817346722"/>
      </left>
      <right style="thin">
        <color indexed="52"/>
      </right>
      <top/>
      <bottom style="medium">
        <color indexed="64"/>
      </bottom>
      <diagonal/>
    </border>
    <border>
      <left style="thin">
        <color indexed="51"/>
      </left>
      <right/>
      <top style="thin">
        <color indexed="51"/>
      </top>
      <bottom style="double">
        <color theme="3" tint="0.39994506668294322"/>
      </bottom>
      <diagonal/>
    </border>
    <border>
      <left style="double">
        <color indexed="51"/>
      </left>
      <right/>
      <top style="double">
        <color indexed="51"/>
      </top>
      <bottom/>
      <diagonal/>
    </border>
    <border>
      <left style="thin">
        <color theme="3" tint="0.39991454817346722"/>
      </left>
      <right style="thin">
        <color indexed="51"/>
      </right>
      <top/>
      <bottom/>
      <diagonal/>
    </border>
    <border>
      <left style="thin">
        <color theme="3" tint="0.39991454817346722"/>
      </left>
      <right style="double">
        <color indexed="51"/>
      </right>
      <top/>
      <bottom/>
      <diagonal/>
    </border>
    <border>
      <left style="double">
        <color indexed="51"/>
      </left>
      <right style="thin">
        <color theme="3" tint="0.39991454817346722"/>
      </right>
      <top/>
      <bottom/>
      <diagonal/>
    </border>
    <border>
      <left style="thin">
        <color indexed="51"/>
      </left>
      <right/>
      <top style="thin">
        <color auto="1"/>
      </top>
      <bottom/>
      <diagonal/>
    </border>
    <border>
      <left/>
      <right style="double">
        <color theme="3" tint="0.39994506668294322"/>
      </right>
      <top/>
      <bottom style="medium">
        <color indexed="64"/>
      </bottom>
      <diagonal/>
    </border>
    <border>
      <left style="thin">
        <color indexed="64"/>
      </left>
      <right/>
      <top/>
      <bottom style="medium">
        <color indexed="64"/>
      </bottom>
      <diagonal/>
    </border>
    <border>
      <left style="thin">
        <color auto="1"/>
      </left>
      <right style="thin">
        <color theme="3" tint="0.39994506668294322"/>
      </right>
      <top style="thin">
        <color indexed="64"/>
      </top>
      <bottom style="double">
        <color theme="3" tint="0.39994506668294322"/>
      </bottom>
      <diagonal/>
    </border>
    <border>
      <left style="thin">
        <color auto="1"/>
      </left>
      <right style="thin">
        <color theme="3" tint="0.39994506668294322"/>
      </right>
      <top style="thin">
        <color indexed="64"/>
      </top>
      <bottom style="thin">
        <color auto="1"/>
      </bottom>
      <diagonal/>
    </border>
    <border>
      <left style="thin">
        <color theme="3" tint="0.39994506668294322"/>
      </left>
      <right style="double">
        <color theme="3" tint="0.39994506668294322"/>
      </right>
      <top style="double">
        <color theme="3" tint="0.39994506668294322"/>
      </top>
      <bottom/>
      <diagonal/>
    </border>
    <border>
      <left style="thin">
        <color auto="1"/>
      </left>
      <right/>
      <top/>
      <bottom style="medium">
        <color indexed="8"/>
      </bottom>
      <diagonal/>
    </border>
    <border>
      <left/>
      <right style="double">
        <color theme="3" tint="0.39994506668294322"/>
      </right>
      <top/>
      <bottom style="medium">
        <color indexed="8"/>
      </bottom>
      <diagonal/>
    </border>
    <border>
      <left style="double">
        <color theme="3" tint="0.39994506668294322"/>
      </left>
      <right/>
      <top style="thin">
        <color indexed="51"/>
      </top>
      <bottom/>
      <diagonal/>
    </border>
    <border>
      <left/>
      <right/>
      <top style="thin">
        <color indexed="51"/>
      </top>
      <bottom/>
      <diagonal/>
    </border>
    <border>
      <left/>
      <right style="double">
        <color theme="3" tint="0.39994506668294322"/>
      </right>
      <top style="thin">
        <color indexed="51"/>
      </top>
      <bottom/>
      <diagonal/>
    </border>
    <border>
      <left style="thin">
        <color auto="1"/>
      </left>
      <right style="medium">
        <color auto="1"/>
      </right>
      <top/>
      <bottom/>
      <diagonal/>
    </border>
    <border>
      <left style="thin">
        <color auto="1"/>
      </left>
      <right/>
      <top style="thin">
        <color auto="1"/>
      </top>
      <bottom/>
      <diagonal/>
    </border>
    <border>
      <left/>
      <right style="thin">
        <color auto="1"/>
      </right>
      <top style="thin">
        <color auto="1"/>
      </top>
      <bottom/>
      <diagonal/>
    </border>
    <border>
      <left style="thin">
        <color theme="3" tint="0.39994506668294322"/>
      </left>
      <right style="thin">
        <color theme="3" tint="0.39994506668294322"/>
      </right>
      <top style="double">
        <color theme="3" tint="0.39994506668294322"/>
      </top>
      <bottom/>
      <diagonal/>
    </border>
    <border>
      <left/>
      <right/>
      <top style="medium">
        <color indexed="64"/>
      </top>
      <bottom/>
      <diagonal/>
    </border>
    <border>
      <left style="thin">
        <color auto="1"/>
      </left>
      <right style="thin">
        <color auto="1"/>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medium">
        <color indexed="64"/>
      </right>
      <top/>
      <bottom style="thin">
        <color indexed="64"/>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bottom style="thin">
        <color indexed="8"/>
      </bottom>
      <diagonal/>
    </border>
    <border>
      <left style="medium">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8"/>
      </top>
      <bottom style="thin">
        <color indexed="8"/>
      </bottom>
      <diagonal/>
    </border>
    <border>
      <left style="thin">
        <color auto="1"/>
      </left>
      <right style="thin">
        <color auto="1"/>
      </right>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64"/>
      </right>
      <top style="thin">
        <color indexed="8"/>
      </top>
      <bottom/>
      <diagonal/>
    </border>
    <border>
      <left style="thin">
        <color theme="3" tint="0.39994506668294322"/>
      </left>
      <right/>
      <top style="thin">
        <color indexed="8"/>
      </top>
      <bottom style="double">
        <color theme="3" tint="0.39994506668294322"/>
      </bottom>
      <diagonal/>
    </border>
    <border>
      <left style="thin">
        <color theme="3" tint="0.59999389629810485"/>
      </left>
      <right style="thin">
        <color theme="3" tint="0.59999389629810485"/>
      </right>
      <top style="thin">
        <color indexed="64"/>
      </top>
      <bottom/>
      <diagonal/>
    </border>
    <border>
      <left style="thin">
        <color theme="3" tint="0.39994506668294322"/>
      </left>
      <right style="thin">
        <color theme="3" tint="0.39994506668294322"/>
      </right>
      <top style="thin">
        <color indexed="8"/>
      </top>
      <bottom style="double">
        <color theme="3" tint="0.39994506668294322"/>
      </bottom>
      <diagonal/>
    </border>
    <border>
      <left style="thin">
        <color theme="3" tint="0.39994506668294322"/>
      </left>
      <right style="thin">
        <color indexed="52"/>
      </right>
      <top style="thin">
        <color indexed="8"/>
      </top>
      <bottom style="double">
        <color theme="3" tint="0.39994506668294322"/>
      </bottom>
      <diagonal/>
    </border>
    <border>
      <left style="thin">
        <color indexed="52"/>
      </left>
      <right style="thin">
        <color indexed="52"/>
      </right>
      <top style="thin">
        <color indexed="8"/>
      </top>
      <bottom style="double">
        <color theme="3" tint="0.39994506668294322"/>
      </bottom>
      <diagonal/>
    </border>
    <border>
      <left style="thin">
        <color indexed="52"/>
      </left>
      <right style="medium">
        <color indexed="64"/>
      </right>
      <top style="thin">
        <color indexed="8"/>
      </top>
      <bottom style="double">
        <color theme="3" tint="0.39994506668294322"/>
      </bottom>
      <diagonal/>
    </border>
    <border>
      <left style="thin">
        <color indexed="8"/>
      </left>
      <right style="thin">
        <color indexed="64"/>
      </right>
      <top/>
      <bottom style="thin">
        <color indexed="8"/>
      </bottom>
      <diagonal/>
    </border>
    <border>
      <left style="thin">
        <color indexed="8"/>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8"/>
      </top>
      <bottom/>
      <diagonal/>
    </border>
    <border>
      <left style="medium">
        <color indexed="64"/>
      </left>
      <right/>
      <top style="thin">
        <color auto="1"/>
      </top>
      <bottom/>
      <diagonal/>
    </border>
    <border>
      <left style="thin">
        <color indexed="64"/>
      </left>
      <right style="thin">
        <color indexed="64"/>
      </right>
      <top style="thin">
        <color indexed="64"/>
      </top>
      <bottom/>
      <diagonal/>
    </border>
    <border>
      <left style="thin">
        <color theme="3" tint="0.39994506668294322"/>
      </left>
      <right/>
      <top style="thin">
        <color indexed="8"/>
      </top>
      <bottom style="double">
        <color theme="3" tint="0.39994506668294322"/>
      </bottom>
      <diagonal/>
    </border>
    <border>
      <left style="thin">
        <color theme="3" tint="0.59999389629810485"/>
      </left>
      <right style="thin">
        <color theme="3" tint="0.59999389629810485"/>
      </right>
      <top style="thin">
        <color indexed="64"/>
      </top>
      <bottom/>
      <diagonal/>
    </border>
    <border>
      <left style="thin">
        <color indexed="64"/>
      </left>
      <right style="thin">
        <color indexed="64"/>
      </right>
      <top/>
      <bottom style="thin">
        <color indexed="64"/>
      </bottom>
      <diagonal/>
    </border>
    <border>
      <left style="thin">
        <color indexed="52"/>
      </left>
      <right style="thin">
        <color indexed="52"/>
      </right>
      <top/>
      <bottom/>
      <diagonal/>
    </border>
    <border>
      <left style="thin">
        <color indexed="52"/>
      </left>
      <right style="medium">
        <color indexed="64"/>
      </right>
      <top/>
      <bottom/>
      <diagonal/>
    </border>
    <border>
      <left/>
      <right style="thin">
        <color indexed="8"/>
      </right>
      <top/>
      <bottom style="thin">
        <color auto="1"/>
      </bottom>
      <diagonal/>
    </border>
    <border>
      <left style="thin">
        <color indexed="8"/>
      </left>
      <right style="thin">
        <color indexed="64"/>
      </right>
      <top/>
      <bottom style="thin">
        <color auto="1"/>
      </bottom>
      <diagonal/>
    </border>
    <border>
      <left style="thin">
        <color theme="3" tint="0.59999389629810485"/>
      </left>
      <right style="thin">
        <color theme="3" tint="0.59999389629810485"/>
      </right>
      <top style="thin">
        <color indexed="8"/>
      </top>
      <bottom/>
      <diagonal/>
    </border>
    <border>
      <left style="thin">
        <color indexed="8"/>
      </left>
      <right style="thin">
        <color indexed="64"/>
      </right>
      <top style="thin">
        <color indexed="8"/>
      </top>
      <bottom style="thin">
        <color indexed="8"/>
      </bottom>
      <diagonal/>
    </border>
    <border>
      <left style="thin">
        <color theme="3" tint="0.59999389629810485"/>
      </left>
      <right style="thin">
        <color theme="3" tint="0.59999389629810485"/>
      </right>
      <top style="thin">
        <color indexed="8"/>
      </top>
      <bottom style="thin">
        <color theme="3" tint="0.59999389629810485"/>
      </bottom>
      <diagonal/>
    </border>
    <border>
      <left style="medium">
        <color indexed="64"/>
      </left>
      <right style="thin">
        <color indexed="8"/>
      </right>
      <top/>
      <bottom style="thin">
        <color indexed="8"/>
      </bottom>
      <diagonal/>
    </border>
    <border>
      <left style="medium">
        <color indexed="8"/>
      </left>
      <right style="thin">
        <color indexed="8"/>
      </right>
      <top/>
      <bottom style="thin">
        <color indexed="8"/>
      </bottom>
      <diagonal/>
    </border>
    <border>
      <left style="medium">
        <color indexed="64"/>
      </left>
      <right/>
      <top/>
      <bottom style="medium">
        <color indexed="64"/>
      </bottom>
      <diagonal/>
    </border>
    <border>
      <left style="thin">
        <color indexed="8"/>
      </left>
      <right style="thin">
        <color indexed="8"/>
      </right>
      <top/>
      <bottom style="medium">
        <color indexed="64"/>
      </bottom>
      <diagonal/>
    </border>
    <border>
      <left style="thin">
        <color theme="3" tint="0.39994506668294322"/>
      </left>
      <right/>
      <top style="thin">
        <color indexed="51"/>
      </top>
      <bottom style="medium">
        <color indexed="64"/>
      </bottom>
      <diagonal/>
    </border>
    <border>
      <left style="thin">
        <color theme="3" tint="0.39994506668294322"/>
      </left>
      <right style="double">
        <color theme="3" tint="0.39994506668294322"/>
      </right>
      <top style="thin">
        <color indexed="51"/>
      </top>
      <bottom style="medium">
        <color indexed="64"/>
      </bottom>
      <diagonal/>
    </border>
    <border>
      <left style="thin">
        <color theme="3" tint="0.39994506668294322"/>
      </left>
      <right style="thin">
        <color theme="3" tint="0.39994506668294322"/>
      </right>
      <top/>
      <bottom style="medium">
        <color indexed="64"/>
      </bottom>
      <diagonal/>
    </border>
    <border>
      <left style="thin">
        <color theme="3" tint="0.39991454817346722"/>
      </left>
      <right style="thin">
        <color indexed="51"/>
      </right>
      <top style="thin">
        <color indexed="51"/>
      </top>
      <bottom style="medium">
        <color indexed="64"/>
      </bottom>
      <diagonal/>
    </border>
    <border>
      <left style="thin">
        <color indexed="51"/>
      </left>
      <right style="thin">
        <color theme="3" tint="0.39994506668294322"/>
      </right>
      <top style="thin">
        <color indexed="51"/>
      </top>
      <bottom style="medium">
        <color indexed="64"/>
      </bottom>
      <diagonal/>
    </border>
    <border>
      <left style="thin">
        <color theme="3" tint="0.39994506668294322"/>
      </left>
      <right style="thin">
        <color indexed="51"/>
      </right>
      <top style="thin">
        <color indexed="51"/>
      </top>
      <bottom style="medium">
        <color indexed="64"/>
      </bottom>
      <diagonal/>
    </border>
    <border>
      <left style="thin">
        <color indexed="51"/>
      </left>
      <right style="thin">
        <color indexed="51"/>
      </right>
      <top style="thin">
        <color indexed="51"/>
      </top>
      <bottom style="medium">
        <color indexed="64"/>
      </bottom>
      <diagonal/>
    </border>
    <border>
      <left style="thin">
        <color indexed="51"/>
      </left>
      <right style="medium">
        <color indexed="64"/>
      </right>
      <top style="thin">
        <color indexed="51"/>
      </top>
      <bottom style="medium">
        <color indexed="64"/>
      </bottom>
      <diagonal/>
    </border>
    <border>
      <left/>
      <right style="thin">
        <color theme="3" tint="0.39991454817346722"/>
      </right>
      <top/>
      <bottom style="medium">
        <color indexed="64"/>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bottom style="thin">
        <color auto="1"/>
      </bottom>
      <diagonal/>
    </border>
    <border>
      <left/>
      <right style="medium">
        <color indexed="64"/>
      </right>
      <top style="thin">
        <color auto="1"/>
      </top>
      <bottom/>
      <diagonal/>
    </border>
    <border>
      <left style="thin">
        <color auto="1"/>
      </left>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right style="thin">
        <color auto="1"/>
      </right>
      <top/>
      <bottom style="thin">
        <color indexed="64"/>
      </bottom>
      <diagonal/>
    </border>
    <border>
      <left/>
      <right/>
      <top/>
      <bottom style="thin">
        <color indexed="8"/>
      </bottom>
      <diagonal/>
    </border>
    <border>
      <left/>
      <right style="medium">
        <color indexed="64"/>
      </right>
      <top/>
      <bottom style="thin">
        <color indexed="8"/>
      </bottom>
      <diagonal/>
    </border>
    <border>
      <left style="medium">
        <color indexed="64"/>
      </left>
      <right/>
      <top/>
      <bottom style="thin">
        <color indexed="8"/>
      </bottom>
      <diagonal/>
    </border>
    <border>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medium">
        <color indexed="64"/>
      </right>
      <top style="thin">
        <color indexed="8"/>
      </top>
      <bottom style="thin">
        <color indexed="8"/>
      </bottom>
      <diagonal/>
    </border>
    <border>
      <left/>
      <right style="thin">
        <color theme="3" tint="0.39994506668294322"/>
      </right>
      <top style="thin">
        <color indexed="8"/>
      </top>
      <bottom style="double">
        <color theme="3" tint="0.39994506668294322"/>
      </bottom>
      <diagonal/>
    </border>
    <border>
      <left/>
      <right/>
      <top style="thin">
        <color indexed="8"/>
      </top>
      <bottom style="double">
        <color theme="3" tint="0.39994506668294322"/>
      </bottom>
      <diagonal/>
    </border>
    <border>
      <left/>
      <right style="medium">
        <color indexed="64"/>
      </right>
      <top style="thin">
        <color indexed="8"/>
      </top>
      <bottom style="double">
        <color theme="3" tint="0.39994506668294322"/>
      </bottom>
      <diagonal/>
    </border>
    <border>
      <left/>
      <right style="thin">
        <color indexed="8"/>
      </right>
      <top/>
      <bottom style="thin">
        <color indexed="8"/>
      </bottom>
      <diagonal/>
    </border>
    <border>
      <left style="thin">
        <color indexed="8"/>
      </left>
      <right style="thin">
        <color indexed="64"/>
      </right>
      <top/>
      <bottom style="thin">
        <color indexed="8"/>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auto="1"/>
      </left>
      <right/>
      <top style="thin">
        <color auto="1"/>
      </top>
      <bottom/>
      <diagonal/>
    </border>
    <border>
      <left style="thin">
        <color indexed="8"/>
      </left>
      <right style="thin">
        <color indexed="8"/>
      </right>
      <top style="thin">
        <color indexed="8"/>
      </top>
      <bottom/>
      <diagonal/>
    </border>
    <border>
      <left/>
      <right/>
      <top/>
      <bottom style="thin">
        <color indexed="64"/>
      </bottom>
      <diagonal/>
    </border>
    <border>
      <left style="thin">
        <color auto="1"/>
      </left>
      <right/>
      <top/>
      <bottom style="thin">
        <color indexed="64"/>
      </bottom>
      <diagonal/>
    </border>
    <border>
      <left/>
      <right style="medium">
        <color indexed="64"/>
      </right>
      <top/>
      <bottom style="thin">
        <color indexed="64"/>
      </bottom>
      <diagonal/>
    </border>
    <border>
      <left/>
      <right style="medium">
        <color indexed="64"/>
      </right>
      <top style="thin">
        <color auto="1"/>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8"/>
      </left>
      <right style="medium">
        <color indexed="64"/>
      </right>
      <top style="thin">
        <color indexed="8"/>
      </top>
      <bottom style="thin">
        <color indexed="64"/>
      </bottom>
      <diagonal/>
    </border>
    <border>
      <left style="thin">
        <color theme="3" tint="0.39994506668294322"/>
      </left>
      <right style="thin">
        <color theme="3" tint="0.39994506668294322"/>
      </right>
      <top style="thin">
        <color indexed="8"/>
      </top>
      <bottom/>
      <diagonal/>
    </border>
    <border>
      <left style="thin">
        <color indexed="52"/>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64"/>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theme="3" tint="0.39994506668294322"/>
      </left>
      <right/>
      <top/>
      <bottom style="thin">
        <color indexed="51"/>
      </bottom>
      <diagonal/>
    </border>
    <border>
      <left/>
      <right style="thin">
        <color indexed="51"/>
      </right>
      <top/>
      <bottom style="thin">
        <color indexed="51"/>
      </bottom>
      <diagonal/>
    </border>
    <border>
      <left style="thin">
        <color indexed="51"/>
      </left>
      <right/>
      <top/>
      <bottom style="thin">
        <color indexed="51"/>
      </bottom>
      <diagonal/>
    </border>
    <border>
      <left style="thin">
        <color theme="3" tint="0.39994506668294322"/>
      </left>
      <right/>
      <top style="thin">
        <color indexed="51"/>
      </top>
      <bottom style="medium">
        <color indexed="64"/>
      </bottom>
      <diagonal/>
    </border>
    <border>
      <left style="thin">
        <color theme="3" tint="0.39994506668294322"/>
      </left>
      <right style="double">
        <color theme="3" tint="0.39994506668294322"/>
      </right>
      <top style="thin">
        <color indexed="51"/>
      </top>
      <bottom style="medium">
        <color indexed="64"/>
      </bottom>
      <diagonal/>
    </border>
    <border>
      <left/>
      <right style="thin">
        <color indexed="51"/>
      </right>
      <top style="thin">
        <color indexed="51"/>
      </top>
      <bottom style="medium">
        <color indexed="64"/>
      </bottom>
      <diagonal/>
    </border>
    <border>
      <left style="thin">
        <color indexed="51"/>
      </left>
      <right/>
      <top style="thin">
        <color indexed="51"/>
      </top>
      <bottom style="medium">
        <color indexed="64"/>
      </bottom>
      <diagonal/>
    </border>
    <border>
      <left style="thin">
        <color theme="3" tint="0.39994506668294322"/>
      </left>
      <right style="thin">
        <color indexed="51"/>
      </right>
      <top style="thin">
        <color indexed="51"/>
      </top>
      <bottom style="medium">
        <color indexed="64"/>
      </bottom>
      <diagonal/>
    </border>
    <border>
      <left style="thin">
        <color indexed="51"/>
      </left>
      <right style="thin">
        <color indexed="51"/>
      </right>
      <top style="thin">
        <color indexed="51"/>
      </top>
      <bottom style="medium">
        <color indexed="64"/>
      </bottom>
      <diagonal/>
    </border>
    <border>
      <left style="thin">
        <color indexed="51"/>
      </left>
      <right style="medium">
        <color indexed="64"/>
      </right>
      <top style="thin">
        <color indexed="51"/>
      </top>
      <bottom style="medium">
        <color indexed="64"/>
      </bottom>
      <diagonal/>
    </border>
    <border>
      <left style="thin">
        <color theme="3" tint="0.39994506668294322"/>
      </left>
      <right style="thin">
        <color theme="3" tint="0.39991454817346722"/>
      </right>
      <top style="double">
        <color theme="3" tint="0.39994506668294322"/>
      </top>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8"/>
      </top>
      <bottom style="thin">
        <color indexed="64"/>
      </bottom>
      <diagonal/>
    </border>
    <border>
      <left style="thin">
        <color auto="1"/>
      </left>
      <right style="thin">
        <color indexed="64"/>
      </right>
      <top style="thin">
        <color auto="1"/>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medium">
        <color indexed="64"/>
      </right>
      <top/>
      <bottom/>
      <diagonal/>
    </border>
    <border>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64"/>
      </top>
      <bottom/>
      <diagonal/>
    </border>
    <border>
      <left style="thin">
        <color theme="3" tint="0.59996337778862885"/>
      </left>
      <right style="thin">
        <color theme="3" tint="0.59996337778862885"/>
      </right>
      <top style="thin">
        <color indexed="64"/>
      </top>
      <bottom/>
      <diagonal/>
    </border>
    <border>
      <left/>
      <right style="thin">
        <color indexed="52"/>
      </right>
      <top style="thin">
        <color indexed="64"/>
      </top>
      <bottom/>
      <diagonal/>
    </border>
    <border>
      <left style="thin">
        <color indexed="52"/>
      </left>
      <right/>
      <top style="thin">
        <color indexed="64"/>
      </top>
      <bottom/>
      <diagonal/>
    </border>
    <border>
      <left style="thin">
        <color indexed="52"/>
      </left>
      <right style="thin">
        <color indexed="52"/>
      </right>
      <top style="thin">
        <color indexed="64"/>
      </top>
      <bottom style="double">
        <color theme="3" tint="0.39994506668294322"/>
      </bottom>
      <diagonal/>
    </border>
    <border>
      <left style="thin">
        <color indexed="52"/>
      </left>
      <right style="medium">
        <color indexed="64"/>
      </right>
      <top style="thin">
        <color indexed="64"/>
      </top>
      <bottom style="double">
        <color theme="3" tint="0.39994506668294322"/>
      </bottom>
      <diagonal/>
    </border>
    <border>
      <left style="thin">
        <color indexed="8"/>
      </left>
      <right/>
      <top/>
      <bottom style="thin">
        <color indexed="8"/>
      </bottom>
      <diagonal/>
    </border>
    <border>
      <left style="medium">
        <color indexed="64"/>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style="thin">
        <color auto="1"/>
      </right>
      <top/>
      <bottom style="thin">
        <color indexed="64"/>
      </bottom>
      <diagonal/>
    </border>
    <border>
      <left style="double">
        <color indexed="52"/>
      </left>
      <right style="medium">
        <color indexed="64"/>
      </right>
      <top style="double">
        <color theme="3" tint="0.39994506668294322"/>
      </top>
      <bottom style="thin">
        <color indexed="64"/>
      </bottom>
      <diagonal/>
    </border>
    <border>
      <left style="thin">
        <color indexed="52"/>
      </left>
      <right style="thin">
        <color indexed="52"/>
      </right>
      <top/>
      <bottom/>
      <diagonal/>
    </border>
    <border>
      <left style="thin">
        <color indexed="52"/>
      </left>
      <right style="medium">
        <color indexed="64"/>
      </right>
      <top/>
      <bottom/>
      <diagonal/>
    </border>
    <border>
      <left style="thin">
        <color indexed="8"/>
      </left>
      <right style="thin">
        <color indexed="64"/>
      </right>
      <top style="thin">
        <color indexed="8"/>
      </top>
      <bottom style="thin">
        <color indexed="8"/>
      </bottom>
      <diagonal/>
    </border>
    <border>
      <left style="medium">
        <color indexed="64"/>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thin">
        <color indexed="64"/>
      </right>
      <top style="thin">
        <color indexed="8"/>
      </top>
      <bottom/>
      <diagonal/>
    </border>
    <border>
      <left style="thin">
        <color theme="3" tint="0.39994506668294322"/>
      </left>
      <right/>
      <top style="thin">
        <color indexed="51"/>
      </top>
      <bottom style="medium">
        <color indexed="64"/>
      </bottom>
      <diagonal/>
    </border>
    <border>
      <left style="thin">
        <color theme="3" tint="0.39994506668294322"/>
      </left>
      <right style="double">
        <color theme="3" tint="0.39994506668294322"/>
      </right>
      <top style="thin">
        <color indexed="51"/>
      </top>
      <bottom style="medium">
        <color indexed="64"/>
      </bottom>
      <diagonal/>
    </border>
    <border>
      <left style="thin">
        <color theme="3" tint="0.39994506668294322"/>
      </left>
      <right style="thin">
        <color theme="3" tint="0.39991454817346722"/>
      </right>
      <top/>
      <bottom style="medium">
        <color indexed="64"/>
      </bottom>
      <diagonal/>
    </border>
    <border>
      <left style="thin">
        <color theme="3" tint="0.39994506668294322"/>
      </left>
      <right style="thin">
        <color indexed="51"/>
      </right>
      <top style="thin">
        <color indexed="51"/>
      </top>
      <bottom style="medium">
        <color indexed="64"/>
      </bottom>
      <diagonal/>
    </border>
    <border>
      <left style="thin">
        <color indexed="51"/>
      </left>
      <right style="thin">
        <color indexed="51"/>
      </right>
      <top style="thin">
        <color indexed="51"/>
      </top>
      <bottom style="medium">
        <color indexed="64"/>
      </bottom>
      <diagonal/>
    </border>
    <border>
      <left style="thin">
        <color indexed="51"/>
      </left>
      <right style="medium">
        <color indexed="64"/>
      </right>
      <top style="thin">
        <color indexed="51"/>
      </top>
      <bottom style="medium">
        <color indexed="64"/>
      </bottom>
      <diagonal/>
    </border>
    <border>
      <left style="thin">
        <color indexed="64"/>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theme="3" tint="0.39994506668294322"/>
      </left>
      <right/>
      <top style="thin">
        <color indexed="8"/>
      </top>
      <bottom/>
      <diagonal/>
    </border>
    <border>
      <left/>
      <right style="thin">
        <color theme="3" tint="0.39994506668294322"/>
      </right>
      <top style="thin">
        <color indexed="8"/>
      </top>
      <bottom/>
      <diagonal/>
    </border>
    <border>
      <left style="thin">
        <color theme="3" tint="0.39994506668294322"/>
      </left>
      <right style="thin">
        <color indexed="52"/>
      </right>
      <top style="thin">
        <color indexed="8"/>
      </top>
      <bottom style="double">
        <color theme="3" tint="0.39994506668294322"/>
      </bottom>
      <diagonal/>
    </border>
    <border>
      <left style="thin">
        <color indexed="52"/>
      </left>
      <right style="thin">
        <color indexed="52"/>
      </right>
      <top style="thin">
        <color indexed="8"/>
      </top>
      <bottom style="double">
        <color theme="3" tint="0.39994506668294322"/>
      </bottom>
      <diagonal/>
    </border>
    <border>
      <left style="thin">
        <color indexed="52"/>
      </left>
      <right style="medium">
        <color indexed="64"/>
      </right>
      <top style="thin">
        <color indexed="8"/>
      </top>
      <bottom style="double">
        <color theme="3" tint="0.39994506668294322"/>
      </bottom>
      <diagonal/>
    </border>
    <border>
      <left style="medium">
        <color indexed="64"/>
      </left>
      <right/>
      <top/>
      <bottom style="thin">
        <color auto="1"/>
      </bottom>
      <diagonal/>
    </border>
    <border>
      <left style="thin">
        <color theme="3" tint="0.59999389629810485"/>
      </left>
      <right style="thin">
        <color theme="3" tint="0.59999389629810485"/>
      </right>
      <top style="thin">
        <color indexed="8"/>
      </top>
      <bottom/>
      <diagonal/>
    </border>
    <border>
      <left style="thin">
        <color theme="3" tint="0.59999389629810485"/>
      </left>
      <right style="thin">
        <color theme="3" tint="0.59999389629810485"/>
      </right>
      <top style="thin">
        <color indexed="8"/>
      </top>
      <bottom style="thin">
        <color theme="3" tint="0.59999389629810485"/>
      </bottom>
      <diagonal/>
    </border>
    <border>
      <left style="thin">
        <color theme="3" tint="0.59999389629810485"/>
      </left>
      <right style="thin">
        <color theme="3" tint="0.59999389629810485"/>
      </right>
      <top style="thin">
        <color indexed="8"/>
      </top>
      <bottom style="double">
        <color theme="3" tint="0.59999389629810485"/>
      </bottom>
      <diagonal/>
    </border>
    <border>
      <left/>
      <right/>
      <top/>
      <bottom style="thin">
        <color indexed="51"/>
      </bottom>
      <diagonal/>
    </border>
    <border>
      <left/>
      <right/>
      <top style="thin">
        <color indexed="51"/>
      </top>
      <bottom style="medium">
        <color indexed="64"/>
      </bottom>
      <diagonal/>
    </border>
    <border>
      <left/>
      <right style="double">
        <color theme="3" tint="0.39994506668294322"/>
      </right>
      <top style="thin">
        <color indexed="51"/>
      </top>
      <bottom style="medium">
        <color indexed="64"/>
      </bottom>
      <diagonal/>
    </border>
    <border>
      <left style="thin">
        <color auto="1"/>
      </left>
      <right style="thin">
        <color auto="1"/>
      </right>
      <top style="thin">
        <color auto="1"/>
      </top>
      <bottom style="thin">
        <color auto="1"/>
      </bottom>
      <diagonal/>
    </border>
    <border>
      <left style="thin">
        <color theme="3" tint="0.39967040009765925"/>
      </left>
      <right/>
      <top style="thin">
        <color theme="3" tint="0.39967040009765925"/>
      </top>
      <bottom/>
      <diagonal/>
    </border>
    <border>
      <left/>
      <right/>
      <top style="thin">
        <color theme="3" tint="0.39967040009765925"/>
      </top>
      <bottom/>
      <diagonal/>
    </border>
    <border>
      <left/>
      <right style="thin">
        <color theme="3" tint="0.39967040009765925"/>
      </right>
      <top style="thin">
        <color theme="3" tint="0.39967040009765925"/>
      </top>
      <bottom/>
      <diagonal/>
    </border>
    <border>
      <left style="thin">
        <color theme="3" tint="0.39967040009765925"/>
      </left>
      <right/>
      <top/>
      <bottom style="thin">
        <color theme="3" tint="0.39967040009765925"/>
      </bottom>
      <diagonal/>
    </border>
    <border>
      <left/>
      <right/>
      <top/>
      <bottom style="thin">
        <color theme="3" tint="0.39967040009765925"/>
      </bottom>
      <diagonal/>
    </border>
    <border>
      <left/>
      <right style="thin">
        <color theme="3" tint="0.39967040009765925"/>
      </right>
      <top/>
      <bottom style="thin">
        <color theme="3" tint="0.39967040009765925"/>
      </bottom>
      <diagonal/>
    </border>
    <border>
      <left style="thin">
        <color theme="3" tint="0.39967040009765925"/>
      </left>
      <right/>
      <top/>
      <bottom/>
      <diagonal/>
    </border>
    <border>
      <left style="thin">
        <color auto="1"/>
      </left>
      <right style="thin">
        <color auto="1"/>
      </right>
      <top style="thin">
        <color auto="1"/>
      </top>
      <bottom/>
      <diagonal/>
    </border>
    <border>
      <left/>
      <right style="thin">
        <color theme="3" tint="0.39967040009765925"/>
      </right>
      <top/>
      <bottom/>
      <diagonal/>
    </border>
    <border>
      <left style="thin">
        <color theme="3" tint="0.39982299264503923"/>
      </left>
      <right/>
      <top style="thin">
        <color theme="3" tint="0.39967040009765925"/>
      </top>
      <bottom/>
      <diagonal/>
    </border>
    <border>
      <left style="thin">
        <color theme="3" tint="0.39982299264503923"/>
      </left>
      <right/>
      <top/>
      <bottom style="thin">
        <color theme="3" tint="0.39967040009765925"/>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top/>
      <bottom style="thin">
        <color theme="1"/>
      </bottom>
      <diagonal/>
    </border>
    <border>
      <left style="thin">
        <color theme="3" tint="0.79967650379955446"/>
      </left>
      <right/>
      <top style="thin">
        <color theme="3" tint="0.79967650379955446"/>
      </top>
      <bottom/>
      <diagonal/>
    </border>
    <border>
      <left/>
      <right/>
      <top style="thin">
        <color theme="3" tint="0.79967650379955446"/>
      </top>
      <bottom/>
      <diagonal/>
    </border>
    <border>
      <left style="thin">
        <color theme="3" tint="0.79967650379955446"/>
      </left>
      <right/>
      <top/>
      <bottom style="thin">
        <color theme="3" tint="0.79967650379955446"/>
      </bottom>
      <diagonal/>
    </border>
    <border>
      <left/>
      <right/>
      <top/>
      <bottom style="thin">
        <color theme="3" tint="0.79967650379955446"/>
      </bottom>
      <diagonal/>
    </border>
    <border>
      <left style="thin">
        <color theme="3" tint="0.39982299264503923"/>
      </left>
      <right/>
      <top style="thin">
        <color theme="3" tint="0.39982299264503923"/>
      </top>
      <bottom/>
      <diagonal/>
    </border>
    <border>
      <left style="thin">
        <color theme="3" tint="0.39982299264503923"/>
      </left>
      <right/>
      <top/>
      <bottom style="thin">
        <color theme="3" tint="0.39982299264503923"/>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right style="thin">
        <color auto="1"/>
      </right>
      <top style="thin">
        <color auto="1"/>
      </top>
      <bottom style="thin">
        <color auto="1"/>
      </bottom>
      <diagonal/>
    </border>
    <border>
      <left style="thin">
        <color theme="3" tint="0.59999389629810485"/>
      </left>
      <right style="thin">
        <color theme="3" tint="0.39994506668294322"/>
      </right>
      <top style="double">
        <color theme="3" tint="0.59999389629810485"/>
      </top>
      <bottom/>
      <diagonal/>
    </border>
    <border>
      <left style="thin">
        <color theme="3" tint="0.59999389629810485"/>
      </left>
      <right style="thin">
        <color theme="3" tint="0.39994506668294322"/>
      </right>
      <top style="thin">
        <color indexed="8"/>
      </top>
      <bottom style="medium">
        <color indexed="64"/>
      </bottom>
      <diagonal/>
    </border>
    <border>
      <left style="thin">
        <color indexed="8"/>
      </left>
      <right/>
      <top/>
      <bottom/>
      <diagonal/>
    </border>
  </borders>
  <cellStyleXfs count="50">
    <xf numFmtId="0" fontId="0" fillId="0" borderId="0"/>
    <xf numFmtId="0" fontId="49" fillId="0" borderId="0" applyNumberFormat="0" applyFill="0" applyBorder="0" applyAlignment="0" applyProtection="0">
      <alignment vertical="top"/>
      <protection locked="0"/>
    </xf>
    <xf numFmtId="0" fontId="23" fillId="0" borderId="0"/>
    <xf numFmtId="0" fontId="56" fillId="0" borderId="0"/>
    <xf numFmtId="0" fontId="56" fillId="0" borderId="0"/>
    <xf numFmtId="0" fontId="23" fillId="0" borderId="0"/>
    <xf numFmtId="0" fontId="23" fillId="0" borderId="0"/>
    <xf numFmtId="165" fontId="56" fillId="0" borderId="0" applyFill="0" applyBorder="0" applyAlignment="0" applyProtection="0"/>
    <xf numFmtId="0" fontId="23" fillId="0" borderId="0"/>
    <xf numFmtId="0" fontId="23" fillId="0" borderId="0"/>
    <xf numFmtId="0" fontId="18" fillId="0" borderId="0"/>
    <xf numFmtId="165" fontId="56" fillId="0" borderId="0" applyFill="0" applyBorder="0" applyAlignment="0" applyProtection="0"/>
    <xf numFmtId="0" fontId="50" fillId="0" borderId="0" applyNumberFormat="0" applyFill="0" applyBorder="0" applyAlignment="0" applyProtection="0"/>
    <xf numFmtId="0" fontId="23" fillId="0" borderId="0"/>
    <xf numFmtId="0" fontId="23" fillId="0" borderId="0"/>
    <xf numFmtId="0" fontId="23" fillId="0" borderId="0"/>
    <xf numFmtId="0" fontId="56" fillId="0" borderId="0"/>
    <xf numFmtId="0" fontId="56" fillId="0" borderId="0"/>
    <xf numFmtId="0" fontId="56" fillId="0" borderId="0"/>
    <xf numFmtId="0" fontId="56" fillId="0" borderId="0"/>
    <xf numFmtId="0" fontId="56" fillId="0" borderId="0"/>
    <xf numFmtId="0" fontId="56" fillId="0" borderId="0"/>
    <xf numFmtId="0" fontId="18" fillId="0" borderId="0">
      <alignment vertical="center"/>
    </xf>
    <xf numFmtId="0" fontId="51" fillId="0" borderId="0"/>
    <xf numFmtId="0" fontId="23" fillId="0" borderId="0"/>
    <xf numFmtId="0" fontId="56" fillId="0" borderId="0"/>
    <xf numFmtId="0" fontId="69" fillId="0" borderId="0"/>
    <xf numFmtId="0" fontId="5" fillId="0" borderId="0"/>
    <xf numFmtId="0" fontId="67" fillId="0" borderId="0"/>
    <xf numFmtId="0" fontId="67" fillId="0" borderId="0"/>
    <xf numFmtId="43" fontId="78"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3" fontId="56" fillId="0" borderId="0" applyFont="0" applyFill="0" applyBorder="0" applyAlignment="0" applyProtection="0"/>
    <xf numFmtId="0" fontId="56" fillId="0" borderId="0"/>
    <xf numFmtId="43" fontId="56" fillId="0" borderId="0" applyFont="0" applyFill="0" applyBorder="0" applyAlignment="0" applyProtection="0"/>
    <xf numFmtId="0" fontId="92" fillId="0" borderId="0"/>
    <xf numFmtId="0" fontId="2" fillId="0" borderId="0"/>
    <xf numFmtId="0" fontId="2" fillId="0" borderId="0"/>
    <xf numFmtId="0" fontId="56" fillId="0" borderId="0"/>
    <xf numFmtId="0" fontId="56" fillId="0" borderId="0"/>
    <xf numFmtId="0" fontId="1" fillId="0" borderId="0"/>
    <xf numFmtId="43" fontId="56" fillId="0" borderId="0" applyFont="0" applyFill="0" applyBorder="0" applyAlignment="0" applyProtection="0"/>
    <xf numFmtId="0" fontId="97" fillId="0" borderId="0"/>
    <xf numFmtId="0" fontId="129" fillId="0" borderId="0"/>
    <xf numFmtId="0" fontId="97" fillId="0" borderId="0"/>
    <xf numFmtId="0" fontId="97" fillId="0" borderId="0"/>
  </cellStyleXfs>
  <cellXfs count="6389">
    <xf numFmtId="0" fontId="0" fillId="0" borderId="0" xfId="0"/>
    <xf numFmtId="0" fontId="6"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8" fillId="0" borderId="0" xfId="0" applyFont="1" applyFill="1" applyBorder="1" applyProtection="1"/>
    <xf numFmtId="0" fontId="9" fillId="0" borderId="0" xfId="0" applyFont="1" applyFill="1" applyBorder="1" applyAlignment="1" applyProtection="1"/>
    <xf numFmtId="0" fontId="8" fillId="0" borderId="0" xfId="0" applyFont="1" applyFill="1" applyProtection="1"/>
    <xf numFmtId="0" fontId="10" fillId="0" borderId="0" xfId="0" applyFont="1" applyFill="1" applyBorder="1" applyAlignment="1" applyProtection="1">
      <alignment horizontal="left" vertical="center"/>
    </xf>
    <xf numFmtId="0" fontId="9"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0" fillId="0" borderId="0" xfId="0" applyFont="1" applyFill="1" applyBorder="1" applyProtection="1"/>
    <xf numFmtId="0" fontId="9" fillId="0" borderId="0" xfId="0" applyFont="1" applyFill="1" applyBorder="1" applyProtection="1"/>
    <xf numFmtId="0" fontId="11" fillId="0" borderId="0" xfId="0" applyFont="1" applyFill="1" applyBorder="1" applyAlignment="1" applyProtection="1">
      <alignment vertical="center" wrapText="1"/>
      <protection locked="0"/>
    </xf>
    <xf numFmtId="0" fontId="10" fillId="0" borderId="0" xfId="0" applyFont="1" applyFill="1" applyBorder="1" applyAlignment="1" applyProtection="1">
      <alignment horizontal="right"/>
    </xf>
    <xf numFmtId="0" fontId="10" fillId="0" borderId="0" xfId="0" applyFont="1" applyFill="1" applyBorder="1" applyAlignment="1" applyProtection="1"/>
    <xf numFmtId="0" fontId="11" fillId="0" borderId="0" xfId="0" applyFont="1" applyFill="1" applyBorder="1" applyAlignment="1" applyProtection="1">
      <alignment vertical="center"/>
    </xf>
    <xf numFmtId="0" fontId="11" fillId="0" borderId="0" xfId="0" applyFont="1" applyFill="1" applyBorder="1" applyAlignment="1" applyProtection="1">
      <alignment vertical="top"/>
    </xf>
    <xf numFmtId="0" fontId="11" fillId="0" borderId="0" xfId="0" applyFont="1" applyFill="1" applyBorder="1" applyAlignment="1" applyProtection="1"/>
    <xf numFmtId="0" fontId="11"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left"/>
    </xf>
    <xf numFmtId="0" fontId="9" fillId="0" borderId="0" xfId="0" applyFont="1" applyFill="1" applyBorder="1" applyAlignment="1" applyProtection="1">
      <alignment horizontal="left" vertical="center"/>
    </xf>
    <xf numFmtId="0" fontId="11" fillId="0" borderId="0" xfId="0" applyFont="1" applyFill="1" applyBorder="1" applyAlignment="1" applyProtection="1">
      <alignment horizontal="left"/>
    </xf>
    <xf numFmtId="0" fontId="10" fillId="3" borderId="8" xfId="0" applyFont="1" applyFill="1" applyBorder="1" applyAlignment="1" applyProtection="1">
      <alignment horizontal="left"/>
    </xf>
    <xf numFmtId="0" fontId="10" fillId="3" borderId="0" xfId="0" applyFont="1" applyFill="1" applyBorder="1" applyAlignment="1" applyProtection="1"/>
    <xf numFmtId="0" fontId="11" fillId="3" borderId="0" xfId="0" applyFont="1" applyFill="1" applyBorder="1" applyAlignment="1" applyProtection="1"/>
    <xf numFmtId="0" fontId="9" fillId="3" borderId="12" xfId="0" applyFont="1" applyFill="1" applyBorder="1" applyProtection="1"/>
    <xf numFmtId="0" fontId="10" fillId="0" borderId="0" xfId="0" applyFont="1" applyFill="1" applyBorder="1" applyAlignment="1" applyProtection="1">
      <alignment horizontal="center"/>
    </xf>
    <xf numFmtId="0" fontId="9" fillId="3" borderId="9" xfId="0" applyFont="1" applyFill="1" applyBorder="1" applyProtection="1"/>
    <xf numFmtId="0" fontId="11" fillId="0" borderId="0" xfId="0" applyFont="1" applyFill="1" applyBorder="1" applyAlignment="1" applyProtection="1">
      <protection locked="0"/>
    </xf>
    <xf numFmtId="0" fontId="9" fillId="0" borderId="0" xfId="0" applyFont="1" applyFill="1" applyBorder="1" applyAlignment="1" applyProtection="1">
      <alignment vertical="center"/>
      <protection locked="0"/>
    </xf>
    <xf numFmtId="0" fontId="9"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center"/>
    </xf>
    <xf numFmtId="0" fontId="9" fillId="3" borderId="0" xfId="0" applyFont="1" applyFill="1" applyBorder="1" applyProtection="1"/>
    <xf numFmtId="0" fontId="8" fillId="0" borderId="0" xfId="0" applyFont="1" applyFill="1" applyBorder="1" applyAlignment="1" applyProtection="1"/>
    <xf numFmtId="0" fontId="9" fillId="3" borderId="0" xfId="0" applyFont="1" applyFill="1" applyBorder="1" applyAlignment="1" applyProtection="1"/>
    <xf numFmtId="0" fontId="8" fillId="0" borderId="0" xfId="0" applyFont="1" applyFill="1" applyBorder="1" applyAlignment="1" applyProtection="1">
      <alignment vertical="center"/>
    </xf>
    <xf numFmtId="0" fontId="17" fillId="0" borderId="0" xfId="0" applyFont="1" applyFill="1" applyBorder="1" applyAlignment="1" applyProtection="1">
      <alignment horizontal="right"/>
    </xf>
    <xf numFmtId="0" fontId="9" fillId="0" borderId="0" xfId="0" applyFont="1" applyBorder="1"/>
    <xf numFmtId="0" fontId="12" fillId="0" borderId="0" xfId="0" applyFont="1" applyFill="1" applyBorder="1" applyAlignment="1" applyProtection="1">
      <alignment horizontal="center" vertical="center"/>
    </xf>
    <xf numFmtId="0" fontId="11" fillId="0" borderId="0" xfId="0" applyFont="1" applyFill="1" applyBorder="1" applyProtection="1"/>
    <xf numFmtId="0" fontId="16" fillId="0" borderId="0" xfId="0" applyFont="1" applyFill="1" applyBorder="1" applyAlignment="1" applyProtection="1">
      <alignment horizontal="left" vertical="center"/>
    </xf>
    <xf numFmtId="0" fontId="10" fillId="3" borderId="0" xfId="0" applyFont="1" applyFill="1" applyBorder="1" applyAlignment="1" applyProtection="1">
      <alignment horizontal="left" vertical="center"/>
      <protection locked="0"/>
    </xf>
    <xf numFmtId="0" fontId="11" fillId="3" borderId="20" xfId="0" applyFont="1" applyFill="1" applyBorder="1" applyAlignment="1" applyProtection="1">
      <alignment horizontal="left"/>
    </xf>
    <xf numFmtId="0" fontId="11" fillId="3" borderId="12" xfId="0" applyFont="1" applyFill="1" applyBorder="1" applyProtection="1"/>
    <xf numFmtId="0" fontId="9" fillId="0" borderId="0" xfId="0" applyFont="1" applyBorder="1" applyAlignment="1">
      <alignment vertical="center"/>
    </xf>
    <xf numFmtId="0" fontId="9" fillId="0" borderId="0" xfId="0" applyFont="1"/>
    <xf numFmtId="0" fontId="10" fillId="3" borderId="0" xfId="24" applyFont="1" applyFill="1" applyBorder="1" applyAlignment="1">
      <alignment vertical="center"/>
    </xf>
    <xf numFmtId="0" fontId="9" fillId="3" borderId="10" xfId="0" applyFont="1" applyFill="1" applyBorder="1" applyProtection="1"/>
    <xf numFmtId="0" fontId="9" fillId="3" borderId="21" xfId="0" applyFont="1" applyFill="1" applyBorder="1" applyProtection="1"/>
    <xf numFmtId="0" fontId="9" fillId="3" borderId="13" xfId="0" applyFont="1" applyFill="1" applyBorder="1" applyProtection="1"/>
    <xf numFmtId="0" fontId="9" fillId="0" borderId="0" xfId="0" applyFont="1" applyFill="1" applyBorder="1"/>
    <xf numFmtId="0" fontId="10" fillId="0" borderId="0" xfId="24" applyFont="1" applyFill="1" applyBorder="1" applyAlignment="1"/>
    <xf numFmtId="0" fontId="11" fillId="0" borderId="0" xfId="0" applyFont="1" applyFill="1" applyBorder="1" applyAlignment="1" applyProtection="1">
      <alignment vertical="center"/>
      <protection locked="0"/>
    </xf>
    <xf numFmtId="0" fontId="10" fillId="0" borderId="0" xfId="0" applyFont="1" applyFill="1" applyBorder="1" applyAlignment="1" applyProtection="1">
      <alignment horizontal="left" vertical="top" wrapText="1"/>
    </xf>
    <xf numFmtId="0" fontId="11" fillId="3" borderId="12" xfId="0" applyFont="1" applyFill="1" applyBorder="1" applyAlignment="1" applyProtection="1"/>
    <xf numFmtId="0" fontId="10" fillId="0" borderId="0" xfId="0" applyFont="1" applyFill="1" applyBorder="1" applyAlignment="1" applyProtection="1">
      <alignment vertical="top"/>
    </xf>
    <xf numFmtId="0" fontId="10" fillId="3" borderId="20" xfId="0" applyFont="1" applyFill="1" applyBorder="1" applyAlignment="1" applyProtection="1">
      <alignment horizontal="left" vertical="center"/>
    </xf>
    <xf numFmtId="0" fontId="10" fillId="3" borderId="0" xfId="0" applyFont="1" applyFill="1" applyBorder="1" applyAlignment="1" applyProtection="1">
      <alignment vertical="center"/>
    </xf>
    <xf numFmtId="0" fontId="10" fillId="3" borderId="0" xfId="0" applyFont="1" applyFill="1" applyBorder="1" applyProtection="1"/>
    <xf numFmtId="0" fontId="10" fillId="3" borderId="20" xfId="0" applyFont="1" applyFill="1" applyBorder="1" applyProtection="1"/>
    <xf numFmtId="0" fontId="9" fillId="3" borderId="8" xfId="0" applyFont="1" applyFill="1" applyBorder="1" applyProtection="1"/>
    <xf numFmtId="0" fontId="10" fillId="3" borderId="0" xfId="0" applyFont="1" applyFill="1" applyBorder="1" applyAlignment="1" applyProtection="1">
      <alignment horizontal="center" vertical="center"/>
    </xf>
    <xf numFmtId="0" fontId="9" fillId="0" borderId="0" xfId="0" applyFont="1" applyFill="1" applyBorder="1" applyAlignment="1"/>
    <xf numFmtId="0" fontId="11" fillId="3" borderId="0" xfId="0" applyFont="1" applyFill="1" applyBorder="1" applyAlignment="1" applyProtection="1">
      <alignment vertical="center"/>
      <protection locked="0"/>
    </xf>
    <xf numFmtId="0" fontId="11" fillId="3" borderId="0" xfId="0" applyFont="1" applyFill="1" applyBorder="1" applyAlignment="1" applyProtection="1">
      <alignment vertical="center" wrapText="1"/>
      <protection locked="0"/>
    </xf>
    <xf numFmtId="0" fontId="10" fillId="3" borderId="12" xfId="0" applyFont="1" applyFill="1" applyBorder="1" applyAlignment="1" applyProtection="1">
      <alignment vertical="center"/>
    </xf>
    <xf numFmtId="0" fontId="10" fillId="3" borderId="20" xfId="0" applyFont="1" applyFill="1" applyBorder="1" applyAlignment="1" applyProtection="1">
      <alignment horizontal="center" vertical="center"/>
    </xf>
    <xf numFmtId="0" fontId="9" fillId="3" borderId="20" xfId="0" applyFont="1" applyFill="1" applyBorder="1" applyProtection="1"/>
    <xf numFmtId="0" fontId="10" fillId="3" borderId="9" xfId="0" applyFont="1" applyFill="1" applyBorder="1" applyAlignment="1" applyProtection="1">
      <alignment horizontal="center" vertical="center"/>
    </xf>
    <xf numFmtId="0" fontId="10" fillId="3" borderId="0" xfId="0" applyFont="1" applyFill="1" applyBorder="1" applyAlignment="1" applyProtection="1">
      <alignment horizontal="center"/>
    </xf>
    <xf numFmtId="0" fontId="10" fillId="3" borderId="12" xfId="0" applyFont="1" applyFill="1" applyBorder="1" applyAlignment="1" applyProtection="1">
      <alignment horizontal="center" vertical="center"/>
    </xf>
    <xf numFmtId="0" fontId="10" fillId="3" borderId="9" xfId="0" applyFont="1" applyFill="1" applyBorder="1" applyAlignment="1" applyProtection="1">
      <alignment horizontal="left" vertical="center"/>
    </xf>
    <xf numFmtId="0" fontId="10" fillId="3" borderId="0" xfId="0" applyFont="1" applyFill="1" applyBorder="1" applyAlignment="1" applyProtection="1">
      <alignment horizontal="left" vertical="center"/>
    </xf>
    <xf numFmtId="0" fontId="8" fillId="3" borderId="0" xfId="0" applyFont="1" applyFill="1" applyBorder="1" applyProtection="1"/>
    <xf numFmtId="0" fontId="10" fillId="3" borderId="12" xfId="0" applyFont="1" applyFill="1" applyBorder="1" applyAlignment="1" applyProtection="1">
      <alignment horizontal="left" vertical="center"/>
    </xf>
    <xf numFmtId="0" fontId="10" fillId="3" borderId="0" xfId="0" applyFont="1" applyFill="1" applyBorder="1" applyAlignment="1" applyProtection="1">
      <alignment vertical="center"/>
      <protection locked="0"/>
    </xf>
    <xf numFmtId="0" fontId="9" fillId="0" borderId="0" xfId="0" applyFont="1" applyFill="1" applyBorder="1" applyAlignment="1">
      <alignment vertical="center"/>
    </xf>
    <xf numFmtId="0" fontId="9" fillId="0" borderId="0" xfId="24" applyFont="1" applyFill="1" applyBorder="1" applyAlignment="1">
      <alignment horizontal="left" vertical="center"/>
    </xf>
    <xf numFmtId="0" fontId="9" fillId="0" borderId="0" xfId="0" applyFont="1" applyProtection="1"/>
    <xf numFmtId="0" fontId="14" fillId="0" borderId="0" xfId="0" applyFont="1" applyFill="1" applyBorder="1" applyAlignment="1" applyProtection="1">
      <alignment vertical="center"/>
    </xf>
    <xf numFmtId="0" fontId="22" fillId="0" borderId="0" xfId="0" applyFont="1" applyFill="1" applyBorder="1" applyProtection="1"/>
    <xf numFmtId="0" fontId="10" fillId="0" borderId="0" xfId="25" applyFont="1" applyProtection="1"/>
    <xf numFmtId="0" fontId="9" fillId="0" borderId="0" xfId="25" applyFont="1" applyBorder="1" applyProtection="1"/>
    <xf numFmtId="0" fontId="0" fillId="0" borderId="0" xfId="0" applyProtection="1"/>
    <xf numFmtId="0" fontId="9" fillId="0" borderId="0" xfId="25" applyFont="1" applyProtection="1"/>
    <xf numFmtId="0" fontId="24" fillId="0" borderId="0" xfId="0" applyFont="1" applyFill="1" applyBorder="1" applyAlignment="1" applyProtection="1">
      <alignment vertical="center"/>
    </xf>
    <xf numFmtId="0" fontId="10" fillId="0" borderId="0" xfId="25" applyFont="1" applyBorder="1" applyAlignment="1" applyProtection="1">
      <alignment vertical="center"/>
    </xf>
    <xf numFmtId="0" fontId="9" fillId="0" borderId="0" xfId="0" applyFont="1" applyFill="1" applyBorder="1" applyAlignment="1" applyProtection="1">
      <alignment vertical="center" wrapText="1"/>
    </xf>
    <xf numFmtId="0" fontId="11" fillId="0" borderId="0" xfId="25" applyFont="1" applyProtection="1"/>
    <xf numFmtId="0" fontId="10" fillId="0" borderId="0" xfId="0" applyFont="1" applyFill="1" applyBorder="1"/>
    <xf numFmtId="0" fontId="0" fillId="0" borderId="0" xfId="0" applyFill="1" applyBorder="1" applyProtection="1"/>
    <xf numFmtId="0" fontId="20" fillId="0" borderId="0" xfId="0" applyFont="1" applyFill="1" applyBorder="1" applyAlignment="1" applyProtection="1">
      <alignment vertical="center"/>
    </xf>
    <xf numFmtId="0" fontId="0" fillId="0" borderId="19" xfId="0" applyBorder="1" applyAlignment="1" applyProtection="1">
      <alignment vertical="top"/>
    </xf>
    <xf numFmtId="0" fontId="9" fillId="0" borderId="28" xfId="25" applyFont="1" applyBorder="1" applyProtection="1"/>
    <xf numFmtId="0" fontId="10" fillId="0" borderId="52" xfId="25" applyFont="1" applyBorder="1" applyAlignment="1" applyProtection="1">
      <alignment horizontal="center"/>
    </xf>
    <xf numFmtId="0" fontId="10" fillId="0" borderId="70" xfId="25" applyFont="1" applyBorder="1" applyProtection="1"/>
    <xf numFmtId="0" fontId="22" fillId="0" borderId="0" xfId="0" applyFont="1"/>
    <xf numFmtId="0" fontId="8" fillId="0" borderId="0" xfId="0" applyFont="1"/>
    <xf numFmtId="0" fontId="8" fillId="0" borderId="0" xfId="0" applyFont="1" applyBorder="1"/>
    <xf numFmtId="0" fontId="8" fillId="0" borderId="7" xfId="0" applyFont="1" applyBorder="1"/>
    <xf numFmtId="0" fontId="24" fillId="0" borderId="7" xfId="0" applyFont="1" applyBorder="1" applyAlignment="1">
      <alignment horizontal="center" vertical="center"/>
    </xf>
    <xf numFmtId="0" fontId="24" fillId="0" borderId="0" xfId="0" applyFont="1" applyBorder="1" applyAlignment="1">
      <alignment horizontal="center" vertical="center"/>
    </xf>
    <xf numFmtId="0" fontId="8" fillId="7" borderId="0" xfId="0" applyFont="1" applyFill="1" applyBorder="1"/>
    <xf numFmtId="0" fontId="6" fillId="0" borderId="0" xfId="0" applyFont="1" applyFill="1" applyBorder="1" applyAlignment="1">
      <alignment vertical="center"/>
    </xf>
    <xf numFmtId="0" fontId="13" fillId="0" borderId="0" xfId="0" applyFont="1"/>
    <xf numFmtId="0" fontId="7" fillId="7" borderId="0" xfId="0" applyFont="1" applyFill="1" applyBorder="1"/>
    <xf numFmtId="0" fontId="8" fillId="7" borderId="0" xfId="0" applyFont="1" applyFill="1"/>
    <xf numFmtId="0" fontId="7" fillId="7" borderId="0" xfId="0" applyFont="1" applyFill="1" applyAlignment="1">
      <alignment horizontal="left"/>
    </xf>
    <xf numFmtId="0" fontId="10" fillId="7" borderId="0" xfId="0" applyFont="1" applyFill="1" applyBorder="1"/>
    <xf numFmtId="0" fontId="9" fillId="7" borderId="0" xfId="0" applyFont="1" applyFill="1" applyBorder="1"/>
    <xf numFmtId="0" fontId="11" fillId="7" borderId="0" xfId="0" applyFont="1" applyFill="1" applyBorder="1"/>
    <xf numFmtId="0" fontId="11" fillId="7" borderId="0" xfId="0" applyFont="1" applyFill="1" applyBorder="1" applyAlignment="1">
      <alignment vertical="center"/>
    </xf>
    <xf numFmtId="0" fontId="10" fillId="7" borderId="0" xfId="0" applyFont="1" applyFill="1" applyBorder="1" applyAlignment="1">
      <alignment vertical="center"/>
    </xf>
    <xf numFmtId="0" fontId="11" fillId="7" borderId="0" xfId="0" applyFont="1" applyFill="1" applyBorder="1" applyAlignment="1">
      <alignment vertical="top"/>
    </xf>
    <xf numFmtId="0" fontId="13" fillId="7" borderId="0" xfId="0" applyFont="1" applyFill="1" applyAlignment="1">
      <alignment vertical="center" wrapText="1"/>
    </xf>
    <xf numFmtId="0" fontId="9" fillId="7" borderId="14" xfId="0" applyFont="1" applyFill="1" applyBorder="1"/>
    <xf numFmtId="0" fontId="9" fillId="7" borderId="14" xfId="0" applyFont="1" applyFill="1" applyBorder="1" applyAlignment="1">
      <alignment horizontal="left"/>
    </xf>
    <xf numFmtId="0" fontId="9" fillId="2" borderId="0" xfId="0" applyFont="1" applyFill="1" applyBorder="1" applyAlignment="1" applyProtection="1">
      <alignment vertical="center"/>
      <protection locked="0"/>
    </xf>
    <xf numFmtId="0" fontId="23" fillId="0" borderId="0" xfId="0" applyFont="1" applyAlignment="1">
      <alignment vertical="center" wrapText="1"/>
    </xf>
    <xf numFmtId="0" fontId="6" fillId="7" borderId="0" xfId="0" applyFont="1" applyFill="1" applyAlignment="1">
      <alignment horizontal="center"/>
    </xf>
    <xf numFmtId="3" fontId="9" fillId="2" borderId="91" xfId="0" applyNumberFormat="1" applyFont="1" applyFill="1" applyBorder="1" applyAlignment="1" applyProtection="1">
      <alignment horizontal="right" vertical="center" wrapText="1"/>
      <protection locked="0"/>
    </xf>
    <xf numFmtId="3" fontId="9" fillId="2" borderId="92" xfId="0" applyNumberFormat="1" applyFont="1" applyFill="1" applyBorder="1" applyAlignment="1" applyProtection="1">
      <alignment horizontal="right" vertical="center" wrapText="1"/>
      <protection locked="0"/>
    </xf>
    <xf numFmtId="0" fontId="8" fillId="0" borderId="1" xfId="0" applyFont="1" applyBorder="1"/>
    <xf numFmtId="0" fontId="24" fillId="0" borderId="1" xfId="0" applyFont="1" applyBorder="1" applyAlignment="1">
      <alignment horizontal="center" vertical="center"/>
    </xf>
    <xf numFmtId="0" fontId="8" fillId="7" borderId="1" xfId="0" applyFont="1" applyFill="1" applyBorder="1"/>
    <xf numFmtId="0" fontId="22" fillId="0" borderId="0" xfId="0" applyFont="1" applyBorder="1"/>
    <xf numFmtId="0" fontId="6" fillId="0" borderId="0" xfId="0" applyFont="1"/>
    <xf numFmtId="0" fontId="8" fillId="7" borderId="6" xfId="0" applyFont="1" applyFill="1" applyBorder="1"/>
    <xf numFmtId="0" fontId="11" fillId="0" borderId="6" xfId="0" applyFont="1" applyBorder="1" applyAlignment="1" applyProtection="1">
      <alignment horizontal="left" vertical="top" wrapText="1"/>
    </xf>
    <xf numFmtId="3" fontId="18" fillId="0" borderId="6" xfId="0" applyNumberFormat="1" applyFont="1" applyFill="1" applyBorder="1" applyAlignment="1" applyProtection="1">
      <alignment horizontal="center" vertical="center"/>
      <protection locked="0"/>
    </xf>
    <xf numFmtId="3" fontId="18" fillId="0" borderId="6" xfId="0" applyNumberFormat="1" applyFont="1" applyFill="1" applyBorder="1" applyAlignment="1" applyProtection="1">
      <alignment horizontal="right" vertical="center"/>
      <protection locked="0"/>
    </xf>
    <xf numFmtId="3" fontId="27" fillId="0" borderId="6" xfId="0" applyNumberFormat="1" applyFont="1" applyFill="1" applyBorder="1" applyAlignment="1" applyProtection="1">
      <alignment horizontal="center"/>
      <protection locked="0"/>
    </xf>
    <xf numFmtId="3" fontId="27" fillId="0" borderId="6" xfId="0" applyNumberFormat="1" applyFont="1" applyFill="1" applyBorder="1" applyAlignment="1" applyProtection="1">
      <alignment horizontal="right"/>
      <protection locked="0"/>
    </xf>
    <xf numFmtId="3" fontId="27" fillId="0" borderId="29" xfId="0" applyNumberFormat="1" applyFont="1" applyFill="1" applyBorder="1" applyAlignment="1" applyProtection="1">
      <alignment horizontal="right"/>
      <protection locked="0"/>
    </xf>
    <xf numFmtId="0" fontId="10" fillId="7" borderId="0" xfId="0" applyFont="1" applyFill="1" applyBorder="1" applyProtection="1"/>
    <xf numFmtId="0" fontId="9" fillId="7" borderId="0" xfId="0" applyFont="1" applyFill="1" applyBorder="1" applyProtection="1"/>
    <xf numFmtId="0" fontId="11" fillId="7" borderId="0" xfId="0" applyFont="1" applyFill="1" applyBorder="1" applyProtection="1"/>
    <xf numFmtId="0" fontId="10" fillId="7" borderId="0" xfId="0" applyFont="1" applyFill="1" applyBorder="1" applyAlignment="1" applyProtection="1">
      <alignment vertical="center"/>
    </xf>
    <xf numFmtId="0" fontId="9" fillId="7" borderId="0" xfId="0" applyFont="1" applyFill="1" applyBorder="1" applyAlignment="1" applyProtection="1">
      <alignment vertical="center"/>
    </xf>
    <xf numFmtId="0" fontId="11" fillId="7" borderId="0" xfId="0" applyFont="1" applyFill="1" applyBorder="1" applyAlignment="1" applyProtection="1">
      <alignment vertical="center"/>
    </xf>
    <xf numFmtId="0" fontId="9" fillId="0" borderId="0" xfId="0" applyFont="1" applyBorder="1" applyProtection="1"/>
    <xf numFmtId="0" fontId="9" fillId="7" borderId="0" xfId="0" applyFont="1" applyFill="1" applyBorder="1" applyAlignment="1" applyProtection="1">
      <alignment horizontal="center"/>
    </xf>
    <xf numFmtId="0" fontId="10" fillId="7" borderId="0" xfId="0" applyFont="1" applyFill="1" applyBorder="1" applyAlignment="1" applyProtection="1">
      <alignment horizontal="left" vertical="center"/>
    </xf>
    <xf numFmtId="0" fontId="10" fillId="0" borderId="0" xfId="0" applyFont="1" applyProtection="1"/>
    <xf numFmtId="0" fontId="11" fillId="7" borderId="0" xfId="0" applyFont="1" applyFill="1" applyBorder="1" applyAlignment="1" applyProtection="1"/>
    <xf numFmtId="0" fontId="10" fillId="7" borderId="0" xfId="0" applyFont="1" applyFill="1" applyBorder="1" applyAlignment="1" applyProtection="1"/>
    <xf numFmtId="0" fontId="9" fillId="7" borderId="0" xfId="0" applyFont="1" applyFill="1" applyBorder="1" applyAlignment="1" applyProtection="1">
      <alignment horizontal="right" vertical="center"/>
    </xf>
    <xf numFmtId="0" fontId="9" fillId="2" borderId="0" xfId="0" applyFont="1" applyFill="1" applyBorder="1" applyProtection="1"/>
    <xf numFmtId="0" fontId="9" fillId="7" borderId="0" xfId="0" applyFont="1" applyFill="1" applyBorder="1" applyAlignment="1" applyProtection="1"/>
    <xf numFmtId="0" fontId="9" fillId="0" borderId="0" xfId="0" applyFont="1" applyAlignment="1" applyProtection="1">
      <alignment horizontal="center"/>
    </xf>
    <xf numFmtId="0" fontId="28" fillId="0" borderId="0" xfId="0" applyFont="1" applyProtection="1"/>
    <xf numFmtId="0" fontId="10" fillId="7" borderId="40" xfId="0" applyFont="1" applyFill="1" applyBorder="1" applyProtection="1"/>
    <xf numFmtId="0" fontId="0" fillId="7" borderId="0" xfId="0" applyFill="1" applyBorder="1" applyProtection="1"/>
    <xf numFmtId="0" fontId="11" fillId="7" borderId="40" xfId="0" applyFont="1" applyFill="1" applyBorder="1" applyProtection="1"/>
    <xf numFmtId="0" fontId="11" fillId="0" borderId="0" xfId="0" applyFont="1" applyBorder="1" applyProtection="1"/>
    <xf numFmtId="0" fontId="14" fillId="7" borderId="0" xfId="0" applyFont="1" applyFill="1" applyBorder="1" applyProtection="1"/>
    <xf numFmtId="0" fontId="26" fillId="0" borderId="0" xfId="0" applyFont="1" applyBorder="1" applyAlignment="1">
      <alignment horizontal="left" vertical="center" readingOrder="2"/>
    </xf>
    <xf numFmtId="0" fontId="29" fillId="0" borderId="0" xfId="0" applyFont="1" applyFill="1" applyBorder="1" applyAlignment="1" applyProtection="1">
      <alignment horizontal="center" vertical="center"/>
    </xf>
    <xf numFmtId="0" fontId="9" fillId="7" borderId="40" xfId="0" applyFont="1" applyFill="1" applyBorder="1" applyProtection="1"/>
    <xf numFmtId="0" fontId="0" fillId="7" borderId="0" xfId="0" applyFill="1" applyBorder="1" applyAlignment="1" applyProtection="1">
      <alignment horizontal="justify" vertical="top" wrapText="1"/>
    </xf>
    <xf numFmtId="0" fontId="8" fillId="7" borderId="0" xfId="0" applyFont="1" applyFill="1" applyBorder="1" applyAlignment="1" applyProtection="1">
      <alignment horizontal="center"/>
    </xf>
    <xf numFmtId="0" fontId="0" fillId="0" borderId="0" xfId="0" applyBorder="1" applyAlignment="1" applyProtection="1">
      <alignment vertical="center" wrapText="1"/>
    </xf>
    <xf numFmtId="0" fontId="24" fillId="7" borderId="0" xfId="0" applyFont="1" applyFill="1" applyBorder="1" applyAlignment="1" applyProtection="1">
      <alignment vertical="top"/>
    </xf>
    <xf numFmtId="0" fontId="24" fillId="7" borderId="0" xfId="0" applyFont="1" applyFill="1" applyBorder="1" applyAlignment="1" applyProtection="1">
      <alignment vertical="center"/>
    </xf>
    <xf numFmtId="0" fontId="9" fillId="7" borderId="40" xfId="0" applyFont="1" applyFill="1" applyBorder="1" applyAlignment="1" applyProtection="1">
      <alignment horizontal="center"/>
    </xf>
    <xf numFmtId="0" fontId="12" fillId="7" borderId="0" xfId="0" applyFont="1" applyFill="1" applyBorder="1" applyAlignment="1" applyProtection="1"/>
    <xf numFmtId="0" fontId="14" fillId="0" borderId="0" xfId="0" applyFont="1" applyBorder="1" applyAlignment="1" applyProtection="1">
      <alignment horizontal="left" vertical="center"/>
    </xf>
    <xf numFmtId="0" fontId="0" fillId="0" borderId="0" xfId="0" applyBorder="1" applyAlignment="1" applyProtection="1">
      <alignment horizontal="center" vertical="center" wrapText="1"/>
    </xf>
    <xf numFmtId="0" fontId="11" fillId="7" borderId="0" xfId="0" applyFont="1" applyFill="1" applyBorder="1" applyAlignment="1" applyProtection="1">
      <alignment vertical="top"/>
    </xf>
    <xf numFmtId="2" fontId="9" fillId="0" borderId="0" xfId="0" applyNumberFormat="1" applyFont="1" applyFill="1" applyBorder="1" applyAlignment="1" applyProtection="1">
      <alignment horizontal="center" vertical="center"/>
      <protection locked="0"/>
    </xf>
    <xf numFmtId="0" fontId="30" fillId="0" borderId="0" xfId="0" applyFont="1" applyFill="1" applyBorder="1" applyProtection="1"/>
    <xf numFmtId="0" fontId="16" fillId="7" borderId="0" xfId="0" applyFont="1" applyFill="1" applyBorder="1" applyAlignment="1" applyProtection="1">
      <alignment vertical="top"/>
    </xf>
    <xf numFmtId="0" fontId="14" fillId="7" borderId="0" xfId="0" applyFont="1" applyFill="1" applyBorder="1" applyAlignment="1" applyProtection="1">
      <alignment horizontal="center"/>
    </xf>
    <xf numFmtId="0" fontId="10" fillId="0" borderId="0" xfId="0" applyFont="1" applyBorder="1" applyAlignment="1" applyProtection="1">
      <alignment vertical="center"/>
    </xf>
    <xf numFmtId="0" fontId="9" fillId="0" borderId="0" xfId="0" applyFont="1" applyBorder="1" applyAlignment="1" applyProtection="1">
      <alignment horizontal="center"/>
    </xf>
    <xf numFmtId="0" fontId="17" fillId="7" borderId="0" xfId="0" applyFont="1" applyFill="1" applyBorder="1" applyAlignment="1" applyProtection="1">
      <alignment horizontal="center"/>
    </xf>
    <xf numFmtId="0" fontId="17" fillId="7" borderId="0" xfId="0" applyFont="1" applyFill="1" applyBorder="1" applyProtection="1"/>
    <xf numFmtId="3" fontId="18" fillId="0" borderId="0" xfId="0" applyNumberFormat="1" applyFont="1" applyBorder="1" applyAlignment="1" applyProtection="1">
      <alignment horizontal="center"/>
      <protection locked="0"/>
    </xf>
    <xf numFmtId="0" fontId="0" fillId="0" borderId="0" xfId="0" applyBorder="1" applyAlignment="1" applyProtection="1">
      <alignment horizontal="right" vertical="center"/>
    </xf>
    <xf numFmtId="0" fontId="9" fillId="7" borderId="0" xfId="0" applyFont="1" applyFill="1" applyBorder="1" applyAlignment="1" applyProtection="1">
      <alignment vertical="center"/>
      <protection locked="0"/>
    </xf>
    <xf numFmtId="0" fontId="10" fillId="0" borderId="0" xfId="0" applyFont="1" applyBorder="1" applyAlignment="1" applyProtection="1">
      <alignment horizontal="center" vertical="center"/>
    </xf>
    <xf numFmtId="0" fontId="11" fillId="0" borderId="0" xfId="0" applyFont="1" applyProtection="1"/>
    <xf numFmtId="0" fontId="31" fillId="0" borderId="0" xfId="0" applyFont="1" applyProtection="1"/>
    <xf numFmtId="0" fontId="0" fillId="0" borderId="0" xfId="0" applyBorder="1" applyAlignment="1" applyProtection="1">
      <alignment vertical="center"/>
    </xf>
    <xf numFmtId="0" fontId="0" fillId="0" borderId="99" xfId="0" applyBorder="1" applyAlignment="1" applyProtection="1">
      <alignment horizontal="right" vertical="center"/>
    </xf>
    <xf numFmtId="0" fontId="9" fillId="7" borderId="99" xfId="0" applyFont="1" applyFill="1" applyBorder="1" applyProtection="1"/>
    <xf numFmtId="0" fontId="32" fillId="0" borderId="0" xfId="0" applyFont="1" applyProtection="1"/>
    <xf numFmtId="0" fontId="11" fillId="7" borderId="99" xfId="0" applyFont="1" applyFill="1" applyBorder="1" applyAlignment="1" applyProtection="1"/>
    <xf numFmtId="0" fontId="28" fillId="0" borderId="0" xfId="0" applyFont="1" applyBorder="1" applyProtection="1"/>
    <xf numFmtId="3" fontId="28" fillId="0" borderId="0" xfId="0" applyNumberFormat="1" applyFont="1" applyAlignment="1" applyProtection="1"/>
    <xf numFmtId="3" fontId="28" fillId="0" borderId="0" xfId="0" applyNumberFormat="1" applyFont="1" applyProtection="1"/>
    <xf numFmtId="0" fontId="10" fillId="0" borderId="0" xfId="0" applyFont="1" applyBorder="1" applyProtection="1"/>
    <xf numFmtId="0" fontId="9" fillId="0" borderId="0" xfId="0" applyFont="1" applyAlignment="1">
      <alignment horizontal="left"/>
    </xf>
    <xf numFmtId="0" fontId="9" fillId="0" borderId="0" xfId="0" applyFont="1" applyAlignment="1">
      <alignment horizontal="right"/>
    </xf>
    <xf numFmtId="0" fontId="28" fillId="0" borderId="0" xfId="0" applyFont="1"/>
    <xf numFmtId="0" fontId="6" fillId="0" borderId="0" xfId="0" applyFont="1" applyFill="1" applyBorder="1" applyAlignment="1" applyProtection="1">
      <alignment horizontal="left" vertical="center"/>
    </xf>
    <xf numFmtId="0" fontId="10" fillId="7" borderId="0" xfId="0" applyFont="1" applyFill="1" applyBorder="1" applyAlignment="1">
      <alignment horizontal="left"/>
    </xf>
    <xf numFmtId="0" fontId="11" fillId="0" borderId="0" xfId="0" applyFont="1" applyFill="1" applyBorder="1"/>
    <xf numFmtId="2" fontId="10" fillId="7" borderId="0" xfId="0" applyNumberFormat="1" applyFont="1" applyFill="1" applyBorder="1" applyAlignment="1">
      <alignment horizontal="left"/>
    </xf>
    <xf numFmtId="3" fontId="18" fillId="7" borderId="0" xfId="0" applyNumberFormat="1" applyFont="1" applyFill="1" applyBorder="1" applyAlignment="1" applyProtection="1">
      <alignment vertical="center"/>
      <protection locked="0"/>
    </xf>
    <xf numFmtId="0" fontId="10" fillId="7" borderId="0" xfId="0" applyFont="1" applyFill="1" applyBorder="1" applyAlignment="1">
      <alignment horizontal="left" vertical="center"/>
    </xf>
    <xf numFmtId="0" fontId="11" fillId="7" borderId="0" xfId="0" applyFont="1" applyFill="1" applyBorder="1" applyAlignment="1">
      <alignment horizontal="left"/>
    </xf>
    <xf numFmtId="0" fontId="10" fillId="7" borderId="0" xfId="0" applyFont="1" applyFill="1" applyBorder="1" applyAlignment="1">
      <alignment horizontal="left" vertical="top"/>
    </xf>
    <xf numFmtId="3" fontId="10" fillId="7" borderId="0" xfId="0" applyNumberFormat="1" applyFont="1" applyFill="1" applyBorder="1" applyAlignment="1" applyProtection="1">
      <alignment horizontal="right" vertical="center"/>
      <protection locked="0"/>
    </xf>
    <xf numFmtId="0" fontId="9" fillId="7" borderId="0" xfId="0" applyFont="1" applyFill="1" applyBorder="1" applyAlignment="1">
      <alignment horizontal="left"/>
    </xf>
    <xf numFmtId="0" fontId="9" fillId="3" borderId="0" xfId="0" applyFont="1" applyFill="1" applyBorder="1"/>
    <xf numFmtId="0" fontId="10" fillId="7" borderId="0" xfId="0" applyFont="1" applyFill="1" applyBorder="1" applyAlignment="1">
      <alignment vertical="top"/>
    </xf>
    <xf numFmtId="0" fontId="9" fillId="7" borderId="0" xfId="0" applyFont="1" applyFill="1" applyBorder="1" applyAlignment="1">
      <alignment vertical="top"/>
    </xf>
    <xf numFmtId="0" fontId="10" fillId="7" borderId="0" xfId="0" applyFont="1" applyFill="1" applyBorder="1" applyAlignment="1"/>
    <xf numFmtId="0" fontId="9" fillId="7" borderId="0" xfId="0" applyFont="1" applyFill="1" applyBorder="1" applyAlignment="1">
      <alignment vertical="top" wrapText="1"/>
    </xf>
    <xf numFmtId="0" fontId="9" fillId="0" borderId="0" xfId="0" applyFont="1" applyAlignment="1" applyProtection="1">
      <alignment vertical="center"/>
    </xf>
    <xf numFmtId="0" fontId="9" fillId="0" borderId="0" xfId="0" applyFont="1" applyAlignment="1"/>
    <xf numFmtId="0" fontId="13" fillId="0" borderId="0" xfId="0" applyFont="1" applyBorder="1" applyAlignment="1" applyProtection="1">
      <alignment vertical="center" wrapText="1"/>
    </xf>
    <xf numFmtId="0" fontId="24" fillId="7" borderId="0" xfId="0" applyFont="1" applyFill="1" applyBorder="1" applyAlignment="1" applyProtection="1"/>
    <xf numFmtId="0" fontId="9" fillId="7" borderId="40" xfId="0" applyFont="1" applyFill="1" applyBorder="1" applyAlignment="1" applyProtection="1">
      <alignment vertical="center"/>
    </xf>
    <xf numFmtId="0" fontId="6" fillId="7" borderId="0" xfId="0" applyFont="1" applyFill="1" applyBorder="1" applyAlignment="1" applyProtection="1"/>
    <xf numFmtId="0" fontId="10" fillId="7" borderId="0" xfId="0" applyFont="1" applyFill="1" applyBorder="1" applyAlignment="1" applyProtection="1">
      <alignment horizontal="left"/>
    </xf>
    <xf numFmtId="0" fontId="10" fillId="0" borderId="0" xfId="0" applyFont="1" applyBorder="1" applyAlignment="1" applyProtection="1">
      <alignment horizontal="left"/>
    </xf>
    <xf numFmtId="0" fontId="11" fillId="7" borderId="0" xfId="0" applyFont="1" applyFill="1" applyBorder="1" applyAlignment="1" applyProtection="1">
      <alignment horizontal="left"/>
    </xf>
    <xf numFmtId="0" fontId="0" fillId="7" borderId="0" xfId="0" applyFont="1" applyFill="1" applyBorder="1" applyAlignment="1" applyProtection="1"/>
    <xf numFmtId="0" fontId="24" fillId="7" borderId="0" xfId="0" applyFont="1" applyFill="1" applyBorder="1" applyAlignment="1" applyProtection="1">
      <alignment horizontal="left"/>
    </xf>
    <xf numFmtId="0" fontId="14" fillId="7" borderId="0" xfId="0" applyFont="1" applyFill="1" applyBorder="1" applyAlignment="1" applyProtection="1"/>
    <xf numFmtId="0" fontId="9" fillId="0" borderId="0" xfId="0" applyFont="1" applyBorder="1" applyAlignment="1" applyProtection="1">
      <alignment vertical="center"/>
    </xf>
    <xf numFmtId="0" fontId="28" fillId="0" borderId="0" xfId="0" applyFont="1" applyAlignment="1" applyProtection="1">
      <alignment vertical="center"/>
    </xf>
    <xf numFmtId="0" fontId="8" fillId="0" borderId="0" xfId="3" applyFont="1" applyProtection="1"/>
    <xf numFmtId="0" fontId="8" fillId="7" borderId="71" xfId="3" applyFont="1" applyFill="1" applyBorder="1" applyProtection="1"/>
    <xf numFmtId="0" fontId="8" fillId="7" borderId="72" xfId="3" applyFont="1" applyFill="1" applyBorder="1" applyProtection="1"/>
    <xf numFmtId="0" fontId="11" fillId="7" borderId="40" xfId="3" applyFont="1" applyFill="1" applyBorder="1" applyProtection="1"/>
    <xf numFmtId="0" fontId="6" fillId="0" borderId="0" xfId="3" applyFont="1" applyFill="1" applyBorder="1" applyAlignment="1" applyProtection="1">
      <alignment horizontal="center" vertical="center"/>
    </xf>
    <xf numFmtId="0" fontId="20" fillId="0" borderId="0" xfId="3" applyFont="1" applyFill="1" applyBorder="1" applyAlignment="1" applyProtection="1">
      <alignment horizontal="center" vertical="center" wrapText="1"/>
    </xf>
    <xf numFmtId="0" fontId="6" fillId="7" borderId="0" xfId="3" applyFont="1" applyFill="1" applyBorder="1" applyAlignment="1" applyProtection="1">
      <alignment vertical="top"/>
    </xf>
    <xf numFmtId="0" fontId="8" fillId="0" borderId="0" xfId="3" applyFont="1" applyBorder="1" applyProtection="1"/>
    <xf numFmtId="0" fontId="11" fillId="7" borderId="40" xfId="3" applyFont="1" applyFill="1" applyBorder="1" applyAlignment="1" applyProtection="1"/>
    <xf numFmtId="0" fontId="14" fillId="7" borderId="0" xfId="3" applyFont="1" applyFill="1" applyBorder="1" applyAlignment="1" applyProtection="1">
      <alignment horizontal="left" vertical="center"/>
    </xf>
    <xf numFmtId="0" fontId="14" fillId="7" borderId="0" xfId="3" applyFont="1" applyFill="1" applyBorder="1" applyAlignment="1" applyProtection="1">
      <alignment vertical="center"/>
    </xf>
    <xf numFmtId="0" fontId="8" fillId="7" borderId="40" xfId="3" applyFont="1" applyFill="1" applyBorder="1" applyAlignment="1" applyProtection="1"/>
    <xf numFmtId="0" fontId="9" fillId="7" borderId="0" xfId="3" applyFont="1" applyFill="1" applyBorder="1" applyProtection="1"/>
    <xf numFmtId="0" fontId="10" fillId="7" borderId="0" xfId="3" applyFont="1" applyFill="1" applyBorder="1" applyProtection="1"/>
    <xf numFmtId="0" fontId="10" fillId="7" borderId="0" xfId="3" applyFont="1" applyFill="1" applyBorder="1" applyAlignment="1" applyProtection="1">
      <alignment horizontal="left"/>
    </xf>
    <xf numFmtId="0" fontId="10" fillId="7" borderId="0" xfId="3" applyFont="1" applyFill="1" applyBorder="1" applyAlignment="1" applyProtection="1"/>
    <xf numFmtId="0" fontId="10" fillId="7" borderId="0" xfId="3" applyFont="1" applyFill="1" applyBorder="1" applyAlignment="1" applyProtection="1">
      <alignment horizontal="center" vertical="center"/>
    </xf>
    <xf numFmtId="0" fontId="10" fillId="7" borderId="0" xfId="3" applyFont="1" applyFill="1" applyBorder="1" applyAlignment="1" applyProtection="1">
      <alignment vertical="center"/>
    </xf>
    <xf numFmtId="0" fontId="11" fillId="7" borderId="0" xfId="3" applyFont="1" applyFill="1" applyBorder="1" applyAlignment="1" applyProtection="1">
      <alignment vertical="top"/>
    </xf>
    <xf numFmtId="0" fontId="10" fillId="7" borderId="0" xfId="3" applyFont="1" applyFill="1" applyBorder="1" applyAlignment="1" applyProtection="1">
      <alignment horizontal="left" vertical="center"/>
    </xf>
    <xf numFmtId="0" fontId="11" fillId="7" borderId="0" xfId="3" applyFont="1" applyFill="1" applyBorder="1" applyProtection="1"/>
    <xf numFmtId="0" fontId="9" fillId="7" borderId="0" xfId="3" applyFont="1" applyFill="1" applyBorder="1" applyAlignment="1" applyProtection="1"/>
    <xf numFmtId="0" fontId="11" fillId="7" borderId="0" xfId="3" applyFont="1" applyFill="1" applyBorder="1" applyAlignment="1" applyProtection="1">
      <alignment vertical="center"/>
    </xf>
    <xf numFmtId="0" fontId="9" fillId="7" borderId="0" xfId="3" applyFont="1" applyFill="1" applyBorder="1" applyAlignment="1" applyProtection="1">
      <alignment horizontal="left" vertical="center"/>
    </xf>
    <xf numFmtId="0" fontId="9" fillId="7" borderId="0" xfId="3" applyFont="1" applyFill="1" applyBorder="1" applyAlignment="1" applyProtection="1">
      <alignment vertical="center"/>
    </xf>
    <xf numFmtId="0" fontId="33" fillId="0" borderId="0" xfId="0" applyFont="1" applyFill="1" applyBorder="1" applyProtection="1"/>
    <xf numFmtId="0" fontId="11" fillId="0" borderId="0" xfId="0" applyFont="1" applyFill="1" applyBorder="1" applyAlignment="1" applyProtection="1">
      <alignment horizontal="left"/>
      <protection locked="0"/>
    </xf>
    <xf numFmtId="0" fontId="6" fillId="7" borderId="0" xfId="3" applyFont="1" applyFill="1" applyBorder="1" applyAlignment="1" applyProtection="1">
      <alignment vertical="center"/>
    </xf>
    <xf numFmtId="0" fontId="10" fillId="7" borderId="0" xfId="3" applyFont="1" applyFill="1" applyBorder="1" applyAlignment="1" applyProtection="1">
      <alignment wrapText="1"/>
    </xf>
    <xf numFmtId="0" fontId="9" fillId="7" borderId="0" xfId="3" applyFont="1" applyFill="1" applyBorder="1" applyAlignment="1" applyProtection="1">
      <alignment horizontal="center" vertical="center"/>
    </xf>
    <xf numFmtId="0" fontId="56" fillId="0" borderId="0" xfId="3" applyBorder="1" applyAlignment="1" applyProtection="1">
      <alignment horizontal="center" vertical="center"/>
    </xf>
    <xf numFmtId="0" fontId="6" fillId="0" borderId="0" xfId="3" applyFont="1" applyFill="1" applyBorder="1" applyAlignment="1" applyProtection="1">
      <alignment vertical="center"/>
    </xf>
    <xf numFmtId="0" fontId="56" fillId="0" borderId="0" xfId="3" applyFill="1" applyBorder="1" applyAlignment="1" applyProtection="1">
      <alignment vertical="center"/>
    </xf>
    <xf numFmtId="0" fontId="8" fillId="7" borderId="0" xfId="3" applyFont="1" applyFill="1" applyBorder="1" applyProtection="1"/>
    <xf numFmtId="0" fontId="0" fillId="0" borderId="0" xfId="3" applyFont="1" applyFill="1" applyBorder="1" applyAlignment="1" applyProtection="1"/>
    <xf numFmtId="0" fontId="8" fillId="7" borderId="100" xfId="3" applyFont="1" applyFill="1" applyBorder="1" applyProtection="1"/>
    <xf numFmtId="0" fontId="6" fillId="7" borderId="99" xfId="3" applyFont="1" applyFill="1" applyBorder="1" applyAlignment="1" applyProtection="1">
      <alignment vertical="center"/>
    </xf>
    <xf numFmtId="0" fontId="0" fillId="0" borderId="0" xfId="3" applyFont="1" applyProtection="1"/>
    <xf numFmtId="0" fontId="14" fillId="7" borderId="99" xfId="3" applyFont="1" applyFill="1" applyBorder="1" applyAlignment="1" applyProtection="1">
      <alignment vertical="center"/>
    </xf>
    <xf numFmtId="0" fontId="14" fillId="7" borderId="99" xfId="3" applyFont="1" applyFill="1" applyBorder="1" applyAlignment="1" applyProtection="1">
      <alignment horizontal="left" vertical="center"/>
    </xf>
    <xf numFmtId="0" fontId="0" fillId="0" borderId="99" xfId="3" applyFont="1" applyFill="1" applyBorder="1" applyAlignment="1" applyProtection="1"/>
    <xf numFmtId="0" fontId="8" fillId="7" borderId="38" xfId="3" applyFont="1" applyFill="1" applyBorder="1" applyAlignment="1" applyProtection="1"/>
    <xf numFmtId="0" fontId="9" fillId="7" borderId="39" xfId="3" applyFont="1" applyFill="1" applyBorder="1" applyAlignment="1" applyProtection="1">
      <alignment vertical="center"/>
    </xf>
    <xf numFmtId="0" fontId="8" fillId="0" borderId="39" xfId="3" applyFont="1" applyBorder="1" applyProtection="1"/>
    <xf numFmtId="0" fontId="9" fillId="7" borderId="39" xfId="3" applyFont="1" applyFill="1" applyBorder="1" applyProtection="1"/>
    <xf numFmtId="0" fontId="9" fillId="7" borderId="102" xfId="3" applyFont="1" applyFill="1" applyBorder="1" applyProtection="1"/>
    <xf numFmtId="0" fontId="10" fillId="7" borderId="80" xfId="3" applyFont="1" applyFill="1" applyBorder="1" applyAlignment="1" applyProtection="1">
      <alignment vertical="center"/>
    </xf>
    <xf numFmtId="0" fontId="8" fillId="7" borderId="0" xfId="3" applyFont="1" applyFill="1" applyBorder="1" applyAlignment="1" applyProtection="1"/>
    <xf numFmtId="0" fontId="10" fillId="0" borderId="0" xfId="3" applyFont="1" applyFill="1" applyBorder="1" applyAlignment="1" applyProtection="1">
      <alignment vertical="center"/>
    </xf>
    <xf numFmtId="0" fontId="10" fillId="7" borderId="103" xfId="3" applyFont="1" applyFill="1" applyBorder="1" applyAlignment="1" applyProtection="1">
      <alignment vertical="center"/>
    </xf>
    <xf numFmtId="0" fontId="10" fillId="7" borderId="39" xfId="3" applyFont="1" applyFill="1" applyBorder="1" applyAlignment="1" applyProtection="1">
      <alignment vertical="center"/>
    </xf>
    <xf numFmtId="0" fontId="6" fillId="0" borderId="39" xfId="3" applyFont="1" applyFill="1" applyBorder="1" applyAlignment="1" applyProtection="1">
      <alignment vertical="center"/>
    </xf>
    <xf numFmtId="0" fontId="10" fillId="0" borderId="0" xfId="3" applyFont="1" applyFill="1" applyBorder="1" applyAlignment="1" applyProtection="1">
      <alignment horizontal="center" vertical="center"/>
    </xf>
    <xf numFmtId="0" fontId="9" fillId="0" borderId="0" xfId="3" applyFont="1" applyFill="1" applyBorder="1" applyAlignment="1" applyProtection="1">
      <alignment horizontal="center"/>
    </xf>
    <xf numFmtId="0" fontId="0" fillId="0" borderId="39" xfId="3" applyFont="1" applyFill="1" applyBorder="1" applyAlignment="1" applyProtection="1"/>
    <xf numFmtId="0" fontId="8" fillId="0" borderId="0" xfId="3" applyFont="1" applyFill="1" applyBorder="1" applyProtection="1"/>
    <xf numFmtId="0" fontId="0" fillId="0" borderId="41" xfId="3" applyFont="1" applyFill="1" applyBorder="1" applyAlignment="1" applyProtection="1"/>
    <xf numFmtId="0" fontId="8" fillId="0" borderId="0" xfId="3" applyFont="1" applyAlignment="1" applyProtection="1">
      <alignment vertical="center"/>
    </xf>
    <xf numFmtId="0" fontId="8" fillId="0" borderId="0" xfId="3" applyFont="1" applyAlignment="1" applyProtection="1"/>
    <xf numFmtId="0" fontId="18" fillId="0" borderId="0" xfId="3" applyFont="1" applyProtection="1"/>
    <xf numFmtId="0" fontId="34" fillId="0" borderId="0" xfId="3" applyFont="1" applyProtection="1"/>
    <xf numFmtId="0" fontId="18" fillId="7" borderId="0" xfId="3" applyFont="1" applyFill="1" applyAlignment="1" applyProtection="1">
      <alignment vertical="center" textRotation="180" wrapText="1"/>
    </xf>
    <xf numFmtId="0" fontId="8" fillId="0" borderId="72" xfId="3" applyFont="1" applyBorder="1" applyProtection="1"/>
    <xf numFmtId="0" fontId="6" fillId="7" borderId="0" xfId="3" applyFont="1" applyFill="1" applyBorder="1" applyProtection="1"/>
    <xf numFmtId="0" fontId="7" fillId="7" borderId="0" xfId="3" applyFont="1" applyFill="1" applyBorder="1" applyAlignment="1" applyProtection="1">
      <alignment horizontal="center"/>
    </xf>
    <xf numFmtId="0" fontId="34" fillId="7" borderId="0" xfId="3" applyFont="1" applyFill="1" applyBorder="1" applyAlignment="1" applyProtection="1">
      <alignment horizontal="left" vertical="center"/>
    </xf>
    <xf numFmtId="0" fontId="13" fillId="7" borderId="0" xfId="3" applyFont="1" applyFill="1" applyBorder="1" applyAlignment="1" applyProtection="1"/>
    <xf numFmtId="0" fontId="35" fillId="7" borderId="0" xfId="3" applyFont="1" applyFill="1" applyAlignment="1" applyProtection="1">
      <alignment vertical="center" textRotation="180" wrapText="1"/>
    </xf>
    <xf numFmtId="0" fontId="9" fillId="7" borderId="0" xfId="3" applyFont="1" applyFill="1" applyBorder="1" applyAlignment="1" applyProtection="1">
      <alignment horizontal="center"/>
    </xf>
    <xf numFmtId="0" fontId="34" fillId="7" borderId="0" xfId="3" applyFont="1" applyFill="1" applyBorder="1" applyAlignment="1" applyProtection="1">
      <alignment vertical="center"/>
    </xf>
    <xf numFmtId="0" fontId="20" fillId="0" borderId="0" xfId="3" applyFont="1" applyFill="1" applyBorder="1" applyAlignment="1" applyProtection="1">
      <alignment vertical="center"/>
    </xf>
    <xf numFmtId="0" fontId="20" fillId="0" borderId="0" xfId="3" applyFont="1" applyFill="1" applyBorder="1" applyAlignment="1">
      <alignment vertical="center"/>
    </xf>
    <xf numFmtId="0" fontId="12" fillId="7" borderId="0" xfId="3" applyFont="1" applyFill="1" applyBorder="1" applyAlignment="1" applyProtection="1">
      <alignment wrapText="1"/>
    </xf>
    <xf numFmtId="0" fontId="12" fillId="0" borderId="0" xfId="3" applyFont="1" applyFill="1" applyBorder="1" applyAlignment="1" applyProtection="1">
      <alignment vertical="top" wrapText="1"/>
    </xf>
    <xf numFmtId="0" fontId="16" fillId="7" borderId="0" xfId="3" applyFont="1" applyFill="1" applyBorder="1" applyAlignment="1" applyProtection="1">
      <alignment vertical="center" wrapText="1"/>
    </xf>
    <xf numFmtId="0" fontId="10" fillId="2" borderId="0" xfId="3" applyFont="1" applyFill="1" applyBorder="1" applyAlignment="1" applyProtection="1"/>
    <xf numFmtId="164" fontId="10" fillId="2" borderId="0" xfId="3" applyNumberFormat="1" applyFont="1" applyFill="1" applyBorder="1" applyAlignment="1" applyProtection="1">
      <alignment horizontal="left"/>
    </xf>
    <xf numFmtId="0" fontId="10" fillId="2" borderId="0" xfId="3" applyFont="1" applyFill="1" applyBorder="1" applyAlignment="1" applyProtection="1">
      <alignment vertical="center"/>
    </xf>
    <xf numFmtId="0" fontId="10" fillId="2" borderId="0" xfId="3" applyFont="1" applyFill="1" applyBorder="1" applyAlignment="1" applyProtection="1">
      <alignment horizontal="justify" vertical="center"/>
    </xf>
    <xf numFmtId="0" fontId="7" fillId="2" borderId="0" xfId="3" applyFont="1" applyFill="1" applyBorder="1" applyAlignment="1" applyProtection="1">
      <alignment vertical="center"/>
    </xf>
    <xf numFmtId="0" fontId="11" fillId="2" borderId="0" xfId="3" applyFont="1" applyFill="1" applyBorder="1" applyAlignment="1" applyProtection="1">
      <alignment vertical="center"/>
    </xf>
    <xf numFmtId="0" fontId="10" fillId="2" borderId="0" xfId="3" applyFont="1" applyFill="1" applyBorder="1" applyAlignment="1" applyProtection="1">
      <alignment horizontal="left"/>
    </xf>
    <xf numFmtId="0" fontId="9" fillId="2" borderId="0" xfId="3" applyFont="1" applyFill="1" applyBorder="1" applyAlignment="1" applyProtection="1">
      <alignment horizontal="left"/>
    </xf>
    <xf numFmtId="0" fontId="56" fillId="2" borderId="0" xfId="3" applyFill="1" applyBorder="1" applyProtection="1"/>
    <xf numFmtId="0" fontId="11" fillId="2" borderId="0" xfId="3" applyFont="1" applyFill="1" applyBorder="1" applyAlignment="1" applyProtection="1">
      <alignment vertical="top"/>
    </xf>
    <xf numFmtId="164" fontId="10" fillId="2" borderId="0" xfId="3" applyNumberFormat="1" applyFont="1" applyFill="1" applyBorder="1" applyAlignment="1" applyProtection="1">
      <alignment horizontal="left" vertical="center"/>
    </xf>
    <xf numFmtId="0" fontId="8" fillId="2" borderId="0" xfId="3" applyFont="1" applyFill="1" applyBorder="1" applyProtection="1"/>
    <xf numFmtId="0" fontId="8" fillId="2" borderId="0" xfId="3" applyFont="1" applyFill="1" applyBorder="1" applyAlignment="1" applyProtection="1">
      <alignment vertical="center"/>
    </xf>
    <xf numFmtId="0" fontId="9" fillId="2" borderId="0" xfId="3" applyFont="1" applyFill="1" applyBorder="1" applyAlignment="1" applyProtection="1">
      <alignment vertical="center"/>
    </xf>
    <xf numFmtId="0" fontId="10" fillId="2" borderId="0" xfId="3" applyFont="1" applyFill="1" applyBorder="1" applyProtection="1"/>
    <xf numFmtId="0" fontId="11" fillId="2" borderId="0" xfId="3" applyFont="1" applyFill="1" applyBorder="1" applyProtection="1"/>
    <xf numFmtId="0" fontId="11" fillId="2" borderId="0" xfId="3" applyFont="1" applyFill="1" applyBorder="1" applyAlignment="1" applyProtection="1">
      <alignment horizontal="left"/>
    </xf>
    <xf numFmtId="0" fontId="8" fillId="3" borderId="0" xfId="3" applyFont="1" applyFill="1" applyBorder="1" applyProtection="1"/>
    <xf numFmtId="0" fontId="11" fillId="2" borderId="0" xfId="3" applyFont="1" applyFill="1" applyBorder="1" applyAlignment="1" applyProtection="1">
      <alignment horizontal="center" vertical="center"/>
    </xf>
    <xf numFmtId="0" fontId="10" fillId="2" borderId="0" xfId="3" applyFont="1" applyFill="1" applyBorder="1" applyAlignment="1" applyProtection="1">
      <alignment horizontal="justify"/>
    </xf>
    <xf numFmtId="0" fontId="11" fillId="2" borderId="14" xfId="3" applyFont="1" applyFill="1" applyBorder="1" applyAlignment="1" applyProtection="1">
      <alignment horizontal="justify" wrapText="1"/>
    </xf>
    <xf numFmtId="0" fontId="6" fillId="2" borderId="0" xfId="3" applyFont="1" applyFill="1" applyBorder="1" applyProtection="1"/>
    <xf numFmtId="0" fontId="11" fillId="2" borderId="0" xfId="3" applyFont="1" applyFill="1" applyBorder="1" applyAlignment="1" applyProtection="1">
      <alignment vertical="center" wrapText="1"/>
    </xf>
    <xf numFmtId="0" fontId="10" fillId="2" borderId="0" xfId="3" applyFont="1" applyFill="1" applyBorder="1" applyAlignment="1" applyProtection="1">
      <alignment vertical="top"/>
    </xf>
    <xf numFmtId="0" fontId="11" fillId="2" borderId="0" xfId="3" applyFont="1" applyFill="1" applyBorder="1" applyAlignment="1" applyProtection="1">
      <alignment vertical="top" wrapText="1"/>
    </xf>
    <xf numFmtId="0" fontId="10" fillId="2" borderId="0" xfId="3" applyFont="1" applyFill="1" applyBorder="1" applyAlignment="1" applyProtection="1">
      <alignment wrapText="1"/>
    </xf>
    <xf numFmtId="0" fontId="10" fillId="2" borderId="0" xfId="3" applyFont="1" applyFill="1" applyBorder="1" applyAlignment="1" applyProtection="1">
      <alignment vertical="center" wrapText="1"/>
    </xf>
    <xf numFmtId="0" fontId="10" fillId="3" borderId="0" xfId="3" applyFont="1" applyFill="1" applyBorder="1" applyAlignment="1" applyProtection="1">
      <alignment vertical="top"/>
    </xf>
    <xf numFmtId="0" fontId="10" fillId="2" borderId="0" xfId="3" applyFont="1" applyFill="1" applyBorder="1" applyAlignment="1" applyProtection="1">
      <alignment horizontal="left" vertical="top"/>
    </xf>
    <xf numFmtId="0" fontId="0" fillId="0" borderId="72" xfId="0" applyBorder="1" applyAlignment="1"/>
    <xf numFmtId="0" fontId="0" fillId="0" borderId="0" xfId="0" applyBorder="1" applyAlignment="1"/>
    <xf numFmtId="0" fontId="0" fillId="0" borderId="19" xfId="0" applyBorder="1" applyAlignment="1"/>
    <xf numFmtId="0" fontId="34" fillId="7" borderId="14" xfId="3" applyFont="1" applyFill="1" applyBorder="1" applyAlignment="1" applyProtection="1">
      <alignment vertical="center"/>
    </xf>
    <xf numFmtId="0" fontId="27" fillId="0" borderId="0" xfId="3" applyFont="1" applyFill="1" applyBorder="1" applyAlignment="1" applyProtection="1">
      <alignment vertical="center"/>
    </xf>
    <xf numFmtId="0" fontId="34" fillId="7" borderId="17" xfId="3" applyFont="1" applyFill="1" applyBorder="1" applyAlignment="1" applyProtection="1">
      <alignment vertical="center"/>
    </xf>
    <xf numFmtId="0" fontId="14" fillId="7" borderId="17" xfId="3" applyFont="1" applyFill="1" applyBorder="1" applyAlignment="1" applyProtection="1">
      <alignment horizontal="center" vertical="center"/>
    </xf>
    <xf numFmtId="0" fontId="14" fillId="7" borderId="0" xfId="3" applyFont="1" applyFill="1" applyBorder="1" applyAlignment="1" applyProtection="1">
      <alignment horizontal="center" vertical="center"/>
    </xf>
    <xf numFmtId="0" fontId="11" fillId="7" borderId="0" xfId="3" applyFont="1" applyFill="1" applyBorder="1" applyAlignment="1" applyProtection="1"/>
    <xf numFmtId="0" fontId="9" fillId="2" borderId="0" xfId="3" applyFont="1" applyFill="1" applyBorder="1" applyProtection="1"/>
    <xf numFmtId="0" fontId="11" fillId="2" borderId="14" xfId="3" applyFont="1" applyFill="1" applyBorder="1" applyAlignment="1" applyProtection="1">
      <alignment vertical="center" wrapText="1"/>
    </xf>
    <xf numFmtId="0" fontId="10" fillId="2" borderId="14" xfId="3" applyFont="1" applyFill="1" applyBorder="1" applyAlignment="1" applyProtection="1">
      <alignment wrapText="1"/>
    </xf>
    <xf numFmtId="0" fontId="10" fillId="2" borderId="14" xfId="3" applyFont="1" applyFill="1" applyBorder="1" applyAlignment="1" applyProtection="1">
      <alignment vertical="center" wrapText="1"/>
    </xf>
    <xf numFmtId="0" fontId="11" fillId="2" borderId="14" xfId="3" applyFont="1" applyFill="1" applyBorder="1" applyAlignment="1" applyProtection="1">
      <alignment vertical="top" wrapText="1"/>
    </xf>
    <xf numFmtId="0" fontId="18" fillId="7" borderId="0" xfId="3" applyFont="1" applyFill="1" applyAlignment="1" applyProtection="1">
      <alignment textRotation="180" wrapText="1"/>
    </xf>
    <xf numFmtId="0" fontId="7" fillId="2" borderId="0" xfId="3" applyFont="1" applyFill="1" applyBorder="1" applyAlignment="1" applyProtection="1"/>
    <xf numFmtId="0" fontId="8" fillId="2" borderId="0" xfId="3" applyFont="1" applyFill="1" applyBorder="1" applyAlignment="1" applyProtection="1"/>
    <xf numFmtId="164" fontId="10" fillId="2" borderId="0" xfId="3" applyNumberFormat="1" applyFont="1" applyFill="1" applyBorder="1" applyAlignment="1" applyProtection="1"/>
    <xf numFmtId="0" fontId="11" fillId="2" borderId="0" xfId="3" applyFont="1" applyFill="1" applyAlignment="1" applyProtection="1">
      <alignment vertical="center"/>
    </xf>
    <xf numFmtId="0" fontId="8" fillId="2" borderId="0" xfId="3" applyFont="1" applyFill="1" applyProtection="1"/>
    <xf numFmtId="0" fontId="8" fillId="2" borderId="0" xfId="3" applyFont="1" applyFill="1" applyAlignment="1" applyProtection="1"/>
    <xf numFmtId="0" fontId="34" fillId="7" borderId="0" xfId="3" applyFont="1" applyFill="1" applyAlignment="1" applyProtection="1">
      <alignment vertical="center"/>
    </xf>
    <xf numFmtId="0" fontId="10" fillId="7" borderId="0" xfId="3" applyFont="1" applyFill="1" applyAlignment="1" applyProtection="1">
      <alignment vertical="center"/>
    </xf>
    <xf numFmtId="0" fontId="56" fillId="0" borderId="0" xfId="3" applyProtection="1"/>
    <xf numFmtId="0" fontId="38" fillId="2" borderId="0" xfId="3" applyFont="1" applyFill="1" applyBorder="1" applyAlignment="1" applyProtection="1">
      <alignment horizontal="left" wrapText="1"/>
    </xf>
    <xf numFmtId="0" fontId="34" fillId="2" borderId="0" xfId="3" applyFont="1" applyFill="1" applyBorder="1" applyAlignment="1" applyProtection="1">
      <alignment vertical="center"/>
    </xf>
    <xf numFmtId="0" fontId="11" fillId="7" borderId="0" xfId="3" applyFont="1" applyFill="1" applyAlignment="1" applyProtection="1">
      <alignment vertical="top"/>
    </xf>
    <xf numFmtId="0" fontId="9" fillId="7" borderId="0" xfId="3" applyFont="1" applyFill="1" applyProtection="1"/>
    <xf numFmtId="0" fontId="10" fillId="2" borderId="0" xfId="3" applyFont="1" applyFill="1" applyAlignment="1" applyProtection="1">
      <alignment vertical="center"/>
    </xf>
    <xf numFmtId="0" fontId="10" fillId="2" borderId="0" xfId="3" applyFont="1" applyFill="1" applyAlignment="1" applyProtection="1">
      <alignment horizontal="right" vertical="center"/>
    </xf>
    <xf numFmtId="0" fontId="9" fillId="2" borderId="0" xfId="3" applyFont="1" applyFill="1" applyBorder="1" applyAlignment="1" applyProtection="1"/>
    <xf numFmtId="0" fontId="16" fillId="7" borderId="0" xfId="3" applyFont="1" applyFill="1" applyBorder="1" applyAlignment="1" applyProtection="1">
      <alignment wrapText="1"/>
    </xf>
    <xf numFmtId="0" fontId="16" fillId="7" borderId="0" xfId="3" applyFont="1" applyFill="1" applyBorder="1" applyAlignment="1" applyProtection="1"/>
    <xf numFmtId="0" fontId="12" fillId="7" borderId="0" xfId="3" applyFont="1" applyFill="1" applyBorder="1" applyAlignment="1" applyProtection="1">
      <alignment vertical="center" wrapText="1"/>
    </xf>
    <xf numFmtId="0" fontId="15" fillId="7" borderId="0" xfId="3" applyFont="1" applyFill="1" applyBorder="1" applyAlignment="1" applyProtection="1">
      <alignment vertical="center"/>
    </xf>
    <xf numFmtId="0" fontId="9" fillId="0" borderId="0" xfId="0" applyFont="1" applyAlignment="1">
      <alignment vertical="center"/>
    </xf>
    <xf numFmtId="0" fontId="9" fillId="0" borderId="25" xfId="0" applyFont="1" applyFill="1" applyBorder="1" applyProtection="1"/>
    <xf numFmtId="0" fontId="12" fillId="0" borderId="0" xfId="0" applyFont="1" applyFill="1" applyBorder="1" applyAlignment="1" applyProtection="1">
      <alignment horizontal="left" vertical="center"/>
    </xf>
    <xf numFmtId="0" fontId="9" fillId="0" borderId="40" xfId="0" applyFont="1" applyFill="1" applyBorder="1" applyProtection="1"/>
    <xf numFmtId="164" fontId="10" fillId="0" borderId="40" xfId="0" applyNumberFormat="1" applyFont="1" applyFill="1" applyBorder="1" applyAlignment="1" applyProtection="1">
      <alignment horizontal="center"/>
    </xf>
    <xf numFmtId="0" fontId="10" fillId="3" borderId="9" xfId="0" applyFont="1" applyFill="1" applyBorder="1" applyAlignment="1" applyProtection="1">
      <alignment vertical="center"/>
    </xf>
    <xf numFmtId="0" fontId="9" fillId="3" borderId="9" xfId="0" applyFont="1" applyFill="1" applyBorder="1"/>
    <xf numFmtId="0" fontId="11" fillId="3" borderId="11" xfId="0" applyFont="1" applyFill="1" applyBorder="1" applyAlignment="1" applyProtection="1">
      <alignment horizontal="left" vertical="top"/>
    </xf>
    <xf numFmtId="0" fontId="9" fillId="3" borderId="12" xfId="0" applyFont="1" applyFill="1" applyBorder="1"/>
    <xf numFmtId="0" fontId="11" fillId="3" borderId="9" xfId="0" applyFont="1" applyFill="1" applyBorder="1" applyProtection="1"/>
    <xf numFmtId="0" fontId="11" fillId="3" borderId="20" xfId="0" applyFont="1" applyFill="1" applyBorder="1" applyProtection="1"/>
    <xf numFmtId="0" fontId="11" fillId="3" borderId="0" xfId="0" applyFont="1" applyFill="1" applyBorder="1" applyAlignment="1" applyProtection="1">
      <alignment vertical="center"/>
    </xf>
    <xf numFmtId="0" fontId="11" fillId="3" borderId="0" xfId="0" applyFont="1" applyFill="1" applyBorder="1" applyProtection="1"/>
    <xf numFmtId="0" fontId="11" fillId="3" borderId="0" xfId="0" applyFont="1" applyFill="1" applyBorder="1" applyAlignment="1" applyProtection="1">
      <alignment horizontal="left" vertical="center"/>
    </xf>
    <xf numFmtId="0" fontId="9" fillId="3" borderId="11" xfId="0" applyFont="1" applyFill="1" applyBorder="1"/>
    <xf numFmtId="0" fontId="10" fillId="3" borderId="12" xfId="0" applyFont="1" applyFill="1" applyBorder="1" applyProtection="1"/>
    <xf numFmtId="164" fontId="10" fillId="0" borderId="0" xfId="0" applyNumberFormat="1" applyFont="1" applyFill="1" applyBorder="1" applyAlignment="1" applyProtection="1">
      <alignment horizontal="center" vertical="center"/>
    </xf>
    <xf numFmtId="0" fontId="7" fillId="3" borderId="9" xfId="0" applyFont="1" applyFill="1" applyBorder="1" applyAlignment="1" applyProtection="1">
      <alignment vertical="center"/>
    </xf>
    <xf numFmtId="0" fontId="7" fillId="3" borderId="0" xfId="0" applyFont="1" applyFill="1" applyBorder="1" applyAlignment="1" applyProtection="1">
      <alignment vertical="center"/>
    </xf>
    <xf numFmtId="0" fontId="7" fillId="3" borderId="12" xfId="0" applyFont="1" applyFill="1" applyBorder="1" applyAlignment="1" applyProtection="1">
      <alignment vertical="center"/>
    </xf>
    <xf numFmtId="0" fontId="43" fillId="0" borderId="0" xfId="0" applyFont="1" applyFill="1" applyBorder="1" applyProtection="1"/>
    <xf numFmtId="0" fontId="27"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horizontal="left" vertical="center" wrapText="1"/>
    </xf>
    <xf numFmtId="0" fontId="7" fillId="3" borderId="10" xfId="0" applyFont="1" applyFill="1" applyBorder="1" applyAlignment="1" applyProtection="1">
      <alignment vertical="center"/>
    </xf>
    <xf numFmtId="0" fontId="7" fillId="3" borderId="21" xfId="0" applyFont="1" applyFill="1" applyBorder="1" applyAlignment="1" applyProtection="1">
      <alignment vertical="center"/>
    </xf>
    <xf numFmtId="0" fontId="7" fillId="3" borderId="13" xfId="0" applyFont="1" applyFill="1" applyBorder="1" applyAlignment="1" applyProtection="1">
      <alignment vertical="center"/>
    </xf>
    <xf numFmtId="0" fontId="16" fillId="0" borderId="0" xfId="0" applyFont="1" applyFill="1" applyBorder="1" applyAlignment="1" applyProtection="1">
      <alignment vertical="center" wrapText="1"/>
    </xf>
    <xf numFmtId="3" fontId="27" fillId="0" borderId="0" xfId="0" applyNumberFormat="1" applyFont="1" applyFill="1" applyBorder="1" applyAlignment="1" applyProtection="1">
      <alignment horizontal="right" vertical="center"/>
      <protection locked="0"/>
    </xf>
    <xf numFmtId="0" fontId="27" fillId="0" borderId="0" xfId="0" applyFont="1" applyFill="1" applyBorder="1" applyAlignment="1" applyProtection="1">
      <alignment horizontal="center" vertical="center"/>
    </xf>
    <xf numFmtId="3" fontId="27" fillId="16" borderId="0" xfId="0" applyNumberFormat="1" applyFont="1" applyFill="1" applyBorder="1" applyAlignment="1" applyProtection="1">
      <alignment horizontal="right" vertical="center"/>
      <protection locked="0"/>
    </xf>
    <xf numFmtId="0" fontId="9" fillId="16" borderId="0" xfId="0" applyFont="1" applyFill="1" applyBorder="1" applyProtection="1"/>
    <xf numFmtId="0" fontId="11" fillId="0" borderId="0" xfId="0" applyFont="1" applyFill="1" applyBorder="1" applyAlignment="1" applyProtection="1">
      <alignment horizontal="left" vertical="top"/>
    </xf>
    <xf numFmtId="0" fontId="37" fillId="0" borderId="0" xfId="0" applyFont="1" applyFill="1" applyBorder="1" applyAlignment="1" applyProtection="1">
      <alignment horizontal="left"/>
    </xf>
    <xf numFmtId="0" fontId="45" fillId="0" borderId="0" xfId="0" applyFont="1" applyBorder="1" applyAlignment="1">
      <alignment horizontal="center"/>
    </xf>
    <xf numFmtId="0" fontId="9" fillId="0" borderId="12" xfId="0" applyFont="1" applyFill="1" applyBorder="1" applyProtection="1"/>
    <xf numFmtId="0" fontId="27" fillId="0" borderId="12" xfId="0" applyFont="1" applyFill="1" applyBorder="1" applyAlignment="1" applyProtection="1">
      <alignment horizontal="center" vertical="center"/>
    </xf>
    <xf numFmtId="0" fontId="0" fillId="0" borderId="0" xfId="0" applyBorder="1" applyProtection="1">
      <protection locked="0"/>
    </xf>
    <xf numFmtId="0" fontId="10" fillId="3" borderId="21" xfId="0" applyFont="1" applyFill="1" applyBorder="1" applyAlignment="1" applyProtection="1">
      <alignment horizontal="left"/>
    </xf>
    <xf numFmtId="164" fontId="10" fillId="0" borderId="0" xfId="0" applyNumberFormat="1" applyFont="1" applyFill="1" applyBorder="1" applyAlignment="1" applyProtection="1">
      <alignment horizontal="left" vertical="center"/>
    </xf>
    <xf numFmtId="164" fontId="11" fillId="0" borderId="0" xfId="0" applyNumberFormat="1" applyFont="1" applyFill="1" applyBorder="1" applyAlignment="1" applyProtection="1">
      <alignment horizontal="left" vertical="top"/>
    </xf>
    <xf numFmtId="164" fontId="10" fillId="0" borderId="40" xfId="0" applyNumberFormat="1" applyFont="1" applyFill="1" applyBorder="1" applyAlignment="1" applyProtection="1">
      <alignment horizontal="center" vertical="center"/>
    </xf>
    <xf numFmtId="0" fontId="10" fillId="3" borderId="8" xfId="0" applyFont="1" applyFill="1" applyBorder="1" applyAlignment="1" applyProtection="1">
      <alignment horizontal="center" vertical="center"/>
    </xf>
    <xf numFmtId="164" fontId="10" fillId="3" borderId="9" xfId="0" applyNumberFormat="1" applyFont="1" applyFill="1" applyBorder="1" applyAlignment="1" applyProtection="1">
      <alignment horizontal="center" vertical="center"/>
    </xf>
    <xf numFmtId="0" fontId="11" fillId="3" borderId="9" xfId="0" applyFont="1" applyFill="1" applyBorder="1" applyAlignment="1" applyProtection="1"/>
    <xf numFmtId="0" fontId="9" fillId="3" borderId="9" xfId="0" applyFont="1" applyFill="1" applyBorder="1" applyAlignment="1" applyProtection="1">
      <alignment vertical="center"/>
    </xf>
    <xf numFmtId="0" fontId="9" fillId="3" borderId="9" xfId="0" applyFont="1" applyFill="1" applyBorder="1" applyAlignment="1" applyProtection="1">
      <alignment horizontal="center"/>
    </xf>
    <xf numFmtId="164" fontId="10" fillId="3" borderId="0" xfId="0" applyNumberFormat="1" applyFont="1" applyFill="1" applyBorder="1" applyAlignment="1" applyProtection="1">
      <alignment horizontal="left" vertical="center"/>
    </xf>
    <xf numFmtId="0" fontId="9" fillId="3" borderId="0" xfId="0" applyFont="1" applyFill="1" applyBorder="1" applyAlignment="1" applyProtection="1">
      <alignment vertical="center"/>
    </xf>
    <xf numFmtId="0" fontId="9" fillId="3" borderId="0" xfId="0" applyFont="1" applyFill="1" applyBorder="1" applyAlignment="1" applyProtection="1">
      <alignment horizontal="center"/>
    </xf>
    <xf numFmtId="164" fontId="11" fillId="3" borderId="0" xfId="0" applyNumberFormat="1" applyFont="1" applyFill="1" applyBorder="1" applyAlignment="1" applyProtection="1">
      <alignment horizontal="left" vertical="center"/>
    </xf>
    <xf numFmtId="0" fontId="10" fillId="3" borderId="11" xfId="0" applyFont="1" applyFill="1" applyBorder="1" applyAlignment="1" applyProtection="1">
      <alignment horizontal="center" vertical="center"/>
    </xf>
    <xf numFmtId="164" fontId="11" fillId="3" borderId="12" xfId="0" applyNumberFormat="1" applyFont="1" applyFill="1" applyBorder="1" applyAlignment="1" applyProtection="1">
      <alignment horizontal="left" vertical="center"/>
    </xf>
    <xf numFmtId="0" fontId="9" fillId="3" borderId="12" xfId="0" applyFont="1" applyFill="1" applyBorder="1" applyAlignment="1" applyProtection="1">
      <alignment vertical="center"/>
    </xf>
    <xf numFmtId="0" fontId="9" fillId="3" borderId="12" xfId="0" applyFont="1" applyFill="1" applyBorder="1" applyAlignment="1" applyProtection="1">
      <alignment horizontal="center"/>
    </xf>
    <xf numFmtId="0" fontId="46" fillId="0" borderId="0" xfId="0" applyFont="1" applyFill="1" applyBorder="1" applyAlignment="1" applyProtection="1">
      <alignment horizontal="center" vertical="center"/>
      <protection locked="0"/>
    </xf>
    <xf numFmtId="0" fontId="12" fillId="0" borderId="0" xfId="0" applyFont="1" applyFill="1" applyBorder="1" applyProtection="1"/>
    <xf numFmtId="0" fontId="11" fillId="0" borderId="0" xfId="0" applyFont="1" applyFill="1" applyBorder="1" applyAlignment="1" applyProtection="1">
      <alignment horizontal="center" vertical="top"/>
    </xf>
    <xf numFmtId="0" fontId="11" fillId="0" borderId="0" xfId="0" applyFont="1" applyFill="1" applyBorder="1" applyAlignment="1" applyProtection="1">
      <alignment horizontal="right" vertical="center" wrapText="1"/>
    </xf>
    <xf numFmtId="0" fontId="11" fillId="0" borderId="0" xfId="0" applyFont="1" applyAlignment="1">
      <alignment vertical="center"/>
    </xf>
    <xf numFmtId="0" fontId="10" fillId="0" borderId="0" xfId="0" applyFont="1" applyFill="1" applyBorder="1" applyAlignment="1" applyProtection="1">
      <alignment horizontal="right" vertical="center" wrapText="1"/>
    </xf>
    <xf numFmtId="0" fontId="46" fillId="0" borderId="0" xfId="0" applyFont="1" applyFill="1" applyBorder="1" applyAlignment="1" applyProtection="1">
      <alignment horizontal="center" vertical="center"/>
    </xf>
    <xf numFmtId="0" fontId="46" fillId="3" borderId="9" xfId="0" applyFont="1" applyFill="1" applyBorder="1" applyAlignment="1" applyProtection="1">
      <alignment horizontal="center" vertical="center"/>
      <protection locked="0"/>
    </xf>
    <xf numFmtId="0" fontId="46" fillId="3" borderId="10" xfId="0" applyFont="1" applyFill="1" applyBorder="1" applyAlignment="1" applyProtection="1">
      <alignment horizontal="center" vertical="center"/>
      <protection locked="0"/>
    </xf>
    <xf numFmtId="0" fontId="46" fillId="3" borderId="0" xfId="0" applyFont="1" applyFill="1" applyBorder="1" applyAlignment="1" applyProtection="1">
      <alignment horizontal="center" vertical="center"/>
      <protection locked="0"/>
    </xf>
    <xf numFmtId="0" fontId="46" fillId="3" borderId="21" xfId="0"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protection locked="0"/>
    </xf>
    <xf numFmtId="0" fontId="46" fillId="3" borderId="13" xfId="0" applyFont="1" applyFill="1" applyBorder="1" applyAlignment="1" applyProtection="1">
      <alignment horizontal="center" vertical="center"/>
      <protection locked="0"/>
    </xf>
    <xf numFmtId="0" fontId="33" fillId="0" borderId="0" xfId="0" applyFont="1" applyFill="1" applyAlignment="1" applyProtection="1"/>
    <xf numFmtId="0" fontId="30" fillId="0" borderId="0" xfId="0" applyFont="1" applyFill="1" applyProtection="1"/>
    <xf numFmtId="0" fontId="30" fillId="0" borderId="0" xfId="0" applyFont="1" applyFill="1" applyAlignment="1" applyProtection="1"/>
    <xf numFmtId="0" fontId="33" fillId="0" borderId="0" xfId="0" applyFont="1" applyFill="1" applyProtection="1"/>
    <xf numFmtId="0" fontId="11" fillId="0" borderId="0" xfId="0" applyFont="1" applyFill="1" applyBorder="1" applyAlignment="1" applyProtection="1">
      <alignment horizontal="center" wrapText="1"/>
    </xf>
    <xf numFmtId="0" fontId="15" fillId="0" borderId="0" xfId="0" applyFont="1" applyFill="1" applyBorder="1" applyAlignment="1" applyProtection="1">
      <alignment vertical="center" wrapText="1"/>
    </xf>
    <xf numFmtId="0" fontId="0" fillId="0" borderId="0" xfId="0" applyFill="1" applyBorder="1" applyAlignment="1" applyProtection="1">
      <alignment vertical="center"/>
    </xf>
    <xf numFmtId="0" fontId="12" fillId="0" borderId="0" xfId="0" applyFont="1" applyFill="1" applyBorder="1" applyAlignment="1" applyProtection="1">
      <alignment vertical="center" wrapText="1"/>
    </xf>
    <xf numFmtId="0" fontId="14" fillId="0" borderId="0" xfId="0" applyFont="1" applyFill="1" applyBorder="1" applyAlignment="1" applyProtection="1">
      <alignment horizontal="center" vertical="center"/>
    </xf>
    <xf numFmtId="0" fontId="22" fillId="3" borderId="8" xfId="0" applyFont="1" applyFill="1" applyBorder="1" applyAlignment="1" applyProtection="1">
      <alignment horizontal="left"/>
    </xf>
    <xf numFmtId="0" fontId="22" fillId="3" borderId="9" xfId="0" applyFont="1" applyFill="1" applyBorder="1" applyAlignment="1" applyProtection="1">
      <alignment horizontal="left"/>
    </xf>
    <xf numFmtId="0" fontId="8" fillId="3" borderId="9" xfId="0" applyFont="1" applyFill="1" applyBorder="1" applyProtection="1"/>
    <xf numFmtId="0" fontId="22" fillId="3" borderId="20" xfId="0" applyFont="1" applyFill="1" applyBorder="1" applyAlignment="1" applyProtection="1">
      <alignment horizontal="left"/>
    </xf>
    <xf numFmtId="0" fontId="7" fillId="3" borderId="0" xfId="0" applyFont="1" applyFill="1" applyBorder="1" applyAlignment="1" applyProtection="1">
      <alignment horizontal="left"/>
    </xf>
    <xf numFmtId="0" fontId="10" fillId="3" borderId="20" xfId="0" applyFont="1" applyFill="1" applyBorder="1" applyAlignment="1" applyProtection="1">
      <alignment horizontal="left"/>
    </xf>
    <xf numFmtId="0" fontId="35" fillId="0" borderId="0" xfId="0" applyFont="1" applyFill="1" applyBorder="1" applyAlignment="1" applyProtection="1">
      <alignment horizontal="center" vertical="center" wrapText="1"/>
      <protection locked="0"/>
    </xf>
    <xf numFmtId="0" fontId="35" fillId="3" borderId="11" xfId="0" applyFont="1" applyFill="1" applyBorder="1" applyAlignment="1" applyProtection="1">
      <alignment horizontal="center" vertical="center" wrapText="1"/>
      <protection locked="0"/>
    </xf>
    <xf numFmtId="0" fontId="35" fillId="3" borderId="12" xfId="0" applyFont="1" applyFill="1" applyBorder="1" applyAlignment="1" applyProtection="1">
      <alignment horizontal="center" vertical="center" wrapText="1"/>
      <protection locked="0"/>
    </xf>
    <xf numFmtId="0" fontId="8" fillId="3" borderId="9" xfId="0" applyFont="1" applyFill="1" applyBorder="1" applyAlignment="1" applyProtection="1"/>
    <xf numFmtId="0" fontId="8" fillId="3" borderId="10" xfId="0" applyFont="1" applyFill="1" applyBorder="1" applyAlignment="1" applyProtection="1"/>
    <xf numFmtId="0" fontId="8" fillId="3" borderId="0" xfId="0" applyFont="1" applyFill="1" applyBorder="1" applyAlignment="1" applyProtection="1"/>
    <xf numFmtId="0" fontId="8" fillId="3" borderId="21" xfId="0" applyFont="1" applyFill="1" applyBorder="1" applyAlignment="1" applyProtection="1"/>
    <xf numFmtId="0" fontId="11" fillId="3" borderId="21" xfId="0" applyFont="1" applyFill="1" applyBorder="1" applyAlignment="1" applyProtection="1">
      <alignment horizontal="left"/>
    </xf>
    <xf numFmtId="0" fontId="11" fillId="3" borderId="12" xfId="0" applyFont="1" applyFill="1" applyBorder="1" applyAlignment="1" applyProtection="1">
      <alignment horizontal="left"/>
    </xf>
    <xf numFmtId="0" fontId="11" fillId="3" borderId="13" xfId="0" applyFont="1" applyFill="1" applyBorder="1" applyAlignment="1" applyProtection="1">
      <alignment horizontal="left"/>
    </xf>
    <xf numFmtId="0" fontId="17" fillId="0" borderId="0" xfId="0" applyFont="1" applyFill="1" applyBorder="1" applyAlignment="1" applyProtection="1">
      <alignment horizontal="left"/>
    </xf>
    <xf numFmtId="0" fontId="17" fillId="0" borderId="0" xfId="0" applyFont="1" applyFill="1" applyBorder="1" applyAlignment="1" applyProtection="1"/>
    <xf numFmtId="0" fontId="13" fillId="4" borderId="214" xfId="0" applyFont="1" applyFill="1" applyBorder="1" applyAlignment="1" applyProtection="1">
      <alignment horizontal="center" vertical="center"/>
    </xf>
    <xf numFmtId="0" fontId="10" fillId="0" borderId="1" xfId="0" applyFont="1" applyFill="1" applyBorder="1" applyAlignment="1" applyProtection="1">
      <alignment horizontal="center"/>
    </xf>
    <xf numFmtId="0" fontId="11" fillId="0" borderId="1" xfId="0" applyFont="1" applyFill="1" applyBorder="1" applyAlignment="1" applyProtection="1">
      <alignment horizontal="center" wrapText="1"/>
    </xf>
    <xf numFmtId="0" fontId="8" fillId="0" borderId="1" xfId="0" applyFont="1" applyFill="1" applyBorder="1" applyAlignment="1" applyProtection="1"/>
    <xf numFmtId="0" fontId="10" fillId="0" borderId="1" xfId="0" applyFont="1" applyFill="1" applyBorder="1" applyAlignment="1" applyProtection="1">
      <alignment horizontal="left"/>
    </xf>
    <xf numFmtId="0" fontId="11" fillId="0" borderId="1" xfId="0" applyFont="1" applyFill="1" applyBorder="1" applyAlignment="1" applyProtection="1">
      <alignment horizontal="left"/>
    </xf>
    <xf numFmtId="0" fontId="9" fillId="0" borderId="66" xfId="0" applyFont="1" applyFill="1" applyBorder="1" applyAlignment="1" applyProtection="1"/>
    <xf numFmtId="0" fontId="9" fillId="0" borderId="1" xfId="0" applyFont="1" applyFill="1" applyBorder="1" applyAlignment="1" applyProtection="1"/>
    <xf numFmtId="0" fontId="9" fillId="0" borderId="1" xfId="0" applyFont="1" applyFill="1" applyBorder="1" applyAlignment="1" applyProtection="1">
      <alignment horizontal="center" vertical="center"/>
      <protection locked="0"/>
    </xf>
    <xf numFmtId="0" fontId="9" fillId="0" borderId="1" xfId="0" applyFont="1" applyFill="1" applyBorder="1" applyAlignment="1" applyProtection="1">
      <alignment horizontal="center"/>
      <protection locked="0"/>
    </xf>
    <xf numFmtId="0" fontId="10" fillId="0" borderId="66" xfId="0" applyFont="1" applyFill="1" applyBorder="1" applyAlignment="1" applyProtection="1">
      <alignment horizontal="center"/>
    </xf>
    <xf numFmtId="0" fontId="11" fillId="0" borderId="1" xfId="0" applyFont="1" applyFill="1" applyBorder="1" applyAlignment="1" applyProtection="1">
      <alignment horizontal="center"/>
    </xf>
    <xf numFmtId="0" fontId="10" fillId="0" borderId="215" xfId="0" applyFont="1" applyFill="1" applyBorder="1" applyAlignment="1" applyProtection="1">
      <alignment horizontal="center"/>
    </xf>
    <xf numFmtId="0" fontId="10" fillId="0" borderId="1" xfId="0" applyFont="1" applyFill="1" applyBorder="1" applyAlignment="1" applyProtection="1">
      <alignment horizontal="center" vertical="center" wrapText="1"/>
    </xf>
    <xf numFmtId="0" fontId="33" fillId="0" borderId="0" xfId="0" applyFont="1" applyFill="1" applyBorder="1" applyAlignment="1" applyProtection="1">
      <alignment horizontal="center"/>
    </xf>
    <xf numFmtId="0" fontId="9" fillId="3" borderId="0" xfId="0" applyFont="1" applyFill="1" applyBorder="1" applyAlignment="1"/>
    <xf numFmtId="0" fontId="8" fillId="3" borderId="0" xfId="0" applyFont="1" applyFill="1" applyBorder="1" applyAlignment="1"/>
    <xf numFmtId="0" fontId="10" fillId="3" borderId="0" xfId="0" applyFont="1" applyFill="1" applyBorder="1" applyAlignment="1"/>
    <xf numFmtId="0" fontId="11" fillId="3" borderId="0" xfId="0" applyFont="1" applyFill="1" applyBorder="1" applyAlignment="1"/>
    <xf numFmtId="0" fontId="10" fillId="3" borderId="0" xfId="0" applyFont="1" applyFill="1" applyBorder="1" applyAlignment="1" applyProtection="1">
      <alignment vertical="center" wrapText="1"/>
      <protection locked="0"/>
    </xf>
    <xf numFmtId="0" fontId="10" fillId="3" borderId="0" xfId="24" applyFont="1" applyFill="1" applyBorder="1" applyAlignment="1">
      <alignment horizontal="right" vertical="center"/>
    </xf>
    <xf numFmtId="0" fontId="9" fillId="3" borderId="0" xfId="24" applyFont="1" applyFill="1" applyBorder="1" applyAlignment="1">
      <alignment horizontal="center"/>
    </xf>
    <xf numFmtId="0" fontId="9" fillId="3" borderId="0" xfId="24" applyFont="1" applyFill="1" applyBorder="1" applyAlignment="1">
      <alignment horizontal="left" vertical="center"/>
    </xf>
    <xf numFmtId="0" fontId="10" fillId="3" borderId="0" xfId="24" applyFont="1" applyFill="1" applyBorder="1" applyAlignment="1">
      <alignment horizontal="center"/>
    </xf>
    <xf numFmtId="0" fontId="11" fillId="3" borderId="0" xfId="24" applyFont="1" applyFill="1" applyBorder="1" applyAlignment="1">
      <alignment horizontal="center"/>
    </xf>
    <xf numFmtId="0" fontId="30" fillId="0" borderId="1" xfId="0" applyFont="1" applyFill="1" applyBorder="1" applyProtection="1"/>
    <xf numFmtId="0" fontId="30"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9" fillId="4" borderId="216" xfId="0" applyFont="1" applyFill="1" applyBorder="1" applyAlignment="1" applyProtection="1"/>
    <xf numFmtId="0" fontId="9" fillId="4" borderId="1" xfId="0" applyFont="1" applyFill="1" applyBorder="1" applyAlignment="1" applyProtection="1"/>
    <xf numFmtId="0" fontId="18" fillId="4" borderId="1" xfId="0" applyFont="1" applyFill="1" applyBorder="1" applyAlignment="1" applyProtection="1">
      <alignment horizontal="center" vertical="center"/>
      <protection locked="0"/>
    </xf>
    <xf numFmtId="0" fontId="9" fillId="0" borderId="0" xfId="10" applyFont="1" applyFill="1" applyBorder="1" applyAlignment="1"/>
    <xf numFmtId="0" fontId="9" fillId="0" borderId="0" xfId="10" applyFont="1" applyFill="1" applyBorder="1" applyAlignment="1">
      <alignment horizontal="center" vertical="center" wrapText="1"/>
    </xf>
    <xf numFmtId="0" fontId="9" fillId="0" borderId="0" xfId="10" applyFont="1" applyFill="1" applyBorder="1" applyAlignment="1">
      <alignment vertical="center"/>
    </xf>
    <xf numFmtId="0" fontId="9" fillId="0" borderId="0" xfId="10" applyFont="1" applyFill="1" applyBorder="1" applyAlignment="1">
      <alignment horizontal="justify" vertical="center" wrapText="1"/>
    </xf>
    <xf numFmtId="0" fontId="9" fillId="0" borderId="0" xfId="10" applyFont="1" applyFill="1" applyBorder="1" applyAlignment="1">
      <alignment horizontal="justify" vertical="center"/>
    </xf>
    <xf numFmtId="0" fontId="8" fillId="0" borderId="0" xfId="10" applyFont="1" applyFill="1" applyBorder="1" applyAlignment="1">
      <alignment vertical="top"/>
    </xf>
    <xf numFmtId="0" fontId="8" fillId="0" borderId="0" xfId="10" applyFont="1" applyAlignment="1" applyProtection="1"/>
    <xf numFmtId="0" fontId="8" fillId="0" borderId="0" xfId="10" applyFont="1" applyFill="1" applyAlignment="1"/>
    <xf numFmtId="0" fontId="8" fillId="0" borderId="0" xfId="10" applyFont="1" applyFill="1" applyBorder="1" applyAlignment="1"/>
    <xf numFmtId="0" fontId="8" fillId="0" borderId="0" xfId="10" applyFont="1" applyFill="1" applyBorder="1" applyAlignment="1" applyProtection="1"/>
    <xf numFmtId="0" fontId="22" fillId="0" borderId="0" xfId="10" applyFont="1" applyFill="1" applyBorder="1" applyAlignment="1" applyProtection="1"/>
    <xf numFmtId="0" fontId="14" fillId="0" borderId="0" xfId="10" applyFont="1" applyFill="1" applyBorder="1" applyAlignment="1" applyProtection="1">
      <alignment horizontal="center" vertical="top" wrapText="1"/>
    </xf>
    <xf numFmtId="0" fontId="8" fillId="0" borderId="30" xfId="10" applyFont="1" applyFill="1" applyBorder="1" applyAlignment="1" applyProtection="1"/>
    <xf numFmtId="0" fontId="8" fillId="0" borderId="7" xfId="10" applyFont="1" applyFill="1" applyBorder="1" applyAlignment="1" applyProtection="1"/>
    <xf numFmtId="0" fontId="22" fillId="0" borderId="0" xfId="10" applyFont="1" applyFill="1" applyBorder="1" applyAlignment="1" applyProtection="1">
      <alignment vertical="center"/>
    </xf>
    <xf numFmtId="0" fontId="7" fillId="0" borderId="0" xfId="10" applyFont="1" applyFill="1" applyBorder="1" applyAlignment="1" applyProtection="1"/>
    <xf numFmtId="0" fontId="9" fillId="0" borderId="7" xfId="10" applyFont="1" applyFill="1" applyBorder="1" applyAlignment="1" applyProtection="1"/>
    <xf numFmtId="0" fontId="9" fillId="0" borderId="0" xfId="10" applyFont="1" applyFill="1" applyBorder="1" applyAlignment="1" applyProtection="1"/>
    <xf numFmtId="0" fontId="8" fillId="0" borderId="23" xfId="10" applyFont="1" applyFill="1" applyBorder="1" applyAlignment="1" applyProtection="1"/>
    <xf numFmtId="0" fontId="8" fillId="0" borderId="6" xfId="10" applyFont="1" applyFill="1" applyBorder="1" applyAlignment="1" applyProtection="1"/>
    <xf numFmtId="0" fontId="8" fillId="2" borderId="24" xfId="10" applyFont="1" applyFill="1" applyBorder="1" applyAlignment="1" applyProtection="1"/>
    <xf numFmtId="0" fontId="8" fillId="2" borderId="0" xfId="10" applyFont="1" applyFill="1" applyBorder="1" applyAlignment="1" applyProtection="1"/>
    <xf numFmtId="0" fontId="8" fillId="2" borderId="25" xfId="10" applyFont="1" applyFill="1" applyBorder="1" applyAlignment="1" applyProtection="1"/>
    <xf numFmtId="0" fontId="10" fillId="2" borderId="15" xfId="10" applyFont="1" applyFill="1" applyBorder="1" applyAlignment="1" applyProtection="1"/>
    <xf numFmtId="0" fontId="10" fillId="2" borderId="0" xfId="10" applyFont="1" applyFill="1" applyBorder="1" applyAlignment="1" applyProtection="1">
      <alignment vertical="center"/>
    </xf>
    <xf numFmtId="0" fontId="10" fillId="2" borderId="15" xfId="10" applyFont="1" applyFill="1" applyBorder="1" applyAlignment="1" applyProtection="1">
      <alignment horizontal="center" vertical="center" wrapText="1"/>
    </xf>
    <xf numFmtId="0" fontId="10" fillId="2" borderId="0" xfId="10" applyFont="1" applyFill="1" applyBorder="1" applyAlignment="1" applyProtection="1">
      <alignment horizontal="center" vertical="center" wrapText="1"/>
    </xf>
    <xf numFmtId="0" fontId="10" fillId="2" borderId="15" xfId="10" applyFont="1" applyFill="1" applyBorder="1" applyAlignment="1" applyProtection="1">
      <alignment vertical="center"/>
    </xf>
    <xf numFmtId="0" fontId="10" fillId="2" borderId="0" xfId="0" applyFont="1" applyFill="1" applyBorder="1" applyAlignment="1" applyProtection="1">
      <alignment horizontal="left" vertical="center" wrapText="1"/>
    </xf>
    <xf numFmtId="0" fontId="0" fillId="0" borderId="31" xfId="0" applyFill="1" applyBorder="1" applyProtection="1"/>
    <xf numFmtId="0" fontId="8" fillId="0" borderId="31" xfId="10" applyFont="1" applyFill="1" applyBorder="1" applyAlignment="1" applyProtection="1"/>
    <xf numFmtId="0" fontId="7" fillId="0" borderId="31" xfId="0" applyFont="1" applyFill="1" applyBorder="1" applyAlignment="1" applyProtection="1">
      <alignment vertical="center"/>
    </xf>
    <xf numFmtId="0" fontId="14" fillId="0" borderId="30" xfId="10" applyFont="1" applyFill="1" applyBorder="1" applyAlignment="1" applyProtection="1">
      <alignment horizontal="center" vertical="top" wrapText="1"/>
    </xf>
    <xf numFmtId="0" fontId="8" fillId="0" borderId="31" xfId="10" applyFont="1" applyFill="1" applyBorder="1" applyAlignment="1"/>
    <xf numFmtId="0" fontId="14" fillId="0" borderId="31" xfId="10" applyFont="1" applyFill="1" applyBorder="1" applyAlignment="1" applyProtection="1">
      <alignment horizontal="center" vertical="top" wrapText="1"/>
    </xf>
    <xf numFmtId="0" fontId="14" fillId="0" borderId="7" xfId="10" applyFont="1" applyFill="1" applyBorder="1" applyAlignment="1" applyProtection="1">
      <alignment horizontal="center" vertical="top" wrapText="1"/>
    </xf>
    <xf numFmtId="0" fontId="14" fillId="3" borderId="0" xfId="10" applyFont="1" applyFill="1" applyBorder="1" applyAlignment="1" applyProtection="1">
      <alignment vertical="top" wrapText="1"/>
    </xf>
    <xf numFmtId="0" fontId="7" fillId="3" borderId="0" xfId="10" applyFont="1" applyFill="1" applyBorder="1" applyAlignment="1" applyProtection="1"/>
    <xf numFmtId="0" fontId="8" fillId="3" borderId="0" xfId="10" applyFont="1" applyFill="1" applyBorder="1" applyAlignment="1" applyProtection="1"/>
    <xf numFmtId="0" fontId="7" fillId="0" borderId="214" xfId="0" applyFont="1" applyFill="1" applyBorder="1" applyAlignment="1" applyProtection="1">
      <alignment vertical="center"/>
    </xf>
    <xf numFmtId="0" fontId="7" fillId="0" borderId="7" xfId="0" applyFont="1" applyFill="1" applyBorder="1" applyAlignment="1" applyProtection="1">
      <alignment vertical="center"/>
    </xf>
    <xf numFmtId="0" fontId="7" fillId="0" borderId="1" xfId="0" applyFont="1" applyFill="1" applyBorder="1" applyAlignment="1" applyProtection="1">
      <alignment vertical="center"/>
    </xf>
    <xf numFmtId="0" fontId="7" fillId="3" borderId="0" xfId="0" applyFont="1" applyFill="1" applyBorder="1" applyAlignment="1" applyProtection="1">
      <alignment vertical="center" wrapText="1"/>
    </xf>
    <xf numFmtId="0" fontId="8" fillId="0" borderId="0" xfId="10" applyFont="1" applyFill="1" applyBorder="1" applyAlignment="1" applyProtection="1">
      <alignment vertical="center"/>
    </xf>
    <xf numFmtId="0" fontId="8" fillId="0" borderId="1" xfId="10" applyFont="1" applyFill="1" applyBorder="1" applyAlignment="1" applyProtection="1">
      <alignment vertical="center"/>
    </xf>
    <xf numFmtId="0" fontId="8" fillId="0" borderId="1" xfId="10" applyFont="1" applyFill="1" applyBorder="1" applyAlignment="1" applyProtection="1"/>
    <xf numFmtId="0" fontId="10" fillId="0" borderId="0" xfId="10" applyFont="1" applyFill="1" applyBorder="1" applyAlignment="1" applyProtection="1"/>
    <xf numFmtId="0" fontId="7" fillId="0" borderId="1" xfId="10" applyFont="1" applyFill="1" applyBorder="1" applyAlignment="1" applyProtection="1"/>
    <xf numFmtId="0" fontId="9" fillId="0" borderId="1" xfId="10" applyFont="1" applyFill="1" applyBorder="1" applyAlignment="1" applyProtection="1"/>
    <xf numFmtId="0" fontId="8" fillId="3" borderId="30" xfId="10" applyFont="1" applyFill="1" applyBorder="1" applyAlignment="1" applyProtection="1"/>
    <xf numFmtId="0" fontId="8" fillId="3" borderId="31" xfId="10" applyFont="1" applyFill="1" applyBorder="1" applyAlignment="1" applyProtection="1"/>
    <xf numFmtId="0" fontId="8" fillId="3" borderId="7" xfId="10" applyFont="1" applyFill="1" applyBorder="1" applyAlignment="1" applyProtection="1"/>
    <xf numFmtId="0" fontId="10" fillId="3" borderId="7" xfId="10" applyFont="1" applyFill="1" applyBorder="1" applyAlignment="1" applyProtection="1"/>
    <xf numFmtId="0" fontId="9" fillId="3" borderId="7" xfId="10" applyFont="1" applyFill="1" applyBorder="1" applyAlignment="1" applyProtection="1"/>
    <xf numFmtId="0" fontId="11" fillId="3" borderId="0" xfId="10" applyFont="1" applyFill="1" applyBorder="1" applyAlignment="1" applyProtection="1"/>
    <xf numFmtId="0" fontId="9" fillId="3" borderId="0" xfId="10" applyFont="1" applyFill="1" applyBorder="1" applyAlignment="1" applyProtection="1"/>
    <xf numFmtId="0" fontId="8" fillId="0" borderId="7" xfId="10" applyFont="1" applyBorder="1" applyAlignment="1" applyProtection="1"/>
    <xf numFmtId="0" fontId="8" fillId="3" borderId="0" xfId="10" applyFont="1" applyFill="1" applyBorder="1" applyAlignment="1"/>
    <xf numFmtId="0" fontId="10" fillId="3" borderId="7" xfId="10" applyFont="1" applyFill="1" applyBorder="1" applyAlignment="1"/>
    <xf numFmtId="0" fontId="11" fillId="3" borderId="7" xfId="10" applyFont="1" applyFill="1" applyBorder="1" applyAlignment="1" applyProtection="1"/>
    <xf numFmtId="0" fontId="10" fillId="0" borderId="29" xfId="10" applyFont="1" applyFill="1" applyBorder="1" applyAlignment="1" applyProtection="1"/>
    <xf numFmtId="0" fontId="10" fillId="3" borderId="23" xfId="10" applyFont="1" applyFill="1" applyBorder="1" applyAlignment="1" applyProtection="1"/>
    <xf numFmtId="0" fontId="9" fillId="3" borderId="6" xfId="10" applyFont="1" applyFill="1" applyBorder="1" applyAlignment="1" applyProtection="1"/>
    <xf numFmtId="0" fontId="8" fillId="3" borderId="6" xfId="10" applyFont="1" applyFill="1" applyBorder="1" applyAlignment="1" applyProtection="1"/>
    <xf numFmtId="0" fontId="11" fillId="0" borderId="0" xfId="10" applyFont="1" applyFill="1" applyBorder="1" applyAlignment="1" applyProtection="1">
      <alignment vertical="center"/>
    </xf>
    <xf numFmtId="0" fontId="7" fillId="0" borderId="0" xfId="10" applyFont="1" applyFill="1" applyBorder="1" applyAlignment="1" applyProtection="1">
      <alignment vertical="center" wrapText="1"/>
    </xf>
    <xf numFmtId="0" fontId="13" fillId="0" borderId="0" xfId="10" applyFont="1" applyFill="1" applyBorder="1" applyAlignment="1" applyProtection="1">
      <alignment vertical="center"/>
    </xf>
    <xf numFmtId="0" fontId="22" fillId="0" borderId="0" xfId="10" applyFont="1" applyFill="1" applyBorder="1" applyAlignment="1" applyProtection="1">
      <alignment vertical="center" wrapText="1"/>
    </xf>
    <xf numFmtId="0" fontId="24" fillId="0" borderId="0" xfId="10" applyFont="1" applyFill="1" applyBorder="1" applyAlignment="1" applyProtection="1">
      <alignment vertical="center"/>
    </xf>
    <xf numFmtId="0" fontId="22" fillId="0" borderId="0" xfId="10" applyFont="1" applyFill="1" applyBorder="1" applyAlignment="1" applyProtection="1">
      <alignment vertical="top"/>
    </xf>
    <xf numFmtId="0" fontId="27" fillId="3" borderId="0" xfId="0" applyFont="1" applyFill="1" applyBorder="1" applyAlignment="1" applyProtection="1">
      <alignment vertical="center"/>
    </xf>
    <xf numFmtId="0" fontId="22" fillId="3" borderId="0" xfId="10" applyFont="1" applyFill="1" applyBorder="1" applyAlignment="1" applyProtection="1">
      <alignment vertical="top"/>
    </xf>
    <xf numFmtId="0" fontId="8" fillId="3" borderId="0" xfId="0" applyFont="1" applyFill="1" applyBorder="1" applyAlignment="1" applyProtection="1">
      <alignment vertical="top"/>
    </xf>
    <xf numFmtId="0" fontId="7" fillId="3" borderId="31" xfId="10" applyFont="1" applyFill="1" applyBorder="1" applyAlignment="1" applyProtection="1"/>
    <xf numFmtId="0" fontId="8" fillId="3" borderId="0" xfId="10" applyFont="1" applyFill="1" applyBorder="1" applyAlignment="1" applyProtection="1">
      <alignment textRotation="180"/>
    </xf>
    <xf numFmtId="0" fontId="10" fillId="3" borderId="0" xfId="10" applyFont="1" applyFill="1" applyBorder="1" applyAlignment="1" applyProtection="1"/>
    <xf numFmtId="0" fontId="7" fillId="3" borderId="6" xfId="10" applyFont="1" applyFill="1" applyBorder="1" applyAlignment="1" applyProtection="1"/>
    <xf numFmtId="0" fontId="11" fillId="3" borderId="6" xfId="10" applyFont="1" applyFill="1" applyBorder="1" applyAlignment="1" applyProtection="1"/>
    <xf numFmtId="0" fontId="0" fillId="0" borderId="0" xfId="0" applyFill="1" applyBorder="1" applyAlignment="1" applyProtection="1">
      <alignment horizontal="center" vertical="center" wrapText="1"/>
    </xf>
    <xf numFmtId="0" fontId="14" fillId="0" borderId="214" xfId="10" applyFont="1" applyFill="1" applyBorder="1" applyAlignment="1" applyProtection="1">
      <alignment horizontal="center" vertical="top" wrapText="1"/>
    </xf>
    <xf numFmtId="0" fontId="14" fillId="0" borderId="1" xfId="10" applyFont="1" applyFill="1" applyBorder="1" applyAlignment="1" applyProtection="1">
      <alignment vertical="top" wrapText="1"/>
    </xf>
    <xf numFmtId="0" fontId="8" fillId="3" borderId="214" xfId="10" applyFont="1" applyFill="1" applyBorder="1" applyAlignment="1" applyProtection="1"/>
    <xf numFmtId="0" fontId="8" fillId="3" borderId="1" xfId="10" applyFont="1" applyFill="1" applyBorder="1" applyAlignment="1" applyProtection="1"/>
    <xf numFmtId="0" fontId="8" fillId="3" borderId="29" xfId="10" applyFont="1" applyFill="1" applyBorder="1" applyAlignment="1" applyProtection="1"/>
    <xf numFmtId="0" fontId="7" fillId="0" borderId="0" xfId="10" applyFont="1" applyFill="1" applyBorder="1" applyAlignment="1" applyProtection="1">
      <alignment horizontal="justify"/>
    </xf>
    <xf numFmtId="0" fontId="8" fillId="2" borderId="27" xfId="10" applyFont="1" applyFill="1" applyBorder="1" applyAlignment="1" applyProtection="1"/>
    <xf numFmtId="0" fontId="10" fillId="2" borderId="14" xfId="0" applyFont="1" applyFill="1" applyBorder="1" applyAlignment="1" applyProtection="1">
      <alignment horizontal="left" vertical="center" wrapText="1"/>
    </xf>
    <xf numFmtId="0" fontId="10" fillId="0" borderId="0" xfId="10" applyFont="1" applyFill="1" applyBorder="1" applyAlignment="1" applyProtection="1">
      <alignment vertical="center"/>
    </xf>
    <xf numFmtId="0" fontId="9" fillId="0" borderId="0" xfId="10" applyFont="1" applyFill="1" applyAlignment="1"/>
    <xf numFmtId="0" fontId="9" fillId="0" borderId="0" xfId="10" applyFont="1" applyFill="1" applyAlignment="1">
      <alignment horizontal="center" vertical="center" wrapText="1"/>
    </xf>
    <xf numFmtId="0" fontId="9" fillId="0" borderId="0" xfId="10" applyFont="1" applyFill="1" applyAlignment="1">
      <alignment vertical="center"/>
    </xf>
    <xf numFmtId="0" fontId="10" fillId="2" borderId="0" xfId="10" applyFont="1" applyFill="1" applyBorder="1" applyAlignment="1" applyProtection="1"/>
    <xf numFmtId="0" fontId="0" fillId="3" borderId="0" xfId="0" applyFill="1"/>
    <xf numFmtId="0" fontId="10" fillId="2" borderId="0" xfId="0" applyFont="1" applyFill="1" applyBorder="1" applyAlignment="1" applyProtection="1">
      <alignment vertical="top"/>
    </xf>
    <xf numFmtId="0" fontId="10" fillId="2" borderId="16" xfId="10" applyFont="1" applyFill="1" applyBorder="1" applyAlignment="1" applyProtection="1">
      <alignment vertical="center"/>
    </xf>
    <xf numFmtId="0" fontId="10" fillId="2" borderId="16" xfId="0" applyFont="1" applyFill="1" applyBorder="1" applyAlignment="1" applyProtection="1">
      <alignment horizontal="justify" vertical="top"/>
    </xf>
    <xf numFmtId="0" fontId="9" fillId="2" borderId="15" xfId="10" applyFont="1" applyFill="1" applyBorder="1" applyAlignment="1" applyProtection="1"/>
    <xf numFmtId="0" fontId="9" fillId="2" borderId="0" xfId="10" applyFont="1" applyFill="1" applyBorder="1" applyAlignment="1" applyProtection="1"/>
    <xf numFmtId="0" fontId="10" fillId="2" borderId="0" xfId="0" applyFont="1" applyFill="1" applyBorder="1" applyProtection="1"/>
    <xf numFmtId="0" fontId="9" fillId="2" borderId="15" xfId="10" applyFont="1" applyFill="1" applyBorder="1" applyAlignment="1" applyProtection="1">
      <alignment horizontal="justify" vertical="center" wrapText="1"/>
    </xf>
    <xf numFmtId="0" fontId="11" fillId="2" borderId="0" xfId="10" applyFont="1" applyFill="1" applyBorder="1" applyAlignment="1" applyProtection="1">
      <alignment horizontal="justify" vertical="center" wrapText="1"/>
    </xf>
    <xf numFmtId="0" fontId="9" fillId="2" borderId="15" xfId="10" applyFont="1" applyFill="1" applyBorder="1" applyAlignment="1" applyProtection="1">
      <alignment horizontal="justify" vertical="center"/>
    </xf>
    <xf numFmtId="0" fontId="11" fillId="2" borderId="0" xfId="10" applyFont="1" applyFill="1" applyBorder="1" applyAlignment="1" applyProtection="1">
      <alignment horizontal="justify" vertical="center"/>
    </xf>
    <xf numFmtId="0" fontId="11" fillId="2" borderId="0" xfId="10" applyFont="1" applyFill="1" applyBorder="1" applyAlignment="1" applyProtection="1">
      <alignment horizontal="left" vertical="top"/>
    </xf>
    <xf numFmtId="0" fontId="9" fillId="2" borderId="15" xfId="10" applyFont="1" applyFill="1" applyBorder="1" applyAlignment="1" applyProtection="1">
      <alignment vertical="center"/>
    </xf>
    <xf numFmtId="0" fontId="11" fillId="2" borderId="0" xfId="10" applyFont="1" applyFill="1" applyBorder="1" applyAlignment="1" applyProtection="1">
      <alignment vertical="center"/>
    </xf>
    <xf numFmtId="0" fontId="11" fillId="2" borderId="0" xfId="10" applyFont="1" applyFill="1" applyBorder="1" applyAlignment="1" applyProtection="1">
      <alignment horizontal="justify" vertical="top" wrapText="1"/>
    </xf>
    <xf numFmtId="0" fontId="11" fillId="2" borderId="0" xfId="10" applyFont="1" applyFill="1" applyBorder="1" applyAlignment="1" applyProtection="1">
      <alignment vertical="top"/>
    </xf>
    <xf numFmtId="0" fontId="11" fillId="2" borderId="0" xfId="0" applyFont="1" applyFill="1" applyBorder="1" applyAlignment="1" applyProtection="1">
      <alignment vertical="center" wrapText="1"/>
    </xf>
    <xf numFmtId="0" fontId="11" fillId="2" borderId="0" xfId="10" applyFont="1" applyFill="1" applyBorder="1" applyAlignment="1" applyProtection="1"/>
    <xf numFmtId="0" fontId="8" fillId="2" borderId="15" xfId="10" applyFont="1" applyFill="1" applyBorder="1" applyAlignment="1" applyProtection="1"/>
    <xf numFmtId="0" fontId="7" fillId="2" borderId="0" xfId="10" applyFont="1" applyFill="1" applyBorder="1" applyAlignment="1" applyProtection="1"/>
    <xf numFmtId="0" fontId="8" fillId="2" borderId="15" xfId="10" applyFont="1" applyFill="1" applyBorder="1" applyAlignment="1" applyProtection="1">
      <alignment vertical="top"/>
    </xf>
    <xf numFmtId="0" fontId="22" fillId="2" borderId="0" xfId="10" applyFont="1" applyFill="1" applyBorder="1" applyAlignment="1" applyProtection="1"/>
    <xf numFmtId="0" fontId="8" fillId="2" borderId="0" xfId="10" applyFont="1" applyFill="1" applyBorder="1" applyAlignment="1" applyProtection="1">
      <alignment vertical="top"/>
    </xf>
    <xf numFmtId="0" fontId="8" fillId="2" borderId="26" xfId="10" applyFont="1" applyFill="1" applyBorder="1" applyAlignment="1" applyProtection="1"/>
    <xf numFmtId="0" fontId="8" fillId="2" borderId="19" xfId="10" applyFont="1" applyFill="1" applyBorder="1" applyAlignment="1" applyProtection="1"/>
    <xf numFmtId="0" fontId="10" fillId="7" borderId="0" xfId="10" applyFont="1" applyFill="1" applyBorder="1" applyAlignment="1" applyProtection="1">
      <alignment horizontal="center" vertical="center" wrapText="1"/>
    </xf>
    <xf numFmtId="0" fontId="11" fillId="3" borderId="26" xfId="0" applyFont="1" applyFill="1" applyBorder="1" applyAlignment="1" applyProtection="1">
      <alignment horizontal="center" vertical="top"/>
    </xf>
    <xf numFmtId="0" fontId="11" fillId="3" borderId="19" xfId="0" applyFont="1" applyFill="1" applyBorder="1" applyAlignment="1" applyProtection="1">
      <alignment horizontal="center" vertical="top"/>
    </xf>
    <xf numFmtId="0" fontId="11" fillId="3" borderId="19" xfId="0" applyFont="1" applyFill="1" applyBorder="1" applyAlignment="1" applyProtection="1">
      <alignment horizontal="left" vertical="top"/>
    </xf>
    <xf numFmtId="0" fontId="11" fillId="7" borderId="0" xfId="10" applyFont="1" applyFill="1" applyBorder="1" applyAlignment="1" applyProtection="1">
      <alignment horizontal="center" vertical="center" wrapText="1"/>
    </xf>
    <xf numFmtId="0" fontId="9" fillId="0" borderId="0" xfId="0" applyFont="1" applyBorder="1" applyAlignment="1" applyProtection="1">
      <alignment horizontal="center" vertical="center" wrapText="1"/>
    </xf>
    <xf numFmtId="0" fontId="8" fillId="0" borderId="0" xfId="10" applyFont="1" applyFill="1" applyAlignment="1" applyProtection="1"/>
    <xf numFmtId="0" fontId="22" fillId="0" borderId="0" xfId="0" applyFont="1" applyFill="1" applyAlignment="1" applyProtection="1">
      <alignment vertical="top"/>
    </xf>
    <xf numFmtId="0" fontId="0" fillId="0" borderId="0" xfId="0" applyFill="1" applyProtection="1"/>
    <xf numFmtId="0" fontId="22" fillId="0" borderId="0" xfId="0" applyFont="1" applyFill="1" applyProtection="1"/>
    <xf numFmtId="0" fontId="7" fillId="2" borderId="0" xfId="10" applyFont="1" applyFill="1" applyBorder="1" applyAlignment="1" applyProtection="1">
      <alignment vertical="top"/>
    </xf>
    <xf numFmtId="0" fontId="11" fillId="3" borderId="16" xfId="0" applyFont="1" applyFill="1" applyBorder="1" applyAlignment="1" applyProtection="1">
      <alignment horizontal="center" vertical="top"/>
    </xf>
    <xf numFmtId="0" fontId="11" fillId="3" borderId="19" xfId="0" applyFont="1" applyFill="1" applyBorder="1" applyAlignment="1" applyProtection="1">
      <alignment horizontal="center" vertical="center" wrapText="1"/>
    </xf>
    <xf numFmtId="0" fontId="0" fillId="3" borderId="14" xfId="0" applyFill="1" applyBorder="1"/>
    <xf numFmtId="0" fontId="10" fillId="2" borderId="14" xfId="0" applyFont="1" applyFill="1" applyBorder="1" applyAlignment="1" applyProtection="1">
      <alignment vertical="top"/>
    </xf>
    <xf numFmtId="0" fontId="10" fillId="2" borderId="45" xfId="0" applyFont="1" applyFill="1" applyBorder="1" applyAlignment="1" applyProtection="1">
      <alignment horizontal="justify" vertical="top"/>
    </xf>
    <xf numFmtId="0" fontId="9" fillId="2" borderId="14" xfId="10" applyFont="1" applyFill="1" applyBorder="1" applyAlignment="1" applyProtection="1"/>
    <xf numFmtId="0" fontId="11" fillId="2" borderId="14" xfId="0" applyFont="1" applyFill="1" applyBorder="1" applyAlignment="1" applyProtection="1">
      <alignment vertical="center" wrapText="1"/>
    </xf>
    <xf numFmtId="0" fontId="10" fillId="2" borderId="0" xfId="10" applyFont="1" applyFill="1" applyBorder="1" applyAlignment="1" applyProtection="1">
      <alignment vertical="top"/>
    </xf>
    <xf numFmtId="0" fontId="11" fillId="2" borderId="14" xfId="10" applyFont="1" applyFill="1" applyBorder="1" applyAlignment="1" applyProtection="1">
      <alignment vertical="center"/>
    </xf>
    <xf numFmtId="0" fontId="8" fillId="2" borderId="14" xfId="10" applyFont="1" applyFill="1" applyBorder="1" applyAlignment="1" applyProtection="1"/>
    <xf numFmtId="0" fontId="8" fillId="2" borderId="14" xfId="10" applyFont="1" applyFill="1" applyBorder="1" applyAlignment="1" applyProtection="1">
      <alignment vertical="top"/>
    </xf>
    <xf numFmtId="0" fontId="8" fillId="2" borderId="28" xfId="10" applyFont="1" applyFill="1" applyBorder="1" applyAlignment="1" applyProtection="1"/>
    <xf numFmtId="0" fontId="11" fillId="3" borderId="28" xfId="0" applyFont="1" applyFill="1" applyBorder="1" applyAlignment="1" applyProtection="1">
      <alignment horizontal="center" vertical="center" wrapText="1"/>
    </xf>
    <xf numFmtId="0" fontId="9" fillId="0" borderId="0" xfId="10" applyFont="1" applyFill="1" applyAlignment="1">
      <alignment horizontal="justify" vertical="center" wrapText="1"/>
    </xf>
    <xf numFmtId="0" fontId="9" fillId="0" borderId="0" xfId="10" applyFont="1" applyFill="1" applyAlignment="1">
      <alignment horizontal="justify" vertical="center"/>
    </xf>
    <xf numFmtId="0" fontId="8" fillId="0" borderId="0" xfId="10" applyFont="1" applyFill="1" applyAlignment="1">
      <alignment vertical="top"/>
    </xf>
    <xf numFmtId="0" fontId="10" fillId="0" borderId="0" xfId="0" quotePrefix="1" applyFont="1" applyFill="1" applyBorder="1" applyAlignment="1" applyProtection="1"/>
    <xf numFmtId="0" fontId="10" fillId="0" borderId="0" xfId="0" quotePrefix="1" applyFont="1" applyFill="1" applyBorder="1" applyAlignment="1" applyProtection="1">
      <alignment horizontal="center"/>
      <protection locked="0"/>
    </xf>
    <xf numFmtId="0" fontId="10" fillId="0" borderId="0" xfId="0" quotePrefix="1" applyFont="1" applyFill="1" applyBorder="1" applyAlignment="1" applyProtection="1">
      <alignment horizontal="center"/>
    </xf>
    <xf numFmtId="0" fontId="10" fillId="3" borderId="0" xfId="24" quotePrefix="1" applyFont="1" applyFill="1" applyBorder="1" applyAlignment="1">
      <alignment horizontal="center"/>
    </xf>
    <xf numFmtId="0" fontId="10" fillId="0" borderId="0" xfId="0" quotePrefix="1" applyFont="1" applyFill="1" applyBorder="1" applyAlignment="1" applyProtection="1">
      <alignment horizontal="right"/>
    </xf>
    <xf numFmtId="0" fontId="10" fillId="7" borderId="0" xfId="0" quotePrefix="1" applyFont="1" applyFill="1" applyBorder="1" applyAlignment="1" applyProtection="1">
      <alignment horizontal="right" vertical="center"/>
    </xf>
    <xf numFmtId="0" fontId="10" fillId="7" borderId="0" xfId="0" quotePrefix="1" applyFont="1" applyFill="1" applyBorder="1" applyAlignment="1" applyProtection="1">
      <alignment vertical="center"/>
    </xf>
    <xf numFmtId="0" fontId="10" fillId="0" borderId="22" xfId="25" quotePrefix="1" applyFont="1" applyBorder="1" applyAlignment="1" applyProtection="1">
      <alignment horizontal="center"/>
    </xf>
    <xf numFmtId="0" fontId="57" fillId="0" borderId="0" xfId="0" applyFont="1" applyFill="1" applyBorder="1" applyAlignment="1" applyProtection="1">
      <alignment vertical="center"/>
    </xf>
    <xf numFmtId="0" fontId="58" fillId="7" borderId="0" xfId="0" applyFont="1" applyFill="1" applyBorder="1" applyAlignment="1" applyProtection="1">
      <alignment horizontal="left"/>
    </xf>
    <xf numFmtId="0" fontId="57" fillId="7" borderId="0" xfId="0" applyFont="1" applyFill="1" applyBorder="1" applyAlignment="1">
      <alignment vertical="center"/>
    </xf>
    <xf numFmtId="0" fontId="58" fillId="0" borderId="0" xfId="0" applyFont="1" applyFill="1" applyBorder="1" applyAlignment="1" applyProtection="1">
      <alignment horizontal="left" vertical="center"/>
    </xf>
    <xf numFmtId="0" fontId="59" fillId="0" borderId="0" xfId="0" applyFont="1"/>
    <xf numFmtId="0" fontId="60" fillId="0" borderId="0" xfId="0" applyFont="1"/>
    <xf numFmtId="0" fontId="9" fillId="0" borderId="0" xfId="25" applyFont="1" applyBorder="1" applyAlignment="1" applyProtection="1">
      <alignment vertical="center"/>
    </xf>
    <xf numFmtId="0" fontId="11" fillId="0" borderId="0" xfId="25" applyFont="1" applyFill="1" applyBorder="1" applyAlignment="1" applyProtection="1">
      <alignment vertical="center"/>
    </xf>
    <xf numFmtId="0" fontId="9" fillId="0" borderId="0" xfId="25" applyFont="1" applyAlignment="1" applyProtection="1">
      <alignment vertical="center"/>
    </xf>
    <xf numFmtId="0" fontId="10" fillId="0" borderId="0" xfId="25" applyFont="1" applyAlignment="1" applyProtection="1">
      <alignment vertical="center"/>
    </xf>
    <xf numFmtId="0" fontId="11" fillId="0" borderId="0" xfId="25" applyFont="1" applyBorder="1" applyAlignment="1" applyProtection="1">
      <alignment vertical="center"/>
    </xf>
    <xf numFmtId="0" fontId="10" fillId="0" borderId="0" xfId="25" applyFont="1" applyFill="1" applyAlignment="1" applyProtection="1">
      <alignment vertical="center"/>
    </xf>
    <xf numFmtId="0" fontId="9" fillId="0" borderId="0" xfId="25" applyFont="1" applyFill="1" applyAlignment="1" applyProtection="1">
      <alignment vertical="center"/>
    </xf>
    <xf numFmtId="0" fontId="11" fillId="7" borderId="0" xfId="0" applyFont="1" applyFill="1" applyBorder="1" applyAlignment="1" applyProtection="1">
      <alignment horizontal="center"/>
    </xf>
    <xf numFmtId="0" fontId="9" fillId="20" borderId="0" xfId="0" applyFont="1" applyFill="1" applyBorder="1"/>
    <xf numFmtId="0" fontId="9" fillId="18" borderId="0" xfId="0" applyFont="1" applyFill="1" applyBorder="1"/>
    <xf numFmtId="0" fontId="11" fillId="18" borderId="0" xfId="0" applyFont="1" applyFill="1" applyBorder="1"/>
    <xf numFmtId="0" fontId="10" fillId="18" borderId="0" xfId="0" applyFont="1" applyFill="1" applyBorder="1"/>
    <xf numFmtId="0" fontId="11" fillId="20" borderId="0" xfId="0" applyFont="1" applyFill="1" applyBorder="1"/>
    <xf numFmtId="3" fontId="18" fillId="20" borderId="0" xfId="0" applyNumberFormat="1" applyFont="1" applyFill="1" applyBorder="1" applyAlignment="1" applyProtection="1">
      <alignment horizontal="right" vertical="center"/>
      <protection locked="0"/>
    </xf>
    <xf numFmtId="0" fontId="9" fillId="18" borderId="0" xfId="0" applyFont="1" applyFill="1" applyBorder="1" applyProtection="1"/>
    <xf numFmtId="0" fontId="9" fillId="0" borderId="0" xfId="0" applyFont="1"/>
    <xf numFmtId="0" fontId="10" fillId="0" borderId="0" xfId="0" applyFont="1" applyFill="1" applyBorder="1" applyAlignment="1" applyProtection="1">
      <alignment vertical="center"/>
    </xf>
    <xf numFmtId="0" fontId="0" fillId="0" borderId="228" xfId="0" applyBorder="1" applyAlignment="1"/>
    <xf numFmtId="0" fontId="14" fillId="7" borderId="0" xfId="3" applyFont="1" applyFill="1" applyBorder="1" applyProtection="1"/>
    <xf numFmtId="0" fontId="12" fillId="7" borderId="0" xfId="3" applyFont="1" applyFill="1" applyBorder="1" applyAlignment="1" applyProtection="1"/>
    <xf numFmtId="0" fontId="10" fillId="0" borderId="0" xfId="0" quotePrefix="1" applyFont="1" applyFill="1" applyBorder="1" applyAlignment="1" applyProtection="1">
      <alignment horizontal="center" vertical="center"/>
    </xf>
    <xf numFmtId="164" fontId="11" fillId="3" borderId="0" xfId="0" applyNumberFormat="1" applyFont="1" applyFill="1" applyBorder="1" applyAlignment="1" applyProtection="1">
      <alignment horizontal="left" vertical="top"/>
    </xf>
    <xf numFmtId="164" fontId="10" fillId="3" borderId="0" xfId="0" applyNumberFormat="1" applyFont="1" applyFill="1" applyBorder="1" applyAlignment="1" applyProtection="1">
      <alignment horizontal="left"/>
    </xf>
    <xf numFmtId="0" fontId="10" fillId="3" borderId="234" xfId="0" applyFont="1" applyFill="1" applyBorder="1" applyAlignment="1" applyProtection="1">
      <alignment horizontal="center" vertical="center"/>
    </xf>
    <xf numFmtId="164" fontId="10" fillId="3" borderId="218" xfId="0" applyNumberFormat="1" applyFont="1" applyFill="1" applyBorder="1" applyAlignment="1" applyProtection="1">
      <alignment horizontal="left" vertical="center"/>
    </xf>
    <xf numFmtId="0" fontId="11" fillId="3" borderId="218" xfId="0" applyFont="1" applyFill="1" applyBorder="1" applyAlignment="1" applyProtection="1"/>
    <xf numFmtId="0" fontId="9" fillId="3" borderId="218" xfId="0" applyFont="1" applyFill="1" applyBorder="1" applyAlignment="1" applyProtection="1">
      <alignment vertical="center"/>
    </xf>
    <xf numFmtId="0" fontId="9" fillId="3" borderId="218" xfId="0" applyFont="1" applyFill="1" applyBorder="1" applyProtection="1"/>
    <xf numFmtId="0" fontId="9" fillId="3" borderId="218" xfId="0" applyFont="1" applyFill="1" applyBorder="1" applyAlignment="1" applyProtection="1">
      <alignment horizontal="center"/>
    </xf>
    <xf numFmtId="0" fontId="10" fillId="3" borderId="218" xfId="0" applyFont="1" applyFill="1" applyBorder="1" applyAlignment="1" applyProtection="1">
      <alignment horizontal="center" vertical="center"/>
    </xf>
    <xf numFmtId="0" fontId="10" fillId="3" borderId="218" xfId="0" applyFont="1" applyFill="1" applyBorder="1" applyAlignment="1" applyProtection="1">
      <alignment horizontal="left" vertical="center"/>
    </xf>
    <xf numFmtId="0" fontId="46" fillId="3" borderId="218" xfId="0" applyFont="1" applyFill="1" applyBorder="1" applyAlignment="1" applyProtection="1">
      <alignment horizontal="center" vertical="center"/>
      <protection locked="0"/>
    </xf>
    <xf numFmtId="0" fontId="46" fillId="3" borderId="219" xfId="0" applyFont="1" applyFill="1" applyBorder="1" applyAlignment="1" applyProtection="1">
      <alignment horizontal="center" vertical="center"/>
      <protection locked="0"/>
    </xf>
    <xf numFmtId="0" fontId="11" fillId="2" borderId="0" xfId="3" applyFont="1" applyFill="1" applyBorder="1" applyAlignment="1" applyProtection="1">
      <alignment horizontal="left" vertical="top"/>
    </xf>
    <xf numFmtId="0" fontId="10" fillId="7" borderId="0" xfId="3" applyFont="1" applyFill="1" applyBorder="1" applyAlignment="1" applyProtection="1">
      <alignment horizontal="center"/>
    </xf>
    <xf numFmtId="0" fontId="11" fillId="7" borderId="0" xfId="3" applyFont="1" applyFill="1" applyBorder="1" applyAlignment="1" applyProtection="1">
      <alignment horizontal="center"/>
    </xf>
    <xf numFmtId="0" fontId="10" fillId="7" borderId="0" xfId="3" applyFont="1" applyFill="1" applyBorder="1" applyAlignment="1" applyProtection="1">
      <alignment horizontal="center" wrapText="1"/>
    </xf>
    <xf numFmtId="0" fontId="10" fillId="7" borderId="14" xfId="3" applyFont="1" applyFill="1" applyBorder="1" applyAlignment="1" applyProtection="1">
      <alignment horizontal="center" vertical="center"/>
    </xf>
    <xf numFmtId="0" fontId="10" fillId="0" borderId="0" xfId="0" applyFont="1" applyFill="1" applyBorder="1" applyAlignment="1" applyProtection="1">
      <alignment horizontal="center" vertical="top"/>
    </xf>
    <xf numFmtId="0" fontId="10" fillId="7" borderId="0" xfId="0" applyFont="1" applyFill="1" applyBorder="1" applyAlignment="1" applyProtection="1">
      <alignment horizontal="right"/>
    </xf>
    <xf numFmtId="0" fontId="9" fillId="0" borderId="0" xfId="3" applyFont="1" applyFill="1" applyBorder="1" applyAlignment="1" applyProtection="1"/>
    <xf numFmtId="0" fontId="11" fillId="0" borderId="0" xfId="3" applyFont="1" applyFill="1" applyBorder="1" applyAlignment="1" applyProtection="1">
      <alignment vertical="center"/>
    </xf>
    <xf numFmtId="0" fontId="8" fillId="0" borderId="71" xfId="3" applyFont="1" applyBorder="1" applyProtection="1"/>
    <xf numFmtId="0" fontId="8" fillId="0" borderId="31" xfId="3" applyFont="1" applyBorder="1" applyProtection="1"/>
    <xf numFmtId="0" fontId="8" fillId="0" borderId="214" xfId="3" applyFont="1" applyBorder="1" applyProtection="1"/>
    <xf numFmtId="0" fontId="9" fillId="0" borderId="40" xfId="3" applyFont="1" applyBorder="1" applyProtection="1"/>
    <xf numFmtId="0" fontId="12" fillId="7" borderId="0" xfId="3" applyFont="1" applyFill="1" applyBorder="1" applyAlignment="1" applyProtection="1">
      <alignment vertical="center"/>
    </xf>
    <xf numFmtId="0" fontId="13" fillId="7" borderId="0" xfId="3" applyFont="1" applyFill="1" applyBorder="1" applyAlignment="1" applyProtection="1">
      <alignment horizontal="left" vertical="center" wrapText="1"/>
    </xf>
    <xf numFmtId="0" fontId="23" fillId="7" borderId="0" xfId="3" applyFont="1" applyFill="1" applyBorder="1" applyAlignment="1" applyProtection="1">
      <alignment horizontal="left" vertical="center"/>
    </xf>
    <xf numFmtId="0" fontId="8" fillId="0" borderId="1" xfId="3" applyFont="1" applyBorder="1" applyProtection="1"/>
    <xf numFmtId="0" fontId="16" fillId="7" borderId="0" xfId="3" applyFont="1" applyFill="1" applyBorder="1" applyAlignment="1" applyProtection="1">
      <alignment vertical="center"/>
    </xf>
    <xf numFmtId="0" fontId="24" fillId="7" borderId="0" xfId="3" applyFont="1" applyFill="1" applyBorder="1" applyAlignment="1" applyProtection="1">
      <alignment vertical="center" wrapText="1"/>
    </xf>
    <xf numFmtId="0" fontId="22" fillId="0" borderId="1" xfId="3" applyFont="1" applyBorder="1" applyProtection="1"/>
    <xf numFmtId="0" fontId="22" fillId="0" borderId="0" xfId="3" applyFont="1" applyProtection="1"/>
    <xf numFmtId="0" fontId="14" fillId="0" borderId="0" xfId="3" applyFont="1" applyFill="1" applyBorder="1" applyAlignment="1" applyProtection="1">
      <alignment horizontal="center" vertical="center"/>
    </xf>
    <xf numFmtId="0" fontId="29" fillId="0" borderId="0" xfId="3" applyFont="1" applyFill="1" applyBorder="1" applyAlignment="1" applyProtection="1">
      <alignment horizontal="center" vertical="center"/>
    </xf>
    <xf numFmtId="0" fontId="24" fillId="7" borderId="0" xfId="3" applyFont="1" applyFill="1" applyBorder="1" applyAlignment="1" applyProtection="1">
      <alignment horizontal="left" vertical="center" wrapText="1"/>
    </xf>
    <xf numFmtId="0" fontId="8" fillId="7" borderId="0" xfId="3" applyFont="1" applyFill="1" applyBorder="1" applyAlignment="1" applyProtection="1">
      <alignment horizontal="center"/>
    </xf>
    <xf numFmtId="0" fontId="56" fillId="0" borderId="0" xfId="3" applyBorder="1" applyAlignment="1" applyProtection="1">
      <alignment vertical="center" wrapText="1"/>
    </xf>
    <xf numFmtId="0" fontId="9" fillId="7" borderId="40" xfId="3" applyFont="1" applyFill="1" applyBorder="1" applyProtection="1"/>
    <xf numFmtId="0" fontId="9" fillId="7" borderId="0" xfId="3" applyFont="1" applyFill="1" applyBorder="1" applyAlignment="1" applyProtection="1">
      <alignment horizontal="left" vertical="top" wrapText="1"/>
    </xf>
    <xf numFmtId="0" fontId="11" fillId="7" borderId="0" xfId="3" applyFont="1" applyFill="1" applyBorder="1" applyAlignment="1" applyProtection="1">
      <alignment horizontal="left" vertical="center" wrapText="1"/>
    </xf>
    <xf numFmtId="0" fontId="56" fillId="0" borderId="0" xfId="3" applyBorder="1" applyProtection="1"/>
    <xf numFmtId="0" fontId="10" fillId="7" borderId="0" xfId="3" applyFont="1" applyFill="1" applyBorder="1" applyAlignment="1" applyProtection="1">
      <alignment horizontal="right"/>
    </xf>
    <xf numFmtId="0" fontId="8" fillId="7" borderId="0" xfId="3" applyFont="1" applyFill="1" applyBorder="1" applyAlignment="1" applyProtection="1">
      <alignment horizontal="center" vertical="center"/>
    </xf>
    <xf numFmtId="0" fontId="8" fillId="0" borderId="0" xfId="3" applyFont="1" applyBorder="1" applyAlignment="1" applyProtection="1">
      <alignment horizontal="center" vertical="center"/>
    </xf>
    <xf numFmtId="0" fontId="9" fillId="7" borderId="0" xfId="3" applyFont="1" applyFill="1" applyBorder="1" applyAlignment="1" applyProtection="1">
      <alignment horizontal="right"/>
    </xf>
    <xf numFmtId="0" fontId="17" fillId="7" borderId="0" xfId="3" applyFont="1" applyFill="1" applyBorder="1" applyProtection="1"/>
    <xf numFmtId="0" fontId="18" fillId="0" borderId="0" xfId="3" applyFont="1" applyBorder="1" applyAlignment="1" applyProtection="1">
      <alignment horizontal="right" vertical="center"/>
      <protection locked="0"/>
    </xf>
    <xf numFmtId="0" fontId="17" fillId="7" borderId="0" xfId="3" applyFont="1" applyFill="1" applyBorder="1" applyAlignment="1" applyProtection="1">
      <alignment horizontal="right"/>
    </xf>
    <xf numFmtId="0" fontId="10" fillId="0" borderId="0" xfId="3" applyFont="1" applyBorder="1" applyAlignment="1" applyProtection="1">
      <alignment vertical="top"/>
    </xf>
    <xf numFmtId="0" fontId="8" fillId="0" borderId="0" xfId="3" applyFont="1" applyBorder="1" applyAlignment="1" applyProtection="1">
      <alignment vertical="top"/>
    </xf>
    <xf numFmtId="0" fontId="17" fillId="7" borderId="0" xfId="3" applyFont="1" applyFill="1" applyBorder="1" applyAlignment="1" applyProtection="1"/>
    <xf numFmtId="0" fontId="10" fillId="0" borderId="14" xfId="3" applyFont="1" applyBorder="1" applyAlignment="1" applyProtection="1">
      <alignment horizontal="center" vertical="top"/>
    </xf>
    <xf numFmtId="0" fontId="10" fillId="0" borderId="0" xfId="3" applyFont="1" applyBorder="1" applyAlignment="1" applyProtection="1">
      <alignment horizontal="center" vertical="top"/>
    </xf>
    <xf numFmtId="0" fontId="18" fillId="0" borderId="0" xfId="3" applyFont="1" applyBorder="1" applyAlignment="1" applyProtection="1">
      <alignment horizontal="center" vertical="center"/>
    </xf>
    <xf numFmtId="0" fontId="6" fillId="7" borderId="0" xfId="3" applyFont="1" applyFill="1" applyBorder="1" applyAlignment="1" applyProtection="1">
      <alignment horizontal="right" vertical="top"/>
    </xf>
    <xf numFmtId="0" fontId="6" fillId="7" borderId="0" xfId="3" applyFont="1" applyFill="1" applyBorder="1" applyAlignment="1" applyProtection="1">
      <alignment horizontal="right"/>
    </xf>
    <xf numFmtId="0" fontId="10" fillId="7" borderId="0" xfId="3" applyFont="1" applyFill="1" applyBorder="1" applyAlignment="1" applyProtection="1">
      <alignment vertical="top"/>
    </xf>
    <xf numFmtId="0" fontId="11" fillId="0" borderId="0" xfId="3" applyFont="1" applyBorder="1" applyAlignment="1" applyProtection="1">
      <alignment horizontal="center"/>
    </xf>
    <xf numFmtId="0" fontId="9" fillId="20" borderId="0" xfId="0" applyFont="1" applyFill="1" applyBorder="1" applyProtection="1"/>
    <xf numFmtId="0" fontId="10" fillId="18" borderId="0" xfId="0" applyFont="1" applyFill="1" applyBorder="1" applyProtection="1"/>
    <xf numFmtId="0" fontId="11" fillId="18" borderId="0" xfId="0" applyFont="1" applyFill="1" applyBorder="1" applyAlignment="1" applyProtection="1"/>
    <xf numFmtId="0" fontId="9" fillId="0" borderId="246" xfId="25" applyFont="1" applyBorder="1" applyAlignment="1" applyProtection="1">
      <alignment vertical="center"/>
    </xf>
    <xf numFmtId="0" fontId="9" fillId="18" borderId="0" xfId="25" applyFont="1" applyFill="1" applyProtection="1"/>
    <xf numFmtId="0" fontId="8" fillId="2" borderId="251" xfId="3" applyFont="1" applyFill="1" applyBorder="1" applyAlignment="1" applyProtection="1">
      <alignment vertical="center"/>
    </xf>
    <xf numFmtId="0" fontId="9" fillId="0" borderId="0" xfId="3" applyFont="1" applyFill="1" applyBorder="1" applyProtection="1"/>
    <xf numFmtId="0" fontId="34" fillId="7" borderId="248" xfId="3" applyFont="1" applyFill="1" applyBorder="1" applyAlignment="1" applyProtection="1">
      <alignment vertical="center"/>
    </xf>
    <xf numFmtId="0" fontId="34" fillId="7" borderId="264" xfId="3" applyFont="1" applyFill="1" applyBorder="1" applyAlignment="1" applyProtection="1">
      <alignment vertical="center"/>
    </xf>
    <xf numFmtId="0" fontId="34" fillId="7" borderId="265" xfId="3" applyFont="1" applyFill="1" applyBorder="1" applyAlignment="1" applyProtection="1">
      <alignment vertical="center"/>
    </xf>
    <xf numFmtId="0" fontId="56" fillId="0" borderId="265" xfId="3" applyBorder="1" applyProtection="1"/>
    <xf numFmtId="0" fontId="34" fillId="2" borderId="248" xfId="3" applyFont="1" applyFill="1" applyBorder="1" applyAlignment="1" applyProtection="1">
      <alignment vertical="center"/>
    </xf>
    <xf numFmtId="0" fontId="6" fillId="2" borderId="248" xfId="3" applyFont="1" applyFill="1" applyBorder="1" applyAlignment="1" applyProtection="1">
      <alignment vertical="center"/>
    </xf>
    <xf numFmtId="0" fontId="6" fillId="2" borderId="248" xfId="3" applyFont="1" applyFill="1" applyBorder="1" applyAlignment="1" applyProtection="1"/>
    <xf numFmtId="0" fontId="8" fillId="18" borderId="0" xfId="3" applyFont="1" applyFill="1" applyProtection="1"/>
    <xf numFmtId="0" fontId="14" fillId="7" borderId="0" xfId="3" applyFont="1" applyFill="1" applyBorder="1" applyAlignment="1" applyProtection="1">
      <alignment vertical="top"/>
    </xf>
    <xf numFmtId="0" fontId="8" fillId="0" borderId="0" xfId="10" applyFont="1" applyFill="1" applyBorder="1" applyAlignment="1" applyProtection="1">
      <alignment horizontal="center"/>
    </xf>
    <xf numFmtId="0" fontId="8" fillId="21" borderId="0" xfId="10" applyFont="1" applyFill="1" applyBorder="1" applyAlignment="1" applyProtection="1"/>
    <xf numFmtId="0" fontId="22" fillId="21" borderId="0" xfId="10" applyFont="1" applyFill="1" applyBorder="1" applyAlignment="1" applyProtection="1">
      <alignment vertical="top"/>
    </xf>
    <xf numFmtId="0" fontId="7" fillId="18" borderId="0" xfId="10" applyFont="1" applyFill="1" applyBorder="1" applyAlignment="1" applyProtection="1">
      <alignment horizontal="center" vertical="center" wrapText="1"/>
    </xf>
    <xf numFmtId="0" fontId="8" fillId="18" borderId="0" xfId="10" applyFont="1" applyFill="1" applyBorder="1" applyAlignment="1" applyProtection="1"/>
    <xf numFmtId="0" fontId="8" fillId="18" borderId="0" xfId="10" applyFont="1" applyFill="1" applyBorder="1" applyAlignment="1" applyProtection="1">
      <alignment horizontal="center"/>
    </xf>
    <xf numFmtId="0" fontId="7" fillId="21" borderId="0" xfId="10" applyFont="1" applyFill="1" applyBorder="1" applyAlignment="1" applyProtection="1"/>
    <xf numFmtId="0" fontId="6" fillId="22" borderId="0" xfId="3" applyFont="1" applyFill="1" applyBorder="1" applyAlignment="1" applyProtection="1">
      <alignment vertical="center" wrapText="1"/>
    </xf>
    <xf numFmtId="0" fontId="6" fillId="4" borderId="0" xfId="3" applyFont="1" applyFill="1" applyBorder="1" applyAlignment="1" applyProtection="1">
      <alignment horizontal="center" vertical="center"/>
    </xf>
    <xf numFmtId="0" fontId="56" fillId="0" borderId="0" xfId="3" applyFont="1" applyFill="1" applyBorder="1" applyProtection="1"/>
    <xf numFmtId="0" fontId="56" fillId="0" borderId="0" xfId="3" applyFont="1" applyFill="1" applyProtection="1"/>
    <xf numFmtId="0" fontId="6" fillId="0" borderId="0" xfId="3" applyFont="1" applyFill="1" applyBorder="1" applyAlignment="1" applyProtection="1"/>
    <xf numFmtId="0" fontId="6" fillId="0" borderId="0" xfId="3" applyFont="1" applyFill="1" applyBorder="1" applyAlignment="1" applyProtection="1">
      <alignment wrapText="1"/>
    </xf>
    <xf numFmtId="0" fontId="7" fillId="0" borderId="0" xfId="3" applyFont="1" applyFill="1" applyBorder="1" applyAlignment="1" applyProtection="1"/>
    <xf numFmtId="0" fontId="6" fillId="18" borderId="220" xfId="3" applyFont="1" applyFill="1" applyBorder="1" applyAlignment="1" applyProtection="1">
      <alignment wrapText="1"/>
    </xf>
    <xf numFmtId="0" fontId="6" fillId="18" borderId="221" xfId="3" applyFont="1" applyFill="1" applyBorder="1" applyAlignment="1" applyProtection="1">
      <alignment vertical="center"/>
    </xf>
    <xf numFmtId="0" fontId="6" fillId="18" borderId="221" xfId="3" applyFont="1" applyFill="1" applyBorder="1" applyAlignment="1" applyProtection="1">
      <alignment wrapText="1"/>
    </xf>
    <xf numFmtId="0" fontId="6" fillId="18" borderId="222" xfId="3" applyFont="1" applyFill="1" applyBorder="1" applyAlignment="1" applyProtection="1">
      <alignment wrapText="1"/>
    </xf>
    <xf numFmtId="0" fontId="7" fillId="0" borderId="0" xfId="3" applyFont="1" applyFill="1" applyBorder="1" applyAlignment="1" applyProtection="1">
      <alignment wrapText="1"/>
    </xf>
    <xf numFmtId="0" fontId="7" fillId="0" borderId="0" xfId="3" applyFont="1" applyFill="1" applyBorder="1" applyAlignment="1" applyProtection="1">
      <alignment vertical="center"/>
    </xf>
    <xf numFmtId="0" fontId="7" fillId="0" borderId="0" xfId="3" applyFont="1" applyFill="1" applyBorder="1" applyAlignment="1" applyProtection="1">
      <alignment vertical="center" wrapText="1"/>
    </xf>
    <xf numFmtId="0" fontId="6" fillId="18" borderId="221" xfId="3" applyFont="1" applyFill="1" applyBorder="1" applyAlignment="1" applyProtection="1">
      <alignment horizontal="left" vertical="center"/>
    </xf>
    <xf numFmtId="0" fontId="56" fillId="0" borderId="0" xfId="3" applyFont="1" applyFill="1" applyBorder="1" applyAlignment="1" applyProtection="1">
      <alignment horizontal="center" vertical="center"/>
    </xf>
    <xf numFmtId="0" fontId="56" fillId="0" borderId="0" xfId="3" applyFont="1" applyFill="1" applyBorder="1" applyAlignment="1" applyProtection="1">
      <alignment vertical="center"/>
    </xf>
    <xf numFmtId="0" fontId="56" fillId="0" borderId="0" xfId="3" applyFont="1" applyFill="1" applyBorder="1" applyAlignment="1" applyProtection="1"/>
    <xf numFmtId="0" fontId="56" fillId="0" borderId="255" xfId="3" applyFont="1" applyFill="1" applyBorder="1" applyProtection="1"/>
    <xf numFmtId="0" fontId="6" fillId="0" borderId="0" xfId="3" applyFont="1" applyFill="1" applyBorder="1" applyProtection="1"/>
    <xf numFmtId="0" fontId="62" fillId="0" borderId="0" xfId="3" applyFont="1" applyFill="1" applyBorder="1" applyAlignment="1" applyProtection="1">
      <alignment horizontal="right" vertical="top"/>
    </xf>
    <xf numFmtId="0" fontId="56" fillId="4" borderId="0" xfId="3" applyFont="1" applyFill="1" applyBorder="1" applyAlignment="1" applyProtection="1"/>
    <xf numFmtId="0" fontId="8" fillId="0" borderId="0" xfId="10" applyFont="1" applyFill="1" applyBorder="1" applyAlignment="1" applyProtection="1">
      <alignment horizontal="center"/>
    </xf>
    <xf numFmtId="0" fontId="11" fillId="0" borderId="0" xfId="0" applyFont="1" applyFill="1" applyBorder="1" applyAlignment="1" applyProtection="1">
      <alignment horizontal="center" vertical="top"/>
    </xf>
    <xf numFmtId="0" fontId="10" fillId="2" borderId="0" xfId="3" applyFont="1" applyFill="1" applyBorder="1" applyAlignment="1" applyProtection="1">
      <alignment horizontal="left" vertical="center"/>
    </xf>
    <xf numFmtId="0" fontId="11" fillId="2" borderId="0" xfId="3" applyFont="1" applyFill="1" applyBorder="1" applyAlignment="1" applyProtection="1">
      <alignment horizontal="left" vertical="center"/>
    </xf>
    <xf numFmtId="0" fontId="11" fillId="2" borderId="0" xfId="3" applyFont="1" applyFill="1" applyBorder="1" applyAlignment="1" applyProtection="1">
      <alignment horizontal="left" vertical="top" wrapText="1"/>
    </xf>
    <xf numFmtId="0" fontId="12" fillId="7" borderId="0" xfId="3" applyFont="1" applyFill="1" applyBorder="1" applyAlignment="1" applyProtection="1">
      <alignment horizontal="center" wrapText="1"/>
    </xf>
    <xf numFmtId="0" fontId="11" fillId="0" borderId="0" xfId="0" applyFont="1" applyFill="1" applyBorder="1" applyAlignment="1" applyProtection="1">
      <alignment horizontal="center" vertical="center" wrapText="1"/>
    </xf>
    <xf numFmtId="3" fontId="18" fillId="7" borderId="0" xfId="0" applyNumberFormat="1" applyFont="1" applyFill="1" applyBorder="1" applyAlignment="1" applyProtection="1">
      <alignment horizontal="right" vertical="center"/>
      <protection locked="0"/>
    </xf>
    <xf numFmtId="0" fontId="8" fillId="0" borderId="248" xfId="10" applyFont="1" applyFill="1" applyBorder="1" applyAlignment="1" applyProtection="1"/>
    <xf numFmtId="0" fontId="8" fillId="0" borderId="249" xfId="10" applyFont="1" applyFill="1" applyBorder="1" applyAlignment="1" applyProtection="1">
      <alignment vertical="center"/>
    </xf>
    <xf numFmtId="0" fontId="8" fillId="0" borderId="249" xfId="10" applyFont="1" applyFill="1" applyBorder="1" applyAlignment="1" applyProtection="1"/>
    <xf numFmtId="0" fontId="8" fillId="0" borderId="0" xfId="0" applyFont="1" applyFill="1" applyBorder="1" applyAlignment="1" applyProtection="1">
      <alignment vertical="top"/>
    </xf>
    <xf numFmtId="0" fontId="11" fillId="0" borderId="0" xfId="10" applyFont="1" applyFill="1" applyBorder="1" applyAlignment="1" applyProtection="1">
      <alignment vertical="top"/>
    </xf>
    <xf numFmtId="0" fontId="9" fillId="0" borderId="0" xfId="0" applyFont="1" applyFill="1" applyBorder="1" applyAlignment="1" applyProtection="1">
      <alignment vertical="top"/>
    </xf>
    <xf numFmtId="0" fontId="9" fillId="0" borderId="0" xfId="10" applyFont="1" applyFill="1" applyBorder="1" applyAlignment="1" applyProtection="1">
      <alignment vertical="center"/>
    </xf>
    <xf numFmtId="0" fontId="10" fillId="0" borderId="0" xfId="10" applyFont="1" applyFill="1" applyBorder="1" applyAlignment="1" applyProtection="1">
      <alignment horizontal="center" vertical="center"/>
    </xf>
    <xf numFmtId="0" fontId="9" fillId="0" borderId="0" xfId="0" applyFont="1" applyFill="1" applyBorder="1" applyAlignment="1" applyProtection="1">
      <alignment vertical="top" wrapText="1"/>
    </xf>
    <xf numFmtId="0" fontId="10" fillId="0" borderId="0" xfId="10" quotePrefix="1" applyFont="1" applyFill="1" applyBorder="1" applyAlignment="1" applyProtection="1">
      <alignment vertical="center"/>
    </xf>
    <xf numFmtId="0" fontId="10" fillId="0" borderId="250" xfId="10" applyFont="1" applyFill="1" applyBorder="1" applyAlignment="1" applyProtection="1"/>
    <xf numFmtId="0" fontId="8" fillId="0" borderId="251" xfId="10" applyFont="1" applyFill="1" applyBorder="1" applyAlignment="1"/>
    <xf numFmtId="0" fontId="7" fillId="0" borderId="251" xfId="10" applyFont="1" applyFill="1" applyBorder="1" applyAlignment="1" applyProtection="1"/>
    <xf numFmtId="0" fontId="8" fillId="0" borderId="251" xfId="10" applyFont="1" applyFill="1" applyBorder="1" applyAlignment="1" applyProtection="1"/>
    <xf numFmtId="0" fontId="8" fillId="0" borderId="252" xfId="10" applyFont="1" applyFill="1" applyBorder="1" applyAlignment="1" applyProtection="1"/>
    <xf numFmtId="0" fontId="7" fillId="0" borderId="268" xfId="0" applyFont="1" applyFill="1" applyBorder="1" applyAlignment="1" applyProtection="1">
      <alignment vertical="center"/>
    </xf>
    <xf numFmtId="0" fontId="8" fillId="2" borderId="266" xfId="10" applyFont="1" applyFill="1" applyBorder="1" applyAlignment="1" applyProtection="1"/>
    <xf numFmtId="0" fontId="10" fillId="2" borderId="225" xfId="0" applyFont="1" applyFill="1" applyBorder="1" applyAlignment="1" applyProtection="1">
      <alignment horizontal="justify" vertical="top"/>
    </xf>
    <xf numFmtId="0" fontId="8" fillId="2" borderId="265" xfId="10" applyFont="1" applyFill="1" applyBorder="1" applyAlignment="1" applyProtection="1"/>
    <xf numFmtId="0" fontId="11" fillId="3" borderId="265" xfId="0" applyFont="1" applyFill="1" applyBorder="1" applyAlignment="1" applyProtection="1">
      <alignment horizontal="center" vertical="top"/>
    </xf>
    <xf numFmtId="0" fontId="14" fillId="0" borderId="268" xfId="10" applyFont="1" applyFill="1" applyBorder="1" applyAlignment="1" applyProtection="1">
      <alignment horizontal="center" vertical="top" wrapText="1"/>
    </xf>
    <xf numFmtId="0" fontId="8" fillId="3" borderId="268" xfId="10" applyFont="1" applyFill="1" applyBorder="1" applyAlignment="1" applyProtection="1"/>
    <xf numFmtId="0" fontId="8" fillId="3" borderId="251" xfId="10" applyFont="1" applyFill="1" applyBorder="1" applyAlignment="1" applyProtection="1"/>
    <xf numFmtId="0" fontId="8" fillId="2" borderId="270" xfId="10" applyFont="1" applyFill="1" applyBorder="1" applyAlignment="1" applyProtection="1"/>
    <xf numFmtId="0" fontId="11" fillId="3" borderId="265" xfId="0" applyFont="1" applyFill="1" applyBorder="1" applyAlignment="1" applyProtection="1">
      <alignment horizontal="center" vertical="center" wrapText="1"/>
    </xf>
    <xf numFmtId="0" fontId="10" fillId="18" borderId="0" xfId="0" applyFont="1" applyFill="1" applyBorder="1" applyAlignment="1" applyProtection="1"/>
    <xf numFmtId="0" fontId="30" fillId="18" borderId="0" xfId="0" applyFont="1" applyFill="1" applyBorder="1" applyProtection="1"/>
    <xf numFmtId="0" fontId="10" fillId="18" borderId="0" xfId="0" applyFont="1" applyFill="1" applyBorder="1" applyAlignment="1" applyProtection="1">
      <alignment horizontal="center" vertical="center" wrapText="1"/>
    </xf>
    <xf numFmtId="0" fontId="10" fillId="18" borderId="0" xfId="0" applyFont="1" applyFill="1" applyBorder="1" applyAlignment="1" applyProtection="1">
      <alignment horizontal="center"/>
    </xf>
    <xf numFmtId="0" fontId="10" fillId="18" borderId="0" xfId="0" applyFont="1" applyFill="1" applyBorder="1" applyAlignment="1" applyProtection="1">
      <alignment horizontal="left" vertical="center"/>
    </xf>
    <xf numFmtId="0" fontId="30" fillId="0" borderId="249" xfId="0" applyFont="1" applyFill="1" applyBorder="1" applyProtection="1"/>
    <xf numFmtId="0" fontId="9" fillId="4" borderId="249" xfId="0" applyFont="1" applyFill="1" applyBorder="1" applyAlignment="1" applyProtection="1"/>
    <xf numFmtId="0" fontId="11" fillId="19" borderId="0" xfId="3" applyFont="1" applyFill="1" applyBorder="1" applyAlignment="1" applyProtection="1">
      <alignment vertical="top"/>
    </xf>
    <xf numFmtId="0" fontId="10" fillId="19" borderId="0" xfId="3" applyFont="1" applyFill="1" applyBorder="1" applyAlignment="1" applyProtection="1"/>
    <xf numFmtId="0" fontId="10" fillId="19" borderId="0" xfId="3" applyFont="1" applyFill="1" applyBorder="1" applyAlignment="1" applyProtection="1">
      <alignment vertical="center"/>
    </xf>
    <xf numFmtId="0" fontId="9" fillId="19" borderId="0" xfId="3" applyFont="1" applyFill="1" applyBorder="1" applyAlignment="1" applyProtection="1">
      <alignment vertical="center"/>
    </xf>
    <xf numFmtId="0" fontId="11" fillId="19" borderId="0" xfId="3" applyFont="1" applyFill="1" applyBorder="1" applyAlignment="1" applyProtection="1">
      <alignment horizontal="left" vertical="top"/>
    </xf>
    <xf numFmtId="0" fontId="6" fillId="2" borderId="0" xfId="3" applyFont="1" applyFill="1" applyBorder="1" applyAlignment="1" applyProtection="1">
      <alignment vertical="center"/>
    </xf>
    <xf numFmtId="0" fontId="10" fillId="2" borderId="251" xfId="3" applyFont="1" applyFill="1" applyBorder="1" applyAlignment="1" applyProtection="1">
      <alignment vertical="center"/>
    </xf>
    <xf numFmtId="0" fontId="10" fillId="7" borderId="246" xfId="3" applyFont="1" applyFill="1" applyBorder="1" applyProtection="1"/>
    <xf numFmtId="0" fontId="6" fillId="7" borderId="258" xfId="3" applyFont="1" applyFill="1" applyBorder="1" applyProtection="1"/>
    <xf numFmtId="0" fontId="7" fillId="7" borderId="258" xfId="3" applyFont="1" applyFill="1" applyBorder="1" applyAlignment="1" applyProtection="1">
      <alignment horizontal="center"/>
    </xf>
    <xf numFmtId="0" fontId="12" fillId="7" borderId="258" xfId="3" applyFont="1" applyFill="1" applyBorder="1" applyAlignment="1" applyProtection="1">
      <alignment horizontal="center" wrapText="1"/>
    </xf>
    <xf numFmtId="0" fontId="34" fillId="7" borderId="258" xfId="3" applyFont="1" applyFill="1" applyBorder="1" applyAlignment="1" applyProtection="1">
      <alignment horizontal="left" vertical="center"/>
    </xf>
    <xf numFmtId="0" fontId="8" fillId="0" borderId="258" xfId="3" applyFont="1" applyBorder="1" applyProtection="1"/>
    <xf numFmtId="0" fontId="0" fillId="0" borderId="258" xfId="0" applyBorder="1" applyAlignment="1"/>
    <xf numFmtId="0" fontId="10" fillId="7" borderId="248" xfId="3" applyFont="1" applyFill="1" applyBorder="1" applyProtection="1"/>
    <xf numFmtId="0" fontId="11" fillId="7" borderId="229" xfId="3" applyFont="1" applyFill="1" applyBorder="1" applyProtection="1"/>
    <xf numFmtId="0" fontId="14" fillId="7" borderId="225" xfId="3" applyFont="1" applyFill="1" applyBorder="1" applyProtection="1"/>
    <xf numFmtId="0" fontId="22" fillId="7" borderId="225" xfId="3" applyFont="1" applyFill="1" applyBorder="1" applyAlignment="1" applyProtection="1">
      <alignment horizontal="center"/>
    </xf>
    <xf numFmtId="0" fontId="14" fillId="0" borderId="225" xfId="3" applyFont="1" applyBorder="1" applyAlignment="1" applyProtection="1">
      <alignment horizontal="center" vertical="center"/>
    </xf>
    <xf numFmtId="0" fontId="36" fillId="7" borderId="225" xfId="3" applyFont="1" applyFill="1" applyBorder="1" applyAlignment="1" applyProtection="1">
      <alignment horizontal="left" vertical="center"/>
    </xf>
    <xf numFmtId="0" fontId="0" fillId="0" borderId="265" xfId="0" applyBorder="1" applyAlignment="1"/>
    <xf numFmtId="0" fontId="9" fillId="7" borderId="248" xfId="3" applyFont="1" applyFill="1" applyBorder="1" applyAlignment="1" applyProtection="1">
      <alignment horizontal="center"/>
    </xf>
    <xf numFmtId="0" fontId="56" fillId="0" borderId="256" xfId="3" applyBorder="1" applyAlignment="1" applyProtection="1">
      <alignment vertical="center" wrapText="1"/>
    </xf>
    <xf numFmtId="0" fontId="56" fillId="0" borderId="225" xfId="3" applyBorder="1" applyAlignment="1" applyProtection="1">
      <alignment vertical="center" wrapText="1"/>
    </xf>
    <xf numFmtId="0" fontId="56" fillId="0" borderId="226" xfId="3" applyBorder="1" applyAlignment="1" applyProtection="1">
      <alignment vertical="center" wrapText="1"/>
    </xf>
    <xf numFmtId="0" fontId="10" fillId="2" borderId="270" xfId="3" applyFont="1" applyFill="1" applyBorder="1" applyAlignment="1" applyProtection="1">
      <alignment horizontal="justify" vertical="top"/>
    </xf>
    <xf numFmtId="0" fontId="10" fillId="18" borderId="0" xfId="3" applyFont="1" applyFill="1" applyBorder="1" applyAlignment="1" applyProtection="1">
      <alignment vertical="center"/>
    </xf>
    <xf numFmtId="0" fontId="11" fillId="18" borderId="0" xfId="3" applyFont="1" applyFill="1" applyBorder="1" applyAlignment="1" applyProtection="1">
      <alignment vertical="center"/>
    </xf>
    <xf numFmtId="0" fontId="8" fillId="18" borderId="0" xfId="3" applyFont="1" applyFill="1" applyBorder="1" applyProtection="1"/>
    <xf numFmtId="0" fontId="6" fillId="2" borderId="250" xfId="3" applyFont="1" applyFill="1" applyBorder="1" applyAlignment="1" applyProtection="1">
      <alignment vertical="center"/>
    </xf>
    <xf numFmtId="0" fontId="10" fillId="20" borderId="0" xfId="3" applyFont="1" applyFill="1" applyBorder="1" applyAlignment="1" applyProtection="1">
      <alignment horizontal="center"/>
    </xf>
    <xf numFmtId="3" fontId="18" fillId="18" borderId="0" xfId="3" applyNumberFormat="1" applyFont="1" applyFill="1" applyBorder="1" applyAlignment="1" applyProtection="1">
      <alignment vertical="center" wrapText="1"/>
      <protection locked="0"/>
    </xf>
    <xf numFmtId="0" fontId="34" fillId="19" borderId="0" xfId="3" applyFont="1" applyFill="1" applyBorder="1" applyAlignment="1" applyProtection="1">
      <alignment vertical="center"/>
    </xf>
    <xf numFmtId="0" fontId="11" fillId="2" borderId="251" xfId="3"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horizontal="center"/>
    </xf>
    <xf numFmtId="0" fontId="10" fillId="0" borderId="0" xfId="0" applyFont="1" applyFill="1" applyBorder="1" applyAlignment="1" applyProtection="1">
      <alignment horizontal="center"/>
    </xf>
    <xf numFmtId="0" fontId="9" fillId="7" borderId="0" xfId="0" applyFont="1" applyFill="1" applyBorder="1" applyAlignment="1" applyProtection="1">
      <alignment horizontal="center" vertical="center"/>
    </xf>
    <xf numFmtId="0" fontId="10" fillId="7" borderId="0" xfId="0" applyFont="1" applyFill="1" applyBorder="1" applyAlignment="1" applyProtection="1">
      <alignment horizontal="center" vertical="center"/>
    </xf>
    <xf numFmtId="0" fontId="10" fillId="7" borderId="0" xfId="0" applyFont="1" applyFill="1" applyBorder="1" applyAlignment="1">
      <alignment horizontal="right"/>
    </xf>
    <xf numFmtId="0" fontId="9" fillId="7" borderId="0" xfId="0" applyFont="1" applyFill="1" applyBorder="1" applyAlignment="1" applyProtection="1">
      <alignment horizontal="right" vertical="center"/>
    </xf>
    <xf numFmtId="0" fontId="10" fillId="7" borderId="0" xfId="0" applyFont="1" applyFill="1" applyBorder="1" applyAlignment="1" applyProtection="1">
      <alignment horizontal="center"/>
    </xf>
    <xf numFmtId="3" fontId="18" fillId="7" borderId="0" xfId="0" applyNumberFormat="1" applyFont="1" applyFill="1" applyBorder="1" applyAlignment="1" applyProtection="1">
      <alignment horizontal="right" vertical="center"/>
      <protection locked="0"/>
    </xf>
    <xf numFmtId="0" fontId="10" fillId="0" borderId="0" xfId="0" applyFont="1" applyFill="1" applyBorder="1" applyAlignment="1" applyProtection="1">
      <alignment horizontal="right"/>
    </xf>
    <xf numFmtId="0" fontId="10" fillId="0" borderId="0" xfId="0" applyFont="1" applyFill="1" applyBorder="1" applyAlignment="1" applyProtection="1">
      <alignment horizontal="right" vertical="top"/>
    </xf>
    <xf numFmtId="0" fontId="10" fillId="20" borderId="0" xfId="0" applyFont="1" applyFill="1" applyBorder="1" applyAlignment="1" applyProtection="1">
      <alignment vertical="center"/>
    </xf>
    <xf numFmtId="0" fontId="9" fillId="20" borderId="0" xfId="0" applyFont="1" applyFill="1" applyBorder="1" applyAlignment="1" applyProtection="1">
      <alignment vertical="center"/>
    </xf>
    <xf numFmtId="0" fontId="9" fillId="18" borderId="0" xfId="0" applyFont="1" applyFill="1" applyBorder="1" applyAlignment="1" applyProtection="1">
      <alignment vertical="center"/>
    </xf>
    <xf numFmtId="0" fontId="6" fillId="20" borderId="0" xfId="0" applyFont="1" applyFill="1" applyBorder="1" applyAlignment="1" applyProtection="1"/>
    <xf numFmtId="0" fontId="58" fillId="20" borderId="0" xfId="0" applyFont="1" applyFill="1" applyBorder="1" applyAlignment="1" applyProtection="1">
      <alignment horizontal="left"/>
    </xf>
    <xf numFmtId="0" fontId="11" fillId="20" borderId="0" xfId="0" applyFont="1" applyFill="1" applyBorder="1" applyAlignment="1" applyProtection="1">
      <alignment vertical="center"/>
    </xf>
    <xf numFmtId="0" fontId="10" fillId="7" borderId="0" xfId="0" quotePrefix="1" applyFont="1" applyFill="1" applyBorder="1" applyAlignment="1" applyProtection="1">
      <alignment horizontal="left" vertical="center"/>
    </xf>
    <xf numFmtId="0" fontId="9" fillId="20" borderId="0" xfId="0" applyFont="1" applyFill="1" applyBorder="1" applyAlignment="1" applyProtection="1"/>
    <xf numFmtId="0" fontId="11" fillId="0" borderId="0" xfId="0" applyFont="1" applyBorder="1" applyAlignment="1" applyProtection="1">
      <alignment horizontal="left"/>
    </xf>
    <xf numFmtId="0" fontId="6" fillId="0" borderId="0" xfId="0" applyFont="1" applyFill="1" applyBorder="1" applyAlignment="1" applyProtection="1"/>
    <xf numFmtId="0" fontId="58" fillId="0" borderId="0" xfId="0" applyFont="1" applyFill="1" applyBorder="1" applyAlignment="1" applyProtection="1">
      <alignment horizontal="left"/>
    </xf>
    <xf numFmtId="0" fontId="10" fillId="20" borderId="0" xfId="0" quotePrefix="1" applyFont="1" applyFill="1" applyBorder="1" applyAlignment="1" applyProtection="1">
      <alignment vertical="center"/>
    </xf>
    <xf numFmtId="3" fontId="18" fillId="20" borderId="0" xfId="0" applyNumberFormat="1" applyFont="1" applyFill="1" applyBorder="1" applyAlignment="1" applyProtection="1">
      <alignment vertical="center"/>
      <protection locked="0"/>
    </xf>
    <xf numFmtId="0" fontId="11" fillId="18" borderId="0" xfId="0" applyFont="1" applyFill="1" applyBorder="1" applyProtection="1"/>
    <xf numFmtId="3" fontId="9" fillId="7" borderId="0" xfId="0" applyNumberFormat="1" applyFont="1" applyFill="1" applyBorder="1" applyAlignment="1" applyProtection="1">
      <alignment vertical="center"/>
      <protection locked="0"/>
    </xf>
    <xf numFmtId="2" fontId="10" fillId="7" borderId="0" xfId="0" quotePrefix="1" applyNumberFormat="1" applyFont="1" applyFill="1" applyBorder="1" applyAlignment="1">
      <alignment horizontal="left"/>
    </xf>
    <xf numFmtId="0" fontId="10" fillId="7" borderId="14" xfId="0" applyFont="1" applyFill="1" applyBorder="1" applyAlignment="1" applyProtection="1">
      <alignment vertical="center"/>
    </xf>
    <xf numFmtId="0" fontId="22" fillId="0" borderId="46" xfId="25" applyFont="1" applyBorder="1" applyProtection="1"/>
    <xf numFmtId="0" fontId="8" fillId="0" borderId="31" xfId="25" applyFont="1" applyBorder="1" applyProtection="1"/>
    <xf numFmtId="0" fontId="22" fillId="0" borderId="31" xfId="25" applyFont="1" applyBorder="1" applyProtection="1"/>
    <xf numFmtId="0" fontId="8" fillId="0" borderId="51" xfId="25" applyFont="1" applyBorder="1" applyProtection="1"/>
    <xf numFmtId="0" fontId="7" fillId="0" borderId="312" xfId="0" applyFont="1" applyBorder="1" applyAlignment="1" applyProtection="1">
      <alignment vertical="center" wrapText="1"/>
    </xf>
    <xf numFmtId="0" fontId="7" fillId="0" borderId="268" xfId="0" applyFont="1" applyBorder="1" applyAlignment="1" applyProtection="1">
      <alignment vertical="center" wrapText="1"/>
    </xf>
    <xf numFmtId="0" fontId="8" fillId="0" borderId="268" xfId="0" applyFont="1" applyBorder="1" applyAlignment="1" applyProtection="1">
      <alignment vertical="center" wrapText="1"/>
    </xf>
    <xf numFmtId="0" fontId="8" fillId="0" borderId="259" xfId="0" applyFont="1" applyBorder="1" applyAlignment="1" applyProtection="1">
      <alignment vertical="center" wrapText="1"/>
    </xf>
    <xf numFmtId="0" fontId="8" fillId="0" borderId="7" xfId="25" applyFont="1" applyBorder="1" applyProtection="1"/>
    <xf numFmtId="0" fontId="8" fillId="0" borderId="0" xfId="25" applyFont="1" applyProtection="1"/>
    <xf numFmtId="0" fontId="8" fillId="0" borderId="14" xfId="25" applyFont="1" applyBorder="1" applyProtection="1"/>
    <xf numFmtId="0" fontId="22" fillId="0" borderId="7" xfId="25" applyFont="1" applyBorder="1" applyProtection="1"/>
    <xf numFmtId="0" fontId="22" fillId="0" borderId="0" xfId="0" applyFont="1" applyFill="1" applyBorder="1" applyAlignment="1" applyProtection="1">
      <alignment vertical="center"/>
    </xf>
    <xf numFmtId="0" fontId="22" fillId="0" borderId="14" xfId="25" applyFont="1" applyBorder="1" applyProtection="1"/>
    <xf numFmtId="0" fontId="7" fillId="0" borderId="298" xfId="0" applyFont="1" applyBorder="1" applyAlignment="1" applyProtection="1">
      <alignment vertical="center" wrapText="1"/>
    </xf>
    <xf numFmtId="0" fontId="7" fillId="0" borderId="299" xfId="0" applyFont="1" applyBorder="1" applyAlignment="1" applyProtection="1">
      <alignment vertical="center" wrapText="1"/>
    </xf>
    <xf numFmtId="0" fontId="8" fillId="0" borderId="0" xfId="25" applyFont="1" applyBorder="1" applyProtection="1"/>
    <xf numFmtId="0" fontId="7" fillId="0" borderId="7" xfId="0" applyFont="1" applyBorder="1" applyAlignment="1" applyProtection="1">
      <alignment vertical="center" wrapText="1"/>
    </xf>
    <xf numFmtId="0" fontId="8" fillId="0" borderId="17" xfId="25" applyFont="1" applyBorder="1" applyProtection="1"/>
    <xf numFmtId="0" fontId="8" fillId="0" borderId="255" xfId="0" applyFont="1" applyBorder="1"/>
    <xf numFmtId="0" fontId="8" fillId="0" borderId="217" xfId="0" applyFont="1" applyBorder="1"/>
    <xf numFmtId="0" fontId="22" fillId="0" borderId="0" xfId="25" applyFont="1" applyBorder="1" applyAlignment="1" applyProtection="1"/>
    <xf numFmtId="0" fontId="7" fillId="0" borderId="0" xfId="0" applyFont="1" applyBorder="1" applyAlignment="1" applyProtection="1">
      <alignment horizontal="left" wrapText="1"/>
    </xf>
    <xf numFmtId="0" fontId="7" fillId="0" borderId="14" xfId="0" applyFont="1" applyBorder="1" applyAlignment="1" applyProtection="1">
      <alignment horizontal="left" wrapText="1"/>
    </xf>
    <xf numFmtId="0" fontId="8" fillId="0" borderId="313" xfId="0" applyFont="1" applyBorder="1"/>
    <xf numFmtId="0" fontId="8" fillId="0" borderId="310" xfId="0" applyFont="1" applyBorder="1"/>
    <xf numFmtId="0" fontId="8" fillId="0" borderId="301" xfId="0" applyFont="1" applyBorder="1"/>
    <xf numFmtId="0" fontId="7" fillId="18" borderId="19" xfId="25" applyFont="1" applyFill="1" applyBorder="1" applyAlignment="1" applyProtection="1">
      <alignment vertical="center" wrapText="1"/>
    </xf>
    <xf numFmtId="0" fontId="8" fillId="18" borderId="19" xfId="25" applyFont="1" applyFill="1" applyBorder="1" applyAlignment="1" applyProtection="1">
      <alignment vertical="center" wrapText="1"/>
    </xf>
    <xf numFmtId="0" fontId="8" fillId="18" borderId="66" xfId="25" applyFont="1" applyFill="1" applyBorder="1" applyAlignment="1" applyProtection="1">
      <alignment vertical="center" wrapText="1"/>
    </xf>
    <xf numFmtId="0" fontId="10" fillId="0" borderId="315" xfId="25" applyFont="1" applyBorder="1" applyAlignment="1" applyProtection="1">
      <alignment wrapText="1"/>
      <protection locked="0"/>
    </xf>
    <xf numFmtId="0" fontId="13" fillId="0" borderId="309" xfId="25" applyFont="1" applyBorder="1" applyAlignment="1" applyProtection="1">
      <alignment wrapText="1"/>
      <protection locked="0"/>
    </xf>
    <xf numFmtId="0" fontId="13" fillId="0" borderId="316" xfId="25" applyFont="1" applyBorder="1" applyAlignment="1" applyProtection="1">
      <alignment wrapText="1"/>
      <protection locked="0"/>
    </xf>
    <xf numFmtId="0" fontId="13" fillId="0" borderId="297" xfId="25" applyFont="1" applyBorder="1" applyAlignment="1" applyProtection="1">
      <alignment wrapText="1"/>
      <protection locked="0"/>
    </xf>
    <xf numFmtId="0" fontId="10" fillId="0" borderId="310" xfId="25" applyFont="1" applyBorder="1" applyAlignment="1" applyProtection="1">
      <alignment wrapText="1"/>
      <protection locked="0"/>
    </xf>
    <xf numFmtId="0" fontId="10" fillId="0" borderId="309" xfId="25" applyFont="1" applyBorder="1" applyAlignment="1" applyProtection="1">
      <alignment wrapText="1"/>
      <protection locked="0"/>
    </xf>
    <xf numFmtId="0" fontId="10" fillId="0" borderId="316" xfId="25" applyFont="1" applyBorder="1" applyAlignment="1" applyProtection="1">
      <alignment wrapText="1"/>
      <protection locked="0"/>
    </xf>
    <xf numFmtId="0" fontId="10" fillId="0" borderId="297" xfId="25" applyFont="1" applyBorder="1" applyAlignment="1" applyProtection="1">
      <alignment wrapText="1"/>
      <protection locked="0"/>
    </xf>
    <xf numFmtId="0" fontId="24" fillId="0" borderId="0" xfId="0" applyFont="1"/>
    <xf numFmtId="0" fontId="10" fillId="0" borderId="0" xfId="0" quotePrefix="1" applyFont="1" applyBorder="1" applyAlignment="1" applyProtection="1">
      <alignment vertical="center"/>
    </xf>
    <xf numFmtId="0" fontId="13" fillId="0" borderId="0" xfId="0" applyFont="1" applyFill="1" applyBorder="1" applyAlignment="1" applyProtection="1"/>
    <xf numFmtId="0" fontId="10" fillId="0" borderId="7" xfId="25" applyFont="1" applyBorder="1" applyAlignment="1" applyProtection="1">
      <alignment wrapText="1"/>
      <protection locked="0"/>
    </xf>
    <xf numFmtId="0" fontId="13" fillId="0" borderId="14" xfId="25" applyFont="1" applyBorder="1" applyAlignment="1" applyProtection="1">
      <alignment wrapText="1"/>
      <protection locked="0"/>
    </xf>
    <xf numFmtId="0" fontId="10" fillId="0" borderId="242" xfId="25" applyFont="1" applyBorder="1" applyAlignment="1" applyProtection="1">
      <alignment horizontal="center"/>
    </xf>
    <xf numFmtId="0" fontId="9" fillId="0" borderId="229" xfId="25" applyFont="1" applyBorder="1" applyAlignment="1" applyProtection="1">
      <alignment vertical="top"/>
    </xf>
    <xf numFmtId="0" fontId="9" fillId="0" borderId="225" xfId="25" applyFont="1" applyBorder="1" applyAlignment="1" applyProtection="1">
      <alignment vertical="top"/>
    </xf>
    <xf numFmtId="0" fontId="10" fillId="0" borderId="242" xfId="25" quotePrefix="1" applyFont="1" applyBorder="1" applyAlignment="1" applyProtection="1">
      <alignment horizontal="center"/>
    </xf>
    <xf numFmtId="0" fontId="13" fillId="0" borderId="321" xfId="25" applyFont="1" applyBorder="1" applyAlignment="1" applyProtection="1">
      <alignment horizontal="left" wrapText="1"/>
      <protection locked="0"/>
    </xf>
    <xf numFmtId="0" fontId="10" fillId="0" borderId="246" xfId="25" applyFont="1" applyBorder="1" applyAlignment="1" applyProtection="1">
      <alignment wrapText="1"/>
      <protection locked="0"/>
    </xf>
    <xf numFmtId="0" fontId="13" fillId="0" borderId="51" xfId="25" applyFont="1" applyBorder="1" applyAlignment="1" applyProtection="1">
      <alignment wrapText="1"/>
      <protection locked="0"/>
    </xf>
    <xf numFmtId="0" fontId="10" fillId="0" borderId="297" xfId="25" quotePrefix="1" applyFont="1" applyBorder="1" applyAlignment="1" applyProtection="1">
      <alignment horizontal="center"/>
    </xf>
    <xf numFmtId="0" fontId="10" fillId="0" borderId="14" xfId="25" applyFont="1" applyBorder="1" applyAlignment="1" applyProtection="1">
      <alignment horizontal="center"/>
    </xf>
    <xf numFmtId="0" fontId="13" fillId="0" borderId="7" xfId="25" applyFont="1" applyBorder="1" applyAlignment="1" applyProtection="1">
      <alignment wrapText="1"/>
      <protection locked="0"/>
    </xf>
    <xf numFmtId="0" fontId="10" fillId="0" borderId="324" xfId="25" applyFont="1" applyBorder="1" applyAlignment="1" applyProtection="1">
      <alignment horizontal="left" wrapText="1"/>
      <protection locked="0"/>
    </xf>
    <xf numFmtId="0" fontId="13" fillId="0" borderId="326" xfId="25" applyFont="1" applyBorder="1" applyAlignment="1" applyProtection="1">
      <alignment horizontal="left" wrapText="1"/>
      <protection locked="0"/>
    </xf>
    <xf numFmtId="0" fontId="10" fillId="0" borderId="306" xfId="25" applyFont="1" applyBorder="1" applyProtection="1"/>
    <xf numFmtId="0" fontId="10" fillId="0" borderId="327" xfId="25" applyFont="1" applyBorder="1" applyAlignment="1" applyProtection="1">
      <alignment wrapText="1"/>
      <protection locked="0"/>
    </xf>
    <xf numFmtId="0" fontId="13" fillId="0" borderId="328" xfId="25" applyFont="1" applyBorder="1" applyAlignment="1" applyProtection="1">
      <alignment wrapText="1"/>
      <protection locked="0"/>
    </xf>
    <xf numFmtId="0" fontId="7" fillId="0" borderId="0" xfId="0" applyFont="1" applyBorder="1" applyAlignment="1" applyProtection="1">
      <alignment vertical="center" wrapText="1"/>
    </xf>
    <xf numFmtId="0" fontId="7" fillId="0" borderId="17" xfId="0" applyFont="1" applyBorder="1" applyAlignment="1" applyProtection="1">
      <alignment vertical="center" wrapText="1"/>
    </xf>
    <xf numFmtId="0" fontId="7" fillId="0" borderId="259" xfId="0" applyFont="1" applyBorder="1" applyAlignment="1" applyProtection="1">
      <alignment vertical="center" wrapText="1"/>
    </xf>
    <xf numFmtId="0" fontId="7" fillId="0" borderId="302" xfId="0" applyFont="1" applyBorder="1" applyAlignment="1" applyProtection="1">
      <alignment vertical="center" wrapText="1"/>
    </xf>
    <xf numFmtId="0" fontId="7" fillId="0" borderId="17" xfId="0" applyFont="1" applyBorder="1" applyAlignment="1">
      <alignment horizontal="center"/>
    </xf>
    <xf numFmtId="0" fontId="22" fillId="0" borderId="17" xfId="0" applyFont="1" applyBorder="1" applyAlignment="1">
      <alignment horizontal="center"/>
    </xf>
    <xf numFmtId="0" fontId="7" fillId="0" borderId="257" xfId="0" applyFont="1" applyBorder="1" applyAlignment="1" applyProtection="1">
      <alignment vertical="center" wrapText="1"/>
    </xf>
    <xf numFmtId="0" fontId="7" fillId="0" borderId="300" xfId="0" applyFont="1" applyBorder="1" applyAlignment="1" applyProtection="1">
      <alignment vertical="center" wrapText="1"/>
    </xf>
    <xf numFmtId="0" fontId="7" fillId="0" borderId="306" xfId="0" applyFont="1" applyBorder="1" applyAlignment="1" applyProtection="1">
      <alignment vertical="center" wrapText="1"/>
    </xf>
    <xf numFmtId="0" fontId="7" fillId="0" borderId="310" xfId="0" applyFont="1" applyBorder="1" applyAlignment="1" applyProtection="1">
      <alignment vertical="center" wrapText="1"/>
    </xf>
    <xf numFmtId="0" fontId="7" fillId="0" borderId="301" xfId="0" applyFont="1" applyBorder="1" applyAlignment="1" applyProtection="1">
      <alignment vertical="center" wrapText="1"/>
    </xf>
    <xf numFmtId="0" fontId="6" fillId="0" borderId="310" xfId="25" applyFont="1" applyBorder="1" applyAlignment="1" applyProtection="1">
      <alignment horizontal="left" vertical="center" wrapText="1"/>
      <protection locked="0"/>
    </xf>
    <xf numFmtId="0" fontId="13" fillId="0" borderId="310" xfId="25" applyFont="1" applyBorder="1" applyAlignment="1" applyProtection="1">
      <alignment horizontal="left" vertical="center" wrapText="1"/>
      <protection locked="0"/>
    </xf>
    <xf numFmtId="0" fontId="11" fillId="7" borderId="14" xfId="0" applyFont="1" applyFill="1" applyBorder="1" applyAlignment="1">
      <alignment horizontal="left"/>
    </xf>
    <xf numFmtId="3" fontId="18" fillId="0" borderId="311" xfId="0" applyNumberFormat="1" applyFont="1" applyFill="1" applyBorder="1" applyAlignment="1" applyProtection="1">
      <alignment horizontal="center" wrapText="1"/>
      <protection locked="0"/>
    </xf>
    <xf numFmtId="0" fontId="11" fillId="7" borderId="0" xfId="0" applyFont="1" applyFill="1" applyBorder="1" applyAlignment="1"/>
    <xf numFmtId="0" fontId="9" fillId="7" borderId="0" xfId="0" applyFont="1" applyFill="1" applyBorder="1" applyAlignment="1"/>
    <xf numFmtId="0" fontId="8" fillId="0" borderId="14" xfId="0" applyFont="1" applyBorder="1"/>
    <xf numFmtId="0" fontId="9" fillId="7" borderId="217" xfId="0" applyFont="1" applyFill="1" applyBorder="1" applyAlignment="1"/>
    <xf numFmtId="3" fontId="18" fillId="0" borderId="186" xfId="0" applyNumberFormat="1" applyFont="1" applyBorder="1" applyAlignment="1" applyProtection="1">
      <alignment horizontal="right" vertical="center" wrapText="1"/>
      <protection locked="0"/>
    </xf>
    <xf numFmtId="3" fontId="18" fillId="0" borderId="311" xfId="0" applyNumberFormat="1" applyFont="1" applyFill="1" applyBorder="1" applyAlignment="1" applyProtection="1">
      <alignment horizontal="right" vertical="center"/>
      <protection locked="0"/>
    </xf>
    <xf numFmtId="0" fontId="11" fillId="7" borderId="308" xfId="0" applyFont="1" applyFill="1" applyBorder="1" applyAlignment="1" applyProtection="1">
      <alignment wrapText="1"/>
      <protection locked="0"/>
    </xf>
    <xf numFmtId="0" fontId="11" fillId="7" borderId="309" xfId="0" applyFont="1" applyFill="1" applyBorder="1" applyAlignment="1" applyProtection="1">
      <alignment wrapText="1"/>
      <protection locked="0"/>
    </xf>
    <xf numFmtId="0" fontId="11" fillId="7" borderId="310" xfId="0" applyFont="1" applyFill="1" applyBorder="1" applyAlignment="1" applyProtection="1">
      <alignment wrapText="1"/>
      <protection locked="0"/>
    </xf>
    <xf numFmtId="0" fontId="24" fillId="7" borderId="308" xfId="0" applyFont="1" applyFill="1" applyBorder="1" applyAlignment="1" applyProtection="1">
      <alignment wrapText="1"/>
      <protection locked="0"/>
    </xf>
    <xf numFmtId="0" fontId="24" fillId="7" borderId="309" xfId="0" applyFont="1" applyFill="1" applyBorder="1" applyAlignment="1" applyProtection="1">
      <alignment wrapText="1"/>
      <protection locked="0"/>
    </xf>
    <xf numFmtId="3" fontId="10" fillId="7" borderId="330" xfId="0" applyNumberFormat="1" applyFont="1" applyFill="1" applyBorder="1" applyAlignment="1" applyProtection="1">
      <alignment horizontal="center" vertical="center"/>
      <protection locked="0"/>
    </xf>
    <xf numFmtId="3" fontId="11" fillId="7" borderId="333" xfId="0" applyNumberFormat="1" applyFont="1" applyFill="1" applyBorder="1" applyAlignment="1" applyProtection="1">
      <alignment horizontal="center" vertical="top"/>
      <protection locked="0"/>
    </xf>
    <xf numFmtId="0" fontId="10" fillId="7" borderId="260" xfId="0" applyFont="1" applyFill="1" applyBorder="1" applyAlignment="1">
      <alignment horizontal="center" vertical="center"/>
    </xf>
    <xf numFmtId="0" fontId="11" fillId="7" borderId="260" xfId="0" applyFont="1" applyFill="1" applyBorder="1" applyAlignment="1">
      <alignment horizontal="center"/>
    </xf>
    <xf numFmtId="0" fontId="9" fillId="7" borderId="260" xfId="0" applyFont="1" applyFill="1" applyBorder="1"/>
    <xf numFmtId="0" fontId="11" fillId="7" borderId="260" xfId="0" applyFont="1" applyFill="1" applyBorder="1" applyAlignment="1">
      <alignment horizontal="center" vertical="center"/>
    </xf>
    <xf numFmtId="0" fontId="10" fillId="7" borderId="296" xfId="0" applyFont="1" applyFill="1" applyBorder="1" applyAlignment="1">
      <alignment horizontal="center" vertical="center"/>
    </xf>
    <xf numFmtId="0" fontId="10" fillId="7" borderId="300" xfId="0" applyFont="1" applyFill="1" applyBorder="1" applyAlignment="1"/>
    <xf numFmtId="0" fontId="10" fillId="7" borderId="300" xfId="0" applyFont="1" applyFill="1" applyBorder="1" applyAlignment="1">
      <alignment horizontal="center"/>
    </xf>
    <xf numFmtId="0" fontId="8" fillId="18" borderId="217" xfId="0" applyFont="1" applyFill="1" applyBorder="1"/>
    <xf numFmtId="0" fontId="10" fillId="7" borderId="217" xfId="0" applyFont="1" applyFill="1" applyBorder="1" applyAlignment="1"/>
    <xf numFmtId="0" fontId="8" fillId="18" borderId="0" xfId="0" applyFont="1" applyFill="1" applyBorder="1"/>
    <xf numFmtId="0" fontId="9" fillId="7" borderId="217" xfId="0" applyFont="1" applyFill="1" applyBorder="1"/>
    <xf numFmtId="0" fontId="11" fillId="7" borderId="0" xfId="0" applyFont="1" applyFill="1" applyBorder="1" applyAlignment="1" applyProtection="1">
      <alignment wrapText="1"/>
      <protection locked="0"/>
    </xf>
    <xf numFmtId="0" fontId="11" fillId="7" borderId="14" xfId="0" applyFont="1" applyFill="1" applyBorder="1" applyAlignment="1" applyProtection="1">
      <alignment wrapText="1"/>
      <protection locked="0"/>
    </xf>
    <xf numFmtId="0" fontId="10" fillId="7" borderId="309" xfId="0" applyFont="1" applyFill="1" applyBorder="1" applyAlignment="1" applyProtection="1">
      <alignment wrapText="1"/>
    </xf>
    <xf numFmtId="0" fontId="9" fillId="7" borderId="246" xfId="0" applyFont="1" applyFill="1" applyBorder="1" applyAlignment="1"/>
    <xf numFmtId="0" fontId="9" fillId="7" borderId="248" xfId="0" applyFont="1" applyFill="1" applyBorder="1" applyAlignment="1"/>
    <xf numFmtId="0" fontId="10" fillId="7" borderId="336" xfId="0" applyFont="1" applyFill="1" applyBorder="1" applyAlignment="1" applyProtection="1">
      <alignment wrapText="1"/>
      <protection locked="0"/>
    </xf>
    <xf numFmtId="0" fontId="11" fillId="7" borderId="336" xfId="0" applyFont="1" applyFill="1" applyBorder="1" applyAlignment="1" applyProtection="1">
      <alignment wrapText="1"/>
      <protection locked="0"/>
    </xf>
    <xf numFmtId="0" fontId="10" fillId="7" borderId="336" xfId="0" applyFont="1" applyFill="1" applyBorder="1" applyAlignment="1" applyProtection="1">
      <alignment wrapText="1"/>
    </xf>
    <xf numFmtId="0" fontId="11" fillId="0" borderId="250" xfId="0" applyFont="1" applyBorder="1" applyAlignment="1" applyProtection="1">
      <alignment vertical="top" wrapText="1"/>
    </xf>
    <xf numFmtId="0" fontId="10" fillId="7" borderId="0" xfId="0" applyFont="1" applyFill="1" applyBorder="1" applyAlignment="1" applyProtection="1">
      <alignment horizontal="center"/>
    </xf>
    <xf numFmtId="3" fontId="18" fillId="0" borderId="0" xfId="0" applyNumberFormat="1" applyFont="1" applyFill="1" applyBorder="1" applyAlignment="1" applyProtection="1">
      <alignment horizontal="right" vertical="center"/>
      <protection locked="0"/>
    </xf>
    <xf numFmtId="0" fontId="7" fillId="0" borderId="0" xfId="0" applyFont="1" applyFill="1" applyBorder="1" applyAlignment="1" applyProtection="1">
      <alignment horizontal="center" vertical="center"/>
    </xf>
    <xf numFmtId="3" fontId="18" fillId="0" borderId="0" xfId="0" applyNumberFormat="1" applyFont="1" applyFill="1" applyBorder="1" applyAlignment="1" applyProtection="1">
      <alignment horizontal="center" vertical="center"/>
      <protection locked="0"/>
    </xf>
    <xf numFmtId="0" fontId="11" fillId="0" borderId="345" xfId="0" applyFont="1" applyBorder="1" applyAlignment="1" applyProtection="1">
      <alignment vertical="top" wrapText="1"/>
    </xf>
    <xf numFmtId="0" fontId="11" fillId="0" borderId="346" xfId="0" applyFont="1" applyBorder="1" applyAlignment="1" applyProtection="1">
      <alignment vertical="top" wrapText="1"/>
    </xf>
    <xf numFmtId="3" fontId="10" fillId="7" borderId="331" xfId="0" applyNumberFormat="1" applyFont="1" applyFill="1" applyBorder="1" applyAlignment="1" applyProtection="1">
      <alignment horizontal="center" vertical="center"/>
      <protection locked="0"/>
    </xf>
    <xf numFmtId="0" fontId="9" fillId="2" borderId="120" xfId="0" applyFont="1" applyFill="1" applyBorder="1" applyAlignment="1" applyProtection="1">
      <alignment vertical="center" wrapText="1"/>
      <protection locked="0"/>
    </xf>
    <xf numFmtId="3" fontId="9" fillId="2" borderId="121" xfId="0" applyNumberFormat="1" applyFont="1" applyFill="1" applyBorder="1" applyAlignment="1" applyProtection="1">
      <alignment horizontal="right" vertical="center"/>
      <protection locked="0"/>
    </xf>
    <xf numFmtId="0" fontId="11" fillId="7" borderId="347" xfId="0" applyFont="1" applyFill="1" applyBorder="1" applyAlignment="1" applyProtection="1">
      <alignment wrapText="1"/>
      <protection locked="0"/>
    </xf>
    <xf numFmtId="0" fontId="10" fillId="7" borderId="217" xfId="0" applyFont="1" applyFill="1" applyBorder="1" applyAlignment="1">
      <alignment horizontal="center" vertical="center"/>
    </xf>
    <xf numFmtId="0" fontId="10" fillId="7" borderId="260" xfId="0" applyFont="1" applyFill="1" applyBorder="1" applyAlignment="1">
      <alignment horizontal="center"/>
    </xf>
    <xf numFmtId="0" fontId="10" fillId="7" borderId="363" xfId="0" applyFont="1" applyFill="1" applyBorder="1" applyAlignment="1">
      <alignment horizontal="center" vertical="center"/>
    </xf>
    <xf numFmtId="0" fontId="9" fillId="7" borderId="300" xfId="0" applyFont="1" applyFill="1" applyBorder="1" applyAlignment="1">
      <alignment horizontal="left"/>
    </xf>
    <xf numFmtId="0" fontId="8" fillId="7" borderId="0" xfId="0" applyFont="1" applyFill="1" applyAlignment="1">
      <alignment vertical="center"/>
    </xf>
    <xf numFmtId="0" fontId="8" fillId="0" borderId="0" xfId="0" applyFont="1" applyAlignment="1">
      <alignment vertical="center"/>
    </xf>
    <xf numFmtId="0" fontId="14" fillId="0" borderId="248" xfId="25" applyFont="1" applyBorder="1" applyAlignment="1" applyProtection="1">
      <alignment vertical="center" wrapText="1"/>
      <protection locked="0"/>
    </xf>
    <xf numFmtId="0" fontId="7" fillId="7" borderId="257" xfId="0" applyFont="1" applyFill="1" applyBorder="1" applyAlignment="1">
      <alignment vertical="center"/>
    </xf>
    <xf numFmtId="0" fontId="7" fillId="7" borderId="364" xfId="0" applyFont="1" applyFill="1" applyBorder="1" applyAlignment="1">
      <alignment vertical="center"/>
    </xf>
    <xf numFmtId="0" fontId="11" fillId="7" borderId="316" xfId="0" applyFont="1" applyFill="1" applyBorder="1" applyAlignment="1" applyProtection="1">
      <alignment wrapText="1"/>
      <protection locked="0"/>
    </xf>
    <xf numFmtId="0" fontId="24" fillId="7" borderId="316" xfId="0" applyFont="1" applyFill="1" applyBorder="1" applyAlignment="1" applyProtection="1">
      <alignment wrapText="1"/>
      <protection locked="0"/>
    </xf>
    <xf numFmtId="0" fontId="11" fillId="0" borderId="366" xfId="0" applyFont="1" applyBorder="1" applyAlignment="1" applyProtection="1">
      <alignment vertical="top" wrapText="1"/>
    </xf>
    <xf numFmtId="0" fontId="10" fillId="7" borderId="363" xfId="0" applyFont="1" applyFill="1" applyBorder="1" applyAlignment="1" applyProtection="1">
      <alignment horizontal="center"/>
    </xf>
    <xf numFmtId="0" fontId="11" fillId="0" borderId="367" xfId="0" applyFont="1" applyBorder="1" applyAlignment="1" applyProtection="1">
      <alignment vertical="top" wrapText="1"/>
    </xf>
    <xf numFmtId="0" fontId="11" fillId="0" borderId="368" xfId="0" applyFont="1" applyBorder="1" applyAlignment="1" applyProtection="1">
      <alignment vertical="top" wrapText="1"/>
    </xf>
    <xf numFmtId="0" fontId="10" fillId="7" borderId="341" xfId="0" applyFont="1" applyFill="1" applyBorder="1" applyAlignment="1" applyProtection="1">
      <alignment horizontal="center"/>
    </xf>
    <xf numFmtId="0" fontId="6" fillId="7" borderId="370" xfId="0" applyFont="1" applyFill="1" applyBorder="1" applyAlignment="1" applyProtection="1">
      <alignment vertical="center" wrapText="1"/>
      <protection locked="0"/>
    </xf>
    <xf numFmtId="0" fontId="6" fillId="7" borderId="328" xfId="0" applyFont="1" applyFill="1" applyBorder="1" applyAlignment="1" applyProtection="1">
      <alignment vertical="center" wrapText="1"/>
      <protection locked="0"/>
    </xf>
    <xf numFmtId="0" fontId="14" fillId="7" borderId="335" xfId="0" applyFont="1" applyFill="1" applyBorder="1" applyAlignment="1" applyProtection="1">
      <alignment vertical="top" wrapText="1"/>
      <protection locked="0"/>
    </xf>
    <xf numFmtId="0" fontId="34" fillId="20" borderId="0" xfId="3" applyFont="1" applyFill="1" applyAlignment="1" applyProtection="1">
      <alignment vertical="center"/>
    </xf>
    <xf numFmtId="0" fontId="10" fillId="20" borderId="0" xfId="3" applyFont="1" applyFill="1" applyAlignment="1" applyProtection="1">
      <alignment vertical="center"/>
    </xf>
    <xf numFmtId="0" fontId="11" fillId="7" borderId="17" xfId="3" applyFont="1" applyFill="1" applyBorder="1" applyAlignment="1" applyProtection="1">
      <alignment horizontal="center" wrapText="1"/>
    </xf>
    <xf numFmtId="0" fontId="10" fillId="0" borderId="0" xfId="0" applyFont="1" applyFill="1" applyBorder="1" applyAlignment="1" applyProtection="1">
      <alignment horizontal="left" vertical="center"/>
    </xf>
    <xf numFmtId="0" fontId="11" fillId="0" borderId="0" xfId="0" applyFont="1" applyBorder="1" applyAlignment="1" applyProtection="1">
      <alignment horizontal="left" vertical="top" wrapText="1"/>
    </xf>
    <xf numFmtId="3" fontId="18" fillId="0" borderId="0" xfId="0" applyNumberFormat="1" applyFont="1" applyFill="1" applyBorder="1" applyAlignment="1" applyProtection="1">
      <alignment horizontal="center" wrapText="1"/>
      <protection locked="0"/>
    </xf>
    <xf numFmtId="0" fontId="10" fillId="7" borderId="303" xfId="3" applyFont="1" applyFill="1" applyBorder="1" applyAlignment="1" applyProtection="1">
      <alignment wrapText="1"/>
    </xf>
    <xf numFmtId="0" fontId="10" fillId="7" borderId="334" xfId="3" applyFont="1" applyFill="1" applyBorder="1" applyAlignment="1" applyProtection="1">
      <alignment wrapText="1"/>
    </xf>
    <xf numFmtId="0" fontId="10" fillId="7" borderId="217" xfId="3" applyFont="1" applyFill="1" applyBorder="1" applyAlignment="1" applyProtection="1">
      <alignment wrapText="1"/>
    </xf>
    <xf numFmtId="0" fontId="11" fillId="7" borderId="255" xfId="3" applyFont="1" applyFill="1" applyBorder="1" applyAlignment="1" applyProtection="1">
      <alignment wrapText="1"/>
    </xf>
    <xf numFmtId="0" fontId="11" fillId="7" borderId="217" xfId="3" applyFont="1" applyFill="1" applyBorder="1" applyAlignment="1" applyProtection="1">
      <alignment wrapText="1"/>
    </xf>
    <xf numFmtId="0" fontId="11" fillId="7" borderId="371" xfId="3" applyFont="1" applyFill="1" applyBorder="1" applyAlignment="1" applyProtection="1">
      <alignment wrapText="1"/>
    </xf>
    <xf numFmtId="0" fontId="11" fillId="7" borderId="372" xfId="3" applyFont="1" applyFill="1" applyBorder="1" applyAlignment="1" applyProtection="1">
      <alignment wrapText="1"/>
    </xf>
    <xf numFmtId="0" fontId="12" fillId="0" borderId="0" xfId="0" applyFont="1" applyFill="1" applyBorder="1" applyAlignment="1" applyProtection="1">
      <alignment vertical="center"/>
    </xf>
    <xf numFmtId="0" fontId="12" fillId="7" borderId="0" xfId="0" applyFont="1" applyFill="1" applyBorder="1" applyAlignment="1">
      <alignment vertical="center"/>
    </xf>
    <xf numFmtId="0" fontId="10" fillId="7" borderId="42" xfId="3" applyFont="1" applyFill="1" applyBorder="1" applyProtection="1"/>
    <xf numFmtId="0" fontId="7" fillId="7" borderId="37" xfId="3" applyFont="1" applyFill="1" applyBorder="1" applyProtection="1"/>
    <xf numFmtId="0" fontId="10" fillId="7" borderId="37" xfId="3" applyFont="1" applyFill="1" applyBorder="1" applyProtection="1"/>
    <xf numFmtId="0" fontId="15" fillId="0" borderId="37" xfId="3" applyFont="1" applyBorder="1" applyAlignment="1" applyProtection="1">
      <alignment wrapText="1"/>
    </xf>
    <xf numFmtId="0" fontId="6" fillId="0" borderId="0" xfId="3" applyFont="1" applyProtection="1"/>
    <xf numFmtId="0" fontId="11" fillId="0" borderId="0" xfId="3" applyFont="1" applyFill="1" applyBorder="1" applyProtection="1"/>
    <xf numFmtId="0" fontId="9" fillId="0" borderId="0" xfId="3" applyFont="1" applyFill="1" applyBorder="1" applyAlignment="1" applyProtection="1">
      <alignment vertical="center"/>
    </xf>
    <xf numFmtId="0" fontId="9" fillId="0" borderId="0" xfId="3" applyFont="1" applyProtection="1"/>
    <xf numFmtId="0" fontId="9" fillId="0" borderId="0" xfId="3" applyFont="1" applyFill="1" applyBorder="1" applyAlignment="1" applyProtection="1">
      <alignment horizontal="right" vertical="center"/>
    </xf>
    <xf numFmtId="0" fontId="9" fillId="0" borderId="0" xfId="3" applyFont="1" applyFill="1" applyBorder="1" applyAlignment="1" applyProtection="1">
      <alignment horizontal="right"/>
    </xf>
    <xf numFmtId="1" fontId="10" fillId="0" borderId="0" xfId="3" applyNumberFormat="1" applyFont="1" applyFill="1" applyBorder="1" applyAlignment="1" applyProtection="1">
      <alignment horizontal="left" vertical="center"/>
    </xf>
    <xf numFmtId="0" fontId="13" fillId="0" borderId="0" xfId="3" applyFont="1" applyFill="1" applyBorder="1" applyAlignment="1" applyProtection="1">
      <alignment vertical="center"/>
    </xf>
    <xf numFmtId="0" fontId="10" fillId="0" borderId="0" xfId="3" applyFont="1" applyFill="1" applyBorder="1" applyAlignment="1" applyProtection="1"/>
    <xf numFmtId="0" fontId="11" fillId="0" borderId="0" xfId="3" applyFont="1" applyFill="1" applyBorder="1" applyAlignment="1" applyProtection="1">
      <alignment horizontal="left"/>
    </xf>
    <xf numFmtId="0" fontId="10" fillId="0" borderId="0" xfId="3" applyFont="1" applyFill="1" applyBorder="1" applyProtection="1"/>
    <xf numFmtId="0" fontId="9" fillId="0" borderId="0" xfId="3" applyFont="1" applyAlignment="1" applyProtection="1">
      <alignment horizontal="right"/>
    </xf>
    <xf numFmtId="0" fontId="9" fillId="0" borderId="0" xfId="3" applyFont="1" applyAlignment="1" applyProtection="1"/>
    <xf numFmtId="0" fontId="9" fillId="0" borderId="0" xfId="3" applyFont="1" applyFill="1" applyProtection="1"/>
    <xf numFmtId="0" fontId="10" fillId="0" borderId="0" xfId="3" applyFont="1" applyFill="1" applyBorder="1" applyAlignment="1"/>
    <xf numFmtId="0" fontId="10" fillId="0" borderId="0" xfId="3" applyFont="1" applyFill="1" applyBorder="1" applyAlignment="1">
      <alignment vertical="center"/>
    </xf>
    <xf numFmtId="0" fontId="9" fillId="0" borderId="0" xfId="3" applyFont="1" applyBorder="1"/>
    <xf numFmtId="0" fontId="9" fillId="11" borderId="0" xfId="3" applyFont="1" applyFill="1" applyBorder="1"/>
    <xf numFmtId="0" fontId="11" fillId="0" borderId="0" xfId="3" applyFont="1" applyFill="1" applyBorder="1" applyAlignment="1"/>
    <xf numFmtId="0" fontId="10" fillId="0" borderId="0" xfId="3" applyFont="1" applyBorder="1" applyAlignment="1"/>
    <xf numFmtId="0" fontId="9" fillId="0" borderId="0" xfId="3" applyFont="1" applyBorder="1" applyAlignment="1">
      <alignment vertical="center"/>
    </xf>
    <xf numFmtId="0" fontId="9" fillId="0" borderId="0" xfId="3" applyFont="1" applyBorder="1" applyAlignment="1"/>
    <xf numFmtId="0" fontId="10" fillId="0" borderId="0" xfId="3" applyFont="1" applyFill="1" applyBorder="1" applyAlignment="1" applyProtection="1">
      <alignment vertical="center"/>
      <protection locked="0"/>
    </xf>
    <xf numFmtId="0" fontId="10" fillId="0" borderId="0" xfId="3" applyFont="1" applyFill="1" applyBorder="1" applyAlignment="1" applyProtection="1">
      <alignment vertical="center" wrapText="1"/>
    </xf>
    <xf numFmtId="0" fontId="9" fillId="0" borderId="0" xfId="3" applyFont="1" applyFill="1" applyBorder="1" applyAlignment="1" applyProtection="1">
      <alignment vertical="center" wrapText="1"/>
    </xf>
    <xf numFmtId="0" fontId="6" fillId="0" borderId="0" xfId="3" applyFont="1" applyBorder="1" applyProtection="1"/>
    <xf numFmtId="0" fontId="14" fillId="0" borderId="0" xfId="3" applyFont="1" applyFill="1" applyBorder="1" applyAlignment="1" applyProtection="1">
      <alignment vertical="center"/>
    </xf>
    <xf numFmtId="0" fontId="15" fillId="0" borderId="0" xfId="3" applyFont="1" applyBorder="1" applyProtection="1"/>
    <xf numFmtId="14" fontId="22" fillId="0" borderId="0" xfId="3" applyNumberFormat="1" applyFont="1" applyFill="1" applyBorder="1" applyAlignment="1" applyProtection="1">
      <alignment horizontal="center"/>
    </xf>
    <xf numFmtId="0" fontId="14" fillId="0" borderId="0" xfId="3" applyFont="1" applyProtection="1"/>
    <xf numFmtId="0" fontId="56" fillId="0" borderId="0" xfId="3" applyFont="1" applyProtection="1"/>
    <xf numFmtId="0" fontId="56" fillId="7" borderId="0" xfId="3" applyFont="1" applyFill="1" applyBorder="1" applyAlignment="1" applyProtection="1">
      <alignment horizontal="right" vertical="center"/>
    </xf>
    <xf numFmtId="1" fontId="10" fillId="7" borderId="0" xfId="3" quotePrefix="1" applyNumberFormat="1" applyFont="1" applyFill="1" applyBorder="1" applyAlignment="1" applyProtection="1">
      <alignment horizontal="left" vertical="center"/>
    </xf>
    <xf numFmtId="0" fontId="9" fillId="0" borderId="0" xfId="3" applyFont="1" applyBorder="1" applyProtection="1"/>
    <xf numFmtId="3" fontId="9" fillId="7" borderId="0" xfId="3" applyNumberFormat="1" applyFont="1" applyFill="1" applyBorder="1" applyAlignment="1" applyProtection="1">
      <alignment horizontal="center" vertical="top"/>
      <protection locked="0"/>
    </xf>
    <xf numFmtId="3" fontId="61" fillId="7" borderId="0" xfId="3" applyNumberFormat="1" applyFont="1" applyFill="1" applyBorder="1" applyAlignment="1" applyProtection="1">
      <alignment horizontal="center" vertical="center"/>
      <protection locked="0"/>
    </xf>
    <xf numFmtId="0" fontId="10" fillId="0" borderId="0" xfId="3" applyFont="1" applyBorder="1" applyAlignment="1" applyProtection="1">
      <alignment horizontal="right"/>
    </xf>
    <xf numFmtId="0" fontId="10" fillId="7" borderId="0" xfId="3" quotePrefix="1" applyFont="1" applyFill="1" applyBorder="1" applyAlignment="1" applyProtection="1">
      <alignment vertical="center"/>
    </xf>
    <xf numFmtId="0" fontId="9" fillId="7" borderId="0" xfId="3" applyFont="1" applyFill="1" applyBorder="1" applyAlignment="1" applyProtection="1">
      <alignment horizontal="left"/>
    </xf>
    <xf numFmtId="0" fontId="9" fillId="7" borderId="0" xfId="3" applyFont="1" applyFill="1" applyBorder="1" applyAlignment="1" applyProtection="1">
      <alignment horizontal="right" vertical="center"/>
    </xf>
    <xf numFmtId="0" fontId="11" fillId="7" borderId="0" xfId="3" applyFont="1" applyFill="1" applyBorder="1" applyAlignment="1" applyProtection="1">
      <alignment vertical="center" wrapText="1"/>
    </xf>
    <xf numFmtId="3" fontId="18" fillId="7" borderId="0" xfId="3" applyNumberFormat="1" applyFont="1" applyFill="1" applyBorder="1" applyAlignment="1" applyProtection="1">
      <alignment vertical="center"/>
      <protection locked="0"/>
    </xf>
    <xf numFmtId="0" fontId="9" fillId="0" borderId="0" xfId="3" applyFont="1" applyBorder="1" applyAlignment="1" applyProtection="1">
      <alignment horizontal="right"/>
    </xf>
    <xf numFmtId="0" fontId="10" fillId="0" borderId="0" xfId="3" applyNumberFormat="1" applyFont="1" applyFill="1" applyBorder="1" applyAlignment="1" applyProtection="1">
      <alignment horizontal="right" vertical="center"/>
      <protection locked="0"/>
    </xf>
    <xf numFmtId="0" fontId="9" fillId="7" borderId="40" xfId="3" applyFont="1" applyFill="1" applyBorder="1" applyAlignment="1" applyProtection="1"/>
    <xf numFmtId="3" fontId="18" fillId="0" borderId="169" xfId="0" applyNumberFormat="1" applyFont="1" applyBorder="1" applyAlignment="1" applyProtection="1">
      <alignment horizontal="right" vertical="center"/>
      <protection locked="0"/>
    </xf>
    <xf numFmtId="3" fontId="18" fillId="0" borderId="367" xfId="0" applyNumberFormat="1" applyFont="1" applyFill="1" applyBorder="1" applyAlignment="1" applyProtection="1">
      <alignment horizontal="right" vertical="center"/>
      <protection locked="0"/>
    </xf>
    <xf numFmtId="0" fontId="11" fillId="7" borderId="377" xfId="0" applyFont="1" applyFill="1" applyBorder="1" applyAlignment="1" applyProtection="1">
      <alignment wrapText="1"/>
      <protection locked="0"/>
    </xf>
    <xf numFmtId="0" fontId="10" fillId="7" borderId="378" xfId="0" applyFont="1" applyFill="1" applyBorder="1" applyAlignment="1" applyProtection="1">
      <alignment horizontal="center"/>
    </xf>
    <xf numFmtId="0" fontId="24" fillId="7" borderId="361" xfId="0" applyFont="1" applyFill="1" applyBorder="1" applyAlignment="1" applyProtection="1">
      <alignment wrapText="1"/>
      <protection locked="0"/>
    </xf>
    <xf numFmtId="0" fontId="11" fillId="7" borderId="379" xfId="0" applyFont="1" applyFill="1" applyBorder="1" applyAlignment="1" applyProtection="1">
      <alignment wrapText="1"/>
      <protection locked="0"/>
    </xf>
    <xf numFmtId="0" fontId="11" fillId="7" borderId="380" xfId="0" applyFont="1" applyFill="1" applyBorder="1" applyAlignment="1" applyProtection="1">
      <alignment wrapText="1"/>
      <protection locked="0"/>
    </xf>
    <xf numFmtId="0" fontId="11" fillId="7" borderId="381" xfId="0" applyFont="1" applyFill="1" applyBorder="1" applyAlignment="1" applyProtection="1">
      <alignment wrapText="1"/>
      <protection locked="0"/>
    </xf>
    <xf numFmtId="0" fontId="24" fillId="7" borderId="380" xfId="0" applyFont="1" applyFill="1" applyBorder="1" applyAlignment="1" applyProtection="1">
      <alignment wrapText="1"/>
      <protection locked="0"/>
    </xf>
    <xf numFmtId="0" fontId="9" fillId="7" borderId="384" xfId="0" applyFont="1" applyFill="1" applyBorder="1" applyProtection="1"/>
    <xf numFmtId="3" fontId="27" fillId="0" borderId="0" xfId="0" applyNumberFormat="1" applyFont="1" applyFill="1" applyBorder="1" applyAlignment="1" applyProtection="1">
      <alignment horizontal="center"/>
      <protection locked="0"/>
    </xf>
    <xf numFmtId="3" fontId="27" fillId="0" borderId="385" xfId="0" applyNumberFormat="1" applyFont="1" applyFill="1" applyBorder="1" applyAlignment="1" applyProtection="1">
      <alignment horizontal="center"/>
      <protection locked="0"/>
    </xf>
    <xf numFmtId="3" fontId="27" fillId="0" borderId="0" xfId="0" applyNumberFormat="1" applyFont="1" applyFill="1" applyBorder="1" applyAlignment="1" applyProtection="1">
      <alignment horizontal="right"/>
      <protection locked="0"/>
    </xf>
    <xf numFmtId="0" fontId="11" fillId="0" borderId="0" xfId="0" applyFont="1" applyFill="1" applyBorder="1" applyAlignment="1">
      <alignment vertical="center" wrapText="1"/>
    </xf>
    <xf numFmtId="0" fontId="9" fillId="0" borderId="385" xfId="25" applyFont="1" applyBorder="1" applyAlignment="1" applyProtection="1">
      <alignment vertical="center"/>
    </xf>
    <xf numFmtId="0" fontId="9" fillId="0" borderId="268" xfId="25" applyFont="1" applyBorder="1" applyAlignment="1" applyProtection="1">
      <alignmen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horizontal="center"/>
    </xf>
    <xf numFmtId="0" fontId="11" fillId="0" borderId="0" xfId="0" applyFont="1" applyFill="1" applyBorder="1" applyAlignment="1" applyProtection="1">
      <alignment horizontal="center"/>
      <protection locked="0"/>
    </xf>
    <xf numFmtId="0" fontId="9" fillId="0" borderId="0" xfId="0" applyFont="1" applyFill="1" applyBorder="1" applyAlignment="1" applyProtection="1"/>
    <xf numFmtId="0" fontId="9" fillId="0" borderId="0" xfId="0" applyFont="1" applyFill="1" applyBorder="1" applyAlignment="1" applyProtection="1">
      <alignment horizontal="center" vertical="center"/>
    </xf>
    <xf numFmtId="0" fontId="9" fillId="7" borderId="0" xfId="0" applyFont="1" applyFill="1" applyBorder="1" applyAlignment="1" applyProtection="1">
      <alignment horizontal="right" vertical="center"/>
    </xf>
    <xf numFmtId="0" fontId="9" fillId="0" borderId="0" xfId="0" applyFont="1" applyFill="1" applyBorder="1" applyAlignment="1" applyProtection="1"/>
    <xf numFmtId="0" fontId="10" fillId="0" borderId="0" xfId="25" applyFont="1" applyBorder="1" applyAlignment="1" applyProtection="1">
      <alignment horizontal="center" vertical="center"/>
    </xf>
    <xf numFmtId="0" fontId="10" fillId="0" borderId="0" xfId="25" quotePrefix="1" applyFont="1" applyBorder="1" applyAlignment="1" applyProtection="1">
      <alignment horizontal="center" vertical="center"/>
    </xf>
    <xf numFmtId="0" fontId="10" fillId="0" borderId="385" xfId="0" applyFont="1" applyFill="1" applyBorder="1" applyAlignment="1" applyProtection="1">
      <alignment horizontal="center" vertical="center" wrapText="1"/>
    </xf>
    <xf numFmtId="0" fontId="9" fillId="7" borderId="268" xfId="0" applyFont="1" applyFill="1" applyBorder="1" applyAlignment="1"/>
    <xf numFmtId="0" fontId="7" fillId="7" borderId="268" xfId="0" applyFont="1" applyFill="1" applyBorder="1" applyAlignment="1">
      <alignment vertical="center"/>
    </xf>
    <xf numFmtId="0" fontId="7" fillId="7" borderId="397" xfId="0" applyFont="1" applyFill="1" applyBorder="1" applyAlignment="1">
      <alignment vertical="center"/>
    </xf>
    <xf numFmtId="0" fontId="9" fillId="20" borderId="385" xfId="0" applyFont="1" applyFill="1" applyBorder="1"/>
    <xf numFmtId="0" fontId="8" fillId="18" borderId="385" xfId="0" applyFont="1" applyFill="1" applyBorder="1"/>
    <xf numFmtId="0" fontId="9" fillId="7" borderId="380" xfId="0" applyFont="1" applyFill="1" applyBorder="1" applyAlignment="1"/>
    <xf numFmtId="0" fontId="9" fillId="7" borderId="388" xfId="0" applyFont="1" applyFill="1" applyBorder="1" applyAlignment="1"/>
    <xf numFmtId="0" fontId="10" fillId="7" borderId="400" xfId="0" applyFont="1" applyFill="1" applyBorder="1" applyAlignment="1" applyProtection="1">
      <alignment wrapText="1"/>
      <protection locked="0"/>
    </xf>
    <xf numFmtId="0" fontId="11" fillId="7" borderId="401" xfId="0" applyFont="1" applyFill="1" applyBorder="1" applyAlignment="1" applyProtection="1">
      <alignment wrapText="1"/>
      <protection locked="0"/>
    </xf>
    <xf numFmtId="0" fontId="11" fillId="7" borderId="402" xfId="0" applyFont="1" applyFill="1" applyBorder="1" applyAlignment="1" applyProtection="1">
      <alignment wrapText="1"/>
      <protection locked="0"/>
    </xf>
    <xf numFmtId="0" fontId="11" fillId="7" borderId="388" xfId="0" applyFont="1" applyFill="1" applyBorder="1" applyAlignment="1" applyProtection="1">
      <alignment wrapText="1"/>
      <protection locked="0"/>
    </xf>
    <xf numFmtId="0" fontId="11" fillId="7" borderId="400" xfId="0" applyFont="1" applyFill="1" applyBorder="1" applyAlignment="1" applyProtection="1">
      <alignment wrapText="1"/>
      <protection locked="0"/>
    </xf>
    <xf numFmtId="0" fontId="24" fillId="7" borderId="401" xfId="0" applyFont="1" applyFill="1" applyBorder="1" applyAlignment="1" applyProtection="1">
      <alignment wrapText="1"/>
      <protection locked="0"/>
    </xf>
    <xf numFmtId="0" fontId="24" fillId="7" borderId="402" xfId="0" applyFont="1" applyFill="1" applyBorder="1" applyAlignment="1" applyProtection="1">
      <alignment wrapText="1"/>
      <protection locked="0"/>
    </xf>
    <xf numFmtId="0" fontId="10" fillId="7" borderId="400" xfId="0" applyFont="1" applyFill="1" applyBorder="1" applyAlignment="1" applyProtection="1">
      <alignment wrapText="1"/>
    </xf>
    <xf numFmtId="0" fontId="10" fillId="7" borderId="402" xfId="0" applyFont="1" applyFill="1" applyBorder="1" applyAlignment="1" applyProtection="1">
      <alignment wrapText="1"/>
    </xf>
    <xf numFmtId="0" fontId="11" fillId="0" borderId="405" xfId="0" applyFont="1" applyBorder="1" applyAlignment="1" applyProtection="1">
      <alignment vertical="top" wrapText="1"/>
    </xf>
    <xf numFmtId="0" fontId="11" fillId="0" borderId="407" xfId="0" applyFont="1" applyBorder="1" applyAlignment="1" applyProtection="1">
      <alignment vertical="top" wrapText="1"/>
    </xf>
    <xf numFmtId="0" fontId="11" fillId="0" borderId="387" xfId="0" applyFont="1" applyBorder="1" applyAlignment="1" applyProtection="1">
      <alignment vertical="top" wrapText="1"/>
    </xf>
    <xf numFmtId="0" fontId="11" fillId="0" borderId="406" xfId="0" applyFont="1" applyBorder="1" applyAlignment="1" applyProtection="1">
      <alignment vertical="top" wrapText="1"/>
    </xf>
    <xf numFmtId="0" fontId="11" fillId="0" borderId="408" xfId="0" applyFont="1" applyBorder="1" applyAlignment="1" applyProtection="1">
      <alignment vertical="top" wrapText="1"/>
    </xf>
    <xf numFmtId="3" fontId="9" fillId="2" borderId="120" xfId="0" applyNumberFormat="1" applyFont="1" applyFill="1" applyBorder="1" applyAlignment="1" applyProtection="1">
      <alignment horizontal="right" vertical="center" wrapText="1"/>
      <protection locked="0"/>
    </xf>
    <xf numFmtId="0" fontId="10" fillId="7" borderId="396" xfId="0" applyFont="1" applyFill="1" applyBorder="1" applyAlignment="1">
      <alignment horizontal="center" vertical="center"/>
    </xf>
    <xf numFmtId="0" fontId="11" fillId="0" borderId="0" xfId="25" applyFont="1" applyFill="1" applyBorder="1" applyProtection="1"/>
    <xf numFmtId="0" fontId="9" fillId="0" borderId="0" xfId="25" applyFont="1" applyFill="1" applyBorder="1" applyProtection="1"/>
    <xf numFmtId="0" fontId="56" fillId="0" borderId="0" xfId="3" applyFill="1" applyBorder="1"/>
    <xf numFmtId="0" fontId="13" fillId="0" borderId="0" xfId="25" applyFont="1" applyBorder="1" applyProtection="1"/>
    <xf numFmtId="0" fontId="23" fillId="0" borderId="0" xfId="25" applyFont="1" applyFill="1" applyBorder="1" applyProtection="1"/>
    <xf numFmtId="0" fontId="25" fillId="0" borderId="0" xfId="3" applyFont="1" applyFill="1" applyBorder="1" applyAlignment="1">
      <alignment horizontal="left" readingOrder="2"/>
    </xf>
    <xf numFmtId="0" fontId="24" fillId="0" borderId="0" xfId="25" applyFont="1" applyBorder="1" applyAlignment="1" applyProtection="1">
      <alignment horizontal="left"/>
    </xf>
    <xf numFmtId="0" fontId="24" fillId="0" borderId="0" xfId="3" applyFont="1" applyFill="1" applyBorder="1" applyAlignment="1" applyProtection="1">
      <alignment vertical="center"/>
    </xf>
    <xf numFmtId="0" fontId="26" fillId="0" borderId="0" xfId="3" applyFont="1" applyFill="1" applyBorder="1" applyAlignment="1">
      <alignment horizontal="left" readingOrder="2"/>
    </xf>
    <xf numFmtId="0" fontId="24" fillId="0" borderId="0" xfId="25" applyFont="1" applyFill="1" applyBorder="1" applyProtection="1"/>
    <xf numFmtId="0" fontId="15" fillId="0" borderId="0" xfId="25" applyFont="1" applyBorder="1" applyProtection="1"/>
    <xf numFmtId="0" fontId="25" fillId="0" borderId="0" xfId="3" applyFont="1" applyBorder="1" applyAlignment="1">
      <alignment horizontal="left" readingOrder="2"/>
    </xf>
    <xf numFmtId="0" fontId="23" fillId="0" borderId="0" xfId="25" applyFont="1" applyBorder="1" applyProtection="1"/>
    <xf numFmtId="0" fontId="10" fillId="0" borderId="0" xfId="25" applyFont="1" applyBorder="1" applyAlignment="1" applyProtection="1"/>
    <xf numFmtId="0" fontId="10" fillId="0" borderId="0" xfId="25" applyFont="1" applyBorder="1" applyAlignment="1" applyProtection="1">
      <alignment horizontal="center"/>
    </xf>
    <xf numFmtId="0" fontId="10" fillId="0" borderId="0" xfId="3" applyFont="1" applyBorder="1" applyAlignment="1">
      <alignment horizontal="center"/>
    </xf>
    <xf numFmtId="0" fontId="9" fillId="0" borderId="0" xfId="25" applyFont="1" applyBorder="1" applyAlignment="1" applyProtection="1"/>
    <xf numFmtId="0" fontId="11" fillId="0" borderId="0" xfId="25" applyFont="1" applyBorder="1" applyAlignment="1" applyProtection="1"/>
    <xf numFmtId="0" fontId="10" fillId="0" borderId="0" xfId="25" quotePrefix="1" applyFont="1" applyBorder="1" applyAlignment="1" applyProtection="1">
      <alignment horizontal="left" vertical="center"/>
    </xf>
    <xf numFmtId="0" fontId="10" fillId="0" borderId="0" xfId="25" applyFont="1" applyBorder="1" applyAlignment="1" applyProtection="1">
      <alignment horizontal="right"/>
    </xf>
    <xf numFmtId="0" fontId="10" fillId="0" borderId="0" xfId="25" applyFont="1" applyBorder="1" applyAlignment="1" applyProtection="1">
      <alignment horizontal="left" vertical="center"/>
    </xf>
    <xf numFmtId="0" fontId="9" fillId="24" borderId="0" xfId="25" applyFont="1" applyFill="1" applyBorder="1" applyAlignment="1" applyProtection="1">
      <alignment vertical="center"/>
    </xf>
    <xf numFmtId="0" fontId="9" fillId="24" borderId="0" xfId="25" applyFont="1" applyFill="1" applyBorder="1" applyAlignment="1" applyProtection="1"/>
    <xf numFmtId="0" fontId="11" fillId="24" borderId="0" xfId="25" applyFont="1" applyFill="1" applyBorder="1" applyAlignment="1" applyProtection="1"/>
    <xf numFmtId="0" fontId="10" fillId="24" borderId="0" xfId="25" applyFont="1" applyFill="1" applyAlignment="1" applyProtection="1">
      <alignment vertical="center"/>
    </xf>
    <xf numFmtId="0" fontId="9" fillId="24" borderId="0" xfId="25" applyFont="1" applyFill="1" applyBorder="1" applyAlignment="1" applyProtection="1">
      <alignment horizontal="left"/>
    </xf>
    <xf numFmtId="0" fontId="10" fillId="24" borderId="0" xfId="25" applyFont="1" applyFill="1" applyBorder="1" applyAlignment="1" applyProtection="1">
      <alignment horizontal="center"/>
    </xf>
    <xf numFmtId="0" fontId="10" fillId="24" borderId="0" xfId="25" applyFont="1" applyFill="1" applyBorder="1" applyAlignment="1" applyProtection="1"/>
    <xf numFmtId="0" fontId="9" fillId="0" borderId="246" xfId="25" applyFont="1" applyBorder="1" applyAlignment="1" applyProtection="1"/>
    <xf numFmtId="0" fontId="9" fillId="0" borderId="268" xfId="25" applyFont="1" applyBorder="1" applyAlignment="1" applyProtection="1">
      <alignment horizontal="center"/>
    </xf>
    <xf numFmtId="0" fontId="9" fillId="0" borderId="398" xfId="25" applyFont="1" applyBorder="1" applyAlignment="1" applyProtection="1">
      <alignment horizontal="center"/>
    </xf>
    <xf numFmtId="0" fontId="9" fillId="0" borderId="268" xfId="25" applyFont="1" applyBorder="1" applyAlignment="1" applyProtection="1"/>
    <xf numFmtId="0" fontId="9" fillId="0" borderId="398" xfId="25" applyFont="1" applyBorder="1" applyAlignment="1" applyProtection="1"/>
    <xf numFmtId="0" fontId="10" fillId="0" borderId="248" xfId="25" applyFont="1" applyBorder="1" applyProtection="1"/>
    <xf numFmtId="0" fontId="9" fillId="0" borderId="385" xfId="25" applyFont="1" applyBorder="1" applyAlignment="1" applyProtection="1">
      <alignment horizontal="center"/>
    </xf>
    <xf numFmtId="0" fontId="9" fillId="0" borderId="248" xfId="25" applyFont="1" applyBorder="1" applyAlignment="1" applyProtection="1"/>
    <xf numFmtId="0" fontId="10" fillId="0" borderId="385" xfId="25" applyFont="1" applyBorder="1" applyProtection="1"/>
    <xf numFmtId="0" fontId="10" fillId="0" borderId="412" xfId="25" applyFont="1" applyBorder="1" applyProtection="1"/>
    <xf numFmtId="0" fontId="9" fillId="0" borderId="311" xfId="25" applyFont="1" applyBorder="1" applyAlignment="1" applyProtection="1"/>
    <xf numFmtId="0" fontId="9" fillId="0" borderId="413" xfId="25" applyFont="1" applyBorder="1" applyAlignment="1" applyProtection="1"/>
    <xf numFmtId="0" fontId="10" fillId="0" borderId="0" xfId="25" applyFont="1" applyBorder="1" applyProtection="1"/>
    <xf numFmtId="0" fontId="9" fillId="0" borderId="385" xfId="25" applyFont="1" applyBorder="1" applyAlignment="1" applyProtection="1"/>
    <xf numFmtId="0" fontId="9" fillId="0" borderId="412" xfId="25" applyFont="1" applyBorder="1" applyAlignment="1" applyProtection="1"/>
    <xf numFmtId="0" fontId="9" fillId="0" borderId="311" xfId="25" applyFont="1" applyBorder="1" applyAlignment="1" applyProtection="1">
      <alignment horizontal="center"/>
    </xf>
    <xf numFmtId="0" fontId="9" fillId="0" borderId="413" xfId="25" applyFont="1" applyBorder="1" applyAlignment="1" applyProtection="1">
      <alignment horizontal="center"/>
    </xf>
    <xf numFmtId="0" fontId="10" fillId="0" borderId="311" xfId="25" applyFont="1" applyBorder="1" applyProtection="1"/>
    <xf numFmtId="0" fontId="9" fillId="0" borderId="0" xfId="25" applyFont="1" applyBorder="1" applyAlignment="1" applyProtection="1">
      <alignment horizontal="center"/>
    </xf>
    <xf numFmtId="0" fontId="9" fillId="0" borderId="248" xfId="25" applyFont="1" applyBorder="1" applyAlignment="1" applyProtection="1">
      <alignment vertical="center"/>
    </xf>
    <xf numFmtId="0" fontId="10" fillId="0" borderId="385" xfId="25" applyFont="1" applyBorder="1" applyAlignment="1" applyProtection="1">
      <alignment horizontal="center" vertical="center"/>
    </xf>
    <xf numFmtId="0" fontId="9" fillId="0" borderId="412" xfId="25" applyFont="1" applyBorder="1" applyAlignment="1" applyProtection="1">
      <alignment vertical="center"/>
    </xf>
    <xf numFmtId="0" fontId="10" fillId="0" borderId="311" xfId="25" applyFont="1" applyBorder="1" applyAlignment="1" applyProtection="1">
      <alignment horizontal="center" vertical="center"/>
    </xf>
    <xf numFmtId="0" fontId="10" fillId="0" borderId="413" xfId="25" applyFont="1" applyBorder="1" applyAlignment="1" applyProtection="1">
      <alignment horizontal="center" vertical="center"/>
    </xf>
    <xf numFmtId="0" fontId="10" fillId="0" borderId="311" xfId="25" applyFont="1" applyBorder="1" applyAlignment="1" applyProtection="1">
      <alignment vertical="center"/>
    </xf>
    <xf numFmtId="0" fontId="9" fillId="0" borderId="311" xfId="25" applyFont="1" applyBorder="1" applyAlignment="1" applyProtection="1">
      <alignment vertical="center"/>
    </xf>
    <xf numFmtId="0" fontId="9" fillId="0" borderId="413" xfId="25" applyFont="1" applyBorder="1" applyAlignment="1" applyProtection="1">
      <alignment vertical="center"/>
    </xf>
    <xf numFmtId="0" fontId="10" fillId="0" borderId="268" xfId="25" applyFont="1" applyBorder="1" applyAlignment="1" applyProtection="1">
      <alignment horizontal="center" vertical="center"/>
    </xf>
    <xf numFmtId="0" fontId="10" fillId="0" borderId="398" xfId="25" applyFont="1" applyBorder="1" applyAlignment="1" applyProtection="1">
      <alignment horizontal="center" vertical="center"/>
    </xf>
    <xf numFmtId="0" fontId="10" fillId="0" borderId="268" xfId="25" applyFont="1" applyBorder="1" applyAlignment="1" applyProtection="1">
      <alignment vertical="center"/>
    </xf>
    <xf numFmtId="0" fontId="9" fillId="0" borderId="398" xfId="25" applyFont="1" applyBorder="1" applyAlignment="1" applyProtection="1">
      <alignment vertical="center"/>
    </xf>
    <xf numFmtId="0" fontId="56" fillId="0" borderId="0" xfId="3"/>
    <xf numFmtId="0" fontId="56" fillId="0" borderId="412" xfId="3" applyBorder="1" applyAlignment="1"/>
    <xf numFmtId="0" fontId="56" fillId="0" borderId="311" xfId="3" applyBorder="1"/>
    <xf numFmtId="0" fontId="56" fillId="0" borderId="413" xfId="3" applyBorder="1"/>
    <xf numFmtId="0" fontId="56" fillId="0" borderId="413" xfId="3" applyBorder="1" applyAlignment="1"/>
    <xf numFmtId="0" fontId="56" fillId="0" borderId="246" xfId="3" applyBorder="1" applyAlignment="1" applyProtection="1"/>
    <xf numFmtId="0" fontId="56" fillId="0" borderId="268" xfId="3" applyBorder="1" applyProtection="1"/>
    <xf numFmtId="0" fontId="56" fillId="0" borderId="268" xfId="3" applyBorder="1" applyAlignment="1" applyProtection="1"/>
    <xf numFmtId="0" fontId="56" fillId="0" borderId="398" xfId="3" applyBorder="1" applyAlignment="1" applyProtection="1"/>
    <xf numFmtId="0" fontId="56" fillId="0" borderId="398" xfId="3" applyBorder="1" applyProtection="1"/>
    <xf numFmtId="0" fontId="56" fillId="0" borderId="248" xfId="3" applyBorder="1" applyAlignment="1" applyProtection="1"/>
    <xf numFmtId="0" fontId="56" fillId="0" borderId="385" xfId="3" applyBorder="1" applyAlignment="1" applyProtection="1"/>
    <xf numFmtId="0" fontId="56" fillId="0" borderId="385" xfId="3" applyBorder="1" applyProtection="1"/>
    <xf numFmtId="0" fontId="6" fillId="0" borderId="0" xfId="25" applyFont="1" applyBorder="1" applyAlignment="1" applyProtection="1">
      <alignment vertical="center" wrapText="1"/>
    </xf>
    <xf numFmtId="0" fontId="6" fillId="0" borderId="248" xfId="25" applyFont="1" applyBorder="1" applyAlignment="1" applyProtection="1">
      <alignment vertical="center" wrapText="1"/>
    </xf>
    <xf numFmtId="0" fontId="6" fillId="0" borderId="385" xfId="25" applyFont="1" applyBorder="1" applyAlignment="1" applyProtection="1">
      <alignment vertical="center" wrapText="1"/>
    </xf>
    <xf numFmtId="0" fontId="0" fillId="0" borderId="0" xfId="25" applyFont="1" applyBorder="1" applyAlignment="1" applyProtection="1">
      <alignment vertical="center" wrapText="1"/>
    </xf>
    <xf numFmtId="0" fontId="0" fillId="0" borderId="412" xfId="25" applyFont="1" applyBorder="1" applyAlignment="1" applyProtection="1">
      <alignment vertical="center" wrapText="1"/>
    </xf>
    <xf numFmtId="0" fontId="0" fillId="0" borderId="311" xfId="25" applyFont="1" applyBorder="1" applyAlignment="1" applyProtection="1">
      <alignment vertical="center" wrapText="1"/>
    </xf>
    <xf numFmtId="0" fontId="0" fillId="0" borderId="413" xfId="25" applyFont="1" applyBorder="1" applyAlignment="1" applyProtection="1">
      <alignment vertical="center" wrapText="1"/>
    </xf>
    <xf numFmtId="0" fontId="9" fillId="0" borderId="385" xfId="25" applyFont="1" applyBorder="1" applyAlignment="1" applyProtection="1">
      <alignment horizontal="center" vertical="center"/>
    </xf>
    <xf numFmtId="0" fontId="11" fillId="0" borderId="0" xfId="25" applyFont="1" applyBorder="1" applyAlignment="1" applyProtection="1">
      <alignment horizontal="center" vertical="top"/>
    </xf>
    <xf numFmtId="0" fontId="11" fillId="0" borderId="0" xfId="25" applyFont="1" applyBorder="1" applyAlignment="1" applyProtection="1">
      <alignment vertical="top"/>
    </xf>
    <xf numFmtId="0" fontId="10" fillId="0" borderId="385" xfId="25" applyFont="1" applyBorder="1" applyAlignment="1" applyProtection="1"/>
    <xf numFmtId="0" fontId="11" fillId="0" borderId="385" xfId="25" applyFont="1" applyBorder="1" applyAlignment="1" applyProtection="1">
      <alignment horizontal="center" vertical="center"/>
    </xf>
    <xf numFmtId="0" fontId="10" fillId="0" borderId="413" xfId="25" applyFont="1" applyBorder="1" applyProtection="1"/>
    <xf numFmtId="0" fontId="10" fillId="0" borderId="248" xfId="25" applyFont="1" applyBorder="1" applyAlignment="1" applyProtection="1"/>
    <xf numFmtId="0" fontId="56" fillId="0" borderId="246" xfId="3" applyBorder="1" applyProtection="1"/>
    <xf numFmtId="0" fontId="56" fillId="0" borderId="248" xfId="3" applyBorder="1" applyProtection="1"/>
    <xf numFmtId="0" fontId="9" fillId="0" borderId="248" xfId="25" applyFont="1" applyBorder="1" applyAlignment="1" applyProtection="1">
      <alignment horizontal="center" vertical="center"/>
    </xf>
    <xf numFmtId="0" fontId="11" fillId="0" borderId="248" xfId="25" applyFont="1" applyBorder="1" applyAlignment="1" applyProtection="1">
      <alignment horizontal="center" vertical="center"/>
    </xf>
    <xf numFmtId="0" fontId="27" fillId="0" borderId="0" xfId="25" applyFont="1" applyBorder="1" applyAlignment="1" applyProtection="1">
      <alignment vertical="center"/>
    </xf>
    <xf numFmtId="0" fontId="27" fillId="0" borderId="385" xfId="25" applyFont="1" applyBorder="1" applyAlignment="1" applyProtection="1">
      <alignment vertical="center"/>
    </xf>
    <xf numFmtId="0" fontId="10" fillId="0" borderId="0" xfId="3" quotePrefix="1" applyFont="1" applyBorder="1" applyAlignment="1"/>
    <xf numFmtId="0" fontId="10" fillId="0" borderId="0" xfId="25" quotePrefix="1" applyFont="1" applyBorder="1" applyAlignment="1" applyProtection="1">
      <alignment horizontal="center"/>
    </xf>
    <xf numFmtId="0" fontId="9" fillId="23" borderId="0" xfId="25" applyFont="1" applyFill="1" applyProtection="1"/>
    <xf numFmtId="0" fontId="11" fillId="23" borderId="0" xfId="25" applyFont="1" applyFill="1" applyProtection="1"/>
    <xf numFmtId="0" fontId="10" fillId="23" borderId="0" xfId="25" applyFont="1" applyFill="1" applyProtection="1"/>
    <xf numFmtId="0" fontId="56" fillId="23" borderId="0" xfId="3" applyFill="1" applyProtection="1"/>
    <xf numFmtId="0" fontId="11" fillId="23" borderId="0" xfId="3" applyFont="1" applyFill="1" applyProtection="1"/>
    <xf numFmtId="0" fontId="9" fillId="18" borderId="0" xfId="25" applyFont="1" applyFill="1" applyBorder="1" applyAlignment="1" applyProtection="1"/>
    <xf numFmtId="0" fontId="10" fillId="18" borderId="0" xfId="25" applyFont="1" applyFill="1" applyBorder="1" applyAlignment="1" applyProtection="1"/>
    <xf numFmtId="0" fontId="11" fillId="18" borderId="0" xfId="25" applyFont="1" applyFill="1" applyBorder="1" applyAlignment="1" applyProtection="1"/>
    <xf numFmtId="0" fontId="9" fillId="0" borderId="0" xfId="25" applyFont="1" applyFill="1" applyBorder="1" applyAlignment="1" applyProtection="1"/>
    <xf numFmtId="0" fontId="56" fillId="0" borderId="412" xfId="3" applyBorder="1" applyAlignment="1" applyProtection="1"/>
    <xf numFmtId="0" fontId="56" fillId="0" borderId="413" xfId="3" applyBorder="1" applyAlignment="1" applyProtection="1"/>
    <xf numFmtId="0" fontId="13" fillId="7" borderId="374" xfId="0" applyFont="1" applyFill="1" applyBorder="1" applyAlignment="1" applyProtection="1">
      <alignment horizontal="center"/>
    </xf>
    <xf numFmtId="0" fontId="8" fillId="7" borderId="385" xfId="0" applyFont="1" applyFill="1" applyBorder="1"/>
    <xf numFmtId="0" fontId="9" fillId="7" borderId="7" xfId="0" applyFont="1" applyFill="1" applyBorder="1" applyAlignment="1"/>
    <xf numFmtId="0" fontId="11" fillId="7" borderId="420" xfId="0" applyFont="1" applyFill="1" applyBorder="1" applyAlignment="1" applyProtection="1">
      <alignment wrapText="1"/>
      <protection locked="0"/>
    </xf>
    <xf numFmtId="0" fontId="10" fillId="7" borderId="420" xfId="0" applyFont="1" applyFill="1" applyBorder="1" applyAlignment="1" applyProtection="1">
      <alignment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xf>
    <xf numFmtId="0" fontId="10" fillId="0" borderId="0" xfId="0" applyFont="1" applyFill="1" applyBorder="1" applyAlignment="1" applyProtection="1">
      <alignment horizontal="center"/>
    </xf>
    <xf numFmtId="0" fontId="11" fillId="2" borderId="0" xfId="3" applyFont="1" applyFill="1" applyBorder="1" applyAlignment="1" applyProtection="1">
      <alignment horizontal="left" vertical="center"/>
    </xf>
    <xf numFmtId="0" fontId="10" fillId="2" borderId="0" xfId="3" applyFont="1" applyFill="1" applyBorder="1" applyAlignment="1" applyProtection="1">
      <alignment horizontal="left" vertical="center"/>
    </xf>
    <xf numFmtId="0" fontId="11" fillId="2" borderId="0" xfId="3" applyFont="1" applyFill="1" applyBorder="1" applyAlignment="1" applyProtection="1">
      <alignment horizontal="left" vertical="top" wrapText="1"/>
    </xf>
    <xf numFmtId="0" fontId="11" fillId="7" borderId="0" xfId="3" applyFont="1" applyFill="1" applyBorder="1" applyAlignment="1" applyProtection="1">
      <alignment horizontal="center" wrapText="1"/>
    </xf>
    <xf numFmtId="0" fontId="12" fillId="7" borderId="0" xfId="3" applyFont="1" applyFill="1" applyBorder="1" applyAlignment="1" applyProtection="1">
      <alignment horizontal="center" wrapText="1"/>
    </xf>
    <xf numFmtId="0" fontId="9" fillId="0" borderId="0" xfId="0" applyFont="1" applyFill="1" applyBorder="1" applyAlignment="1" applyProtection="1"/>
    <xf numFmtId="0" fontId="9" fillId="0" borderId="0" xfId="3" applyFont="1" applyBorder="1" applyAlignment="1">
      <alignment horizontal="center" vertical="center"/>
    </xf>
    <xf numFmtId="0" fontId="13" fillId="0" borderId="14" xfId="25" applyFont="1" applyBorder="1" applyAlignment="1" applyProtection="1">
      <alignment horizontal="left" wrapText="1"/>
      <protection locked="0"/>
    </xf>
    <xf numFmtId="0" fontId="18" fillId="0" borderId="385" xfId="0" applyFont="1" applyFill="1" applyBorder="1" applyAlignment="1" applyProtection="1">
      <alignment horizontal="center" vertical="center"/>
      <protection locked="0"/>
    </xf>
    <xf numFmtId="0" fontId="18" fillId="4" borderId="385" xfId="0" applyFont="1" applyFill="1" applyBorder="1" applyAlignment="1" applyProtection="1">
      <alignment horizontal="center" vertical="center"/>
      <protection locked="0"/>
    </xf>
    <xf numFmtId="0" fontId="10" fillId="0" borderId="429" xfId="0" applyFont="1" applyFill="1" applyBorder="1" applyAlignment="1" applyProtection="1">
      <alignment horizontal="left" vertical="center"/>
    </xf>
    <xf numFmtId="0" fontId="10" fillId="0" borderId="429" xfId="0" applyFont="1" applyFill="1" applyBorder="1" applyAlignment="1" applyProtection="1">
      <alignment vertical="center"/>
    </xf>
    <xf numFmtId="0" fontId="9" fillId="0" borderId="429" xfId="0" applyFont="1" applyFill="1" applyBorder="1" applyProtection="1"/>
    <xf numFmtId="0" fontId="7" fillId="0" borderId="429" xfId="0" applyFont="1" applyFill="1" applyBorder="1" applyAlignment="1" applyProtection="1">
      <alignment horizontal="center" vertical="center"/>
    </xf>
    <xf numFmtId="0" fontId="10" fillId="0" borderId="429" xfId="0" applyFont="1" applyFill="1" applyBorder="1" applyAlignment="1" applyProtection="1">
      <alignment horizontal="center" vertical="center"/>
    </xf>
    <xf numFmtId="0" fontId="10" fillId="0" borderId="248" xfId="0" applyFont="1" applyFill="1" applyBorder="1" applyAlignment="1" applyProtection="1">
      <alignment horizontal="center" vertical="center"/>
    </xf>
    <xf numFmtId="0" fontId="9" fillId="0" borderId="384" xfId="0" applyFont="1" applyFill="1" applyBorder="1" applyAlignment="1" applyProtection="1">
      <alignment vertical="center"/>
    </xf>
    <xf numFmtId="164" fontId="10" fillId="0" borderId="248" xfId="0" applyNumberFormat="1" applyFont="1" applyFill="1" applyBorder="1" applyAlignment="1" applyProtection="1">
      <alignment horizontal="center" vertical="center"/>
    </xf>
    <xf numFmtId="0" fontId="10" fillId="0" borderId="429" xfId="0" applyFont="1" applyFill="1" applyBorder="1" applyProtection="1"/>
    <xf numFmtId="0" fontId="14" fillId="0" borderId="248" xfId="0" applyFont="1" applyFill="1" applyBorder="1" applyAlignment="1" applyProtection="1">
      <alignment vertical="center"/>
    </xf>
    <xf numFmtId="0" fontId="16" fillId="0" borderId="249" xfId="0" applyFont="1" applyFill="1" applyBorder="1" applyAlignment="1" applyProtection="1">
      <alignment vertical="center" wrapText="1"/>
    </xf>
    <xf numFmtId="0" fontId="9" fillId="0" borderId="248" xfId="0" applyFont="1" applyFill="1" applyBorder="1" applyProtection="1"/>
    <xf numFmtId="0" fontId="10" fillId="0" borderId="249" xfId="0" applyFont="1" applyFill="1" applyBorder="1" applyAlignment="1" applyProtection="1">
      <alignment horizontal="center"/>
    </xf>
    <xf numFmtId="164" fontId="10" fillId="0" borderId="248" xfId="0" applyNumberFormat="1" applyFont="1" applyFill="1" applyBorder="1" applyAlignment="1" applyProtection="1">
      <alignment horizontal="center"/>
    </xf>
    <xf numFmtId="0" fontId="9" fillId="0" borderId="249" xfId="0" applyFont="1" applyFill="1" applyBorder="1" applyProtection="1"/>
    <xf numFmtId="0" fontId="10" fillId="0" borderId="249" xfId="0" applyFont="1" applyFill="1" applyBorder="1" applyAlignment="1" applyProtection="1">
      <alignment horizontal="right"/>
    </xf>
    <xf numFmtId="3" fontId="27" fillId="0" borderId="249" xfId="0" applyNumberFormat="1" applyFont="1" applyFill="1" applyBorder="1" applyAlignment="1" applyProtection="1">
      <alignment horizontal="right" vertical="center"/>
      <protection locked="0"/>
    </xf>
    <xf numFmtId="0" fontId="27" fillId="0" borderId="249" xfId="0" applyFont="1" applyFill="1" applyBorder="1" applyAlignment="1" applyProtection="1">
      <alignment horizontal="center" vertical="center"/>
    </xf>
    <xf numFmtId="0" fontId="9" fillId="0" borderId="432" xfId="0" applyFont="1" applyFill="1" applyBorder="1" applyProtection="1"/>
    <xf numFmtId="3" fontId="27" fillId="0" borderId="433" xfId="0" applyNumberFormat="1" applyFont="1" applyFill="1" applyBorder="1" applyAlignment="1" applyProtection="1">
      <alignment horizontal="right" vertical="center"/>
      <protection locked="0"/>
    </xf>
    <xf numFmtId="0" fontId="10" fillId="0" borderId="248" xfId="0" applyFont="1" applyFill="1" applyBorder="1" applyProtection="1"/>
    <xf numFmtId="0" fontId="11" fillId="0" borderId="248" xfId="0" applyFont="1" applyFill="1" applyBorder="1" applyProtection="1"/>
    <xf numFmtId="0" fontId="40" fillId="0" borderId="0" xfId="0" applyFont="1" applyBorder="1" applyAlignment="1">
      <alignment horizontal="left"/>
    </xf>
    <xf numFmtId="0" fontId="41" fillId="0" borderId="0" xfId="0" applyFont="1" applyBorder="1" applyAlignment="1">
      <alignment horizontal="left"/>
    </xf>
    <xf numFmtId="0" fontId="42" fillId="0" borderId="0" xfId="0" applyFont="1" applyBorder="1" applyAlignment="1">
      <alignment horizontal="center" vertical="center"/>
    </xf>
    <xf numFmtId="0" fontId="44" fillId="0" borderId="0" xfId="0" applyFont="1" applyBorder="1" applyAlignment="1">
      <alignment horizontal="center" vertical="center"/>
    </xf>
    <xf numFmtId="0" fontId="45" fillId="0" borderId="0" xfId="0" applyFont="1" applyBorder="1" applyAlignment="1">
      <alignment horizontal="center" vertical="center"/>
    </xf>
    <xf numFmtId="0" fontId="10" fillId="0" borderId="0" xfId="0" applyFont="1" applyBorder="1" applyAlignment="1">
      <alignment vertical="center"/>
    </xf>
    <xf numFmtId="0" fontId="0" fillId="0" borderId="249" xfId="0" applyBorder="1" applyProtection="1">
      <protection locked="0"/>
    </xf>
    <xf numFmtId="0" fontId="0" fillId="0" borderId="98" xfId="0" applyBorder="1" applyProtection="1">
      <protection locked="0"/>
    </xf>
    <xf numFmtId="164" fontId="10" fillId="0" borderId="248" xfId="0" applyNumberFormat="1" applyFont="1" applyFill="1" applyBorder="1" applyAlignment="1" applyProtection="1">
      <alignment horizontal="right" vertical="center"/>
    </xf>
    <xf numFmtId="0" fontId="10" fillId="3" borderId="249" xfId="0" applyFont="1" applyFill="1" applyBorder="1" applyAlignment="1" applyProtection="1">
      <alignment horizontal="left"/>
    </xf>
    <xf numFmtId="0" fontId="9" fillId="3" borderId="249" xfId="0" applyFont="1" applyFill="1" applyBorder="1" applyProtection="1"/>
    <xf numFmtId="0" fontId="9" fillId="0" borderId="443" xfId="0" applyFont="1" applyFill="1" applyBorder="1" applyProtection="1"/>
    <xf numFmtId="0" fontId="9" fillId="0" borderId="406" xfId="0" applyFont="1" applyFill="1" applyBorder="1" applyProtection="1"/>
    <xf numFmtId="0" fontId="11" fillId="0" borderId="406" xfId="0" applyFont="1" applyFill="1" applyBorder="1" applyProtection="1"/>
    <xf numFmtId="0" fontId="9" fillId="0" borderId="406" xfId="0" applyFont="1" applyBorder="1" applyProtection="1"/>
    <xf numFmtId="0" fontId="9" fillId="3" borderId="444" xfId="0" applyFont="1" applyFill="1" applyBorder="1" applyProtection="1"/>
    <xf numFmtId="0" fontId="9" fillId="3" borderId="406" xfId="0" applyFont="1" applyFill="1" applyBorder="1" applyProtection="1"/>
    <xf numFmtId="0" fontId="9" fillId="3" borderId="413" xfId="0" applyFont="1" applyFill="1" applyBorder="1" applyProtection="1"/>
    <xf numFmtId="0" fontId="9" fillId="0" borderId="246" xfId="0" applyFont="1" applyFill="1" applyBorder="1" applyProtection="1"/>
    <xf numFmtId="0" fontId="9" fillId="0" borderId="268" xfId="0" applyFont="1" applyFill="1" applyBorder="1" applyProtection="1"/>
    <xf numFmtId="0" fontId="12" fillId="0" borderId="268" xfId="0" applyFont="1" applyFill="1" applyBorder="1" applyAlignment="1" applyProtection="1">
      <alignment vertical="center" wrapText="1"/>
    </xf>
    <xf numFmtId="0" fontId="0" fillId="0" borderId="268" xfId="0" applyFill="1" applyBorder="1" applyAlignment="1" applyProtection="1">
      <alignment horizontal="center" vertical="center" wrapText="1"/>
    </xf>
    <xf numFmtId="0" fontId="0" fillId="0" borderId="268" xfId="0" applyBorder="1"/>
    <xf numFmtId="0" fontId="13" fillId="0" borderId="268" xfId="0" applyFont="1" applyFill="1" applyBorder="1" applyAlignment="1" applyProtection="1">
      <alignment horizontal="left" wrapText="1"/>
    </xf>
    <xf numFmtId="0" fontId="9" fillId="0" borderId="398" xfId="0" applyFont="1" applyFill="1" applyBorder="1" applyProtection="1"/>
    <xf numFmtId="0" fontId="11" fillId="0" borderId="429" xfId="0" applyFont="1" applyFill="1" applyBorder="1" applyProtection="1"/>
    <xf numFmtId="0" fontId="9" fillId="0" borderId="429" xfId="0" applyFont="1" applyBorder="1" applyProtection="1"/>
    <xf numFmtId="0" fontId="13" fillId="0" borderId="429" xfId="0" applyFont="1" applyFill="1" applyBorder="1" applyAlignment="1" applyProtection="1">
      <alignment horizontal="center" vertical="center"/>
      <protection locked="0"/>
    </xf>
    <xf numFmtId="0" fontId="0" fillId="0" borderId="433" xfId="0" applyBorder="1" applyProtection="1">
      <protection locked="0"/>
    </xf>
    <xf numFmtId="0" fontId="9" fillId="7" borderId="384" xfId="3" applyFont="1" applyFill="1" applyBorder="1" applyAlignment="1">
      <alignment horizontal="left" vertical="center" textRotation="180" wrapText="1"/>
    </xf>
    <xf numFmtId="0" fontId="12" fillId="7" borderId="71" xfId="3" applyFont="1" applyFill="1" applyBorder="1"/>
    <xf numFmtId="0" fontId="6" fillId="7" borderId="72" xfId="3" applyFont="1" applyFill="1" applyBorder="1"/>
    <xf numFmtId="0" fontId="9" fillId="7" borderId="72" xfId="3" applyFont="1" applyFill="1" applyBorder="1"/>
    <xf numFmtId="0" fontId="9" fillId="0" borderId="72" xfId="3" applyFont="1" applyBorder="1"/>
    <xf numFmtId="0" fontId="9" fillId="0" borderId="0" xfId="3" applyFont="1"/>
    <xf numFmtId="0" fontId="9" fillId="0" borderId="40" xfId="3" applyFont="1" applyBorder="1"/>
    <xf numFmtId="0" fontId="9" fillId="0" borderId="14" xfId="3" applyFont="1" applyBorder="1"/>
    <xf numFmtId="0" fontId="9" fillId="0" borderId="14" xfId="3" applyFont="1" applyBorder="1" applyAlignment="1">
      <alignment vertical="center"/>
    </xf>
    <xf numFmtId="0" fontId="11" fillId="7" borderId="384" xfId="3" applyFont="1" applyFill="1" applyBorder="1" applyAlignment="1">
      <alignment horizontal="left" vertical="center" textRotation="180" wrapText="1"/>
    </xf>
    <xf numFmtId="0" fontId="24" fillId="7" borderId="40" xfId="3" applyFont="1" applyFill="1" applyBorder="1" applyAlignment="1"/>
    <xf numFmtId="0" fontId="24" fillId="7" borderId="0" xfId="3" applyFont="1" applyFill="1" applyBorder="1" applyAlignment="1"/>
    <xf numFmtId="0" fontId="10" fillId="7" borderId="435" xfId="3" applyFont="1" applyFill="1" applyBorder="1" applyAlignment="1"/>
    <xf numFmtId="0" fontId="9" fillId="7" borderId="0" xfId="3" applyFont="1" applyFill="1" applyBorder="1" applyAlignment="1">
      <alignment horizontal="left" vertical="center" textRotation="180" wrapText="1"/>
    </xf>
    <xf numFmtId="0" fontId="13" fillId="7" borderId="40" xfId="3" applyFont="1" applyFill="1" applyBorder="1" applyAlignment="1"/>
    <xf numFmtId="0" fontId="13" fillId="7" borderId="0" xfId="3" applyFont="1" applyFill="1" applyBorder="1" applyAlignment="1"/>
    <xf numFmtId="0" fontId="16" fillId="7" borderId="40" xfId="3" applyFont="1" applyFill="1" applyBorder="1" applyAlignment="1">
      <alignment vertical="center" wrapText="1"/>
    </xf>
    <xf numFmtId="0" fontId="16" fillId="7" borderId="0" xfId="3" applyFont="1" applyFill="1" applyBorder="1" applyAlignment="1">
      <alignment vertical="center" wrapText="1"/>
    </xf>
    <xf numFmtId="0" fontId="9" fillId="7" borderId="431" xfId="3" applyFont="1" applyFill="1" applyBorder="1"/>
    <xf numFmtId="0" fontId="9" fillId="7" borderId="446" xfId="3" applyFont="1" applyFill="1" applyBorder="1"/>
    <xf numFmtId="0" fontId="10" fillId="10" borderId="447" xfId="3" applyFont="1" applyFill="1" applyBorder="1" applyAlignment="1">
      <alignment horizontal="left" vertical="center"/>
    </xf>
    <xf numFmtId="0" fontId="10" fillId="10" borderId="0" xfId="3" applyFont="1" applyFill="1" applyBorder="1" applyAlignment="1">
      <alignment vertical="top"/>
    </xf>
    <xf numFmtId="0" fontId="9" fillId="10" borderId="0" xfId="3" applyFont="1" applyFill="1" applyBorder="1"/>
    <xf numFmtId="0" fontId="10" fillId="10" borderId="40" xfId="3" applyFont="1" applyFill="1" applyBorder="1" applyAlignment="1">
      <alignment horizontal="center"/>
    </xf>
    <xf numFmtId="0" fontId="11" fillId="10" borderId="0" xfId="3" applyFont="1" applyFill="1" applyBorder="1" applyAlignment="1">
      <alignment vertical="top"/>
    </xf>
    <xf numFmtId="0" fontId="10" fillId="10" borderId="7" xfId="3" applyFont="1" applyFill="1" applyBorder="1" applyAlignment="1">
      <alignment horizontal="center" vertical="center"/>
    </xf>
    <xf numFmtId="0" fontId="10" fillId="10" borderId="0" xfId="3" applyFont="1" applyFill="1" applyBorder="1" applyAlignment="1">
      <alignment vertical="center"/>
    </xf>
    <xf numFmtId="0" fontId="9" fillId="10" borderId="0" xfId="3" applyFont="1" applyFill="1" applyBorder="1" applyAlignment="1">
      <alignment vertical="center"/>
    </xf>
    <xf numFmtId="0" fontId="10" fillId="10" borderId="0" xfId="3" applyFont="1" applyFill="1" applyBorder="1" applyAlignment="1"/>
    <xf numFmtId="0" fontId="10" fillId="10" borderId="0" xfId="3" applyFont="1" applyFill="1" applyBorder="1"/>
    <xf numFmtId="0" fontId="9" fillId="10" borderId="14" xfId="3" applyFont="1" applyFill="1" applyBorder="1"/>
    <xf numFmtId="0" fontId="9" fillId="10" borderId="40" xfId="3" applyFont="1" applyFill="1" applyBorder="1"/>
    <xf numFmtId="0" fontId="11" fillId="10" borderId="0" xfId="3" applyFont="1" applyFill="1" applyBorder="1"/>
    <xf numFmtId="0" fontId="9" fillId="10" borderId="0" xfId="3" applyFont="1" applyFill="1" applyBorder="1" applyAlignment="1">
      <alignment vertical="top"/>
    </xf>
    <xf numFmtId="0" fontId="11" fillId="10" borderId="0" xfId="3" applyFont="1" applyFill="1" applyBorder="1" applyAlignment="1"/>
    <xf numFmtId="0" fontId="9" fillId="11" borderId="0" xfId="3" applyFont="1" applyFill="1"/>
    <xf numFmtId="0" fontId="10" fillId="10" borderId="14" xfId="3" applyFont="1" applyFill="1" applyBorder="1"/>
    <xf numFmtId="0" fontId="11" fillId="10" borderId="0" xfId="3" applyFont="1" applyFill="1" applyBorder="1" applyAlignment="1">
      <alignment vertical="center"/>
    </xf>
    <xf numFmtId="0" fontId="11" fillId="10" borderId="14" xfId="3" applyFont="1" applyFill="1" applyBorder="1"/>
    <xf numFmtId="0" fontId="10" fillId="10" borderId="7" xfId="3" applyFont="1" applyFill="1" applyBorder="1" applyAlignment="1">
      <alignment horizontal="center"/>
    </xf>
    <xf numFmtId="0" fontId="10" fillId="10" borderId="40" xfId="3" applyFont="1" applyFill="1" applyBorder="1"/>
    <xf numFmtId="0" fontId="9" fillId="10" borderId="0" xfId="3" applyFont="1" applyFill="1" applyBorder="1" applyAlignment="1"/>
    <xf numFmtId="0" fontId="9" fillId="7" borderId="0" xfId="3" applyFont="1" applyFill="1" applyBorder="1" applyAlignment="1">
      <alignment horizontal="left" textRotation="180" wrapText="1"/>
    </xf>
    <xf numFmtId="0" fontId="10" fillId="10" borderId="7" xfId="3" applyFont="1" applyFill="1" applyBorder="1" applyAlignment="1">
      <alignment horizontal="center" vertical="top"/>
    </xf>
    <xf numFmtId="0" fontId="9" fillId="11" borderId="0" xfId="3" applyFont="1" applyFill="1" applyAlignment="1"/>
    <xf numFmtId="0" fontId="9" fillId="10" borderId="14" xfId="3" applyFont="1" applyFill="1" applyBorder="1" applyAlignment="1"/>
    <xf numFmtId="0" fontId="9" fillId="0" borderId="0" xfId="3" applyFont="1" applyAlignment="1"/>
    <xf numFmtId="0" fontId="10" fillId="11" borderId="0" xfId="3" applyFont="1" applyFill="1" applyAlignment="1">
      <alignment vertical="center"/>
    </xf>
    <xf numFmtId="0" fontId="10" fillId="10" borderId="0" xfId="3" applyFont="1" applyFill="1" applyBorder="1" applyAlignment="1">
      <alignment horizontal="left"/>
    </xf>
    <xf numFmtId="0" fontId="10" fillId="10" borderId="0" xfId="3" applyFont="1" applyFill="1" applyBorder="1" applyAlignment="1">
      <alignment horizontal="left" vertical="top" wrapText="1"/>
    </xf>
    <xf numFmtId="0" fontId="11" fillId="10" borderId="0" xfId="3" applyFont="1" applyFill="1" applyBorder="1" applyAlignment="1">
      <alignment horizontal="left" vertical="top"/>
    </xf>
    <xf numFmtId="0" fontId="10" fillId="10" borderId="40" xfId="3" applyFont="1" applyFill="1" applyBorder="1" applyAlignment="1"/>
    <xf numFmtId="2" fontId="10" fillId="10" borderId="7" xfId="3" applyNumberFormat="1" applyFont="1" applyFill="1" applyBorder="1" applyAlignment="1">
      <alignment horizontal="center"/>
    </xf>
    <xf numFmtId="0" fontId="9" fillId="10" borderId="7" xfId="3" applyFont="1" applyFill="1" applyBorder="1"/>
    <xf numFmtId="0" fontId="10" fillId="10" borderId="7" xfId="3" applyFont="1" applyFill="1" applyBorder="1" applyAlignment="1">
      <alignment horizontal="left" vertical="center"/>
    </xf>
    <xf numFmtId="0" fontId="10" fillId="10" borderId="0" xfId="3" applyFont="1" applyFill="1" applyBorder="1" applyAlignment="1">
      <alignment horizontal="left" vertical="center"/>
    </xf>
    <xf numFmtId="0" fontId="10" fillId="10" borderId="40" xfId="3" applyFont="1" applyFill="1" applyBorder="1" applyAlignment="1">
      <alignment horizontal="center" vertical="center"/>
    </xf>
    <xf numFmtId="0" fontId="11" fillId="10" borderId="0" xfId="3" applyFont="1" applyFill="1" applyBorder="1" applyAlignment="1">
      <alignment horizontal="left"/>
    </xf>
    <xf numFmtId="0" fontId="9" fillId="7" borderId="0" xfId="3" applyFont="1" applyFill="1" applyBorder="1" applyAlignment="1">
      <alignment horizontal="center" vertical="center" textRotation="180" wrapText="1"/>
    </xf>
    <xf numFmtId="0" fontId="9" fillId="11" borderId="0" xfId="3" applyFont="1" applyFill="1" applyAlignment="1">
      <alignment horizontal="center" vertical="center"/>
    </xf>
    <xf numFmtId="0" fontId="9" fillId="10" borderId="0" xfId="3" applyFont="1" applyFill="1" applyBorder="1" applyAlignment="1">
      <alignment horizontal="center" vertical="center"/>
    </xf>
    <xf numFmtId="0" fontId="9" fillId="10" borderId="14" xfId="3" applyFont="1" applyFill="1" applyBorder="1" applyAlignment="1">
      <alignment horizontal="center" vertical="center"/>
    </xf>
    <xf numFmtId="0" fontId="9" fillId="0" borderId="0" xfId="3" applyFont="1" applyAlignment="1">
      <alignment horizontal="center" vertical="center"/>
    </xf>
    <xf numFmtId="0" fontId="11" fillId="10" borderId="0" xfId="3" applyFont="1" applyFill="1" applyBorder="1" applyAlignment="1">
      <alignment horizontal="left" vertical="center"/>
    </xf>
    <xf numFmtId="0" fontId="10" fillId="10" borderId="40" xfId="3" applyFont="1" applyFill="1" applyBorder="1" applyAlignment="1">
      <alignment horizontal="left"/>
    </xf>
    <xf numFmtId="0" fontId="10" fillId="10" borderId="449" xfId="3" applyFont="1" applyFill="1" applyBorder="1" applyAlignment="1">
      <alignment horizontal="center"/>
    </xf>
    <xf numFmtId="0" fontId="11" fillId="10" borderId="391" xfId="3" applyFont="1" applyFill="1" applyBorder="1" applyAlignment="1">
      <alignment vertical="top"/>
    </xf>
    <xf numFmtId="0" fontId="9" fillId="10" borderId="391" xfId="3" applyFont="1" applyFill="1" applyBorder="1"/>
    <xf numFmtId="0" fontId="9" fillId="10" borderId="361" xfId="3" applyFont="1" applyFill="1" applyBorder="1"/>
    <xf numFmtId="0" fontId="10" fillId="10" borderId="450" xfId="3" applyFont="1" applyFill="1" applyBorder="1" applyAlignment="1">
      <alignment horizontal="left" vertical="top"/>
    </xf>
    <xf numFmtId="0" fontId="9" fillId="10" borderId="40" xfId="3" applyFont="1" applyFill="1" applyBorder="1" applyAlignment="1">
      <alignment vertical="center"/>
    </xf>
    <xf numFmtId="0" fontId="10" fillId="10" borderId="451" xfId="3" applyFont="1" applyFill="1" applyBorder="1" applyAlignment="1">
      <alignment horizontal="center"/>
    </xf>
    <xf numFmtId="0" fontId="11" fillId="10" borderId="452" xfId="3" applyFont="1" applyFill="1" applyBorder="1" applyAlignment="1">
      <alignment vertical="top"/>
    </xf>
    <xf numFmtId="0" fontId="7" fillId="10" borderId="0" xfId="3" applyFont="1" applyFill="1" applyBorder="1" applyAlignment="1"/>
    <xf numFmtId="0" fontId="11" fillId="15" borderId="0" xfId="3" applyFont="1" applyFill="1" applyAlignment="1">
      <alignment horizontal="left" vertical="center"/>
    </xf>
    <xf numFmtId="0" fontId="36" fillId="7" borderId="225" xfId="3" applyFont="1" applyFill="1" applyBorder="1" applyAlignment="1" applyProtection="1">
      <alignment horizontal="left" vertical="top"/>
    </xf>
    <xf numFmtId="0" fontId="10" fillId="7" borderId="7" xfId="3" applyFont="1" applyFill="1" applyBorder="1" applyProtection="1"/>
    <xf numFmtId="0" fontId="16" fillId="7" borderId="0" xfId="3" applyFont="1" applyFill="1" applyBorder="1" applyAlignment="1" applyProtection="1">
      <alignment vertical="top"/>
    </xf>
    <xf numFmtId="0" fontId="56" fillId="19" borderId="0" xfId="3" applyFill="1" applyBorder="1" applyProtection="1"/>
    <xf numFmtId="0" fontId="38" fillId="2" borderId="0" xfId="3" applyFont="1" applyFill="1" applyBorder="1" applyAlignment="1" applyProtection="1">
      <alignment horizontal="right" wrapText="1"/>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horizontal="left" vertical="center" wrapText="1"/>
    </xf>
    <xf numFmtId="0" fontId="10" fillId="0" borderId="0" xfId="0" applyFont="1" applyFill="1" applyBorder="1" applyAlignment="1" applyProtection="1">
      <alignment horizontal="center"/>
    </xf>
    <xf numFmtId="0" fontId="10" fillId="7" borderId="0" xfId="0" applyFont="1" applyFill="1" applyBorder="1" applyAlignment="1" applyProtection="1">
      <alignment horizontal="center"/>
    </xf>
    <xf numFmtId="0" fontId="13" fillId="0" borderId="0" xfId="0" applyFont="1" applyBorder="1" applyAlignment="1">
      <alignment horizontal="right" vertical="center" textRotation="180" wrapText="1"/>
    </xf>
    <xf numFmtId="0" fontId="11" fillId="7" borderId="300" xfId="0" applyFont="1" applyFill="1" applyBorder="1" applyAlignment="1">
      <alignment horizontal="center"/>
    </xf>
    <xf numFmtId="0" fontId="10" fillId="0" borderId="315" xfId="25" applyFont="1" applyBorder="1" applyAlignment="1" applyProtection="1">
      <alignment horizontal="left" wrapText="1"/>
      <protection locked="0"/>
    </xf>
    <xf numFmtId="0" fontId="13" fillId="0" borderId="309" xfId="25" applyFont="1" applyBorder="1" applyAlignment="1" applyProtection="1">
      <alignment horizontal="left" wrapText="1"/>
      <protection locked="0"/>
    </xf>
    <xf numFmtId="0" fontId="13" fillId="0" borderId="316" xfId="25" applyFont="1" applyBorder="1" applyAlignment="1" applyProtection="1">
      <alignment horizontal="left" wrapText="1"/>
      <protection locked="0"/>
    </xf>
    <xf numFmtId="0" fontId="13" fillId="0" borderId="297" xfId="25" applyFont="1" applyBorder="1" applyAlignment="1" applyProtection="1">
      <alignment horizontal="left" wrapText="1"/>
      <protection locked="0"/>
    </xf>
    <xf numFmtId="0" fontId="10" fillId="0" borderId="454" xfId="25" quotePrefix="1" applyFont="1" applyBorder="1" applyAlignment="1" applyProtection="1">
      <alignment horizontal="center"/>
    </xf>
    <xf numFmtId="0" fontId="13" fillId="0" borderId="248" xfId="25" applyFont="1" applyBorder="1" applyAlignment="1" applyProtection="1">
      <alignment horizontal="left" wrapText="1"/>
      <protection locked="0"/>
    </xf>
    <xf numFmtId="0" fontId="10" fillId="0" borderId="434" xfId="25" applyFont="1" applyBorder="1" applyAlignment="1" applyProtection="1">
      <alignment horizontal="left" wrapText="1"/>
      <protection locked="0"/>
    </xf>
    <xf numFmtId="0" fontId="13" fillId="0" borderId="455" xfId="25" applyFont="1" applyBorder="1" applyAlignment="1" applyProtection="1">
      <alignment horizontal="left" wrapText="1"/>
      <protection locked="0"/>
    </xf>
    <xf numFmtId="0" fontId="10" fillId="0" borderId="428" xfId="25" applyFont="1" applyBorder="1" applyProtection="1"/>
    <xf numFmtId="3" fontId="11" fillId="7" borderId="333" xfId="0" applyNumberFormat="1" applyFont="1" applyFill="1" applyBorder="1" applyAlignment="1" applyProtection="1">
      <alignment horizontal="left" vertical="top"/>
      <protection locked="0"/>
    </xf>
    <xf numFmtId="3" fontId="10" fillId="7" borderId="330" xfId="0" applyNumberFormat="1" applyFont="1" applyFill="1" applyBorder="1" applyAlignment="1" applyProtection="1">
      <alignment horizontal="left" vertical="center"/>
      <protection locked="0"/>
    </xf>
    <xf numFmtId="0" fontId="8" fillId="0" borderId="0" xfId="0" applyFont="1" applyFill="1" applyBorder="1"/>
    <xf numFmtId="0" fontId="11" fillId="0" borderId="246" xfId="0" applyFont="1" applyFill="1" applyBorder="1" applyAlignment="1" applyProtection="1">
      <alignment horizontal="left" vertical="top" wrapText="1"/>
    </xf>
    <xf numFmtId="0" fontId="0" fillId="0" borderId="268" xfId="0" applyFill="1" applyBorder="1" applyAlignment="1" applyProtection="1">
      <alignment vertical="center"/>
    </xf>
    <xf numFmtId="0" fontId="10" fillId="0" borderId="268" xfId="0" quotePrefix="1" applyFont="1" applyFill="1" applyBorder="1" applyAlignment="1" applyProtection="1">
      <alignment vertical="center"/>
    </xf>
    <xf numFmtId="0" fontId="9" fillId="0" borderId="268" xfId="0" applyFont="1" applyFill="1" applyBorder="1" applyAlignment="1" applyProtection="1">
      <alignment vertical="center"/>
    </xf>
    <xf numFmtId="0" fontId="8" fillId="0" borderId="268" xfId="0" applyFont="1" applyFill="1" applyBorder="1"/>
    <xf numFmtId="0" fontId="9" fillId="0" borderId="268" xfId="0" applyFont="1" applyFill="1" applyBorder="1"/>
    <xf numFmtId="3" fontId="18" fillId="0" borderId="268" xfId="0" applyNumberFormat="1" applyFont="1" applyFill="1" applyBorder="1" applyAlignment="1" applyProtection="1">
      <alignment horizontal="right" vertical="center"/>
      <protection locked="0"/>
    </xf>
    <xf numFmtId="3" fontId="27" fillId="0" borderId="268" xfId="0" applyNumberFormat="1" applyFont="1" applyFill="1" applyBorder="1" applyAlignment="1" applyProtection="1">
      <alignment horizontal="center"/>
      <protection locked="0"/>
    </xf>
    <xf numFmtId="0" fontId="9" fillId="0" borderId="398" xfId="0" applyFont="1" applyFill="1" applyBorder="1"/>
    <xf numFmtId="0" fontId="11" fillId="0" borderId="248" xfId="0" applyFont="1" applyFill="1" applyBorder="1" applyAlignment="1" applyProtection="1">
      <alignment horizontal="left" vertical="top" wrapText="1"/>
    </xf>
    <xf numFmtId="0" fontId="11" fillId="0" borderId="0" xfId="0" applyFont="1" applyFill="1" applyBorder="1" applyAlignment="1">
      <alignment horizontal="left" vertical="top"/>
    </xf>
    <xf numFmtId="0" fontId="11" fillId="0" borderId="0" xfId="0" quotePrefix="1" applyFont="1" applyFill="1" applyBorder="1" applyAlignment="1" applyProtection="1">
      <alignment horizontal="left" vertical="center"/>
    </xf>
    <xf numFmtId="0" fontId="11" fillId="0" borderId="249" xfId="0" applyFont="1" applyFill="1" applyBorder="1" applyAlignment="1">
      <alignment vertical="center" wrapText="1"/>
    </xf>
    <xf numFmtId="0" fontId="10" fillId="0" borderId="0" xfId="0" quotePrefix="1" applyFont="1" applyFill="1" applyBorder="1" applyAlignment="1" applyProtection="1">
      <alignment vertical="center"/>
    </xf>
    <xf numFmtId="0" fontId="11" fillId="0" borderId="457" xfId="0" applyFont="1" applyFill="1" applyBorder="1" applyAlignment="1" applyProtection="1">
      <alignment horizontal="left" vertical="top" wrapText="1"/>
    </xf>
    <xf numFmtId="0" fontId="0" fillId="0" borderId="458" xfId="0" applyFill="1" applyBorder="1" applyAlignment="1" applyProtection="1">
      <alignment vertical="center"/>
    </xf>
    <xf numFmtId="0" fontId="10" fillId="0" borderId="458" xfId="0" quotePrefix="1" applyFont="1" applyFill="1" applyBorder="1" applyAlignment="1" applyProtection="1">
      <alignment vertical="center"/>
    </xf>
    <xf numFmtId="0" fontId="8" fillId="0" borderId="458" xfId="0" applyFont="1" applyFill="1" applyBorder="1"/>
    <xf numFmtId="0" fontId="9" fillId="0" borderId="458" xfId="0" applyFont="1" applyFill="1" applyBorder="1"/>
    <xf numFmtId="3" fontId="18" fillId="0" borderId="458" xfId="0" applyNumberFormat="1" applyFont="1" applyFill="1" applyBorder="1" applyAlignment="1" applyProtection="1">
      <alignment horizontal="right" vertical="center"/>
      <protection locked="0"/>
    </xf>
    <xf numFmtId="3" fontId="27" fillId="0" borderId="458" xfId="0" applyNumberFormat="1" applyFont="1" applyFill="1" applyBorder="1" applyAlignment="1" applyProtection="1">
      <alignment horizontal="center"/>
      <protection locked="0"/>
    </xf>
    <xf numFmtId="0" fontId="9" fillId="0" borderId="459" xfId="0" applyFont="1" applyFill="1" applyBorder="1"/>
    <xf numFmtId="0" fontId="0" fillId="0" borderId="0" xfId="0" applyFill="1" applyBorder="1" applyProtection="1">
      <protection locked="0"/>
    </xf>
    <xf numFmtId="0" fontId="10" fillId="0" borderId="0" xfId="0" applyFont="1" applyFill="1" applyBorder="1" applyAlignment="1">
      <alignment horizontal="left" vertical="center"/>
    </xf>
    <xf numFmtId="0" fontId="0" fillId="0" borderId="0" xfId="0" applyFont="1" applyFill="1" applyBorder="1" applyAlignment="1" applyProtection="1">
      <alignment horizontal="left" vertical="center" wrapText="1"/>
    </xf>
    <xf numFmtId="0" fontId="11" fillId="7" borderId="260" xfId="0" applyFont="1" applyFill="1" applyBorder="1" applyAlignment="1">
      <alignment horizontal="center" vertical="top"/>
    </xf>
    <xf numFmtId="0" fontId="10" fillId="7" borderId="0" xfId="0" applyFont="1" applyFill="1" applyBorder="1" applyAlignment="1">
      <alignment horizontal="center" vertical="top"/>
    </xf>
    <xf numFmtId="0" fontId="10" fillId="7" borderId="389" xfId="0" applyFont="1" applyFill="1" applyBorder="1" applyAlignment="1">
      <alignment horizontal="center"/>
    </xf>
    <xf numFmtId="0" fontId="11" fillId="7" borderId="389" xfId="0" applyFont="1" applyFill="1" applyBorder="1" applyAlignment="1">
      <alignment horizontal="center"/>
    </xf>
    <xf numFmtId="0" fontId="8" fillId="7" borderId="0" xfId="0" applyFont="1" applyFill="1" applyAlignment="1"/>
    <xf numFmtId="0" fontId="8" fillId="0" borderId="0" xfId="0" applyFont="1" applyAlignment="1"/>
    <xf numFmtId="0" fontId="8" fillId="7" borderId="0" xfId="0" applyFont="1" applyFill="1" applyAlignment="1">
      <alignment vertical="top"/>
    </xf>
    <xf numFmtId="0" fontId="9" fillId="7" borderId="248" xfId="0" applyFont="1" applyFill="1" applyBorder="1" applyAlignment="1">
      <alignment vertical="top"/>
    </xf>
    <xf numFmtId="0" fontId="9" fillId="7" borderId="217" xfId="0" applyFont="1" applyFill="1" applyBorder="1" applyAlignment="1">
      <alignment vertical="top"/>
    </xf>
    <xf numFmtId="0" fontId="8" fillId="0" borderId="0" xfId="0" applyFont="1" applyAlignment="1">
      <alignment vertical="top"/>
    </xf>
    <xf numFmtId="0" fontId="11" fillId="0" borderId="0" xfId="0" applyFont="1" applyFill="1" applyBorder="1" applyAlignment="1" applyProtection="1">
      <alignment horizontal="left" vertical="top" wrapText="1"/>
    </xf>
    <xf numFmtId="3" fontId="27" fillId="0" borderId="249" xfId="0" applyNumberFormat="1" applyFont="1" applyFill="1" applyBorder="1" applyAlignment="1" applyProtection="1">
      <alignment horizontal="center"/>
      <protection locked="0"/>
    </xf>
    <xf numFmtId="0" fontId="10" fillId="0" borderId="0" xfId="0" quotePrefix="1" applyFont="1" applyFill="1" applyBorder="1" applyAlignment="1" applyProtection="1">
      <alignment vertical="center" wrapText="1"/>
    </xf>
    <xf numFmtId="0" fontId="9" fillId="0" borderId="0" xfId="0" applyFont="1" applyFill="1" applyBorder="1" applyAlignment="1" applyProtection="1">
      <alignment horizontal="left" vertical="center" wrapText="1"/>
      <protection locked="0"/>
    </xf>
    <xf numFmtId="0" fontId="9" fillId="0" borderId="0" xfId="0" applyFont="1" applyFill="1" applyBorder="1" applyProtection="1">
      <protection locked="0"/>
    </xf>
    <xf numFmtId="0" fontId="9" fillId="20" borderId="217" xfId="0" applyFont="1" applyFill="1" applyBorder="1"/>
    <xf numFmtId="0" fontId="10" fillId="7" borderId="217" xfId="0" applyFont="1" applyFill="1" applyBorder="1" applyAlignment="1">
      <alignment horizontal="center" vertical="top"/>
    </xf>
    <xf numFmtId="0" fontId="9" fillId="2" borderId="130" xfId="0" applyFont="1" applyFill="1" applyBorder="1" applyAlignment="1" applyProtection="1">
      <alignment vertical="center"/>
      <protection locked="0"/>
    </xf>
    <xf numFmtId="0" fontId="9" fillId="0" borderId="249" xfId="0" applyFont="1" applyFill="1" applyBorder="1"/>
    <xf numFmtId="0" fontId="9" fillId="7" borderId="0" xfId="0" applyFont="1" applyFill="1"/>
    <xf numFmtId="3" fontId="9" fillId="0" borderId="0" xfId="0" applyNumberFormat="1" applyFont="1" applyFill="1" applyBorder="1" applyAlignment="1" applyProtection="1">
      <alignment horizontal="right" vertical="center"/>
      <protection locked="0"/>
    </xf>
    <xf numFmtId="3" fontId="10" fillId="0" borderId="0" xfId="0" applyNumberFormat="1" applyFont="1" applyFill="1" applyBorder="1" applyAlignment="1" applyProtection="1">
      <alignment horizontal="center"/>
      <protection locked="0"/>
    </xf>
    <xf numFmtId="0" fontId="11" fillId="0" borderId="246" xfId="0" applyFont="1" applyBorder="1" applyAlignment="1" applyProtection="1">
      <alignment horizontal="left" vertical="top" wrapText="1"/>
    </xf>
    <xf numFmtId="0" fontId="11" fillId="0" borderId="268" xfId="0" applyFont="1" applyBorder="1" applyAlignment="1" applyProtection="1">
      <alignment horizontal="left" vertical="top" wrapText="1"/>
    </xf>
    <xf numFmtId="0" fontId="10" fillId="7" borderId="268" xfId="0" applyFont="1" applyFill="1" applyBorder="1" applyAlignment="1" applyProtection="1">
      <alignment horizontal="center"/>
    </xf>
    <xf numFmtId="3" fontId="18" fillId="0" borderId="268" xfId="0" applyNumberFormat="1" applyFont="1" applyFill="1" applyBorder="1" applyAlignment="1" applyProtection="1">
      <alignment horizontal="center" wrapText="1"/>
      <protection locked="0"/>
    </xf>
    <xf numFmtId="3" fontId="18" fillId="0" borderId="268" xfId="0" applyNumberFormat="1" applyFont="1" applyFill="1" applyBorder="1" applyAlignment="1" applyProtection="1">
      <alignment horizontal="center" vertical="center"/>
      <protection locked="0"/>
    </xf>
    <xf numFmtId="3" fontId="27" fillId="0" borderId="398" xfId="0" applyNumberFormat="1" applyFont="1" applyFill="1" applyBorder="1" applyAlignment="1" applyProtection="1">
      <alignment horizontal="center"/>
      <protection locked="0"/>
    </xf>
    <xf numFmtId="0" fontId="11" fillId="0" borderId="458" xfId="0" applyFont="1" applyFill="1" applyBorder="1" applyAlignment="1" applyProtection="1">
      <alignment horizontal="center" vertical="top" wrapText="1"/>
    </xf>
    <xf numFmtId="0" fontId="9" fillId="0" borderId="398" xfId="0" applyFont="1" applyBorder="1"/>
    <xf numFmtId="0" fontId="9" fillId="0" borderId="249" xfId="0" applyFont="1" applyBorder="1"/>
    <xf numFmtId="0" fontId="11" fillId="0" borderId="458" xfId="0" applyFont="1" applyFill="1" applyBorder="1" applyAlignment="1" applyProtection="1">
      <alignment horizontal="left" vertical="top" wrapText="1"/>
    </xf>
    <xf numFmtId="0" fontId="10" fillId="0" borderId="458" xfId="0" applyFont="1" applyFill="1" applyBorder="1" applyAlignment="1" applyProtection="1">
      <alignment horizontal="center"/>
    </xf>
    <xf numFmtId="3" fontId="18" fillId="0" borderId="458" xfId="0" applyNumberFormat="1" applyFont="1" applyFill="1" applyBorder="1" applyAlignment="1" applyProtection="1">
      <alignment horizontal="center" wrapText="1"/>
      <protection locked="0"/>
    </xf>
    <xf numFmtId="3" fontId="18" fillId="0" borderId="458" xfId="0" applyNumberFormat="1" applyFont="1" applyFill="1" applyBorder="1" applyAlignment="1" applyProtection="1">
      <alignment horizontal="center" vertical="center"/>
      <protection locked="0"/>
    </xf>
    <xf numFmtId="0" fontId="8" fillId="0" borderId="459" xfId="0" applyFont="1" applyBorder="1"/>
    <xf numFmtId="0" fontId="10" fillId="7" borderId="427" xfId="0" applyFont="1" applyFill="1" applyBorder="1" applyAlignment="1">
      <alignment horizontal="center" vertical="center"/>
    </xf>
    <xf numFmtId="0" fontId="11" fillId="7" borderId="14" xfId="0" applyFont="1" applyFill="1" applyBorder="1" applyAlignment="1">
      <alignment horizontal="center" vertical="center"/>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10" fillId="0" borderId="0" xfId="0" applyFont="1" applyFill="1" applyBorder="1" applyAlignment="1">
      <alignment horizontal="left"/>
    </xf>
    <xf numFmtId="0" fontId="11" fillId="0" borderId="0" xfId="0" applyFont="1" applyFill="1" applyBorder="1" applyAlignment="1">
      <alignment horizontal="left"/>
    </xf>
    <xf numFmtId="0" fontId="9" fillId="0" borderId="0" xfId="0" applyFont="1" applyFill="1" applyBorder="1" applyAlignment="1">
      <alignment vertical="top"/>
    </xf>
    <xf numFmtId="0" fontId="10" fillId="0" borderId="0" xfId="0" applyFont="1" applyFill="1" applyBorder="1" applyAlignment="1">
      <alignment vertical="top"/>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10" fillId="0" borderId="0" xfId="25" applyFont="1" applyFill="1" applyBorder="1" applyProtection="1"/>
    <xf numFmtId="0" fontId="8" fillId="0" borderId="0" xfId="0" applyFont="1" applyFill="1" applyBorder="1" applyAlignment="1">
      <alignment vertical="center"/>
    </xf>
    <xf numFmtId="0" fontId="10" fillId="0" borderId="0" xfId="0" applyFont="1" applyFill="1" applyBorder="1" applyAlignment="1">
      <alignment vertical="center"/>
    </xf>
    <xf numFmtId="0" fontId="9" fillId="7" borderId="391" xfId="0" applyFont="1" applyFill="1" applyBorder="1"/>
    <xf numFmtId="0" fontId="10" fillId="7" borderId="416" xfId="0" applyFont="1" applyFill="1" applyBorder="1" applyAlignment="1">
      <alignment horizontal="center" vertical="center"/>
    </xf>
    <xf numFmtId="0" fontId="10" fillId="7" borderId="448" xfId="0" applyFont="1" applyFill="1" applyBorder="1" applyAlignment="1">
      <alignment horizontal="center"/>
    </xf>
    <xf numFmtId="0" fontId="10" fillId="7" borderId="391" xfId="0" applyFont="1" applyFill="1" applyBorder="1" applyAlignment="1">
      <alignment horizontal="center" vertical="center"/>
    </xf>
    <xf numFmtId="0" fontId="11" fillId="0" borderId="0" xfId="25" applyFont="1" applyFill="1" applyBorder="1" applyAlignment="1" applyProtection="1">
      <alignment vertical="top"/>
    </xf>
    <xf numFmtId="0" fontId="8" fillId="0" borderId="0" xfId="0" applyFont="1" applyBorder="1" applyAlignment="1"/>
    <xf numFmtId="0" fontId="10" fillId="7" borderId="468" xfId="0" applyFont="1" applyFill="1" applyBorder="1" applyAlignment="1">
      <alignment horizontal="center" vertical="center"/>
    </xf>
    <xf numFmtId="0" fontId="9" fillId="7" borderId="469" xfId="0" applyFont="1" applyFill="1" applyBorder="1" applyAlignment="1"/>
    <xf numFmtId="0" fontId="9" fillId="7" borderId="465" xfId="0" applyFont="1" applyFill="1" applyBorder="1" applyAlignment="1"/>
    <xf numFmtId="0" fontId="10" fillId="7" borderId="470" xfId="0" applyFont="1" applyFill="1" applyBorder="1" applyAlignment="1">
      <alignment horizontal="center" vertical="center"/>
    </xf>
    <xf numFmtId="0" fontId="10" fillId="7" borderId="420" xfId="0" applyFont="1" applyFill="1" applyBorder="1" applyAlignment="1" applyProtection="1">
      <alignment wrapText="1"/>
      <protection locked="0"/>
    </xf>
    <xf numFmtId="0" fontId="11" fillId="7" borderId="438" xfId="0" applyFont="1" applyFill="1" applyBorder="1" applyAlignment="1" applyProtection="1">
      <alignment wrapText="1"/>
      <protection locked="0"/>
    </xf>
    <xf numFmtId="0" fontId="11" fillId="7" borderId="439" xfId="0" applyFont="1" applyFill="1" applyBorder="1" applyAlignment="1" applyProtection="1">
      <alignment wrapText="1"/>
      <protection locked="0"/>
    </xf>
    <xf numFmtId="0" fontId="11" fillId="7" borderId="469" xfId="0" applyFont="1" applyFill="1" applyBorder="1" applyAlignment="1" applyProtection="1">
      <alignment wrapText="1"/>
      <protection locked="0"/>
    </xf>
    <xf numFmtId="0" fontId="11" fillId="7" borderId="465" xfId="0" applyFont="1" applyFill="1" applyBorder="1" applyAlignment="1" applyProtection="1">
      <alignment wrapText="1"/>
      <protection locked="0"/>
    </xf>
    <xf numFmtId="0" fontId="11" fillId="7" borderId="467" xfId="0" applyFont="1" applyFill="1" applyBorder="1" applyAlignment="1" applyProtection="1">
      <alignment wrapText="1"/>
      <protection locked="0"/>
    </xf>
    <xf numFmtId="0" fontId="10" fillId="7" borderId="472" xfId="0" quotePrefix="1" applyFont="1" applyFill="1" applyBorder="1" applyAlignment="1" applyProtection="1">
      <alignment horizontal="center"/>
    </xf>
    <xf numFmtId="0" fontId="24" fillId="7" borderId="438" xfId="0" applyFont="1" applyFill="1" applyBorder="1" applyAlignment="1" applyProtection="1">
      <alignment wrapText="1"/>
      <protection locked="0"/>
    </xf>
    <xf numFmtId="0" fontId="24" fillId="7" borderId="439" xfId="0" applyFont="1" applyFill="1" applyBorder="1" applyAlignment="1" applyProtection="1">
      <alignment wrapText="1"/>
      <protection locked="0"/>
    </xf>
    <xf numFmtId="0" fontId="24" fillId="7" borderId="469" xfId="0" applyFont="1" applyFill="1" applyBorder="1" applyAlignment="1" applyProtection="1">
      <alignment wrapText="1"/>
      <protection locked="0"/>
    </xf>
    <xf numFmtId="0" fontId="24" fillId="7" borderId="467" xfId="0" applyFont="1" applyFill="1" applyBorder="1" applyAlignment="1" applyProtection="1">
      <alignment wrapText="1"/>
      <protection locked="0"/>
    </xf>
    <xf numFmtId="0" fontId="14" fillId="0" borderId="7" xfId="25" applyFont="1" applyBorder="1" applyAlignment="1" applyProtection="1">
      <alignment vertical="center" wrapText="1"/>
      <protection locked="0"/>
    </xf>
    <xf numFmtId="0" fontId="10" fillId="7" borderId="439" xfId="0" applyFont="1" applyFill="1" applyBorder="1" applyAlignment="1" applyProtection="1">
      <alignment wrapText="1"/>
    </xf>
    <xf numFmtId="0" fontId="11" fillId="0" borderId="457" xfId="0" applyFont="1" applyBorder="1" applyAlignment="1" applyProtection="1">
      <alignment vertical="top" wrapText="1"/>
    </xf>
    <xf numFmtId="0" fontId="11" fillId="0" borderId="458" xfId="0" applyFont="1" applyBorder="1" applyAlignment="1" applyProtection="1">
      <alignment vertical="top" wrapText="1"/>
    </xf>
    <xf numFmtId="0" fontId="11" fillId="0" borderId="474" xfId="0" applyFont="1" applyBorder="1" applyAlignment="1" applyProtection="1">
      <alignment vertical="top" wrapText="1"/>
    </xf>
    <xf numFmtId="0" fontId="8" fillId="0" borderId="268" xfId="0" applyFont="1" applyBorder="1"/>
    <xf numFmtId="0" fontId="10" fillId="7" borderId="364" xfId="0" applyFont="1" applyFill="1" applyBorder="1" applyAlignment="1">
      <alignment horizontal="center"/>
    </xf>
    <xf numFmtId="0" fontId="10" fillId="7" borderId="364" xfId="0" applyFont="1" applyFill="1" applyBorder="1" applyAlignment="1">
      <alignment horizontal="center" vertical="center"/>
    </xf>
    <xf numFmtId="0" fontId="10" fillId="7" borderId="476" xfId="0" applyFont="1" applyFill="1" applyBorder="1" applyAlignment="1">
      <alignment horizontal="center" vertical="center"/>
    </xf>
    <xf numFmtId="0" fontId="10" fillId="7" borderId="379" xfId="0" applyFont="1" applyFill="1" applyBorder="1" applyAlignment="1" applyProtection="1">
      <alignment wrapText="1"/>
      <protection locked="0"/>
    </xf>
    <xf numFmtId="0" fontId="11" fillId="7" borderId="477" xfId="0" applyFont="1" applyFill="1" applyBorder="1" applyAlignment="1" applyProtection="1">
      <alignment wrapText="1"/>
      <protection locked="0"/>
    </xf>
    <xf numFmtId="0" fontId="11" fillId="7" borderId="478" xfId="0" applyFont="1" applyFill="1" applyBorder="1" applyAlignment="1" applyProtection="1">
      <alignment wrapText="1"/>
      <protection locked="0"/>
    </xf>
    <xf numFmtId="0" fontId="24" fillId="7" borderId="478" xfId="0" applyFont="1" applyFill="1" applyBorder="1" applyAlignment="1" applyProtection="1">
      <alignment wrapText="1"/>
      <protection locked="0"/>
    </xf>
    <xf numFmtId="0" fontId="7" fillId="7" borderId="479" xfId="0" applyFont="1" applyFill="1" applyBorder="1" applyAlignment="1" applyProtection="1">
      <alignment wrapText="1"/>
      <protection locked="0"/>
    </xf>
    <xf numFmtId="0" fontId="14" fillId="0" borderId="469" xfId="25" applyFont="1" applyBorder="1" applyAlignment="1" applyProtection="1">
      <alignment vertical="center" wrapText="1"/>
      <protection locked="0"/>
    </xf>
    <xf numFmtId="0" fontId="10" fillId="7" borderId="477" xfId="0" applyFont="1" applyFill="1" applyBorder="1" applyAlignment="1" applyProtection="1">
      <alignment wrapText="1"/>
      <protection locked="0"/>
    </xf>
    <xf numFmtId="0" fontId="24" fillId="7" borderId="473" xfId="0" applyFont="1" applyFill="1" applyBorder="1" applyAlignment="1" applyProtection="1">
      <alignment wrapText="1"/>
      <protection locked="0"/>
    </xf>
    <xf numFmtId="0" fontId="11" fillId="7" borderId="7" xfId="0" applyFont="1" applyFill="1" applyBorder="1" applyAlignment="1" applyProtection="1">
      <alignment wrapText="1"/>
      <protection locked="0"/>
    </xf>
    <xf numFmtId="0" fontId="11" fillId="7" borderId="482" xfId="0" applyFont="1" applyFill="1" applyBorder="1" applyAlignment="1" applyProtection="1">
      <alignment wrapText="1"/>
      <protection locked="0"/>
    </xf>
    <xf numFmtId="0" fontId="11" fillId="7" borderId="457" xfId="0" applyFont="1" applyFill="1" applyBorder="1" applyAlignment="1" applyProtection="1">
      <alignment wrapText="1"/>
      <protection locked="0"/>
    </xf>
    <xf numFmtId="0" fontId="11" fillId="7" borderId="458" xfId="0" applyFont="1" applyFill="1" applyBorder="1" applyAlignment="1" applyProtection="1">
      <alignment wrapText="1"/>
      <protection locked="0"/>
    </xf>
    <xf numFmtId="0" fontId="11" fillId="7" borderId="474" xfId="0" applyFont="1" applyFill="1" applyBorder="1" applyAlignment="1" applyProtection="1">
      <alignment wrapText="1"/>
      <protection locked="0"/>
    </xf>
    <xf numFmtId="0" fontId="9" fillId="0" borderId="0" xfId="25" applyFont="1" applyFill="1" applyProtection="1"/>
    <xf numFmtId="0" fontId="11" fillId="0" borderId="0" xfId="3" applyFont="1" applyFill="1" applyAlignment="1" applyProtection="1">
      <alignment vertical="center"/>
    </xf>
    <xf numFmtId="0" fontId="56" fillId="0" borderId="0" xfId="3" applyFill="1" applyProtection="1"/>
    <xf numFmtId="0" fontId="10" fillId="0" borderId="0" xfId="3" quotePrefix="1" applyFont="1" applyFill="1" applyBorder="1" applyAlignment="1" applyProtection="1">
      <alignment vertical="center"/>
    </xf>
    <xf numFmtId="0" fontId="9" fillId="0" borderId="385" xfId="3" applyFont="1" applyFill="1" applyBorder="1" applyProtection="1"/>
    <xf numFmtId="3" fontId="18" fillId="0" borderId="0" xfId="3" applyNumberFormat="1" applyFont="1" applyFill="1" applyBorder="1" applyAlignment="1" applyProtection="1">
      <alignment vertical="center"/>
      <protection locked="0"/>
    </xf>
    <xf numFmtId="0" fontId="10" fillId="18" borderId="0" xfId="3" applyFont="1" applyFill="1" applyBorder="1" applyAlignment="1" applyProtection="1">
      <alignment horizontal="center" vertical="center"/>
    </xf>
    <xf numFmtId="0" fontId="6" fillId="0" borderId="0" xfId="3" applyFont="1" applyFill="1" applyBorder="1" applyAlignment="1" applyProtection="1">
      <alignment horizontal="center" vertical="center"/>
    </xf>
    <xf numFmtId="0" fontId="6" fillId="0" borderId="0" xfId="3" applyFont="1" applyFill="1" applyBorder="1" applyAlignment="1" applyProtection="1">
      <alignment horizontal="center"/>
    </xf>
    <xf numFmtId="0" fontId="10" fillId="0" borderId="0" xfId="3" applyFont="1" applyFill="1" applyBorder="1" applyAlignment="1" applyProtection="1">
      <alignment horizontal="center" vertical="center"/>
    </xf>
    <xf numFmtId="3" fontId="18" fillId="0" borderId="0" xfId="3" applyNumberFormat="1" applyFont="1" applyFill="1" applyBorder="1" applyAlignment="1" applyProtection="1">
      <alignment horizontal="right" vertical="center"/>
      <protection locked="0"/>
    </xf>
    <xf numFmtId="0" fontId="10" fillId="0" borderId="0" xfId="3" applyFont="1" applyFill="1" applyBorder="1" applyAlignment="1" applyProtection="1">
      <alignment horizontal="right" vertical="center"/>
    </xf>
    <xf numFmtId="0" fontId="11" fillId="0" borderId="0" xfId="3" applyFont="1" applyFill="1" applyBorder="1" applyAlignment="1" applyProtection="1">
      <alignment horizontal="center" vertical="center"/>
    </xf>
    <xf numFmtId="0" fontId="10" fillId="0" borderId="0" xfId="3" applyFont="1" applyFill="1" applyBorder="1" applyAlignment="1" applyProtection="1">
      <alignment horizontal="right"/>
    </xf>
    <xf numFmtId="0" fontId="9" fillId="0" borderId="0" xfId="3" applyFont="1" applyFill="1" applyBorder="1" applyAlignment="1" applyProtection="1">
      <alignment horizontal="center" vertical="center"/>
    </xf>
    <xf numFmtId="0" fontId="9" fillId="0" borderId="385" xfId="0" applyFont="1" applyFill="1" applyBorder="1" applyAlignment="1" applyProtection="1">
      <alignment horizontal="center" vertical="center"/>
      <protection locked="0"/>
    </xf>
    <xf numFmtId="0" fontId="6" fillId="0" borderId="367" xfId="3" applyFont="1" applyFill="1" applyBorder="1" applyAlignment="1" applyProtection="1">
      <alignment wrapText="1"/>
    </xf>
    <xf numFmtId="0" fontId="56" fillId="0" borderId="385" xfId="3" applyFont="1" applyFill="1" applyBorder="1" applyProtection="1"/>
    <xf numFmtId="0" fontId="7" fillId="21" borderId="0" xfId="10" applyFont="1" applyFill="1" applyBorder="1" applyAlignment="1" applyProtection="1">
      <alignment horizontal="center"/>
    </xf>
    <xf numFmtId="0" fontId="10" fillId="0" borderId="0" xfId="0" applyFont="1" applyFill="1" applyBorder="1" applyAlignment="1" applyProtection="1">
      <alignment horizontal="justify" vertical="center" wrapText="1"/>
    </xf>
    <xf numFmtId="0" fontId="10" fillId="0" borderId="0" xfId="10" applyFont="1" applyFill="1" applyBorder="1" applyAlignment="1" applyProtection="1">
      <alignment vertical="top"/>
    </xf>
    <xf numFmtId="0" fontId="7" fillId="18" borderId="0" xfId="10" applyFont="1" applyFill="1" applyBorder="1" applyAlignment="1" applyProtection="1">
      <alignment vertical="center" wrapText="1"/>
    </xf>
    <xf numFmtId="0" fontId="0" fillId="0" borderId="0" xfId="0" applyNumberFormat="1"/>
    <xf numFmtId="0" fontId="56" fillId="0" borderId="0" xfId="0" applyFont="1"/>
    <xf numFmtId="0" fontId="56" fillId="0" borderId="0" xfId="0" quotePrefix="1" applyFont="1"/>
    <xf numFmtId="0" fontId="77" fillId="0" borderId="0" xfId="0" quotePrefix="1" applyFont="1"/>
    <xf numFmtId="0" fontId="77" fillId="0" borderId="0" xfId="0" applyFont="1"/>
    <xf numFmtId="3" fontId="0" fillId="0" borderId="0" xfId="0" applyNumberFormat="1"/>
    <xf numFmtId="1" fontId="0" fillId="0" borderId="0" xfId="0" applyNumberFormat="1"/>
    <xf numFmtId="49" fontId="10" fillId="0" borderId="0" xfId="3" applyNumberFormat="1" applyFont="1" applyFill="1" applyBorder="1" applyAlignment="1" applyProtection="1">
      <alignment horizontal="right" vertical="center"/>
      <protection locked="0"/>
    </xf>
    <xf numFmtId="14" fontId="0" fillId="0" borderId="0" xfId="0" applyNumberFormat="1"/>
    <xf numFmtId="0" fontId="10" fillId="7" borderId="0" xfId="0" applyFont="1" applyFill="1" applyBorder="1" applyAlignment="1">
      <alignment horizontal="center" vertical="center"/>
    </xf>
    <xf numFmtId="166" fontId="79" fillId="0" borderId="0" xfId="30" applyNumberFormat="1" applyFont="1" applyBorder="1"/>
    <xf numFmtId="0" fontId="24" fillId="7" borderId="248" xfId="0" applyFont="1" applyFill="1" applyBorder="1" applyAlignment="1" applyProtection="1">
      <alignment wrapText="1"/>
      <protection locked="0"/>
    </xf>
    <xf numFmtId="0" fontId="24" fillId="7" borderId="217" xfId="0" applyFont="1" applyFill="1" applyBorder="1" applyAlignment="1" applyProtection="1">
      <alignment wrapText="1"/>
      <protection locked="0"/>
    </xf>
    <xf numFmtId="0" fontId="10" fillId="7" borderId="495" xfId="0" applyFont="1" applyFill="1" applyBorder="1" applyAlignment="1" applyProtection="1">
      <alignment horizontal="center"/>
    </xf>
    <xf numFmtId="0" fontId="0" fillId="25" borderId="0" xfId="0" applyFill="1"/>
    <xf numFmtId="3" fontId="0" fillId="25" borderId="0" xfId="0" applyNumberFormat="1" applyFill="1"/>
    <xf numFmtId="0" fontId="56" fillId="25" borderId="0" xfId="0" applyFont="1" applyFill="1"/>
    <xf numFmtId="3" fontId="56" fillId="0" borderId="0" xfId="0" applyNumberFormat="1" applyFont="1"/>
    <xf numFmtId="3" fontId="56" fillId="25" borderId="0" xfId="0" applyNumberFormat="1" applyFont="1" applyFill="1"/>
    <xf numFmtId="0" fontId="11" fillId="3"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horizontal="center"/>
    </xf>
    <xf numFmtId="0" fontId="10" fillId="0" borderId="0" xfId="0" applyFont="1" applyFill="1" applyBorder="1" applyAlignment="1" applyProtection="1">
      <alignment horizontal="center" vertical="center"/>
    </xf>
    <xf numFmtId="0" fontId="10" fillId="0" borderId="0" xfId="0" applyFont="1" applyFill="1" applyBorder="1" applyAlignment="1" applyProtection="1">
      <alignment horizontal="left" wrapText="1"/>
    </xf>
    <xf numFmtId="0" fontId="10" fillId="0" borderId="0" xfId="0" applyFont="1" applyFill="1" applyBorder="1" applyAlignment="1" applyProtection="1">
      <alignment horizontal="right"/>
    </xf>
    <xf numFmtId="0" fontId="10" fillId="0" borderId="0" xfId="0" quotePrefix="1" applyFont="1" applyFill="1" applyBorder="1" applyAlignment="1" applyProtection="1">
      <alignment horizontal="right" wrapText="1"/>
    </xf>
    <xf numFmtId="0" fontId="10" fillId="0" borderId="0" xfId="0" applyFont="1" applyFill="1" applyBorder="1" applyAlignment="1" applyProtection="1">
      <alignment horizontal="right" wrapText="1"/>
    </xf>
    <xf numFmtId="0" fontId="11" fillId="0" borderId="0" xfId="0" applyFont="1" applyFill="1" applyBorder="1" applyAlignment="1" applyProtection="1">
      <alignment horizontal="center" vertical="top"/>
    </xf>
    <xf numFmtId="0" fontId="9" fillId="0" borderId="0" xfId="0" applyFont="1" applyFill="1" applyBorder="1" applyAlignment="1" applyProtection="1"/>
    <xf numFmtId="0" fontId="10" fillId="0" borderId="435" xfId="0" applyFont="1" applyFill="1" applyBorder="1" applyAlignment="1" applyProtection="1">
      <alignment horizontal="left"/>
    </xf>
    <xf numFmtId="0" fontId="10" fillId="0" borderId="435" xfId="0" applyFont="1" applyFill="1" applyBorder="1" applyAlignment="1" applyProtection="1"/>
    <xf numFmtId="2" fontId="9" fillId="0" borderId="435" xfId="0" applyNumberFormat="1" applyFont="1" applyFill="1" applyBorder="1" applyAlignment="1" applyProtection="1">
      <alignment horizontal="center" vertical="center"/>
      <protection locked="0"/>
    </xf>
    <xf numFmtId="0" fontId="9" fillId="0" borderId="435" xfId="0" applyFont="1" applyFill="1" applyBorder="1" applyAlignment="1" applyProtection="1">
      <alignment horizontal="center" vertical="center"/>
    </xf>
    <xf numFmtId="0" fontId="9" fillId="0" borderId="435" xfId="0" applyFont="1" applyFill="1" applyBorder="1" applyAlignment="1" applyProtection="1">
      <alignment horizontal="center" vertical="center"/>
      <protection locked="0"/>
    </xf>
    <xf numFmtId="0" fontId="30" fillId="0" borderId="435" xfId="0" applyFont="1" applyFill="1" applyBorder="1" applyProtection="1"/>
    <xf numFmtId="0" fontId="11" fillId="0" borderId="435" xfId="0" applyFont="1" applyFill="1" applyBorder="1" applyAlignment="1" applyProtection="1">
      <alignment horizontal="center" vertical="center"/>
    </xf>
    <xf numFmtId="0" fontId="11" fillId="0" borderId="435" xfId="0" applyFont="1" applyFill="1" applyBorder="1" applyAlignment="1" applyProtection="1">
      <alignment vertical="center"/>
    </xf>
    <xf numFmtId="0" fontId="10" fillId="0" borderId="0" xfId="0" quotePrefix="1" applyFont="1" applyFill="1" applyBorder="1" applyAlignment="1" applyProtection="1">
      <alignment horizontal="right"/>
    </xf>
    <xf numFmtId="0" fontId="9" fillId="18" borderId="0" xfId="0" applyFont="1" applyFill="1" applyBorder="1" applyAlignment="1" applyProtection="1">
      <alignment horizontal="center" vertical="center"/>
      <protection locked="0"/>
    </xf>
    <xf numFmtId="0" fontId="10" fillId="18" borderId="0" xfId="0" applyFont="1" applyFill="1" applyBorder="1" applyAlignment="1"/>
    <xf numFmtId="0" fontId="11" fillId="18" borderId="0" xfId="0" applyFont="1" applyFill="1" applyBorder="1" applyAlignment="1"/>
    <xf numFmtId="0" fontId="11" fillId="18" borderId="0" xfId="0" applyFont="1" applyFill="1" applyBorder="1" applyAlignment="1" applyProtection="1">
      <alignment vertical="center"/>
    </xf>
    <xf numFmtId="0" fontId="11" fillId="18" borderId="0" xfId="0" applyFont="1" applyFill="1" applyBorder="1" applyAlignment="1" applyProtection="1">
      <alignment horizontal="center"/>
    </xf>
    <xf numFmtId="0" fontId="10" fillId="18" borderId="0" xfId="0" applyFont="1" applyFill="1" applyBorder="1" applyAlignment="1" applyProtection="1">
      <alignment vertical="top"/>
    </xf>
    <xf numFmtId="0" fontId="9" fillId="18" borderId="0" xfId="0" applyFont="1" applyFill="1" applyBorder="1" applyAlignment="1" applyProtection="1">
      <alignment horizontal="center"/>
    </xf>
    <xf numFmtId="0" fontId="11" fillId="18" borderId="0" xfId="0" applyFont="1" applyFill="1" applyBorder="1" applyAlignment="1" applyProtection="1">
      <alignment horizontal="center" vertical="center"/>
    </xf>
    <xf numFmtId="0" fontId="10" fillId="18" borderId="0" xfId="0" quotePrefix="1" applyFont="1" applyFill="1" applyBorder="1" applyAlignment="1" applyProtection="1">
      <alignment vertical="center" wrapText="1"/>
    </xf>
    <xf numFmtId="0" fontId="9" fillId="18" borderId="0" xfId="0" applyFont="1" applyFill="1" applyBorder="1" applyAlignment="1" applyProtection="1"/>
    <xf numFmtId="0" fontId="33" fillId="18" borderId="0" xfId="0" applyFont="1" applyFill="1" applyBorder="1" applyAlignment="1" applyProtection="1">
      <alignment horizontal="center"/>
    </xf>
    <xf numFmtId="0" fontId="17" fillId="18" borderId="0" xfId="0" applyFont="1" applyFill="1" applyBorder="1" applyAlignment="1" applyProtection="1">
      <alignment horizontal="center" vertical="center"/>
    </xf>
    <xf numFmtId="0" fontId="7" fillId="18" borderId="0" xfId="0" applyFont="1" applyFill="1" applyBorder="1" applyAlignment="1" applyProtection="1">
      <alignment horizontal="center" vertical="center"/>
    </xf>
    <xf numFmtId="0" fontId="10" fillId="18" borderId="0" xfId="24" quotePrefix="1" applyFont="1" applyFill="1" applyBorder="1" applyAlignment="1">
      <alignment vertical="center"/>
    </xf>
    <xf numFmtId="0" fontId="10" fillId="18" borderId="0" xfId="24" applyFont="1" applyFill="1" applyBorder="1" applyAlignment="1">
      <alignment vertical="center"/>
    </xf>
    <xf numFmtId="0" fontId="11" fillId="18" borderId="0" xfId="0" applyFont="1" applyFill="1" applyBorder="1" applyAlignment="1" applyProtection="1">
      <alignment vertical="center" wrapText="1"/>
      <protection locked="0"/>
    </xf>
    <xf numFmtId="0" fontId="10" fillId="18" borderId="0" xfId="0" applyFont="1" applyFill="1" applyBorder="1" applyAlignment="1" applyProtection="1">
      <alignment vertical="center" wrapText="1"/>
      <protection locked="0"/>
    </xf>
    <xf numFmtId="0" fontId="8" fillId="0" borderId="0" xfId="0" applyFont="1" applyFill="1" applyBorder="1" applyAlignment="1"/>
    <xf numFmtId="0" fontId="10" fillId="0" borderId="0" xfId="0" applyFont="1" applyFill="1" applyBorder="1" applyAlignment="1"/>
    <xf numFmtId="0" fontId="11" fillId="0" borderId="0" xfId="0" applyFont="1" applyFill="1" applyBorder="1" applyAlignment="1"/>
    <xf numFmtId="0" fontId="13" fillId="0" borderId="0" xfId="0" applyFont="1" applyFill="1" applyBorder="1" applyAlignment="1" applyProtection="1">
      <alignment horizontal="center" vertical="center"/>
      <protection locked="0"/>
    </xf>
    <xf numFmtId="0" fontId="11" fillId="18" borderId="0" xfId="0" applyFont="1" applyFill="1" applyBorder="1" applyAlignment="1" applyProtection="1">
      <alignment vertical="center"/>
      <protection locked="0"/>
    </xf>
    <xf numFmtId="0" fontId="30" fillId="0" borderId="385" xfId="0" applyFont="1" applyFill="1" applyBorder="1" applyProtection="1"/>
    <xf numFmtId="0" fontId="10" fillId="18" borderId="0" xfId="0" applyFont="1" applyFill="1" applyBorder="1" applyAlignment="1" applyProtection="1">
      <alignment vertical="center"/>
    </xf>
    <xf numFmtId="0" fontId="33" fillId="0" borderId="394" xfId="0" applyFont="1" applyFill="1" applyBorder="1" applyProtection="1"/>
    <xf numFmtId="0" fontId="11" fillId="0" borderId="248" xfId="0" applyFont="1" applyFill="1" applyBorder="1" applyAlignment="1" applyProtection="1">
      <alignment horizontal="center" wrapText="1"/>
    </xf>
    <xf numFmtId="0" fontId="11" fillId="0" borderId="385" xfId="0" applyFont="1" applyFill="1" applyBorder="1" applyAlignment="1" applyProtection="1">
      <alignment horizontal="center" wrapText="1"/>
    </xf>
    <xf numFmtId="0" fontId="33" fillId="0" borderId="248" xfId="0" applyFont="1" applyFill="1" applyBorder="1" applyProtection="1"/>
    <xf numFmtId="0" fontId="8" fillId="0" borderId="385" xfId="0" applyFont="1" applyFill="1" applyBorder="1" applyAlignment="1" applyProtection="1"/>
    <xf numFmtId="0" fontId="0" fillId="0" borderId="248" xfId="0" applyFill="1" applyBorder="1" applyAlignment="1" applyProtection="1">
      <alignment vertical="center"/>
    </xf>
    <xf numFmtId="0" fontId="10" fillId="0" borderId="248" xfId="0" applyFont="1" applyFill="1" applyBorder="1" applyAlignment="1" applyProtection="1">
      <alignment horizontal="left"/>
    </xf>
    <xf numFmtId="0" fontId="10" fillId="0" borderId="385" xfId="0" applyFont="1" applyFill="1" applyBorder="1" applyAlignment="1" applyProtection="1">
      <alignment horizontal="left"/>
    </xf>
    <xf numFmtId="0" fontId="10" fillId="0" borderId="248" xfId="0" applyFont="1" applyFill="1" applyBorder="1" applyAlignment="1" applyProtection="1"/>
    <xf numFmtId="0" fontId="11" fillId="0" borderId="385" xfId="0" applyFont="1" applyFill="1" applyBorder="1" applyAlignment="1" applyProtection="1">
      <alignment horizontal="left"/>
    </xf>
    <xf numFmtId="0" fontId="9" fillId="0" borderId="385" xfId="0" applyFont="1" applyFill="1" applyBorder="1" applyAlignment="1" applyProtection="1"/>
    <xf numFmtId="164" fontId="10" fillId="0" borderId="248" xfId="0" applyNumberFormat="1" applyFont="1" applyFill="1" applyBorder="1" applyAlignment="1" applyProtection="1">
      <alignment horizontal="left"/>
    </xf>
    <xf numFmtId="0" fontId="9" fillId="0" borderId="385" xfId="0" applyFont="1" applyFill="1" applyBorder="1" applyAlignment="1" applyProtection="1">
      <alignment horizontal="center"/>
      <protection locked="0"/>
    </xf>
    <xf numFmtId="0" fontId="10" fillId="0" borderId="510" xfId="0" applyFont="1" applyFill="1" applyBorder="1" applyAlignment="1" applyProtection="1">
      <alignment horizontal="left"/>
    </xf>
    <xf numFmtId="0" fontId="11" fillId="0" borderId="385" xfId="0" applyFont="1" applyFill="1" applyBorder="1" applyAlignment="1" applyProtection="1">
      <alignment horizontal="center"/>
    </xf>
    <xf numFmtId="0" fontId="10" fillId="0" borderId="248" xfId="0" applyFont="1" applyFill="1" applyBorder="1" applyAlignment="1" applyProtection="1">
      <alignment horizontal="left" vertical="top"/>
    </xf>
    <xf numFmtId="0" fontId="10" fillId="0" borderId="385" xfId="0" applyFont="1" applyFill="1" applyBorder="1" applyAlignment="1" applyProtection="1">
      <alignment horizontal="center"/>
    </xf>
    <xf numFmtId="0" fontId="10" fillId="0" borderId="511" xfId="0" applyFont="1" applyFill="1" applyBorder="1" applyAlignment="1" applyProtection="1">
      <alignment horizontal="left"/>
    </xf>
    <xf numFmtId="0" fontId="10" fillId="18" borderId="248" xfId="0" applyFont="1" applyFill="1" applyBorder="1" applyAlignment="1" applyProtection="1">
      <alignment horizontal="left"/>
    </xf>
    <xf numFmtId="0" fontId="10" fillId="3" borderId="248" xfId="0" applyFont="1" applyFill="1" applyBorder="1" applyProtection="1"/>
    <xf numFmtId="0" fontId="10" fillId="16" borderId="385" xfId="0" applyFont="1" applyFill="1" applyBorder="1" applyAlignment="1" applyProtection="1">
      <alignment horizontal="center"/>
    </xf>
    <xf numFmtId="0" fontId="10" fillId="3" borderId="488" xfId="0" applyFont="1" applyFill="1" applyBorder="1" applyProtection="1"/>
    <xf numFmtId="0" fontId="10" fillId="16" borderId="489" xfId="0" applyFont="1" applyFill="1" applyBorder="1" applyAlignment="1" applyProtection="1">
      <alignment horizontal="center"/>
    </xf>
    <xf numFmtId="0" fontId="10" fillId="0" borderId="246" xfId="0" applyFont="1" applyFill="1" applyBorder="1" applyProtection="1"/>
    <xf numFmtId="0" fontId="10" fillId="0" borderId="398" xfId="0" applyFont="1" applyFill="1" applyBorder="1" applyAlignment="1" applyProtection="1">
      <alignment horizontal="center" vertical="center" wrapText="1"/>
    </xf>
    <xf numFmtId="0" fontId="10" fillId="18" borderId="248" xfId="0" applyFont="1" applyFill="1" applyBorder="1" applyProtection="1"/>
    <xf numFmtId="0" fontId="10" fillId="18" borderId="385" xfId="0" applyFont="1" applyFill="1" applyBorder="1" applyAlignment="1" applyProtection="1">
      <alignment horizontal="center" vertical="center" wrapText="1"/>
    </xf>
    <xf numFmtId="0" fontId="9" fillId="0" borderId="385" xfId="24" applyFont="1" applyFill="1" applyBorder="1" applyAlignment="1">
      <alignment horizontal="left" vertical="center"/>
    </xf>
    <xf numFmtId="0" fontId="11" fillId="0" borderId="248" xfId="0" applyFont="1" applyFill="1" applyBorder="1" applyAlignment="1" applyProtection="1">
      <alignment horizontal="center"/>
    </xf>
    <xf numFmtId="0" fontId="9" fillId="0" borderId="398" xfId="24" applyFont="1" applyFill="1" applyBorder="1" applyAlignment="1">
      <alignment horizontal="left" vertical="center"/>
    </xf>
    <xf numFmtId="0" fontId="10" fillId="0" borderId="248" xfId="0" quotePrefix="1" applyFont="1" applyFill="1" applyBorder="1" applyAlignment="1" applyProtection="1">
      <alignment horizontal="left" vertical="top"/>
    </xf>
    <xf numFmtId="0" fontId="10" fillId="0" borderId="394" xfId="0" applyFont="1" applyFill="1" applyBorder="1" applyAlignment="1" applyProtection="1">
      <alignment vertical="center"/>
    </xf>
    <xf numFmtId="0" fontId="11" fillId="0" borderId="394" xfId="0" applyFont="1" applyFill="1" applyBorder="1" applyAlignment="1" applyProtection="1">
      <alignment vertical="center"/>
    </xf>
    <xf numFmtId="0" fontId="9" fillId="0" borderId="488" xfId="0" applyFont="1" applyFill="1" applyBorder="1" applyProtection="1"/>
    <xf numFmtId="0" fontId="18" fillId="0" borderId="489" xfId="0" applyFont="1" applyFill="1" applyBorder="1" applyAlignment="1" applyProtection="1">
      <alignment horizontal="center" vertical="center"/>
      <protection locked="0"/>
    </xf>
    <xf numFmtId="0" fontId="10" fillId="0" borderId="515" xfId="0" applyFont="1" applyFill="1" applyBorder="1" applyAlignment="1" applyProtection="1">
      <alignment horizontal="center" vertical="center"/>
    </xf>
    <xf numFmtId="164" fontId="10" fillId="0" borderId="515" xfId="0" applyNumberFormat="1" applyFont="1" applyFill="1" applyBorder="1" applyAlignment="1" applyProtection="1">
      <alignment horizontal="center" vertical="center"/>
    </xf>
    <xf numFmtId="0" fontId="11" fillId="0" borderId="515" xfId="0" applyFont="1" applyFill="1" applyBorder="1" applyAlignment="1" applyProtection="1"/>
    <xf numFmtId="0" fontId="9" fillId="0" borderId="515" xfId="0" applyFont="1" applyFill="1" applyBorder="1" applyAlignment="1" applyProtection="1">
      <alignment vertical="center"/>
    </xf>
    <xf numFmtId="0" fontId="9" fillId="0" borderId="515" xfId="0" applyFont="1" applyFill="1" applyBorder="1" applyProtection="1"/>
    <xf numFmtId="0" fontId="9" fillId="0" borderId="515" xfId="0" applyFont="1" applyFill="1" applyBorder="1" applyAlignment="1" applyProtection="1">
      <alignment horizontal="center"/>
    </xf>
    <xf numFmtId="0" fontId="9" fillId="0" borderId="515" xfId="0" applyFont="1" applyBorder="1" applyAlignment="1">
      <alignment vertical="center"/>
    </xf>
    <xf numFmtId="0" fontId="10" fillId="0" borderId="515" xfId="0" applyFont="1" applyFill="1" applyBorder="1" applyAlignment="1" applyProtection="1">
      <alignment horizontal="center"/>
    </xf>
    <xf numFmtId="0" fontId="10" fillId="0" borderId="515" xfId="0" applyFont="1" applyFill="1" applyBorder="1" applyProtection="1"/>
    <xf numFmtId="0" fontId="46" fillId="0" borderId="515" xfId="0" applyFont="1" applyFill="1" applyBorder="1" applyAlignment="1" applyProtection="1">
      <alignment horizontal="center" vertical="center"/>
      <protection locked="0"/>
    </xf>
    <xf numFmtId="0" fontId="9" fillId="0" borderId="517" xfId="0" applyFont="1" applyFill="1" applyBorder="1" applyProtection="1"/>
    <xf numFmtId="0" fontId="0" fillId="0" borderId="384" xfId="0" applyFill="1" applyBorder="1" applyProtection="1"/>
    <xf numFmtId="0" fontId="9" fillId="0" borderId="384" xfId="0" applyFont="1" applyFill="1" applyBorder="1" applyProtection="1"/>
    <xf numFmtId="0" fontId="6" fillId="0" borderId="518" xfId="0" applyFont="1" applyFill="1" applyBorder="1" applyAlignment="1" applyProtection="1">
      <alignment vertical="center"/>
    </xf>
    <xf numFmtId="0" fontId="6" fillId="0" borderId="519" xfId="0" applyFont="1" applyFill="1" applyBorder="1" applyAlignment="1" applyProtection="1">
      <alignment vertical="center"/>
    </xf>
    <xf numFmtId="0" fontId="9" fillId="0" borderId="519" xfId="0" applyFont="1" applyFill="1" applyBorder="1" applyProtection="1"/>
    <xf numFmtId="0" fontId="9" fillId="0" borderId="520" xfId="0" applyFont="1" applyFill="1" applyBorder="1" applyProtection="1"/>
    <xf numFmtId="0" fontId="6" fillId="0" borderId="40" xfId="0" applyFont="1" applyFill="1" applyBorder="1" applyAlignment="1" applyProtection="1">
      <alignment vertical="center"/>
    </xf>
    <xf numFmtId="0" fontId="15" fillId="0" borderId="0" xfId="0" applyFont="1" applyBorder="1" applyProtection="1"/>
    <xf numFmtId="164" fontId="11" fillId="0" borderId="40" xfId="0" applyNumberFormat="1" applyFont="1" applyFill="1" applyBorder="1" applyAlignment="1" applyProtection="1">
      <alignment horizontal="center" vertical="center"/>
    </xf>
    <xf numFmtId="0" fontId="11" fillId="0" borderId="384" xfId="0" applyFont="1" applyFill="1" applyBorder="1" applyAlignment="1" applyProtection="1">
      <alignment vertical="center"/>
    </xf>
    <xf numFmtId="0" fontId="10" fillId="0" borderId="40" xfId="0" applyFont="1" applyFill="1" applyBorder="1" applyAlignment="1" applyProtection="1">
      <alignment horizontal="center" vertical="center"/>
    </xf>
    <xf numFmtId="0" fontId="9" fillId="0" borderId="0" xfId="0" applyFont="1" applyBorder="1" applyAlignment="1"/>
    <xf numFmtId="0" fontId="11" fillId="0" borderId="0" xfId="0" applyFont="1" applyBorder="1" applyAlignment="1">
      <alignment vertical="top"/>
    </xf>
    <xf numFmtId="164" fontId="10" fillId="0" borderId="516" xfId="0" applyNumberFormat="1" applyFont="1" applyFill="1" applyBorder="1" applyAlignment="1" applyProtection="1">
      <alignment horizontal="center" vertical="center"/>
    </xf>
    <xf numFmtId="0" fontId="9" fillId="0" borderId="517" xfId="0" applyFont="1" applyFill="1" applyBorder="1" applyAlignment="1" applyProtection="1">
      <alignment vertical="center"/>
    </xf>
    <xf numFmtId="0" fontId="10" fillId="0" borderId="384" xfId="0" applyFont="1" applyFill="1" applyBorder="1" applyAlignment="1" applyProtection="1">
      <alignment horizontal="left" vertical="center"/>
    </xf>
    <xf numFmtId="164" fontId="10" fillId="0" borderId="521" xfId="0" applyNumberFormat="1" applyFont="1" applyFill="1" applyBorder="1" applyAlignment="1" applyProtection="1">
      <alignment horizontal="center"/>
    </xf>
    <xf numFmtId="0" fontId="9" fillId="0" borderId="384" xfId="0" applyFont="1" applyBorder="1" applyProtection="1"/>
    <xf numFmtId="0" fontId="9" fillId="0" borderId="451" xfId="0" applyFont="1" applyBorder="1" applyProtection="1"/>
    <xf numFmtId="0" fontId="9" fillId="0" borderId="345" xfId="0" applyFont="1" applyBorder="1" applyProtection="1"/>
    <xf numFmtId="0" fontId="9" fillId="0" borderId="522" xfId="0" applyFont="1" applyBorder="1" applyProtection="1"/>
    <xf numFmtId="0" fontId="80" fillId="0" borderId="501" xfId="0" applyFont="1" applyFill="1" applyBorder="1" applyAlignment="1" applyProtection="1">
      <alignment vertical="center"/>
      <protection locked="0"/>
    </xf>
    <xf numFmtId="0" fontId="80" fillId="0" borderId="506" xfId="0" applyFont="1" applyFill="1" applyBorder="1" applyAlignment="1" applyProtection="1">
      <alignment vertical="center"/>
      <protection locked="0"/>
    </xf>
    <xf numFmtId="0" fontId="80" fillId="18" borderId="501" xfId="0" applyFont="1" applyFill="1" applyBorder="1" applyAlignment="1" applyProtection="1">
      <alignment vertical="center"/>
      <protection locked="0"/>
    </xf>
    <xf numFmtId="0" fontId="80" fillId="18" borderId="506" xfId="0" applyFont="1" applyFill="1" applyBorder="1" applyAlignment="1" applyProtection="1">
      <alignment vertical="center"/>
      <protection locked="0"/>
    </xf>
    <xf numFmtId="0" fontId="7" fillId="0" borderId="0" xfId="0" applyFont="1" applyFill="1" applyBorder="1" applyAlignment="1" applyProtection="1">
      <alignment vertical="center" wrapText="1"/>
    </xf>
    <xf numFmtId="0" fontId="11" fillId="0" borderId="523" xfId="0" applyFont="1" applyFill="1" applyBorder="1" applyProtection="1"/>
    <xf numFmtId="0" fontId="9" fillId="0" borderId="0" xfId="0" applyFont="1" applyFill="1"/>
    <xf numFmtId="0" fontId="45" fillId="0" borderId="0" xfId="0" applyFont="1" applyFill="1" applyBorder="1" applyAlignment="1">
      <alignment horizontal="center" vertical="center"/>
    </xf>
    <xf numFmtId="0" fontId="45" fillId="0" borderId="0" xfId="0" applyFont="1" applyFill="1" applyBorder="1" applyAlignment="1">
      <alignment horizontal="center"/>
    </xf>
    <xf numFmtId="0" fontId="41" fillId="18" borderId="0" xfId="0" applyFont="1" applyFill="1" applyBorder="1" applyAlignment="1">
      <alignment horizontal="left"/>
    </xf>
    <xf numFmtId="0" fontId="10" fillId="18" borderId="0" xfId="0" quotePrefix="1" applyFont="1" applyFill="1" applyBorder="1" applyAlignment="1" applyProtection="1">
      <alignment horizontal="center" vertical="center"/>
    </xf>
    <xf numFmtId="164" fontId="10" fillId="18" borderId="0" xfId="0" applyNumberFormat="1" applyFont="1" applyFill="1" applyBorder="1" applyAlignment="1" applyProtection="1">
      <alignment horizontal="left" vertical="center"/>
    </xf>
    <xf numFmtId="164" fontId="11" fillId="18" borderId="0" xfId="0" applyNumberFormat="1" applyFont="1" applyFill="1" applyBorder="1" applyAlignment="1" applyProtection="1">
      <alignment horizontal="left" vertical="center"/>
    </xf>
    <xf numFmtId="164" fontId="11" fillId="18" borderId="0" xfId="0" applyNumberFormat="1" applyFont="1" applyFill="1" applyBorder="1" applyAlignment="1" applyProtection="1">
      <alignment horizontal="left" vertical="top"/>
    </xf>
    <xf numFmtId="0" fontId="11" fillId="18" borderId="0" xfId="0" applyFont="1" applyFill="1" applyBorder="1" applyAlignment="1" applyProtection="1">
      <alignment horizontal="left" vertical="top"/>
    </xf>
    <xf numFmtId="0" fontId="0" fillId="0" borderId="489" xfId="0" applyBorder="1" applyProtection="1">
      <protection locked="0"/>
    </xf>
    <xf numFmtId="0" fontId="11" fillId="7" borderId="0" xfId="3" applyFont="1" applyFill="1" applyBorder="1" applyAlignment="1" applyProtection="1">
      <alignment horizontal="center" wrapText="1"/>
    </xf>
    <xf numFmtId="0" fontId="10" fillId="7" borderId="0" xfId="3" applyFont="1" applyFill="1" applyBorder="1" applyAlignment="1" applyProtection="1">
      <alignment horizontal="center" vertical="top"/>
    </xf>
    <xf numFmtId="0" fontId="8" fillId="0" borderId="0" xfId="3" applyFont="1" applyBorder="1" applyAlignment="1" applyProtection="1">
      <alignment horizontal="center" vertical="center"/>
    </xf>
    <xf numFmtId="0" fontId="18" fillId="0" borderId="0" xfId="3" applyFont="1" applyBorder="1" applyAlignment="1" applyProtection="1">
      <alignment horizontal="right" vertical="center"/>
      <protection locked="0"/>
    </xf>
    <xf numFmtId="0" fontId="8" fillId="7" borderId="0" xfId="3" applyFont="1" applyFill="1" applyBorder="1" applyAlignment="1" applyProtection="1">
      <alignment horizontal="center" vertical="center"/>
    </xf>
    <xf numFmtId="0" fontId="10" fillId="7" borderId="0" xfId="3" applyFont="1" applyFill="1" applyBorder="1" applyAlignment="1" applyProtection="1">
      <alignment horizontal="right"/>
    </xf>
    <xf numFmtId="0" fontId="8" fillId="0" borderId="385" xfId="3" applyFont="1" applyBorder="1" applyProtection="1"/>
    <xf numFmtId="0" fontId="10" fillId="7" borderId="0" xfId="3" applyFont="1" applyFill="1" applyBorder="1" applyAlignment="1" applyProtection="1">
      <alignment vertical="center" wrapText="1"/>
    </xf>
    <xf numFmtId="0" fontId="11" fillId="7" borderId="0" xfId="3" applyFont="1" applyFill="1" applyBorder="1" applyAlignment="1" applyProtection="1">
      <alignment horizontal="left" vertical="top"/>
    </xf>
    <xf numFmtId="0" fontId="10" fillId="7" borderId="0" xfId="3" applyFont="1" applyFill="1" applyBorder="1" applyAlignment="1" applyProtection="1">
      <alignment horizontal="left" vertical="top"/>
    </xf>
    <xf numFmtId="0" fontId="9" fillId="7" borderId="40" xfId="3" applyFont="1" applyFill="1" applyBorder="1" applyAlignment="1" applyProtection="1">
      <alignment horizontal="center"/>
    </xf>
    <xf numFmtId="0" fontId="8" fillId="7" borderId="384" xfId="3" applyFont="1" applyFill="1" applyBorder="1" applyProtection="1"/>
    <xf numFmtId="0" fontId="56" fillId="0" borderId="0" xfId="3" applyBorder="1" applyAlignment="1" applyProtection="1"/>
    <xf numFmtId="0" fontId="11" fillId="7" borderId="0" xfId="3" applyFont="1" applyFill="1" applyBorder="1" applyAlignment="1" applyProtection="1">
      <alignment vertical="top" wrapText="1"/>
    </xf>
    <xf numFmtId="0" fontId="10" fillId="0" borderId="0" xfId="3" quotePrefix="1" applyFont="1" applyBorder="1" applyAlignment="1" applyProtection="1">
      <alignment vertical="center"/>
    </xf>
    <xf numFmtId="0" fontId="10" fillId="0" borderId="0" xfId="3" applyFont="1" applyBorder="1" applyAlignment="1" applyProtection="1">
      <alignment vertical="center"/>
    </xf>
    <xf numFmtId="0" fontId="9" fillId="0" borderId="0" xfId="3" applyFont="1" applyFill="1" applyBorder="1" applyAlignment="1" applyProtection="1">
      <alignment horizontal="center"/>
    </xf>
    <xf numFmtId="0" fontId="18" fillId="7" borderId="0" xfId="3" applyFont="1" applyFill="1" applyBorder="1" applyAlignment="1" applyProtection="1">
      <alignment vertical="center" textRotation="180" wrapText="1"/>
    </xf>
    <xf numFmtId="0" fontId="18" fillId="7" borderId="311" xfId="3" applyFont="1" applyFill="1" applyBorder="1" applyAlignment="1" applyProtection="1">
      <alignment vertical="center" textRotation="180" wrapText="1"/>
    </xf>
    <xf numFmtId="0" fontId="6" fillId="2" borderId="488" xfId="3" applyFont="1" applyFill="1" applyBorder="1" applyAlignment="1" applyProtection="1">
      <alignment vertical="center"/>
    </xf>
    <xf numFmtId="0" fontId="10" fillId="2" borderId="311" xfId="3" applyFont="1" applyFill="1" applyBorder="1" applyAlignment="1" applyProtection="1">
      <alignment vertical="center"/>
    </xf>
    <xf numFmtId="0" fontId="11" fillId="2" borderId="311" xfId="3" applyFont="1" applyFill="1" applyBorder="1" applyAlignment="1" applyProtection="1">
      <alignment horizontal="left" vertical="center"/>
    </xf>
    <xf numFmtId="0" fontId="8" fillId="2" borderId="311" xfId="3" applyFont="1" applyFill="1" applyBorder="1" applyAlignment="1" applyProtection="1">
      <alignment vertical="center"/>
    </xf>
    <xf numFmtId="0" fontId="9" fillId="0" borderId="0" xfId="3" applyFont="1" applyBorder="1" applyAlignment="1" applyProtection="1"/>
    <xf numFmtId="0" fontId="11" fillId="0" borderId="0" xfId="0" applyFont="1" applyFill="1" applyBorder="1" applyAlignment="1">
      <alignment horizontal="left" vertical="center" wrapText="1"/>
    </xf>
    <xf numFmtId="0" fontId="11" fillId="7" borderId="0" xfId="0" applyFont="1" applyFill="1" applyBorder="1" applyAlignment="1">
      <alignment horizontal="center" vertical="center"/>
    </xf>
    <xf numFmtId="0" fontId="11" fillId="7" borderId="245" xfId="0" applyFont="1" applyFill="1" applyBorder="1" applyAlignment="1" applyProtection="1">
      <alignment horizontal="left"/>
    </xf>
    <xf numFmtId="0" fontId="9" fillId="0" borderId="245" xfId="0" applyFont="1" applyBorder="1" applyProtection="1"/>
    <xf numFmtId="0" fontId="9" fillId="7" borderId="245" xfId="0" applyFont="1" applyFill="1" applyBorder="1" applyAlignment="1" applyProtection="1">
      <alignment vertical="center"/>
    </xf>
    <xf numFmtId="0" fontId="9" fillId="7" borderId="245" xfId="0" applyFont="1" applyFill="1" applyBorder="1" applyProtection="1"/>
    <xf numFmtId="0" fontId="10" fillId="20" borderId="0" xfId="0" applyFont="1" applyFill="1" applyBorder="1" applyAlignment="1" applyProtection="1">
      <alignment horizontal="left" vertical="center"/>
    </xf>
    <xf numFmtId="0" fontId="10" fillId="20" borderId="0" xfId="0" applyFont="1" applyFill="1" applyBorder="1" applyProtection="1"/>
    <xf numFmtId="0" fontId="11" fillId="20" borderId="0" xfId="0" applyFont="1" applyFill="1" applyBorder="1" applyProtection="1"/>
    <xf numFmtId="0" fontId="10" fillId="7" borderId="535" xfId="0" applyFont="1" applyFill="1" applyBorder="1" applyAlignment="1" applyProtection="1">
      <alignment vertical="center"/>
    </xf>
    <xf numFmtId="0" fontId="9" fillId="7" borderId="535" xfId="0" applyFont="1" applyFill="1" applyBorder="1" applyProtection="1"/>
    <xf numFmtId="0" fontId="9" fillId="7" borderId="535" xfId="0" applyFont="1" applyFill="1" applyBorder="1" applyAlignment="1" applyProtection="1">
      <alignment vertical="center"/>
    </xf>
    <xf numFmtId="0" fontId="80" fillId="7" borderId="0" xfId="0" applyFont="1" applyFill="1" applyBorder="1" applyAlignment="1" applyProtection="1">
      <alignment vertical="center"/>
    </xf>
    <xf numFmtId="0" fontId="9" fillId="20" borderId="384" xfId="0" applyFont="1" applyFill="1" applyBorder="1" applyProtection="1"/>
    <xf numFmtId="0" fontId="10" fillId="20" borderId="0" xfId="0" quotePrefix="1" applyFont="1" applyFill="1" applyBorder="1" applyAlignment="1" applyProtection="1">
      <alignment horizontal="left" vertical="center"/>
    </xf>
    <xf numFmtId="0" fontId="11" fillId="20" borderId="0" xfId="0" applyFont="1" applyFill="1" applyBorder="1" applyAlignment="1" applyProtection="1">
      <alignment horizontal="left" vertical="center"/>
    </xf>
    <xf numFmtId="3" fontId="27" fillId="7" borderId="0" xfId="0" applyNumberFormat="1" applyFont="1" applyFill="1" applyBorder="1" applyAlignment="1" applyProtection="1">
      <alignment horizontal="center" vertical="center"/>
      <protection locked="0"/>
    </xf>
    <xf numFmtId="3" fontId="10" fillId="7" borderId="0" xfId="0" applyNumberFormat="1" applyFont="1" applyFill="1" applyBorder="1" applyAlignment="1" applyProtection="1">
      <alignment vertical="center"/>
      <protection locked="0"/>
    </xf>
    <xf numFmtId="0" fontId="10" fillId="0" borderId="0" xfId="0" quotePrefix="1" applyFont="1" applyBorder="1" applyAlignment="1" applyProtection="1"/>
    <xf numFmtId="0" fontId="10" fillId="0" borderId="0" xfId="0" applyFont="1" applyBorder="1" applyAlignment="1" applyProtection="1"/>
    <xf numFmtId="0" fontId="11" fillId="0" borderId="0" xfId="0" applyFont="1" applyBorder="1"/>
    <xf numFmtId="0" fontId="9" fillId="0" borderId="0" xfId="0" applyFont="1" applyFill="1" applyProtection="1"/>
    <xf numFmtId="0" fontId="10" fillId="0" borderId="0" xfId="0" applyFont="1" applyFill="1" applyBorder="1" applyAlignment="1">
      <alignment horizontal="center" vertical="center"/>
    </xf>
    <xf numFmtId="3" fontId="61" fillId="7" borderId="0" xfId="3" applyNumberFormat="1" applyFont="1" applyFill="1" applyBorder="1" applyAlignment="1" applyProtection="1">
      <alignment vertical="center"/>
      <protection locked="0"/>
    </xf>
    <xf numFmtId="0" fontId="10" fillId="0" borderId="0" xfId="3" applyFont="1" applyBorder="1" applyProtection="1"/>
    <xf numFmtId="0" fontId="11" fillId="0" borderId="0" xfId="3" applyFont="1" applyBorder="1" applyProtection="1"/>
    <xf numFmtId="0" fontId="11" fillId="7" borderId="0" xfId="3" applyFont="1" applyFill="1" applyBorder="1" applyAlignment="1" applyProtection="1">
      <alignment horizontal="left"/>
    </xf>
    <xf numFmtId="3" fontId="10" fillId="0" borderId="0" xfId="3" applyNumberFormat="1" applyFont="1" applyFill="1" applyBorder="1" applyAlignment="1" applyProtection="1">
      <protection locked="0"/>
    </xf>
    <xf numFmtId="0" fontId="11" fillId="0" borderId="0" xfId="3" applyFont="1" applyBorder="1" applyAlignment="1" applyProtection="1"/>
    <xf numFmtId="0" fontId="10" fillId="0" borderId="0" xfId="3" applyFont="1" applyBorder="1" applyAlignment="1" applyProtection="1"/>
    <xf numFmtId="0" fontId="11" fillId="7" borderId="0" xfId="3" applyFont="1" applyFill="1" applyBorder="1" applyAlignment="1" applyProtection="1">
      <alignment horizontal="right" vertical="center"/>
    </xf>
    <xf numFmtId="3" fontId="10" fillId="0" borderId="0" xfId="3" applyNumberFormat="1" applyFont="1" applyFill="1" applyBorder="1" applyAlignment="1" applyProtection="1">
      <alignment horizontal="center" vertical="center"/>
      <protection locked="0"/>
    </xf>
    <xf numFmtId="0" fontId="11" fillId="7" borderId="0" xfId="0" applyFont="1" applyFill="1" applyBorder="1" applyAlignment="1">
      <alignment horizontal="left" vertical="center"/>
    </xf>
    <xf numFmtId="3" fontId="18" fillId="0" borderId="0" xfId="0" applyNumberFormat="1" applyFont="1" applyFill="1" applyBorder="1" applyAlignment="1" applyProtection="1">
      <alignment vertical="center"/>
      <protection locked="0"/>
    </xf>
    <xf numFmtId="0" fontId="28" fillId="0" borderId="0" xfId="0" applyFont="1" applyFill="1" applyProtection="1"/>
    <xf numFmtId="0" fontId="10" fillId="20" borderId="0" xfId="0" applyFont="1" applyFill="1" applyBorder="1" applyAlignment="1"/>
    <xf numFmtId="2" fontId="10" fillId="0" borderId="0" xfId="0" applyNumberFormat="1" applyFont="1" applyFill="1" applyBorder="1" applyAlignment="1">
      <alignment horizontal="left"/>
    </xf>
    <xf numFmtId="3" fontId="10" fillId="0" borderId="0" xfId="3" quotePrefix="1" applyNumberFormat="1" applyFont="1" applyFill="1" applyBorder="1" applyAlignment="1" applyProtection="1">
      <alignment horizontal="right"/>
      <protection locked="0"/>
    </xf>
    <xf numFmtId="0" fontId="11" fillId="7" borderId="540" xfId="0" applyFont="1" applyFill="1" applyBorder="1" applyAlignment="1"/>
    <xf numFmtId="0" fontId="9" fillId="7" borderId="0" xfId="0" applyFont="1" applyFill="1" applyBorder="1" applyAlignment="1">
      <alignment horizontal="center"/>
    </xf>
    <xf numFmtId="3" fontId="18" fillId="0" borderId="541" xfId="0" applyNumberFormat="1" applyFont="1" applyFill="1" applyBorder="1" applyAlignment="1" applyProtection="1">
      <alignment horizontal="right" vertical="center"/>
      <protection locked="0"/>
    </xf>
    <xf numFmtId="0" fontId="11" fillId="7" borderId="14" xfId="0" applyFont="1" applyFill="1" applyBorder="1" applyAlignment="1">
      <alignment horizontal="center" vertical="top"/>
    </xf>
    <xf numFmtId="0" fontId="10" fillId="7" borderId="14" xfId="0" applyFont="1" applyFill="1" applyBorder="1" applyAlignment="1">
      <alignment horizontal="center" vertical="top"/>
    </xf>
    <xf numFmtId="0" fontId="10" fillId="7" borderId="540" xfId="0" applyFont="1" applyFill="1" applyBorder="1" applyAlignment="1">
      <alignment horizontal="center" vertical="center"/>
    </xf>
    <xf numFmtId="0" fontId="10" fillId="7" borderId="543" xfId="0" applyFont="1" applyFill="1" applyBorder="1" applyAlignment="1">
      <alignment horizontal="center" vertical="top"/>
    </xf>
    <xf numFmtId="3" fontId="27" fillId="0" borderId="541" xfId="0" applyNumberFormat="1" applyFont="1" applyFill="1" applyBorder="1" applyAlignment="1" applyProtection="1">
      <alignment horizontal="center"/>
      <protection locked="0"/>
    </xf>
    <xf numFmtId="3" fontId="27" fillId="0" borderId="367" xfId="0" applyNumberFormat="1" applyFont="1" applyFill="1" applyBorder="1" applyAlignment="1" applyProtection="1">
      <alignment horizontal="center"/>
      <protection locked="0"/>
    </xf>
    <xf numFmtId="0" fontId="10" fillId="7" borderId="509" xfId="0" applyFont="1" applyFill="1" applyBorder="1" applyAlignment="1">
      <alignment horizontal="center" vertical="center"/>
    </xf>
    <xf numFmtId="0" fontId="11" fillId="7" borderId="217" xfId="0" applyFont="1" applyFill="1" applyBorder="1" applyAlignment="1"/>
    <xf numFmtId="0" fontId="9" fillId="7" borderId="389" xfId="0" applyFont="1" applyFill="1" applyBorder="1" applyAlignment="1"/>
    <xf numFmtId="0" fontId="9" fillId="7" borderId="536" xfId="0" applyFont="1" applyFill="1" applyBorder="1" applyAlignment="1"/>
    <xf numFmtId="3" fontId="9" fillId="2" borderId="121" xfId="0" applyNumberFormat="1" applyFont="1" applyFill="1" applyBorder="1" applyAlignment="1" applyProtection="1">
      <alignment horizontal="right" vertical="center" wrapText="1"/>
      <protection locked="0"/>
    </xf>
    <xf numFmtId="0" fontId="9" fillId="7" borderId="495" xfId="0" applyFont="1" applyFill="1" applyBorder="1" applyAlignment="1"/>
    <xf numFmtId="0" fontId="10" fillId="7" borderId="536" xfId="0" applyFont="1" applyFill="1" applyBorder="1" applyAlignment="1"/>
    <xf numFmtId="0" fontId="11" fillId="7" borderId="536" xfId="0" applyFont="1" applyFill="1" applyBorder="1" applyAlignment="1">
      <alignment horizontal="center"/>
    </xf>
    <xf numFmtId="0" fontId="10" fillId="20" borderId="217" xfId="0" applyFont="1" applyFill="1" applyBorder="1" applyAlignment="1"/>
    <xf numFmtId="0" fontId="9" fillId="0" borderId="367" xfId="0" applyFont="1" applyFill="1" applyBorder="1"/>
    <xf numFmtId="0" fontId="10" fillId="7" borderId="562" xfId="0" quotePrefix="1" applyFont="1" applyFill="1" applyBorder="1" applyAlignment="1" applyProtection="1">
      <alignment horizontal="center"/>
    </xf>
    <xf numFmtId="0" fontId="10" fillId="7" borderId="562" xfId="0" applyFont="1" applyFill="1" applyBorder="1" applyAlignment="1" applyProtection="1">
      <alignment horizontal="center"/>
    </xf>
    <xf numFmtId="0" fontId="10" fillId="7" borderId="559" xfId="0" applyFont="1" applyFill="1" applyBorder="1" applyAlignment="1" applyProtection="1">
      <alignment horizontal="center"/>
    </xf>
    <xf numFmtId="0" fontId="13" fillId="7" borderId="300" xfId="0" applyFont="1" applyFill="1" applyBorder="1" applyAlignment="1" applyProtection="1">
      <alignment horizontal="center"/>
    </xf>
    <xf numFmtId="0" fontId="10" fillId="7" borderId="555" xfId="0" applyFont="1" applyFill="1" applyBorder="1" applyAlignment="1" applyProtection="1">
      <alignment horizontal="center"/>
    </xf>
    <xf numFmtId="0" fontId="10" fillId="7" borderId="563" xfId="0" applyFont="1" applyFill="1" applyBorder="1" applyAlignment="1" applyProtection="1">
      <alignment horizontal="center"/>
    </xf>
    <xf numFmtId="0" fontId="13" fillId="7" borderId="560" xfId="0" applyFont="1" applyFill="1" applyBorder="1" applyAlignment="1" applyProtection="1">
      <alignment horizontal="center"/>
    </xf>
    <xf numFmtId="0" fontId="10" fillId="7" borderId="550" xfId="0" applyFont="1" applyFill="1" applyBorder="1" applyAlignment="1" applyProtection="1">
      <alignment horizontal="center"/>
    </xf>
    <xf numFmtId="0" fontId="10" fillId="7" borderId="556" xfId="0" applyFont="1" applyFill="1" applyBorder="1" applyAlignment="1" applyProtection="1">
      <alignment horizontal="center"/>
    </xf>
    <xf numFmtId="0" fontId="11" fillId="0" borderId="14" xfId="0" applyFont="1" applyBorder="1" applyAlignment="1" applyProtection="1">
      <alignment vertical="top" wrapText="1"/>
    </xf>
    <xf numFmtId="0" fontId="10" fillId="7" borderId="564" xfId="0" applyFont="1" applyFill="1" applyBorder="1" applyAlignment="1" applyProtection="1">
      <alignment wrapText="1"/>
    </xf>
    <xf numFmtId="0" fontId="10" fillId="7" borderId="565" xfId="0" applyFont="1" applyFill="1" applyBorder="1" applyAlignment="1" applyProtection="1">
      <alignment horizontal="center"/>
    </xf>
    <xf numFmtId="0" fontId="9" fillId="7" borderId="566" xfId="0" applyFont="1" applyFill="1" applyBorder="1" applyAlignment="1"/>
    <xf numFmtId="0" fontId="10" fillId="7" borderId="490" xfId="0" applyFont="1" applyFill="1" applyBorder="1" applyAlignment="1">
      <alignment horizontal="center"/>
    </xf>
    <xf numFmtId="3" fontId="18" fillId="0" borderId="367" xfId="0" applyNumberFormat="1" applyFont="1" applyFill="1" applyBorder="1" applyAlignment="1" applyProtection="1">
      <alignment horizontal="center" vertical="center"/>
      <protection locked="0"/>
    </xf>
    <xf numFmtId="0" fontId="13" fillId="7" borderId="507" xfId="0" applyFont="1" applyFill="1" applyBorder="1" applyAlignment="1" applyProtection="1">
      <alignment horizontal="center"/>
    </xf>
    <xf numFmtId="0" fontId="10" fillId="7" borderId="542" xfId="0" applyFont="1" applyFill="1" applyBorder="1" applyAlignment="1" applyProtection="1">
      <alignment horizontal="center"/>
    </xf>
    <xf numFmtId="0" fontId="10" fillId="7" borderId="300" xfId="0" applyFont="1" applyFill="1" applyBorder="1" applyAlignment="1" applyProtection="1">
      <alignment horizontal="center"/>
    </xf>
    <xf numFmtId="0" fontId="10" fillId="7" borderId="568" xfId="0" applyFont="1" applyFill="1" applyBorder="1" applyAlignment="1" applyProtection="1">
      <alignment horizontal="center"/>
    </xf>
    <xf numFmtId="0" fontId="13" fillId="7" borderId="495" xfId="0" applyFont="1" applyFill="1" applyBorder="1" applyAlignment="1" applyProtection="1">
      <alignment horizontal="center"/>
    </xf>
    <xf numFmtId="0" fontId="10" fillId="7" borderId="569" xfId="0" applyFont="1" applyFill="1" applyBorder="1" applyAlignment="1" applyProtection="1">
      <alignment horizontal="center"/>
    </xf>
    <xf numFmtId="0" fontId="10" fillId="7" borderId="453" xfId="0" applyFont="1" applyFill="1" applyBorder="1" applyAlignment="1" applyProtection="1">
      <alignment horizontal="center"/>
    </xf>
    <xf numFmtId="0" fontId="10" fillId="7" borderId="495" xfId="0" applyFont="1" applyFill="1" applyBorder="1" applyAlignment="1" applyProtection="1">
      <alignment horizontal="center" wrapText="1"/>
    </xf>
    <xf numFmtId="0" fontId="10" fillId="7" borderId="568" xfId="0" applyFont="1" applyFill="1" applyBorder="1" applyAlignment="1" applyProtection="1">
      <alignment horizontal="center" wrapText="1"/>
    </xf>
    <xf numFmtId="0" fontId="10" fillId="7" borderId="568" xfId="0" quotePrefix="1" applyFont="1" applyFill="1" applyBorder="1" applyAlignment="1" applyProtection="1">
      <alignment horizontal="center"/>
    </xf>
    <xf numFmtId="0" fontId="10" fillId="7" borderId="558" xfId="0" applyFont="1" applyFill="1" applyBorder="1" applyAlignment="1">
      <alignment horizontal="center"/>
    </xf>
    <xf numFmtId="0" fontId="10" fillId="7" borderId="558" xfId="0" applyFont="1" applyFill="1" applyBorder="1" applyAlignment="1" applyProtection="1">
      <alignment horizontal="center"/>
    </xf>
    <xf numFmtId="0" fontId="9" fillId="0" borderId="538" xfId="3" applyFont="1" applyFill="1" applyBorder="1" applyProtection="1"/>
    <xf numFmtId="0" fontId="10" fillId="0" borderId="538" xfId="3" applyFont="1" applyFill="1" applyBorder="1" applyAlignment="1" applyProtection="1">
      <alignment vertical="center"/>
    </xf>
    <xf numFmtId="0" fontId="9" fillId="0" borderId="538" xfId="3" applyFont="1" applyFill="1" applyBorder="1" applyAlignment="1" applyProtection="1"/>
    <xf numFmtId="0" fontId="9" fillId="0" borderId="538" xfId="3" applyFont="1" applyFill="1" applyBorder="1" applyAlignment="1" applyProtection="1">
      <alignment vertical="center"/>
    </xf>
    <xf numFmtId="0" fontId="11" fillId="0" borderId="538" xfId="3" applyFont="1" applyFill="1" applyBorder="1" applyAlignment="1" applyProtection="1">
      <alignment vertical="center"/>
    </xf>
    <xf numFmtId="0" fontId="10" fillId="18"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wrapText="1"/>
      <protection locked="0"/>
    </xf>
    <xf numFmtId="0" fontId="10" fillId="18" borderId="0" xfId="24" quotePrefix="1" applyFont="1" applyFill="1" applyBorder="1" applyAlignment="1">
      <alignment horizontal="right" vertical="center"/>
    </xf>
    <xf numFmtId="0" fontId="10" fillId="18" borderId="0" xfId="24" applyFont="1" applyFill="1" applyBorder="1" applyAlignment="1">
      <alignment horizontal="right" vertical="center"/>
    </xf>
    <xf numFmtId="0" fontId="10" fillId="18" borderId="0" xfId="0" quotePrefix="1" applyFont="1" applyFill="1" applyBorder="1" applyAlignment="1" applyProtection="1">
      <alignment horizontal="right"/>
    </xf>
    <xf numFmtId="0" fontId="10" fillId="18" borderId="0" xfId="0" applyFont="1" applyFill="1" applyBorder="1" applyAlignment="1" applyProtection="1">
      <alignment horizontal="right"/>
    </xf>
    <xf numFmtId="0" fontId="17" fillId="0" borderId="0" xfId="0" applyFont="1" applyFill="1" applyBorder="1" applyAlignment="1" applyProtection="1">
      <alignment horizontal="center" vertical="center"/>
    </xf>
    <xf numFmtId="0" fontId="10" fillId="0" borderId="0" xfId="24" applyFont="1" applyFill="1" applyBorder="1" applyAlignment="1">
      <alignment horizontal="right" vertical="center"/>
    </xf>
    <xf numFmtId="0" fontId="10" fillId="0" borderId="0" xfId="0" applyFont="1" applyFill="1" applyBorder="1" applyAlignment="1" applyProtection="1">
      <alignment horizontal="center"/>
    </xf>
    <xf numFmtId="0" fontId="9" fillId="0" borderId="0" xfId="0" applyFont="1" applyFill="1" applyBorder="1" applyAlignment="1" applyProtection="1">
      <alignment horizontal="center" vertical="center"/>
    </xf>
    <xf numFmtId="0" fontId="13" fillId="0" borderId="435" xfId="0" applyFont="1" applyFill="1" applyBorder="1" applyAlignment="1" applyProtection="1">
      <alignment horizontal="center" vertical="center"/>
      <protection locked="0"/>
    </xf>
    <xf numFmtId="0" fontId="10" fillId="0" borderId="0" xfId="0" quotePrefix="1" applyFont="1" applyFill="1" applyBorder="1" applyAlignment="1" applyProtection="1">
      <alignment horizontal="right"/>
    </xf>
    <xf numFmtId="0" fontId="10" fillId="0" borderId="0" xfId="0" applyFont="1" applyFill="1" applyBorder="1" applyAlignment="1" applyProtection="1">
      <alignment horizontal="right"/>
    </xf>
    <xf numFmtId="0" fontId="13" fillId="0" borderId="0" xfId="0" applyFont="1" applyFill="1" applyBorder="1" applyAlignment="1" applyProtection="1">
      <alignment horizontal="center" vertical="top"/>
    </xf>
    <xf numFmtId="0" fontId="10" fillId="0"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48"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center"/>
    </xf>
    <xf numFmtId="0" fontId="11" fillId="3" borderId="20" xfId="0" applyFont="1" applyFill="1" applyBorder="1" applyAlignment="1" applyProtection="1">
      <alignment horizontal="center"/>
    </xf>
    <xf numFmtId="0" fontId="11" fillId="3" borderId="0" xfId="0" applyFont="1" applyFill="1" applyBorder="1" applyAlignment="1" applyProtection="1">
      <alignment horizontal="center"/>
    </xf>
    <xf numFmtId="0" fontId="11" fillId="7" borderId="0" xfId="3" applyFont="1" applyFill="1" applyBorder="1" applyAlignment="1" applyProtection="1">
      <alignment horizontal="center" vertical="top"/>
    </xf>
    <xf numFmtId="0" fontId="11" fillId="7" borderId="0" xfId="3" applyFont="1" applyFill="1" applyBorder="1" applyAlignment="1" applyProtection="1">
      <alignment horizontal="center" vertical="center"/>
    </xf>
    <xf numFmtId="0" fontId="10" fillId="7" borderId="0" xfId="3" applyFont="1" applyFill="1" applyBorder="1" applyAlignment="1" applyProtection="1">
      <alignment horizontal="center" vertical="center"/>
    </xf>
    <xf numFmtId="0" fontId="9" fillId="0" borderId="0" xfId="0" applyFont="1" applyFill="1" applyBorder="1" applyAlignment="1" applyProtection="1">
      <alignment horizontal="center"/>
    </xf>
    <xf numFmtId="0" fontId="10" fillId="7" borderId="0" xfId="0" applyFont="1" applyFill="1" applyBorder="1" applyAlignment="1" applyProtection="1">
      <alignment horizontal="center" vertical="top" wrapText="1"/>
    </xf>
    <xf numFmtId="0" fontId="10" fillId="7" borderId="0" xfId="0" applyFont="1" applyFill="1" applyBorder="1" applyAlignment="1" applyProtection="1">
      <alignment horizontal="center"/>
    </xf>
    <xf numFmtId="0" fontId="10" fillId="7" borderId="217" xfId="0" quotePrefix="1" applyFont="1" applyFill="1" applyBorder="1" applyAlignment="1" applyProtection="1">
      <alignment horizontal="center" vertical="center"/>
    </xf>
    <xf numFmtId="0" fontId="10" fillId="7" borderId="217" xfId="0" applyFont="1" applyFill="1" applyBorder="1" applyAlignment="1" applyProtection="1">
      <alignment horizontal="center" vertical="center"/>
    </xf>
    <xf numFmtId="0" fontId="11" fillId="7" borderId="0" xfId="0" applyFont="1" applyFill="1" applyBorder="1" applyAlignment="1" applyProtection="1">
      <alignment horizontal="left" vertical="center"/>
    </xf>
    <xf numFmtId="0" fontId="10" fillId="0" borderId="0" xfId="0" quotePrefix="1" applyFont="1" applyBorder="1" applyAlignment="1" applyProtection="1">
      <alignment horizontal="right"/>
    </xf>
    <xf numFmtId="0" fontId="10" fillId="0" borderId="0" xfId="0" applyFont="1" applyBorder="1" applyAlignment="1" applyProtection="1">
      <alignment horizontal="right"/>
    </xf>
    <xf numFmtId="0" fontId="10" fillId="7" borderId="0" xfId="0" quotePrefix="1" applyFont="1" applyFill="1" applyBorder="1" applyAlignment="1" applyProtection="1">
      <alignment horizontal="center" vertical="center"/>
    </xf>
    <xf numFmtId="0" fontId="10" fillId="7" borderId="0" xfId="0" applyFont="1" applyFill="1" applyBorder="1" applyAlignment="1" applyProtection="1">
      <alignment horizontal="center" vertical="center"/>
    </xf>
    <xf numFmtId="0" fontId="16" fillId="7" borderId="0" xfId="0" applyFont="1" applyFill="1" applyBorder="1" applyAlignment="1" applyProtection="1">
      <alignment horizontal="left" vertical="top"/>
    </xf>
    <xf numFmtId="3" fontId="18" fillId="7" borderId="0"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left" vertical="center"/>
    </xf>
    <xf numFmtId="0" fontId="9" fillId="7" borderId="0" xfId="0" applyFont="1" applyFill="1" applyBorder="1" applyAlignment="1" applyProtection="1">
      <alignment horizontal="right" vertical="center"/>
    </xf>
    <xf numFmtId="0" fontId="10" fillId="7" borderId="14" xfId="0" quotePrefix="1" applyFont="1" applyFill="1" applyBorder="1" applyAlignment="1" applyProtection="1">
      <alignment horizontal="center" vertical="center"/>
    </xf>
    <xf numFmtId="0" fontId="9" fillId="0" borderId="0" xfId="0" applyFont="1" applyFill="1" applyBorder="1" applyAlignment="1" applyProtection="1"/>
    <xf numFmtId="0" fontId="10" fillId="7" borderId="0" xfId="0" applyFont="1" applyFill="1" applyBorder="1" applyAlignment="1">
      <alignment horizontal="center"/>
    </xf>
    <xf numFmtId="0" fontId="10" fillId="0" borderId="0" xfId="3" applyFont="1" applyFill="1" applyBorder="1" applyAlignment="1" applyProtection="1">
      <alignment horizontal="center" vertical="center"/>
    </xf>
    <xf numFmtId="0" fontId="11" fillId="0" borderId="0" xfId="3" applyFont="1" applyFill="1" applyBorder="1" applyAlignment="1" applyProtection="1">
      <alignment horizontal="center" vertical="center"/>
    </xf>
    <xf numFmtId="0" fontId="10" fillId="0" borderId="538" xfId="3" applyFont="1" applyFill="1" applyBorder="1" applyAlignment="1" applyProtection="1">
      <alignment horizontal="center" vertical="center"/>
    </xf>
    <xf numFmtId="0" fontId="9" fillId="0" borderId="0" xfId="3" applyFont="1" applyFill="1" applyBorder="1" applyAlignment="1" applyProtection="1">
      <alignment horizontal="center" vertical="center"/>
    </xf>
    <xf numFmtId="0" fontId="10" fillId="0" borderId="0" xfId="3" applyFont="1" applyFill="1" applyBorder="1" applyAlignment="1" applyProtection="1">
      <alignment horizontal="center"/>
    </xf>
    <xf numFmtId="0" fontId="9" fillId="0" borderId="0" xfId="24" applyFont="1" applyFill="1" applyBorder="1" applyAlignment="1">
      <alignment horizontal="center"/>
    </xf>
    <xf numFmtId="0" fontId="9" fillId="0" borderId="385" xfId="0" applyFont="1" applyFill="1" applyBorder="1" applyProtection="1"/>
    <xf numFmtId="0" fontId="9" fillId="0" borderId="384" xfId="3" applyFont="1" applyBorder="1"/>
    <xf numFmtId="0" fontId="10" fillId="7" borderId="538" xfId="3" applyFont="1" applyFill="1" applyBorder="1" applyAlignment="1">
      <alignment vertical="center" wrapText="1"/>
    </xf>
    <xf numFmtId="0" fontId="10" fillId="7" borderId="539" xfId="3" applyFont="1" applyFill="1" applyBorder="1" applyAlignment="1">
      <alignment vertical="center" wrapText="1"/>
    </xf>
    <xf numFmtId="3" fontId="18" fillId="14" borderId="384" xfId="3" applyNumberFormat="1" applyFont="1" applyFill="1" applyBorder="1" applyAlignment="1">
      <alignment horizontal="right" vertical="center"/>
    </xf>
    <xf numFmtId="3" fontId="8" fillId="12" borderId="384" xfId="3" applyNumberFormat="1" applyFont="1" applyFill="1" applyBorder="1" applyAlignment="1" applyProtection="1">
      <alignment vertical="center"/>
      <protection locked="0"/>
    </xf>
    <xf numFmtId="0" fontId="9" fillId="10" borderId="590" xfId="3" applyFont="1" applyFill="1" applyBorder="1"/>
    <xf numFmtId="0" fontId="9" fillId="10" borderId="384" xfId="3" applyFont="1" applyFill="1" applyBorder="1"/>
    <xf numFmtId="0" fontId="11" fillId="7" borderId="0" xfId="3" applyFont="1" applyFill="1" applyBorder="1" applyAlignment="1" applyProtection="1">
      <alignment horizontal="right"/>
    </xf>
    <xf numFmtId="0" fontId="10" fillId="7" borderId="248" xfId="0" applyFont="1" applyFill="1" applyBorder="1" applyAlignment="1" applyProtection="1">
      <alignment wrapText="1"/>
      <protection locked="0"/>
    </xf>
    <xf numFmtId="0" fontId="24" fillId="7" borderId="0" xfId="0" applyFont="1" applyFill="1" applyBorder="1" applyAlignment="1" applyProtection="1">
      <alignment wrapText="1"/>
      <protection locked="0"/>
    </xf>
    <xf numFmtId="0" fontId="10" fillId="7" borderId="14" xfId="0" applyFont="1" applyFill="1" applyBorder="1" applyAlignment="1"/>
    <xf numFmtId="0" fontId="11" fillId="7" borderId="14" xfId="0" applyFont="1" applyFill="1" applyBorder="1" applyAlignment="1"/>
    <xf numFmtId="0" fontId="10" fillId="7" borderId="578" xfId="0" applyFont="1" applyFill="1" applyBorder="1" applyAlignment="1">
      <alignment horizontal="center" vertical="center"/>
    </xf>
    <xf numFmtId="0" fontId="10" fillId="7" borderId="591" xfId="0" applyFont="1" applyFill="1" applyBorder="1" applyAlignment="1">
      <alignment horizontal="center" vertical="center"/>
    </xf>
    <xf numFmtId="0" fontId="10" fillId="7" borderId="436" xfId="0" applyFont="1" applyFill="1" applyBorder="1" applyAlignment="1">
      <alignment horizontal="center" vertical="center"/>
    </xf>
    <xf numFmtId="0" fontId="11" fillId="0" borderId="248" xfId="0" applyFont="1" applyBorder="1" applyAlignment="1" applyProtection="1">
      <alignment vertical="top" wrapText="1"/>
    </xf>
    <xf numFmtId="0" fontId="11" fillId="0" borderId="0" xfId="0" applyFont="1" applyBorder="1" applyAlignment="1" applyProtection="1">
      <alignment vertical="top" wrapText="1"/>
    </xf>
    <xf numFmtId="0" fontId="10" fillId="7" borderId="460" xfId="0" applyFont="1" applyFill="1" applyBorder="1" applyAlignment="1" applyProtection="1">
      <alignment horizontal="center"/>
    </xf>
    <xf numFmtId="0" fontId="10" fillId="7" borderId="511" xfId="0" applyFont="1" applyFill="1" applyBorder="1" applyAlignment="1" applyProtection="1">
      <alignment wrapText="1"/>
    </xf>
    <xf numFmtId="0" fontId="10" fillId="7" borderId="445" xfId="0" applyFont="1" applyFill="1" applyBorder="1" applyAlignment="1" applyProtection="1">
      <alignment wrapText="1"/>
    </xf>
    <xf numFmtId="0" fontId="10" fillId="7" borderId="592" xfId="0" applyFont="1" applyFill="1" applyBorder="1" applyAlignment="1" applyProtection="1">
      <alignment horizontal="center"/>
    </xf>
    <xf numFmtId="0" fontId="9" fillId="18" borderId="0" xfId="3" applyFont="1" applyFill="1" applyBorder="1" applyProtection="1"/>
    <xf numFmtId="0" fontId="9" fillId="18" borderId="9" xfId="0" applyFont="1" applyFill="1" applyBorder="1" applyProtection="1"/>
    <xf numFmtId="0" fontId="11" fillId="18" borderId="20" xfId="0" applyFont="1" applyFill="1" applyBorder="1" applyProtection="1"/>
    <xf numFmtId="0" fontId="9" fillId="18" borderId="20" xfId="0" applyFont="1" applyFill="1" applyBorder="1" applyProtection="1"/>
    <xf numFmtId="0" fontId="9" fillId="18" borderId="12" xfId="0" applyFont="1" applyFill="1" applyBorder="1" applyProtection="1"/>
    <xf numFmtId="0" fontId="10" fillId="20" borderId="8" xfId="0" applyFont="1" applyFill="1" applyBorder="1" applyAlignment="1" applyProtection="1">
      <alignment vertical="center"/>
    </xf>
    <xf numFmtId="0" fontId="11" fillId="20" borderId="9" xfId="0" applyFont="1" applyFill="1" applyBorder="1" applyAlignment="1" applyProtection="1">
      <alignment vertical="center"/>
    </xf>
    <xf numFmtId="0" fontId="9" fillId="20" borderId="9" xfId="0" applyFont="1" applyFill="1" applyBorder="1" applyAlignment="1" applyProtection="1">
      <alignment vertical="center"/>
    </xf>
    <xf numFmtId="0" fontId="9" fillId="20" borderId="9" xfId="0" applyFont="1" applyFill="1" applyBorder="1" applyProtection="1"/>
    <xf numFmtId="0" fontId="9" fillId="20" borderId="9" xfId="0" applyFont="1" applyFill="1" applyBorder="1" applyAlignment="1" applyProtection="1"/>
    <xf numFmtId="0" fontId="10" fillId="20" borderId="9" xfId="0" applyFont="1" applyFill="1" applyBorder="1" applyAlignment="1" applyProtection="1">
      <alignment vertical="center"/>
    </xf>
    <xf numFmtId="3" fontId="18" fillId="20" borderId="9" xfId="0" applyNumberFormat="1" applyFont="1" applyFill="1" applyBorder="1" applyAlignment="1" applyProtection="1">
      <alignment horizontal="right" vertical="center"/>
      <protection locked="0"/>
    </xf>
    <xf numFmtId="3" fontId="18" fillId="20" borderId="10" xfId="0" applyNumberFormat="1" applyFont="1" applyFill="1" applyBorder="1" applyAlignment="1" applyProtection="1">
      <alignment horizontal="right" vertical="center"/>
      <protection locked="0"/>
    </xf>
    <xf numFmtId="0" fontId="10" fillId="18" borderId="20" xfId="0" applyFont="1" applyFill="1" applyBorder="1" applyProtection="1"/>
    <xf numFmtId="3" fontId="18" fillId="20" borderId="21" xfId="0" applyNumberFormat="1" applyFont="1" applyFill="1" applyBorder="1" applyAlignment="1" applyProtection="1">
      <alignment vertical="center"/>
      <protection locked="0"/>
    </xf>
    <xf numFmtId="0" fontId="10" fillId="20" borderId="20" xfId="0" applyFont="1" applyFill="1" applyBorder="1" applyAlignment="1" applyProtection="1">
      <alignment vertical="center"/>
    </xf>
    <xf numFmtId="3" fontId="18" fillId="20" borderId="21" xfId="0" applyNumberFormat="1" applyFont="1" applyFill="1" applyBorder="1" applyAlignment="1" applyProtection="1">
      <alignment horizontal="right" vertical="center"/>
      <protection locked="0"/>
    </xf>
    <xf numFmtId="0" fontId="11" fillId="18" borderId="20" xfId="0" applyFont="1" applyFill="1" applyBorder="1" applyAlignment="1" applyProtection="1"/>
    <xf numFmtId="0" fontId="10" fillId="20" borderId="11" xfId="0" applyFont="1" applyFill="1" applyBorder="1" applyAlignment="1" applyProtection="1">
      <alignment vertical="center"/>
    </xf>
    <xf numFmtId="0" fontId="11" fillId="20" borderId="12" xfId="0" applyFont="1" applyFill="1" applyBorder="1" applyAlignment="1" applyProtection="1">
      <alignment vertical="center"/>
    </xf>
    <xf numFmtId="0" fontId="9" fillId="20" borderId="12" xfId="0" applyFont="1" applyFill="1" applyBorder="1" applyAlignment="1" applyProtection="1">
      <alignment vertical="center"/>
    </xf>
    <xf numFmtId="0" fontId="9" fillId="20" borderId="12" xfId="0" applyFont="1" applyFill="1" applyBorder="1" applyProtection="1"/>
    <xf numFmtId="0" fontId="9" fillId="20" borderId="12" xfId="0" applyFont="1" applyFill="1" applyBorder="1" applyAlignment="1" applyProtection="1"/>
    <xf numFmtId="0" fontId="10" fillId="20" borderId="12" xfId="0" applyFont="1" applyFill="1" applyBorder="1" applyAlignment="1" applyProtection="1">
      <alignment vertical="center"/>
    </xf>
    <xf numFmtId="3" fontId="18" fillId="20" borderId="12" xfId="0" applyNumberFormat="1" applyFont="1" applyFill="1" applyBorder="1" applyAlignment="1" applyProtection="1">
      <alignment horizontal="right" vertical="center"/>
      <protection locked="0"/>
    </xf>
    <xf numFmtId="3" fontId="18" fillId="20" borderId="13" xfId="0" applyNumberFormat="1" applyFont="1" applyFill="1" applyBorder="1" applyAlignment="1" applyProtection="1">
      <alignment horizontal="right" vertical="center"/>
      <protection locked="0"/>
    </xf>
    <xf numFmtId="0" fontId="9" fillId="18" borderId="21" xfId="0" applyFont="1" applyFill="1" applyBorder="1" applyProtection="1"/>
    <xf numFmtId="0" fontId="11" fillId="18" borderId="11" xfId="0" applyFont="1" applyFill="1" applyBorder="1" applyProtection="1"/>
    <xf numFmtId="0" fontId="10" fillId="20" borderId="12" xfId="0" quotePrefix="1" applyFont="1" applyFill="1" applyBorder="1" applyAlignment="1" applyProtection="1">
      <alignment vertical="center"/>
    </xf>
    <xf numFmtId="3" fontId="18" fillId="20" borderId="12" xfId="0" applyNumberFormat="1" applyFont="1" applyFill="1" applyBorder="1" applyAlignment="1" applyProtection="1">
      <alignment vertical="center"/>
      <protection locked="0"/>
    </xf>
    <xf numFmtId="0" fontId="9" fillId="18" borderId="13" xfId="0" applyFont="1" applyFill="1" applyBorder="1" applyProtection="1"/>
    <xf numFmtId="0" fontId="10" fillId="20" borderId="8" xfId="0" applyFont="1" applyFill="1" applyBorder="1"/>
    <xf numFmtId="0" fontId="9" fillId="20" borderId="9" xfId="0" applyFont="1" applyFill="1" applyBorder="1"/>
    <xf numFmtId="0" fontId="10" fillId="20" borderId="9" xfId="0" quotePrefix="1" applyFont="1" applyFill="1" applyBorder="1" applyAlignment="1" applyProtection="1">
      <alignment vertical="center"/>
    </xf>
    <xf numFmtId="3" fontId="18" fillId="20" borderId="9" xfId="0" applyNumberFormat="1" applyFont="1" applyFill="1" applyBorder="1" applyAlignment="1" applyProtection="1">
      <alignment vertical="center"/>
      <protection locked="0"/>
    </xf>
    <xf numFmtId="3" fontId="18" fillId="20" borderId="10" xfId="0" applyNumberFormat="1" applyFont="1" applyFill="1" applyBorder="1" applyAlignment="1" applyProtection="1">
      <alignment vertical="center"/>
      <protection locked="0"/>
    </xf>
    <xf numFmtId="0" fontId="10" fillId="20" borderId="20" xfId="0" applyFont="1" applyFill="1" applyBorder="1"/>
    <xf numFmtId="0" fontId="11" fillId="20" borderId="20" xfId="0" applyFont="1" applyFill="1" applyBorder="1"/>
    <xf numFmtId="0" fontId="11" fillId="20" borderId="11" xfId="0" applyFont="1" applyFill="1" applyBorder="1"/>
    <xf numFmtId="0" fontId="9" fillId="20" borderId="12" xfId="0" applyFont="1" applyFill="1" applyBorder="1"/>
    <xf numFmtId="3" fontId="18" fillId="20" borderId="13" xfId="0" applyNumberFormat="1" applyFont="1" applyFill="1" applyBorder="1" applyAlignment="1" applyProtection="1">
      <alignment vertical="center"/>
      <protection locked="0"/>
    </xf>
    <xf numFmtId="0" fontId="10" fillId="20" borderId="20" xfId="0" applyFont="1" applyFill="1" applyBorder="1" applyAlignment="1"/>
    <xf numFmtId="0" fontId="11" fillId="20" borderId="20" xfId="0" applyFont="1" applyFill="1" applyBorder="1" applyAlignment="1"/>
    <xf numFmtId="0" fontId="11" fillId="20" borderId="20" xfId="0" applyFont="1" applyFill="1" applyBorder="1" applyAlignment="1">
      <alignment vertical="top"/>
    </xf>
    <xf numFmtId="0" fontId="11" fillId="20" borderId="11" xfId="0" applyFont="1" applyFill="1" applyBorder="1" applyAlignment="1">
      <alignment vertical="top"/>
    </xf>
    <xf numFmtId="0" fontId="10" fillId="0" borderId="597" xfId="25" applyFont="1" applyBorder="1" applyAlignment="1" applyProtection="1">
      <alignment wrapText="1"/>
      <protection locked="0"/>
    </xf>
    <xf numFmtId="0" fontId="10" fillId="0" borderId="417" xfId="25" applyFont="1" applyBorder="1" applyAlignment="1" applyProtection="1">
      <alignment horizontal="center"/>
    </xf>
    <xf numFmtId="0" fontId="10" fillId="0" borderId="499" xfId="25" applyFont="1" applyBorder="1" applyAlignment="1" applyProtection="1">
      <alignment wrapText="1"/>
      <protection locked="0"/>
    </xf>
    <xf numFmtId="0" fontId="10" fillId="0" borderId="540" xfId="25" quotePrefix="1" applyFont="1" applyBorder="1" applyAlignment="1" applyProtection="1">
      <alignment horizontal="center"/>
    </xf>
    <xf numFmtId="0" fontId="10" fillId="18" borderId="511" xfId="0" applyFont="1" applyFill="1" applyBorder="1" applyProtection="1"/>
    <xf numFmtId="0" fontId="13" fillId="4" borderId="385" xfId="0" applyFont="1" applyFill="1" applyBorder="1" applyAlignment="1" applyProtection="1">
      <alignment horizontal="center" vertical="center"/>
    </xf>
    <xf numFmtId="0" fontId="11" fillId="0" borderId="538" xfId="0" applyFont="1" applyFill="1" applyBorder="1" applyAlignment="1" applyProtection="1">
      <alignment horizontal="center"/>
    </xf>
    <xf numFmtId="0" fontId="10" fillId="0" borderId="0" xfId="0" applyFont="1" applyFill="1" applyBorder="1" applyAlignment="1" applyProtection="1">
      <alignment wrapText="1"/>
    </xf>
    <xf numFmtId="0" fontId="9" fillId="0" borderId="538" xfId="0" applyFont="1" applyFill="1" applyBorder="1" applyAlignment="1" applyProtection="1">
      <alignment horizontal="center" vertical="center" wrapText="1"/>
    </xf>
    <xf numFmtId="0" fontId="9" fillId="0" borderId="538" xfId="0" applyFont="1" applyFill="1" applyBorder="1" applyProtection="1"/>
    <xf numFmtId="0" fontId="10" fillId="0" borderId="538" xfId="0" applyFont="1" applyFill="1" applyBorder="1" applyAlignment="1" applyProtection="1">
      <alignment vertical="center" wrapText="1"/>
    </xf>
    <xf numFmtId="0" fontId="9" fillId="0" borderId="538" xfId="0" applyFont="1" applyFill="1" applyBorder="1" applyAlignment="1" applyProtection="1">
      <alignment horizontal="center" vertical="center"/>
    </xf>
    <xf numFmtId="0" fontId="9" fillId="0" borderId="538" xfId="0" applyFont="1" applyFill="1" applyBorder="1" applyAlignment="1" applyProtection="1">
      <alignment vertical="center"/>
    </xf>
    <xf numFmtId="0" fontId="7" fillId="0" borderId="538" xfId="0" applyFont="1" applyFill="1" applyBorder="1" applyAlignment="1" applyProtection="1">
      <alignment horizontal="center" vertical="center"/>
    </xf>
    <xf numFmtId="0" fontId="33" fillId="0" borderId="538" xfId="0" applyFont="1" applyFill="1" applyBorder="1" applyAlignment="1" applyProtection="1">
      <alignment horizontal="center"/>
    </xf>
    <xf numFmtId="0" fontId="17" fillId="0" borderId="538" xfId="0" applyFont="1" applyFill="1" applyBorder="1" applyAlignment="1" applyProtection="1">
      <alignment horizontal="center" vertical="center"/>
    </xf>
    <xf numFmtId="0" fontId="10" fillId="0" borderId="538" xfId="0" applyFont="1" applyFill="1" applyBorder="1" applyAlignment="1" applyProtection="1">
      <alignment horizontal="center" vertical="center"/>
    </xf>
    <xf numFmtId="0" fontId="10" fillId="0" borderId="538" xfId="0" applyFont="1" applyFill="1" applyBorder="1" applyAlignment="1" applyProtection="1">
      <alignment vertical="center"/>
    </xf>
    <xf numFmtId="0" fontId="18" fillId="0" borderId="0" xfId="0" applyFont="1" applyFill="1" applyBorder="1" applyAlignment="1" applyProtection="1">
      <alignment vertical="center"/>
      <protection locked="0"/>
    </xf>
    <xf numFmtId="0" fontId="80" fillId="0" borderId="0" xfId="0" applyFont="1" applyFill="1" applyBorder="1" applyAlignment="1" applyProtection="1"/>
    <xf numFmtId="0" fontId="10" fillId="0" borderId="0" xfId="0" applyFont="1" applyFill="1" applyBorder="1" applyAlignment="1" applyProtection="1">
      <alignment horizontal="left" vertical="center"/>
      <protection locked="0"/>
    </xf>
    <xf numFmtId="0" fontId="11" fillId="0" borderId="538" xfId="0" applyFont="1" applyFill="1" applyBorder="1" applyAlignment="1" applyProtection="1">
      <protection locked="0"/>
    </xf>
    <xf numFmtId="0" fontId="80" fillId="0" borderId="538" xfId="0" applyFont="1" applyFill="1" applyBorder="1" applyAlignment="1" applyProtection="1">
      <alignment vertical="center"/>
    </xf>
    <xf numFmtId="0" fontId="11" fillId="0" borderId="538" xfId="0" applyFont="1" applyFill="1" applyBorder="1" applyAlignment="1" applyProtection="1">
      <alignment vertical="center"/>
    </xf>
    <xf numFmtId="0" fontId="18" fillId="0" borderId="551" xfId="0" applyFont="1" applyFill="1" applyBorder="1" applyAlignment="1" applyProtection="1">
      <alignment horizontal="center" vertical="center"/>
      <protection locked="0"/>
    </xf>
    <xf numFmtId="0" fontId="0" fillId="0" borderId="0" xfId="0" applyBorder="1"/>
    <xf numFmtId="0" fontId="13" fillId="0" borderId="0" xfId="0" applyFont="1" applyFill="1" applyBorder="1" applyAlignment="1" applyProtection="1">
      <alignment horizontal="left" wrapText="1"/>
    </xf>
    <xf numFmtId="0" fontId="9" fillId="0" borderId="541" xfId="0" applyFont="1" applyBorder="1" applyProtection="1"/>
    <xf numFmtId="0" fontId="9" fillId="0" borderId="398" xfId="0" applyFont="1" applyBorder="1" applyProtection="1"/>
    <xf numFmtId="0" fontId="16" fillId="0" borderId="385" xfId="0" applyFont="1" applyFill="1" applyBorder="1" applyAlignment="1" applyProtection="1">
      <alignment vertical="center" wrapText="1"/>
    </xf>
    <xf numFmtId="0" fontId="10" fillId="0" borderId="385" xfId="0" applyFont="1" applyFill="1" applyBorder="1" applyAlignment="1" applyProtection="1">
      <alignment horizontal="right"/>
    </xf>
    <xf numFmtId="3" fontId="27" fillId="0" borderId="385" xfId="0" applyNumberFormat="1" applyFont="1" applyFill="1" applyBorder="1" applyAlignment="1" applyProtection="1">
      <alignment horizontal="right" vertical="center"/>
      <protection locked="0"/>
    </xf>
    <xf numFmtId="0" fontId="27" fillId="0" borderId="385" xfId="0" applyFont="1" applyFill="1" applyBorder="1" applyAlignment="1" applyProtection="1">
      <alignment horizontal="center" vertical="center"/>
    </xf>
    <xf numFmtId="0" fontId="11" fillId="0" borderId="538" xfId="0" applyFont="1" applyFill="1" applyBorder="1" applyProtection="1"/>
    <xf numFmtId="0" fontId="10" fillId="0" borderId="538" xfId="0" applyFont="1" applyFill="1" applyBorder="1" applyProtection="1"/>
    <xf numFmtId="0" fontId="9" fillId="0" borderId="551" xfId="0" applyFont="1" applyFill="1" applyBorder="1" applyProtection="1"/>
    <xf numFmtId="0" fontId="9" fillId="0" borderId="385" xfId="0" applyFont="1" applyBorder="1" applyAlignment="1">
      <alignment vertical="center"/>
    </xf>
    <xf numFmtId="0" fontId="10" fillId="0" borderId="385" xfId="0" applyFont="1" applyFill="1" applyBorder="1" applyAlignment="1" applyProtection="1">
      <alignment horizontal="center" vertical="center"/>
    </xf>
    <xf numFmtId="0" fontId="10" fillId="0" borderId="538" xfId="0" applyFont="1" applyFill="1" applyBorder="1" applyAlignment="1" applyProtection="1"/>
    <xf numFmtId="0" fontId="41" fillId="0" borderId="538" xfId="0" applyFont="1" applyBorder="1" applyAlignment="1">
      <alignment horizontal="left"/>
    </xf>
    <xf numFmtId="0" fontId="45" fillId="0" borderId="538" xfId="0" applyFont="1" applyBorder="1" applyAlignment="1">
      <alignment horizontal="center"/>
    </xf>
    <xf numFmtId="0" fontId="0" fillId="0" borderId="385" xfId="0" applyBorder="1" applyProtection="1">
      <protection locked="0"/>
    </xf>
    <xf numFmtId="0" fontId="9" fillId="0" borderId="588" xfId="0" applyFont="1" applyFill="1" applyBorder="1" applyProtection="1"/>
    <xf numFmtId="0" fontId="11" fillId="0" borderId="588" xfId="0" applyFont="1" applyFill="1" applyBorder="1" applyProtection="1"/>
    <xf numFmtId="0" fontId="9" fillId="0" borderId="588" xfId="0" applyFont="1" applyBorder="1" applyProtection="1"/>
    <xf numFmtId="0" fontId="13" fillId="0" borderId="588" xfId="0" applyFont="1" applyFill="1" applyBorder="1" applyAlignment="1" applyProtection="1">
      <alignment horizontal="center" vertical="center"/>
      <protection locked="0"/>
    </xf>
    <xf numFmtId="0" fontId="9" fillId="0" borderId="248" xfId="0" applyFont="1" applyBorder="1" applyProtection="1"/>
    <xf numFmtId="0" fontId="83" fillId="6" borderId="0" xfId="0" applyFont="1" applyFill="1" applyBorder="1" applyAlignment="1" applyProtection="1">
      <alignment horizontal="center" vertical="center"/>
      <protection locked="0"/>
    </xf>
    <xf numFmtId="164" fontId="10" fillId="18" borderId="8" xfId="0" applyNumberFormat="1" applyFont="1" applyFill="1" applyBorder="1" applyAlignment="1" applyProtection="1">
      <alignment horizontal="left" vertical="center"/>
    </xf>
    <xf numFmtId="0" fontId="11" fillId="18" borderId="9" xfId="0" applyFont="1" applyFill="1" applyBorder="1" applyAlignment="1" applyProtection="1"/>
    <xf numFmtId="0" fontId="9" fillId="18" borderId="9" xfId="0" applyFont="1" applyFill="1" applyBorder="1" applyAlignment="1" applyProtection="1">
      <alignment vertical="center"/>
    </xf>
    <xf numFmtId="0" fontId="9" fillId="18" borderId="9" xfId="0" applyFont="1" applyFill="1" applyBorder="1" applyAlignment="1" applyProtection="1">
      <alignment horizontal="center"/>
    </xf>
    <xf numFmtId="0" fontId="9" fillId="18" borderId="10" xfId="0" applyFont="1" applyFill="1" applyBorder="1" applyProtection="1"/>
    <xf numFmtId="164" fontId="11" fillId="18" borderId="11" xfId="0" applyNumberFormat="1" applyFont="1" applyFill="1" applyBorder="1" applyAlignment="1" applyProtection="1">
      <alignment horizontal="left" vertical="center"/>
    </xf>
    <xf numFmtId="0" fontId="11" fillId="18" borderId="12" xfId="0" applyFont="1" applyFill="1" applyBorder="1" applyAlignment="1" applyProtection="1"/>
    <xf numFmtId="0" fontId="9" fillId="18" borderId="12" xfId="0" applyFont="1" applyFill="1" applyBorder="1" applyAlignment="1" applyProtection="1">
      <alignment vertical="center"/>
    </xf>
    <xf numFmtId="0" fontId="9" fillId="18" borderId="12" xfId="0" applyFont="1" applyFill="1" applyBorder="1" applyAlignment="1" applyProtection="1">
      <alignment horizontal="center"/>
    </xf>
    <xf numFmtId="164" fontId="10" fillId="3" borderId="0" xfId="0" applyNumberFormat="1" applyFont="1" applyFill="1" applyBorder="1" applyAlignment="1" applyProtection="1">
      <alignment horizontal="center" vertical="center"/>
    </xf>
    <xf numFmtId="0" fontId="10" fillId="3" borderId="572" xfId="0" applyFont="1" applyFill="1" applyBorder="1" applyAlignment="1" applyProtection="1">
      <alignment horizontal="center" vertical="center"/>
    </xf>
    <xf numFmtId="164" fontId="10" fillId="3" borderId="573" xfId="0" applyNumberFormat="1" applyFont="1" applyFill="1" applyBorder="1" applyAlignment="1" applyProtection="1">
      <alignment horizontal="center" vertical="center"/>
    </xf>
    <xf numFmtId="0" fontId="11" fillId="3" borderId="573" xfId="0" applyFont="1" applyFill="1" applyBorder="1" applyAlignment="1" applyProtection="1"/>
    <xf numFmtId="0" fontId="9" fillId="3" borderId="573" xfId="0" applyFont="1" applyFill="1" applyBorder="1" applyAlignment="1" applyProtection="1">
      <alignment vertical="center"/>
    </xf>
    <xf numFmtId="0" fontId="9" fillId="3" borderId="573" xfId="0" applyFont="1" applyFill="1" applyBorder="1" applyProtection="1"/>
    <xf numFmtId="0" fontId="9" fillId="3" borderId="573" xfId="0" applyFont="1" applyFill="1" applyBorder="1" applyAlignment="1" applyProtection="1">
      <alignment horizontal="center"/>
    </xf>
    <xf numFmtId="0" fontId="10" fillId="3" borderId="574" xfId="0" applyFont="1" applyFill="1" applyBorder="1" applyAlignment="1" applyProtection="1">
      <alignment horizontal="center" vertical="center"/>
    </xf>
    <xf numFmtId="0" fontId="11" fillId="3" borderId="575" xfId="0" applyFont="1" applyFill="1" applyBorder="1" applyAlignment="1" applyProtection="1"/>
    <xf numFmtId="0" fontId="9" fillId="3" borderId="575" xfId="0" applyFont="1" applyFill="1" applyBorder="1" applyAlignment="1" applyProtection="1">
      <alignment vertical="center"/>
    </xf>
    <xf numFmtId="0" fontId="9" fillId="3" borderId="575" xfId="0" applyFont="1" applyFill="1" applyBorder="1" applyProtection="1"/>
    <xf numFmtId="0" fontId="9" fillId="3" borderId="575" xfId="0" applyFont="1" applyFill="1" applyBorder="1" applyAlignment="1" applyProtection="1">
      <alignment horizontal="center"/>
    </xf>
    <xf numFmtId="164" fontId="11" fillId="3" borderId="0" xfId="0" applyNumberFormat="1"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164" fontId="11" fillId="3" borderId="575" xfId="0" applyNumberFormat="1" applyFont="1" applyFill="1" applyBorder="1" applyAlignment="1" applyProtection="1">
      <alignment horizontal="center" vertical="center"/>
    </xf>
    <xf numFmtId="0" fontId="11" fillId="18" borderId="572" xfId="0" applyFont="1" applyFill="1" applyBorder="1" applyProtection="1"/>
    <xf numFmtId="0" fontId="11" fillId="18" borderId="573" xfId="0" applyFont="1" applyFill="1" applyBorder="1" applyProtection="1"/>
    <xf numFmtId="0" fontId="10" fillId="18" borderId="573" xfId="0" applyFont="1" applyFill="1" applyBorder="1" applyAlignment="1" applyProtection="1"/>
    <xf numFmtId="164" fontId="10" fillId="18" borderId="573" xfId="0" applyNumberFormat="1" applyFont="1" applyFill="1" applyBorder="1" applyAlignment="1" applyProtection="1">
      <alignment horizontal="center" vertical="center"/>
    </xf>
    <xf numFmtId="0" fontId="10" fillId="18" borderId="573" xfId="0" applyFont="1" applyFill="1" applyBorder="1" applyAlignment="1">
      <alignment vertical="center"/>
    </xf>
    <xf numFmtId="0" fontId="9" fillId="18" borderId="573" xfId="0" applyFont="1" applyFill="1" applyBorder="1" applyProtection="1"/>
    <xf numFmtId="0" fontId="41" fillId="18" borderId="573" xfId="0" applyFont="1" applyFill="1" applyBorder="1" applyAlignment="1">
      <alignment horizontal="left"/>
    </xf>
    <xf numFmtId="0" fontId="9" fillId="18" borderId="573" xfId="0" applyFont="1" applyFill="1" applyBorder="1"/>
    <xf numFmtId="0" fontId="27" fillId="18" borderId="0" xfId="0" applyFont="1" applyFill="1" applyBorder="1" applyAlignment="1" applyProtection="1">
      <alignment horizontal="center" vertical="center"/>
    </xf>
    <xf numFmtId="0" fontId="13" fillId="18" borderId="0" xfId="0" applyFont="1" applyFill="1" applyBorder="1" applyAlignment="1" applyProtection="1">
      <alignment vertical="center"/>
      <protection locked="0"/>
    </xf>
    <xf numFmtId="0" fontId="9" fillId="18" borderId="574" xfId="0" applyFont="1" applyFill="1" applyBorder="1" applyProtection="1"/>
    <xf numFmtId="0" fontId="9" fillId="18" borderId="575" xfId="0" applyFont="1" applyFill="1" applyBorder="1" applyProtection="1"/>
    <xf numFmtId="0" fontId="11" fillId="18" borderId="575" xfId="0" applyFont="1" applyFill="1" applyBorder="1" applyProtection="1"/>
    <xf numFmtId="0" fontId="9" fillId="0" borderId="246" xfId="0" applyFont="1" applyBorder="1" applyProtection="1"/>
    <xf numFmtId="164" fontId="10" fillId="18" borderId="0" xfId="0" applyNumberFormat="1" applyFont="1" applyFill="1" applyBorder="1" applyAlignment="1" applyProtection="1">
      <alignment horizontal="center"/>
    </xf>
    <xf numFmtId="164" fontId="11" fillId="18" borderId="0" xfId="0" applyNumberFormat="1" applyFont="1" applyFill="1" applyBorder="1" applyAlignment="1" applyProtection="1">
      <alignment horizontal="center" vertical="top"/>
    </xf>
    <xf numFmtId="164" fontId="11" fillId="18" borderId="0" xfId="0" applyNumberFormat="1" applyFont="1" applyFill="1" applyBorder="1" applyAlignment="1" applyProtection="1">
      <alignment horizontal="center" vertical="center"/>
    </xf>
    <xf numFmtId="0" fontId="10" fillId="0" borderId="601" xfId="0" applyFont="1" applyFill="1" applyBorder="1" applyProtection="1"/>
    <xf numFmtId="0" fontId="35" fillId="0" borderId="538" xfId="0" applyFont="1" applyFill="1" applyBorder="1" applyAlignment="1" applyProtection="1">
      <alignment horizontal="center" vertical="center" wrapText="1"/>
      <protection locked="0"/>
    </xf>
    <xf numFmtId="0" fontId="11" fillId="0" borderId="538" xfId="0" applyFont="1" applyFill="1" applyBorder="1" applyAlignment="1" applyProtection="1">
      <alignment horizontal="left"/>
    </xf>
    <xf numFmtId="0" fontId="11" fillId="0" borderId="551" xfId="0" applyFont="1" applyFill="1" applyBorder="1" applyAlignment="1" applyProtection="1">
      <alignment horizontal="left"/>
    </xf>
    <xf numFmtId="0" fontId="9" fillId="0" borderId="542" xfId="0" applyFont="1" applyFill="1" applyBorder="1" applyProtection="1"/>
    <xf numFmtId="0" fontId="10" fillId="0" borderId="542" xfId="0" applyFont="1" applyFill="1" applyBorder="1" applyAlignment="1" applyProtection="1"/>
    <xf numFmtId="0" fontId="10" fillId="0" borderId="542" xfId="0" applyFont="1" applyFill="1" applyBorder="1" applyAlignment="1" applyProtection="1">
      <alignment horizontal="center"/>
    </xf>
    <xf numFmtId="0" fontId="10" fillId="0" borderId="552" xfId="0" applyFont="1" applyFill="1" applyBorder="1" applyAlignment="1" applyProtection="1">
      <alignment horizontal="center"/>
    </xf>
    <xf numFmtId="0" fontId="17" fillId="0" borderId="542" xfId="0" applyFont="1" applyFill="1" applyBorder="1" applyAlignment="1" applyProtection="1">
      <alignment horizontal="left"/>
    </xf>
    <xf numFmtId="0" fontId="17" fillId="0" borderId="542" xfId="0" applyFont="1" applyFill="1" applyBorder="1" applyAlignment="1" applyProtection="1"/>
    <xf numFmtId="0" fontId="10" fillId="0" borderId="601" xfId="0" applyFont="1" applyFill="1" applyBorder="1" applyAlignment="1" applyProtection="1">
      <alignment horizontal="left"/>
    </xf>
    <xf numFmtId="0" fontId="30" fillId="0" borderId="538" xfId="0" applyFont="1" applyFill="1" applyBorder="1" applyProtection="1"/>
    <xf numFmtId="0" fontId="9" fillId="0" borderId="538" xfId="0" applyFont="1" applyFill="1" applyBorder="1" applyAlignment="1" applyProtection="1"/>
    <xf numFmtId="0" fontId="9" fillId="0" borderId="538" xfId="0" applyFont="1" applyFill="1" applyBorder="1" applyAlignment="1" applyProtection="1">
      <alignment horizontal="center" vertical="center"/>
      <protection locked="0"/>
    </xf>
    <xf numFmtId="0" fontId="9" fillId="0" borderId="538" xfId="0" applyFont="1" applyFill="1" applyBorder="1" applyAlignment="1" applyProtection="1">
      <alignment horizontal="center"/>
    </xf>
    <xf numFmtId="0" fontId="10" fillId="0" borderId="538" xfId="0" quotePrefix="1" applyFont="1" applyFill="1" applyBorder="1" applyAlignment="1" applyProtection="1">
      <alignment vertical="center" wrapText="1"/>
    </xf>
    <xf numFmtId="0" fontId="10" fillId="0" borderId="538" xfId="0" applyFont="1" applyFill="1" applyBorder="1" applyAlignment="1" applyProtection="1">
      <alignment horizontal="center"/>
    </xf>
    <xf numFmtId="0" fontId="11" fillId="0" borderId="538" xfId="0" applyFont="1" applyFill="1" applyBorder="1" applyAlignment="1" applyProtection="1"/>
    <xf numFmtId="0" fontId="10" fillId="18" borderId="601" xfId="0" applyFont="1" applyFill="1" applyBorder="1" applyAlignment="1" applyProtection="1">
      <alignment horizontal="left"/>
    </xf>
    <xf numFmtId="0" fontId="11" fillId="18" borderId="538" xfId="0" applyFont="1" applyFill="1" applyBorder="1" applyAlignment="1" applyProtection="1">
      <alignment horizontal="center"/>
    </xf>
    <xf numFmtId="0" fontId="30" fillId="18" borderId="538" xfId="0" applyFont="1" applyFill="1" applyBorder="1" applyProtection="1"/>
    <xf numFmtId="0" fontId="11" fillId="18" borderId="538" xfId="0" applyFont="1" applyFill="1" applyBorder="1" applyAlignment="1" applyProtection="1">
      <alignment vertical="center"/>
    </xf>
    <xf numFmtId="0" fontId="10" fillId="18" borderId="538" xfId="0" applyFont="1" applyFill="1" applyBorder="1" applyAlignment="1" applyProtection="1"/>
    <xf numFmtId="0" fontId="9" fillId="18" borderId="538" xfId="0" applyFont="1" applyFill="1" applyBorder="1" applyAlignment="1" applyProtection="1">
      <alignment horizontal="center" vertical="center"/>
      <protection locked="0"/>
    </xf>
    <xf numFmtId="0" fontId="10" fillId="0" borderId="551" xfId="0" applyFont="1" applyFill="1" applyBorder="1" applyAlignment="1" applyProtection="1">
      <alignment horizontal="center"/>
    </xf>
    <xf numFmtId="0" fontId="10" fillId="3" borderId="588" xfId="0" applyFont="1" applyFill="1" applyBorder="1" applyAlignment="1" applyProtection="1"/>
    <xf numFmtId="0" fontId="9" fillId="3" borderId="588" xfId="0" applyFont="1" applyFill="1" applyBorder="1" applyAlignment="1" applyProtection="1"/>
    <xf numFmtId="0" fontId="9" fillId="3" borderId="588" xfId="0" applyFont="1" applyFill="1" applyBorder="1" applyAlignment="1"/>
    <xf numFmtId="0" fontId="11" fillId="3" borderId="588" xfId="0" applyFont="1" applyFill="1" applyBorder="1" applyAlignment="1" applyProtection="1">
      <alignment vertical="center"/>
      <protection locked="0"/>
    </xf>
    <xf numFmtId="0" fontId="9" fillId="3" borderId="588" xfId="0" applyFont="1" applyFill="1" applyBorder="1" applyAlignment="1" applyProtection="1">
      <alignment horizontal="center"/>
    </xf>
    <xf numFmtId="0" fontId="11" fillId="3" borderId="588" xfId="0" applyFont="1" applyFill="1" applyBorder="1" applyAlignment="1" applyProtection="1">
      <alignment vertical="center" wrapText="1"/>
      <protection locked="0"/>
    </xf>
    <xf numFmtId="0" fontId="10" fillId="3" borderId="588" xfId="24" applyFont="1" applyFill="1" applyBorder="1" applyAlignment="1">
      <alignment horizontal="right" vertical="center"/>
    </xf>
    <xf numFmtId="0" fontId="9" fillId="3" borderId="588" xfId="24" applyFont="1" applyFill="1" applyBorder="1" applyAlignment="1">
      <alignment horizontal="center"/>
    </xf>
    <xf numFmtId="0" fontId="9" fillId="3" borderId="588" xfId="24" applyFont="1" applyFill="1" applyBorder="1" applyAlignment="1">
      <alignment horizontal="left" vertical="center"/>
    </xf>
    <xf numFmtId="0" fontId="7" fillId="0" borderId="541" xfId="0" applyFont="1" applyFill="1" applyBorder="1" applyAlignment="1" applyProtection="1">
      <alignment horizontal="center" vertical="center"/>
    </xf>
    <xf numFmtId="0" fontId="33" fillId="0" borderId="541" xfId="0" applyFont="1" applyFill="1" applyBorder="1" applyAlignment="1" applyProtection="1">
      <alignment horizontal="center"/>
    </xf>
    <xf numFmtId="0" fontId="17" fillId="0" borderId="541" xfId="0" applyFont="1" applyFill="1" applyBorder="1" applyAlignment="1" applyProtection="1">
      <alignment horizontal="center" vertical="center"/>
    </xf>
    <xf numFmtId="0" fontId="9" fillId="0" borderId="541" xfId="0" applyFont="1" applyFill="1" applyBorder="1" applyProtection="1"/>
    <xf numFmtId="0" fontId="10" fillId="0" borderId="541" xfId="0" applyFont="1" applyFill="1" applyBorder="1" applyProtection="1"/>
    <xf numFmtId="0" fontId="30" fillId="0" borderId="541" xfId="0" applyFont="1" applyFill="1" applyBorder="1" applyProtection="1"/>
    <xf numFmtId="0" fontId="10" fillId="0" borderId="541" xfId="0" applyFont="1" applyFill="1" applyBorder="1" applyAlignment="1" applyProtection="1">
      <alignment horizontal="center" vertical="center"/>
    </xf>
    <xf numFmtId="0" fontId="10" fillId="0" borderId="541" xfId="0" applyFont="1" applyFill="1" applyBorder="1" applyAlignment="1" applyProtection="1">
      <alignment horizontal="center" vertical="center" wrapText="1"/>
    </xf>
    <xf numFmtId="0" fontId="9" fillId="18" borderId="435" xfId="0" applyFont="1" applyFill="1" applyBorder="1" applyProtection="1"/>
    <xf numFmtId="0" fontId="10" fillId="18" borderId="435" xfId="0" quotePrefix="1" applyFont="1" applyFill="1" applyBorder="1" applyAlignment="1" applyProtection="1">
      <alignment horizontal="center" vertical="center"/>
    </xf>
    <xf numFmtId="0" fontId="10" fillId="18" borderId="435" xfId="0" applyFont="1" applyFill="1" applyBorder="1" applyAlignment="1" applyProtection="1">
      <alignment horizontal="center" vertical="center"/>
    </xf>
    <xf numFmtId="0" fontId="10" fillId="18" borderId="435" xfId="0" applyFont="1" applyFill="1" applyBorder="1" applyProtection="1"/>
    <xf numFmtId="0" fontId="30" fillId="18" borderId="435" xfId="0" applyFont="1" applyFill="1" applyBorder="1" applyProtection="1"/>
    <xf numFmtId="0" fontId="10" fillId="18" borderId="435" xfId="0" applyFont="1" applyFill="1" applyBorder="1" applyAlignment="1" applyProtection="1">
      <alignment horizontal="center" vertical="center" wrapText="1"/>
    </xf>
    <xf numFmtId="0" fontId="10" fillId="18" borderId="605" xfId="0" applyFont="1" applyFill="1" applyBorder="1" applyAlignment="1" applyProtection="1">
      <alignment horizontal="center" vertical="center" wrapText="1"/>
    </xf>
    <xf numFmtId="0" fontId="11" fillId="18" borderId="435" xfId="0" applyFont="1" applyFill="1" applyBorder="1" applyAlignment="1" applyProtection="1">
      <alignment vertical="center"/>
      <protection locked="0"/>
    </xf>
    <xf numFmtId="0" fontId="10" fillId="18" borderId="523" xfId="0" applyFont="1" applyFill="1" applyBorder="1" applyProtection="1"/>
    <xf numFmtId="0" fontId="7" fillId="18" borderId="538" xfId="0" applyFont="1" applyFill="1" applyBorder="1" applyAlignment="1" applyProtection="1">
      <alignment horizontal="center" vertical="center"/>
    </xf>
    <xf numFmtId="0" fontId="33" fillId="18" borderId="538" xfId="0" applyFont="1" applyFill="1" applyBorder="1" applyAlignment="1" applyProtection="1">
      <alignment horizontal="center"/>
    </xf>
    <xf numFmtId="0" fontId="17" fillId="18" borderId="538" xfId="0" applyFont="1" applyFill="1" applyBorder="1" applyAlignment="1" applyProtection="1">
      <alignment horizontal="center" vertical="center"/>
    </xf>
    <xf numFmtId="0" fontId="9" fillId="18" borderId="538" xfId="0" applyFont="1" applyFill="1" applyBorder="1" applyProtection="1"/>
    <xf numFmtId="0" fontId="10" fillId="18" borderId="538" xfId="0" applyFont="1" applyFill="1" applyBorder="1" applyProtection="1"/>
    <xf numFmtId="0" fontId="10" fillId="18" borderId="538" xfId="0" applyFont="1" applyFill="1" applyBorder="1" applyAlignment="1" applyProtection="1">
      <alignment horizontal="center" vertical="center"/>
    </xf>
    <xf numFmtId="0" fontId="10" fillId="18" borderId="538" xfId="0" applyFont="1" applyFill="1" applyBorder="1" applyAlignment="1" applyProtection="1">
      <alignment horizontal="center" vertical="center" wrapText="1"/>
    </xf>
    <xf numFmtId="0" fontId="10" fillId="18" borderId="551" xfId="0" applyFont="1" applyFill="1" applyBorder="1" applyAlignment="1" applyProtection="1">
      <alignment horizontal="center" vertical="center" wrapText="1"/>
    </xf>
    <xf numFmtId="0" fontId="10" fillId="0" borderId="538" xfId="24" applyFont="1" applyFill="1" applyBorder="1" applyAlignment="1"/>
    <xf numFmtId="0" fontId="10" fillId="18" borderId="612" xfId="0" applyFont="1" applyFill="1" applyBorder="1" applyProtection="1"/>
    <xf numFmtId="0" fontId="11" fillId="18" borderId="435" xfId="0" applyFont="1" applyFill="1" applyBorder="1" applyAlignment="1" applyProtection="1"/>
    <xf numFmtId="0" fontId="11" fillId="18" borderId="435" xfId="0" applyFont="1" applyFill="1" applyBorder="1" applyAlignment="1"/>
    <xf numFmtId="0" fontId="11" fillId="18" borderId="435" xfId="0" applyFont="1" applyFill="1" applyBorder="1" applyAlignment="1" applyProtection="1">
      <alignment horizontal="center" vertical="center"/>
      <protection locked="0"/>
    </xf>
    <xf numFmtId="0" fontId="13" fillId="18" borderId="435" xfId="0" applyFont="1" applyFill="1" applyBorder="1" applyAlignment="1" applyProtection="1">
      <alignment horizontal="center" vertical="top"/>
    </xf>
    <xf numFmtId="0" fontId="48" fillId="18" borderId="435" xfId="0" applyFont="1" applyFill="1" applyBorder="1" applyAlignment="1" applyProtection="1">
      <alignment horizontal="center" vertical="center"/>
      <protection locked="0"/>
    </xf>
    <xf numFmtId="0" fontId="11" fillId="18" borderId="435" xfId="0" applyFont="1" applyFill="1" applyBorder="1" applyAlignment="1" applyProtection="1">
      <alignment horizontal="center" vertical="center" wrapText="1"/>
      <protection locked="0"/>
    </xf>
    <xf numFmtId="0" fontId="13" fillId="18" borderId="435" xfId="0" applyFont="1" applyFill="1" applyBorder="1" applyAlignment="1" applyProtection="1">
      <alignment horizontal="center" vertical="center"/>
      <protection locked="0"/>
    </xf>
    <xf numFmtId="0" fontId="9" fillId="18" borderId="435" xfId="24" applyFont="1" applyFill="1" applyBorder="1" applyAlignment="1">
      <alignment horizontal="left" vertical="center"/>
    </xf>
    <xf numFmtId="0" fontId="9" fillId="18" borderId="605" xfId="24" applyFont="1" applyFill="1" applyBorder="1" applyAlignment="1">
      <alignment horizontal="left" vertical="center"/>
    </xf>
    <xf numFmtId="0" fontId="10" fillId="18" borderId="601" xfId="0" applyFont="1" applyFill="1" applyBorder="1" applyProtection="1"/>
    <xf numFmtId="0" fontId="11" fillId="18" borderId="538" xfId="0" applyFont="1" applyFill="1" applyBorder="1" applyAlignment="1" applyProtection="1"/>
    <xf numFmtId="0" fontId="11" fillId="0" borderId="541" xfId="0" applyFont="1" applyFill="1" applyBorder="1" applyAlignment="1" applyProtection="1"/>
    <xf numFmtId="0" fontId="11" fillId="0" borderId="541" xfId="0" applyFont="1" applyFill="1" applyBorder="1" applyAlignment="1"/>
    <xf numFmtId="0" fontId="11" fillId="0" borderId="541" xfId="0" applyFont="1" applyFill="1" applyBorder="1" applyAlignment="1" applyProtection="1">
      <alignment vertical="center"/>
      <protection locked="0"/>
    </xf>
    <xf numFmtId="0" fontId="11" fillId="0" borderId="541" xfId="0" applyFont="1" applyFill="1" applyBorder="1" applyAlignment="1" applyProtection="1">
      <alignment horizontal="center" vertical="center"/>
      <protection locked="0"/>
    </xf>
    <xf numFmtId="0" fontId="13" fillId="0" borderId="541" xfId="0" applyFont="1" applyFill="1" applyBorder="1" applyAlignment="1" applyProtection="1">
      <alignment horizontal="center" vertical="top"/>
    </xf>
    <xf numFmtId="0" fontId="48" fillId="0" borderId="541" xfId="0" applyFont="1" applyFill="1" applyBorder="1" applyAlignment="1" applyProtection="1">
      <alignment horizontal="center" vertical="center"/>
      <protection locked="0"/>
    </xf>
    <xf numFmtId="0" fontId="11" fillId="0" borderId="541" xfId="0" applyFont="1" applyFill="1" applyBorder="1" applyAlignment="1" applyProtection="1">
      <alignment horizontal="center" vertical="center" wrapText="1"/>
      <protection locked="0"/>
    </xf>
    <xf numFmtId="0" fontId="13" fillId="0" borderId="541" xfId="0" applyFont="1" applyFill="1" applyBorder="1" applyAlignment="1" applyProtection="1">
      <alignment horizontal="center" vertical="center"/>
      <protection locked="0"/>
    </xf>
    <xf numFmtId="0" fontId="9" fillId="0" borderId="541" xfId="24" applyFont="1" applyFill="1" applyBorder="1" applyAlignment="1">
      <alignment horizontal="left" vertical="center"/>
    </xf>
    <xf numFmtId="0" fontId="9" fillId="0" borderId="601" xfId="0" applyFont="1" applyFill="1" applyBorder="1" applyProtection="1"/>
    <xf numFmtId="0" fontId="11" fillId="0" borderId="538" xfId="0" applyFont="1" applyFill="1" applyBorder="1" applyAlignment="1" applyProtection="1">
      <alignment horizontal="left"/>
      <protection locked="0"/>
    </xf>
    <xf numFmtId="0" fontId="10" fillId="0" borderId="538" xfId="0" applyFont="1" applyFill="1" applyBorder="1" applyAlignment="1" applyProtection="1">
      <alignment horizontal="left" vertical="center"/>
    </xf>
    <xf numFmtId="0" fontId="9" fillId="0" borderId="538" xfId="0" applyFont="1" applyFill="1" applyBorder="1" applyAlignment="1" applyProtection="1">
      <alignment horizontal="left" vertical="center" wrapText="1"/>
    </xf>
    <xf numFmtId="0" fontId="10" fillId="0" borderId="538" xfId="0" applyFont="1" applyFill="1" applyBorder="1" applyAlignment="1" applyProtection="1">
      <alignment horizontal="center" vertical="center" wrapText="1"/>
    </xf>
    <xf numFmtId="0" fontId="33" fillId="0" borderId="538" xfId="0" applyFont="1" applyFill="1" applyBorder="1" applyProtection="1"/>
    <xf numFmtId="0" fontId="18" fillId="0" borderId="538" xfId="0" applyFont="1" applyFill="1" applyBorder="1" applyAlignment="1" applyProtection="1">
      <alignment horizontal="center" vertical="center"/>
      <protection locked="0"/>
    </xf>
    <xf numFmtId="0" fontId="11" fillId="0" borderId="588" xfId="0" applyFont="1" applyFill="1" applyBorder="1" applyAlignment="1" applyProtection="1">
      <alignment horizontal="left"/>
      <protection locked="0"/>
    </xf>
    <xf numFmtId="0" fontId="10" fillId="0" borderId="588" xfId="0" applyFont="1" applyFill="1" applyBorder="1" applyAlignment="1" applyProtection="1">
      <alignment horizontal="left" vertical="center"/>
    </xf>
    <xf numFmtId="0" fontId="9" fillId="0" borderId="588" xfId="0" applyFont="1" applyFill="1" applyBorder="1" applyAlignment="1" applyProtection="1">
      <alignment horizontal="center"/>
    </xf>
    <xf numFmtId="0" fontId="9" fillId="0" borderId="588" xfId="0" applyFont="1" applyFill="1" applyBorder="1" applyAlignment="1" applyProtection="1">
      <alignment horizontal="center" vertical="center"/>
    </xf>
    <xf numFmtId="0" fontId="10" fillId="0" borderId="588" xfId="0" applyFont="1" applyFill="1" applyBorder="1" applyAlignment="1" applyProtection="1">
      <alignment horizontal="center" vertical="center" wrapText="1"/>
    </xf>
    <xf numFmtId="0" fontId="9" fillId="0" borderId="588" xfId="0" applyFont="1" applyFill="1" applyBorder="1" applyAlignment="1" applyProtection="1">
      <alignment horizontal="center" vertical="center" wrapText="1"/>
    </xf>
    <xf numFmtId="0" fontId="10" fillId="0" borderId="588" xfId="0" applyFont="1" applyFill="1" applyBorder="1" applyAlignment="1" applyProtection="1">
      <alignment vertical="center" wrapText="1"/>
    </xf>
    <xf numFmtId="0" fontId="9" fillId="0" borderId="588" xfId="0" applyFont="1" applyFill="1" applyBorder="1" applyAlignment="1" applyProtection="1">
      <alignment vertical="center"/>
    </xf>
    <xf numFmtId="0" fontId="7" fillId="0" borderId="588" xfId="0" applyFont="1" applyFill="1" applyBorder="1" applyAlignment="1" applyProtection="1">
      <alignment horizontal="center" vertical="center"/>
    </xf>
    <xf numFmtId="0" fontId="33" fillId="0" borderId="588" xfId="0" applyFont="1" applyFill="1" applyBorder="1" applyAlignment="1" applyProtection="1">
      <alignment horizontal="center"/>
    </xf>
    <xf numFmtId="0" fontId="17" fillId="0" borderId="588" xfId="0" applyFont="1" applyFill="1" applyBorder="1" applyAlignment="1" applyProtection="1">
      <alignment horizontal="center" vertical="center"/>
    </xf>
    <xf numFmtId="0" fontId="10" fillId="0" borderId="588" xfId="0" applyFont="1" applyFill="1" applyBorder="1" applyAlignment="1" applyProtection="1">
      <alignment horizontal="center" vertical="center"/>
    </xf>
    <xf numFmtId="0" fontId="10" fillId="0" borderId="588" xfId="0" applyFont="1" applyFill="1" applyBorder="1" applyAlignment="1" applyProtection="1">
      <alignment vertical="center"/>
    </xf>
    <xf numFmtId="0" fontId="18" fillId="0" borderId="588" xfId="0" applyFont="1" applyFill="1" applyBorder="1" applyAlignment="1" applyProtection="1">
      <alignment horizontal="center" vertical="center"/>
      <protection locked="0"/>
    </xf>
    <xf numFmtId="0" fontId="10" fillId="3" borderId="20" xfId="0" applyFont="1" applyFill="1" applyBorder="1" applyAlignment="1" applyProtection="1">
      <alignment horizontal="center"/>
    </xf>
    <xf numFmtId="0" fontId="40" fillId="0" borderId="0" xfId="0" applyFont="1" applyBorder="1" applyAlignment="1">
      <alignment horizontal="center" vertical="center"/>
    </xf>
    <xf numFmtId="0" fontId="41" fillId="0" borderId="0" xfId="0" applyFont="1" applyBorder="1" applyAlignment="1">
      <alignment horizontal="center" vertical="center"/>
    </xf>
    <xf numFmtId="0" fontId="9" fillId="3" borderId="385" xfId="0" applyFont="1" applyFill="1" applyBorder="1" applyProtection="1"/>
    <xf numFmtId="0" fontId="11" fillId="3" borderId="385" xfId="0" applyFont="1" applyFill="1" applyBorder="1" applyAlignment="1" applyProtection="1">
      <alignment horizontal="center"/>
    </xf>
    <xf numFmtId="0" fontId="9" fillId="0" borderId="435" xfId="0" applyFont="1" applyBorder="1" applyProtection="1"/>
    <xf numFmtId="0" fontId="20" fillId="0" borderId="0" xfId="3" applyFont="1" applyFill="1" applyBorder="1" applyAlignment="1" applyProtection="1">
      <alignment vertical="center" wrapText="1"/>
    </xf>
    <xf numFmtId="0" fontId="8" fillId="7" borderId="538" xfId="3" applyFont="1" applyFill="1" applyBorder="1" applyAlignment="1" applyProtection="1"/>
    <xf numFmtId="0" fontId="10" fillId="7" borderId="538" xfId="3" applyFont="1" applyFill="1" applyBorder="1" applyProtection="1"/>
    <xf numFmtId="0" fontId="10" fillId="7" borderId="538" xfId="3" applyFont="1" applyFill="1" applyBorder="1" applyAlignment="1" applyProtection="1">
      <alignment horizontal="center" vertical="center"/>
    </xf>
    <xf numFmtId="0" fontId="10" fillId="7" borderId="538" xfId="3" applyFont="1" applyFill="1" applyBorder="1" applyAlignment="1" applyProtection="1">
      <alignment wrapText="1"/>
    </xf>
    <xf numFmtId="0" fontId="11" fillId="7" borderId="538" xfId="3" applyFont="1" applyFill="1" applyBorder="1" applyAlignment="1" applyProtection="1">
      <alignment horizontal="center" vertical="top"/>
    </xf>
    <xf numFmtId="0" fontId="10" fillId="7" borderId="0" xfId="3" applyFont="1" applyFill="1" applyBorder="1" applyAlignment="1" applyProtection="1">
      <alignment vertical="center"/>
      <protection locked="0"/>
    </xf>
    <xf numFmtId="0" fontId="10" fillId="7" borderId="538" xfId="3" applyFont="1" applyFill="1" applyBorder="1" applyAlignment="1" applyProtection="1">
      <alignment horizontal="left" vertical="center"/>
    </xf>
    <xf numFmtId="0" fontId="11" fillId="7" borderId="538" xfId="3" applyFont="1" applyFill="1" applyBorder="1" applyAlignment="1" applyProtection="1">
      <alignment vertical="top"/>
    </xf>
    <xf numFmtId="0" fontId="9" fillId="7" borderId="538" xfId="3" applyFont="1" applyFill="1" applyBorder="1" applyProtection="1"/>
    <xf numFmtId="0" fontId="10" fillId="7" borderId="538" xfId="3" applyFont="1" applyFill="1" applyBorder="1" applyAlignment="1" applyProtection="1">
      <alignment vertical="center"/>
    </xf>
    <xf numFmtId="0" fontId="10" fillId="7" borderId="538" xfId="3" applyFont="1" applyFill="1" applyBorder="1" applyAlignment="1" applyProtection="1">
      <alignment vertical="center"/>
      <protection locked="0"/>
    </xf>
    <xf numFmtId="0" fontId="10" fillId="0" borderId="538" xfId="3" applyFont="1" applyFill="1" applyBorder="1" applyAlignment="1" applyProtection="1">
      <alignment vertical="center"/>
      <protection locked="0"/>
    </xf>
    <xf numFmtId="0" fontId="9" fillId="0" borderId="538" xfId="3" applyFont="1" applyFill="1" applyBorder="1" applyAlignment="1" applyProtection="1">
      <alignment horizontal="center" vertical="center"/>
    </xf>
    <xf numFmtId="0" fontId="9" fillId="7" borderId="0" xfId="3" applyFont="1" applyFill="1" applyBorder="1" applyAlignment="1" applyProtection="1">
      <alignment wrapText="1"/>
    </xf>
    <xf numFmtId="0" fontId="10" fillId="7" borderId="0" xfId="3" applyFont="1" applyFill="1" applyBorder="1" applyAlignment="1" applyProtection="1">
      <alignment vertical="center" wrapText="1"/>
      <protection locked="0"/>
    </xf>
    <xf numFmtId="0" fontId="9" fillId="7" borderId="538" xfId="3" applyFont="1" applyFill="1" applyBorder="1" applyAlignment="1" applyProtection="1"/>
    <xf numFmtId="0" fontId="9" fillId="7" borderId="538" xfId="3" applyFont="1" applyFill="1" applyBorder="1" applyAlignment="1" applyProtection="1">
      <alignment wrapText="1"/>
    </xf>
    <xf numFmtId="0" fontId="10" fillId="7" borderId="538" xfId="3" applyFont="1" applyFill="1" applyBorder="1" applyAlignment="1" applyProtection="1">
      <alignment vertical="center" wrapText="1"/>
    </xf>
    <xf numFmtId="0" fontId="10" fillId="7" borderId="538" xfId="3" applyFont="1" applyFill="1" applyBorder="1" applyAlignment="1" applyProtection="1">
      <alignment vertical="center" wrapText="1"/>
      <protection locked="0"/>
    </xf>
    <xf numFmtId="0" fontId="9" fillId="0" borderId="0" xfId="3" applyFont="1" applyBorder="1" applyAlignment="1" applyProtection="1">
      <alignment horizontal="left"/>
    </xf>
    <xf numFmtId="0" fontId="9" fillId="0" borderId="538" xfId="3" applyFont="1" applyBorder="1" applyAlignment="1" applyProtection="1">
      <alignment horizontal="left"/>
    </xf>
    <xf numFmtId="0" fontId="11" fillId="7" borderId="538" xfId="3" applyFont="1" applyFill="1" applyBorder="1" applyAlignment="1" applyProtection="1">
      <alignment vertical="center"/>
    </xf>
    <xf numFmtId="0" fontId="9" fillId="0" borderId="538" xfId="3" applyFont="1" applyBorder="1" applyProtection="1"/>
    <xf numFmtId="0" fontId="10" fillId="7" borderId="538" xfId="3" quotePrefix="1" applyFont="1" applyFill="1" applyBorder="1" applyAlignment="1" applyProtection="1">
      <alignment vertical="center"/>
    </xf>
    <xf numFmtId="0" fontId="10" fillId="0" borderId="0" xfId="0" quotePrefix="1" applyFont="1" applyFill="1" applyBorder="1" applyAlignment="1" applyProtection="1">
      <alignment horizontal="left" vertical="center"/>
    </xf>
    <xf numFmtId="0" fontId="8" fillId="7" borderId="613" xfId="3" applyFont="1" applyFill="1" applyBorder="1" applyAlignment="1" applyProtection="1"/>
    <xf numFmtId="0" fontId="9" fillId="7" borderId="384" xfId="0" applyFont="1" applyFill="1" applyBorder="1" applyAlignment="1" applyProtection="1">
      <alignment vertical="center"/>
    </xf>
    <xf numFmtId="0" fontId="9" fillId="0" borderId="616" xfId="0" applyFont="1" applyBorder="1" applyProtection="1"/>
    <xf numFmtId="0" fontId="9" fillId="0" borderId="590" xfId="0" applyFont="1" applyBorder="1" applyProtection="1"/>
    <xf numFmtId="0" fontId="12" fillId="7" borderId="590" xfId="0" applyFont="1" applyFill="1" applyBorder="1" applyAlignment="1" applyProtection="1">
      <alignment vertical="center" wrapText="1"/>
    </xf>
    <xf numFmtId="0" fontId="0" fillId="0" borderId="590" xfId="0" applyBorder="1" applyAlignment="1" applyProtection="1">
      <alignment vertical="center" wrapText="1"/>
    </xf>
    <xf numFmtId="0" fontId="9" fillId="0" borderId="590" xfId="0" applyFont="1" applyBorder="1" applyAlignment="1" applyProtection="1"/>
    <xf numFmtId="0" fontId="9" fillId="0" borderId="590" xfId="0" applyFont="1" applyBorder="1" applyAlignment="1" applyProtection="1">
      <alignment horizontal="right"/>
    </xf>
    <xf numFmtId="0" fontId="9" fillId="0" borderId="617" xfId="0" applyFont="1" applyBorder="1" applyProtection="1"/>
    <xf numFmtId="0" fontId="0" fillId="7" borderId="384" xfId="0" applyFill="1" applyBorder="1" applyProtection="1"/>
    <xf numFmtId="0" fontId="14" fillId="7" borderId="384" xfId="0" applyFont="1" applyFill="1" applyBorder="1" applyProtection="1"/>
    <xf numFmtId="0" fontId="9" fillId="7" borderId="621" xfId="0" applyFont="1" applyFill="1" applyBorder="1" applyProtection="1"/>
    <xf numFmtId="0" fontId="10" fillId="7" borderId="619" xfId="0" applyFont="1" applyFill="1" applyBorder="1" applyAlignment="1" applyProtection="1">
      <alignment horizontal="left" vertical="center"/>
    </xf>
    <xf numFmtId="0" fontId="9" fillId="0" borderId="619" xfId="0" applyFont="1" applyBorder="1" applyProtection="1"/>
    <xf numFmtId="0" fontId="11" fillId="7" borderId="619" xfId="0" applyFont="1" applyFill="1" applyBorder="1" applyAlignment="1" applyProtection="1">
      <alignment vertical="center"/>
    </xf>
    <xf numFmtId="0" fontId="10" fillId="7" borderId="619" xfId="0" applyFont="1" applyFill="1" applyBorder="1" applyAlignment="1" applyProtection="1">
      <alignment vertical="center"/>
    </xf>
    <xf numFmtId="0" fontId="9" fillId="7" borderId="619" xfId="0" applyFont="1" applyFill="1" applyBorder="1" applyAlignment="1" applyProtection="1">
      <alignment vertical="center"/>
    </xf>
    <xf numFmtId="0" fontId="9" fillId="7" borderId="619" xfId="0" applyFont="1" applyFill="1" applyBorder="1" applyProtection="1"/>
    <xf numFmtId="0" fontId="9" fillId="7" borderId="619" xfId="0" applyFont="1" applyFill="1" applyBorder="1" applyAlignment="1" applyProtection="1"/>
    <xf numFmtId="3" fontId="18" fillId="7" borderId="619" xfId="0" applyNumberFormat="1" applyFont="1" applyFill="1" applyBorder="1" applyAlignment="1" applyProtection="1">
      <alignment vertical="center"/>
      <protection locked="0"/>
    </xf>
    <xf numFmtId="0" fontId="10" fillId="7" borderId="619" xfId="0" applyFont="1" applyFill="1" applyBorder="1" applyAlignment="1" applyProtection="1">
      <alignment horizontal="center" vertical="center"/>
    </xf>
    <xf numFmtId="3" fontId="18" fillId="7" borderId="619" xfId="0" applyNumberFormat="1" applyFont="1" applyFill="1" applyBorder="1" applyAlignment="1" applyProtection="1">
      <alignment horizontal="center" vertical="center"/>
      <protection locked="0"/>
    </xf>
    <xf numFmtId="0" fontId="9" fillId="7" borderId="622" xfId="0" applyFont="1" applyFill="1" applyBorder="1" applyProtection="1"/>
    <xf numFmtId="0" fontId="11" fillId="7" borderId="619" xfId="0" applyFont="1" applyFill="1" applyBorder="1" applyAlignment="1" applyProtection="1">
      <alignment horizontal="left"/>
    </xf>
    <xf numFmtId="3" fontId="18" fillId="7" borderId="619" xfId="0" applyNumberFormat="1" applyFont="1" applyFill="1" applyBorder="1" applyAlignment="1" applyProtection="1">
      <alignment horizontal="right" vertical="center"/>
      <protection locked="0"/>
    </xf>
    <xf numFmtId="0" fontId="9" fillId="20" borderId="623" xfId="0" applyFont="1" applyFill="1" applyBorder="1" applyProtection="1"/>
    <xf numFmtId="0" fontId="10" fillId="20" borderId="435" xfId="0" applyFont="1" applyFill="1" applyBorder="1" applyAlignment="1" applyProtection="1">
      <alignment horizontal="left" vertical="center"/>
    </xf>
    <xf numFmtId="0" fontId="10" fillId="20" borderId="435" xfId="0" applyFont="1" applyFill="1" applyBorder="1" applyAlignment="1" applyProtection="1">
      <alignment vertical="center"/>
    </xf>
    <xf numFmtId="0" fontId="11" fillId="20" borderId="435" xfId="0" applyFont="1" applyFill="1" applyBorder="1" applyAlignment="1" applyProtection="1">
      <alignment vertical="center"/>
    </xf>
    <xf numFmtId="0" fontId="9" fillId="20" borderId="435" xfId="0" applyFont="1" applyFill="1" applyBorder="1" applyAlignment="1" applyProtection="1">
      <alignment vertical="center"/>
    </xf>
    <xf numFmtId="0" fontId="9" fillId="20" borderId="435" xfId="0" applyFont="1" applyFill="1" applyBorder="1" applyProtection="1"/>
    <xf numFmtId="0" fontId="9" fillId="20" borderId="435" xfId="0" applyFont="1" applyFill="1" applyBorder="1" applyAlignment="1" applyProtection="1"/>
    <xf numFmtId="3" fontId="18" fillId="20" borderId="435" xfId="0" applyNumberFormat="1" applyFont="1" applyFill="1" applyBorder="1" applyAlignment="1" applyProtection="1">
      <alignment horizontal="right" vertical="center"/>
      <protection locked="0"/>
    </xf>
    <xf numFmtId="3" fontId="18" fillId="20" borderId="435" xfId="0" applyNumberFormat="1" applyFont="1" applyFill="1" applyBorder="1" applyAlignment="1" applyProtection="1">
      <alignment vertical="center"/>
      <protection locked="0"/>
    </xf>
    <xf numFmtId="0" fontId="9" fillId="20" borderId="624" xfId="0" applyFont="1" applyFill="1" applyBorder="1" applyProtection="1"/>
    <xf numFmtId="0" fontId="9" fillId="20" borderId="40" xfId="0" applyFont="1" applyFill="1" applyBorder="1" applyProtection="1"/>
    <xf numFmtId="0" fontId="9" fillId="20" borderId="621" xfId="0" applyFont="1" applyFill="1" applyBorder="1" applyProtection="1"/>
    <xf numFmtId="0" fontId="10" fillId="20" borderId="619" xfId="0" applyFont="1" applyFill="1" applyBorder="1" applyAlignment="1" applyProtection="1">
      <alignment horizontal="left" vertical="center"/>
    </xf>
    <xf numFmtId="0" fontId="10" fillId="20" borderId="619" xfId="0" applyFont="1" applyFill="1" applyBorder="1" applyAlignment="1" applyProtection="1">
      <alignment vertical="center"/>
    </xf>
    <xf numFmtId="0" fontId="10" fillId="20" borderId="619" xfId="0" quotePrefix="1" applyFont="1" applyFill="1" applyBorder="1" applyAlignment="1" applyProtection="1">
      <alignment vertical="center"/>
    </xf>
    <xf numFmtId="0" fontId="9" fillId="20" borderId="619" xfId="0" applyFont="1" applyFill="1" applyBorder="1" applyAlignment="1" applyProtection="1">
      <alignment vertical="center"/>
    </xf>
    <xf numFmtId="0" fontId="9" fillId="20" borderId="619" xfId="0" applyFont="1" applyFill="1" applyBorder="1" applyProtection="1"/>
    <xf numFmtId="0" fontId="9" fillId="20" borderId="619" xfId="0" applyFont="1" applyFill="1" applyBorder="1" applyAlignment="1" applyProtection="1"/>
    <xf numFmtId="3" fontId="18" fillId="20" borderId="619" xfId="0" applyNumberFormat="1" applyFont="1" applyFill="1" applyBorder="1" applyAlignment="1" applyProtection="1">
      <alignment horizontal="right" vertical="center"/>
      <protection locked="0"/>
    </xf>
    <xf numFmtId="0" fontId="9" fillId="20" borderId="622" xfId="0" applyFont="1" applyFill="1" applyBorder="1" applyProtection="1"/>
    <xf numFmtId="0" fontId="80" fillId="7" borderId="619" xfId="0" applyFont="1" applyFill="1" applyBorder="1" applyAlignment="1" applyProtection="1">
      <alignment vertical="center"/>
    </xf>
    <xf numFmtId="0" fontId="9" fillId="7" borderId="451" xfId="0" applyFont="1" applyFill="1" applyBorder="1" applyProtection="1"/>
    <xf numFmtId="0" fontId="10" fillId="7" borderId="587" xfId="0" applyFont="1" applyFill="1" applyBorder="1" applyAlignment="1" applyProtection="1">
      <alignment horizontal="left" vertical="center"/>
    </xf>
    <xf numFmtId="0" fontId="10" fillId="7" borderId="587" xfId="0" applyFont="1" applyFill="1" applyBorder="1" applyAlignment="1" applyProtection="1">
      <alignment vertical="center"/>
    </xf>
    <xf numFmtId="0" fontId="11" fillId="7" borderId="587" xfId="0" applyFont="1" applyFill="1" applyBorder="1" applyAlignment="1" applyProtection="1">
      <alignment vertical="center"/>
    </xf>
    <xf numFmtId="0" fontId="9" fillId="7" borderId="587" xfId="0" applyFont="1" applyFill="1" applyBorder="1" applyAlignment="1" applyProtection="1">
      <alignment vertical="center"/>
    </xf>
    <xf numFmtId="0" fontId="9" fillId="7" borderId="587" xfId="0" applyFont="1" applyFill="1" applyBorder="1" applyProtection="1"/>
    <xf numFmtId="0" fontId="9" fillId="7" borderId="587" xfId="0" applyFont="1" applyFill="1" applyBorder="1" applyAlignment="1" applyProtection="1"/>
    <xf numFmtId="3" fontId="18" fillId="7" borderId="587" xfId="0" applyNumberFormat="1" applyFont="1" applyFill="1" applyBorder="1" applyAlignment="1" applyProtection="1">
      <alignment horizontal="right" vertical="center"/>
      <protection locked="0"/>
    </xf>
    <xf numFmtId="0" fontId="9" fillId="7" borderId="589" xfId="0" applyFont="1" applyFill="1" applyBorder="1" applyProtection="1"/>
    <xf numFmtId="0" fontId="9" fillId="7" borderId="590" xfId="0" applyFont="1" applyFill="1" applyBorder="1" applyProtection="1"/>
    <xf numFmtId="0" fontId="9" fillId="7" borderId="613" xfId="0" applyFont="1" applyFill="1" applyBorder="1" applyProtection="1"/>
    <xf numFmtId="0" fontId="10" fillId="7" borderId="614" xfId="0" applyFont="1" applyFill="1" applyBorder="1" applyAlignment="1" applyProtection="1">
      <alignment horizontal="left" vertical="center"/>
    </xf>
    <xf numFmtId="0" fontId="11" fillId="7" borderId="614" xfId="0" applyFont="1" applyFill="1" applyBorder="1" applyAlignment="1" applyProtection="1">
      <alignment vertical="center"/>
    </xf>
    <xf numFmtId="0" fontId="9" fillId="7" borderId="614" xfId="0" applyFont="1" applyFill="1" applyBorder="1" applyAlignment="1" applyProtection="1">
      <alignment vertical="center"/>
    </xf>
    <xf numFmtId="0" fontId="9" fillId="7" borderId="614" xfId="0" applyFont="1" applyFill="1" applyBorder="1" applyProtection="1"/>
    <xf numFmtId="0" fontId="9" fillId="7" borderId="614" xfId="0" applyFont="1" applyFill="1" applyBorder="1" applyAlignment="1" applyProtection="1"/>
    <xf numFmtId="0" fontId="10" fillId="7" borderId="614" xfId="0" applyFont="1" applyFill="1" applyBorder="1" applyAlignment="1" applyProtection="1">
      <alignment vertical="center"/>
    </xf>
    <xf numFmtId="3" fontId="18" fillId="7" borderId="614" xfId="0" applyNumberFormat="1" applyFont="1" applyFill="1" applyBorder="1" applyAlignment="1" applyProtection="1">
      <alignment horizontal="right" vertical="center"/>
      <protection locked="0"/>
    </xf>
    <xf numFmtId="0" fontId="9" fillId="7" borderId="615" xfId="0" applyFont="1" applyFill="1" applyBorder="1" applyProtection="1"/>
    <xf numFmtId="0" fontId="11" fillId="7" borderId="614" xfId="0" applyFont="1" applyFill="1" applyBorder="1" applyAlignment="1" applyProtection="1">
      <alignment horizontal="left"/>
    </xf>
    <xf numFmtId="0" fontId="9" fillId="0" borderId="614" xfId="0" applyFont="1" applyBorder="1" applyProtection="1"/>
    <xf numFmtId="0" fontId="10" fillId="7" borderId="614" xfId="0" applyFont="1" applyFill="1" applyBorder="1" applyAlignment="1" applyProtection="1">
      <alignment horizontal="center" vertical="center"/>
    </xf>
    <xf numFmtId="3" fontId="18" fillId="7" borderId="614" xfId="0" applyNumberFormat="1" applyFont="1" applyFill="1" applyBorder="1" applyAlignment="1" applyProtection="1">
      <alignment horizontal="center" vertical="center"/>
      <protection locked="0"/>
    </xf>
    <xf numFmtId="3" fontId="56" fillId="7" borderId="0" xfId="0" applyNumberFormat="1" applyFont="1" applyFill="1" applyBorder="1" applyAlignment="1" applyProtection="1">
      <alignment vertical="center"/>
      <protection locked="0"/>
    </xf>
    <xf numFmtId="3" fontId="56" fillId="7" borderId="0" xfId="0" applyNumberFormat="1" applyFont="1" applyFill="1" applyBorder="1" applyAlignment="1" applyProtection="1">
      <alignment horizontal="right" vertical="center"/>
      <protection locked="0"/>
    </xf>
    <xf numFmtId="0" fontId="10" fillId="0" borderId="619" xfId="0" applyFont="1" applyFill="1" applyBorder="1" applyAlignment="1" applyProtection="1">
      <alignment horizontal="left" vertical="center"/>
    </xf>
    <xf numFmtId="0" fontId="10" fillId="0" borderId="619" xfId="0" applyFont="1" applyFill="1" applyBorder="1" applyAlignment="1" applyProtection="1">
      <alignment vertical="center"/>
    </xf>
    <xf numFmtId="0" fontId="9" fillId="0" borderId="619" xfId="0" applyFont="1" applyFill="1" applyBorder="1" applyAlignment="1" applyProtection="1">
      <alignment vertical="center"/>
    </xf>
    <xf numFmtId="0" fontId="9" fillId="0" borderId="619" xfId="0" applyFont="1" applyFill="1" applyBorder="1" applyProtection="1"/>
    <xf numFmtId="0" fontId="9" fillId="0" borderId="622" xfId="0" applyFont="1" applyFill="1" applyBorder="1" applyProtection="1"/>
    <xf numFmtId="0" fontId="6" fillId="7" borderId="619" xfId="0" applyFont="1" applyFill="1" applyBorder="1" applyAlignment="1" applyProtection="1"/>
    <xf numFmtId="0" fontId="10" fillId="7" borderId="619" xfId="0" applyFont="1" applyFill="1" applyBorder="1" applyAlignment="1" applyProtection="1">
      <alignment horizontal="center" vertical="top" wrapText="1"/>
    </xf>
    <xf numFmtId="0" fontId="9" fillId="0" borderId="619" xfId="0" applyFont="1" applyBorder="1" applyAlignment="1" applyProtection="1">
      <alignment vertical="center"/>
    </xf>
    <xf numFmtId="2" fontId="10" fillId="7" borderId="435" xfId="0" applyNumberFormat="1" applyFont="1" applyFill="1" applyBorder="1" applyAlignment="1">
      <alignment horizontal="left"/>
    </xf>
    <xf numFmtId="0" fontId="10" fillId="7" borderId="435" xfId="0" applyFont="1" applyFill="1" applyBorder="1"/>
    <xf numFmtId="0" fontId="11" fillId="7" borderId="435" xfId="0" applyFont="1" applyFill="1" applyBorder="1" applyAlignment="1" applyProtection="1">
      <alignment vertical="center"/>
    </xf>
    <xf numFmtId="0" fontId="9" fillId="7" borderId="435" xfId="0" applyFont="1" applyFill="1" applyBorder="1" applyAlignment="1" applyProtection="1">
      <alignment vertical="center"/>
    </xf>
    <xf numFmtId="0" fontId="9" fillId="7" borderId="435" xfId="0" applyFont="1" applyFill="1" applyBorder="1" applyProtection="1"/>
    <xf numFmtId="0" fontId="9" fillId="7" borderId="435" xfId="0" applyFont="1" applyFill="1" applyBorder="1" applyAlignment="1" applyProtection="1"/>
    <xf numFmtId="0" fontId="10" fillId="7" borderId="435" xfId="0" applyFont="1" applyFill="1" applyBorder="1" applyAlignment="1" applyProtection="1">
      <alignment vertical="center"/>
    </xf>
    <xf numFmtId="3" fontId="18" fillId="7" borderId="435" xfId="0" applyNumberFormat="1" applyFont="1" applyFill="1" applyBorder="1" applyAlignment="1" applyProtection="1">
      <alignment horizontal="right" vertical="center"/>
      <protection locked="0"/>
    </xf>
    <xf numFmtId="0" fontId="10" fillId="7" borderId="435" xfId="0" quotePrefix="1" applyFont="1" applyFill="1" applyBorder="1" applyAlignment="1" applyProtection="1">
      <alignment vertical="center"/>
    </xf>
    <xf numFmtId="3" fontId="18" fillId="7" borderId="435" xfId="0" applyNumberFormat="1" applyFont="1" applyFill="1" applyBorder="1" applyAlignment="1" applyProtection="1">
      <alignment vertical="center"/>
      <protection locked="0"/>
    </xf>
    <xf numFmtId="0" fontId="9" fillId="7" borderId="624" xfId="0" applyFont="1" applyFill="1" applyBorder="1" applyProtection="1"/>
    <xf numFmtId="0" fontId="11" fillId="0" borderId="619" xfId="0" applyFont="1" applyBorder="1"/>
    <xf numFmtId="0" fontId="11" fillId="7" borderId="619" xfId="0" applyFont="1" applyFill="1" applyBorder="1" applyAlignment="1">
      <alignment vertical="top"/>
    </xf>
    <xf numFmtId="0" fontId="9" fillId="0" borderId="619" xfId="0" applyFont="1" applyFill="1" applyBorder="1"/>
    <xf numFmtId="0" fontId="11" fillId="0" borderId="619" xfId="0" applyFont="1" applyFill="1" applyBorder="1"/>
    <xf numFmtId="0" fontId="10" fillId="7" borderId="619" xfId="0" quotePrefix="1" applyFont="1" applyFill="1" applyBorder="1" applyAlignment="1" applyProtection="1">
      <alignment horizontal="center" vertical="center"/>
    </xf>
    <xf numFmtId="0" fontId="11" fillId="0" borderId="619" xfId="0" applyFont="1" applyBorder="1" applyProtection="1"/>
    <xf numFmtId="0" fontId="11" fillId="7" borderId="619" xfId="0" applyFont="1" applyFill="1" applyBorder="1"/>
    <xf numFmtId="0" fontId="10" fillId="9" borderId="619" xfId="0" applyFont="1" applyFill="1" applyBorder="1" applyAlignment="1" applyProtection="1">
      <alignment horizontal="left" vertical="center"/>
    </xf>
    <xf numFmtId="0" fontId="11" fillId="6" borderId="619" xfId="0" applyFont="1" applyFill="1" applyBorder="1" applyProtection="1"/>
    <xf numFmtId="0" fontId="9" fillId="6" borderId="619" xfId="0" applyFont="1" applyFill="1" applyBorder="1" applyProtection="1"/>
    <xf numFmtId="0" fontId="11" fillId="9" borderId="619" xfId="0" applyFont="1" applyFill="1" applyBorder="1" applyAlignment="1" applyProtection="1">
      <alignment vertical="center"/>
    </xf>
    <xf numFmtId="0" fontId="9" fillId="9" borderId="619" xfId="0" applyFont="1" applyFill="1" applyBorder="1" applyAlignment="1" applyProtection="1">
      <alignment vertical="center"/>
    </xf>
    <xf numFmtId="0" fontId="9" fillId="9" borderId="619" xfId="0" applyFont="1" applyFill="1" applyBorder="1" applyProtection="1"/>
    <xf numFmtId="0" fontId="9" fillId="9" borderId="619" xfId="0" applyFont="1" applyFill="1" applyBorder="1" applyAlignment="1" applyProtection="1"/>
    <xf numFmtId="0" fontId="10" fillId="9" borderId="619" xfId="0" applyFont="1" applyFill="1" applyBorder="1" applyAlignment="1" applyProtection="1">
      <alignment vertical="center"/>
    </xf>
    <xf numFmtId="0" fontId="10" fillId="9" borderId="619" xfId="0" quotePrefix="1" applyFont="1" applyFill="1" applyBorder="1" applyAlignment="1" applyProtection="1">
      <alignment vertical="center"/>
    </xf>
    <xf numFmtId="3" fontId="18" fillId="9" borderId="619" xfId="0" applyNumberFormat="1" applyFont="1" applyFill="1" applyBorder="1" applyAlignment="1" applyProtection="1">
      <alignment vertical="center"/>
      <protection locked="0"/>
    </xf>
    <xf numFmtId="0" fontId="9" fillId="9" borderId="622" xfId="0" applyFont="1" applyFill="1" applyBorder="1" applyProtection="1"/>
    <xf numFmtId="0" fontId="10" fillId="7" borderId="619" xfId="0" applyFont="1" applyFill="1" applyBorder="1" applyAlignment="1">
      <alignment horizontal="center" vertical="center"/>
    </xf>
    <xf numFmtId="3" fontId="27" fillId="7" borderId="619" xfId="0" applyNumberFormat="1" applyFont="1" applyFill="1" applyBorder="1" applyAlignment="1" applyProtection="1">
      <alignment horizontal="center" vertical="center"/>
      <protection locked="0"/>
    </xf>
    <xf numFmtId="0" fontId="11" fillId="7" borderId="619" xfId="0" applyFont="1" applyFill="1" applyBorder="1" applyAlignment="1">
      <alignment horizontal="left"/>
    </xf>
    <xf numFmtId="0" fontId="10" fillId="7" borderId="619" xfId="0" quotePrefix="1" applyFont="1" applyFill="1" applyBorder="1" applyAlignment="1" applyProtection="1">
      <alignment vertical="center"/>
    </xf>
    <xf numFmtId="0" fontId="10" fillId="7" borderId="619" xfId="0" applyFont="1" applyFill="1" applyBorder="1" applyAlignment="1">
      <alignment horizontal="right"/>
    </xf>
    <xf numFmtId="0" fontId="11" fillId="7" borderId="619" xfId="0" applyFont="1" applyFill="1" applyBorder="1" applyAlignment="1">
      <alignment vertical="center"/>
    </xf>
    <xf numFmtId="0" fontId="10" fillId="7" borderId="619" xfId="0" applyFont="1" applyFill="1" applyBorder="1" applyAlignment="1">
      <alignment horizontal="left"/>
    </xf>
    <xf numFmtId="0" fontId="9" fillId="7" borderId="619" xfId="0" applyFont="1" applyFill="1" applyBorder="1"/>
    <xf numFmtId="0" fontId="9" fillId="7" borderId="623" xfId="0" applyFont="1" applyFill="1" applyBorder="1" applyProtection="1"/>
    <xf numFmtId="0" fontId="10" fillId="7" borderId="435" xfId="0" applyFont="1" applyFill="1" applyBorder="1" applyAlignment="1" applyProtection="1">
      <alignment horizontal="left" vertical="center"/>
    </xf>
    <xf numFmtId="0" fontId="11" fillId="7" borderId="435" xfId="0" applyFont="1" applyFill="1" applyBorder="1" applyAlignment="1">
      <alignment horizontal="left"/>
    </xf>
    <xf numFmtId="0" fontId="9" fillId="0" borderId="621" xfId="0" applyFont="1" applyFill="1" applyBorder="1" applyProtection="1"/>
    <xf numFmtId="0" fontId="9" fillId="7" borderId="619" xfId="0" applyFont="1" applyFill="1" applyBorder="1" applyAlignment="1">
      <alignment vertical="top" wrapText="1"/>
    </xf>
    <xf numFmtId="0" fontId="10" fillId="7" borderId="619" xfId="0" applyFont="1" applyFill="1" applyBorder="1" applyAlignment="1">
      <alignment vertical="center"/>
    </xf>
    <xf numFmtId="0" fontId="10" fillId="7" borderId="619" xfId="0" applyFont="1" applyFill="1" applyBorder="1" applyAlignment="1">
      <alignment horizontal="center"/>
    </xf>
    <xf numFmtId="0" fontId="9" fillId="7" borderId="619" xfId="0" applyFont="1" applyFill="1" applyBorder="1" applyAlignment="1">
      <alignment horizontal="left"/>
    </xf>
    <xf numFmtId="0" fontId="10" fillId="7" borderId="619" xfId="0" applyFont="1" applyFill="1" applyBorder="1" applyAlignment="1"/>
    <xf numFmtId="0" fontId="10" fillId="0" borderId="0" xfId="0" applyFont="1" applyBorder="1"/>
    <xf numFmtId="0" fontId="9" fillId="0" borderId="619" xfId="0" applyFont="1" applyFill="1" applyBorder="1" applyAlignment="1" applyProtection="1"/>
    <xf numFmtId="3" fontId="18" fillId="0" borderId="619" xfId="0" applyNumberFormat="1" applyFont="1" applyFill="1" applyBorder="1" applyAlignment="1" applyProtection="1">
      <alignment horizontal="right" vertical="center"/>
      <protection locked="0"/>
    </xf>
    <xf numFmtId="3" fontId="18" fillId="0" borderId="384" xfId="0" applyNumberFormat="1" applyFont="1" applyFill="1" applyBorder="1" applyAlignment="1" applyProtection="1">
      <alignment horizontal="right" vertical="center"/>
      <protection locked="0"/>
    </xf>
    <xf numFmtId="0" fontId="11" fillId="20" borderId="435" xfId="0" applyFont="1" applyFill="1" applyBorder="1"/>
    <xf numFmtId="0" fontId="11" fillId="20" borderId="435" xfId="0" applyFont="1" applyFill="1" applyBorder="1" applyAlignment="1">
      <alignment vertical="top"/>
    </xf>
    <xf numFmtId="0" fontId="9" fillId="18" borderId="435" xfId="0" applyFont="1" applyFill="1" applyBorder="1"/>
    <xf numFmtId="0" fontId="11" fillId="18" borderId="435" xfId="0" applyFont="1" applyFill="1" applyBorder="1"/>
    <xf numFmtId="0" fontId="11" fillId="20" borderId="619" xfId="0" applyFont="1" applyFill="1" applyBorder="1"/>
    <xf numFmtId="0" fontId="11" fillId="20" borderId="619" xfId="0" applyFont="1" applyFill="1" applyBorder="1" applyAlignment="1">
      <alignment vertical="top"/>
    </xf>
    <xf numFmtId="0" fontId="9" fillId="18" borderId="619" xfId="0" applyFont="1" applyFill="1" applyBorder="1"/>
    <xf numFmtId="0" fontId="11" fillId="18" borderId="619" xfId="0" applyFont="1" applyFill="1" applyBorder="1"/>
    <xf numFmtId="3" fontId="18" fillId="20" borderId="619" xfId="0" applyNumberFormat="1" applyFont="1" applyFill="1" applyBorder="1" applyAlignment="1" applyProtection="1">
      <alignment vertical="center"/>
      <protection locked="0"/>
    </xf>
    <xf numFmtId="0" fontId="10" fillId="20" borderId="435" xfId="0" applyFont="1" applyFill="1" applyBorder="1"/>
    <xf numFmtId="0" fontId="9" fillId="20" borderId="435" xfId="0" applyFont="1" applyFill="1" applyBorder="1"/>
    <xf numFmtId="0" fontId="10" fillId="20" borderId="435" xfId="0" quotePrefix="1" applyFont="1" applyFill="1" applyBorder="1" applyAlignment="1" applyProtection="1">
      <alignment vertical="center"/>
    </xf>
    <xf numFmtId="0" fontId="11" fillId="20" borderId="619" xfId="0" applyFont="1" applyFill="1" applyBorder="1" applyAlignment="1" applyProtection="1">
      <alignment vertical="center"/>
    </xf>
    <xf numFmtId="0" fontId="9" fillId="0" borderId="40" xfId="0" applyFont="1" applyBorder="1"/>
    <xf numFmtId="0" fontId="9" fillId="0" borderId="384" xfId="0" applyFont="1" applyBorder="1"/>
    <xf numFmtId="0" fontId="9" fillId="0" borderId="621" xfId="0" applyFont="1" applyBorder="1"/>
    <xf numFmtId="0" fontId="9" fillId="0" borderId="622" xfId="0" applyFont="1" applyBorder="1"/>
    <xf numFmtId="0" fontId="9" fillId="0" borderId="0" xfId="0" applyFont="1" applyBorder="1" applyAlignment="1">
      <alignment horizontal="right"/>
    </xf>
    <xf numFmtId="3" fontId="18" fillId="7" borderId="394" xfId="0" applyNumberFormat="1" applyFont="1" applyFill="1" applyBorder="1" applyAlignment="1" applyProtection="1">
      <alignment vertical="center"/>
      <protection locked="0"/>
    </xf>
    <xf numFmtId="0" fontId="9" fillId="0" borderId="451" xfId="0" applyFont="1" applyBorder="1"/>
    <xf numFmtId="0" fontId="9" fillId="0" borderId="587" xfId="0" applyFont="1" applyBorder="1"/>
    <xf numFmtId="0" fontId="9" fillId="0" borderId="587" xfId="0" applyFont="1" applyBorder="1" applyAlignment="1"/>
    <xf numFmtId="0" fontId="9" fillId="0" borderId="587" xfId="0" applyFont="1" applyBorder="1" applyAlignment="1">
      <alignment horizontal="right"/>
    </xf>
    <xf numFmtId="0" fontId="9" fillId="0" borderId="589" xfId="0" applyFont="1" applyBorder="1"/>
    <xf numFmtId="0" fontId="9" fillId="7" borderId="616" xfId="0" applyFont="1" applyFill="1" applyBorder="1" applyProtection="1"/>
    <xf numFmtId="0" fontId="10" fillId="7" borderId="590" xfId="0" applyFont="1" applyFill="1" applyBorder="1" applyAlignment="1" applyProtection="1">
      <alignment horizontal="left" vertical="center"/>
    </xf>
    <xf numFmtId="0" fontId="10" fillId="7" borderId="590" xfId="0" applyFont="1" applyFill="1" applyBorder="1" applyAlignment="1" applyProtection="1">
      <alignment vertical="center"/>
    </xf>
    <xf numFmtId="0" fontId="11" fillId="7" borderId="590" xfId="0" applyFont="1" applyFill="1" applyBorder="1" applyAlignment="1" applyProtection="1">
      <alignment vertical="center"/>
    </xf>
    <xf numFmtId="0" fontId="9" fillId="7" borderId="590" xfId="0" applyFont="1" applyFill="1" applyBorder="1" applyAlignment="1" applyProtection="1">
      <alignment vertical="center"/>
    </xf>
    <xf numFmtId="0" fontId="9" fillId="7" borderId="590" xfId="0" applyFont="1" applyFill="1" applyBorder="1" applyAlignment="1" applyProtection="1"/>
    <xf numFmtId="3" fontId="18" fillId="7" borderId="590" xfId="0" applyNumberFormat="1" applyFont="1" applyFill="1" applyBorder="1" applyAlignment="1" applyProtection="1">
      <alignment horizontal="right" vertical="center"/>
      <protection locked="0"/>
    </xf>
    <xf numFmtId="0" fontId="9" fillId="7" borderId="617" xfId="0" applyFont="1" applyFill="1" applyBorder="1" applyProtection="1"/>
    <xf numFmtId="0" fontId="6" fillId="7" borderId="590" xfId="0" applyFont="1" applyFill="1" applyBorder="1" applyAlignment="1" applyProtection="1"/>
    <xf numFmtId="0" fontId="10" fillId="7" borderId="590" xfId="0" applyFont="1" applyFill="1" applyBorder="1" applyAlignment="1" applyProtection="1">
      <alignment horizontal="center" vertical="top" wrapText="1"/>
    </xf>
    <xf numFmtId="0" fontId="9" fillId="0" borderId="590" xfId="0" applyFont="1" applyBorder="1" applyAlignment="1" applyProtection="1">
      <alignment vertical="center"/>
    </xf>
    <xf numFmtId="0" fontId="9" fillId="7" borderId="587" xfId="0" applyFont="1" applyFill="1" applyBorder="1"/>
    <xf numFmtId="0" fontId="6" fillId="0" borderId="590" xfId="0" applyFont="1" applyFill="1" applyBorder="1" applyAlignment="1" applyProtection="1">
      <alignment vertical="center"/>
    </xf>
    <xf numFmtId="0" fontId="20" fillId="0" borderId="590" xfId="0" applyFont="1" applyFill="1" applyBorder="1" applyAlignment="1" applyProtection="1">
      <alignment vertical="center"/>
    </xf>
    <xf numFmtId="0" fontId="13" fillId="0" borderId="590" xfId="0" applyFont="1" applyBorder="1" applyAlignment="1" applyProtection="1">
      <alignment vertical="center" wrapText="1"/>
    </xf>
    <xf numFmtId="0" fontId="0" fillId="7" borderId="590" xfId="0" applyFont="1" applyFill="1" applyBorder="1" applyAlignment="1" applyProtection="1"/>
    <xf numFmtId="0" fontId="0" fillId="7" borderId="590" xfId="0" applyFill="1" applyBorder="1" applyProtection="1"/>
    <xf numFmtId="0" fontId="11" fillId="7" borderId="616" xfId="0" applyFont="1" applyFill="1" applyBorder="1" applyProtection="1"/>
    <xf numFmtId="0" fontId="14" fillId="7" borderId="590" xfId="0" applyFont="1" applyFill="1" applyBorder="1" applyProtection="1"/>
    <xf numFmtId="0" fontId="8" fillId="7" borderId="590" xfId="0" applyFont="1" applyFill="1" applyBorder="1" applyAlignment="1" applyProtection="1">
      <alignment horizontal="center"/>
    </xf>
    <xf numFmtId="0" fontId="24" fillId="7" borderId="590" xfId="0" applyFont="1" applyFill="1" applyBorder="1" applyAlignment="1" applyProtection="1">
      <alignment vertical="top"/>
    </xf>
    <xf numFmtId="0" fontId="24" fillId="7" borderId="590" xfId="0" applyFont="1" applyFill="1" applyBorder="1" applyAlignment="1" applyProtection="1">
      <alignment vertical="center"/>
    </xf>
    <xf numFmtId="0" fontId="11" fillId="7" borderId="590" xfId="0" applyFont="1" applyFill="1" applyBorder="1" applyAlignment="1" applyProtection="1"/>
    <xf numFmtId="0" fontId="11" fillId="7" borderId="617" xfId="0" applyFont="1" applyFill="1" applyBorder="1" applyAlignment="1" applyProtection="1"/>
    <xf numFmtId="0" fontId="0" fillId="0" borderId="384" xfId="0" applyBorder="1" applyAlignment="1" applyProtection="1">
      <alignment horizontal="right" vertical="center"/>
    </xf>
    <xf numFmtId="0" fontId="9" fillId="0" borderId="587" xfId="0" applyFont="1" applyBorder="1" applyProtection="1"/>
    <xf numFmtId="0" fontId="11" fillId="7" borderId="587" xfId="0" applyFont="1" applyFill="1" applyBorder="1" applyProtection="1"/>
    <xf numFmtId="0" fontId="9" fillId="7" borderId="587" xfId="0" applyFont="1" applyFill="1" applyBorder="1" applyAlignment="1" applyProtection="1">
      <alignment horizontal="right" vertical="center"/>
    </xf>
    <xf numFmtId="0" fontId="10" fillId="0" borderId="587" xfId="0" applyFont="1" applyBorder="1" applyAlignment="1" applyProtection="1">
      <alignment horizontal="center" vertical="center"/>
    </xf>
    <xf numFmtId="0" fontId="9" fillId="0" borderId="587" xfId="0" applyFont="1" applyFill="1" applyBorder="1" applyAlignment="1" applyProtection="1">
      <alignment horizontal="center"/>
    </xf>
    <xf numFmtId="0" fontId="10" fillId="7" borderId="616" xfId="0" applyFont="1" applyFill="1" applyBorder="1" applyProtection="1"/>
    <xf numFmtId="0" fontId="6" fillId="0" borderId="590" xfId="0" applyFont="1" applyFill="1" applyBorder="1" applyProtection="1"/>
    <xf numFmtId="0" fontId="7" fillId="0" borderId="590" xfId="0" applyFont="1" applyFill="1" applyBorder="1" applyAlignment="1" applyProtection="1">
      <alignment horizontal="center"/>
    </xf>
    <xf numFmtId="0" fontId="0" fillId="0" borderId="590" xfId="0" applyFill="1" applyBorder="1" applyAlignment="1" applyProtection="1">
      <alignment vertical="center" wrapText="1"/>
    </xf>
    <xf numFmtId="0" fontId="0" fillId="7" borderId="590" xfId="0" applyFill="1" applyBorder="1" applyAlignment="1" applyProtection="1">
      <alignment horizontal="center"/>
    </xf>
    <xf numFmtId="0" fontId="0" fillId="7" borderId="617" xfId="0" applyFill="1" applyBorder="1" applyProtection="1"/>
    <xf numFmtId="0" fontId="9" fillId="7" borderId="587" xfId="0" applyFont="1" applyFill="1" applyBorder="1" applyAlignment="1" applyProtection="1">
      <alignment horizontal="center"/>
    </xf>
    <xf numFmtId="0" fontId="9" fillId="7" borderId="589" xfId="0" applyFont="1" applyFill="1" applyBorder="1" applyAlignment="1" applyProtection="1"/>
    <xf numFmtId="0" fontId="10" fillId="7" borderId="633" xfId="3" applyFont="1" applyFill="1" applyBorder="1" applyProtection="1"/>
    <xf numFmtId="0" fontId="7" fillId="7" borderId="541" xfId="3" applyFont="1" applyFill="1" applyBorder="1" applyProtection="1"/>
    <xf numFmtId="0" fontId="10" fillId="7" borderId="541" xfId="3" applyFont="1" applyFill="1" applyBorder="1" applyProtection="1"/>
    <xf numFmtId="0" fontId="15" fillId="0" borderId="541" xfId="3" applyFont="1" applyBorder="1" applyAlignment="1" applyProtection="1">
      <alignment wrapText="1"/>
    </xf>
    <xf numFmtId="0" fontId="56" fillId="0" borderId="541" xfId="3" applyFont="1" applyBorder="1" applyAlignment="1" applyProtection="1">
      <alignment vertical="center"/>
    </xf>
    <xf numFmtId="0" fontId="11" fillId="7" borderId="7" xfId="3" applyFont="1" applyFill="1" applyBorder="1" applyProtection="1"/>
    <xf numFmtId="0" fontId="14" fillId="7" borderId="385" xfId="3" applyFont="1" applyFill="1" applyBorder="1" applyProtection="1"/>
    <xf numFmtId="0" fontId="56" fillId="7" borderId="7" xfId="3" applyFont="1" applyFill="1" applyBorder="1" applyProtection="1"/>
    <xf numFmtId="0" fontId="56" fillId="0" borderId="0" xfId="3" applyFont="1" applyBorder="1" applyProtection="1"/>
    <xf numFmtId="0" fontId="56" fillId="7" borderId="385" xfId="3" applyFont="1" applyFill="1" applyBorder="1" applyProtection="1"/>
    <xf numFmtId="0" fontId="9" fillId="7" borderId="7" xfId="3" applyFont="1" applyFill="1" applyBorder="1" applyProtection="1"/>
    <xf numFmtId="0" fontId="9" fillId="7" borderId="385" xfId="3" applyFont="1" applyFill="1" applyBorder="1" applyProtection="1"/>
    <xf numFmtId="0" fontId="9" fillId="7" borderId="625" xfId="3" applyFont="1" applyFill="1" applyBorder="1" applyProtection="1"/>
    <xf numFmtId="0" fontId="9" fillId="7" borderId="538" xfId="3" applyFont="1" applyFill="1" applyBorder="1" applyAlignment="1" applyProtection="1">
      <alignment vertical="center"/>
    </xf>
    <xf numFmtId="0" fontId="10" fillId="7" borderId="538" xfId="3" applyFont="1" applyFill="1" applyBorder="1" applyAlignment="1" applyProtection="1">
      <alignment horizontal="center" vertical="center" wrapText="1"/>
    </xf>
    <xf numFmtId="0" fontId="10" fillId="7" borderId="538" xfId="3" applyFont="1" applyFill="1" applyBorder="1" applyAlignment="1" applyProtection="1">
      <alignment horizontal="right"/>
    </xf>
    <xf numFmtId="0" fontId="9" fillId="7" borderId="551" xfId="3" applyFont="1" applyFill="1" applyBorder="1" applyProtection="1"/>
    <xf numFmtId="0" fontId="9" fillId="0" borderId="7" xfId="3" applyFont="1" applyFill="1" applyBorder="1" applyProtection="1"/>
    <xf numFmtId="0" fontId="9" fillId="0" borderId="625" xfId="3" applyFont="1" applyFill="1" applyBorder="1" applyProtection="1"/>
    <xf numFmtId="0" fontId="9" fillId="0" borderId="538" xfId="3" applyFont="1" applyFill="1" applyBorder="1" applyAlignment="1" applyProtection="1">
      <alignment horizontal="center"/>
    </xf>
    <xf numFmtId="0" fontId="11" fillId="7" borderId="538" xfId="3" applyFont="1" applyFill="1" applyBorder="1" applyAlignment="1" applyProtection="1">
      <alignment horizontal="center" vertical="center"/>
    </xf>
    <xf numFmtId="0" fontId="9" fillId="0" borderId="551" xfId="3" applyFont="1" applyFill="1" applyBorder="1" applyProtection="1"/>
    <xf numFmtId="0" fontId="9" fillId="7" borderId="385" xfId="3" applyFont="1" applyFill="1" applyBorder="1" applyAlignment="1" applyProtection="1">
      <alignment horizontal="center" vertical="center"/>
    </xf>
    <xf numFmtId="0" fontId="9" fillId="7" borderId="387" xfId="3" applyFont="1" applyFill="1" applyBorder="1" applyProtection="1"/>
    <xf numFmtId="0" fontId="9" fillId="7" borderId="311" xfId="3" applyFont="1" applyFill="1" applyBorder="1" applyProtection="1"/>
    <xf numFmtId="0" fontId="9" fillId="7" borderId="311" xfId="3" applyFont="1" applyFill="1" applyBorder="1" applyAlignment="1" applyProtection="1">
      <alignment horizontal="right"/>
    </xf>
    <xf numFmtId="0" fontId="9" fillId="7" borderId="311" xfId="3" applyFont="1" applyFill="1" applyBorder="1" applyAlignment="1" applyProtection="1"/>
    <xf numFmtId="0" fontId="9" fillId="7" borderId="252" xfId="3" applyFont="1" applyFill="1" applyBorder="1" applyProtection="1"/>
    <xf numFmtId="0" fontId="9" fillId="0" borderId="0" xfId="0"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wrapText="1"/>
    </xf>
    <xf numFmtId="0" fontId="10" fillId="18"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10" fillId="0" borderId="0" xfId="0" applyFont="1" applyFill="1" applyBorder="1" applyAlignment="1" applyProtection="1">
      <alignment horizontal="center"/>
    </xf>
    <xf numFmtId="0" fontId="10" fillId="0" borderId="0" xfId="0" applyFont="1" applyFill="1" applyBorder="1" applyAlignment="1" applyProtection="1">
      <alignment horizontal="center" vertical="center"/>
    </xf>
    <xf numFmtId="0" fontId="18"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wrapText="1"/>
    </xf>
    <xf numFmtId="0" fontId="11" fillId="10" borderId="0" xfId="3" applyFont="1" applyFill="1" applyBorder="1" applyAlignment="1">
      <alignment vertical="top"/>
    </xf>
    <xf numFmtId="0" fontId="9" fillId="0" borderId="0" xfId="0" applyFont="1" applyFill="1" applyBorder="1" applyAlignment="1" applyProtection="1">
      <alignment horizontal="center"/>
    </xf>
    <xf numFmtId="0" fontId="11" fillId="0" borderId="0" xfId="0" applyFont="1" applyFill="1" applyBorder="1" applyAlignment="1" applyProtection="1">
      <alignment horizontal="center"/>
      <protection locked="0"/>
    </xf>
    <xf numFmtId="0" fontId="11" fillId="0" borderId="0" xfId="3" applyFont="1" applyBorder="1" applyAlignment="1" applyProtection="1">
      <alignment horizontal="center"/>
    </xf>
    <xf numFmtId="0" fontId="10" fillId="7" borderId="0" xfId="3" applyFont="1" applyFill="1" applyBorder="1" applyAlignment="1" applyProtection="1">
      <alignment horizontal="center" vertical="center"/>
    </xf>
    <xf numFmtId="0" fontId="9" fillId="0" borderId="0" xfId="0" applyFont="1" applyFill="1" applyBorder="1" applyAlignment="1" applyProtection="1"/>
    <xf numFmtId="0" fontId="9" fillId="18" borderId="10" xfId="0" applyFont="1" applyFill="1" applyBorder="1" applyAlignment="1" applyProtection="1">
      <alignment vertical="center"/>
    </xf>
    <xf numFmtId="0" fontId="9" fillId="18" borderId="21" xfId="0" applyFont="1" applyFill="1" applyBorder="1" applyAlignment="1" applyProtection="1">
      <alignment vertical="center"/>
    </xf>
    <xf numFmtId="0" fontId="9" fillId="18" borderId="13" xfId="0" applyFont="1" applyFill="1" applyBorder="1" applyAlignment="1" applyProtection="1">
      <alignment vertical="center"/>
    </xf>
    <xf numFmtId="0" fontId="10" fillId="18" borderId="9" xfId="0" quotePrefix="1" applyFont="1" applyFill="1" applyBorder="1" applyAlignment="1" applyProtection="1">
      <alignment horizontal="center" vertical="center"/>
    </xf>
    <xf numFmtId="0" fontId="11" fillId="18" borderId="9" xfId="0" applyFont="1" applyFill="1" applyBorder="1" applyAlignment="1" applyProtection="1">
      <alignment horizontal="center"/>
    </xf>
    <xf numFmtId="0" fontId="11" fillId="18" borderId="10" xfId="0" applyFont="1" applyFill="1" applyBorder="1" applyAlignment="1" applyProtection="1">
      <alignment horizontal="center"/>
    </xf>
    <xf numFmtId="0" fontId="45" fillId="18" borderId="0" xfId="0" applyFont="1" applyFill="1" applyBorder="1" applyAlignment="1">
      <alignment horizontal="center"/>
    </xf>
    <xf numFmtId="0" fontId="11" fillId="18" borderId="21" xfId="0" applyFont="1" applyFill="1" applyBorder="1" applyAlignment="1" applyProtection="1"/>
    <xf numFmtId="0" fontId="11" fillId="18" borderId="21" xfId="0" applyFont="1" applyFill="1" applyBorder="1" applyAlignment="1" applyProtection="1">
      <alignment horizontal="center"/>
    </xf>
    <xf numFmtId="0" fontId="27" fillId="18" borderId="21" xfId="0" applyFont="1" applyFill="1" applyBorder="1" applyAlignment="1" applyProtection="1">
      <alignment horizontal="center" vertical="center"/>
    </xf>
    <xf numFmtId="0" fontId="13" fillId="18" borderId="21" xfId="0" applyFont="1" applyFill="1" applyBorder="1" applyAlignment="1" applyProtection="1">
      <alignment vertical="center"/>
      <protection locked="0"/>
    </xf>
    <xf numFmtId="0" fontId="13" fillId="18" borderId="12" xfId="0" applyFont="1" applyFill="1" applyBorder="1" applyAlignment="1" applyProtection="1">
      <alignment vertical="center"/>
      <protection locked="0"/>
    </xf>
    <xf numFmtId="0" fontId="13" fillId="18" borderId="13" xfId="0" applyFont="1" applyFill="1" applyBorder="1" applyAlignment="1" applyProtection="1">
      <alignment vertical="center"/>
      <protection locked="0"/>
    </xf>
    <xf numFmtId="0" fontId="10" fillId="10" borderId="435" xfId="3" applyFont="1" applyFill="1" applyBorder="1" applyAlignment="1">
      <alignment wrapText="1"/>
    </xf>
    <xf numFmtId="0" fontId="9" fillId="10" borderId="587" xfId="3" applyFont="1" applyFill="1" applyBorder="1"/>
    <xf numFmtId="0" fontId="9" fillId="10" borderId="636" xfId="3" applyFont="1" applyFill="1" applyBorder="1"/>
    <xf numFmtId="0" fontId="10" fillId="0" borderId="0" xfId="3" quotePrefix="1" applyFont="1" applyFill="1" applyBorder="1" applyAlignment="1" applyProtection="1"/>
    <xf numFmtId="0" fontId="85" fillId="0" borderId="0" xfId="0" applyFont="1" applyFill="1" applyBorder="1" applyAlignment="1" applyProtection="1"/>
    <xf numFmtId="0" fontId="85" fillId="0" borderId="0" xfId="0" applyFont="1" applyFill="1" applyBorder="1" applyAlignment="1" applyProtection="1">
      <alignment vertical="center"/>
    </xf>
    <xf numFmtId="0" fontId="10" fillId="0" borderId="0" xfId="0" applyFont="1" applyFill="1" applyBorder="1" applyAlignment="1" applyProtection="1">
      <protection locked="0"/>
    </xf>
    <xf numFmtId="0" fontId="9" fillId="7" borderId="248" xfId="3" applyFont="1" applyFill="1" applyBorder="1" applyProtection="1"/>
    <xf numFmtId="3" fontId="18" fillId="10" borderId="119" xfId="3" applyNumberFormat="1" applyFont="1" applyFill="1" applyBorder="1" applyAlignment="1">
      <alignment vertical="center"/>
    </xf>
    <xf numFmtId="3" fontId="18" fillId="10" borderId="640" xfId="3" applyNumberFormat="1" applyFont="1" applyFill="1" applyBorder="1" applyAlignment="1">
      <alignment vertical="center"/>
    </xf>
    <xf numFmtId="3" fontId="18" fillId="10" borderId="637" xfId="3" applyNumberFormat="1" applyFont="1" applyFill="1" applyBorder="1" applyAlignment="1">
      <alignment vertical="center"/>
    </xf>
    <xf numFmtId="3" fontId="18" fillId="10" borderId="641" xfId="3" applyNumberFormat="1" applyFont="1" applyFill="1" applyBorder="1" applyAlignment="1">
      <alignment vertical="center"/>
    </xf>
    <xf numFmtId="3" fontId="18" fillId="10" borderId="642" xfId="3" applyNumberFormat="1" applyFont="1" applyFill="1" applyBorder="1" applyAlignment="1">
      <alignment vertical="center"/>
    </xf>
    <xf numFmtId="3" fontId="11" fillId="10" borderId="640" xfId="3" applyNumberFormat="1" applyFont="1" applyFill="1" applyBorder="1" applyAlignment="1">
      <alignment vertical="top"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xf>
    <xf numFmtId="0" fontId="10" fillId="18" borderId="0" xfId="3" applyFont="1" applyFill="1" applyBorder="1" applyAlignment="1" applyProtection="1">
      <alignment horizontal="center"/>
    </xf>
    <xf numFmtId="0" fontId="10" fillId="7" borderId="649" xfId="0" applyFont="1" applyFill="1" applyBorder="1" applyAlignment="1">
      <alignment horizontal="center" vertical="center"/>
    </xf>
    <xf numFmtId="0" fontId="10" fillId="7" borderId="445" xfId="0" applyFont="1" applyFill="1" applyBorder="1" applyAlignment="1">
      <alignment horizontal="center" vertical="center"/>
    </xf>
    <xf numFmtId="3" fontId="9" fillId="2" borderId="650" xfId="0" applyNumberFormat="1" applyFont="1" applyFill="1" applyBorder="1" applyAlignment="1" applyProtection="1">
      <alignment horizontal="right" vertical="center" wrapText="1"/>
      <protection locked="0"/>
    </xf>
    <xf numFmtId="3" fontId="9" fillId="2" borderId="651" xfId="0" applyNumberFormat="1" applyFont="1" applyFill="1" applyBorder="1" applyAlignment="1" applyProtection="1">
      <alignment horizontal="right" vertical="center" wrapText="1"/>
      <protection locked="0"/>
    </xf>
    <xf numFmtId="3" fontId="9" fillId="2" borderId="661" xfId="0" applyNumberFormat="1" applyFont="1" applyFill="1" applyBorder="1" applyAlignment="1" applyProtection="1">
      <alignment horizontal="right" vertical="center" wrapText="1"/>
      <protection locked="0"/>
    </xf>
    <xf numFmtId="0" fontId="10" fillId="7" borderId="680" xfId="0" applyFont="1" applyFill="1" applyBorder="1" applyAlignment="1" applyProtection="1">
      <alignment horizontal="center"/>
    </xf>
    <xf numFmtId="3" fontId="9" fillId="2" borderId="130" xfId="0" applyNumberFormat="1" applyFont="1" applyFill="1" applyBorder="1" applyAlignment="1" applyProtection="1">
      <alignment horizontal="right" vertical="center" wrapText="1"/>
      <protection locked="0"/>
    </xf>
    <xf numFmtId="0" fontId="9" fillId="7" borderId="590" xfId="3" applyFont="1" applyFill="1" applyBorder="1"/>
    <xf numFmtId="0" fontId="9" fillId="7" borderId="728" xfId="3" applyFont="1" applyFill="1" applyBorder="1"/>
    <xf numFmtId="0" fontId="10" fillId="7" borderId="677" xfId="3" applyFont="1" applyFill="1" applyBorder="1" applyAlignment="1"/>
    <xf numFmtId="0" fontId="10" fillId="7" borderId="563" xfId="3" applyFont="1" applyFill="1" applyBorder="1" applyAlignment="1">
      <alignment horizontal="center"/>
    </xf>
    <xf numFmtId="0" fontId="10" fillId="7" borderId="665" xfId="3" applyFont="1" applyFill="1" applyBorder="1" applyAlignment="1"/>
    <xf numFmtId="0" fontId="10" fillId="7" borderId="536" xfId="3" applyFont="1" applyFill="1" applyBorder="1" applyAlignment="1"/>
    <xf numFmtId="0" fontId="10" fillId="7" borderId="730" xfId="3" applyFont="1" applyFill="1" applyBorder="1" applyAlignment="1">
      <alignment horizontal="center" vertical="center"/>
    </xf>
    <xf numFmtId="0" fontId="9" fillId="0" borderId="677" xfId="3" applyFont="1" applyBorder="1"/>
    <xf numFmtId="0" fontId="10" fillId="7" borderId="549" xfId="3" applyFont="1" applyFill="1" applyBorder="1" applyAlignment="1">
      <alignment vertical="center" wrapText="1"/>
    </xf>
    <xf numFmtId="0" fontId="11" fillId="7" borderId="739" xfId="3" applyFont="1" applyFill="1" applyBorder="1" applyAlignment="1">
      <alignment horizontal="center" vertical="top"/>
    </xf>
    <xf numFmtId="3" fontId="18" fillId="13" borderId="778" xfId="3" applyNumberFormat="1" applyFont="1" applyFill="1" applyBorder="1" applyAlignment="1">
      <alignment horizontal="right" vertical="center"/>
    </xf>
    <xf numFmtId="0" fontId="10" fillId="0" borderId="0" xfId="0" applyFont="1" applyFill="1" applyBorder="1" applyAlignment="1" applyProtection="1">
      <alignment horizontal="center"/>
    </xf>
    <xf numFmtId="0" fontId="10" fillId="0" borderId="0" xfId="0" applyFont="1" applyFill="1" applyBorder="1" applyAlignment="1" applyProtection="1">
      <alignment horizontal="center" vertical="center"/>
    </xf>
    <xf numFmtId="0" fontId="11" fillId="0" borderId="0" xfId="0" applyFont="1" applyFill="1" applyBorder="1" applyAlignment="1" applyProtection="1">
      <alignment horizontal="center"/>
    </xf>
    <xf numFmtId="0" fontId="11" fillId="7" borderId="245" xfId="0" applyFont="1" applyFill="1" applyBorder="1" applyAlignment="1" applyProtection="1">
      <alignment vertical="center"/>
    </xf>
    <xf numFmtId="0" fontId="9" fillId="7" borderId="245" xfId="0" applyFont="1" applyFill="1" applyBorder="1" applyAlignment="1" applyProtection="1"/>
    <xf numFmtId="0" fontId="12" fillId="7" borderId="0" xfId="0" applyFont="1" applyFill="1" applyBorder="1" applyAlignment="1" applyProtection="1">
      <alignment vertical="center"/>
    </xf>
    <xf numFmtId="0" fontId="11" fillId="7" borderId="674" xfId="0" applyFont="1" applyFill="1" applyBorder="1" applyAlignment="1">
      <alignment horizontal="center"/>
    </xf>
    <xf numFmtId="0" fontId="10" fillId="7" borderId="674" xfId="0" applyFont="1" applyFill="1" applyBorder="1" applyAlignment="1">
      <alignment horizontal="center"/>
    </xf>
    <xf numFmtId="0" fontId="10" fillId="7" borderId="781" xfId="0" applyFont="1" applyFill="1" applyBorder="1" applyAlignment="1">
      <alignment horizontal="center"/>
    </xf>
    <xf numFmtId="0" fontId="11" fillId="20" borderId="0" xfId="0" applyFont="1" applyFill="1" applyBorder="1" applyAlignment="1"/>
    <xf numFmtId="0" fontId="8" fillId="18" borderId="536" xfId="0" applyFont="1" applyFill="1" applyBorder="1"/>
    <xf numFmtId="0" fontId="8" fillId="18" borderId="17" xfId="0" applyFont="1" applyFill="1" applyBorder="1"/>
    <xf numFmtId="0" fontId="10" fillId="7" borderId="514" xfId="0" applyFont="1" applyFill="1" applyBorder="1" applyAlignment="1">
      <alignment horizontal="center"/>
    </xf>
    <xf numFmtId="0" fontId="9" fillId="7" borderId="674" xfId="0" applyFont="1" applyFill="1" applyBorder="1" applyAlignment="1"/>
    <xf numFmtId="0" fontId="9" fillId="7" borderId="674" xfId="0" applyFont="1" applyFill="1" applyBorder="1" applyAlignment="1">
      <alignment horizontal="center"/>
    </xf>
    <xf numFmtId="0" fontId="9" fillId="0" borderId="541" xfId="0" applyFont="1" applyFill="1" applyBorder="1"/>
    <xf numFmtId="0" fontId="9" fillId="0" borderId="634" xfId="0" applyFont="1" applyFill="1" applyBorder="1"/>
    <xf numFmtId="0" fontId="11" fillId="0" borderId="385" xfId="0" applyFont="1" applyFill="1" applyBorder="1" applyAlignment="1">
      <alignment vertical="center" wrapText="1"/>
    </xf>
    <xf numFmtId="0" fontId="9" fillId="0" borderId="385" xfId="0" applyFont="1" applyFill="1" applyBorder="1"/>
    <xf numFmtId="3" fontId="27" fillId="0" borderId="776" xfId="0" applyNumberFormat="1" applyFont="1" applyFill="1" applyBorder="1" applyAlignment="1" applyProtection="1">
      <alignment horizontal="right"/>
      <protection locked="0"/>
    </xf>
    <xf numFmtId="0" fontId="10" fillId="20" borderId="794" xfId="0" applyFont="1" applyFill="1" applyBorder="1" applyAlignment="1"/>
    <xf numFmtId="0" fontId="9" fillId="20" borderId="0" xfId="0" applyFont="1" applyFill="1" applyBorder="1" applyAlignment="1"/>
    <xf numFmtId="0" fontId="10" fillId="19" borderId="782" xfId="0" applyFont="1" applyFill="1" applyBorder="1" applyAlignment="1">
      <alignment vertical="center" wrapText="1"/>
    </xf>
    <xf numFmtId="0" fontId="10" fillId="19" borderId="397" xfId="0" applyFont="1" applyFill="1" applyBorder="1" applyAlignment="1">
      <alignment vertical="center" wrapText="1"/>
    </xf>
    <xf numFmtId="0" fontId="9" fillId="20" borderId="571" xfId="0" applyFont="1" applyFill="1" applyBorder="1"/>
    <xf numFmtId="0" fontId="9" fillId="20" borderId="812" xfId="0" applyFont="1" applyFill="1" applyBorder="1"/>
    <xf numFmtId="0" fontId="9" fillId="2" borderId="805" xfId="0" applyFont="1" applyFill="1" applyBorder="1" applyAlignment="1" applyProtection="1">
      <protection locked="0"/>
    </xf>
    <xf numFmtId="0" fontId="9" fillId="2" borderId="806" xfId="0" applyFont="1" applyFill="1" applyBorder="1" applyAlignment="1" applyProtection="1">
      <protection locked="0"/>
    </xf>
    <xf numFmtId="0" fontId="9" fillId="7" borderId="566" xfId="0" applyFont="1" applyFill="1" applyBorder="1" applyAlignment="1">
      <alignment horizontal="center" vertical="center"/>
    </xf>
    <xf numFmtId="0" fontId="10" fillId="7" borderId="389" xfId="0" applyFont="1" applyFill="1" applyBorder="1" applyAlignment="1">
      <alignment horizontal="center" vertical="center"/>
    </xf>
    <xf numFmtId="0" fontId="11" fillId="7" borderId="389" xfId="0" applyFont="1" applyFill="1" applyBorder="1" applyAlignment="1">
      <alignment horizontal="center" vertical="center"/>
    </xf>
    <xf numFmtId="0" fontId="9" fillId="18" borderId="0" xfId="3" applyFont="1" applyFill="1" applyBorder="1" applyAlignment="1" applyProtection="1">
      <alignment vertical="center"/>
    </xf>
    <xf numFmtId="0" fontId="10" fillId="18" borderId="0" xfId="3" applyFont="1" applyFill="1" applyBorder="1" applyAlignment="1" applyProtection="1">
      <alignment horizontal="right" vertical="center"/>
    </xf>
    <xf numFmtId="0" fontId="9" fillId="18" borderId="0" xfId="3" applyFont="1" applyFill="1" applyBorder="1" applyAlignment="1" applyProtection="1">
      <alignment horizontal="center" vertical="center"/>
    </xf>
    <xf numFmtId="0" fontId="10" fillId="18" borderId="0" xfId="3" applyFont="1" applyFill="1" applyBorder="1" applyAlignment="1" applyProtection="1">
      <alignment horizontal="right"/>
    </xf>
    <xf numFmtId="0" fontId="9" fillId="18" borderId="0" xfId="3" applyFont="1" applyFill="1" applyBorder="1" applyAlignment="1" applyProtection="1">
      <alignment horizontal="right"/>
    </xf>
    <xf numFmtId="3" fontId="18" fillId="18" borderId="0" xfId="3" applyNumberFormat="1" applyFont="1" applyFill="1" applyBorder="1" applyAlignment="1" applyProtection="1">
      <alignment vertical="center"/>
      <protection locked="0"/>
    </xf>
    <xf numFmtId="0" fontId="9" fillId="18" borderId="0" xfId="3" applyFont="1" applyFill="1" applyBorder="1" applyAlignment="1" applyProtection="1">
      <alignment horizontal="right" vertical="center"/>
    </xf>
    <xf numFmtId="3" fontId="18" fillId="18" borderId="0" xfId="3" applyNumberFormat="1" applyFont="1" applyFill="1" applyBorder="1" applyAlignment="1" applyProtection="1">
      <alignment horizontal="right" vertical="center"/>
      <protection locked="0"/>
    </xf>
    <xf numFmtId="0" fontId="9" fillId="18" borderId="0" xfId="3" applyFont="1" applyFill="1" applyBorder="1" applyAlignment="1" applyProtection="1">
      <alignment horizontal="center"/>
    </xf>
    <xf numFmtId="3" fontId="10" fillId="18" borderId="0" xfId="3" applyNumberFormat="1" applyFont="1" applyFill="1" applyBorder="1" applyAlignment="1" applyProtection="1">
      <alignment horizontal="right" vertical="center"/>
      <protection locked="0"/>
    </xf>
    <xf numFmtId="0" fontId="10" fillId="18" borderId="0" xfId="3" applyFont="1" applyFill="1" applyBorder="1" applyAlignment="1" applyProtection="1">
      <alignment horizontal="left" vertical="center"/>
    </xf>
    <xf numFmtId="3" fontId="18" fillId="18" borderId="0" xfId="3" applyNumberFormat="1" applyFont="1" applyFill="1" applyBorder="1" applyAlignment="1" applyProtection="1">
      <alignment horizontal="center" vertical="center"/>
      <protection locked="0"/>
    </xf>
    <xf numFmtId="0" fontId="10" fillId="18" borderId="816" xfId="3" applyFont="1" applyFill="1" applyBorder="1" applyAlignment="1" applyProtection="1">
      <alignment horizontal="center" vertical="center"/>
    </xf>
    <xf numFmtId="0" fontId="10" fillId="18" borderId="794" xfId="3" applyFont="1" applyFill="1" applyBorder="1" applyAlignment="1" applyProtection="1">
      <alignment vertical="center"/>
    </xf>
    <xf numFmtId="0" fontId="9" fillId="18" borderId="794" xfId="3" applyFont="1" applyFill="1" applyBorder="1" applyAlignment="1" applyProtection="1">
      <alignment vertical="center"/>
    </xf>
    <xf numFmtId="0" fontId="9" fillId="18" borderId="794" xfId="3" applyFont="1" applyFill="1" applyBorder="1" applyProtection="1"/>
    <xf numFmtId="0" fontId="10" fillId="18" borderId="794" xfId="3" applyFont="1" applyFill="1" applyBorder="1" applyAlignment="1" applyProtection="1">
      <alignment horizontal="right" vertical="center"/>
    </xf>
    <xf numFmtId="0" fontId="9" fillId="18" borderId="536" xfId="3" applyFont="1" applyFill="1" applyBorder="1" applyAlignment="1" applyProtection="1">
      <alignment horizontal="center" vertical="center"/>
    </xf>
    <xf numFmtId="0" fontId="86" fillId="18" borderId="536" xfId="0" applyFont="1" applyFill="1" applyBorder="1" applyAlignment="1">
      <alignment vertical="center"/>
    </xf>
    <xf numFmtId="0" fontId="86" fillId="18" borderId="0" xfId="0" applyFont="1" applyFill="1" applyBorder="1" applyAlignment="1">
      <alignment vertical="center"/>
    </xf>
    <xf numFmtId="0" fontId="9" fillId="18" borderId="217" xfId="3" applyFont="1" applyFill="1" applyBorder="1" applyAlignment="1" applyProtection="1">
      <alignment horizontal="right"/>
    </xf>
    <xf numFmtId="0" fontId="88" fillId="18" borderId="536" xfId="0" applyFont="1" applyFill="1" applyBorder="1" applyAlignment="1">
      <alignment vertical="center"/>
    </xf>
    <xf numFmtId="0" fontId="88" fillId="18" borderId="0" xfId="0" applyFont="1" applyFill="1" applyBorder="1" applyAlignment="1">
      <alignment vertical="center"/>
    </xf>
    <xf numFmtId="3" fontId="18" fillId="18" borderId="217" xfId="3" applyNumberFormat="1" applyFont="1" applyFill="1" applyBorder="1" applyAlignment="1" applyProtection="1">
      <alignment vertical="center"/>
      <protection locked="0"/>
    </xf>
    <xf numFmtId="0" fontId="10" fillId="18" borderId="536" xfId="3" applyFont="1" applyFill="1" applyBorder="1" applyAlignment="1" applyProtection="1">
      <alignment horizontal="center" vertical="center"/>
    </xf>
    <xf numFmtId="0" fontId="86" fillId="18" borderId="536" xfId="0" applyFont="1" applyFill="1" applyBorder="1" applyAlignment="1">
      <alignment horizontal="left" vertical="center"/>
    </xf>
    <xf numFmtId="0" fontId="86" fillId="18" borderId="0" xfId="0" applyFont="1" applyFill="1" applyBorder="1" applyAlignment="1">
      <alignment horizontal="left" vertical="center"/>
    </xf>
    <xf numFmtId="0" fontId="88" fillId="18" borderId="536" xfId="0" applyFont="1" applyFill="1" applyBorder="1" applyAlignment="1">
      <alignment horizontal="left" vertical="center"/>
    </xf>
    <xf numFmtId="0" fontId="88" fillId="18" borderId="0" xfId="0" applyFont="1" applyFill="1" applyBorder="1" applyAlignment="1">
      <alignment horizontal="left" vertical="center"/>
    </xf>
    <xf numFmtId="0" fontId="10" fillId="18" borderId="536" xfId="3" applyFont="1" applyFill="1" applyBorder="1" applyAlignment="1" applyProtection="1">
      <alignment horizontal="center"/>
    </xf>
    <xf numFmtId="3" fontId="18" fillId="18" borderId="217" xfId="3" applyNumberFormat="1" applyFont="1" applyFill="1" applyBorder="1" applyAlignment="1" applyProtection="1">
      <alignment horizontal="right" vertical="center"/>
      <protection locked="0"/>
    </xf>
    <xf numFmtId="0" fontId="88" fillId="18" borderId="536" xfId="0" applyFont="1" applyFill="1" applyBorder="1"/>
    <xf numFmtId="0" fontId="88" fillId="18" borderId="0" xfId="0" applyFont="1" applyFill="1" applyBorder="1"/>
    <xf numFmtId="0" fontId="9" fillId="18" borderId="536" xfId="3" applyFont="1" applyFill="1" applyBorder="1" applyAlignment="1" applyProtection="1">
      <alignment horizontal="center"/>
    </xf>
    <xf numFmtId="0" fontId="89" fillId="18" borderId="536" xfId="0" applyFont="1" applyFill="1" applyBorder="1" applyAlignment="1">
      <alignment horizontal="left" vertical="center"/>
    </xf>
    <xf numFmtId="0" fontId="89" fillId="18" borderId="0" xfId="0" applyFont="1" applyFill="1" applyBorder="1" applyAlignment="1">
      <alignment horizontal="left" vertical="center"/>
    </xf>
    <xf numFmtId="0" fontId="90" fillId="18" borderId="536" xfId="0" applyFont="1" applyFill="1" applyBorder="1" applyAlignment="1">
      <alignment horizontal="left" vertical="center"/>
    </xf>
    <xf numFmtId="0" fontId="90" fillId="18" borderId="0" xfId="0" applyFont="1" applyFill="1" applyBorder="1" applyAlignment="1">
      <alignment horizontal="left" vertical="center"/>
    </xf>
    <xf numFmtId="0" fontId="11" fillId="18" borderId="536" xfId="3" applyFont="1" applyFill="1" applyBorder="1" applyAlignment="1" applyProtection="1">
      <alignment vertical="center"/>
    </xf>
    <xf numFmtId="0" fontId="9" fillId="18" borderId="536" xfId="3" applyFont="1" applyFill="1" applyBorder="1" applyProtection="1"/>
    <xf numFmtId="3" fontId="10" fillId="18" borderId="217" xfId="3" applyNumberFormat="1" applyFont="1" applyFill="1" applyBorder="1" applyAlignment="1" applyProtection="1">
      <alignment horizontal="right" vertical="center"/>
      <protection locked="0"/>
    </xf>
    <xf numFmtId="3" fontId="18" fillId="18" borderId="217" xfId="3" applyNumberFormat="1" applyFont="1" applyFill="1" applyBorder="1" applyAlignment="1" applyProtection="1">
      <alignment horizontal="center" vertical="center"/>
      <protection locked="0"/>
    </xf>
    <xf numFmtId="0" fontId="10" fillId="18" borderId="536" xfId="3" applyFont="1" applyFill="1" applyBorder="1" applyAlignment="1" applyProtection="1">
      <alignment vertical="center"/>
    </xf>
    <xf numFmtId="0" fontId="11" fillId="18" borderId="571" xfId="3" applyFont="1" applyFill="1" applyBorder="1" applyAlignment="1" applyProtection="1">
      <alignment vertical="center"/>
    </xf>
    <xf numFmtId="0" fontId="9" fillId="18" borderId="538" xfId="3" applyFont="1" applyFill="1" applyBorder="1" applyProtection="1"/>
    <xf numFmtId="0" fontId="9" fillId="18" borderId="538" xfId="3" applyFont="1" applyFill="1" applyBorder="1" applyAlignment="1" applyProtection="1">
      <alignment vertical="center"/>
    </xf>
    <xf numFmtId="0" fontId="11" fillId="18" borderId="538" xfId="3" applyFont="1" applyFill="1" applyBorder="1" applyAlignment="1" applyProtection="1">
      <alignment vertical="center"/>
    </xf>
    <xf numFmtId="0" fontId="9" fillId="0" borderId="267" xfId="10" applyFont="1" applyFill="1" applyBorder="1" applyAlignment="1" applyProtection="1">
      <alignment horizontal="center" vertical="center"/>
    </xf>
    <xf numFmtId="0" fontId="0" fillId="0" borderId="0" xfId="0" applyAlignment="1"/>
    <xf numFmtId="0" fontId="56" fillId="0" borderId="0" xfId="0" applyFont="1" applyAlignment="1"/>
    <xf numFmtId="3" fontId="23" fillId="0" borderId="169" xfId="0" applyNumberFormat="1" applyFont="1" applyBorder="1" applyAlignment="1" applyProtection="1">
      <alignment horizontal="center" vertical="center"/>
      <protection locked="0"/>
    </xf>
    <xf numFmtId="3" fontId="23" fillId="2" borderId="91" xfId="0" applyNumberFormat="1" applyFont="1" applyFill="1" applyBorder="1" applyAlignment="1" applyProtection="1">
      <alignment horizontal="center" vertical="center" wrapText="1"/>
      <protection locked="0"/>
    </xf>
    <xf numFmtId="3" fontId="23" fillId="2" borderId="121" xfId="0" applyNumberFormat="1" applyFont="1" applyFill="1" applyBorder="1" applyAlignment="1" applyProtection="1">
      <alignment horizontal="center" vertical="center" wrapText="1"/>
      <protection locked="0"/>
    </xf>
    <xf numFmtId="3" fontId="23" fillId="2" borderId="0" xfId="0" applyNumberFormat="1" applyFont="1" applyFill="1" applyBorder="1" applyAlignment="1" applyProtection="1">
      <alignment horizontal="center" vertical="center" wrapText="1"/>
      <protection locked="0"/>
    </xf>
    <xf numFmtId="3" fontId="13" fillId="0" borderId="369" xfId="0" applyNumberFormat="1" applyFont="1" applyFill="1" applyBorder="1" applyAlignment="1" applyProtection="1">
      <alignment horizontal="center" vertical="center"/>
      <protection locked="0"/>
    </xf>
    <xf numFmtId="0" fontId="23" fillId="2" borderId="0" xfId="0" applyFont="1" applyFill="1" applyBorder="1" applyAlignment="1" applyProtection="1">
      <alignment horizontal="center" vertical="center"/>
      <protection locked="0"/>
    </xf>
    <xf numFmtId="0" fontId="23" fillId="2" borderId="78" xfId="0" applyFont="1" applyFill="1" applyBorder="1" applyAlignment="1" applyProtection="1">
      <alignment horizontal="center" vertical="center"/>
      <protection locked="0"/>
    </xf>
    <xf numFmtId="0" fontId="23" fillId="2" borderId="77" xfId="0" applyFont="1" applyFill="1" applyBorder="1" applyAlignment="1" applyProtection="1">
      <alignment horizontal="center" vertical="center" wrapText="1"/>
      <protection locked="0"/>
    </xf>
    <xf numFmtId="0" fontId="23" fillId="2" borderId="76" xfId="0" applyFont="1" applyFill="1" applyBorder="1" applyAlignment="1" applyProtection="1">
      <alignment horizontal="center" vertical="center" wrapText="1"/>
      <protection locked="0"/>
    </xf>
    <xf numFmtId="0" fontId="23" fillId="2" borderId="0" xfId="0" applyFont="1" applyFill="1" applyBorder="1" applyAlignment="1" applyProtection="1">
      <alignment horizontal="center" vertical="center" wrapText="1"/>
      <protection locked="0"/>
    </xf>
    <xf numFmtId="3" fontId="23" fillId="2" borderId="78" xfId="0" applyNumberFormat="1" applyFont="1" applyFill="1" applyBorder="1" applyAlignment="1" applyProtection="1">
      <alignment horizontal="center" vertical="center"/>
      <protection locked="0"/>
    </xf>
    <xf numFmtId="3" fontId="23" fillId="2" borderId="77" xfId="0" applyNumberFormat="1" applyFont="1" applyFill="1" applyBorder="1" applyAlignment="1" applyProtection="1">
      <alignment horizontal="center" vertical="center" wrapText="1"/>
      <protection locked="0"/>
    </xf>
    <xf numFmtId="0" fontId="23" fillId="2" borderId="653" xfId="0" applyFont="1" applyFill="1" applyBorder="1" applyAlignment="1" applyProtection="1">
      <alignment horizontal="center" vertical="center" wrapText="1"/>
      <protection locked="0"/>
    </xf>
    <xf numFmtId="3" fontId="23" fillId="2" borderId="653" xfId="0" applyNumberFormat="1" applyFont="1" applyFill="1" applyBorder="1" applyAlignment="1" applyProtection="1">
      <alignment horizontal="center" vertical="center" wrapText="1"/>
      <protection locked="0"/>
    </xf>
    <xf numFmtId="3" fontId="23" fillId="2" borderId="78" xfId="0" applyNumberFormat="1" applyFont="1" applyFill="1" applyBorder="1" applyAlignment="1" applyProtection="1">
      <alignment horizontal="center" vertical="center" wrapText="1"/>
      <protection locked="0"/>
    </xf>
    <xf numFmtId="3" fontId="23" fillId="2" borderId="76" xfId="0" applyNumberFormat="1" applyFont="1" applyFill="1" applyBorder="1" applyAlignment="1" applyProtection="1">
      <alignment horizontal="center" vertical="center" wrapText="1"/>
      <protection locked="0"/>
    </xf>
    <xf numFmtId="3" fontId="23" fillId="2" borderId="169" xfId="0" applyNumberFormat="1" applyFont="1" applyFill="1" applyBorder="1" applyAlignment="1" applyProtection="1">
      <alignment horizontal="center" vertical="center"/>
      <protection locked="0"/>
    </xf>
    <xf numFmtId="3" fontId="23" fillId="2" borderId="169" xfId="0" applyNumberFormat="1" applyFont="1" applyFill="1" applyBorder="1" applyAlignment="1" applyProtection="1">
      <alignment horizontal="center" vertical="center" wrapText="1"/>
      <protection locked="0"/>
    </xf>
    <xf numFmtId="0" fontId="23" fillId="2" borderId="169" xfId="0" applyFont="1" applyFill="1" applyBorder="1" applyAlignment="1" applyProtection="1">
      <alignment horizontal="center" vertical="center"/>
      <protection locked="0"/>
    </xf>
    <xf numFmtId="0" fontId="23" fillId="2" borderId="76" xfId="0" applyFont="1" applyFill="1" applyBorder="1" applyAlignment="1" applyProtection="1">
      <alignment horizontal="center" vertical="center"/>
      <protection locked="0"/>
    </xf>
    <xf numFmtId="0" fontId="23" fillId="2" borderId="78" xfId="0" applyFont="1" applyFill="1" applyBorder="1" applyAlignment="1" applyProtection="1">
      <alignment horizontal="center" vertical="center" wrapText="1"/>
      <protection locked="0"/>
    </xf>
    <xf numFmtId="3" fontId="23" fillId="2" borderId="92" xfId="0" applyNumberFormat="1" applyFont="1" applyFill="1" applyBorder="1" applyAlignment="1" applyProtection="1">
      <alignment horizontal="center" vertical="center" wrapText="1"/>
      <protection locked="0"/>
    </xf>
    <xf numFmtId="3" fontId="23" fillId="2" borderId="93" xfId="0" applyNumberFormat="1" applyFont="1" applyFill="1" applyBorder="1" applyAlignment="1" applyProtection="1">
      <alignment horizontal="center" vertical="center" wrapText="1"/>
      <protection locked="0"/>
    </xf>
    <xf numFmtId="3" fontId="23" fillId="0" borderId="74" xfId="0" applyNumberFormat="1" applyFont="1" applyBorder="1" applyAlignment="1" applyProtection="1">
      <alignment horizontal="right" vertical="center"/>
      <protection locked="0"/>
    </xf>
    <xf numFmtId="3" fontId="23" fillId="0" borderId="169" xfId="0" applyNumberFormat="1" applyFont="1" applyBorder="1" applyAlignment="1" applyProtection="1">
      <alignment horizontal="right" vertical="center"/>
      <protection locked="0"/>
    </xf>
    <xf numFmtId="0" fontId="23" fillId="2" borderId="77" xfId="0" applyFont="1" applyFill="1" applyBorder="1" applyAlignment="1" applyProtection="1">
      <alignment horizontal="right" vertical="center" wrapText="1"/>
      <protection locked="0"/>
    </xf>
    <xf numFmtId="3" fontId="23" fillId="2" borderId="77" xfId="0" applyNumberFormat="1" applyFont="1" applyFill="1" applyBorder="1" applyAlignment="1" applyProtection="1">
      <alignment horizontal="right" vertical="center" wrapText="1"/>
      <protection locked="0"/>
    </xf>
    <xf numFmtId="3" fontId="23" fillId="2" borderId="76" xfId="0" applyNumberFormat="1" applyFont="1" applyFill="1" applyBorder="1" applyAlignment="1" applyProtection="1">
      <alignment horizontal="right" vertical="center" wrapText="1"/>
      <protection locked="0"/>
    </xf>
    <xf numFmtId="3" fontId="23" fillId="2" borderId="91" xfId="0" applyNumberFormat="1" applyFont="1" applyFill="1" applyBorder="1" applyAlignment="1" applyProtection="1">
      <alignment horizontal="right" vertical="center" wrapText="1"/>
      <protection locked="0"/>
    </xf>
    <xf numFmtId="3" fontId="23" fillId="2" borderId="92" xfId="0" applyNumberFormat="1" applyFont="1" applyFill="1" applyBorder="1" applyAlignment="1" applyProtection="1">
      <alignment horizontal="right" vertical="center" wrapText="1"/>
      <protection locked="0"/>
    </xf>
    <xf numFmtId="3" fontId="23" fillId="2" borderId="120" xfId="0" applyNumberFormat="1" applyFont="1" applyFill="1" applyBorder="1" applyAlignment="1" applyProtection="1">
      <alignment horizontal="right" vertical="center" wrapText="1"/>
      <protection locked="0"/>
    </xf>
    <xf numFmtId="3" fontId="23" fillId="0" borderId="76" xfId="0" applyNumberFormat="1" applyFont="1" applyBorder="1" applyAlignment="1" applyProtection="1">
      <alignment horizontal="center" vertical="center"/>
      <protection locked="0"/>
    </xf>
    <xf numFmtId="0" fontId="23" fillId="2" borderId="699" xfId="0" applyFont="1" applyFill="1" applyBorder="1" applyAlignment="1" applyProtection="1">
      <alignment horizontal="center" vertical="center" wrapText="1"/>
      <protection locked="0"/>
    </xf>
    <xf numFmtId="3" fontId="23" fillId="2" borderId="699" xfId="0" applyNumberFormat="1" applyFont="1" applyFill="1" applyBorder="1" applyAlignment="1" applyProtection="1">
      <alignment horizontal="center" vertical="center" wrapText="1"/>
      <protection locked="0"/>
    </xf>
    <xf numFmtId="3" fontId="23" fillId="2" borderId="120" xfId="0" applyNumberFormat="1" applyFont="1" applyFill="1" applyBorder="1" applyAlignment="1" applyProtection="1">
      <alignment horizontal="center" vertical="center" wrapText="1"/>
      <protection locked="0"/>
    </xf>
    <xf numFmtId="3" fontId="23" fillId="0" borderId="696" xfId="0" applyNumberFormat="1" applyFont="1" applyBorder="1" applyAlignment="1" applyProtection="1">
      <alignment horizontal="center" vertical="center"/>
      <protection locked="0"/>
    </xf>
    <xf numFmtId="3" fontId="23" fillId="0" borderId="75" xfId="0" applyNumberFormat="1" applyFont="1" applyBorder="1" applyAlignment="1" applyProtection="1">
      <alignment horizontal="center" vertical="center" wrapText="1"/>
      <protection locked="0"/>
    </xf>
    <xf numFmtId="3" fontId="23" fillId="0" borderId="693" xfId="0" applyNumberFormat="1" applyFont="1" applyBorder="1" applyAlignment="1" applyProtection="1">
      <alignment horizontal="center" vertical="center"/>
      <protection locked="0"/>
    </xf>
    <xf numFmtId="0" fontId="23" fillId="2" borderId="697" xfId="0" applyFont="1" applyFill="1" applyBorder="1" applyAlignment="1" applyProtection="1">
      <alignment horizontal="center" vertical="center"/>
      <protection locked="0"/>
    </xf>
    <xf numFmtId="0" fontId="23" fillId="2" borderId="661" xfId="0" applyFont="1" applyFill="1" applyBorder="1" applyAlignment="1" applyProtection="1">
      <alignment horizontal="center" vertical="center" wrapText="1"/>
      <protection locked="0"/>
    </xf>
    <xf numFmtId="3" fontId="23" fillId="0" borderId="692" xfId="0" applyNumberFormat="1" applyFont="1" applyBorder="1" applyAlignment="1" applyProtection="1">
      <alignment horizontal="center" vertical="center"/>
      <protection locked="0"/>
    </xf>
    <xf numFmtId="3" fontId="23" fillId="2" borderId="697" xfId="0" applyNumberFormat="1" applyFont="1" applyFill="1" applyBorder="1" applyAlignment="1" applyProtection="1">
      <alignment horizontal="center" vertical="center"/>
      <protection locked="0"/>
    </xf>
    <xf numFmtId="3" fontId="23" fillId="2" borderId="661" xfId="0" applyNumberFormat="1" applyFont="1" applyFill="1" applyBorder="1" applyAlignment="1" applyProtection="1">
      <alignment horizontal="center" vertical="center" wrapText="1"/>
      <protection locked="0"/>
    </xf>
    <xf numFmtId="3" fontId="23" fillId="2" borderId="688" xfId="0" applyNumberFormat="1" applyFont="1" applyFill="1" applyBorder="1" applyAlignment="1" applyProtection="1">
      <alignment horizontal="center" vertical="center" wrapText="1"/>
      <protection locked="0"/>
    </xf>
    <xf numFmtId="3" fontId="23" fillId="2" borderId="698" xfId="0" applyNumberFormat="1" applyFont="1" applyFill="1" applyBorder="1" applyAlignment="1" applyProtection="1">
      <alignment horizontal="center" vertical="center"/>
      <protection locked="0"/>
    </xf>
    <xf numFmtId="3" fontId="23" fillId="2" borderId="553" xfId="0" applyNumberFormat="1" applyFont="1" applyFill="1" applyBorder="1" applyAlignment="1" applyProtection="1">
      <alignment horizontal="center" vertical="center"/>
      <protection locked="0"/>
    </xf>
    <xf numFmtId="3" fontId="23" fillId="0" borderId="689" xfId="0" applyNumberFormat="1" applyFont="1" applyBorder="1" applyAlignment="1" applyProtection="1">
      <alignment horizontal="center" vertical="center"/>
      <protection locked="0"/>
    </xf>
    <xf numFmtId="3" fontId="23" fillId="0" borderId="690" xfId="0" applyNumberFormat="1" applyFont="1" applyBorder="1" applyAlignment="1" applyProtection="1">
      <alignment horizontal="center" vertical="center" wrapText="1"/>
      <protection locked="0"/>
    </xf>
    <xf numFmtId="3" fontId="23" fillId="0" borderId="691" xfId="0" applyNumberFormat="1" applyFont="1" applyBorder="1" applyAlignment="1" applyProtection="1">
      <alignment horizontal="center" vertical="center"/>
      <protection locked="0"/>
    </xf>
    <xf numFmtId="3" fontId="23" fillId="0" borderId="690" xfId="0" applyNumberFormat="1" applyFont="1" applyBorder="1" applyAlignment="1" applyProtection="1">
      <alignment horizontal="center" vertical="center"/>
      <protection locked="0"/>
    </xf>
    <xf numFmtId="3" fontId="23" fillId="0" borderId="75" xfId="0" applyNumberFormat="1" applyFont="1" applyBorder="1" applyAlignment="1" applyProtection="1">
      <alignment horizontal="right" vertical="center" wrapText="1"/>
      <protection locked="0"/>
    </xf>
    <xf numFmtId="3" fontId="23" fillId="0" borderId="186" xfId="0" applyNumberFormat="1" applyFont="1" applyBorder="1" applyAlignment="1" applyProtection="1">
      <alignment horizontal="right" vertical="center"/>
      <protection locked="0"/>
    </xf>
    <xf numFmtId="3" fontId="23" fillId="2" borderId="0" xfId="0" applyNumberFormat="1" applyFont="1" applyFill="1" applyBorder="1" applyAlignment="1" applyProtection="1">
      <alignment horizontal="right" vertical="center" wrapText="1"/>
      <protection locked="0"/>
    </xf>
    <xf numFmtId="3" fontId="23" fillId="2" borderId="661" xfId="0" applyNumberFormat="1" applyFont="1" applyFill="1" applyBorder="1" applyAlignment="1" applyProtection="1">
      <alignment horizontal="right" vertical="center" wrapText="1"/>
      <protection locked="0"/>
    </xf>
    <xf numFmtId="3" fontId="23" fillId="2" borderId="169" xfId="0" applyNumberFormat="1" applyFont="1" applyFill="1" applyBorder="1" applyAlignment="1" applyProtection="1">
      <alignment horizontal="right" vertical="center" wrapText="1"/>
      <protection locked="0"/>
    </xf>
    <xf numFmtId="0" fontId="23" fillId="2" borderId="76" xfId="0" applyFont="1" applyFill="1" applyBorder="1" applyAlignment="1" applyProtection="1">
      <alignment vertical="center" wrapText="1"/>
      <protection locked="0"/>
    </xf>
    <xf numFmtId="0" fontId="23" fillId="2" borderId="0" xfId="0" applyFont="1" applyFill="1" applyBorder="1" applyAlignment="1" applyProtection="1">
      <alignment vertical="center" wrapText="1"/>
      <protection locked="0"/>
    </xf>
    <xf numFmtId="0" fontId="23" fillId="2" borderId="661" xfId="0" applyFont="1" applyFill="1" applyBorder="1" applyAlignment="1" applyProtection="1">
      <alignment vertical="center" wrapText="1"/>
      <protection locked="0"/>
    </xf>
    <xf numFmtId="0" fontId="23" fillId="2" borderId="76" xfId="0" applyFont="1" applyFill="1" applyBorder="1" applyAlignment="1" applyProtection="1">
      <alignment horizontal="right" vertical="center" wrapText="1"/>
      <protection locked="0"/>
    </xf>
    <xf numFmtId="0" fontId="23" fillId="2" borderId="0" xfId="0" applyFont="1" applyFill="1" applyBorder="1" applyAlignment="1" applyProtection="1">
      <alignment horizontal="right" vertical="center" wrapText="1"/>
      <protection locked="0"/>
    </xf>
    <xf numFmtId="0" fontId="23" fillId="2" borderId="661" xfId="0" applyFont="1" applyFill="1" applyBorder="1" applyAlignment="1" applyProtection="1">
      <alignment horizontal="right" vertical="center" wrapText="1"/>
      <protection locked="0"/>
    </xf>
    <xf numFmtId="0" fontId="23" fillId="2" borderId="169" xfId="0" applyFont="1" applyFill="1" applyBorder="1" applyAlignment="1" applyProtection="1">
      <alignment horizontal="right" vertical="center" wrapText="1"/>
      <protection locked="0"/>
    </xf>
    <xf numFmtId="3" fontId="23" fillId="0" borderId="75" xfId="0" applyNumberFormat="1" applyFont="1" applyBorder="1" applyAlignment="1" applyProtection="1">
      <alignment horizontal="center" vertical="center"/>
      <protection locked="0"/>
    </xf>
    <xf numFmtId="0" fontId="23" fillId="2" borderId="661" xfId="0" applyFont="1" applyFill="1" applyBorder="1" applyAlignment="1" applyProtection="1">
      <alignment horizontal="center" vertical="center"/>
      <protection locked="0"/>
    </xf>
    <xf numFmtId="0" fontId="23" fillId="2" borderId="169" xfId="0" applyFont="1" applyFill="1" applyBorder="1" applyAlignment="1" applyProtection="1">
      <alignment horizontal="center" vertical="center" wrapText="1"/>
      <protection locked="0"/>
    </xf>
    <xf numFmtId="0" fontId="9" fillId="2" borderId="669" xfId="0" applyFont="1" applyFill="1" applyBorder="1" applyAlignment="1" applyProtection="1">
      <alignment vertical="center"/>
      <protection locked="0"/>
    </xf>
    <xf numFmtId="3" fontId="23" fillId="0" borderId="186" xfId="0" applyNumberFormat="1" applyFont="1" applyBorder="1" applyAlignment="1" applyProtection="1">
      <alignment horizontal="right" vertical="center" wrapText="1"/>
      <protection locked="0"/>
    </xf>
    <xf numFmtId="0" fontId="23" fillId="2" borderId="20" xfId="0" applyFont="1" applyFill="1" applyBorder="1" applyAlignment="1" applyProtection="1">
      <alignment vertical="center"/>
      <protection locked="0"/>
    </xf>
    <xf numFmtId="0" fontId="23" fillId="2" borderId="21" xfId="0" applyFont="1" applyFill="1" applyBorder="1" applyAlignment="1" applyProtection="1">
      <alignment vertical="center"/>
      <protection locked="0"/>
    </xf>
    <xf numFmtId="0" fontId="23" fillId="2" borderId="669" xfId="0" applyFont="1" applyFill="1" applyBorder="1" applyAlignment="1" applyProtection="1">
      <alignment horizontal="right" vertical="center" wrapText="1"/>
      <protection locked="0"/>
    </xf>
    <xf numFmtId="3" fontId="23" fillId="2" borderId="669" xfId="0" applyNumberFormat="1" applyFont="1" applyFill="1" applyBorder="1" applyAlignment="1" applyProtection="1">
      <alignment horizontal="right" vertical="center" wrapText="1"/>
      <protection locked="0"/>
    </xf>
    <xf numFmtId="3" fontId="23" fillId="2" borderId="667" xfId="0" applyNumberFormat="1" applyFont="1" applyFill="1" applyBorder="1" applyAlignment="1" applyProtection="1">
      <alignment horizontal="right" vertical="center" wrapText="1"/>
      <protection locked="0"/>
    </xf>
    <xf numFmtId="3" fontId="23" fillId="2" borderId="671" xfId="0" applyNumberFormat="1" applyFont="1" applyFill="1" applyBorder="1" applyAlignment="1" applyProtection="1">
      <alignment horizontal="right" vertical="center" wrapText="1"/>
      <protection locked="0"/>
    </xf>
    <xf numFmtId="0" fontId="23" fillId="2" borderId="671" xfId="0" applyFont="1" applyFill="1" applyBorder="1" applyAlignment="1" applyProtection="1">
      <alignment vertical="center" wrapText="1"/>
      <protection locked="0"/>
    </xf>
    <xf numFmtId="0" fontId="23" fillId="2" borderId="669" xfId="0" applyFont="1" applyFill="1" applyBorder="1" applyAlignment="1" applyProtection="1">
      <alignment vertical="center"/>
      <protection locked="0"/>
    </xf>
    <xf numFmtId="0" fontId="23" fillId="2" borderId="671" xfId="0" applyFont="1" applyFill="1" applyBorder="1" applyAlignment="1" applyProtection="1">
      <alignment horizontal="right" vertical="center" wrapText="1"/>
      <protection locked="0"/>
    </xf>
    <xf numFmtId="3" fontId="23" fillId="2" borderId="119" xfId="0" applyNumberFormat="1" applyFont="1" applyFill="1" applyBorder="1" applyAlignment="1" applyProtection="1">
      <alignment horizontal="right" vertical="center" wrapText="1"/>
      <protection locked="0"/>
    </xf>
    <xf numFmtId="3" fontId="13" fillId="0" borderId="95" xfId="0" applyNumberFormat="1" applyFont="1" applyFill="1" applyBorder="1" applyAlignment="1" applyProtection="1">
      <alignment horizontal="center" vertical="center"/>
      <protection locked="0"/>
    </xf>
    <xf numFmtId="3" fontId="13" fillId="0" borderId="828" xfId="0" applyNumberFormat="1" applyFont="1" applyFill="1" applyBorder="1" applyAlignment="1" applyProtection="1">
      <alignment horizontal="center" vertical="center"/>
      <protection locked="0"/>
    </xf>
    <xf numFmtId="0" fontId="23" fillId="2" borderId="700" xfId="0" applyFont="1" applyFill="1" applyBorder="1" applyAlignment="1" applyProtection="1">
      <alignment vertical="center"/>
      <protection locked="0"/>
    </xf>
    <xf numFmtId="0" fontId="23" fillId="2" borderId="701" xfId="0" applyFont="1" applyFill="1" applyBorder="1" applyAlignment="1" applyProtection="1">
      <alignment vertical="center"/>
      <protection locked="0"/>
    </xf>
    <xf numFmtId="0" fontId="23" fillId="2" borderId="776" xfId="0" applyFont="1" applyFill="1" applyBorder="1" applyAlignment="1" applyProtection="1">
      <alignment vertical="center"/>
      <protection locked="0"/>
    </xf>
    <xf numFmtId="0" fontId="23" fillId="2" borderId="793" xfId="0" applyFont="1" applyFill="1" applyBorder="1" applyAlignment="1" applyProtection="1">
      <alignment vertical="center" wrapText="1"/>
      <protection locked="0"/>
    </xf>
    <xf numFmtId="0" fontId="23" fillId="2" borderId="403" xfId="0" applyFont="1" applyFill="1" applyBorder="1" applyAlignment="1" applyProtection="1">
      <alignment vertical="center" wrapText="1"/>
      <protection locked="0"/>
    </xf>
    <xf numFmtId="0" fontId="23" fillId="2" borderId="672" xfId="0" applyFont="1" applyFill="1" applyBorder="1" applyAlignment="1" applyProtection="1">
      <alignment vertical="center" wrapText="1"/>
      <protection locked="0"/>
    </xf>
    <xf numFmtId="3" fontId="23" fillId="0" borderId="790" xfId="0" applyNumberFormat="1" applyFont="1" applyBorder="1" applyAlignment="1" applyProtection="1">
      <alignment horizontal="center" vertical="center" wrapText="1"/>
      <protection locked="0"/>
    </xf>
    <xf numFmtId="0" fontId="23" fillId="2" borderId="672" xfId="0" applyFont="1" applyFill="1" applyBorder="1" applyAlignment="1" applyProtection="1">
      <alignment horizontal="center" vertical="center" wrapText="1"/>
      <protection locked="0"/>
    </xf>
    <xf numFmtId="3" fontId="23" fillId="2" borderId="20" xfId="0" applyNumberFormat="1" applyFont="1" applyFill="1" applyBorder="1" applyAlignment="1" applyProtection="1">
      <alignment horizontal="center" vertical="center" wrapText="1"/>
      <protection locked="0"/>
    </xf>
    <xf numFmtId="3" fontId="23" fillId="2" borderId="671" xfId="0" applyNumberFormat="1" applyFont="1" applyFill="1" applyBorder="1" applyAlignment="1" applyProtection="1">
      <alignment horizontal="center" vertical="center" wrapText="1"/>
      <protection locked="0"/>
    </xf>
    <xf numFmtId="3" fontId="23" fillId="2" borderId="667" xfId="0" applyNumberFormat="1" applyFont="1" applyFill="1" applyBorder="1" applyAlignment="1" applyProtection="1">
      <alignment horizontal="center" vertical="center"/>
      <protection locked="0"/>
    </xf>
    <xf numFmtId="0" fontId="23" fillId="2" borderId="671" xfId="0" applyFont="1" applyFill="1" applyBorder="1" applyAlignment="1" applyProtection="1">
      <alignment horizontal="center" vertical="center" wrapText="1"/>
      <protection locked="0"/>
    </xf>
    <xf numFmtId="0" fontId="23" fillId="2" borderId="667" xfId="0" applyFont="1" applyFill="1" applyBorder="1" applyAlignment="1" applyProtection="1">
      <alignment horizontal="center" vertical="center"/>
      <protection locked="0"/>
    </xf>
    <xf numFmtId="3" fontId="23" fillId="2" borderId="637" xfId="0" applyNumberFormat="1" applyFont="1" applyFill="1" applyBorder="1" applyAlignment="1" applyProtection="1">
      <alignment horizontal="center" vertical="center"/>
      <protection locked="0"/>
    </xf>
    <xf numFmtId="3" fontId="13" fillId="2" borderId="777" xfId="0" applyNumberFormat="1" applyFont="1" applyFill="1" applyBorder="1" applyAlignment="1" applyProtection="1">
      <alignment horizontal="center" vertical="center"/>
      <protection locked="0"/>
    </xf>
    <xf numFmtId="0" fontId="23" fillId="2" borderId="329" xfId="0" applyFont="1" applyFill="1" applyBorder="1" applyAlignment="1" applyProtection="1">
      <alignment vertical="center" wrapText="1"/>
      <protection locked="0"/>
    </xf>
    <xf numFmtId="0" fontId="23" fillId="2" borderId="787" xfId="0" applyFont="1" applyFill="1" applyBorder="1" applyAlignment="1" applyProtection="1">
      <alignment vertical="center" wrapText="1"/>
      <protection locked="0"/>
    </xf>
    <xf numFmtId="0" fontId="13" fillId="7" borderId="495" xfId="0" applyFont="1" applyFill="1" applyBorder="1" applyAlignment="1" applyProtection="1">
      <alignment horizontal="center" vertical="center"/>
    </xf>
    <xf numFmtId="0" fontId="13" fillId="7" borderId="568" xfId="0" quotePrefix="1" applyFont="1" applyFill="1" applyBorder="1" applyAlignment="1" applyProtection="1">
      <alignment horizontal="center" vertical="center"/>
    </xf>
    <xf numFmtId="0" fontId="13" fillId="7" borderId="568" xfId="0" applyFont="1" applyFill="1" applyBorder="1" applyAlignment="1" applyProtection="1">
      <alignment horizontal="center" vertical="center"/>
    </xf>
    <xf numFmtId="0" fontId="23" fillId="2" borderId="789" xfId="0" applyFont="1" applyFill="1" applyBorder="1" applyAlignment="1" applyProtection="1">
      <alignment vertical="center" wrapText="1"/>
      <protection locked="0"/>
    </xf>
    <xf numFmtId="0" fontId="23" fillId="2" borderId="120" xfId="0" applyFont="1" applyFill="1" applyBorder="1" applyAlignment="1" applyProtection="1">
      <alignment vertical="center" wrapText="1"/>
      <protection locked="0"/>
    </xf>
    <xf numFmtId="0" fontId="23" fillId="2" borderId="666" xfId="0" applyFont="1" applyFill="1" applyBorder="1" applyAlignment="1" applyProtection="1">
      <alignment vertical="center" wrapText="1"/>
      <protection locked="0"/>
    </xf>
    <xf numFmtId="3" fontId="23" fillId="0" borderId="790" xfId="0" applyNumberFormat="1" applyFont="1" applyBorder="1" applyAlignment="1" applyProtection="1">
      <alignment horizontal="right" vertical="center" wrapText="1"/>
      <protection locked="0"/>
    </xf>
    <xf numFmtId="0" fontId="23" fillId="2" borderId="653" xfId="0" applyFont="1" applyFill="1" applyBorder="1" applyAlignment="1" applyProtection="1">
      <alignment horizontal="right" vertical="center" wrapText="1"/>
      <protection locked="0"/>
    </xf>
    <xf numFmtId="3" fontId="23" fillId="2" borderId="653" xfId="0" applyNumberFormat="1" applyFont="1" applyFill="1" applyBorder="1" applyAlignment="1" applyProtection="1">
      <alignment horizontal="right" vertical="center" wrapText="1"/>
      <protection locked="0"/>
    </xf>
    <xf numFmtId="3" fontId="23" fillId="0" borderId="791" xfId="0" applyNumberFormat="1" applyFont="1" applyBorder="1" applyAlignment="1" applyProtection="1">
      <alignment horizontal="right" vertical="center" wrapText="1"/>
      <protection locked="0"/>
    </xf>
    <xf numFmtId="3" fontId="23" fillId="0" borderId="352" xfId="0" applyNumberFormat="1" applyFont="1" applyBorder="1" applyAlignment="1" applyProtection="1">
      <alignment horizontal="right" vertical="center" wrapText="1"/>
      <protection locked="0"/>
    </xf>
    <xf numFmtId="3" fontId="23" fillId="0" borderId="122" xfId="0" applyNumberFormat="1" applyFont="1" applyBorder="1" applyAlignment="1" applyProtection="1">
      <alignment horizontal="right" vertical="center"/>
      <protection locked="0"/>
    </xf>
    <xf numFmtId="0" fontId="23" fillId="2" borderId="120" xfId="0" applyFont="1" applyFill="1" applyBorder="1" applyAlignment="1" applyProtection="1">
      <alignment horizontal="center" vertical="center"/>
      <protection locked="0"/>
    </xf>
    <xf numFmtId="0" fontId="23" fillId="2" borderId="130" xfId="0" applyFont="1" applyFill="1" applyBorder="1" applyAlignment="1" applyProtection="1">
      <alignment horizontal="center" vertical="center"/>
      <protection locked="0"/>
    </xf>
    <xf numFmtId="0" fontId="13" fillId="7" borderId="389" xfId="0" quotePrefix="1" applyFont="1" applyFill="1" applyBorder="1" applyAlignment="1" applyProtection="1">
      <alignment horizontal="center" vertical="center"/>
    </xf>
    <xf numFmtId="3" fontId="23" fillId="2" borderId="796" xfId="0" applyNumberFormat="1" applyFont="1" applyFill="1" applyBorder="1" applyAlignment="1" applyProtection="1">
      <alignment horizontal="center" vertical="center"/>
      <protection locked="0"/>
    </xf>
    <xf numFmtId="3" fontId="23" fillId="2" borderId="797" xfId="0" applyNumberFormat="1" applyFont="1" applyFill="1" applyBorder="1" applyAlignment="1" applyProtection="1">
      <alignment horizontal="center" vertical="center"/>
      <protection locked="0"/>
    </xf>
    <xf numFmtId="3" fontId="23" fillId="2" borderId="77" xfId="0" applyNumberFormat="1" applyFont="1" applyFill="1" applyBorder="1" applyAlignment="1" applyProtection="1">
      <alignment horizontal="center" vertical="center"/>
      <protection locked="0"/>
    </xf>
    <xf numFmtId="0" fontId="13" fillId="7" borderId="389" xfId="0" applyFont="1" applyFill="1" applyBorder="1" applyAlignment="1" applyProtection="1">
      <alignment horizontal="center" vertical="center"/>
    </xf>
    <xf numFmtId="3" fontId="23" fillId="2" borderId="792" xfId="0" applyNumberFormat="1" applyFont="1" applyFill="1" applyBorder="1" applyAlignment="1" applyProtection="1">
      <alignment horizontal="right" vertical="center" wrapText="1"/>
      <protection locked="0"/>
    </xf>
    <xf numFmtId="3" fontId="23" fillId="2" borderId="20" xfId="0" applyNumberFormat="1" applyFont="1" applyFill="1" applyBorder="1" applyAlignment="1" applyProtection="1">
      <alignment horizontal="right" vertical="center" wrapText="1"/>
      <protection locked="0"/>
    </xf>
    <xf numFmtId="3" fontId="23" fillId="2" borderId="0" xfId="0" applyNumberFormat="1" applyFont="1" applyFill="1" applyBorder="1" applyAlignment="1" applyProtection="1">
      <alignment horizontal="center"/>
      <protection locked="0"/>
    </xf>
    <xf numFmtId="0" fontId="23" fillId="2" borderId="653" xfId="0" applyFont="1" applyFill="1" applyBorder="1" applyAlignment="1" applyProtection="1">
      <alignment vertical="center" wrapText="1"/>
      <protection locked="0"/>
    </xf>
    <xf numFmtId="3" fontId="23" fillId="2" borderId="120" xfId="0" applyNumberFormat="1" applyFont="1" applyFill="1" applyBorder="1" applyAlignment="1" applyProtection="1">
      <alignment horizontal="center" vertical="center"/>
      <protection locked="0"/>
    </xf>
    <xf numFmtId="3" fontId="23" fillId="2" borderId="130" xfId="0" applyNumberFormat="1" applyFont="1" applyFill="1" applyBorder="1" applyAlignment="1" applyProtection="1">
      <alignment horizontal="center" vertical="center"/>
      <protection locked="0"/>
    </xf>
    <xf numFmtId="0" fontId="13" fillId="7" borderId="495" xfId="0" applyFont="1" applyFill="1" applyBorder="1" applyAlignment="1" applyProtection="1">
      <alignment horizontal="center" vertical="center" wrapText="1"/>
    </xf>
    <xf numFmtId="0" fontId="13" fillId="7" borderId="568" xfId="0" applyFont="1" applyFill="1" applyBorder="1" applyAlignment="1" applyProtection="1">
      <alignment horizontal="center" vertical="center" wrapText="1"/>
    </xf>
    <xf numFmtId="3" fontId="23" fillId="2" borderId="127" xfId="0" applyNumberFormat="1" applyFont="1" applyFill="1" applyBorder="1" applyAlignment="1" applyProtection="1">
      <alignment horizontal="center" vertical="center"/>
      <protection locked="0"/>
    </xf>
    <xf numFmtId="0" fontId="23" fillId="2" borderId="798" xfId="0" applyFont="1" applyFill="1" applyBorder="1" applyAlignment="1" applyProtection="1">
      <alignment vertical="center" wrapText="1"/>
      <protection locked="0"/>
    </xf>
    <xf numFmtId="0" fontId="23" fillId="2" borderId="656" xfId="0" applyFont="1" applyFill="1" applyBorder="1" applyAlignment="1" applyProtection="1">
      <alignment vertical="center" wrapText="1"/>
      <protection locked="0"/>
    </xf>
    <xf numFmtId="0" fontId="23" fillId="2" borderId="805" xfId="0" applyFont="1" applyFill="1" applyBorder="1" applyAlignment="1" applyProtection="1">
      <alignment horizontal="center" vertical="center" wrapText="1"/>
      <protection locked="0"/>
    </xf>
    <xf numFmtId="0" fontId="23" fillId="2" borderId="806" xfId="0" applyFont="1" applyFill="1" applyBorder="1" applyAlignment="1" applyProtection="1">
      <alignment horizontal="center" vertical="center" wrapText="1"/>
      <protection locked="0"/>
    </xf>
    <xf numFmtId="0" fontId="23" fillId="2" borderId="662" xfId="0" applyFont="1" applyFill="1" applyBorder="1" applyAlignment="1" applyProtection="1">
      <alignment horizontal="right" vertical="center" wrapText="1"/>
      <protection locked="0"/>
    </xf>
    <xf numFmtId="0" fontId="23" fillId="2" borderId="658" xfId="0" applyFont="1" applyFill="1" applyBorder="1" applyAlignment="1" applyProtection="1">
      <alignment horizontal="right" vertical="center" wrapText="1"/>
      <protection locked="0"/>
    </xf>
    <xf numFmtId="0" fontId="23" fillId="2" borderId="120" xfId="0" applyFont="1" applyFill="1" applyBorder="1" applyAlignment="1" applyProtection="1">
      <alignment horizontal="center" vertical="center" wrapText="1"/>
      <protection locked="0"/>
    </xf>
    <xf numFmtId="0" fontId="23" fillId="2" borderId="130" xfId="0" applyFont="1" applyFill="1" applyBorder="1" applyAlignment="1" applyProtection="1">
      <alignment horizontal="center" vertical="center" wrapText="1"/>
      <protection locked="0"/>
    </xf>
    <xf numFmtId="3" fontId="23" fillId="2" borderId="662" xfId="0" applyNumberFormat="1" applyFont="1" applyFill="1" applyBorder="1" applyAlignment="1" applyProtection="1">
      <alignment horizontal="right" vertical="center" wrapText="1"/>
      <protection locked="0"/>
    </xf>
    <xf numFmtId="3" fontId="23" fillId="2" borderId="658" xfId="0" applyNumberFormat="1" applyFont="1" applyFill="1" applyBorder="1" applyAlignment="1" applyProtection="1">
      <alignment horizontal="right" vertical="center" wrapText="1"/>
      <protection locked="0"/>
    </xf>
    <xf numFmtId="3" fontId="23" fillId="2" borderId="799" xfId="0" applyNumberFormat="1" applyFont="1" applyFill="1" applyBorder="1" applyAlignment="1" applyProtection="1">
      <alignment horizontal="right" vertical="center" wrapText="1"/>
      <protection locked="0"/>
    </xf>
    <xf numFmtId="0" fontId="23" fillId="2" borderId="662" xfId="0" applyFont="1" applyFill="1" applyBorder="1" applyAlignment="1" applyProtection="1">
      <alignment vertical="center" wrapText="1"/>
      <protection locked="0"/>
    </xf>
    <xf numFmtId="3" fontId="23" fillId="2" borderId="831" xfId="0" applyNumberFormat="1" applyFont="1" applyFill="1" applyBorder="1" applyAlignment="1" applyProtection="1">
      <alignment horizontal="right" vertical="center" wrapText="1"/>
      <protection locked="0"/>
    </xf>
    <xf numFmtId="3" fontId="23" fillId="19" borderId="643" xfId="0" applyNumberFormat="1" applyFont="1" applyFill="1" applyBorder="1" applyAlignment="1" applyProtection="1">
      <alignment horizontal="right" vertical="center" wrapText="1"/>
      <protection locked="0"/>
    </xf>
    <xf numFmtId="3" fontId="23" fillId="19" borderId="119" xfId="0" applyNumberFormat="1" applyFont="1" applyFill="1" applyBorder="1" applyAlignment="1" applyProtection="1">
      <alignment horizontal="center" vertical="center"/>
      <protection locked="0"/>
    </xf>
    <xf numFmtId="3" fontId="23" fillId="19" borderId="119" xfId="0" applyNumberFormat="1" applyFont="1" applyFill="1" applyBorder="1" applyAlignment="1" applyProtection="1">
      <alignment horizontal="center"/>
      <protection locked="0"/>
    </xf>
    <xf numFmtId="3" fontId="23" fillId="19" borderId="637" xfId="0" applyNumberFormat="1" applyFont="1" applyFill="1" applyBorder="1" applyAlignment="1" applyProtection="1">
      <alignment horizontal="center"/>
      <protection locked="0"/>
    </xf>
    <xf numFmtId="3" fontId="23" fillId="18" borderId="834" xfId="0" applyNumberFormat="1" applyFont="1" applyFill="1" applyBorder="1" applyAlignment="1" applyProtection="1">
      <alignment horizontal="right" vertical="center"/>
      <protection locked="0"/>
    </xf>
    <xf numFmtId="3" fontId="23" fillId="18" borderId="0" xfId="0" applyNumberFormat="1" applyFont="1" applyFill="1" applyBorder="1" applyAlignment="1" applyProtection="1">
      <protection locked="0"/>
    </xf>
    <xf numFmtId="3" fontId="23" fillId="18" borderId="835" xfId="0" applyNumberFormat="1" applyFont="1" applyFill="1" applyBorder="1" applyAlignment="1" applyProtection="1">
      <protection locked="0"/>
    </xf>
    <xf numFmtId="3" fontId="23" fillId="2" borderId="663" xfId="0" applyNumberFormat="1" applyFont="1" applyFill="1" applyBorder="1" applyAlignment="1" applyProtection="1">
      <alignment horizontal="right" vertical="center" wrapText="1"/>
      <protection locked="0"/>
    </xf>
    <xf numFmtId="3" fontId="23" fillId="2" borderId="832" xfId="0" applyNumberFormat="1" applyFont="1" applyFill="1" applyBorder="1" applyAlignment="1" applyProtection="1">
      <alignment horizontal="right" vertical="center" wrapText="1"/>
      <protection locked="0"/>
    </xf>
    <xf numFmtId="3" fontId="23" fillId="19" borderId="834" xfId="0" applyNumberFormat="1" applyFont="1" applyFill="1" applyBorder="1" applyAlignment="1" applyProtection="1">
      <alignment horizontal="right" vertical="center" wrapText="1"/>
      <protection locked="0"/>
    </xf>
    <xf numFmtId="3" fontId="13" fillId="19" borderId="835" xfId="0" applyNumberFormat="1" applyFont="1" applyFill="1" applyBorder="1" applyAlignment="1" applyProtection="1">
      <alignment horizontal="center"/>
      <protection locked="0"/>
    </xf>
    <xf numFmtId="3" fontId="13" fillId="18" borderId="833" xfId="0" applyNumberFormat="1" applyFont="1" applyFill="1" applyBorder="1" applyAlignment="1" applyProtection="1">
      <alignment horizontal="center" vertical="center"/>
      <protection locked="0"/>
    </xf>
    <xf numFmtId="3" fontId="13" fillId="19" borderId="777" xfId="0" applyNumberFormat="1" applyFont="1" applyFill="1" applyBorder="1" applyAlignment="1" applyProtection="1">
      <alignment horizontal="center"/>
      <protection locked="0"/>
    </xf>
    <xf numFmtId="3" fontId="23" fillId="0" borderId="213" xfId="0" applyNumberFormat="1" applyFont="1" applyBorder="1" applyAlignment="1" applyProtection="1">
      <alignment horizontal="center" vertical="center" wrapText="1"/>
      <protection locked="0"/>
    </xf>
    <xf numFmtId="3" fontId="23" fillId="0" borderId="95" xfId="0" applyNumberFormat="1" applyFont="1" applyBorder="1" applyAlignment="1" applyProtection="1">
      <alignment horizontal="center" vertical="center" wrapText="1"/>
      <protection locked="0"/>
    </xf>
    <xf numFmtId="3" fontId="23" fillId="0" borderId="807" xfId="0" applyNumberFormat="1" applyFont="1" applyBorder="1" applyAlignment="1" applyProtection="1">
      <alignment horizontal="center" vertical="center" wrapText="1"/>
      <protection locked="0"/>
    </xf>
    <xf numFmtId="3" fontId="23" fillId="0" borderId="74" xfId="0" applyNumberFormat="1" applyFont="1" applyBorder="1" applyAlignment="1" applyProtection="1">
      <alignment horizontal="center" vertical="center" wrapText="1"/>
      <protection locked="0"/>
    </xf>
    <xf numFmtId="3" fontId="23" fillId="2" borderId="652" xfId="0" applyNumberFormat="1" applyFont="1" applyFill="1" applyBorder="1" applyAlignment="1" applyProtection="1">
      <alignment horizontal="center" vertical="center" wrapText="1"/>
      <protection locked="0"/>
    </xf>
    <xf numFmtId="3" fontId="23" fillId="2" borderId="654" xfId="0" applyNumberFormat="1" applyFont="1" applyFill="1" applyBorder="1" applyAlignment="1" applyProtection="1">
      <alignment horizontal="center" vertical="center" wrapText="1"/>
      <protection locked="0"/>
    </xf>
    <xf numFmtId="3" fontId="23" fillId="2" borderId="21" xfId="0" applyNumberFormat="1" applyFont="1" applyFill="1" applyBorder="1" applyAlignment="1" applyProtection="1">
      <alignment horizontal="center"/>
      <protection locked="0"/>
    </xf>
    <xf numFmtId="0" fontId="23" fillId="2" borderId="652" xfId="0" applyFont="1" applyFill="1" applyBorder="1" applyAlignment="1" applyProtection="1">
      <alignment horizontal="center" vertical="center" wrapText="1"/>
      <protection locked="0"/>
    </xf>
    <xf numFmtId="0" fontId="23" fillId="2" borderId="654" xfId="0" applyFont="1" applyFill="1" applyBorder="1" applyAlignment="1" applyProtection="1">
      <alignment horizontal="center" vertical="center" wrapText="1"/>
      <protection locked="0"/>
    </xf>
    <xf numFmtId="0" fontId="23" fillId="2" borderId="89" xfId="0" applyFont="1" applyFill="1" applyBorder="1" applyAlignment="1" applyProtection="1">
      <alignment horizontal="center"/>
      <protection locked="0"/>
    </xf>
    <xf numFmtId="0" fontId="23" fillId="2" borderId="700" xfId="0" applyFont="1" applyFill="1" applyBorder="1" applyAlignment="1" applyProtection="1">
      <alignment horizontal="center"/>
      <protection locked="0"/>
    </xf>
    <xf numFmtId="0" fontId="23" fillId="0" borderId="311" xfId="25" applyFont="1" applyBorder="1" applyAlignment="1" applyProtection="1">
      <alignment vertical="center"/>
    </xf>
    <xf numFmtId="0" fontId="23" fillId="0" borderId="0" xfId="25" applyFont="1" applyBorder="1" applyAlignment="1" applyProtection="1"/>
    <xf numFmtId="0" fontId="23" fillId="0" borderId="268" xfId="3" applyFont="1" applyBorder="1" applyProtection="1"/>
    <xf numFmtId="0" fontId="23" fillId="0" borderId="0" xfId="3" applyFont="1" applyBorder="1" applyProtection="1"/>
    <xf numFmtId="0" fontId="23" fillId="0" borderId="311" xfId="25" applyFont="1" applyBorder="1" applyAlignment="1" applyProtection="1"/>
    <xf numFmtId="0" fontId="23" fillId="0" borderId="268" xfId="25" applyFont="1" applyBorder="1" applyAlignment="1" applyProtection="1"/>
    <xf numFmtId="0" fontId="23" fillId="0" borderId="268" xfId="3" applyFont="1" applyBorder="1" applyAlignment="1" applyProtection="1"/>
    <xf numFmtId="0" fontId="23" fillId="0" borderId="311" xfId="3" applyFont="1" applyBorder="1" applyAlignment="1" applyProtection="1"/>
    <xf numFmtId="0" fontId="93" fillId="0" borderId="0" xfId="0" applyFont="1" applyBorder="1" applyAlignment="1">
      <alignment horizontal="center" vertical="center"/>
    </xf>
    <xf numFmtId="0" fontId="23" fillId="0" borderId="0" xfId="0" applyFont="1" applyFill="1" applyBorder="1" applyAlignment="1" applyProtection="1">
      <alignment horizontal="center" vertical="center"/>
    </xf>
    <xf numFmtId="0" fontId="23" fillId="0" borderId="0" xfId="0" applyFont="1" applyFill="1" applyBorder="1" applyAlignment="1" applyProtection="1">
      <alignment vertical="center"/>
    </xf>
    <xf numFmtId="3" fontId="23" fillId="2" borderId="835" xfId="0" applyNumberFormat="1" applyFont="1" applyFill="1" applyBorder="1" applyAlignment="1" applyProtection="1">
      <alignment horizontal="center" vertical="center"/>
      <protection locked="0"/>
    </xf>
    <xf numFmtId="3" fontId="13" fillId="2" borderId="835" xfId="0" applyNumberFormat="1" applyFont="1" applyFill="1" applyBorder="1" applyAlignment="1" applyProtection="1">
      <alignment horizontal="center" vertical="center"/>
      <protection locked="0"/>
    </xf>
    <xf numFmtId="3" fontId="23" fillId="0" borderId="850" xfId="0" applyNumberFormat="1" applyFont="1" applyBorder="1" applyAlignment="1" applyProtection="1">
      <alignment horizontal="center" vertical="center" wrapText="1"/>
      <protection locked="0"/>
    </xf>
    <xf numFmtId="3" fontId="23" fillId="0" borderId="850" xfId="0" applyNumberFormat="1" applyFont="1" applyBorder="1" applyAlignment="1" applyProtection="1">
      <alignment horizontal="right" vertical="center" wrapText="1"/>
      <protection locked="0"/>
    </xf>
    <xf numFmtId="3" fontId="23" fillId="2" borderId="714" xfId="0" applyNumberFormat="1" applyFont="1" applyFill="1" applyBorder="1" applyAlignment="1" applyProtection="1">
      <alignment horizontal="center" vertical="center"/>
      <protection locked="0"/>
    </xf>
    <xf numFmtId="3" fontId="13" fillId="2" borderId="21" xfId="0" applyNumberFormat="1" applyFont="1" applyFill="1" applyBorder="1" applyAlignment="1" applyProtection="1">
      <alignment horizontal="center" vertical="center"/>
      <protection locked="0"/>
    </xf>
    <xf numFmtId="3" fontId="23" fillId="3" borderId="0" xfId="3" applyNumberFormat="1" applyFont="1" applyFill="1" applyBorder="1" applyAlignment="1" applyProtection="1">
      <alignment horizontal="center" vertical="center" wrapText="1"/>
      <protection locked="0"/>
    </xf>
    <xf numFmtId="3" fontId="23" fillId="3" borderId="120" xfId="3" applyNumberFormat="1" applyFont="1" applyFill="1" applyBorder="1" applyAlignment="1" applyProtection="1">
      <alignment horizontal="center" vertical="center" wrapText="1"/>
      <protection locked="0"/>
    </xf>
    <xf numFmtId="3" fontId="23" fillId="3" borderId="121" xfId="3" applyNumberFormat="1" applyFont="1" applyFill="1" applyBorder="1" applyAlignment="1" applyProtection="1">
      <alignment horizontal="center" vertical="center" wrapText="1"/>
      <protection locked="0"/>
    </xf>
    <xf numFmtId="3" fontId="23" fillId="3" borderId="89" xfId="3" applyNumberFormat="1" applyFont="1" applyFill="1" applyBorder="1" applyAlignment="1" applyProtection="1">
      <alignment horizontal="center" vertical="center" wrapText="1"/>
      <protection locked="0"/>
    </xf>
    <xf numFmtId="3" fontId="23" fillId="3" borderId="119" xfId="3" applyNumberFormat="1" applyFont="1" applyFill="1" applyBorder="1" applyAlignment="1" applyProtection="1">
      <alignment horizontal="center" vertical="center" wrapText="1"/>
      <protection locked="0"/>
    </xf>
    <xf numFmtId="3" fontId="23" fillId="3" borderId="127" xfId="3" applyNumberFormat="1" applyFont="1" applyFill="1" applyBorder="1" applyAlignment="1" applyProtection="1">
      <alignment horizontal="center" vertical="center" wrapText="1"/>
      <protection locked="0"/>
    </xf>
    <xf numFmtId="0" fontId="94" fillId="2" borderId="0" xfId="3" applyFont="1" applyFill="1" applyBorder="1" applyAlignment="1" applyProtection="1">
      <alignment horizontal="center" vertical="center"/>
    </xf>
    <xf numFmtId="0" fontId="94" fillId="2" borderId="648" xfId="3" applyFont="1" applyFill="1" applyBorder="1" applyAlignment="1" applyProtection="1">
      <alignment horizontal="center" vertical="center"/>
    </xf>
    <xf numFmtId="3" fontId="23" fillId="3" borderId="0" xfId="3" applyNumberFormat="1" applyFont="1" applyFill="1" applyBorder="1" applyAlignment="1" applyProtection="1">
      <alignment vertical="center" wrapText="1"/>
      <protection locked="0"/>
    </xf>
    <xf numFmtId="3" fontId="23" fillId="3" borderId="120" xfId="3" applyNumberFormat="1" applyFont="1" applyFill="1" applyBorder="1" applyAlignment="1" applyProtection="1">
      <alignment vertical="center" wrapText="1"/>
      <protection locked="0"/>
    </xf>
    <xf numFmtId="3" fontId="23" fillId="3" borderId="121" xfId="3" applyNumberFormat="1" applyFont="1" applyFill="1" applyBorder="1" applyAlignment="1" applyProtection="1">
      <alignment vertical="center" wrapText="1"/>
      <protection locked="0"/>
    </xf>
    <xf numFmtId="3" fontId="23" fillId="3" borderId="89" xfId="3" applyNumberFormat="1" applyFont="1" applyFill="1" applyBorder="1" applyAlignment="1" applyProtection="1">
      <alignment vertical="center" wrapText="1"/>
      <protection locked="0"/>
    </xf>
    <xf numFmtId="3" fontId="23" fillId="3" borderId="119" xfId="3" applyNumberFormat="1" applyFont="1" applyFill="1" applyBorder="1" applyAlignment="1" applyProtection="1">
      <alignment vertical="center" wrapText="1"/>
      <protection locked="0"/>
    </xf>
    <xf numFmtId="3" fontId="23" fillId="3" borderId="126" xfId="3" applyNumberFormat="1" applyFont="1" applyFill="1" applyBorder="1" applyAlignment="1" applyProtection="1">
      <alignment horizontal="center" vertical="center" wrapText="1"/>
      <protection locked="0"/>
    </xf>
    <xf numFmtId="0" fontId="94" fillId="2" borderId="169" xfId="3" applyFont="1" applyFill="1" applyBorder="1" applyAlignment="1" applyProtection="1">
      <alignment horizontal="center" vertical="center"/>
    </xf>
    <xf numFmtId="0" fontId="94" fillId="2" borderId="667" xfId="3" applyFont="1" applyFill="1" applyBorder="1" applyAlignment="1" applyProtection="1">
      <alignment horizontal="center" vertical="center"/>
    </xf>
    <xf numFmtId="3" fontId="13" fillId="12" borderId="769" xfId="3" applyNumberFormat="1" applyFont="1" applyFill="1" applyBorder="1" applyAlignment="1" applyProtection="1">
      <alignment horizontal="center" vertical="center" wrapText="1"/>
      <protection locked="0"/>
    </xf>
    <xf numFmtId="3" fontId="13" fillId="12" borderId="235" xfId="3" applyNumberFormat="1" applyFont="1" applyFill="1" applyBorder="1" applyAlignment="1" applyProtection="1">
      <alignment horizontal="center" vertical="center" wrapText="1"/>
      <protection locked="0"/>
    </xf>
    <xf numFmtId="3" fontId="13" fillId="12" borderId="236" xfId="3" applyNumberFormat="1" applyFont="1" applyFill="1" applyBorder="1" applyAlignment="1" applyProtection="1">
      <alignment horizontal="center" vertical="center" wrapText="1"/>
      <protection locked="0"/>
    </xf>
    <xf numFmtId="3" fontId="13" fillId="12" borderId="237" xfId="3" applyNumberFormat="1" applyFont="1" applyFill="1" applyBorder="1" applyAlignment="1" applyProtection="1">
      <alignment horizontal="center" vertical="center" wrapText="1"/>
      <protection locked="0"/>
    </xf>
    <xf numFmtId="3" fontId="13" fillId="12" borderId="125" xfId="3" applyNumberFormat="1" applyFont="1" applyFill="1" applyBorder="1" applyAlignment="1" applyProtection="1">
      <alignment horizontal="center" vertical="center"/>
      <protection locked="0"/>
    </xf>
    <xf numFmtId="3" fontId="13" fillId="12" borderId="121" xfId="3" applyNumberFormat="1" applyFont="1" applyFill="1" applyBorder="1" applyAlignment="1" applyProtection="1">
      <alignment horizontal="center" vertical="center"/>
      <protection locked="0"/>
    </xf>
    <xf numFmtId="3" fontId="13" fillId="12" borderId="124" xfId="3" applyNumberFormat="1" applyFont="1" applyFill="1" applyBorder="1" applyAlignment="1" applyProtection="1">
      <alignment horizontal="center" vertical="center"/>
      <protection locked="0"/>
    </xf>
    <xf numFmtId="3" fontId="13" fillId="12" borderId="125" xfId="3" applyNumberFormat="1" applyFont="1" applyFill="1" applyBorder="1" applyAlignment="1" applyProtection="1">
      <alignment horizontal="center" vertical="center" wrapText="1"/>
      <protection locked="0"/>
    </xf>
    <xf numFmtId="3" fontId="13" fillId="12" borderId="121" xfId="3" applyNumberFormat="1" applyFont="1" applyFill="1" applyBorder="1" applyAlignment="1" applyProtection="1">
      <alignment horizontal="center" vertical="center" wrapText="1"/>
      <protection locked="0"/>
    </xf>
    <xf numFmtId="3" fontId="13" fillId="12" borderId="124" xfId="3" applyNumberFormat="1" applyFont="1" applyFill="1" applyBorder="1" applyAlignment="1" applyProtection="1">
      <alignment horizontal="center" vertical="center" wrapText="1"/>
      <protection locked="0"/>
    </xf>
    <xf numFmtId="3" fontId="23" fillId="12" borderId="237" xfId="3" applyNumberFormat="1" applyFont="1" applyFill="1" applyBorder="1" applyAlignment="1" applyProtection="1">
      <alignment horizontal="center" vertical="center" wrapText="1"/>
      <protection locked="0"/>
    </xf>
    <xf numFmtId="3" fontId="23" fillId="12" borderId="235" xfId="3" applyNumberFormat="1" applyFont="1" applyFill="1" applyBorder="1" applyAlignment="1" applyProtection="1">
      <alignment horizontal="center" vertical="center" wrapText="1"/>
      <protection locked="0"/>
    </xf>
    <xf numFmtId="3" fontId="13" fillId="12" borderId="237" xfId="3" applyNumberFormat="1" applyFont="1" applyFill="1" applyBorder="1" applyAlignment="1" applyProtection="1">
      <alignment horizontal="center" vertical="center"/>
      <protection locked="0"/>
    </xf>
    <xf numFmtId="3" fontId="13" fillId="12" borderId="235" xfId="3" applyNumberFormat="1" applyFont="1" applyFill="1" applyBorder="1" applyAlignment="1" applyProtection="1">
      <alignment horizontal="center" vertical="center"/>
      <protection locked="0"/>
    </xf>
    <xf numFmtId="3" fontId="23" fillId="10" borderId="0" xfId="3" applyNumberFormat="1" applyFont="1" applyFill="1" applyBorder="1" applyAlignment="1">
      <alignment horizontal="center" vertical="center"/>
    </xf>
    <xf numFmtId="3" fontId="23" fillId="10" borderId="101" xfId="3" applyNumberFormat="1" applyFont="1" applyFill="1" applyBorder="1" applyAlignment="1">
      <alignment horizontal="center" vertical="center"/>
    </xf>
    <xf numFmtId="3" fontId="13" fillId="12" borderId="171" xfId="3" applyNumberFormat="1" applyFont="1" applyFill="1" applyBorder="1" applyAlignment="1" applyProtection="1">
      <alignment horizontal="center" vertical="center"/>
      <protection locked="0"/>
    </xf>
    <xf numFmtId="3" fontId="13" fillId="12" borderId="584" xfId="3" applyNumberFormat="1" applyFont="1" applyFill="1" applyBorder="1" applyAlignment="1" applyProtection="1">
      <alignment horizontal="center" vertical="center"/>
      <protection locked="0"/>
    </xf>
    <xf numFmtId="3" fontId="23" fillId="13" borderId="172" xfId="3" applyNumberFormat="1" applyFont="1" applyFill="1" applyBorder="1" applyAlignment="1">
      <alignment horizontal="center" vertical="center"/>
    </xf>
    <xf numFmtId="3" fontId="23" fillId="13" borderId="586" xfId="3" applyNumberFormat="1" applyFont="1" applyFill="1" applyBorder="1" applyAlignment="1">
      <alignment horizontal="center" vertical="center"/>
    </xf>
    <xf numFmtId="3" fontId="23" fillId="13" borderId="384" xfId="3" applyNumberFormat="1" applyFont="1" applyFill="1" applyBorder="1" applyAlignment="1">
      <alignment horizontal="center" vertical="center"/>
    </xf>
    <xf numFmtId="3" fontId="23" fillId="13" borderId="170" xfId="3" applyNumberFormat="1" applyFont="1" applyFill="1" applyBorder="1" applyAlignment="1">
      <alignment horizontal="center" vertical="center"/>
    </xf>
    <xf numFmtId="3" fontId="23" fillId="7" borderId="170" xfId="3" applyNumberFormat="1" applyFont="1" applyFill="1" applyBorder="1" applyAlignment="1">
      <alignment horizontal="center" vertical="center" wrapText="1"/>
    </xf>
    <xf numFmtId="0" fontId="95" fillId="29" borderId="0" xfId="0" applyFont="1" applyFill="1" applyAlignment="1"/>
    <xf numFmtId="49" fontId="95" fillId="29" borderId="0" xfId="0" applyNumberFormat="1" applyFont="1" applyFill="1" applyAlignment="1"/>
    <xf numFmtId="0" fontId="95" fillId="26" borderId="0" xfId="0" applyFont="1" applyFill="1" applyAlignment="1"/>
    <xf numFmtId="0" fontId="95" fillId="28" borderId="0" xfId="0" applyFont="1" applyFill="1" applyAlignment="1"/>
    <xf numFmtId="49" fontId="95" fillId="28" borderId="0" xfId="0" applyNumberFormat="1" applyFont="1" applyFill="1" applyAlignment="1"/>
    <xf numFmtId="0" fontId="95" fillId="27" borderId="0" xfId="0" applyFont="1" applyFill="1" applyAlignment="1"/>
    <xf numFmtId="0" fontId="95" fillId="30" borderId="0" xfId="0" applyFont="1" applyFill="1" applyAlignment="1"/>
    <xf numFmtId="0" fontId="95" fillId="31" borderId="0" xfId="0" applyFont="1" applyFill="1" applyAlignment="1"/>
    <xf numFmtId="0" fontId="95" fillId="31" borderId="0" xfId="0" quotePrefix="1" applyFont="1" applyFill="1" applyAlignment="1"/>
    <xf numFmtId="0" fontId="95" fillId="11" borderId="0" xfId="0" applyFont="1" applyFill="1" applyAlignment="1"/>
    <xf numFmtId="0" fontId="95" fillId="11" borderId="0" xfId="0" quotePrefix="1" applyFont="1" applyFill="1" applyAlignment="1"/>
    <xf numFmtId="0" fontId="95" fillId="26" borderId="0" xfId="0" quotePrefix="1" applyFont="1" applyFill="1" applyAlignment="1"/>
    <xf numFmtId="0" fontId="95" fillId="27" borderId="0" xfId="0" quotePrefix="1" applyFont="1" applyFill="1" applyAlignment="1"/>
    <xf numFmtId="49" fontId="95" fillId="11" borderId="0" xfId="0" applyNumberFormat="1" applyFont="1" applyFill="1" applyAlignment="1"/>
    <xf numFmtId="0" fontId="95" fillId="0" borderId="0" xfId="0" applyFont="1" applyAlignment="1"/>
    <xf numFmtId="0" fontId="95" fillId="0" borderId="0" xfId="0" applyFont="1" applyAlignment="1">
      <alignment horizontal="center" wrapText="1"/>
    </xf>
    <xf numFmtId="0" fontId="95" fillId="32" borderId="0" xfId="0" applyFont="1" applyFill="1" applyAlignment="1"/>
    <xf numFmtId="0" fontId="95" fillId="33" borderId="0" xfId="0" applyFont="1" applyFill="1" applyAlignment="1"/>
    <xf numFmtId="0" fontId="95" fillId="29" borderId="0" xfId="0" applyFont="1" applyFill="1" applyAlignment="1">
      <alignment horizontal="center"/>
    </xf>
    <xf numFmtId="0" fontId="95" fillId="29" borderId="0" xfId="0" applyFont="1" applyFill="1" applyBorder="1" applyAlignment="1">
      <alignment horizontal="center"/>
    </xf>
    <xf numFmtId="0" fontId="95" fillId="26" borderId="0" xfId="0" applyFont="1" applyFill="1" applyAlignment="1">
      <alignment horizontal="center"/>
    </xf>
    <xf numFmtId="0" fontId="95" fillId="28" borderId="0" xfId="0" applyFont="1" applyFill="1" applyAlignment="1">
      <alignment horizontal="center"/>
    </xf>
    <xf numFmtId="3" fontId="95" fillId="27" borderId="0" xfId="0" applyNumberFormat="1" applyFont="1" applyFill="1" applyAlignment="1">
      <alignment horizontal="center"/>
    </xf>
    <xf numFmtId="3" fontId="95" fillId="30" borderId="0" xfId="0" applyNumberFormat="1" applyFont="1" applyFill="1" applyAlignment="1">
      <alignment horizontal="center"/>
    </xf>
    <xf numFmtId="0" fontId="95" fillId="31" borderId="0" xfId="0" applyFont="1" applyFill="1" applyAlignment="1">
      <alignment horizontal="center"/>
    </xf>
    <xf numFmtId="1" fontId="95" fillId="31" borderId="0" xfId="0" applyNumberFormat="1" applyFont="1" applyFill="1" applyAlignment="1">
      <alignment horizontal="center"/>
    </xf>
    <xf numFmtId="0" fontId="95" fillId="11" borderId="0" xfId="0" applyFont="1" applyFill="1" applyAlignment="1">
      <alignment horizontal="center"/>
    </xf>
    <xf numFmtId="3" fontId="95" fillId="26" borderId="0" xfId="0" applyNumberFormat="1" applyFont="1" applyFill="1" applyAlignment="1">
      <alignment horizontal="center"/>
    </xf>
    <xf numFmtId="3" fontId="95" fillId="11" borderId="0" xfId="0" applyNumberFormat="1" applyFont="1" applyFill="1" applyAlignment="1">
      <alignment horizontal="center"/>
    </xf>
    <xf numFmtId="3" fontId="95" fillId="29" borderId="0" xfId="0" applyNumberFormat="1" applyFont="1" applyFill="1" applyAlignment="1"/>
    <xf numFmtId="3" fontId="95" fillId="27" borderId="0" xfId="0" applyNumberFormat="1" applyFont="1" applyFill="1" applyAlignment="1"/>
    <xf numFmtId="3" fontId="95" fillId="32" borderId="0" xfId="0" applyNumberFormat="1" applyFont="1" applyFill="1" applyAlignment="1"/>
    <xf numFmtId="3" fontId="95" fillId="33" borderId="0" xfId="0" applyNumberFormat="1" applyFont="1" applyFill="1" applyAlignment="1"/>
    <xf numFmtId="3" fontId="95" fillId="33" borderId="0" xfId="0" quotePrefix="1" applyNumberFormat="1" applyFont="1" applyFill="1" applyAlignment="1"/>
    <xf numFmtId="1" fontId="95" fillId="33" borderId="0" xfId="0" quotePrefix="1" applyNumberFormat="1" applyFont="1" applyFill="1" applyAlignment="1"/>
    <xf numFmtId="1" fontId="95" fillId="33" borderId="0" xfId="0" applyNumberFormat="1" applyFont="1" applyFill="1" applyAlignment="1"/>
    <xf numFmtId="0" fontId="95" fillId="33" borderId="0" xfId="0" quotePrefix="1" applyFont="1" applyFill="1" applyAlignment="1"/>
    <xf numFmtId="1" fontId="95" fillId="11" borderId="0" xfId="0" applyNumberFormat="1" applyFont="1" applyFill="1" applyAlignment="1">
      <alignment horizontal="center"/>
    </xf>
    <xf numFmtId="3" fontId="10" fillId="0" borderId="17" xfId="3" applyNumberFormat="1" applyFont="1" applyFill="1" applyBorder="1" applyAlignment="1" applyProtection="1">
      <alignment horizontal="right" vertical="center"/>
      <protection locked="0"/>
    </xf>
    <xf numFmtId="3" fontId="10" fillId="0" borderId="0" xfId="3" applyNumberFormat="1" applyFont="1" applyFill="1" applyBorder="1" applyAlignment="1" applyProtection="1">
      <alignment horizontal="right" vertical="center"/>
      <protection locked="0"/>
    </xf>
    <xf numFmtId="0" fontId="11" fillId="7" borderId="248" xfId="0" applyFont="1" applyFill="1" applyBorder="1" applyAlignment="1" applyProtection="1">
      <alignment horizontal="left" wrapText="1"/>
      <protection locked="0"/>
    </xf>
    <xf numFmtId="0" fontId="11" fillId="7" borderId="0" xfId="0" applyFont="1" applyFill="1" applyBorder="1" applyAlignment="1" applyProtection="1">
      <alignment horizontal="left" wrapText="1"/>
      <protection locked="0"/>
    </xf>
    <xf numFmtId="0" fontId="10" fillId="7" borderId="217" xfId="0" applyFont="1" applyFill="1" applyBorder="1" applyAlignment="1" applyProtection="1">
      <alignment horizontal="center"/>
    </xf>
    <xf numFmtId="0" fontId="10" fillId="7" borderId="14" xfId="0" applyFont="1" applyFill="1" applyBorder="1" applyAlignment="1">
      <alignment horizontal="center"/>
    </xf>
    <xf numFmtId="0" fontId="11" fillId="7" borderId="14" xfId="0" applyFont="1" applyFill="1" applyBorder="1" applyAlignment="1">
      <alignment horizontal="center"/>
    </xf>
    <xf numFmtId="0" fontId="10" fillId="7" borderId="248" xfId="0" applyFont="1" applyFill="1" applyBorder="1" applyAlignment="1" applyProtection="1">
      <alignment horizontal="left" wrapText="1"/>
      <protection locked="0"/>
    </xf>
    <xf numFmtId="0" fontId="7" fillId="7" borderId="0" xfId="0" applyFont="1" applyFill="1" applyBorder="1" applyAlignment="1">
      <alignment horizontal="center" vertical="center"/>
    </xf>
    <xf numFmtId="0" fontId="10" fillId="7" borderId="0" xfId="0" applyFont="1" applyFill="1" applyBorder="1" applyAlignment="1">
      <alignment horizontal="center"/>
    </xf>
    <xf numFmtId="0" fontId="11" fillId="7" borderId="0" xfId="0" applyFont="1" applyFill="1" applyBorder="1" applyAlignment="1">
      <alignment horizontal="center"/>
    </xf>
    <xf numFmtId="0" fontId="11" fillId="7" borderId="217" xfId="0" applyFont="1" applyFill="1" applyBorder="1" applyAlignment="1">
      <alignment horizontal="center" vertical="center"/>
    </xf>
    <xf numFmtId="0" fontId="10" fillId="7" borderId="14" xfId="0" applyFont="1" applyFill="1" applyBorder="1" applyAlignment="1">
      <alignment horizontal="center" vertical="center"/>
    </xf>
    <xf numFmtId="0" fontId="11" fillId="7" borderId="217" xfId="0" applyFont="1" applyFill="1" applyBorder="1" applyAlignment="1">
      <alignment horizontal="center"/>
    </xf>
    <xf numFmtId="0" fontId="10" fillId="7" borderId="538" xfId="0" applyFont="1" applyFill="1" applyBorder="1" applyAlignment="1">
      <alignment horizontal="center" vertical="center"/>
    </xf>
    <xf numFmtId="3" fontId="23" fillId="2" borderId="0" xfId="0" applyNumberFormat="1" applyFont="1" applyFill="1" applyBorder="1" applyAlignment="1" applyProtection="1">
      <alignment horizontal="center" vertical="center"/>
      <protection locked="0"/>
    </xf>
    <xf numFmtId="3" fontId="23" fillId="0" borderId="74" xfId="0" applyNumberFormat="1" applyFont="1" applyBorder="1" applyAlignment="1" applyProtection="1">
      <alignment horizontal="center" vertical="center"/>
      <protection locked="0"/>
    </xf>
    <xf numFmtId="0" fontId="95" fillId="11" borderId="0" xfId="0" applyFont="1" applyFill="1" applyAlignment="1">
      <alignment horizontal="right"/>
    </xf>
    <xf numFmtId="0" fontId="9" fillId="7" borderId="860" xfId="0" applyFont="1" applyFill="1" applyBorder="1" applyAlignment="1"/>
    <xf numFmtId="0" fontId="9" fillId="7" borderId="548" xfId="0" applyFont="1" applyFill="1" applyBorder="1" applyAlignment="1"/>
    <xf numFmtId="0" fontId="7" fillId="7" borderId="364" xfId="0" applyFont="1" applyFill="1" applyBorder="1" applyAlignment="1">
      <alignment horizontal="center" vertical="center"/>
    </xf>
    <xf numFmtId="0" fontId="7" fillId="7" borderId="861" xfId="0" applyFont="1" applyFill="1" applyBorder="1" applyAlignment="1">
      <alignment horizontal="center" vertical="center"/>
    </xf>
    <xf numFmtId="0" fontId="9" fillId="7" borderId="733" xfId="0" applyFont="1" applyFill="1" applyBorder="1"/>
    <xf numFmtId="0" fontId="9" fillId="7" borderId="677" xfId="0" applyFont="1" applyFill="1" applyBorder="1"/>
    <xf numFmtId="0" fontId="9" fillId="7" borderId="862" xfId="0" applyFont="1" applyFill="1" applyBorder="1"/>
    <xf numFmtId="0" fontId="9" fillId="7" borderId="821" xfId="0" applyFont="1" applyFill="1" applyBorder="1" applyAlignment="1">
      <alignment horizontal="center"/>
    </xf>
    <xf numFmtId="0" fontId="9" fillId="7" borderId="861" xfId="0" applyFont="1" applyFill="1" applyBorder="1" applyAlignment="1">
      <alignment horizontal="center"/>
    </xf>
    <xf numFmtId="0" fontId="10" fillId="7" borderId="733" xfId="0" applyFont="1" applyFill="1" applyBorder="1" applyAlignment="1">
      <alignment horizontal="center"/>
    </xf>
    <xf numFmtId="0" fontId="10" fillId="7" borderId="733" xfId="0" applyFont="1" applyFill="1" applyBorder="1" applyAlignment="1">
      <alignment horizontal="center" vertical="center"/>
    </xf>
    <xf numFmtId="0" fontId="10" fillId="7" borderId="861" xfId="0" applyFont="1" applyFill="1" applyBorder="1" applyAlignment="1">
      <alignment horizontal="center"/>
    </xf>
    <xf numFmtId="0" fontId="11" fillId="7" borderId="733" xfId="0" applyFont="1" applyFill="1" applyBorder="1" applyAlignment="1">
      <alignment horizontal="center"/>
    </xf>
    <xf numFmtId="0" fontId="11" fillId="7" borderId="733" xfId="0" applyFont="1" applyFill="1" applyBorder="1" applyAlignment="1">
      <alignment horizontal="center" vertical="center"/>
    </xf>
    <xf numFmtId="0" fontId="11" fillId="7" borderId="861" xfId="0" applyFont="1" applyFill="1" applyBorder="1" applyAlignment="1">
      <alignment horizontal="center" vertical="center"/>
    </xf>
    <xf numFmtId="0" fontId="9" fillId="7" borderId="820" xfId="0" applyFont="1" applyFill="1" applyBorder="1"/>
    <xf numFmtId="0" fontId="9" fillId="7" borderId="591" xfId="0" applyFont="1" applyFill="1" applyBorder="1"/>
    <xf numFmtId="0" fontId="10" fillId="7" borderId="591" xfId="0" applyFont="1" applyFill="1" applyBorder="1"/>
    <xf numFmtId="0" fontId="10" fillId="7" borderId="865" xfId="0" applyFont="1" applyFill="1" applyBorder="1"/>
    <xf numFmtId="0" fontId="10" fillId="7" borderId="674" xfId="0" applyFont="1" applyFill="1" applyBorder="1" applyAlignment="1">
      <alignment horizontal="center" vertical="center"/>
    </xf>
    <xf numFmtId="0" fontId="10" fillId="0" borderId="733" xfId="0" applyFont="1" applyBorder="1" applyAlignment="1">
      <alignment horizontal="center"/>
    </xf>
    <xf numFmtId="0" fontId="11" fillId="7" borderId="733" xfId="0" applyFont="1" applyFill="1" applyBorder="1" applyAlignment="1">
      <alignment horizontal="left"/>
    </xf>
    <xf numFmtId="0" fontId="11" fillId="7" borderId="674" xfId="0" applyFont="1" applyFill="1" applyBorder="1" applyAlignment="1">
      <alignment horizontal="center" vertical="top"/>
    </xf>
    <xf numFmtId="0" fontId="7" fillId="7" borderId="861" xfId="0" applyFont="1" applyFill="1" applyBorder="1" applyAlignment="1">
      <alignment horizontal="center"/>
    </xf>
    <xf numFmtId="0" fontId="11" fillId="7" borderId="866" xfId="0" applyFont="1" applyFill="1" applyBorder="1" applyAlignment="1">
      <alignment horizontal="center"/>
    </xf>
    <xf numFmtId="0" fontId="10" fillId="7" borderId="781" xfId="0" applyFont="1" applyFill="1" applyBorder="1" applyAlignment="1">
      <alignment horizontal="center" vertical="top"/>
    </xf>
    <xf numFmtId="0" fontId="10" fillId="7" borderId="867" xfId="0" applyFont="1" applyFill="1" applyBorder="1" applyAlignment="1">
      <alignment horizontal="center" vertical="top"/>
    </xf>
    <xf numFmtId="0" fontId="9" fillId="7" borderId="868" xfId="0" applyFont="1" applyFill="1" applyBorder="1" applyAlignment="1"/>
    <xf numFmtId="0" fontId="9" fillId="7" borderId="824" xfId="0" applyFont="1" applyFill="1" applyBorder="1" applyAlignment="1"/>
    <xf numFmtId="0" fontId="9" fillId="7" borderId="738" xfId="0" applyFont="1" applyFill="1" applyBorder="1" applyAlignment="1"/>
    <xf numFmtId="0" fontId="10" fillId="7" borderId="869" xfId="0" applyFont="1" applyFill="1" applyBorder="1" applyAlignment="1">
      <alignment horizontal="center" vertical="center"/>
    </xf>
    <xf numFmtId="0" fontId="8" fillId="7" borderId="870" xfId="0" applyFont="1" applyFill="1" applyBorder="1"/>
    <xf numFmtId="0" fontId="10" fillId="7" borderId="863" xfId="0" applyFont="1" applyFill="1" applyBorder="1" applyAlignment="1">
      <alignment horizontal="center" vertical="center"/>
    </xf>
    <xf numFmtId="0" fontId="10" fillId="7" borderId="871" xfId="0" applyFont="1" applyFill="1" applyBorder="1" applyAlignment="1">
      <alignment horizontal="center" vertical="center"/>
    </xf>
    <xf numFmtId="0" fontId="10" fillId="7" borderId="872" xfId="0" applyFont="1" applyFill="1" applyBorder="1" applyAlignment="1">
      <alignment horizontal="center" vertical="center"/>
    </xf>
    <xf numFmtId="0" fontId="10" fillId="7" borderId="874" xfId="0" applyFont="1" applyFill="1" applyBorder="1" applyAlignment="1" applyProtection="1">
      <alignment horizontal="left" wrapText="1"/>
      <protection locked="0"/>
    </xf>
    <xf numFmtId="0" fontId="11" fillId="7" borderId="875" xfId="0" applyFont="1" applyFill="1" applyBorder="1" applyAlignment="1" applyProtection="1">
      <alignment horizontal="left" wrapText="1"/>
      <protection locked="0"/>
    </xf>
    <xf numFmtId="0" fontId="11" fillId="7" borderId="876" xfId="0" applyFont="1" applyFill="1" applyBorder="1" applyAlignment="1" applyProtection="1">
      <alignment wrapText="1"/>
      <protection locked="0"/>
    </xf>
    <xf numFmtId="0" fontId="10" fillId="7" borderId="877" xfId="0" applyFont="1" applyFill="1" applyBorder="1" applyAlignment="1" applyProtection="1">
      <alignment horizontal="center"/>
    </xf>
    <xf numFmtId="0" fontId="9" fillId="2" borderId="878" xfId="0" applyFont="1" applyFill="1" applyBorder="1" applyAlignment="1" applyProtection="1">
      <alignment vertical="center" wrapText="1"/>
      <protection locked="0"/>
    </xf>
    <xf numFmtId="3" fontId="10" fillId="7" borderId="879" xfId="0" applyNumberFormat="1" applyFont="1" applyFill="1" applyBorder="1" applyAlignment="1" applyProtection="1">
      <alignment horizontal="left" vertical="center"/>
      <protection locked="0"/>
    </xf>
    <xf numFmtId="0" fontId="9" fillId="2" borderId="878" xfId="0" applyFont="1" applyFill="1" applyBorder="1" applyAlignment="1" applyProtection="1">
      <alignment vertical="center"/>
      <protection locked="0"/>
    </xf>
    <xf numFmtId="0" fontId="9" fillId="2" borderId="880" xfId="0" applyFont="1" applyFill="1" applyBorder="1" applyAlignment="1" applyProtection="1">
      <alignment vertical="center"/>
      <protection locked="0"/>
    </xf>
    <xf numFmtId="0" fontId="11" fillId="7" borderId="868" xfId="0" applyFont="1" applyFill="1" applyBorder="1" applyAlignment="1" applyProtection="1">
      <alignment horizontal="left" wrapText="1"/>
      <protection locked="0"/>
    </xf>
    <xf numFmtId="0" fontId="11" fillId="7" borderId="824" xfId="0" applyFont="1" applyFill="1" applyBorder="1" applyAlignment="1" applyProtection="1">
      <alignment horizontal="left" wrapText="1"/>
      <protection locked="0"/>
    </xf>
    <xf numFmtId="0" fontId="11" fillId="7" borderId="825" xfId="0" applyFont="1" applyFill="1" applyBorder="1" applyAlignment="1" applyProtection="1">
      <alignment wrapText="1"/>
      <protection locked="0"/>
    </xf>
    <xf numFmtId="0" fontId="10" fillId="7" borderId="884" xfId="0" quotePrefix="1" applyFont="1" applyFill="1" applyBorder="1" applyAlignment="1" applyProtection="1">
      <alignment horizontal="center"/>
    </xf>
    <xf numFmtId="0" fontId="11" fillId="7" borderId="874" xfId="0" applyFont="1" applyFill="1" applyBorder="1" applyAlignment="1" applyProtection="1">
      <alignment horizontal="left" wrapText="1"/>
      <protection locked="0"/>
    </xf>
    <xf numFmtId="0" fontId="13" fillId="7" borderId="885" xfId="0" applyFont="1" applyFill="1" applyBorder="1" applyAlignment="1" applyProtection="1">
      <alignment horizontal="center"/>
    </xf>
    <xf numFmtId="0" fontId="23" fillId="2" borderId="878" xfId="0" applyFont="1" applyFill="1" applyBorder="1" applyAlignment="1" applyProtection="1">
      <alignment horizontal="center" vertical="center" wrapText="1"/>
      <protection locked="0"/>
    </xf>
    <xf numFmtId="0" fontId="10" fillId="7" borderId="884" xfId="0" applyFont="1" applyFill="1" applyBorder="1" applyAlignment="1" applyProtection="1">
      <alignment horizontal="center"/>
    </xf>
    <xf numFmtId="0" fontId="24" fillId="7" borderId="886" xfId="0" applyFont="1" applyFill="1" applyBorder="1" applyAlignment="1" applyProtection="1">
      <alignment horizontal="left" wrapText="1"/>
      <protection locked="0"/>
    </xf>
    <xf numFmtId="0" fontId="24" fillId="7" borderId="887" xfId="0" applyFont="1" applyFill="1" applyBorder="1" applyAlignment="1" applyProtection="1">
      <alignment wrapText="1"/>
      <protection locked="0"/>
    </xf>
    <xf numFmtId="0" fontId="11" fillId="7" borderId="625" xfId="0" applyFont="1" applyFill="1" applyBorder="1" applyAlignment="1" applyProtection="1">
      <alignment horizontal="left" wrapText="1"/>
      <protection locked="0"/>
    </xf>
    <xf numFmtId="0" fontId="24" fillId="7" borderId="695" xfId="0" applyFont="1" applyFill="1" applyBorder="1" applyAlignment="1" applyProtection="1">
      <alignment horizontal="left" wrapText="1"/>
      <protection locked="0"/>
    </xf>
    <xf numFmtId="0" fontId="24" fillId="7" borderId="780" xfId="0" applyFont="1" applyFill="1" applyBorder="1" applyAlignment="1" applyProtection="1">
      <alignment wrapText="1"/>
      <protection locked="0"/>
    </xf>
    <xf numFmtId="0" fontId="6" fillId="0" borderId="889" xfId="25" applyFont="1" applyBorder="1" applyAlignment="1" applyProtection="1">
      <alignment vertical="center" wrapText="1"/>
      <protection locked="0"/>
    </xf>
    <xf numFmtId="0" fontId="6" fillId="0" borderId="305" xfId="25" applyFont="1" applyBorder="1" applyAlignment="1" applyProtection="1">
      <alignment vertical="center" wrapText="1"/>
      <protection locked="0"/>
    </xf>
    <xf numFmtId="0" fontId="6" fillId="0" borderId="858" xfId="25" applyFont="1" applyBorder="1" applyAlignment="1" applyProtection="1">
      <alignment vertical="center" wrapText="1"/>
      <protection locked="0"/>
    </xf>
    <xf numFmtId="0" fontId="10" fillId="7" borderId="890" xfId="0" applyFont="1" applyFill="1" applyBorder="1" applyAlignment="1" applyProtection="1">
      <alignment horizontal="center"/>
    </xf>
    <xf numFmtId="0" fontId="23" fillId="2" borderId="891" xfId="0" applyFont="1" applyFill="1" applyBorder="1" applyAlignment="1" applyProtection="1">
      <alignment horizontal="center" vertical="center" wrapText="1"/>
      <protection locked="0"/>
    </xf>
    <xf numFmtId="3" fontId="10" fillId="7" borderId="892" xfId="0" applyNumberFormat="1" applyFont="1" applyFill="1" applyBorder="1" applyAlignment="1" applyProtection="1">
      <alignment horizontal="left" vertical="center"/>
      <protection locked="0"/>
    </xf>
    <xf numFmtId="0" fontId="6" fillId="0" borderId="625" xfId="25" applyFont="1" applyBorder="1" applyAlignment="1" applyProtection="1">
      <alignment vertical="center" wrapText="1"/>
      <protection locked="0"/>
    </xf>
    <xf numFmtId="0" fontId="6" fillId="0" borderId="695" xfId="25" applyFont="1" applyBorder="1" applyAlignment="1" applyProtection="1">
      <alignment vertical="center" wrapText="1"/>
      <protection locked="0"/>
    </xf>
    <xf numFmtId="0" fontId="6" fillId="0" borderId="780" xfId="25" applyFont="1" applyBorder="1" applyAlignment="1" applyProtection="1">
      <alignment vertical="center" wrapText="1"/>
      <protection locked="0"/>
    </xf>
    <xf numFmtId="0" fontId="10" fillId="7" borderId="867" xfId="0" applyFont="1" applyFill="1" applyBorder="1" applyAlignment="1" applyProtection="1">
      <alignment horizontal="center"/>
    </xf>
    <xf numFmtId="0" fontId="13" fillId="7" borderId="674" xfId="0" applyFont="1" applyFill="1" applyBorder="1" applyAlignment="1" applyProtection="1">
      <alignment horizontal="center"/>
    </xf>
    <xf numFmtId="0" fontId="24" fillId="7" borderId="868" xfId="0" applyFont="1" applyFill="1" applyBorder="1" applyAlignment="1" applyProtection="1">
      <alignment wrapText="1"/>
      <protection locked="0"/>
    </xf>
    <xf numFmtId="0" fontId="24" fillId="7" borderId="824" xfId="0" applyFont="1" applyFill="1" applyBorder="1" applyAlignment="1" applyProtection="1">
      <alignment wrapText="1"/>
      <protection locked="0"/>
    </xf>
    <xf numFmtId="0" fontId="10" fillId="7" borderId="893" xfId="0" applyFont="1" applyFill="1" applyBorder="1" applyAlignment="1" applyProtection="1">
      <alignment horizontal="center"/>
    </xf>
    <xf numFmtId="0" fontId="10" fillId="7" borderId="874" xfId="0" applyFont="1" applyFill="1" applyBorder="1" applyAlignment="1" applyProtection="1">
      <alignment wrapText="1"/>
      <protection locked="0"/>
    </xf>
    <xf numFmtId="0" fontId="24" fillId="7" borderId="875" xfId="0" applyFont="1" applyFill="1" applyBorder="1" applyAlignment="1" applyProtection="1">
      <alignment wrapText="1"/>
      <protection locked="0"/>
    </xf>
    <xf numFmtId="0" fontId="24" fillId="7" borderId="876" xfId="0" applyFont="1" applyFill="1" applyBorder="1" applyAlignment="1" applyProtection="1">
      <alignment wrapText="1"/>
      <protection locked="0"/>
    </xf>
    <xf numFmtId="0" fontId="10" fillId="7" borderId="885" xfId="0" applyFont="1" applyFill="1" applyBorder="1" applyAlignment="1" applyProtection="1">
      <alignment horizontal="center"/>
    </xf>
    <xf numFmtId="0" fontId="24" fillId="7" borderId="825" xfId="0" applyFont="1" applyFill="1" applyBorder="1" applyAlignment="1" applyProtection="1">
      <alignment wrapText="1"/>
      <protection locked="0"/>
    </xf>
    <xf numFmtId="0" fontId="10" fillId="7" borderId="897" xfId="0" applyFont="1" applyFill="1" applyBorder="1" applyAlignment="1" applyProtection="1">
      <alignment horizontal="center"/>
    </xf>
    <xf numFmtId="0" fontId="13" fillId="7" borderId="877" xfId="0" applyFont="1" applyFill="1" applyBorder="1" applyAlignment="1" applyProtection="1">
      <alignment horizontal="center"/>
    </xf>
    <xf numFmtId="0" fontId="10" fillId="7" borderId="874" xfId="0" applyFont="1" applyFill="1" applyBorder="1" applyAlignment="1" applyProtection="1">
      <alignment wrapText="1"/>
    </xf>
    <xf numFmtId="0" fontId="10" fillId="7" borderId="875" xfId="0" applyFont="1" applyFill="1" applyBorder="1" applyAlignment="1" applyProtection="1">
      <alignment wrapText="1"/>
    </xf>
    <xf numFmtId="0" fontId="10" fillId="7" borderId="876" xfId="0" applyFont="1" applyFill="1" applyBorder="1" applyAlignment="1" applyProtection="1">
      <alignment wrapText="1"/>
    </xf>
    <xf numFmtId="0" fontId="10" fillId="7" borderId="733" xfId="0" applyFont="1" applyFill="1" applyBorder="1" applyAlignment="1" applyProtection="1">
      <alignment horizontal="center"/>
    </xf>
    <xf numFmtId="0" fontId="11" fillId="0" borderId="903" xfId="0" applyFont="1" applyBorder="1" applyAlignment="1" applyProtection="1">
      <alignment vertical="top" wrapText="1"/>
    </xf>
    <xf numFmtId="0" fontId="11" fillId="0" borderId="776" xfId="0" applyFont="1" applyBorder="1" applyAlignment="1" applyProtection="1">
      <alignment vertical="top" wrapText="1"/>
    </xf>
    <xf numFmtId="0" fontId="10" fillId="7" borderId="904" xfId="0" applyFont="1" applyFill="1" applyBorder="1" applyAlignment="1" applyProtection="1">
      <alignment horizontal="center"/>
    </xf>
    <xf numFmtId="3" fontId="13" fillId="0" borderId="807" xfId="0" applyNumberFormat="1" applyFont="1" applyFill="1" applyBorder="1" applyAlignment="1" applyProtection="1">
      <alignment horizontal="center" vertical="center"/>
      <protection locked="0"/>
    </xf>
    <xf numFmtId="3" fontId="23" fillId="2" borderId="776" xfId="0" applyNumberFormat="1" applyFont="1" applyFill="1" applyBorder="1" applyAlignment="1" applyProtection="1">
      <alignment horizontal="center" vertical="center" wrapText="1"/>
      <protection locked="0"/>
    </xf>
    <xf numFmtId="0" fontId="7" fillId="7" borderId="860" xfId="0" applyFont="1" applyFill="1" applyBorder="1" applyAlignment="1">
      <alignment horizontal="center" vertical="center"/>
    </xf>
    <xf numFmtId="0" fontId="7" fillId="7" borderId="914" xfId="0" applyFont="1" applyFill="1" applyBorder="1" applyAlignment="1">
      <alignment horizontal="center" vertical="center"/>
    </xf>
    <xf numFmtId="0" fontId="9" fillId="7" borderId="915" xfId="0" applyFont="1" applyFill="1" applyBorder="1" applyAlignment="1">
      <alignment horizontal="left"/>
    </xf>
    <xf numFmtId="0" fontId="9" fillId="7" borderId="305" xfId="0" applyFont="1" applyFill="1" applyBorder="1" applyAlignment="1">
      <alignment horizontal="left"/>
    </xf>
    <xf numFmtId="0" fontId="10" fillId="7" borderId="857" xfId="0" applyFont="1" applyFill="1" applyBorder="1" applyAlignment="1"/>
    <xf numFmtId="0" fontId="10" fillId="7" borderId="305" xfId="0" applyFont="1" applyFill="1" applyBorder="1" applyAlignment="1"/>
    <xf numFmtId="0" fontId="9" fillId="7" borderId="915" xfId="0" applyFont="1" applyFill="1" applyBorder="1" applyAlignment="1"/>
    <xf numFmtId="0" fontId="10" fillId="7" borderId="916" xfId="0" applyFont="1" applyFill="1" applyBorder="1" applyAlignment="1">
      <alignment horizontal="center"/>
    </xf>
    <xf numFmtId="0" fontId="11" fillId="7" borderId="916" xfId="0" applyFont="1" applyFill="1" applyBorder="1" applyAlignment="1">
      <alignment horizontal="center"/>
    </xf>
    <xf numFmtId="0" fontId="10" fillId="7" borderId="916" xfId="0" applyFont="1" applyFill="1" applyBorder="1" applyAlignment="1">
      <alignment horizontal="center" vertical="center"/>
    </xf>
    <xf numFmtId="0" fontId="9" fillId="7" borderId="917" xfId="0" applyFont="1" applyFill="1" applyBorder="1" applyAlignment="1"/>
    <xf numFmtId="0" fontId="11" fillId="7" borderId="538" xfId="0" applyFont="1" applyFill="1" applyBorder="1" applyAlignment="1">
      <alignment horizontal="center"/>
    </xf>
    <xf numFmtId="0" fontId="11" fillId="7" borderId="918" xfId="0" applyFont="1" applyFill="1" applyBorder="1" applyAlignment="1">
      <alignment horizontal="center"/>
    </xf>
    <xf numFmtId="0" fontId="10" fillId="7" borderId="917" xfId="0" applyFont="1" applyFill="1" applyBorder="1" applyAlignment="1">
      <alignment horizontal="center" vertical="center"/>
    </xf>
    <xf numFmtId="0" fontId="8" fillId="0" borderId="674" xfId="0" applyFont="1" applyBorder="1"/>
    <xf numFmtId="0" fontId="11" fillId="7" borderId="674" xfId="0" applyFont="1" applyFill="1" applyBorder="1" applyAlignment="1">
      <alignment horizontal="left"/>
    </xf>
    <xf numFmtId="0" fontId="7" fillId="7" borderId="674" xfId="0" applyFont="1" applyFill="1" applyBorder="1" applyAlignment="1">
      <alignment horizontal="center"/>
    </xf>
    <xf numFmtId="0" fontId="10" fillId="7" borderId="674" xfId="0" applyFont="1" applyFill="1" applyBorder="1" applyAlignment="1">
      <alignment horizontal="center" vertical="top"/>
    </xf>
    <xf numFmtId="0" fontId="8" fillId="0" borderId="604" xfId="0" applyFont="1" applyBorder="1"/>
    <xf numFmtId="0" fontId="9" fillId="7" borderId="920" xfId="0" applyFont="1" applyFill="1" applyBorder="1" applyAlignment="1"/>
    <xf numFmtId="0" fontId="9" fillId="7" borderId="921" xfId="0" applyFont="1" applyFill="1" applyBorder="1" applyAlignment="1"/>
    <xf numFmtId="0" fontId="10" fillId="7" borderId="922" xfId="0" applyFont="1" applyFill="1" applyBorder="1" applyAlignment="1">
      <alignment horizontal="center" vertical="center"/>
    </xf>
    <xf numFmtId="0" fontId="9" fillId="7" borderId="926" xfId="0" applyFont="1" applyFill="1" applyBorder="1" applyAlignment="1"/>
    <xf numFmtId="0" fontId="9" fillId="7" borderId="924" xfId="0" applyFont="1" applyFill="1" applyBorder="1" applyAlignment="1"/>
    <xf numFmtId="0" fontId="9" fillId="7" borderId="927" xfId="0" applyFont="1" applyFill="1" applyBorder="1" applyAlignment="1"/>
    <xf numFmtId="0" fontId="10" fillId="7" borderId="921" xfId="0" applyFont="1" applyFill="1" applyBorder="1" applyAlignment="1">
      <alignment horizontal="center" vertical="center"/>
    </xf>
    <xf numFmtId="0" fontId="10" fillId="7" borderId="928" xfId="0" applyFont="1" applyFill="1" applyBorder="1" applyAlignment="1">
      <alignment horizontal="center" vertical="center"/>
    </xf>
    <xf numFmtId="0" fontId="11" fillId="7" borderId="926" xfId="0" applyFont="1" applyFill="1" applyBorder="1" applyAlignment="1" applyProtection="1">
      <alignment wrapText="1"/>
      <protection locked="0"/>
    </xf>
    <xf numFmtId="0" fontId="11" fillId="7" borderId="924" xfId="0" applyFont="1" applyFill="1" applyBorder="1" applyAlignment="1" applyProtection="1">
      <alignment wrapText="1"/>
      <protection locked="0"/>
    </xf>
    <xf numFmtId="0" fontId="11" fillId="7" borderId="935" xfId="0" applyFont="1" applyFill="1" applyBorder="1" applyAlignment="1" applyProtection="1">
      <alignment wrapText="1"/>
      <protection locked="0"/>
    </xf>
    <xf numFmtId="0" fontId="10" fillId="7" borderId="936" xfId="0" quotePrefix="1" applyFont="1" applyFill="1" applyBorder="1" applyAlignment="1" applyProtection="1">
      <alignment horizontal="center"/>
    </xf>
    <xf numFmtId="0" fontId="11" fillId="7" borderId="874" xfId="0" applyFont="1" applyFill="1" applyBorder="1" applyAlignment="1" applyProtection="1">
      <alignment wrapText="1"/>
      <protection locked="0"/>
    </xf>
    <xf numFmtId="0" fontId="10" fillId="7" borderId="936" xfId="0" applyFont="1" applyFill="1" applyBorder="1" applyAlignment="1" applyProtection="1">
      <alignment horizontal="center"/>
    </xf>
    <xf numFmtId="0" fontId="13" fillId="0" borderId="886" xfId="25" applyFont="1" applyBorder="1" applyAlignment="1" applyProtection="1">
      <alignment horizontal="left" wrapText="1"/>
      <protection locked="0"/>
    </xf>
    <xf numFmtId="0" fontId="10" fillId="7" borderId="915" xfId="0" applyFont="1" applyFill="1" applyBorder="1" applyAlignment="1" applyProtection="1">
      <alignment horizontal="center"/>
    </xf>
    <xf numFmtId="0" fontId="10" fillId="7" borderId="604" xfId="0" applyFont="1" applyFill="1" applyBorder="1" applyAlignment="1" applyProtection="1">
      <alignment horizontal="center"/>
    </xf>
    <xf numFmtId="0" fontId="10" fillId="7" borderId="821" xfId="0" applyFont="1" applyFill="1" applyBorder="1" applyAlignment="1" applyProtection="1">
      <alignment wrapText="1"/>
    </xf>
    <xf numFmtId="3" fontId="23" fillId="2" borderId="765" xfId="0" applyNumberFormat="1" applyFont="1" applyFill="1" applyBorder="1" applyAlignment="1" applyProtection="1">
      <alignment horizontal="center" wrapText="1"/>
      <protection locked="0"/>
    </xf>
    <xf numFmtId="0" fontId="10" fillId="7" borderId="904" xfId="0" quotePrefix="1" applyFont="1" applyFill="1" applyBorder="1" applyAlignment="1" applyProtection="1">
      <alignment horizontal="center"/>
    </xf>
    <xf numFmtId="3" fontId="23" fillId="2" borderId="939" xfId="0" applyNumberFormat="1" applyFont="1" applyFill="1" applyBorder="1" applyAlignment="1" applyProtection="1">
      <alignment horizontal="center" wrapText="1"/>
      <protection locked="0"/>
    </xf>
    <xf numFmtId="0" fontId="10" fillId="7" borderId="942" xfId="0" applyFont="1" applyFill="1" applyBorder="1" applyAlignment="1">
      <alignment horizontal="center"/>
    </xf>
    <xf numFmtId="0" fontId="10" fillId="7" borderId="941" xfId="0" applyFont="1" applyFill="1" applyBorder="1" applyAlignment="1"/>
    <xf numFmtId="0" fontId="9" fillId="7" borderId="942" xfId="0" applyFont="1" applyFill="1" applyBorder="1" applyAlignment="1"/>
    <xf numFmtId="0" fontId="11" fillId="7" borderId="942" xfId="0" applyFont="1" applyFill="1" applyBorder="1" applyAlignment="1">
      <alignment horizontal="center"/>
    </xf>
    <xf numFmtId="0" fontId="10" fillId="7" borderId="942" xfId="0" applyFont="1" applyFill="1" applyBorder="1" applyAlignment="1">
      <alignment horizontal="center" vertical="center"/>
    </xf>
    <xf numFmtId="0" fontId="10" fillId="7" borderId="943" xfId="0" applyFont="1" applyFill="1" applyBorder="1" applyAlignment="1">
      <alignment horizontal="center"/>
    </xf>
    <xf numFmtId="0" fontId="10" fillId="7" borderId="943" xfId="0" applyFont="1" applyFill="1" applyBorder="1" applyAlignment="1">
      <alignment horizontal="center" vertical="center"/>
    </xf>
    <xf numFmtId="0" fontId="10" fillId="0" borderId="943" xfId="0" applyFont="1" applyBorder="1" applyAlignment="1">
      <alignment horizontal="center"/>
    </xf>
    <xf numFmtId="0" fontId="11" fillId="7" borderId="943" xfId="0" applyFont="1" applyFill="1" applyBorder="1" applyAlignment="1">
      <alignment horizontal="center"/>
    </xf>
    <xf numFmtId="0" fontId="11" fillId="7" borderId="942" xfId="0" applyFont="1" applyFill="1" applyBorder="1" applyAlignment="1">
      <alignment horizontal="center" vertical="top"/>
    </xf>
    <xf numFmtId="0" fontId="10" fillId="7" borderId="943" xfId="0" applyFont="1" applyFill="1" applyBorder="1" applyAlignment="1">
      <alignment horizontal="center" vertical="top"/>
    </xf>
    <xf numFmtId="0" fontId="10" fillId="7" borderId="944" xfId="0" applyFont="1" applyFill="1" applyBorder="1" applyAlignment="1">
      <alignment horizontal="center" vertical="top"/>
    </xf>
    <xf numFmtId="0" fontId="11" fillId="7" borderId="943" xfId="0" applyFont="1" applyFill="1" applyBorder="1" applyAlignment="1">
      <alignment horizontal="center" vertical="top"/>
    </xf>
    <xf numFmtId="0" fontId="11" fillId="7" borderId="821" xfId="0" applyFont="1" applyFill="1" applyBorder="1" applyAlignment="1" applyProtection="1">
      <alignment wrapText="1"/>
      <protection locked="0"/>
    </xf>
    <xf numFmtId="0" fontId="13" fillId="7" borderId="945" xfId="0" applyFont="1" applyFill="1" applyBorder="1" applyAlignment="1" applyProtection="1">
      <alignment horizontal="center"/>
    </xf>
    <xf numFmtId="0" fontId="10" fillId="7" borderId="943" xfId="0" applyFont="1" applyFill="1" applyBorder="1" applyAlignment="1" applyProtection="1">
      <alignment horizontal="center"/>
    </xf>
    <xf numFmtId="0" fontId="7" fillId="7" borderId="604" xfId="0" applyFont="1" applyFill="1" applyBorder="1" applyAlignment="1">
      <alignment horizontal="center" vertical="center"/>
    </xf>
    <xf numFmtId="0" fontId="9" fillId="7" borderId="947" xfId="0" applyFont="1" applyFill="1" applyBorder="1" applyAlignment="1">
      <alignment horizontal="left"/>
    </xf>
    <xf numFmtId="0" fontId="10" fillId="7" borderId="886" xfId="0" applyFont="1" applyFill="1" applyBorder="1" applyAlignment="1"/>
    <xf numFmtId="0" fontId="10" fillId="7" borderId="948" xfId="0" applyFont="1" applyFill="1" applyBorder="1" applyAlignment="1"/>
    <xf numFmtId="0" fontId="10" fillId="7" borderId="887" xfId="0" applyFont="1" applyFill="1" applyBorder="1" applyAlignment="1"/>
    <xf numFmtId="0" fontId="9" fillId="7" borderId="948" xfId="0" applyFont="1" applyFill="1" applyBorder="1"/>
    <xf numFmtId="0" fontId="9" fillId="7" borderId="949" xfId="0" applyFont="1" applyFill="1" applyBorder="1"/>
    <xf numFmtId="0" fontId="8" fillId="0" borderId="946" xfId="0" applyFont="1" applyBorder="1"/>
    <xf numFmtId="0" fontId="9" fillId="7" borderId="943" xfId="0" applyFont="1" applyFill="1" applyBorder="1" applyAlignment="1"/>
    <xf numFmtId="0" fontId="11" fillId="7" borderId="943" xfId="0" applyFont="1" applyFill="1" applyBorder="1" applyAlignment="1">
      <alignment horizontal="center" vertical="center"/>
    </xf>
    <xf numFmtId="0" fontId="9" fillId="7" borderId="946" xfId="0" applyFont="1" applyFill="1" applyBorder="1"/>
    <xf numFmtId="0" fontId="11" fillId="7" borderId="950" xfId="0" applyFont="1" applyFill="1" applyBorder="1" applyAlignment="1">
      <alignment horizontal="center"/>
    </xf>
    <xf numFmtId="0" fontId="10" fillId="7" borderId="951" xfId="0" applyFont="1" applyFill="1" applyBorder="1" applyAlignment="1">
      <alignment horizontal="center" vertical="center"/>
    </xf>
    <xf numFmtId="0" fontId="10" fillId="7" borderId="923" xfId="0" applyFont="1" applyFill="1" applyBorder="1" applyAlignment="1">
      <alignment horizontal="center" vertical="center"/>
    </xf>
    <xf numFmtId="0" fontId="11" fillId="7" borderId="674" xfId="0" applyFont="1" applyFill="1" applyBorder="1" applyAlignment="1">
      <alignment horizontal="center" vertical="center"/>
    </xf>
    <xf numFmtId="0" fontId="9" fillId="7" borderId="923" xfId="0" applyFont="1" applyFill="1" applyBorder="1"/>
    <xf numFmtId="0" fontId="9" fillId="7" borderId="604" xfId="0" applyFont="1" applyFill="1" applyBorder="1"/>
    <xf numFmtId="0" fontId="9" fillId="7" borderId="625" xfId="0" applyFont="1" applyFill="1" applyBorder="1" applyAlignment="1"/>
    <xf numFmtId="0" fontId="9" fillId="7" borderId="950" xfId="0" applyFont="1" applyFill="1" applyBorder="1" applyAlignment="1"/>
    <xf numFmtId="0" fontId="9" fillId="7" borderId="923" xfId="0" applyFont="1" applyFill="1" applyBorder="1" applyAlignment="1"/>
    <xf numFmtId="0" fontId="8" fillId="7" borderId="604" xfId="0" applyFont="1" applyFill="1" applyBorder="1"/>
    <xf numFmtId="0" fontId="10" fillId="7" borderId="954" xfId="0" applyFont="1" applyFill="1" applyBorder="1" applyAlignment="1">
      <alignment horizontal="center" vertical="center"/>
    </xf>
    <xf numFmtId="0" fontId="10" fillId="7" borderId="955" xfId="0" applyFont="1" applyFill="1" applyBorder="1" applyAlignment="1">
      <alignment horizontal="center" vertical="center"/>
    </xf>
    <xf numFmtId="0" fontId="10" fillId="7" borderId="930" xfId="0" applyFont="1" applyFill="1" applyBorder="1" applyAlignment="1">
      <alignment horizontal="center" vertical="center"/>
    </xf>
    <xf numFmtId="0" fontId="10" fillId="7" borderId="945" xfId="0" applyFont="1" applyFill="1" applyBorder="1" applyAlignment="1" applyProtection="1">
      <alignment horizontal="center"/>
    </xf>
    <xf numFmtId="0" fontId="9" fillId="2" borderId="958" xfId="0" applyFont="1" applyFill="1" applyBorder="1" applyAlignment="1" applyProtection="1">
      <alignment vertical="center"/>
      <protection locked="0"/>
    </xf>
    <xf numFmtId="0" fontId="11" fillId="7" borderId="926" xfId="0" applyFont="1" applyFill="1" applyBorder="1" applyAlignment="1" applyProtection="1">
      <alignment horizontal="left" wrapText="1"/>
      <protection locked="0"/>
    </xf>
    <xf numFmtId="0" fontId="11" fillId="7" borderId="924" xfId="0" applyFont="1" applyFill="1" applyBorder="1" applyAlignment="1" applyProtection="1">
      <alignment horizontal="left" wrapText="1"/>
      <protection locked="0"/>
    </xf>
    <xf numFmtId="0" fontId="11" fillId="7" borderId="961" xfId="0" applyFont="1" applyFill="1" applyBorder="1" applyAlignment="1" applyProtection="1">
      <alignment horizontal="left" wrapText="1"/>
      <protection locked="0"/>
    </xf>
    <xf numFmtId="0" fontId="11" fillId="7" borderId="962" xfId="0" applyFont="1" applyFill="1" applyBorder="1" applyAlignment="1" applyProtection="1">
      <alignment horizontal="left" wrapText="1"/>
      <protection locked="0"/>
    </xf>
    <xf numFmtId="0" fontId="11" fillId="7" borderId="963" xfId="0" applyFont="1" applyFill="1" applyBorder="1" applyAlignment="1" applyProtection="1">
      <alignment wrapText="1"/>
      <protection locked="0"/>
    </xf>
    <xf numFmtId="0" fontId="24" fillId="7" borderId="962" xfId="0" applyFont="1" applyFill="1" applyBorder="1" applyAlignment="1" applyProtection="1">
      <alignment horizontal="left" wrapText="1"/>
      <protection locked="0"/>
    </xf>
    <xf numFmtId="0" fontId="24" fillId="7" borderId="963" xfId="0" applyFont="1" applyFill="1" applyBorder="1" applyAlignment="1" applyProtection="1">
      <alignment wrapText="1"/>
      <protection locked="0"/>
    </xf>
    <xf numFmtId="0" fontId="24" fillId="7" borderId="926" xfId="0" applyFont="1" applyFill="1" applyBorder="1" applyAlignment="1" applyProtection="1">
      <alignment horizontal="left" wrapText="1"/>
      <protection locked="0"/>
    </xf>
    <xf numFmtId="0" fontId="24" fillId="7" borderId="924" xfId="0" applyFont="1" applyFill="1" applyBorder="1" applyAlignment="1" applyProtection="1">
      <alignment horizontal="left" wrapText="1"/>
      <protection locked="0"/>
    </xf>
    <xf numFmtId="0" fontId="24" fillId="7" borderId="935" xfId="0" applyFont="1" applyFill="1" applyBorder="1" applyAlignment="1" applyProtection="1">
      <alignment wrapText="1"/>
      <protection locked="0"/>
    </xf>
    <xf numFmtId="0" fontId="10" fillId="7" borderId="966" xfId="0" applyFont="1" applyFill="1" applyBorder="1" applyAlignment="1" applyProtection="1">
      <alignment horizontal="center"/>
    </xf>
    <xf numFmtId="0" fontId="10" fillId="7" borderId="922" xfId="0" applyFont="1" applyFill="1" applyBorder="1" applyAlignment="1" applyProtection="1">
      <alignment horizontal="center"/>
    </xf>
    <xf numFmtId="0" fontId="10" fillId="7" borderId="961" xfId="0" applyFont="1" applyFill="1" applyBorder="1" applyAlignment="1" applyProtection="1">
      <alignment wrapText="1"/>
    </xf>
    <xf numFmtId="0" fontId="10" fillId="7" borderId="962" xfId="0" applyFont="1" applyFill="1" applyBorder="1" applyAlignment="1" applyProtection="1">
      <alignment wrapText="1"/>
    </xf>
    <xf numFmtId="0" fontId="10" fillId="7" borderId="963" xfId="0" applyFont="1" applyFill="1" applyBorder="1" applyAlignment="1" applyProtection="1">
      <alignment wrapText="1"/>
    </xf>
    <xf numFmtId="0" fontId="9" fillId="7" borderId="946" xfId="0" applyFont="1" applyFill="1" applyBorder="1" applyAlignment="1">
      <alignment horizontal="left"/>
    </xf>
    <xf numFmtId="0" fontId="9" fillId="7" borderId="980" xfId="0" applyFont="1" applyFill="1" applyBorder="1" applyAlignment="1">
      <alignment horizontal="left"/>
    </xf>
    <xf numFmtId="0" fontId="10" fillId="7" borderId="981" xfId="0" applyFont="1" applyFill="1" applyBorder="1" applyAlignment="1"/>
    <xf numFmtId="0" fontId="10" fillId="7" borderId="980" xfId="0" applyFont="1" applyFill="1" applyBorder="1" applyAlignment="1"/>
    <xf numFmtId="0" fontId="9" fillId="7" borderId="982" xfId="0" applyFont="1" applyFill="1" applyBorder="1"/>
    <xf numFmtId="0" fontId="9" fillId="7" borderId="983" xfId="0" applyFont="1" applyFill="1" applyBorder="1"/>
    <xf numFmtId="0" fontId="9" fillId="7" borderId="981" xfId="0" applyFont="1" applyFill="1" applyBorder="1"/>
    <xf numFmtId="0" fontId="10" fillId="7" borderId="946" xfId="0" applyFont="1" applyFill="1" applyBorder="1" applyAlignment="1"/>
    <xf numFmtId="0" fontId="10" fillId="7" borderId="943" xfId="0" applyFont="1" applyFill="1" applyBorder="1" applyAlignment="1"/>
    <xf numFmtId="0" fontId="10" fillId="7" borderId="944" xfId="0" applyFont="1" applyFill="1" applyBorder="1" applyAlignment="1">
      <alignment horizontal="center" vertical="center"/>
    </xf>
    <xf numFmtId="0" fontId="11" fillId="7" borderId="944" xfId="0" applyFont="1" applyFill="1" applyBorder="1" applyAlignment="1">
      <alignment horizontal="center" vertical="center"/>
    </xf>
    <xf numFmtId="0" fontId="11" fillId="7" borderId="943" xfId="0" applyFont="1" applyFill="1" applyBorder="1" applyAlignment="1"/>
    <xf numFmtId="0" fontId="9" fillId="7" borderId="946" xfId="0" applyFont="1" applyFill="1" applyBorder="1" applyAlignment="1"/>
    <xf numFmtId="0" fontId="9" fillId="7" borderId="943" xfId="0" applyFont="1" applyFill="1" applyBorder="1"/>
    <xf numFmtId="0" fontId="11" fillId="7" borderId="946" xfId="0" applyFont="1" applyFill="1" applyBorder="1" applyAlignment="1">
      <alignment horizontal="center"/>
    </xf>
    <xf numFmtId="0" fontId="10" fillId="7" borderId="946" xfId="0" applyFont="1" applyFill="1" applyBorder="1" applyAlignment="1">
      <alignment horizontal="center" vertical="center"/>
    </xf>
    <xf numFmtId="0" fontId="11" fillId="7" borderId="966" xfId="0" applyFont="1" applyFill="1" applyBorder="1" applyAlignment="1">
      <alignment horizontal="center"/>
    </xf>
    <xf numFmtId="0" fontId="11" fillId="7" borderId="946" xfId="0" applyFont="1" applyFill="1" applyBorder="1" applyAlignment="1">
      <alignment horizontal="center" vertical="top"/>
    </xf>
    <xf numFmtId="0" fontId="11" fillId="7" borderId="946" xfId="0" applyFont="1" applyFill="1" applyBorder="1" applyAlignment="1">
      <alignment horizontal="left"/>
    </xf>
    <xf numFmtId="0" fontId="9" fillId="20" borderId="950" xfId="0" applyFont="1" applyFill="1" applyBorder="1"/>
    <xf numFmtId="0" fontId="9" fillId="20" borderId="952" xfId="0" applyFont="1" applyFill="1" applyBorder="1"/>
    <xf numFmtId="0" fontId="10" fillId="7" borderId="986" xfId="0" applyFont="1" applyFill="1" applyBorder="1" applyAlignment="1">
      <alignment horizontal="center" vertical="center"/>
    </xf>
    <xf numFmtId="0" fontId="10" fillId="7" borderId="987" xfId="0" applyFont="1" applyFill="1" applyBorder="1" applyAlignment="1">
      <alignment horizontal="center" vertical="center"/>
    </xf>
    <xf numFmtId="0" fontId="10" fillId="7" borderId="988" xfId="0" applyFont="1" applyFill="1" applyBorder="1" applyAlignment="1">
      <alignment horizontal="center" vertical="center"/>
    </xf>
    <xf numFmtId="0" fontId="10" fillId="7" borderId="989" xfId="0" applyFont="1" applyFill="1" applyBorder="1" applyAlignment="1">
      <alignment horizontal="center" vertical="center"/>
    </xf>
    <xf numFmtId="0" fontId="10" fillId="7" borderId="990" xfId="0" applyFont="1" applyFill="1" applyBorder="1" applyAlignment="1">
      <alignment horizontal="center" vertical="center"/>
    </xf>
    <xf numFmtId="0" fontId="10" fillId="7" borderId="991" xfId="0" applyFont="1" applyFill="1" applyBorder="1" applyAlignment="1">
      <alignment horizontal="center" vertical="center"/>
    </xf>
    <xf numFmtId="0" fontId="10" fillId="7" borderId="889" xfId="0" applyFont="1" applyFill="1" applyBorder="1" applyAlignment="1" applyProtection="1">
      <alignment wrapText="1"/>
      <protection locked="0"/>
    </xf>
    <xf numFmtId="0" fontId="11" fillId="7" borderId="305" xfId="0" applyFont="1" applyFill="1" applyBorder="1" applyAlignment="1" applyProtection="1">
      <alignment wrapText="1"/>
      <protection locked="0"/>
    </xf>
    <xf numFmtId="0" fontId="11" fillId="7" borderId="993" xfId="0" applyFont="1" applyFill="1" applyBorder="1" applyAlignment="1" applyProtection="1">
      <alignment wrapText="1"/>
      <protection locked="0"/>
    </xf>
    <xf numFmtId="0" fontId="10" fillId="7" borderId="994" xfId="0" applyFont="1" applyFill="1" applyBorder="1" applyAlignment="1" applyProtection="1">
      <alignment horizontal="center"/>
    </xf>
    <xf numFmtId="0" fontId="9" fillId="2" borderId="995" xfId="0" applyFont="1" applyFill="1" applyBorder="1" applyAlignment="1" applyProtection="1">
      <alignment vertical="center"/>
      <protection locked="0"/>
    </xf>
    <xf numFmtId="0" fontId="9" fillId="2" borderId="805" xfId="0" applyFont="1" applyFill="1" applyBorder="1" applyAlignment="1" applyProtection="1">
      <alignment vertical="center" wrapText="1"/>
      <protection locked="0"/>
    </xf>
    <xf numFmtId="0" fontId="9" fillId="2" borderId="996" xfId="0" applyFont="1" applyFill="1" applyBorder="1" applyAlignment="1" applyProtection="1">
      <alignment vertical="center"/>
      <protection locked="0"/>
    </xf>
    <xf numFmtId="0" fontId="10" fillId="7" borderId="1001" xfId="0" quotePrefix="1" applyFont="1" applyFill="1" applyBorder="1" applyAlignment="1" applyProtection="1">
      <alignment horizontal="center"/>
    </xf>
    <xf numFmtId="0" fontId="11" fillId="7" borderId="1002" xfId="0" applyFont="1" applyFill="1" applyBorder="1" applyAlignment="1" applyProtection="1">
      <alignment wrapText="1"/>
      <protection locked="0"/>
    </xf>
    <xf numFmtId="0" fontId="11" fillId="7" borderId="742" xfId="0" applyFont="1" applyFill="1" applyBorder="1" applyAlignment="1" applyProtection="1">
      <alignment wrapText="1"/>
      <protection locked="0"/>
    </xf>
    <xf numFmtId="0" fontId="11" fillId="7" borderId="1003" xfId="0" applyFont="1" applyFill="1" applyBorder="1" applyAlignment="1" applyProtection="1">
      <alignment wrapText="1"/>
      <protection locked="0"/>
    </xf>
    <xf numFmtId="0" fontId="13" fillId="7" borderId="944" xfId="0" applyFont="1" applyFill="1" applyBorder="1" applyAlignment="1" applyProtection="1">
      <alignment horizontal="center"/>
    </xf>
    <xf numFmtId="0" fontId="10" fillId="7" borderId="1001" xfId="0" applyFont="1" applyFill="1" applyBorder="1" applyAlignment="1" applyProtection="1">
      <alignment horizontal="center"/>
    </xf>
    <xf numFmtId="0" fontId="24" fillId="7" borderId="742" xfId="0" applyFont="1" applyFill="1" applyBorder="1" applyAlignment="1" applyProtection="1">
      <alignment wrapText="1"/>
      <protection locked="0"/>
    </xf>
    <xf numFmtId="0" fontId="24" fillId="7" borderId="1003" xfId="0" applyFont="1" applyFill="1" applyBorder="1" applyAlignment="1" applyProtection="1">
      <alignment wrapText="1"/>
      <protection locked="0"/>
    </xf>
    <xf numFmtId="0" fontId="24" fillId="7" borderId="926" xfId="0" applyFont="1" applyFill="1" applyBorder="1" applyAlignment="1" applyProtection="1">
      <alignment wrapText="1"/>
      <protection locked="0"/>
    </xf>
    <xf numFmtId="0" fontId="24" fillId="7" borderId="924" xfId="0" applyFont="1" applyFill="1" applyBorder="1" applyAlignment="1" applyProtection="1">
      <alignment wrapText="1"/>
      <protection locked="0"/>
    </xf>
    <xf numFmtId="0" fontId="10" fillId="7" borderId="979" xfId="0" applyFont="1" applyFill="1" applyBorder="1" applyAlignment="1" applyProtection="1">
      <alignment horizontal="center"/>
    </xf>
    <xf numFmtId="0" fontId="13" fillId="7" borderId="946" xfId="0" applyFont="1" applyFill="1" applyBorder="1" applyAlignment="1" applyProtection="1">
      <alignment horizontal="center"/>
    </xf>
    <xf numFmtId="0" fontId="10" fillId="7" borderId="951" xfId="0" applyFont="1" applyFill="1" applyBorder="1" applyAlignment="1" applyProtection="1">
      <alignment horizontal="center"/>
    </xf>
    <xf numFmtId="0" fontId="10" fillId="7" borderId="1005" xfId="0" applyFont="1" applyFill="1" applyBorder="1" applyAlignment="1" applyProtection="1">
      <alignment horizontal="center"/>
    </xf>
    <xf numFmtId="0" fontId="11" fillId="7" borderId="742" xfId="0" applyFont="1" applyFill="1" applyBorder="1" applyAlignment="1" applyProtection="1">
      <alignment horizontal="left" wrapText="1"/>
      <protection locked="0"/>
    </xf>
    <xf numFmtId="0" fontId="13" fillId="7" borderId="1013" xfId="0" applyFont="1" applyFill="1" applyBorder="1" applyAlignment="1" applyProtection="1">
      <alignment horizontal="center"/>
    </xf>
    <xf numFmtId="0" fontId="10" fillId="7" borderId="1002" xfId="0" applyFont="1" applyFill="1" applyBorder="1" applyAlignment="1" applyProtection="1">
      <alignment wrapText="1"/>
    </xf>
    <xf numFmtId="0" fontId="10" fillId="7" borderId="742" xfId="0" applyFont="1" applyFill="1" applyBorder="1" applyAlignment="1" applyProtection="1">
      <alignment wrapText="1"/>
    </xf>
    <xf numFmtId="0" fontId="10" fillId="7" borderId="1003" xfId="0" applyFont="1" applyFill="1" applyBorder="1" applyAlignment="1" applyProtection="1">
      <alignment wrapText="1"/>
    </xf>
    <xf numFmtId="0" fontId="9" fillId="7" borderId="680" xfId="0" applyFont="1" applyFill="1" applyBorder="1" applyAlignment="1">
      <alignment horizontal="left"/>
    </xf>
    <xf numFmtId="0" fontId="10" fillId="7" borderId="779" xfId="0" applyFont="1" applyFill="1" applyBorder="1" applyAlignment="1"/>
    <xf numFmtId="0" fontId="9" fillId="7" borderId="944" xfId="0" applyFont="1" applyFill="1" applyBorder="1"/>
    <xf numFmtId="0" fontId="9" fillId="7" borderId="740" xfId="0" applyFont="1" applyFill="1" applyBorder="1"/>
    <xf numFmtId="0" fontId="11" fillId="7" borderId="680" xfId="0" applyFont="1" applyFill="1" applyBorder="1" applyAlignment="1"/>
    <xf numFmtId="0" fontId="11" fillId="0" borderId="684" xfId="0" applyFont="1" applyFill="1" applyBorder="1" applyAlignment="1"/>
    <xf numFmtId="0" fontId="9" fillId="7" borderId="1003" xfId="0" applyFont="1" applyFill="1" applyBorder="1"/>
    <xf numFmtId="0" fontId="9" fillId="7" borderId="682" xfId="0" applyFont="1" applyFill="1" applyBorder="1"/>
    <xf numFmtId="0" fontId="9" fillId="7" borderId="866" xfId="0" applyFont="1" applyFill="1" applyBorder="1"/>
    <xf numFmtId="0" fontId="10" fillId="7" borderId="740" xfId="0" applyFont="1" applyFill="1" applyBorder="1"/>
    <xf numFmtId="0" fontId="10" fillId="7" borderId="1013" xfId="0" applyFont="1" applyFill="1" applyBorder="1"/>
    <xf numFmtId="0" fontId="8" fillId="18" borderId="946" xfId="0" applyFont="1" applyFill="1" applyBorder="1"/>
    <xf numFmtId="0" fontId="10" fillId="0" borderId="674" xfId="0" applyFont="1" applyFill="1" applyBorder="1" applyAlignment="1">
      <alignment horizontal="center"/>
    </xf>
    <xf numFmtId="0" fontId="10" fillId="7" borderId="866" xfId="0" applyFont="1" applyFill="1" applyBorder="1" applyAlignment="1">
      <alignment horizontal="center" vertical="center"/>
    </xf>
    <xf numFmtId="0" fontId="10" fillId="7" borderId="945" xfId="0" applyFont="1" applyFill="1" applyBorder="1" applyAlignment="1">
      <alignment horizontal="center"/>
    </xf>
    <xf numFmtId="0" fontId="11" fillId="7" borderId="945" xfId="0" applyFont="1" applyFill="1" applyBorder="1" applyAlignment="1">
      <alignment horizontal="center"/>
    </xf>
    <xf numFmtId="0" fontId="10" fillId="7" borderId="945" xfId="0" applyFont="1" applyFill="1" applyBorder="1" applyAlignment="1">
      <alignment horizontal="center" vertical="center"/>
    </xf>
    <xf numFmtId="0" fontId="11" fillId="0" borderId="674" xfId="0" applyFont="1" applyFill="1" applyBorder="1" applyAlignment="1">
      <alignment horizontal="center"/>
    </xf>
    <xf numFmtId="0" fontId="11" fillId="7" borderId="946" xfId="0" applyFont="1" applyFill="1" applyBorder="1" applyAlignment="1">
      <alignment horizontal="center" vertical="center"/>
    </xf>
    <xf numFmtId="0" fontId="11" fillId="7" borderId="1020" xfId="0" applyFont="1" applyFill="1" applyBorder="1" applyAlignment="1">
      <alignment horizontal="center" vertical="center"/>
    </xf>
    <xf numFmtId="0" fontId="11" fillId="7" borderId="943" xfId="0" applyFont="1" applyFill="1" applyBorder="1" applyAlignment="1">
      <alignment horizontal="left"/>
    </xf>
    <xf numFmtId="0" fontId="11" fillId="7" borderId="945" xfId="0" applyFont="1" applyFill="1" applyBorder="1" applyAlignment="1">
      <alignment horizontal="left"/>
    </xf>
    <xf numFmtId="0" fontId="10" fillId="7" borderId="635" xfId="0" applyFont="1" applyFill="1" applyBorder="1" applyAlignment="1">
      <alignment horizontal="center" vertical="center"/>
    </xf>
    <xf numFmtId="0" fontId="10" fillId="7" borderId="1006" xfId="0" applyFont="1" applyFill="1" applyBorder="1" applyAlignment="1">
      <alignment horizontal="center" vertical="center"/>
    </xf>
    <xf numFmtId="0" fontId="10" fillId="7" borderId="1021" xfId="0" applyFont="1" applyFill="1" applyBorder="1" applyAlignment="1">
      <alignment horizontal="center" vertical="center"/>
    </xf>
    <xf numFmtId="0" fontId="10" fillId="7" borderId="1022" xfId="0" applyFont="1" applyFill="1" applyBorder="1" applyAlignment="1">
      <alignment horizontal="center" vertical="center"/>
    </xf>
    <xf numFmtId="0" fontId="10" fillId="7" borderId="1010" xfId="0" applyFont="1" applyFill="1" applyBorder="1" applyAlignment="1">
      <alignment horizontal="center" vertical="center"/>
    </xf>
    <xf numFmtId="0" fontId="10" fillId="7" borderId="1023" xfId="0" applyFont="1" applyFill="1" applyBorder="1" applyAlignment="1">
      <alignment horizontal="center" vertical="center"/>
    </xf>
    <xf numFmtId="0" fontId="10" fillId="7" borderId="1002" xfId="0" applyFont="1" applyFill="1" applyBorder="1" applyAlignment="1" applyProtection="1">
      <alignment wrapText="1"/>
      <protection locked="0"/>
    </xf>
    <xf numFmtId="0" fontId="10" fillId="7" borderId="1013" xfId="0" applyFont="1" applyFill="1" applyBorder="1" applyAlignment="1" applyProtection="1">
      <alignment horizontal="center"/>
    </xf>
    <xf numFmtId="0" fontId="9" fillId="2" borderId="673" xfId="0" applyFont="1" applyFill="1" applyBorder="1" applyAlignment="1" applyProtection="1">
      <alignment vertical="center" wrapText="1"/>
      <protection locked="0"/>
    </xf>
    <xf numFmtId="0" fontId="9" fillId="2" borderId="1025" xfId="0" applyFont="1" applyFill="1" applyBorder="1" applyAlignment="1" applyProtection="1">
      <alignment vertical="center"/>
      <protection locked="0"/>
    </xf>
    <xf numFmtId="0" fontId="9" fillId="2" borderId="1026" xfId="0" applyFont="1" applyFill="1" applyBorder="1" applyAlignment="1" applyProtection="1">
      <alignment vertical="center"/>
      <protection locked="0"/>
    </xf>
    <xf numFmtId="0" fontId="10" fillId="7" borderId="684" xfId="0" applyFont="1" applyFill="1" applyBorder="1" applyAlignment="1" applyProtection="1">
      <alignment horizontal="center"/>
    </xf>
    <xf numFmtId="0" fontId="10" fillId="7" borderId="1006" xfId="0" applyFont="1" applyFill="1" applyBorder="1" applyAlignment="1" applyProtection="1">
      <alignment horizontal="center"/>
    </xf>
    <xf numFmtId="0" fontId="10" fillId="7" borderId="927" xfId="0" applyFont="1" applyFill="1" applyBorder="1" applyAlignment="1" applyProtection="1">
      <alignment horizontal="center"/>
    </xf>
    <xf numFmtId="0" fontId="10" fillId="0" borderId="0" xfId="0" applyFont="1" applyAlignment="1">
      <alignment horizontal="center"/>
    </xf>
    <xf numFmtId="0" fontId="10" fillId="0" borderId="0" xfId="0" applyFont="1" applyFill="1" applyBorder="1" applyAlignment="1" applyProtection="1">
      <alignment horizontal="right"/>
    </xf>
    <xf numFmtId="0" fontId="10" fillId="0" borderId="0" xfId="0" applyFont="1" applyFill="1" applyBorder="1" applyAlignment="1" applyProtection="1">
      <alignment horizontal="center"/>
    </xf>
    <xf numFmtId="0" fontId="9" fillId="0" borderId="0" xfId="0" applyFont="1" applyFill="1" applyBorder="1" applyAlignment="1" applyProtection="1">
      <alignment horizontal="center" vertical="center"/>
    </xf>
    <xf numFmtId="0" fontId="11" fillId="7" borderId="0" xfId="3" applyFont="1" applyFill="1" applyBorder="1" applyAlignment="1" applyProtection="1">
      <alignment horizontal="center" vertical="top"/>
    </xf>
    <xf numFmtId="0" fontId="10" fillId="7" borderId="0" xfId="3" applyFont="1" applyFill="1" applyBorder="1" applyAlignment="1" applyProtection="1">
      <alignment horizontal="center"/>
    </xf>
    <xf numFmtId="0" fontId="11" fillId="7" borderId="0" xfId="3" applyFont="1" applyFill="1" applyBorder="1" applyAlignment="1" applyProtection="1">
      <alignment horizontal="center"/>
    </xf>
    <xf numFmtId="0" fontId="11" fillId="7" borderId="0" xfId="3" applyFont="1" applyFill="1" applyBorder="1" applyAlignment="1" applyProtection="1">
      <alignment horizontal="center" vertical="center"/>
    </xf>
    <xf numFmtId="0" fontId="10" fillId="7" borderId="0" xfId="3" applyFont="1" applyFill="1" applyBorder="1" applyAlignment="1" applyProtection="1">
      <alignment horizontal="right"/>
    </xf>
    <xf numFmtId="0" fontId="9" fillId="0" borderId="0" xfId="0" applyFont="1" applyFill="1" applyBorder="1" applyAlignment="1" applyProtection="1">
      <alignment horizontal="center"/>
    </xf>
    <xf numFmtId="0" fontId="10" fillId="0" borderId="0" xfId="3" applyFont="1" applyBorder="1" applyAlignment="1" applyProtection="1">
      <alignment horizontal="center"/>
    </xf>
    <xf numFmtId="0" fontId="10" fillId="0" borderId="0" xfId="3" applyFont="1" applyFill="1" applyBorder="1" applyAlignment="1" applyProtection="1">
      <alignment horizontal="center"/>
    </xf>
    <xf numFmtId="0" fontId="11" fillId="7" borderId="0" xfId="0" applyFont="1" applyFill="1" applyBorder="1" applyAlignment="1" applyProtection="1">
      <alignment horizontal="left" vertical="center"/>
    </xf>
    <xf numFmtId="0" fontId="10" fillId="7" borderId="0" xfId="0" applyFont="1" applyFill="1" applyBorder="1" applyAlignment="1" applyProtection="1">
      <alignment horizontal="center"/>
    </xf>
    <xf numFmtId="0" fontId="10" fillId="7" borderId="0" xfId="0" applyFont="1" applyFill="1" applyBorder="1" applyAlignment="1" applyProtection="1">
      <alignment horizontal="center" vertical="center"/>
    </xf>
    <xf numFmtId="0" fontId="9" fillId="7" borderId="0" xfId="0" applyFont="1" applyFill="1" applyBorder="1" applyAlignment="1" applyProtection="1">
      <alignment horizontal="right" vertical="center"/>
    </xf>
    <xf numFmtId="0" fontId="10" fillId="7" borderId="384" xfId="0" applyFont="1" applyFill="1" applyBorder="1" applyAlignment="1" applyProtection="1">
      <alignment horizontal="center"/>
    </xf>
    <xf numFmtId="3" fontId="18" fillId="7" borderId="538" xfId="3" applyNumberFormat="1" applyFont="1" applyFill="1" applyBorder="1" applyAlignment="1" applyProtection="1">
      <alignment horizontal="center" vertical="center"/>
      <protection locked="0"/>
    </xf>
    <xf numFmtId="0" fontId="10" fillId="7" borderId="0" xfId="3" applyFont="1" applyFill="1" applyBorder="1" applyAlignment="1" applyProtection="1">
      <alignment horizontal="center" vertical="center"/>
    </xf>
    <xf numFmtId="3" fontId="18" fillId="7" borderId="0" xfId="3" applyNumberFormat="1" applyFont="1" applyFill="1" applyBorder="1" applyAlignment="1" applyProtection="1">
      <alignment horizontal="center" vertical="center"/>
      <protection locked="0"/>
    </xf>
    <xf numFmtId="0" fontId="10" fillId="7" borderId="0" xfId="3" quotePrefix="1" applyFont="1" applyFill="1" applyBorder="1" applyAlignment="1" applyProtection="1">
      <alignment horizontal="center" vertical="center"/>
    </xf>
    <xf numFmtId="0" fontId="10" fillId="7" borderId="0" xfId="3" applyFont="1" applyFill="1" applyBorder="1" applyAlignment="1" applyProtection="1">
      <alignment horizontal="right" vertical="center"/>
    </xf>
    <xf numFmtId="3" fontId="18" fillId="7" borderId="0" xfId="3" applyNumberFormat="1" applyFont="1" applyFill="1" applyBorder="1" applyAlignment="1" applyProtection="1">
      <alignment horizontal="right" vertical="center"/>
      <protection locked="0"/>
    </xf>
    <xf numFmtId="0" fontId="9" fillId="0" borderId="0" xfId="0" applyFont="1" applyFill="1" applyBorder="1" applyAlignment="1" applyProtection="1"/>
    <xf numFmtId="0" fontId="7" fillId="7" borderId="860" xfId="0" applyFont="1" applyFill="1" applyBorder="1" applyAlignment="1">
      <alignment horizontal="center" vertical="center"/>
    </xf>
    <xf numFmtId="0" fontId="11" fillId="7" borderId="0" xfId="0" applyFont="1" applyFill="1" applyBorder="1" applyAlignment="1" applyProtection="1">
      <alignment horizontal="left" wrapText="1"/>
      <protection locked="0"/>
    </xf>
    <xf numFmtId="0" fontId="11" fillId="0" borderId="0" xfId="0" applyFont="1" applyFill="1" applyBorder="1" applyAlignment="1" applyProtection="1">
      <alignment horizontal="left" vertical="top" wrapText="1"/>
    </xf>
    <xf numFmtId="0" fontId="11" fillId="0" borderId="458" xfId="0" applyFont="1" applyFill="1" applyBorder="1" applyAlignment="1" applyProtection="1">
      <alignment horizontal="left" vertical="top" wrapText="1"/>
    </xf>
    <xf numFmtId="3" fontId="23" fillId="2" borderId="77" xfId="0" applyNumberFormat="1" applyFont="1" applyFill="1" applyBorder="1" applyAlignment="1" applyProtection="1">
      <alignment horizontal="center"/>
      <protection locked="0"/>
    </xf>
    <xf numFmtId="3" fontId="23" fillId="2" borderId="78" xfId="0" applyNumberFormat="1" applyFont="1" applyFill="1" applyBorder="1" applyAlignment="1" applyProtection="1">
      <alignment horizontal="center"/>
      <protection locked="0"/>
    </xf>
    <xf numFmtId="0" fontId="10" fillId="7" borderId="248" xfId="0" applyFont="1" applyFill="1" applyBorder="1" applyAlignment="1" applyProtection="1">
      <alignment horizontal="left" wrapText="1"/>
      <protection locked="0"/>
    </xf>
    <xf numFmtId="0" fontId="24" fillId="7" borderId="926" xfId="0" applyFont="1" applyFill="1" applyBorder="1" applyAlignment="1" applyProtection="1">
      <alignment horizontal="left" wrapText="1"/>
      <protection locked="0"/>
    </xf>
    <xf numFmtId="0" fontId="24" fillId="7" borderId="924" xfId="0" applyFont="1" applyFill="1" applyBorder="1" applyAlignment="1" applyProtection="1">
      <alignment horizontal="left" wrapText="1"/>
      <protection locked="0"/>
    </xf>
    <xf numFmtId="0" fontId="23" fillId="2" borderId="77" xfId="0" applyFont="1" applyFill="1" applyBorder="1" applyAlignment="1" applyProtection="1">
      <alignment horizontal="center"/>
      <protection locked="0"/>
    </xf>
    <xf numFmtId="0" fontId="23" fillId="2" borderId="78" xfId="0" applyFont="1" applyFill="1" applyBorder="1" applyAlignment="1" applyProtection="1">
      <alignment horizontal="center"/>
      <protection locked="0"/>
    </xf>
    <xf numFmtId="0" fontId="7" fillId="7" borderId="0" xfId="0" applyFont="1" applyFill="1" applyBorder="1" applyAlignment="1">
      <alignment horizontal="center" vertical="center"/>
    </xf>
    <xf numFmtId="0" fontId="10" fillId="7" borderId="0" xfId="0" applyFont="1" applyFill="1" applyBorder="1" applyAlignment="1">
      <alignment horizontal="center"/>
    </xf>
    <xf numFmtId="0" fontId="11" fillId="7" borderId="0" xfId="0" applyFont="1" applyFill="1" applyBorder="1" applyAlignment="1">
      <alignment horizontal="center"/>
    </xf>
    <xf numFmtId="0" fontId="10" fillId="7" borderId="946" xfId="0" applyFont="1" applyFill="1" applyBorder="1" applyAlignment="1">
      <alignment horizontal="center"/>
    </xf>
    <xf numFmtId="0" fontId="11" fillId="7" borderId="217" xfId="0" applyFont="1" applyFill="1" applyBorder="1" applyAlignment="1">
      <alignment horizontal="center" vertical="center"/>
    </xf>
    <xf numFmtId="0" fontId="10" fillId="7" borderId="945" xfId="0" applyFont="1" applyFill="1" applyBorder="1" applyAlignment="1" applyProtection="1">
      <alignment horizontal="center"/>
    </xf>
    <xf numFmtId="0" fontId="10" fillId="7" borderId="967" xfId="0" applyFont="1" applyFill="1" applyBorder="1" applyAlignment="1">
      <alignment horizontal="center" vertical="center"/>
    </xf>
    <xf numFmtId="0" fontId="10" fillId="7" borderId="943" xfId="0" applyFont="1" applyFill="1" applyBorder="1" applyAlignment="1">
      <alignment horizontal="center" vertical="center"/>
    </xf>
    <xf numFmtId="0" fontId="10" fillId="7" borderId="944" xfId="0" applyFont="1" applyFill="1" applyBorder="1" applyAlignment="1" applyProtection="1">
      <alignment horizontal="center"/>
    </xf>
    <xf numFmtId="0" fontId="24" fillId="7" borderId="742" xfId="0" applyFont="1" applyFill="1" applyBorder="1" applyAlignment="1" applyProtection="1">
      <alignment horizontal="left" wrapText="1"/>
      <protection locked="0"/>
    </xf>
    <xf numFmtId="0" fontId="11" fillId="7" borderId="1002" xfId="0" applyFont="1" applyFill="1" applyBorder="1" applyAlignment="1" applyProtection="1">
      <alignment horizontal="left" wrapText="1"/>
      <protection locked="0"/>
    </xf>
    <xf numFmtId="0" fontId="11" fillId="7" borderId="742" xfId="0" applyFont="1" applyFill="1" applyBorder="1" applyAlignment="1" applyProtection="1">
      <alignment horizontal="left" wrapText="1"/>
      <protection locked="0"/>
    </xf>
    <xf numFmtId="0" fontId="11" fillId="7" borderId="926" xfId="0" applyFont="1" applyFill="1" applyBorder="1" applyAlignment="1" applyProtection="1">
      <alignment horizontal="left" wrapText="1"/>
      <protection locked="0"/>
    </xf>
    <xf numFmtId="0" fontId="11" fillId="7" borderId="924" xfId="0" applyFont="1" applyFill="1" applyBorder="1" applyAlignment="1" applyProtection="1">
      <alignment horizontal="left" wrapText="1"/>
      <protection locked="0"/>
    </xf>
    <xf numFmtId="0" fontId="11" fillId="7" borderId="946" xfId="0" applyFont="1" applyFill="1" applyBorder="1" applyAlignment="1">
      <alignment horizontal="center"/>
    </xf>
    <xf numFmtId="0" fontId="11" fillId="7" borderId="217" xfId="0" applyFont="1" applyFill="1" applyBorder="1" applyAlignment="1">
      <alignment horizontal="center"/>
    </xf>
    <xf numFmtId="0" fontId="10" fillId="7" borderId="943" xfId="0" applyFont="1" applyFill="1" applyBorder="1" applyAlignment="1">
      <alignment horizontal="center"/>
    </xf>
    <xf numFmtId="0" fontId="10" fillId="7" borderId="560" xfId="0" applyFont="1" applyFill="1" applyBorder="1" applyAlignment="1" applyProtection="1">
      <alignment horizontal="center"/>
    </xf>
    <xf numFmtId="0" fontId="10" fillId="7" borderId="374" xfId="0" applyFont="1" applyFill="1" applyBorder="1" applyAlignment="1" applyProtection="1">
      <alignment horizontal="center"/>
    </xf>
    <xf numFmtId="3" fontId="23" fillId="2" borderId="0" xfId="0" applyNumberFormat="1" applyFont="1" applyFill="1" applyBorder="1" applyAlignment="1" applyProtection="1">
      <alignment horizontal="center" vertical="center"/>
      <protection locked="0"/>
    </xf>
    <xf numFmtId="3" fontId="13" fillId="2" borderId="0" xfId="0" applyNumberFormat="1" applyFont="1" applyFill="1" applyBorder="1" applyAlignment="1" applyProtection="1">
      <alignment horizontal="center" vertical="center"/>
      <protection locked="0"/>
    </xf>
    <xf numFmtId="3" fontId="13" fillId="2" borderId="406" xfId="0" applyNumberFormat="1" applyFont="1" applyFill="1" applyBorder="1" applyAlignment="1" applyProtection="1">
      <alignment horizontal="center" vertical="center"/>
      <protection locked="0"/>
    </xf>
    <xf numFmtId="3" fontId="23" fillId="2" borderId="119" xfId="0" applyNumberFormat="1" applyFont="1" applyFill="1" applyBorder="1" applyAlignment="1" applyProtection="1">
      <alignment horizontal="center" vertical="center"/>
      <protection locked="0"/>
    </xf>
    <xf numFmtId="3" fontId="23" fillId="0" borderId="186" xfId="0" applyNumberFormat="1" applyFont="1" applyBorder="1" applyAlignment="1" applyProtection="1">
      <alignment horizontal="center" vertical="center"/>
      <protection locked="0"/>
    </xf>
    <xf numFmtId="3" fontId="23" fillId="0" borderId="74" xfId="0" applyNumberFormat="1" applyFont="1" applyBorder="1" applyAlignment="1" applyProtection="1">
      <alignment horizontal="center" vertical="center"/>
      <protection locked="0"/>
    </xf>
    <xf numFmtId="0" fontId="22" fillId="0" borderId="466" xfId="25" applyFont="1" applyBorder="1" applyAlignment="1" applyProtection="1">
      <alignment vertical="center" wrapText="1"/>
      <protection locked="0"/>
    </xf>
    <xf numFmtId="3" fontId="13" fillId="19" borderId="0" xfId="0" applyNumberFormat="1" applyFont="1" applyFill="1" applyBorder="1" applyAlignment="1" applyProtection="1">
      <alignment horizontal="center"/>
      <protection locked="0"/>
    </xf>
    <xf numFmtId="3" fontId="13" fillId="19" borderId="776" xfId="0" applyNumberFormat="1" applyFont="1" applyFill="1" applyBorder="1" applyAlignment="1" applyProtection="1">
      <alignment horizontal="center"/>
      <protection locked="0"/>
    </xf>
    <xf numFmtId="0" fontId="23" fillId="2" borderId="406" xfId="0" applyFont="1" applyFill="1" applyBorder="1" applyAlignment="1" applyProtection="1">
      <alignment horizontal="center"/>
      <protection locked="0"/>
    </xf>
    <xf numFmtId="0" fontId="23" fillId="2" borderId="119" xfId="0" applyFont="1" applyFill="1" applyBorder="1" applyAlignment="1" applyProtection="1">
      <alignment horizontal="center"/>
      <protection locked="0"/>
    </xf>
    <xf numFmtId="0" fontId="10" fillId="0" borderId="0" xfId="3" applyFont="1" applyFill="1" applyBorder="1" applyAlignment="1" applyProtection="1">
      <alignment horizontal="center" vertical="center"/>
    </xf>
    <xf numFmtId="0" fontId="10" fillId="0" borderId="0" xfId="3" applyFont="1" applyFill="1" applyBorder="1" applyAlignment="1" applyProtection="1">
      <alignment horizontal="right"/>
    </xf>
    <xf numFmtId="0" fontId="10" fillId="0" borderId="0" xfId="3" applyFont="1" applyFill="1" applyBorder="1" applyAlignment="1" applyProtection="1">
      <alignment horizontal="right" vertical="center"/>
    </xf>
    <xf numFmtId="3" fontId="18" fillId="0" borderId="0" xfId="3" applyNumberFormat="1" applyFont="1" applyFill="1" applyBorder="1" applyAlignment="1" applyProtection="1">
      <alignment horizontal="right" vertical="center"/>
      <protection locked="0"/>
    </xf>
    <xf numFmtId="49" fontId="98" fillId="34" borderId="1037" xfId="0" applyNumberFormat="1" applyFont="1" applyFill="1" applyBorder="1" applyAlignment="1">
      <alignment horizontal="center" vertical="center" wrapText="1"/>
    </xf>
    <xf numFmtId="49" fontId="99" fillId="34" borderId="1037" xfId="0" applyNumberFormat="1" applyFont="1" applyFill="1" applyBorder="1" applyAlignment="1">
      <alignment horizontal="center" vertical="center" wrapText="1"/>
    </xf>
    <xf numFmtId="0" fontId="0" fillId="0" borderId="0" xfId="0" applyFill="1"/>
    <xf numFmtId="0" fontId="100" fillId="0" borderId="0" xfId="0" applyFont="1" applyFill="1" applyProtection="1"/>
    <xf numFmtId="0" fontId="101" fillId="0" borderId="0" xfId="0" applyFont="1" applyFill="1" applyProtection="1"/>
    <xf numFmtId="0" fontId="100" fillId="0" borderId="0" xfId="0" applyFont="1" applyFill="1" applyBorder="1" applyProtection="1"/>
    <xf numFmtId="0" fontId="0" fillId="7" borderId="248" xfId="0" applyFont="1" applyFill="1" applyBorder="1" applyAlignment="1" applyProtection="1">
      <alignment horizontal="center"/>
    </xf>
    <xf numFmtId="0" fontId="107" fillId="7" borderId="0" xfId="0" applyFont="1" applyFill="1" applyBorder="1" applyAlignment="1" applyProtection="1">
      <alignment vertical="center"/>
    </xf>
    <xf numFmtId="0" fontId="105" fillId="7" borderId="0" xfId="0" applyFont="1" applyFill="1" applyBorder="1" applyAlignment="1" applyProtection="1">
      <alignment horizontal="left"/>
    </xf>
    <xf numFmtId="0" fontId="108" fillId="0" borderId="0" xfId="0" applyFont="1" applyFill="1" applyProtection="1"/>
    <xf numFmtId="0" fontId="0" fillId="7" borderId="0" xfId="0" applyFont="1" applyFill="1" applyBorder="1" applyAlignment="1" applyProtection="1">
      <alignment horizontal="center"/>
    </xf>
    <xf numFmtId="0" fontId="107" fillId="7" borderId="1044" xfId="0" applyFont="1" applyFill="1" applyBorder="1" applyAlignment="1" applyProtection="1">
      <alignment vertical="center"/>
    </xf>
    <xf numFmtId="0" fontId="106" fillId="7" borderId="0" xfId="0" applyFont="1" applyFill="1" applyBorder="1" applyAlignment="1" applyProtection="1">
      <alignment horizontal="left" vertical="center"/>
    </xf>
    <xf numFmtId="0" fontId="0" fillId="9" borderId="0" xfId="0" applyFont="1" applyFill="1" applyBorder="1" applyAlignment="1" applyProtection="1">
      <alignment horizontal="center"/>
    </xf>
    <xf numFmtId="0" fontId="109" fillId="7" borderId="0" xfId="0" applyFont="1" applyFill="1" applyBorder="1" applyAlignment="1" applyProtection="1">
      <alignment horizontal="left"/>
    </xf>
    <xf numFmtId="0" fontId="110" fillId="7" borderId="0" xfId="0" applyFont="1" applyFill="1" applyBorder="1" applyAlignment="1" applyProtection="1">
      <alignment horizontal="left" vertical="center"/>
    </xf>
    <xf numFmtId="0" fontId="111" fillId="0" borderId="248" xfId="0" applyFont="1" applyFill="1" applyBorder="1" applyAlignment="1" applyProtection="1">
      <alignment vertical="center"/>
    </xf>
    <xf numFmtId="0" fontId="103" fillId="0" borderId="0" xfId="0" applyFont="1" applyFill="1" applyBorder="1" applyAlignment="1" applyProtection="1">
      <alignment horizontal="center" vertical="center"/>
    </xf>
    <xf numFmtId="2"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0" fontId="111" fillId="0" borderId="0" xfId="0" applyFont="1" applyFill="1" applyBorder="1" applyAlignment="1" applyProtection="1">
      <alignment vertical="center"/>
    </xf>
    <xf numFmtId="0" fontId="103" fillId="0" borderId="0" xfId="0" applyFont="1" applyFill="1" applyBorder="1" applyAlignment="1" applyProtection="1">
      <alignment horizontal="left" vertical="center" wrapText="1"/>
    </xf>
    <xf numFmtId="0" fontId="111" fillId="0" borderId="0" xfId="0" applyFont="1" applyFill="1" applyBorder="1" applyAlignment="1" applyProtection="1">
      <alignment horizontal="center" vertical="center"/>
    </xf>
    <xf numFmtId="0" fontId="111" fillId="0" borderId="0" xfId="0" applyFont="1" applyFill="1" applyAlignment="1" applyProtection="1">
      <alignment vertical="center"/>
    </xf>
    <xf numFmtId="0" fontId="103" fillId="0" borderId="248" xfId="0" applyFont="1" applyFill="1" applyBorder="1" applyAlignment="1" applyProtection="1">
      <alignment vertical="center"/>
    </xf>
    <xf numFmtId="0" fontId="103" fillId="0" borderId="0" xfId="0" applyFont="1" applyFill="1" applyBorder="1" applyAlignment="1" applyProtection="1">
      <alignment vertical="center"/>
    </xf>
    <xf numFmtId="0" fontId="104" fillId="0" borderId="0" xfId="0" applyFont="1" applyFill="1" applyBorder="1" applyAlignment="1" applyProtection="1">
      <alignment horizontal="left" vertical="center"/>
    </xf>
    <xf numFmtId="0" fontId="103" fillId="0" borderId="593" xfId="0" applyFont="1" applyFill="1" applyBorder="1" applyAlignment="1" applyProtection="1">
      <alignment horizontal="left" vertical="center" wrapText="1"/>
    </xf>
    <xf numFmtId="0" fontId="103" fillId="35" borderId="1039" xfId="0" applyFont="1" applyFill="1" applyBorder="1" applyAlignment="1" applyProtection="1">
      <alignment horizontal="left"/>
    </xf>
    <xf numFmtId="0" fontId="103" fillId="35" borderId="1039" xfId="0" applyFont="1" applyFill="1" applyBorder="1" applyAlignment="1" applyProtection="1"/>
    <xf numFmtId="0" fontId="111" fillId="35" borderId="1039" xfId="0" applyFont="1" applyFill="1" applyBorder="1" applyAlignment="1" applyProtection="1"/>
    <xf numFmtId="0" fontId="111" fillId="35" borderId="1039" xfId="0" applyFont="1" applyFill="1" applyBorder="1" applyProtection="1"/>
    <xf numFmtId="0" fontId="103" fillId="35" borderId="1039" xfId="0" applyFont="1" applyFill="1" applyBorder="1" applyAlignment="1" applyProtection="1">
      <alignment horizontal="left" vertical="center" wrapText="1"/>
    </xf>
    <xf numFmtId="0" fontId="111" fillId="35" borderId="1040" xfId="0" applyFont="1" applyFill="1" applyBorder="1" applyAlignment="1" applyProtection="1">
      <alignment horizontal="center" vertical="center"/>
    </xf>
    <xf numFmtId="0" fontId="103" fillId="35" borderId="0" xfId="0" applyFont="1" applyFill="1" applyBorder="1" applyAlignment="1" applyProtection="1"/>
    <xf numFmtId="0" fontId="111" fillId="35" borderId="0" xfId="0" applyFont="1" applyFill="1" applyBorder="1" applyProtection="1"/>
    <xf numFmtId="0" fontId="103" fillId="35" borderId="0" xfId="0" applyFont="1" applyFill="1" applyBorder="1" applyAlignment="1" applyProtection="1">
      <alignment horizontal="left" vertical="center" wrapText="1"/>
    </xf>
    <xf numFmtId="0" fontId="111" fillId="35" borderId="1046" xfId="0" applyFont="1" applyFill="1" applyBorder="1" applyAlignment="1" applyProtection="1">
      <alignment horizontal="center" vertical="center"/>
    </xf>
    <xf numFmtId="0" fontId="111" fillId="0" borderId="248" xfId="0" applyFont="1" applyFill="1" applyBorder="1" applyProtection="1"/>
    <xf numFmtId="0" fontId="103" fillId="0" borderId="0" xfId="0" applyFont="1" applyFill="1" applyBorder="1" applyProtection="1"/>
    <xf numFmtId="0" fontId="111" fillId="0" borderId="0" xfId="0" applyFont="1" applyFill="1" applyBorder="1" applyProtection="1"/>
    <xf numFmtId="0" fontId="111" fillId="0" borderId="593" xfId="0" applyFont="1" applyFill="1" applyBorder="1" applyProtection="1"/>
    <xf numFmtId="0" fontId="104" fillId="35" borderId="0" xfId="0" applyFont="1" applyFill="1" applyBorder="1" applyAlignment="1" applyProtection="1"/>
    <xf numFmtId="0" fontId="103" fillId="35" borderId="0" xfId="0" applyFont="1" applyFill="1" applyBorder="1" applyAlignment="1" applyProtection="1">
      <alignment horizontal="left" vertical="top" wrapText="1"/>
    </xf>
    <xf numFmtId="0" fontId="103" fillId="35" borderId="0" xfId="0" applyFont="1" applyFill="1" applyBorder="1" applyAlignment="1" applyProtection="1">
      <alignment vertical="center" wrapText="1"/>
    </xf>
    <xf numFmtId="0" fontId="103" fillId="35" borderId="1046" xfId="0" applyFont="1" applyFill="1" applyBorder="1" applyAlignment="1" applyProtection="1">
      <alignment vertical="center" wrapText="1"/>
    </xf>
    <xf numFmtId="0" fontId="111" fillId="0" borderId="0" xfId="0" applyFont="1" applyFill="1" applyProtection="1"/>
    <xf numFmtId="0" fontId="103" fillId="0" borderId="248" xfId="0" applyFont="1" applyFill="1" applyBorder="1" applyProtection="1"/>
    <xf numFmtId="0" fontId="103" fillId="0" borderId="0" xfId="0" applyFont="1" applyFill="1" applyBorder="1" applyAlignment="1" applyProtection="1">
      <alignment vertical="center" wrapText="1"/>
      <protection locked="0"/>
    </xf>
    <xf numFmtId="0" fontId="104" fillId="0" borderId="0" xfId="0" applyFont="1" applyFill="1" applyBorder="1" applyAlignment="1" applyProtection="1">
      <alignment vertical="center" wrapText="1"/>
      <protection locked="0"/>
    </xf>
    <xf numFmtId="0" fontId="104" fillId="0" borderId="593" xfId="0" applyFont="1" applyFill="1" applyBorder="1" applyAlignment="1" applyProtection="1">
      <alignment vertical="center" wrapText="1"/>
      <protection locked="0"/>
    </xf>
    <xf numFmtId="0" fontId="104" fillId="35" borderId="1042" xfId="0" applyFont="1" applyFill="1" applyBorder="1" applyAlignment="1" applyProtection="1">
      <alignment vertical="center" wrapText="1"/>
      <protection locked="0"/>
    </xf>
    <xf numFmtId="0" fontId="111" fillId="35" borderId="1042" xfId="0" applyFont="1" applyFill="1" applyBorder="1" applyProtection="1"/>
    <xf numFmtId="0" fontId="103" fillId="35" borderId="1042" xfId="0" applyFont="1" applyFill="1" applyBorder="1" applyAlignment="1" applyProtection="1">
      <alignment vertical="center" wrapText="1"/>
    </xf>
    <xf numFmtId="0" fontId="103" fillId="35" borderId="1043" xfId="0" applyFont="1" applyFill="1" applyBorder="1" applyAlignment="1" applyProtection="1">
      <alignment vertical="center" wrapText="1"/>
    </xf>
    <xf numFmtId="0" fontId="112" fillId="0" borderId="0" xfId="0" applyFont="1" applyFill="1" applyBorder="1" applyAlignment="1" applyProtection="1">
      <alignment vertical="center"/>
      <protection locked="0"/>
    </xf>
    <xf numFmtId="0" fontId="104" fillId="0" borderId="0" xfId="0" applyFont="1" applyFill="1" applyBorder="1" applyAlignment="1" applyProtection="1">
      <protection locked="0"/>
    </xf>
    <xf numFmtId="0" fontId="103" fillId="0" borderId="0" xfId="0" applyFont="1" applyFill="1" applyBorder="1" applyAlignment="1" applyProtection="1">
      <alignment horizontal="center" vertical="center" wrapText="1"/>
    </xf>
    <xf numFmtId="0" fontId="103" fillId="0" borderId="0" xfId="0" applyFont="1" applyFill="1" applyBorder="1" applyAlignment="1" applyProtection="1">
      <alignment horizontal="center" vertical="top" wrapText="1"/>
    </xf>
    <xf numFmtId="0" fontId="103" fillId="35" borderId="1047" xfId="0" applyFont="1" applyFill="1" applyBorder="1" applyAlignment="1" applyProtection="1">
      <alignment vertical="top"/>
    </xf>
    <xf numFmtId="0" fontId="103" fillId="35" borderId="1039" xfId="0" applyFont="1" applyFill="1" applyBorder="1" applyAlignment="1" applyProtection="1">
      <alignment vertical="top"/>
    </xf>
    <xf numFmtId="0" fontId="104" fillId="35" borderId="1039" xfId="0" applyFont="1" applyFill="1" applyBorder="1" applyAlignment="1" applyProtection="1">
      <alignment vertical="center" wrapText="1"/>
      <protection locked="0"/>
    </xf>
    <xf numFmtId="0" fontId="104" fillId="35" borderId="1040" xfId="0" applyFont="1" applyFill="1" applyBorder="1" applyAlignment="1" applyProtection="1">
      <alignment vertical="center" wrapText="1"/>
      <protection locked="0"/>
    </xf>
    <xf numFmtId="0" fontId="103" fillId="0" borderId="0" xfId="0" applyFont="1" applyFill="1" applyBorder="1" applyAlignment="1" applyProtection="1">
      <alignment horizontal="center"/>
    </xf>
    <xf numFmtId="0" fontId="104" fillId="35" borderId="1048" xfId="0" applyFont="1" applyFill="1" applyBorder="1" applyAlignment="1" applyProtection="1">
      <protection locked="0"/>
    </xf>
    <xf numFmtId="0" fontId="104" fillId="35" borderId="1042" xfId="0" applyFont="1" applyFill="1" applyBorder="1" applyAlignment="1" applyProtection="1">
      <protection locked="0"/>
    </xf>
    <xf numFmtId="0" fontId="103" fillId="35" borderId="1042" xfId="0" applyFont="1" applyFill="1" applyBorder="1" applyAlignment="1" applyProtection="1">
      <alignment horizontal="left" vertical="top" wrapText="1"/>
    </xf>
    <xf numFmtId="0" fontId="104" fillId="35" borderId="1043" xfId="0" applyFont="1" applyFill="1" applyBorder="1" applyAlignment="1" applyProtection="1">
      <alignment vertical="center" wrapText="1"/>
      <protection locked="0"/>
    </xf>
    <xf numFmtId="0" fontId="103" fillId="0" borderId="1030" xfId="0" applyFont="1" applyFill="1" applyBorder="1" applyProtection="1"/>
    <xf numFmtId="0" fontId="103" fillId="0" borderId="538" xfId="0" applyFont="1" applyFill="1" applyBorder="1" applyProtection="1"/>
    <xf numFmtId="0" fontId="111" fillId="0" borderId="538" xfId="0" applyFont="1" applyFill="1" applyBorder="1" applyProtection="1"/>
    <xf numFmtId="0" fontId="103" fillId="0" borderId="538" xfId="0" applyFont="1" applyFill="1" applyBorder="1" applyAlignment="1" applyProtection="1">
      <alignment vertical="center" wrapText="1"/>
      <protection locked="0"/>
    </xf>
    <xf numFmtId="0" fontId="103" fillId="0" borderId="538" xfId="0" applyFont="1" applyFill="1" applyBorder="1" applyAlignment="1" applyProtection="1">
      <alignment horizontal="center" vertical="center" wrapText="1"/>
    </xf>
    <xf numFmtId="0" fontId="103" fillId="0" borderId="538" xfId="0" applyFont="1" applyFill="1" applyBorder="1" applyAlignment="1" applyProtection="1">
      <alignment horizontal="left" vertical="center"/>
    </xf>
    <xf numFmtId="0" fontId="104" fillId="0" borderId="538" xfId="0" applyFont="1" applyFill="1" applyBorder="1" applyAlignment="1" applyProtection="1">
      <alignment vertical="center" wrapText="1"/>
      <protection locked="0"/>
    </xf>
    <xf numFmtId="0" fontId="104" fillId="0" borderId="538" xfId="0" applyFont="1" applyFill="1" applyBorder="1" applyAlignment="1" applyProtection="1">
      <protection locked="0"/>
    </xf>
    <xf numFmtId="0" fontId="103" fillId="0" borderId="538" xfId="0" applyFont="1" applyFill="1" applyBorder="1" applyAlignment="1" applyProtection="1">
      <alignment horizontal="center" vertical="top" wrapText="1"/>
    </xf>
    <xf numFmtId="0" fontId="103" fillId="0" borderId="538" xfId="0" applyFont="1" applyFill="1" applyBorder="1" applyAlignment="1" applyProtection="1">
      <alignment horizontal="center"/>
    </xf>
    <xf numFmtId="0" fontId="103" fillId="0" borderId="0" xfId="28" applyFont="1" applyFill="1" applyBorder="1" applyAlignment="1"/>
    <xf numFmtId="0" fontId="111" fillId="0" borderId="0" xfId="0" applyFont="1" applyFill="1" applyBorder="1" applyAlignment="1" applyProtection="1"/>
    <xf numFmtId="0" fontId="111" fillId="5" borderId="0" xfId="0" applyFont="1" applyFill="1" applyBorder="1" applyProtection="1"/>
    <xf numFmtId="0" fontId="111" fillId="5" borderId="0" xfId="0" applyFont="1" applyFill="1" applyProtection="1"/>
    <xf numFmtId="0" fontId="100" fillId="0" borderId="248" xfId="0" applyFont="1" applyFill="1" applyBorder="1" applyProtection="1"/>
    <xf numFmtId="0" fontId="104" fillId="0" borderId="0" xfId="28" applyFont="1" applyFill="1" applyBorder="1" applyAlignment="1"/>
    <xf numFmtId="0" fontId="104" fillId="0" borderId="0" xfId="28" applyFont="1" applyFill="1" applyBorder="1" applyAlignment="1">
      <alignment vertical="top" wrapText="1"/>
    </xf>
    <xf numFmtId="0" fontId="100" fillId="5" borderId="0" xfId="0" applyFont="1" applyFill="1" applyBorder="1" applyProtection="1"/>
    <xf numFmtId="0" fontId="100" fillId="5" borderId="0" xfId="0" applyFont="1" applyFill="1" applyProtection="1"/>
    <xf numFmtId="0" fontId="100" fillId="0" borderId="538" xfId="0" applyFont="1" applyFill="1" applyBorder="1" applyProtection="1"/>
    <xf numFmtId="0" fontId="107" fillId="0" borderId="538" xfId="0" applyFont="1" applyFill="1" applyBorder="1" applyAlignment="1" applyProtection="1">
      <alignment vertical="center"/>
    </xf>
    <xf numFmtId="0" fontId="104" fillId="0" borderId="538" xfId="0" applyFont="1" applyFill="1" applyBorder="1" applyAlignment="1" applyProtection="1"/>
    <xf numFmtId="0" fontId="104" fillId="0" borderId="538" xfId="0" applyFont="1" applyFill="1" applyBorder="1" applyAlignment="1" applyProtection="1">
      <alignment horizontal="center" vertical="center" wrapText="1"/>
    </xf>
    <xf numFmtId="0" fontId="111" fillId="0" borderId="538" xfId="0" applyFont="1" applyFill="1" applyBorder="1" applyAlignment="1" applyProtection="1">
      <alignment horizontal="center" vertical="center"/>
    </xf>
    <xf numFmtId="0" fontId="104" fillId="0" borderId="538" xfId="0" applyFont="1" applyFill="1" applyBorder="1" applyAlignment="1" applyProtection="1">
      <alignment vertical="top"/>
    </xf>
    <xf numFmtId="0" fontId="111" fillId="0" borderId="538" xfId="0" applyFont="1" applyFill="1" applyBorder="1" applyAlignment="1" applyProtection="1"/>
    <xf numFmtId="0" fontId="100" fillId="0" borderId="538" xfId="0" applyFont="1" applyFill="1" applyBorder="1" applyAlignment="1" applyProtection="1"/>
    <xf numFmtId="0" fontId="100" fillId="0" borderId="538"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wrapText="1"/>
    </xf>
    <xf numFmtId="0" fontId="104" fillId="0" borderId="0" xfId="0" applyFont="1" applyFill="1" applyBorder="1" applyAlignment="1" applyProtection="1">
      <alignment vertical="top"/>
    </xf>
    <xf numFmtId="0" fontId="100" fillId="0" borderId="0" xfId="0" applyFont="1" applyFill="1" applyBorder="1" applyAlignment="1" applyProtection="1"/>
    <xf numFmtId="0" fontId="100" fillId="0" borderId="0" xfId="0" applyFont="1" applyFill="1" applyBorder="1" applyAlignment="1" applyProtection="1">
      <alignment vertical="center"/>
    </xf>
    <xf numFmtId="0" fontId="104" fillId="0" borderId="0" xfId="28" applyFont="1" applyFill="1" applyBorder="1" applyAlignment="1">
      <alignment vertical="top"/>
    </xf>
    <xf numFmtId="0" fontId="103" fillId="35" borderId="1038" xfId="0" applyFont="1" applyFill="1" applyBorder="1" applyAlignment="1" applyProtection="1">
      <alignment horizontal="left"/>
    </xf>
    <xf numFmtId="0" fontId="111" fillId="37" borderId="1039" xfId="0" applyFont="1" applyFill="1" applyBorder="1" applyProtection="1"/>
    <xf numFmtId="0" fontId="111" fillId="35" borderId="1040" xfId="0" applyFont="1" applyFill="1" applyBorder="1" applyAlignment="1" applyProtection="1"/>
    <xf numFmtId="0" fontId="103" fillId="35" borderId="1044" xfId="0" applyFont="1" applyFill="1" applyBorder="1" applyAlignment="1" applyProtection="1"/>
    <xf numFmtId="0" fontId="111" fillId="37" borderId="0" xfId="0" applyFont="1" applyFill="1" applyBorder="1" applyProtection="1"/>
    <xf numFmtId="0" fontId="111" fillId="35" borderId="0" xfId="0" applyFont="1" applyFill="1" applyBorder="1" applyAlignment="1" applyProtection="1"/>
    <xf numFmtId="0" fontId="111" fillId="35" borderId="1046" xfId="0" applyFont="1" applyFill="1" applyBorder="1" applyAlignment="1" applyProtection="1"/>
    <xf numFmtId="0" fontId="103" fillId="0" borderId="1050" xfId="0" applyFont="1" applyFill="1" applyBorder="1" applyAlignment="1" applyProtection="1">
      <alignment vertical="center"/>
    </xf>
    <xf numFmtId="0" fontId="104" fillId="35" borderId="1044" xfId="0" applyFont="1" applyFill="1" applyBorder="1" applyAlignment="1" applyProtection="1"/>
    <xf numFmtId="0" fontId="104" fillId="35" borderId="1041" xfId="0" applyFont="1" applyFill="1" applyBorder="1" applyAlignment="1" applyProtection="1">
      <alignment vertical="center" wrapText="1"/>
      <protection locked="0"/>
    </xf>
    <xf numFmtId="0" fontId="111" fillId="35" borderId="1042" xfId="0" applyFont="1" applyFill="1" applyBorder="1" applyAlignment="1" applyProtection="1"/>
    <xf numFmtId="0" fontId="111" fillId="35" borderId="1043" xfId="0" applyFont="1" applyFill="1" applyBorder="1" applyAlignment="1" applyProtection="1"/>
    <xf numFmtId="0" fontId="103" fillId="0" borderId="0" xfId="0" applyFont="1" applyFill="1" applyBorder="1" applyAlignment="1" applyProtection="1"/>
    <xf numFmtId="0" fontId="103" fillId="0" borderId="0" xfId="0" applyFont="1" applyFill="1" applyBorder="1" applyAlignment="1" applyProtection="1">
      <alignment horizontal="right"/>
    </xf>
    <xf numFmtId="0" fontId="103" fillId="35" borderId="1038" xfId="0" applyFont="1" applyFill="1" applyBorder="1" applyAlignment="1" applyProtection="1">
      <alignment vertical="top"/>
    </xf>
    <xf numFmtId="0" fontId="104" fillId="35" borderId="1041" xfId="0" applyFont="1" applyFill="1" applyBorder="1" applyAlignment="1" applyProtection="1">
      <protection locked="0"/>
    </xf>
    <xf numFmtId="0" fontId="111" fillId="0" borderId="1030" xfId="0" applyFont="1" applyFill="1" applyBorder="1" applyProtection="1"/>
    <xf numFmtId="0" fontId="103" fillId="0" borderId="538" xfId="0" applyFont="1" applyFill="1" applyBorder="1" applyAlignment="1" applyProtection="1">
      <alignment vertical="center"/>
    </xf>
    <xf numFmtId="0" fontId="111" fillId="0" borderId="538" xfId="0" applyFont="1" applyFill="1" applyBorder="1" applyAlignment="1" applyProtection="1">
      <alignment vertical="center"/>
    </xf>
    <xf numFmtId="0" fontId="111" fillId="0" borderId="1050" xfId="0" applyFont="1" applyFill="1" applyBorder="1" applyAlignment="1" applyProtection="1"/>
    <xf numFmtId="0" fontId="111" fillId="0" borderId="0" xfId="28" applyFont="1" applyFill="1" applyBorder="1"/>
    <xf numFmtId="0" fontId="103" fillId="0" borderId="0" xfId="29" applyFont="1" applyFill="1" applyBorder="1" applyAlignment="1">
      <alignment vertical="center"/>
    </xf>
    <xf numFmtId="0" fontId="111" fillId="0" borderId="0" xfId="0" applyFont="1" applyFill="1" applyBorder="1"/>
    <xf numFmtId="0" fontId="103" fillId="0" borderId="0" xfId="28" applyFont="1" applyFill="1" applyBorder="1" applyAlignment="1">
      <alignment vertical="center"/>
    </xf>
    <xf numFmtId="0" fontId="103" fillId="0" borderId="0" xfId="28" applyFont="1" applyFill="1" applyBorder="1"/>
    <xf numFmtId="0" fontId="103" fillId="0" borderId="0" xfId="29" applyFont="1" applyFill="1" applyBorder="1" applyAlignment="1">
      <alignment horizontal="right" vertical="center"/>
    </xf>
    <xf numFmtId="0" fontId="104" fillId="0" borderId="0" xfId="28" applyFont="1" applyFill="1" applyBorder="1" applyAlignment="1">
      <alignment horizontal="left" vertical="top"/>
    </xf>
    <xf numFmtId="0" fontId="111" fillId="0" borderId="0" xfId="28" applyFont="1" applyFill="1" applyBorder="1" applyAlignment="1">
      <alignment horizontal="center" vertical="top"/>
    </xf>
    <xf numFmtId="0" fontId="104" fillId="0" borderId="0" xfId="29" applyFont="1" applyFill="1" applyBorder="1" applyAlignment="1">
      <alignment vertical="center" wrapText="1"/>
    </xf>
    <xf numFmtId="49" fontId="104" fillId="0" borderId="0" xfId="29" applyNumberFormat="1" applyFont="1" applyFill="1" applyBorder="1" applyAlignment="1">
      <alignment vertical="center"/>
    </xf>
    <xf numFmtId="0" fontId="103" fillId="0" borderId="0" xfId="28" applyFont="1" applyFill="1" applyBorder="1" applyAlignment="1">
      <alignment horizontal="left" vertical="center"/>
    </xf>
    <xf numFmtId="0" fontId="111" fillId="0" borderId="0" xfId="28" applyFont="1" applyFill="1" applyBorder="1" applyAlignment="1">
      <alignment horizontal="center" vertical="center"/>
    </xf>
    <xf numFmtId="0" fontId="111" fillId="0" borderId="0" xfId="28" applyFont="1" applyFill="1" applyBorder="1" applyAlignment="1">
      <alignment horizontal="right" vertical="center"/>
    </xf>
    <xf numFmtId="0" fontId="103" fillId="0" borderId="0" xfId="29" quotePrefix="1" applyFont="1" applyFill="1" applyBorder="1" applyAlignment="1">
      <alignment vertical="center"/>
    </xf>
    <xf numFmtId="0" fontId="103" fillId="0" borderId="0" xfId="29" applyFont="1" applyBorder="1" applyAlignment="1">
      <alignment horizontal="left"/>
    </xf>
    <xf numFmtId="0" fontId="111" fillId="0" borderId="0" xfId="28" applyFont="1" applyFill="1" applyBorder="1" applyAlignment="1"/>
    <xf numFmtId="49" fontId="103" fillId="0" borderId="0" xfId="29" applyNumberFormat="1" applyFont="1" applyBorder="1" applyAlignment="1">
      <alignment horizontal="center"/>
    </xf>
    <xf numFmtId="0" fontId="103" fillId="0" borderId="0" xfId="29" applyFont="1" applyBorder="1" applyAlignment="1">
      <alignment horizontal="right"/>
    </xf>
    <xf numFmtId="0" fontId="103" fillId="0" borderId="0" xfId="29" applyFont="1" applyBorder="1" applyAlignment="1"/>
    <xf numFmtId="0" fontId="111" fillId="0" borderId="0" xfId="0" applyFont="1" applyFill="1" applyBorder="1" applyAlignment="1">
      <alignment vertical="center"/>
    </xf>
    <xf numFmtId="0" fontId="103" fillId="0" borderId="0" xfId="29" applyFont="1" applyFill="1" applyBorder="1" applyAlignment="1">
      <alignment horizontal="center" vertical="center"/>
    </xf>
    <xf numFmtId="0" fontId="111" fillId="0" borderId="0" xfId="28" applyFont="1" applyFill="1" applyBorder="1" applyAlignment="1">
      <alignment vertical="top"/>
    </xf>
    <xf numFmtId="0" fontId="103" fillId="0" borderId="0" xfId="0" applyFont="1" applyFill="1" applyBorder="1" applyAlignment="1"/>
    <xf numFmtId="0" fontId="111" fillId="0" borderId="0" xfId="28" applyFont="1" applyFill="1" applyBorder="1" applyAlignment="1">
      <alignment horizontal="center"/>
    </xf>
    <xf numFmtId="0" fontId="111" fillId="0" borderId="0" xfId="28" applyFont="1" applyFill="1" applyBorder="1" applyAlignment="1">
      <alignment horizontal="right"/>
    </xf>
    <xf numFmtId="0" fontId="103" fillId="0" borderId="0" xfId="28" applyFont="1" applyFill="1" applyBorder="1" applyAlignment="1">
      <alignment horizontal="left"/>
    </xf>
    <xf numFmtId="0" fontId="104" fillId="0" borderId="0" xfId="0" applyFont="1" applyFill="1" applyBorder="1" applyAlignment="1">
      <alignment vertical="top"/>
    </xf>
    <xf numFmtId="49" fontId="103" fillId="0" borderId="0" xfId="29" applyNumberFormat="1" applyFont="1" applyBorder="1" applyAlignment="1">
      <alignment horizontal="center" vertical="center"/>
    </xf>
    <xf numFmtId="0" fontId="103" fillId="0" borderId="0" xfId="29" applyFont="1" applyBorder="1" applyAlignment="1">
      <alignment horizontal="right" vertical="center"/>
    </xf>
    <xf numFmtId="0" fontId="103" fillId="0" borderId="0" xfId="29" applyFont="1" applyFill="1" applyBorder="1" applyAlignment="1">
      <alignment vertical="top"/>
    </xf>
    <xf numFmtId="49" fontId="103" fillId="0" borderId="0" xfId="29" applyNumberFormat="1" applyFont="1" applyBorder="1" applyAlignment="1">
      <alignment horizontal="center" vertical="top"/>
    </xf>
    <xf numFmtId="0" fontId="103" fillId="0" borderId="0" xfId="29" applyFont="1" applyBorder="1" applyAlignment="1">
      <alignment horizontal="right" vertical="top"/>
    </xf>
    <xf numFmtId="0" fontId="111" fillId="0" borderId="0" xfId="29" applyFont="1" applyFill="1" applyBorder="1" applyAlignment="1">
      <alignment vertical="top"/>
    </xf>
    <xf numFmtId="0" fontId="111" fillId="0" borderId="0" xfId="28" applyFont="1" applyFill="1" applyBorder="1" applyAlignment="1">
      <alignment horizontal="right" vertical="top"/>
    </xf>
    <xf numFmtId="0" fontId="103" fillId="0" borderId="0" xfId="29" applyFont="1" applyBorder="1" applyAlignment="1">
      <alignment vertical="center"/>
    </xf>
    <xf numFmtId="0" fontId="111" fillId="0" borderId="0" xfId="29" applyFont="1" applyBorder="1" applyAlignment="1">
      <alignment vertical="center"/>
    </xf>
    <xf numFmtId="49" fontId="103" fillId="0" borderId="0" xfId="29" applyNumberFormat="1" applyFont="1" applyBorder="1" applyAlignment="1">
      <alignment vertical="center"/>
    </xf>
    <xf numFmtId="0" fontId="103" fillId="0" borderId="0" xfId="0" applyFont="1" applyFill="1" applyBorder="1" applyAlignment="1">
      <alignment vertical="center"/>
    </xf>
    <xf numFmtId="0" fontId="114" fillId="0" borderId="0" xfId="28" applyFont="1" applyFill="1" applyBorder="1"/>
    <xf numFmtId="0" fontId="115" fillId="0" borderId="0" xfId="29" applyFont="1" applyFill="1" applyBorder="1" applyAlignment="1">
      <alignment vertical="center"/>
    </xf>
    <xf numFmtId="0" fontId="116" fillId="0" borderId="0" xfId="0" applyFont="1" applyFill="1" applyBorder="1" applyAlignment="1" applyProtection="1">
      <alignment horizontal="right"/>
    </xf>
    <xf numFmtId="0" fontId="103" fillId="0" borderId="1030" xfId="0" applyFont="1" applyFill="1" applyBorder="1" applyAlignment="1" applyProtection="1">
      <alignment horizontal="left"/>
    </xf>
    <xf numFmtId="0" fontId="103" fillId="0" borderId="248" xfId="0" applyFont="1" applyFill="1" applyBorder="1" applyAlignment="1" applyProtection="1">
      <alignment horizontal="left"/>
    </xf>
    <xf numFmtId="0" fontId="111" fillId="0" borderId="248" xfId="0" applyFont="1" applyFill="1" applyBorder="1" applyAlignment="1" applyProtection="1">
      <alignment horizontal="center"/>
    </xf>
    <xf numFmtId="0" fontId="111" fillId="0" borderId="0" xfId="0" applyFont="1" applyFill="1" applyBorder="1" applyAlignment="1" applyProtection="1">
      <alignment horizontal="center"/>
    </xf>
    <xf numFmtId="0" fontId="103" fillId="0" borderId="0" xfId="28" applyFont="1" applyFill="1" applyBorder="1" applyAlignment="1">
      <alignment vertical="top"/>
    </xf>
    <xf numFmtId="0" fontId="103" fillId="0" borderId="0" xfId="29" applyFont="1" applyBorder="1" applyAlignment="1">
      <alignment vertical="top"/>
    </xf>
    <xf numFmtId="0" fontId="103" fillId="0" borderId="0" xfId="0" applyFont="1" applyFill="1" applyBorder="1" applyAlignment="1" applyProtection="1">
      <alignment horizontal="right" vertical="center"/>
      <protection locked="0"/>
    </xf>
    <xf numFmtId="0" fontId="103" fillId="0" borderId="0" xfId="29" quotePrefix="1" applyFont="1" applyBorder="1" applyAlignment="1">
      <alignment vertical="center"/>
    </xf>
    <xf numFmtId="0" fontId="103" fillId="0" borderId="0" xfId="28" quotePrefix="1" applyFont="1" applyBorder="1" applyAlignment="1">
      <alignment vertical="top"/>
    </xf>
    <xf numFmtId="49" fontId="104" fillId="0" borderId="0" xfId="29" applyNumberFormat="1" applyFont="1" applyFill="1" applyBorder="1" applyAlignment="1">
      <alignment vertical="top"/>
    </xf>
    <xf numFmtId="0" fontId="103" fillId="0" borderId="0" xfId="28" applyFont="1" applyFill="1" applyBorder="1" applyAlignment="1">
      <alignment horizontal="left" vertical="top"/>
    </xf>
    <xf numFmtId="0" fontId="111" fillId="0" borderId="0" xfId="0" applyFont="1" applyFill="1" applyBorder="1" applyAlignment="1">
      <alignment vertical="top"/>
    </xf>
    <xf numFmtId="0" fontId="104" fillId="0" borderId="0" xfId="0" applyFont="1" applyFill="1" applyProtection="1"/>
    <xf numFmtId="0" fontId="103" fillId="0" borderId="0" xfId="29" applyFont="1" applyFill="1" applyBorder="1" applyAlignment="1">
      <alignment horizontal="center" vertical="top"/>
    </xf>
    <xf numFmtId="49" fontId="103" fillId="0" borderId="0" xfId="28" applyNumberFormat="1" applyFont="1" applyFill="1" applyBorder="1" applyAlignment="1">
      <alignment horizontal="left" vertical="top"/>
    </xf>
    <xf numFmtId="0" fontId="103" fillId="0" borderId="0" xfId="28" applyFont="1" applyBorder="1" applyAlignment="1">
      <alignment vertical="top"/>
    </xf>
    <xf numFmtId="49" fontId="103" fillId="0" borderId="0" xfId="29" applyNumberFormat="1" applyFont="1" applyFill="1" applyBorder="1" applyAlignment="1">
      <alignment horizontal="center" vertical="center"/>
    </xf>
    <xf numFmtId="0" fontId="103" fillId="0" borderId="0" xfId="29" applyFont="1" applyFill="1" applyBorder="1" applyAlignment="1">
      <alignment horizontal="right" vertical="top"/>
    </xf>
    <xf numFmtId="0" fontId="103" fillId="0" borderId="0" xfId="0" applyFont="1" applyFill="1" applyBorder="1" applyAlignment="1">
      <alignment vertical="top"/>
    </xf>
    <xf numFmtId="0" fontId="104" fillId="0" borderId="0" xfId="28" applyFont="1" applyBorder="1" applyAlignment="1">
      <alignment vertical="top"/>
    </xf>
    <xf numFmtId="0" fontId="103" fillId="0" borderId="0" xfId="0" applyFont="1" applyFill="1" applyBorder="1" applyAlignment="1" applyProtection="1">
      <alignment horizontal="left"/>
    </xf>
    <xf numFmtId="0" fontId="111" fillId="0" borderId="0" xfId="0" applyFont="1" applyFill="1" applyBorder="1" applyAlignment="1" applyProtection="1">
      <alignment horizontal="left" vertical="center"/>
    </xf>
    <xf numFmtId="49" fontId="103" fillId="0" borderId="0" xfId="28" applyNumberFormat="1" applyFont="1" applyFill="1" applyBorder="1" applyAlignment="1">
      <alignment horizontal="center"/>
    </xf>
    <xf numFmtId="49" fontId="103" fillId="0" borderId="0" xfId="28" applyNumberFormat="1" applyFont="1" applyFill="1" applyBorder="1" applyAlignment="1">
      <alignment horizontal="left"/>
    </xf>
    <xf numFmtId="0" fontId="104" fillId="0" borderId="0" xfId="28" applyFont="1" applyFill="1" applyBorder="1"/>
    <xf numFmtId="0" fontId="104" fillId="0" borderId="0" xfId="28" applyFont="1" applyFill="1" applyBorder="1" applyAlignment="1">
      <alignment horizontal="left" vertical="center"/>
    </xf>
    <xf numFmtId="0" fontId="114" fillId="0" borderId="0" xfId="28" applyFont="1" applyFill="1" applyBorder="1" applyAlignment="1">
      <alignment horizontal="center" vertical="center"/>
    </xf>
    <xf numFmtId="0" fontId="103" fillId="0" borderId="0" xfId="28" applyFont="1" applyBorder="1" applyAlignment="1"/>
    <xf numFmtId="49" fontId="103" fillId="0" borderId="0" xfId="29" applyNumberFormat="1" applyFont="1" applyBorder="1" applyAlignment="1">
      <alignment vertical="top"/>
    </xf>
    <xf numFmtId="0" fontId="103" fillId="0" borderId="0" xfId="28" applyFont="1" applyFill="1" applyBorder="1" applyAlignment="1">
      <alignment horizontal="right"/>
    </xf>
    <xf numFmtId="0" fontId="103" fillId="0" borderId="0" xfId="28" applyFont="1" applyBorder="1" applyAlignment="1">
      <alignment wrapText="1"/>
    </xf>
    <xf numFmtId="0" fontId="103" fillId="0" borderId="0" xfId="28" quotePrefix="1" applyFont="1" applyBorder="1" applyAlignment="1"/>
    <xf numFmtId="0" fontId="114" fillId="0" borderId="0" xfId="28" applyFont="1" applyFill="1" applyBorder="1" applyAlignment="1">
      <alignment vertical="top"/>
    </xf>
    <xf numFmtId="0" fontId="103" fillId="0" borderId="0" xfId="28" applyFont="1" applyFill="1" applyBorder="1" applyAlignment="1">
      <alignment wrapText="1"/>
    </xf>
    <xf numFmtId="0" fontId="103" fillId="0" borderId="0" xfId="29" applyFont="1" applyBorder="1" applyAlignment="1">
      <alignment horizontal="center" vertical="center"/>
    </xf>
    <xf numFmtId="0" fontId="104" fillId="0" borderId="0" xfId="29" applyFont="1" applyBorder="1" applyAlignment="1">
      <alignment horizontal="left" vertical="top" wrapText="1"/>
    </xf>
    <xf numFmtId="0" fontId="104" fillId="0" borderId="0" xfId="29" applyFont="1" applyBorder="1" applyAlignment="1">
      <alignment vertical="top"/>
    </xf>
    <xf numFmtId="0" fontId="103" fillId="0" borderId="0" xfId="29" quotePrefix="1" applyFont="1" applyBorder="1" applyAlignment="1">
      <alignment horizontal="center"/>
    </xf>
    <xf numFmtId="0" fontId="111" fillId="0" borderId="0" xfId="29" applyFont="1" applyBorder="1" applyAlignment="1"/>
    <xf numFmtId="0" fontId="111" fillId="0" borderId="0" xfId="0" applyFont="1" applyFill="1" applyBorder="1" applyAlignment="1"/>
    <xf numFmtId="0" fontId="104" fillId="0" borderId="0" xfId="28" applyFont="1" applyFill="1" applyBorder="1" applyAlignment="1">
      <alignment horizontal="left"/>
    </xf>
    <xf numFmtId="0" fontId="104" fillId="0" borderId="0" xfId="29" applyFont="1" applyFill="1" applyBorder="1" applyAlignment="1">
      <alignment vertical="top"/>
    </xf>
    <xf numFmtId="49" fontId="104" fillId="0" borderId="0" xfId="29" applyNumberFormat="1" applyFont="1" applyFill="1" applyBorder="1" applyAlignment="1">
      <alignment horizontal="center" vertical="top"/>
    </xf>
    <xf numFmtId="0" fontId="104" fillId="0" borderId="0" xfId="29" applyFont="1" applyFill="1" applyBorder="1" applyAlignment="1">
      <alignment horizontal="right" vertical="top"/>
    </xf>
    <xf numFmtId="0" fontId="104" fillId="0" borderId="0" xfId="28" applyFont="1" applyFill="1" applyBorder="1" applyAlignment="1">
      <alignment horizontal="right" vertical="top"/>
    </xf>
    <xf numFmtId="0" fontId="111" fillId="0" borderId="0" xfId="0" applyFont="1" applyBorder="1"/>
    <xf numFmtId="0" fontId="104" fillId="0" borderId="0" xfId="29" applyFont="1" applyBorder="1" applyAlignment="1">
      <alignment horizontal="left" wrapText="1"/>
    </xf>
    <xf numFmtId="0" fontId="104" fillId="0" borderId="0" xfId="29" applyFont="1" applyBorder="1" applyAlignment="1">
      <alignment vertical="center"/>
    </xf>
    <xf numFmtId="49" fontId="104" fillId="0" borderId="0" xfId="29" applyNumberFormat="1" applyFont="1" applyBorder="1" applyAlignment="1">
      <alignment horizontal="center" vertical="center"/>
    </xf>
    <xf numFmtId="0" fontId="104" fillId="0" borderId="0" xfId="29" applyFont="1" applyBorder="1" applyAlignment="1">
      <alignment horizontal="right" vertical="center"/>
    </xf>
    <xf numFmtId="0" fontId="104" fillId="0" borderId="0" xfId="28" applyFont="1" applyFill="1" applyBorder="1" applyAlignment="1">
      <alignment horizontal="center" vertical="center"/>
    </xf>
    <xf numFmtId="0" fontId="104" fillId="0" borderId="0" xfId="28" applyFont="1" applyFill="1" applyBorder="1" applyAlignment="1">
      <alignment horizontal="right" vertical="center"/>
    </xf>
    <xf numFmtId="0" fontId="104" fillId="0" borderId="0" xfId="29" applyFont="1" applyBorder="1" applyAlignment="1">
      <alignment horizontal="left" vertical="center" wrapText="1"/>
    </xf>
    <xf numFmtId="0" fontId="103" fillId="0" borderId="0" xfId="28" applyFont="1" applyFill="1" applyBorder="1" applyAlignment="1">
      <alignment horizontal="left" wrapText="1"/>
    </xf>
    <xf numFmtId="0" fontId="104" fillId="0" borderId="0" xfId="28" applyFont="1" applyFill="1" applyBorder="1" applyAlignment="1">
      <alignment horizontal="center" vertical="top"/>
    </xf>
    <xf numFmtId="0" fontId="111" fillId="6" borderId="0" xfId="28" applyFont="1" applyFill="1" applyBorder="1" applyAlignment="1">
      <alignment vertical="center"/>
    </xf>
    <xf numFmtId="0" fontId="103" fillId="6" borderId="0" xfId="29" applyFont="1" applyFill="1" applyBorder="1" applyAlignment="1">
      <alignment horizontal="center" vertical="center"/>
    </xf>
    <xf numFmtId="0" fontId="111" fillId="11" borderId="1049" xfId="28" applyFont="1" applyFill="1" applyBorder="1"/>
    <xf numFmtId="0" fontId="111" fillId="11" borderId="1050" xfId="28" applyFont="1" applyFill="1" applyBorder="1"/>
    <xf numFmtId="0" fontId="103" fillId="11" borderId="1050" xfId="0" applyFont="1" applyFill="1" applyBorder="1" applyAlignment="1"/>
    <xf numFmtId="0" fontId="103" fillId="11" borderId="858" xfId="0" applyFont="1" applyFill="1" applyBorder="1" applyAlignment="1"/>
    <xf numFmtId="0" fontId="111" fillId="11" borderId="536" xfId="28" applyFont="1" applyFill="1" applyBorder="1"/>
    <xf numFmtId="0" fontId="111" fillId="11" borderId="0" xfId="28" applyFont="1" applyFill="1" applyBorder="1"/>
    <xf numFmtId="0" fontId="111" fillId="11" borderId="0" xfId="28" applyFont="1" applyFill="1" applyBorder="1" applyAlignment="1">
      <alignment horizontal="center" vertical="top"/>
    </xf>
    <xf numFmtId="0" fontId="111" fillId="11" borderId="17" xfId="28" applyFont="1" applyFill="1" applyBorder="1" applyAlignment="1">
      <alignment horizontal="center" vertical="top"/>
    </xf>
    <xf numFmtId="0" fontId="103" fillId="11" borderId="536" xfId="0" applyFont="1" applyFill="1" applyBorder="1" applyAlignment="1"/>
    <xf numFmtId="0" fontId="103" fillId="11" borderId="0" xfId="0" applyFont="1" applyFill="1" applyBorder="1" applyAlignment="1"/>
    <xf numFmtId="0" fontId="111" fillId="11" borderId="0" xfId="0" applyFont="1" applyFill="1" applyBorder="1"/>
    <xf numFmtId="0" fontId="104" fillId="11" borderId="0" xfId="0" applyFont="1" applyFill="1" applyBorder="1" applyAlignment="1">
      <alignment vertical="top"/>
    </xf>
    <xf numFmtId="0" fontId="104" fillId="11" borderId="17" xfId="0" applyFont="1" applyFill="1" applyBorder="1" applyAlignment="1">
      <alignment vertical="top"/>
    </xf>
    <xf numFmtId="0" fontId="111" fillId="11" borderId="536" xfId="0" applyFont="1" applyFill="1" applyBorder="1"/>
    <xf numFmtId="0" fontId="103" fillId="11" borderId="0" xfId="0" applyFont="1" applyFill="1" applyBorder="1" applyAlignment="1">
      <alignment horizontal="left"/>
    </xf>
    <xf numFmtId="0" fontId="111" fillId="11" borderId="0" xfId="0" applyFont="1" applyFill="1" applyBorder="1" applyAlignment="1"/>
    <xf numFmtId="0" fontId="111" fillId="11" borderId="0" xfId="28" applyFont="1" applyFill="1" applyBorder="1" applyAlignment="1">
      <alignment horizontal="center" vertical="center"/>
    </xf>
    <xf numFmtId="0" fontId="111" fillId="11" borderId="17" xfId="28" applyFont="1" applyFill="1" applyBorder="1" applyAlignment="1">
      <alignment horizontal="center" vertical="center"/>
    </xf>
    <xf numFmtId="0" fontId="103" fillId="11" borderId="536" xfId="0" applyFont="1" applyFill="1" applyBorder="1"/>
    <xf numFmtId="0" fontId="111" fillId="11" borderId="0" xfId="28" applyFont="1" applyFill="1" applyBorder="1" applyAlignment="1">
      <alignment horizontal="center"/>
    </xf>
    <xf numFmtId="0" fontId="111" fillId="11" borderId="17" xfId="28" applyFont="1" applyFill="1" applyBorder="1" applyAlignment="1">
      <alignment horizontal="center"/>
    </xf>
    <xf numFmtId="0" fontId="104" fillId="11" borderId="536" xfId="0" applyFont="1" applyFill="1" applyBorder="1"/>
    <xf numFmtId="0" fontId="104" fillId="11" borderId="0" xfId="0" applyFont="1" applyFill="1" applyBorder="1"/>
    <xf numFmtId="0" fontId="104" fillId="11" borderId="0" xfId="0" applyFont="1" applyFill="1" applyBorder="1" applyAlignment="1"/>
    <xf numFmtId="0" fontId="104" fillId="11" borderId="0" xfId="28" applyFont="1" applyFill="1" applyBorder="1" applyAlignment="1">
      <alignment horizontal="center" vertical="center"/>
    </xf>
    <xf numFmtId="0" fontId="111" fillId="0" borderId="0" xfId="28" applyFont="1" applyBorder="1" applyAlignment="1">
      <alignment horizontal="center" vertical="center"/>
    </xf>
    <xf numFmtId="0" fontId="68" fillId="0" borderId="0" xfId="0" applyFont="1" applyBorder="1"/>
    <xf numFmtId="0" fontId="68" fillId="11" borderId="536" xfId="0" applyFont="1" applyFill="1" applyBorder="1"/>
    <xf numFmtId="0" fontId="68" fillId="11" borderId="0" xfId="0" applyFont="1" applyFill="1" applyBorder="1"/>
    <xf numFmtId="0" fontId="104" fillId="11" borderId="0" xfId="28" applyFont="1" applyFill="1" applyBorder="1" applyAlignment="1">
      <alignment horizontal="left" vertical="center"/>
    </xf>
    <xf numFmtId="0" fontId="104" fillId="11" borderId="0" xfId="28" applyFont="1" applyFill="1" applyBorder="1" applyAlignment="1">
      <alignment horizontal="right" vertical="center"/>
    </xf>
    <xf numFmtId="0" fontId="111" fillId="0" borderId="17" xfId="28" applyFont="1" applyBorder="1" applyAlignment="1">
      <alignment horizontal="center" vertical="top"/>
    </xf>
    <xf numFmtId="0" fontId="104" fillId="11" borderId="536" xfId="28" applyFont="1" applyFill="1" applyBorder="1" applyAlignment="1">
      <alignment horizontal="left" vertical="top"/>
    </xf>
    <xf numFmtId="0" fontId="104" fillId="11" borderId="0" xfId="28" applyFont="1" applyFill="1" applyBorder="1" applyAlignment="1">
      <alignment horizontal="center" vertical="top"/>
    </xf>
    <xf numFmtId="0" fontId="104" fillId="11" borderId="0" xfId="28" applyFont="1" applyFill="1" applyBorder="1" applyAlignment="1">
      <alignment horizontal="right" vertical="top"/>
    </xf>
    <xf numFmtId="0" fontId="111" fillId="11" borderId="571" xfId="28" applyFont="1" applyFill="1" applyBorder="1" applyAlignment="1">
      <alignment horizontal="center" vertical="center"/>
    </xf>
    <xf numFmtId="0" fontId="111" fillId="11" borderId="538" xfId="28" applyFont="1" applyFill="1" applyBorder="1" applyAlignment="1">
      <alignment horizontal="center" vertical="center"/>
    </xf>
    <xf numFmtId="0" fontId="111" fillId="11" borderId="538" xfId="28" applyFont="1" applyFill="1" applyBorder="1" applyAlignment="1">
      <alignment horizontal="right" vertical="center"/>
    </xf>
    <xf numFmtId="0" fontId="111" fillId="11" borderId="539" xfId="28" applyFont="1" applyFill="1" applyBorder="1" applyAlignment="1">
      <alignment horizontal="center" vertical="center"/>
    </xf>
    <xf numFmtId="0" fontId="103" fillId="0" borderId="0" xfId="0" quotePrefix="1" applyFont="1" applyFill="1" applyProtection="1"/>
    <xf numFmtId="0" fontId="117" fillId="0" borderId="0" xfId="28" applyFont="1" applyFill="1" applyBorder="1" applyAlignment="1"/>
    <xf numFmtId="0" fontId="118" fillId="0" borderId="0" xfId="28" applyFont="1" applyFill="1" applyBorder="1" applyAlignment="1">
      <alignment vertical="top"/>
    </xf>
    <xf numFmtId="0" fontId="103" fillId="0" borderId="538" xfId="0" applyFont="1" applyFill="1" applyBorder="1" applyAlignment="1" applyProtection="1">
      <alignment horizontal="left"/>
    </xf>
    <xf numFmtId="0" fontId="103" fillId="0" borderId="538" xfId="0" applyFont="1" applyFill="1" applyBorder="1" applyAlignment="1" applyProtection="1"/>
    <xf numFmtId="0" fontId="111" fillId="0" borderId="538" xfId="0" applyFont="1" applyFill="1" applyBorder="1" applyAlignment="1" applyProtection="1">
      <alignment horizontal="left" vertical="center"/>
    </xf>
    <xf numFmtId="0" fontId="103" fillId="0" borderId="538" xfId="0" applyFont="1" applyFill="1" applyBorder="1" applyAlignment="1" applyProtection="1">
      <alignment horizontal="right" vertical="center"/>
      <protection locked="0"/>
    </xf>
    <xf numFmtId="0" fontId="103" fillId="0" borderId="538" xfId="0" applyFont="1" applyFill="1" applyBorder="1" applyAlignment="1" applyProtection="1">
      <alignment horizontal="right"/>
    </xf>
    <xf numFmtId="0" fontId="104" fillId="0" borderId="0" xfId="28" applyFont="1" applyFill="1" applyBorder="1" applyAlignment="1">
      <alignment horizontal="left" vertical="top" wrapText="1"/>
    </xf>
    <xf numFmtId="0" fontId="103" fillId="38" borderId="1049" xfId="0" applyFont="1" applyFill="1" applyBorder="1" applyAlignment="1">
      <alignment horizontal="left"/>
    </xf>
    <xf numFmtId="0" fontId="103" fillId="38" borderId="1050" xfId="0" applyFont="1" applyFill="1" applyBorder="1" applyAlignment="1"/>
    <xf numFmtId="0" fontId="103" fillId="38" borderId="858" xfId="0" applyFont="1" applyFill="1" applyBorder="1" applyAlignment="1"/>
    <xf numFmtId="0" fontId="104" fillId="38" borderId="571" xfId="0" applyFont="1" applyFill="1" applyBorder="1" applyAlignment="1">
      <alignment horizontal="left" vertical="top"/>
    </xf>
    <xf numFmtId="0" fontId="104" fillId="38" borderId="538" xfId="0" applyFont="1" applyFill="1" applyBorder="1" applyAlignment="1"/>
    <xf numFmtId="0" fontId="104" fillId="38" borderId="539" xfId="0" applyFont="1" applyFill="1" applyBorder="1" applyAlignment="1"/>
    <xf numFmtId="0" fontId="104" fillId="0" borderId="0" xfId="0" applyFont="1" applyFill="1" applyBorder="1" applyAlignment="1"/>
    <xf numFmtId="0" fontId="103" fillId="0" borderId="0" xfId="28" quotePrefix="1" applyFont="1" applyBorder="1" applyAlignment="1">
      <alignment horizontal="right" vertical="center"/>
    </xf>
    <xf numFmtId="49" fontId="103" fillId="0" borderId="0" xfId="28" applyNumberFormat="1" applyFont="1" applyFill="1" applyBorder="1" applyAlignment="1">
      <alignment horizontal="left" vertical="center"/>
    </xf>
    <xf numFmtId="0" fontId="103" fillId="0" borderId="0" xfId="0" applyFont="1" applyFill="1" applyProtection="1"/>
    <xf numFmtId="0" fontId="113" fillId="0" borderId="0" xfId="0" applyFont="1" applyFill="1" applyBorder="1" applyAlignment="1" applyProtection="1">
      <alignment horizontal="center" vertical="center"/>
      <protection locked="0"/>
    </xf>
    <xf numFmtId="0" fontId="103" fillId="0" borderId="0" xfId="28" applyFont="1" applyBorder="1" applyAlignment="1">
      <alignment vertical="center"/>
    </xf>
    <xf numFmtId="0" fontId="115" fillId="0" borderId="0" xfId="28" applyFont="1" applyFill="1" applyBorder="1" applyAlignment="1">
      <alignment wrapText="1"/>
    </xf>
    <xf numFmtId="49" fontId="103" fillId="0" borderId="0" xfId="28" applyNumberFormat="1" applyFont="1" applyFill="1" applyBorder="1" applyAlignment="1"/>
    <xf numFmtId="0" fontId="103" fillId="11" borderId="1049" xfId="28" applyFont="1" applyFill="1" applyBorder="1" applyAlignment="1"/>
    <xf numFmtId="0" fontId="103" fillId="11" borderId="1050" xfId="28" applyFont="1" applyFill="1" applyBorder="1" applyAlignment="1"/>
    <xf numFmtId="0" fontId="103" fillId="11" borderId="858" xfId="28" applyFont="1" applyFill="1" applyBorder="1" applyAlignment="1"/>
    <xf numFmtId="0" fontId="103" fillId="11" borderId="536" xfId="28" applyFont="1" applyFill="1" applyBorder="1" applyAlignment="1"/>
    <xf numFmtId="0" fontId="103" fillId="11" borderId="0" xfId="28" applyFont="1" applyFill="1" applyBorder="1" applyAlignment="1"/>
    <xf numFmtId="0" fontId="103" fillId="11" borderId="0" xfId="28" applyFont="1" applyFill="1" applyBorder="1" applyAlignment="1">
      <alignment vertical="center"/>
    </xf>
    <xf numFmtId="0" fontId="103" fillId="11" borderId="17" xfId="28" applyFont="1" applyFill="1" applyBorder="1" applyAlignment="1"/>
    <xf numFmtId="0" fontId="103" fillId="11" borderId="536" xfId="28" applyFont="1" applyFill="1" applyBorder="1" applyAlignment="1">
      <alignment vertical="top"/>
    </xf>
    <xf numFmtId="0" fontId="104" fillId="11" borderId="0" xfId="28" applyFont="1" applyFill="1" applyBorder="1" applyAlignment="1"/>
    <xf numFmtId="0" fontId="104" fillId="11" borderId="536" xfId="28" applyFont="1" applyFill="1" applyBorder="1" applyAlignment="1">
      <alignment vertical="top"/>
    </xf>
    <xf numFmtId="0" fontId="104" fillId="11" borderId="536" xfId="28" applyFont="1" applyFill="1" applyBorder="1" applyAlignment="1"/>
    <xf numFmtId="0" fontId="104" fillId="11" borderId="0" xfId="28" applyFont="1" applyFill="1" applyBorder="1" applyAlignment="1">
      <alignment vertical="top"/>
    </xf>
    <xf numFmtId="0" fontId="111" fillId="0" borderId="538" xfId="28" applyFont="1" applyFill="1" applyBorder="1"/>
    <xf numFmtId="0" fontId="103" fillId="0" borderId="538" xfId="29" applyFont="1" applyFill="1" applyBorder="1" applyAlignment="1">
      <alignment vertical="center"/>
    </xf>
    <xf numFmtId="0" fontId="103" fillId="0" borderId="538" xfId="28" applyFont="1" applyFill="1" applyBorder="1" applyAlignment="1">
      <alignment vertical="top"/>
    </xf>
    <xf numFmtId="0" fontId="103" fillId="0" borderId="1051" xfId="28" applyFont="1" applyFill="1" applyBorder="1" applyAlignment="1"/>
    <xf numFmtId="0" fontId="104" fillId="0" borderId="0" xfId="28" quotePrefix="1" applyFont="1" applyBorder="1" applyAlignment="1">
      <alignment vertical="top"/>
    </xf>
    <xf numFmtId="0" fontId="103" fillId="11" borderId="1049" xfId="0" applyFont="1" applyFill="1" applyBorder="1" applyAlignment="1">
      <alignment horizontal="left"/>
    </xf>
    <xf numFmtId="0" fontId="103" fillId="11" borderId="536" xfId="0" applyFont="1" applyFill="1" applyBorder="1" applyAlignment="1">
      <alignment horizontal="left"/>
    </xf>
    <xf numFmtId="0" fontId="103" fillId="11" borderId="17" xfId="0" applyFont="1" applyFill="1" applyBorder="1" applyAlignment="1"/>
    <xf numFmtId="0" fontId="104" fillId="11" borderId="536" xfId="0" applyFont="1" applyFill="1" applyBorder="1" applyAlignment="1">
      <alignment horizontal="left"/>
    </xf>
    <xf numFmtId="0" fontId="104" fillId="11" borderId="571" xfId="0" applyFont="1" applyFill="1" applyBorder="1" applyAlignment="1">
      <alignment horizontal="left" vertical="top"/>
    </xf>
    <xf numFmtId="0" fontId="104" fillId="11" borderId="538" xfId="0" applyFont="1" applyFill="1" applyBorder="1" applyAlignment="1"/>
    <xf numFmtId="0" fontId="104" fillId="11" borderId="539" xfId="0" applyFont="1" applyFill="1" applyBorder="1" applyAlignment="1"/>
    <xf numFmtId="0" fontId="111" fillId="0" borderId="0" xfId="28" applyFont="1" applyFill="1" applyBorder="1" applyAlignment="1">
      <alignment horizontal="left" vertical="center"/>
    </xf>
    <xf numFmtId="0" fontId="103" fillId="0" borderId="0" xfId="28" applyFont="1" applyBorder="1" applyAlignment="1">
      <alignment horizontal="left" vertical="center"/>
    </xf>
    <xf numFmtId="0" fontId="116" fillId="0" borderId="0" xfId="28" applyFont="1" applyFill="1" applyBorder="1" applyAlignment="1">
      <alignment horizontal="left" vertical="center"/>
    </xf>
    <xf numFmtId="0" fontId="116" fillId="0" borderId="0" xfId="28" applyFont="1" applyFill="1" applyBorder="1" applyAlignment="1">
      <alignment vertical="center"/>
    </xf>
    <xf numFmtId="0" fontId="103" fillId="0" borderId="0" xfId="28" quotePrefix="1" applyFont="1" applyFill="1" applyBorder="1" applyAlignment="1"/>
    <xf numFmtId="0" fontId="104" fillId="0" borderId="0" xfId="28" quotePrefix="1" applyFont="1" applyFill="1" applyBorder="1" applyAlignment="1">
      <alignment vertical="top"/>
    </xf>
    <xf numFmtId="0" fontId="111" fillId="0" borderId="0" xfId="28" applyFont="1" applyFill="1" applyBorder="1" applyAlignment="1">
      <alignment vertical="center"/>
    </xf>
    <xf numFmtId="0" fontId="111" fillId="0" borderId="0" xfId="28" applyFont="1" applyFill="1" applyBorder="1" applyAlignment="1">
      <alignment wrapText="1"/>
    </xf>
    <xf numFmtId="0" fontId="111" fillId="0" borderId="0" xfId="0" applyFont="1" applyFill="1" applyBorder="1" applyAlignment="1">
      <alignment horizontal="left"/>
    </xf>
    <xf numFmtId="0" fontId="104" fillId="0" borderId="0" xfId="0" applyFont="1" applyFill="1" applyBorder="1" applyAlignment="1">
      <alignment horizontal="left" vertical="top"/>
    </xf>
    <xf numFmtId="0" fontId="111" fillId="0" borderId="1030" xfId="0" applyFont="1" applyFill="1" applyBorder="1" applyAlignment="1" applyProtection="1">
      <alignment horizontal="center"/>
    </xf>
    <xf numFmtId="0" fontId="111" fillId="0" borderId="538" xfId="0" applyFont="1" applyFill="1" applyBorder="1" applyAlignment="1" applyProtection="1">
      <alignment horizontal="center"/>
    </xf>
    <xf numFmtId="0" fontId="103" fillId="0" borderId="0" xfId="28" applyFont="1" applyFill="1" applyBorder="1" applyAlignment="1">
      <alignment horizontal="center" vertical="center"/>
    </xf>
    <xf numFmtId="0" fontId="111" fillId="11" borderId="1049" xfId="28" applyFont="1" applyFill="1" applyBorder="1" applyAlignment="1">
      <alignment vertical="top"/>
    </xf>
    <xf numFmtId="0" fontId="103" fillId="11" borderId="1050" xfId="28" applyFont="1" applyFill="1" applyBorder="1" applyAlignment="1">
      <alignment horizontal="left" vertical="top"/>
    </xf>
    <xf numFmtId="0" fontId="111" fillId="11" borderId="1050" xfId="28" applyFont="1" applyFill="1" applyBorder="1" applyAlignment="1">
      <alignment vertical="top"/>
    </xf>
    <xf numFmtId="0" fontId="111" fillId="11" borderId="858" xfId="28" applyFont="1" applyFill="1" applyBorder="1" applyAlignment="1">
      <alignment vertical="top"/>
    </xf>
    <xf numFmtId="0" fontId="111" fillId="11" borderId="536" xfId="28" applyFont="1" applyFill="1" applyBorder="1" applyAlignment="1">
      <alignment vertical="top"/>
    </xf>
    <xf numFmtId="0" fontId="103" fillId="11" borderId="0" xfId="28" applyFont="1" applyFill="1" applyBorder="1" applyAlignment="1">
      <alignment horizontal="left" vertical="top"/>
    </xf>
    <xf numFmtId="0" fontId="111" fillId="11" borderId="0" xfId="28" applyFont="1" applyFill="1" applyBorder="1" applyAlignment="1">
      <alignment vertical="top"/>
    </xf>
    <xf numFmtId="0" fontId="103" fillId="11" borderId="0" xfId="28" applyFont="1" applyFill="1" applyBorder="1" applyAlignment="1">
      <alignment vertical="top"/>
    </xf>
    <xf numFmtId="0" fontId="111" fillId="11" borderId="17" xfId="28" applyFont="1" applyFill="1" applyBorder="1" applyAlignment="1">
      <alignment vertical="top"/>
    </xf>
    <xf numFmtId="0" fontId="104" fillId="11" borderId="0" xfId="28" applyFont="1" applyFill="1" applyBorder="1" applyAlignment="1">
      <alignment horizontal="left" vertical="top"/>
    </xf>
    <xf numFmtId="0" fontId="111" fillId="11" borderId="0" xfId="28" applyFont="1" applyFill="1" applyBorder="1" applyAlignment="1">
      <alignment horizontal="left" vertical="top"/>
    </xf>
    <xf numFmtId="0" fontId="111" fillId="11" borderId="571" xfId="28" applyFont="1" applyFill="1" applyBorder="1" applyAlignment="1">
      <alignment vertical="top"/>
    </xf>
    <xf numFmtId="0" fontId="111" fillId="11" borderId="538" xfId="28" applyFont="1" applyFill="1" applyBorder="1" applyAlignment="1">
      <alignment horizontal="left" vertical="top"/>
    </xf>
    <xf numFmtId="0" fontId="111" fillId="11" borderId="538" xfId="28" applyFont="1" applyFill="1" applyBorder="1" applyAlignment="1">
      <alignment vertical="top"/>
    </xf>
    <xf numFmtId="0" fontId="111" fillId="11" borderId="539" xfId="28" applyFont="1" applyFill="1" applyBorder="1" applyAlignment="1">
      <alignment vertical="top"/>
    </xf>
    <xf numFmtId="0" fontId="100" fillId="0" borderId="538" xfId="28" applyFont="1" applyFill="1" applyBorder="1"/>
    <xf numFmtId="0" fontId="101" fillId="0" borderId="538" xfId="29" applyFont="1" applyFill="1" applyBorder="1" applyAlignment="1">
      <alignment vertical="center"/>
    </xf>
    <xf numFmtId="0" fontId="101" fillId="0" borderId="538" xfId="28" applyFont="1" applyFill="1" applyBorder="1" applyAlignment="1">
      <alignment vertical="top"/>
    </xf>
    <xf numFmtId="0" fontId="102" fillId="0" borderId="538" xfId="28" applyFont="1" applyFill="1" applyBorder="1" applyAlignment="1">
      <alignment vertical="top"/>
    </xf>
    <xf numFmtId="0" fontId="120" fillId="0" borderId="538" xfId="29" applyFont="1" applyFill="1" applyBorder="1" applyAlignment="1">
      <alignment horizontal="center" vertical="center"/>
    </xf>
    <xf numFmtId="0" fontId="121" fillId="0" borderId="538" xfId="28" applyFont="1" applyFill="1" applyBorder="1"/>
    <xf numFmtId="0" fontId="101" fillId="0" borderId="538" xfId="28" applyFont="1" applyFill="1" applyBorder="1" applyAlignment="1"/>
    <xf numFmtId="0" fontId="114" fillId="0" borderId="0" xfId="28" applyFont="1" applyFill="1" applyBorder="1" applyAlignment="1">
      <alignment horizontal="right" vertical="center"/>
    </xf>
    <xf numFmtId="49" fontId="103" fillId="0" borderId="0" xfId="28" applyNumberFormat="1" applyFont="1" applyFill="1" applyBorder="1" applyAlignment="1">
      <alignment horizontal="center" vertical="center"/>
    </xf>
    <xf numFmtId="49" fontId="103" fillId="0" borderId="0" xfId="29" applyNumberFormat="1" applyFont="1" applyFill="1" applyBorder="1" applyAlignment="1">
      <alignment vertical="center"/>
    </xf>
    <xf numFmtId="0" fontId="104" fillId="0" borderId="538" xfId="28" applyFont="1" applyFill="1" applyBorder="1" applyAlignment="1"/>
    <xf numFmtId="0" fontId="103" fillId="0" borderId="538" xfId="28" applyFont="1" applyFill="1" applyBorder="1" applyAlignment="1"/>
    <xf numFmtId="0" fontId="103" fillId="0" borderId="538" xfId="28" applyFont="1" applyFill="1" applyBorder="1" applyAlignment="1">
      <alignment vertical="center"/>
    </xf>
    <xf numFmtId="0" fontId="101" fillId="0" borderId="0" xfId="0" applyFont="1" applyFill="1" applyBorder="1" applyProtection="1"/>
    <xf numFmtId="0" fontId="100" fillId="0" borderId="0" xfId="0" applyFont="1" applyFill="1" applyAlignment="1" applyProtection="1">
      <alignment horizontal="right"/>
    </xf>
    <xf numFmtId="0" fontId="114" fillId="0" borderId="0" xfId="28" applyFont="1" applyFill="1" applyBorder="1" applyAlignment="1">
      <alignment horizontal="right" wrapText="1"/>
    </xf>
    <xf numFmtId="0" fontId="114" fillId="0" borderId="0" xfId="28" applyFont="1" applyFill="1" applyBorder="1" applyAlignment="1">
      <alignment wrapText="1"/>
    </xf>
    <xf numFmtId="0" fontId="104" fillId="0" borderId="0" xfId="0" applyFont="1" applyFill="1" applyBorder="1" applyProtection="1"/>
    <xf numFmtId="0" fontId="100" fillId="35" borderId="0" xfId="0" applyFont="1" applyFill="1" applyAlignment="1" applyProtection="1"/>
    <xf numFmtId="0" fontId="111" fillId="0" borderId="0" xfId="46" applyFont="1" applyAlignment="1" applyProtection="1">
      <alignment vertical="center"/>
    </xf>
    <xf numFmtId="0" fontId="103" fillId="35" borderId="0" xfId="0" applyFont="1" applyFill="1" applyAlignment="1" applyProtection="1"/>
    <xf numFmtId="0" fontId="104" fillId="35" borderId="0" xfId="0" applyFont="1" applyFill="1" applyAlignment="1" applyProtection="1">
      <alignment vertical="top"/>
    </xf>
    <xf numFmtId="0" fontId="111" fillId="0" borderId="0" xfId="46" applyFont="1" applyFill="1" applyBorder="1" applyAlignment="1" applyProtection="1">
      <alignment horizontal="right" vertical="center"/>
    </xf>
    <xf numFmtId="0" fontId="0" fillId="0" borderId="0" xfId="0" applyFill="1" applyBorder="1" applyAlignment="1">
      <alignment vertical="center"/>
    </xf>
    <xf numFmtId="0" fontId="101" fillId="0" borderId="0" xfId="0" applyFont="1" applyFill="1" applyBorder="1" applyAlignment="1" applyProtection="1">
      <alignment vertical="center"/>
    </xf>
    <xf numFmtId="0" fontId="111" fillId="0" borderId="0" xfId="46" applyFont="1" applyFill="1" applyBorder="1" applyAlignment="1" applyProtection="1">
      <alignment vertical="center"/>
    </xf>
    <xf numFmtId="0" fontId="127" fillId="0" borderId="0" xfId="0" applyFont="1" applyFill="1" applyBorder="1" applyAlignment="1">
      <alignment horizontal="left" vertical="center" readingOrder="2"/>
    </xf>
    <xf numFmtId="0" fontId="105" fillId="7" borderId="0" xfId="0" applyFont="1" applyFill="1" applyBorder="1" applyAlignment="1" applyProtection="1">
      <alignment horizontal="left" vertical="center"/>
    </xf>
    <xf numFmtId="0" fontId="128" fillId="0" borderId="0" xfId="0" applyFont="1" applyFill="1" applyBorder="1" applyAlignment="1">
      <alignment horizontal="left" vertical="center" readingOrder="2"/>
    </xf>
    <xf numFmtId="0" fontId="103" fillId="0" borderId="0" xfId="46" quotePrefix="1" applyFont="1" applyBorder="1" applyAlignment="1" applyProtection="1">
      <alignment horizontal="right" vertical="center"/>
    </xf>
    <xf numFmtId="0" fontId="111" fillId="0" borderId="0" xfId="46" applyFont="1" applyBorder="1" applyAlignment="1" applyProtection="1">
      <alignment vertical="center"/>
    </xf>
    <xf numFmtId="0" fontId="103" fillId="0" borderId="0" xfId="46" applyFont="1" applyBorder="1" applyAlignment="1" applyProtection="1">
      <alignment vertical="center"/>
    </xf>
    <xf numFmtId="0" fontId="111" fillId="0" borderId="0" xfId="47" applyFont="1" applyFill="1" applyBorder="1" applyAlignment="1">
      <alignment vertical="center"/>
    </xf>
    <xf numFmtId="0" fontId="104" fillId="0" borderId="0" xfId="47" applyFont="1" applyFill="1" applyBorder="1" applyAlignment="1">
      <alignment vertical="center"/>
    </xf>
    <xf numFmtId="0" fontId="111" fillId="0" borderId="0" xfId="48" applyFont="1" applyFill="1" applyBorder="1" applyAlignment="1">
      <alignment vertical="center"/>
    </xf>
    <xf numFmtId="0" fontId="103" fillId="0" borderId="0" xfId="0" applyFont="1" applyFill="1" applyBorder="1" applyAlignment="1">
      <alignment horizontal="center" vertical="center"/>
    </xf>
    <xf numFmtId="0" fontId="130" fillId="0" borderId="0" xfId="0" applyFont="1" applyFill="1" applyBorder="1" applyAlignment="1">
      <alignment horizontal="center" vertical="center"/>
    </xf>
    <xf numFmtId="0" fontId="111" fillId="0" borderId="0" xfId="0" applyFont="1" applyBorder="1" applyAlignment="1">
      <alignment vertical="center"/>
    </xf>
    <xf numFmtId="0" fontId="111" fillId="0" borderId="0" xfId="46" applyFont="1" applyBorder="1" applyAlignment="1" applyProtection="1">
      <alignment horizontal="right" vertical="center"/>
    </xf>
    <xf numFmtId="0" fontId="104" fillId="0" borderId="0" xfId="46" applyFont="1" applyBorder="1" applyAlignment="1" applyProtection="1">
      <alignment vertical="center"/>
    </xf>
    <xf numFmtId="0" fontId="104" fillId="0" borderId="0" xfId="46" applyFont="1" applyFill="1" applyBorder="1" applyAlignment="1" applyProtection="1">
      <alignment vertical="center"/>
    </xf>
    <xf numFmtId="0" fontId="103" fillId="0" borderId="0" xfId="47" applyFont="1" applyFill="1" applyBorder="1" applyAlignment="1">
      <alignment horizontal="left" vertical="center"/>
    </xf>
    <xf numFmtId="0" fontId="103" fillId="0" borderId="0" xfId="0" applyFont="1" applyBorder="1" applyAlignment="1">
      <alignment vertical="center"/>
    </xf>
    <xf numFmtId="0" fontId="103" fillId="0" borderId="0" xfId="46" applyFont="1" applyAlignment="1" applyProtection="1">
      <alignment vertical="center"/>
    </xf>
    <xf numFmtId="0" fontId="103" fillId="0" borderId="0" xfId="47" applyFont="1" applyFill="1" applyBorder="1" applyAlignment="1">
      <alignment vertical="center"/>
    </xf>
    <xf numFmtId="0" fontId="103" fillId="38" borderId="1049" xfId="46" applyFont="1" applyFill="1" applyBorder="1" applyAlignment="1" applyProtection="1">
      <alignment vertical="center"/>
    </xf>
    <xf numFmtId="0" fontId="103" fillId="38" borderId="1050" xfId="46" applyFont="1" applyFill="1" applyBorder="1" applyAlignment="1" applyProtection="1">
      <alignment vertical="center"/>
    </xf>
    <xf numFmtId="0" fontId="103" fillId="38" borderId="858" xfId="46" applyFont="1" applyFill="1" applyBorder="1" applyAlignment="1" applyProtection="1">
      <alignment vertical="center"/>
    </xf>
    <xf numFmtId="0" fontId="111" fillId="38" borderId="571" xfId="46" applyFont="1" applyFill="1" applyBorder="1" applyAlignment="1" applyProtection="1">
      <alignment vertical="center"/>
    </xf>
    <xf numFmtId="0" fontId="104" fillId="38" borderId="538" xfId="46" applyFont="1" applyFill="1" applyBorder="1" applyAlignment="1" applyProtection="1">
      <alignment vertical="center"/>
    </xf>
    <xf numFmtId="0" fontId="111" fillId="38" borderId="538" xfId="46" applyFont="1" applyFill="1" applyBorder="1" applyAlignment="1" applyProtection="1">
      <alignment vertical="center"/>
    </xf>
    <xf numFmtId="0" fontId="111" fillId="38" borderId="539" xfId="46" applyFont="1" applyFill="1" applyBorder="1" applyAlignment="1" applyProtection="1">
      <alignment vertical="center"/>
    </xf>
    <xf numFmtId="0" fontId="103" fillId="0" borderId="0" xfId="0" applyFont="1" applyBorder="1" applyAlignment="1">
      <alignment horizontal="center" vertical="center"/>
    </xf>
    <xf numFmtId="0" fontId="111" fillId="0" borderId="538" xfId="46" applyFont="1" applyFill="1" applyBorder="1" applyAlignment="1" applyProtection="1">
      <alignment horizontal="right" vertical="center"/>
    </xf>
    <xf numFmtId="0" fontId="111" fillId="0" borderId="538" xfId="0" applyFont="1" applyFill="1" applyBorder="1" applyAlignment="1">
      <alignment vertical="center"/>
    </xf>
    <xf numFmtId="0" fontId="103" fillId="0" borderId="538" xfId="0" applyFont="1" applyFill="1" applyBorder="1" applyAlignment="1">
      <alignment vertical="center"/>
    </xf>
    <xf numFmtId="0" fontId="0" fillId="0" borderId="538" xfId="0" applyFill="1" applyBorder="1" applyAlignment="1">
      <alignment vertical="center"/>
    </xf>
    <xf numFmtId="0" fontId="101" fillId="0" borderId="538" xfId="0" applyFont="1" applyFill="1" applyBorder="1" applyAlignment="1" applyProtection="1">
      <alignment vertical="center"/>
    </xf>
    <xf numFmtId="0" fontId="103" fillId="0" borderId="538" xfId="46" applyFont="1" applyBorder="1" applyAlignment="1" applyProtection="1">
      <alignment horizontal="right" vertical="center"/>
    </xf>
    <xf numFmtId="0" fontId="103" fillId="0" borderId="0" xfId="46" applyFont="1" applyAlignment="1" applyProtection="1">
      <alignment horizontal="right" vertical="center"/>
    </xf>
    <xf numFmtId="0" fontId="103" fillId="0" borderId="0" xfId="48" applyFont="1" applyBorder="1"/>
    <xf numFmtId="0" fontId="104" fillId="0" borderId="0" xfId="47" applyFont="1" applyFill="1" applyBorder="1" applyAlignment="1">
      <alignment vertical="top"/>
    </xf>
    <xf numFmtId="0" fontId="111" fillId="0" borderId="0" xfId="47" applyFont="1" applyFill="1" applyBorder="1"/>
    <xf numFmtId="0" fontId="104" fillId="0" borderId="0" xfId="0" applyFont="1" applyFill="1" applyBorder="1" applyAlignment="1" applyProtection="1">
      <alignment vertical="center"/>
      <protection locked="0"/>
    </xf>
    <xf numFmtId="0" fontId="103" fillId="0" borderId="0" xfId="47" applyFont="1" applyFill="1" applyBorder="1" applyAlignment="1">
      <alignment horizontal="center" vertical="center"/>
    </xf>
    <xf numFmtId="0" fontId="100" fillId="0" borderId="0" xfId="0" applyFont="1" applyFill="1" applyBorder="1" applyAlignment="1" applyProtection="1">
      <alignment horizontal="center"/>
    </xf>
    <xf numFmtId="0" fontId="100" fillId="38" borderId="1049" xfId="0" applyFont="1" applyFill="1" applyBorder="1" applyAlignment="1" applyProtection="1">
      <alignment horizontal="center"/>
    </xf>
    <xf numFmtId="0" fontId="100" fillId="38" borderId="1050" xfId="0" applyFont="1" applyFill="1" applyBorder="1" applyAlignment="1" applyProtection="1">
      <alignment horizontal="center"/>
    </xf>
    <xf numFmtId="0" fontId="100" fillId="38" borderId="1050" xfId="0" applyFont="1" applyFill="1" applyBorder="1" applyProtection="1"/>
    <xf numFmtId="0" fontId="100" fillId="38" borderId="1050" xfId="0" applyFont="1" applyFill="1" applyBorder="1" applyAlignment="1" applyProtection="1">
      <alignment vertical="center"/>
    </xf>
    <xf numFmtId="0" fontId="100" fillId="38" borderId="858" xfId="0" applyFont="1" applyFill="1" applyBorder="1" applyProtection="1"/>
    <xf numFmtId="0" fontId="101" fillId="0" borderId="0" xfId="0" applyFont="1" applyFill="1" applyBorder="1" applyAlignment="1" applyProtection="1"/>
    <xf numFmtId="0" fontId="104" fillId="0" borderId="0" xfId="0" applyFont="1" applyFill="1" applyBorder="1" applyAlignment="1" applyProtection="1">
      <alignment vertical="center"/>
    </xf>
    <xf numFmtId="0" fontId="102" fillId="0" borderId="0" xfId="0" applyFont="1" applyFill="1" applyBorder="1" applyAlignment="1" applyProtection="1"/>
    <xf numFmtId="0" fontId="100" fillId="38" borderId="536" xfId="0" applyFont="1" applyFill="1" applyBorder="1" applyAlignment="1" applyProtection="1">
      <alignment horizontal="center"/>
    </xf>
    <xf numFmtId="0" fontId="100" fillId="38" borderId="0" xfId="0" applyFont="1" applyFill="1" applyBorder="1" applyAlignment="1" applyProtection="1">
      <alignment horizontal="center"/>
    </xf>
    <xf numFmtId="0" fontId="101" fillId="38" borderId="17" xfId="0" applyFont="1" applyFill="1" applyBorder="1" applyAlignment="1" applyProtection="1">
      <alignment vertical="center"/>
    </xf>
    <xf numFmtId="0" fontId="100" fillId="38" borderId="17" xfId="0" applyFont="1" applyFill="1" applyBorder="1" applyAlignment="1" applyProtection="1"/>
    <xf numFmtId="0" fontId="100" fillId="38" borderId="0" xfId="0" applyFont="1" applyFill="1" applyBorder="1" applyAlignment="1" applyProtection="1">
      <alignment horizontal="right"/>
    </xf>
    <xf numFmtId="0" fontId="100" fillId="38" borderId="0" xfId="0" applyFont="1" applyFill="1" applyBorder="1" applyAlignment="1" applyProtection="1">
      <alignment horizontal="right" vertical="center"/>
    </xf>
    <xf numFmtId="0" fontId="100" fillId="38" borderId="17" xfId="0" applyFont="1" applyFill="1" applyBorder="1" applyProtection="1"/>
    <xf numFmtId="0" fontId="101" fillId="38" borderId="0" xfId="0" applyFont="1" applyFill="1" applyBorder="1" applyAlignment="1" applyProtection="1">
      <alignment horizontal="right" vertical="center"/>
    </xf>
    <xf numFmtId="0" fontId="103" fillId="0" borderId="0" xfId="0" quotePrefix="1" applyFont="1" applyFill="1" applyBorder="1" applyAlignment="1" applyProtection="1">
      <alignment horizontal="center" vertical="center"/>
    </xf>
    <xf numFmtId="0" fontId="100" fillId="38" borderId="571" xfId="0" applyFont="1" applyFill="1" applyBorder="1" applyAlignment="1" applyProtection="1">
      <alignment horizontal="center"/>
    </xf>
    <xf numFmtId="0" fontId="100" fillId="38" borderId="538" xfId="0" applyFont="1" applyFill="1" applyBorder="1" applyAlignment="1" applyProtection="1">
      <alignment horizontal="center"/>
    </xf>
    <xf numFmtId="0" fontId="100" fillId="38" borderId="538" xfId="0" applyFont="1" applyFill="1" applyBorder="1" applyProtection="1"/>
    <xf numFmtId="0" fontId="101" fillId="38" borderId="538" xfId="0" applyFont="1" applyFill="1" applyBorder="1" applyAlignment="1" applyProtection="1">
      <alignment vertical="center"/>
    </xf>
    <xf numFmtId="0" fontId="101" fillId="38" borderId="539" xfId="0" applyFont="1" applyFill="1" applyBorder="1" applyAlignment="1" applyProtection="1">
      <alignment vertical="center"/>
    </xf>
    <xf numFmtId="0" fontId="103" fillId="0" borderId="0" xfId="46" applyFont="1" applyBorder="1" applyAlignment="1" applyProtection="1">
      <alignment horizontal="right" vertical="center"/>
    </xf>
    <xf numFmtId="0" fontId="103" fillId="0" borderId="0" xfId="46" applyFont="1" applyBorder="1" applyAlignment="1" applyProtection="1">
      <alignment vertical="center" wrapText="1"/>
    </xf>
    <xf numFmtId="0" fontId="111" fillId="0" borderId="0" xfId="46" applyFont="1" applyBorder="1" applyAlignment="1" applyProtection="1">
      <alignment vertical="center" wrapText="1"/>
    </xf>
    <xf numFmtId="0" fontId="111" fillId="0" borderId="0" xfId="46" applyFont="1" applyAlignment="1" applyProtection="1">
      <alignment horizontal="right" vertical="center"/>
    </xf>
    <xf numFmtId="0" fontId="111" fillId="0" borderId="0" xfId="47" applyFont="1" applyFill="1" applyBorder="1" applyAlignment="1">
      <alignment horizontal="right"/>
    </xf>
    <xf numFmtId="0" fontId="111" fillId="0" borderId="0" xfId="48" applyFont="1" applyFill="1" applyBorder="1"/>
    <xf numFmtId="0" fontId="133" fillId="0" borderId="0" xfId="0" applyFont="1" applyFill="1" applyBorder="1" applyAlignment="1">
      <alignment vertical="center"/>
    </xf>
    <xf numFmtId="0" fontId="103" fillId="0" borderId="0" xfId="48" applyFont="1" applyBorder="1" applyAlignment="1">
      <alignment horizontal="right"/>
    </xf>
    <xf numFmtId="0" fontId="103" fillId="0" borderId="0" xfId="0" applyFont="1" applyBorder="1" applyAlignment="1"/>
    <xf numFmtId="0" fontId="103" fillId="0" borderId="0" xfId="47" applyFont="1" applyFill="1" applyBorder="1" applyAlignment="1">
      <alignment horizontal="left"/>
    </xf>
    <xf numFmtId="0" fontId="103" fillId="0" borderId="0" xfId="48" applyFont="1" applyFill="1" applyBorder="1"/>
    <xf numFmtId="0" fontId="103" fillId="0" borderId="0" xfId="47" applyFont="1" applyFill="1" applyBorder="1"/>
    <xf numFmtId="0" fontId="103" fillId="0" borderId="0" xfId="47" applyFont="1" applyFill="1" applyBorder="1" applyAlignment="1">
      <alignment horizontal="center"/>
    </xf>
    <xf numFmtId="0" fontId="104" fillId="0" borderId="0" xfId="47" applyFont="1" applyFill="1" applyBorder="1" applyAlignment="1">
      <alignment horizontal="left" vertical="center"/>
    </xf>
    <xf numFmtId="0" fontId="111" fillId="0" borderId="0" xfId="47" applyFont="1" applyFill="1" applyBorder="1" applyAlignment="1">
      <alignment horizontal="right" vertical="center"/>
    </xf>
    <xf numFmtId="0" fontId="133" fillId="0" borderId="0" xfId="0" applyFont="1" applyFill="1" applyBorder="1" applyAlignment="1">
      <alignment horizontal="center" vertical="center"/>
    </xf>
    <xf numFmtId="0" fontId="103" fillId="0" borderId="0" xfId="0" applyFont="1" applyBorder="1"/>
    <xf numFmtId="0" fontId="111" fillId="0" borderId="0" xfId="0" applyFont="1" applyBorder="1" applyAlignment="1">
      <alignment horizontal="center"/>
    </xf>
    <xf numFmtId="0" fontId="103" fillId="0" borderId="0" xfId="47" applyFont="1" applyFill="1" applyBorder="1" applyAlignment="1"/>
    <xf numFmtId="0" fontId="103" fillId="0" borderId="0" xfId="48" applyFont="1" applyFill="1" applyBorder="1" applyAlignment="1">
      <alignment vertical="top"/>
    </xf>
    <xf numFmtId="0" fontId="104" fillId="0" borderId="0" xfId="47" applyFont="1" applyFill="1" applyBorder="1"/>
    <xf numFmtId="0" fontId="111" fillId="0" borderId="0" xfId="47" applyFont="1" applyFill="1" applyBorder="1" applyAlignment="1">
      <alignment horizontal="center" vertical="center"/>
    </xf>
    <xf numFmtId="0" fontId="104" fillId="0" borderId="0" xfId="0" applyFont="1" applyBorder="1" applyAlignment="1">
      <alignment vertical="center"/>
    </xf>
    <xf numFmtId="0" fontId="111" fillId="0" borderId="0" xfId="0" applyFont="1" applyBorder="1" applyAlignment="1"/>
    <xf numFmtId="0" fontId="103" fillId="0" borderId="538" xfId="48" applyFont="1" applyBorder="1"/>
    <xf numFmtId="0" fontId="111" fillId="0" borderId="538" xfId="47" applyFont="1" applyFill="1" applyBorder="1" applyAlignment="1">
      <alignment horizontal="right"/>
    </xf>
    <xf numFmtId="0" fontId="104" fillId="0" borderId="538" xfId="47" applyFont="1" applyFill="1" applyBorder="1" applyAlignment="1">
      <alignment vertical="top"/>
    </xf>
    <xf numFmtId="0" fontId="111" fillId="0" borderId="538" xfId="47" applyFont="1" applyFill="1" applyBorder="1"/>
    <xf numFmtId="0" fontId="111" fillId="0" borderId="538" xfId="48" applyFont="1" applyFill="1" applyBorder="1"/>
    <xf numFmtId="0" fontId="103" fillId="0" borderId="538" xfId="0" applyFont="1" applyFill="1" applyBorder="1" applyAlignment="1">
      <alignment horizontal="center" vertical="center"/>
    </xf>
    <xf numFmtId="0" fontId="133" fillId="0" borderId="538" xfId="0" applyFont="1" applyFill="1" applyBorder="1" applyAlignment="1">
      <alignment horizontal="center" vertical="center"/>
    </xf>
    <xf numFmtId="0" fontId="111" fillId="0" borderId="538" xfId="0" applyFont="1" applyBorder="1" applyAlignment="1"/>
    <xf numFmtId="0" fontId="104" fillId="0" borderId="538" xfId="0" applyFont="1" applyFill="1" applyBorder="1" applyAlignment="1" applyProtection="1">
      <alignment vertical="center"/>
      <protection locked="0"/>
    </xf>
    <xf numFmtId="0" fontId="111" fillId="0" borderId="248" xfId="0" applyFont="1" applyFill="1" applyBorder="1" applyAlignment="1" applyProtection="1"/>
    <xf numFmtId="0" fontId="103" fillId="35" borderId="1040" xfId="0" applyFont="1" applyFill="1" applyBorder="1" applyAlignment="1" applyProtection="1"/>
    <xf numFmtId="0" fontId="104" fillId="35" borderId="1042" xfId="0" applyFont="1" applyFill="1" applyBorder="1" applyAlignment="1" applyProtection="1"/>
    <xf numFmtId="0" fontId="103" fillId="35" borderId="1042" xfId="0" applyFont="1" applyFill="1" applyBorder="1" applyAlignment="1" applyProtection="1"/>
    <xf numFmtId="0" fontId="103" fillId="35" borderId="1043" xfId="0" applyFont="1" applyFill="1" applyBorder="1" applyAlignment="1" applyProtection="1"/>
    <xf numFmtId="0" fontId="103" fillId="7" borderId="0" xfId="0" applyFont="1" applyFill="1" applyBorder="1" applyAlignment="1" applyProtection="1">
      <alignment horizontal="center"/>
    </xf>
    <xf numFmtId="0" fontId="111" fillId="35" borderId="1039" xfId="47" applyFont="1" applyFill="1" applyBorder="1"/>
    <xf numFmtId="0" fontId="111" fillId="35" borderId="1040" xfId="47" applyFont="1" applyFill="1" applyBorder="1"/>
    <xf numFmtId="0" fontId="103" fillId="35" borderId="1039" xfId="0" applyFont="1" applyFill="1" applyBorder="1" applyAlignment="1" applyProtection="1">
      <alignment horizontal="center"/>
    </xf>
    <xf numFmtId="0" fontId="103" fillId="35" borderId="1040" xfId="0" applyFont="1" applyFill="1" applyBorder="1" applyAlignment="1" applyProtection="1">
      <alignment horizontal="left" vertical="center"/>
    </xf>
    <xf numFmtId="0" fontId="103" fillId="35" borderId="1042" xfId="0" applyFont="1" applyFill="1" applyBorder="1" applyAlignment="1" applyProtection="1">
      <alignment horizontal="center"/>
    </xf>
    <xf numFmtId="0" fontId="103" fillId="35" borderId="1043" xfId="0" applyFont="1" applyFill="1" applyBorder="1" applyAlignment="1" applyProtection="1">
      <alignment horizontal="left" vertical="center"/>
    </xf>
    <xf numFmtId="0" fontId="111" fillId="0" borderId="1030" xfId="0" applyFont="1" applyFill="1" applyBorder="1" applyAlignment="1" applyProtection="1"/>
    <xf numFmtId="0" fontId="103" fillId="0" borderId="538" xfId="0" applyFont="1" applyFill="1" applyBorder="1" applyAlignment="1" applyProtection="1">
      <alignment horizontal="left" vertical="top" wrapText="1"/>
    </xf>
    <xf numFmtId="0" fontId="111" fillId="0" borderId="0" xfId="0" applyFont="1" applyFill="1" applyBorder="1" applyAlignment="1" applyProtection="1">
      <alignment horizontal="right"/>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horizontal="left" vertical="top" wrapText="1"/>
    </xf>
    <xf numFmtId="0" fontId="103" fillId="0" borderId="538" xfId="0" applyFont="1" applyFill="1" applyBorder="1" applyAlignment="1"/>
    <xf numFmtId="0" fontId="103" fillId="0" borderId="538" xfId="47" applyFont="1" applyFill="1" applyBorder="1" applyAlignment="1">
      <alignment vertical="center"/>
    </xf>
    <xf numFmtId="0" fontId="103" fillId="0" borderId="538" xfId="0" applyFont="1" applyFill="1" applyBorder="1" applyAlignment="1" applyProtection="1">
      <alignment horizontal="center" vertical="center"/>
    </xf>
    <xf numFmtId="0" fontId="103" fillId="0" borderId="538" xfId="0" applyFont="1" applyFill="1" applyBorder="1" applyAlignment="1" applyProtection="1">
      <alignment horizontal="right" vertical="center"/>
    </xf>
    <xf numFmtId="0" fontId="100" fillId="0" borderId="538" xfId="0" applyFont="1" applyFill="1" applyBorder="1" applyAlignment="1" applyProtection="1">
      <alignment horizontal="right"/>
    </xf>
    <xf numFmtId="0" fontId="104" fillId="0" borderId="0" xfId="0" applyFont="1" applyBorder="1" applyAlignment="1"/>
    <xf numFmtId="0" fontId="113" fillId="0" borderId="0" xfId="0" applyFont="1" applyFill="1" applyBorder="1" applyAlignment="1" applyProtection="1">
      <alignment vertical="center"/>
      <protection locked="0"/>
    </xf>
    <xf numFmtId="0" fontId="104" fillId="0" borderId="0" xfId="0" applyFont="1" applyFill="1" applyBorder="1" applyAlignment="1" applyProtection="1">
      <alignment horizontal="center" vertical="center"/>
      <protection locked="0"/>
    </xf>
    <xf numFmtId="0" fontId="119" fillId="0" borderId="0" xfId="0" applyFont="1" applyFill="1" applyBorder="1" applyAlignment="1" applyProtection="1">
      <alignment vertical="center"/>
    </xf>
    <xf numFmtId="0" fontId="101" fillId="0" borderId="0" xfId="0" applyFont="1" applyFill="1" applyBorder="1" applyAlignment="1">
      <alignment horizontal="center" vertical="center"/>
    </xf>
    <xf numFmtId="0" fontId="103" fillId="0" borderId="0" xfId="0" applyFont="1" applyFill="1" applyBorder="1" applyAlignment="1" applyProtection="1">
      <alignment vertical="center"/>
      <protection locked="0"/>
    </xf>
    <xf numFmtId="0" fontId="111" fillId="0" borderId="0" xfId="0" applyFont="1" applyFill="1" applyBorder="1" applyAlignment="1" applyProtection="1">
      <alignment vertical="center"/>
      <protection locked="0"/>
    </xf>
    <xf numFmtId="0" fontId="100" fillId="0" borderId="0" xfId="0" applyFont="1" applyFill="1" applyBorder="1" applyAlignment="1" applyProtection="1">
      <alignment horizontal="right"/>
    </xf>
    <xf numFmtId="0" fontId="100" fillId="0" borderId="248" xfId="0" applyFont="1" applyFill="1" applyBorder="1" applyAlignment="1" applyProtection="1"/>
    <xf numFmtId="0" fontId="111" fillId="0" borderId="538" xfId="0" applyFont="1" applyFill="1" applyBorder="1" applyAlignment="1"/>
    <xf numFmtId="0" fontId="104" fillId="0" borderId="538" xfId="0" applyFont="1" applyFill="1" applyBorder="1" applyProtection="1"/>
    <xf numFmtId="0" fontId="107" fillId="0" borderId="538" xfId="0" applyFont="1" applyFill="1" applyBorder="1" applyAlignment="1" applyProtection="1">
      <alignment horizontal="center" vertical="center"/>
    </xf>
    <xf numFmtId="0" fontId="100" fillId="0" borderId="538" xfId="0" applyFont="1" applyFill="1" applyBorder="1" applyAlignment="1" applyProtection="1">
      <alignment horizontal="left" vertical="center"/>
    </xf>
    <xf numFmtId="0" fontId="104" fillId="0" borderId="0" xfId="47" applyFont="1" applyFill="1" applyBorder="1" applyAlignment="1"/>
    <xf numFmtId="0" fontId="104" fillId="0" borderId="0" xfId="47" applyFont="1" applyFill="1" applyBorder="1" applyAlignment="1">
      <alignment horizontal="center"/>
    </xf>
    <xf numFmtId="0" fontId="111" fillId="0" borderId="0" xfId="0" applyFont="1" applyFill="1" applyBorder="1" applyAlignment="1" applyProtection="1">
      <alignment horizontal="right" vertical="center"/>
    </xf>
    <xf numFmtId="0" fontId="103" fillId="0" borderId="0" xfId="0" applyFont="1" applyFill="1" applyBorder="1" applyAlignment="1">
      <alignment horizontal="right" vertical="center"/>
    </xf>
    <xf numFmtId="0" fontId="111" fillId="0" borderId="0" xfId="0" applyFont="1" applyFill="1" applyAlignment="1" applyProtection="1">
      <alignment horizontal="right"/>
    </xf>
    <xf numFmtId="0" fontId="103" fillId="0" borderId="538" xfId="47" applyFont="1" applyFill="1" applyBorder="1" applyAlignment="1">
      <alignment horizontal="center"/>
    </xf>
    <xf numFmtId="0" fontId="103" fillId="0" borderId="538" xfId="47" applyFont="1" applyFill="1" applyBorder="1" applyAlignment="1">
      <alignment horizontal="center" vertical="center"/>
    </xf>
    <xf numFmtId="0" fontId="111" fillId="0" borderId="570" xfId="47" applyFont="1" applyFill="1" applyBorder="1" applyAlignment="1">
      <alignment vertical="center"/>
    </xf>
    <xf numFmtId="0" fontId="103" fillId="0" borderId="570" xfId="47" applyFont="1" applyFill="1" applyBorder="1" applyAlignment="1">
      <alignment vertical="center"/>
    </xf>
    <xf numFmtId="0" fontId="104" fillId="0" borderId="570" xfId="0" applyFont="1" applyFill="1" applyBorder="1" applyAlignment="1" applyProtection="1">
      <alignment vertical="center" wrapText="1"/>
      <protection locked="0"/>
    </xf>
    <xf numFmtId="0" fontId="103" fillId="11" borderId="1038" xfId="0" applyFont="1" applyFill="1" applyBorder="1" applyAlignment="1" applyProtection="1">
      <alignment vertical="top"/>
    </xf>
    <xf numFmtId="0" fontId="103" fillId="11" borderId="1039" xfId="0" applyFont="1" applyFill="1" applyBorder="1" applyAlignment="1" applyProtection="1">
      <alignment vertical="top"/>
    </xf>
    <xf numFmtId="0" fontId="104" fillId="11" borderId="1039" xfId="0" applyFont="1" applyFill="1" applyBorder="1" applyAlignment="1" applyProtection="1">
      <alignment vertical="center" wrapText="1"/>
      <protection locked="0"/>
    </xf>
    <xf numFmtId="0" fontId="111" fillId="11" borderId="0" xfId="47" applyFont="1" applyFill="1" applyBorder="1"/>
    <xf numFmtId="0" fontId="103" fillId="11" borderId="0" xfId="47" applyFont="1" applyFill="1" applyBorder="1" applyAlignment="1">
      <alignment vertical="center"/>
    </xf>
    <xf numFmtId="0" fontId="104" fillId="11" borderId="593" xfId="0" applyFont="1" applyFill="1" applyBorder="1" applyAlignment="1" applyProtection="1">
      <alignment vertical="center" wrapText="1"/>
      <protection locked="0"/>
    </xf>
    <xf numFmtId="0" fontId="104" fillId="11" borderId="1041" xfId="0" applyFont="1" applyFill="1" applyBorder="1" applyAlignment="1" applyProtection="1">
      <protection locked="0"/>
    </xf>
    <xf numFmtId="0" fontId="104" fillId="11" borderId="1042" xfId="0" applyFont="1" applyFill="1" applyBorder="1" applyAlignment="1" applyProtection="1">
      <protection locked="0"/>
    </xf>
    <xf numFmtId="0" fontId="111" fillId="11" borderId="1042" xfId="0" applyFont="1" applyFill="1" applyBorder="1" applyProtection="1"/>
    <xf numFmtId="0" fontId="103" fillId="11" borderId="1042" xfId="0" applyFont="1" applyFill="1" applyBorder="1" applyAlignment="1" applyProtection="1">
      <alignment horizontal="left" vertical="top" wrapText="1"/>
    </xf>
    <xf numFmtId="0" fontId="111" fillId="11" borderId="0" xfId="0" applyFont="1" applyFill="1" applyBorder="1" applyAlignment="1" applyProtection="1"/>
    <xf numFmtId="0" fontId="111" fillId="11" borderId="570" xfId="0" applyFont="1" applyFill="1" applyBorder="1" applyAlignment="1" applyProtection="1"/>
    <xf numFmtId="0" fontId="104" fillId="11" borderId="596" xfId="0" applyFont="1" applyFill="1" applyBorder="1" applyAlignment="1" applyProtection="1">
      <alignment vertical="center" wrapText="1"/>
      <protection locked="0"/>
    </xf>
    <xf numFmtId="0" fontId="101" fillId="0" borderId="1052" xfId="0" applyFont="1" applyFill="1" applyBorder="1" applyProtection="1"/>
    <xf numFmtId="0" fontId="100" fillId="0" borderId="1052" xfId="0" applyFont="1" applyFill="1" applyBorder="1" applyProtection="1"/>
    <xf numFmtId="0" fontId="101" fillId="0" borderId="538" xfId="0" applyFont="1" applyFill="1" applyBorder="1" applyProtection="1"/>
    <xf numFmtId="0" fontId="101" fillId="0" borderId="0" xfId="0" applyFont="1" applyFill="1" applyAlignment="1" applyProtection="1"/>
    <xf numFmtId="0" fontId="100" fillId="0" borderId="0" xfId="0" applyFont="1" applyFill="1" applyAlignment="1" applyProtection="1"/>
    <xf numFmtId="0" fontId="103" fillId="0" borderId="0" xfId="48" applyFont="1" applyFill="1" applyBorder="1" applyAlignment="1"/>
    <xf numFmtId="0" fontId="103" fillId="0" borderId="0" xfId="47" applyFont="1" applyFill="1" applyBorder="1" applyAlignment="1">
      <alignment horizontal="right" vertical="center"/>
    </xf>
    <xf numFmtId="0" fontId="104" fillId="0" borderId="0" xfId="47" applyFont="1" applyFill="1" applyBorder="1" applyAlignment="1">
      <alignment horizontal="left"/>
    </xf>
    <xf numFmtId="0" fontId="104" fillId="0" borderId="0" xfId="46" applyFont="1" applyBorder="1" applyAlignment="1" applyProtection="1">
      <alignment horizontal="right" vertical="center"/>
    </xf>
    <xf numFmtId="0" fontId="103" fillId="0" borderId="0" xfId="0" applyFont="1" applyFill="1" applyBorder="1" applyAlignment="1" applyProtection="1">
      <alignment vertical="center" wrapText="1"/>
    </xf>
    <xf numFmtId="0" fontId="111" fillId="0" borderId="0" xfId="0" applyFont="1" applyFill="1" applyBorder="1" applyAlignment="1" applyProtection="1">
      <alignment vertical="center" wrapText="1"/>
    </xf>
    <xf numFmtId="0" fontId="129" fillId="0" borderId="0" xfId="46" applyFont="1" applyFill="1" applyBorder="1" applyAlignment="1" applyProtection="1">
      <alignment vertical="center"/>
    </xf>
    <xf numFmtId="0" fontId="135" fillId="0" borderId="0" xfId="46" applyFont="1" applyFill="1" applyBorder="1" applyAlignment="1" applyProtection="1">
      <alignment vertical="center"/>
    </xf>
    <xf numFmtId="0" fontId="104" fillId="0" borderId="0" xfId="0" applyFont="1" applyFill="1" applyBorder="1" applyAlignment="1">
      <alignment vertical="center"/>
    </xf>
    <xf numFmtId="0" fontId="104" fillId="0" borderId="0" xfId="0" applyFont="1" applyFill="1" applyBorder="1" applyAlignment="1" applyProtection="1">
      <alignment vertical="center" wrapText="1"/>
    </xf>
    <xf numFmtId="0" fontId="110" fillId="0" borderId="0" xfId="0" applyFont="1" applyFill="1" applyBorder="1" applyAlignment="1">
      <alignment vertical="center"/>
    </xf>
    <xf numFmtId="0" fontId="104" fillId="0" borderId="0" xfId="46" applyFont="1" applyAlignment="1" applyProtection="1">
      <alignment vertical="center"/>
    </xf>
    <xf numFmtId="0" fontId="109" fillId="0" borderId="0" xfId="0" applyFont="1" applyFill="1" applyBorder="1" applyAlignment="1" applyProtection="1">
      <alignment vertical="center"/>
    </xf>
    <xf numFmtId="0" fontId="108" fillId="0" borderId="0" xfId="46" applyFont="1" applyBorder="1" applyAlignment="1" applyProtection="1">
      <alignment vertical="center"/>
    </xf>
    <xf numFmtId="0" fontId="127" fillId="0" borderId="0" xfId="0" applyFont="1" applyBorder="1" applyAlignment="1">
      <alignment horizontal="left" vertical="center" readingOrder="2"/>
    </xf>
    <xf numFmtId="0" fontId="129" fillId="0" borderId="0" xfId="46" applyFont="1" applyBorder="1" applyAlignment="1" applyProtection="1">
      <alignment vertical="center"/>
    </xf>
    <xf numFmtId="0" fontId="103" fillId="0" borderId="0" xfId="46" applyFont="1" applyBorder="1" applyAlignment="1" applyProtection="1">
      <alignment horizontal="center" vertical="center"/>
    </xf>
    <xf numFmtId="0" fontId="0" fillId="0" borderId="0" xfId="0" applyBorder="1" applyAlignment="1">
      <alignment vertical="center"/>
    </xf>
    <xf numFmtId="0" fontId="103" fillId="0" borderId="0" xfId="48" applyFont="1" applyBorder="1" applyAlignment="1">
      <alignment horizontal="right" vertical="center"/>
    </xf>
    <xf numFmtId="0" fontId="103" fillId="0" borderId="0" xfId="48" applyFont="1" applyFill="1" applyBorder="1" applyAlignment="1">
      <alignment vertical="center"/>
    </xf>
    <xf numFmtId="0" fontId="103" fillId="0" borderId="0" xfId="48" applyFont="1" applyFill="1" applyBorder="1" applyAlignment="1">
      <alignment horizontal="right" vertical="center"/>
    </xf>
    <xf numFmtId="0" fontId="103" fillId="0" borderId="538" xfId="0" applyFont="1" applyFill="1" applyBorder="1" applyAlignment="1" applyProtection="1">
      <alignment horizontal="left" vertical="center" wrapText="1"/>
    </xf>
    <xf numFmtId="0" fontId="104" fillId="0" borderId="538" xfId="0" applyFont="1" applyFill="1" applyBorder="1" applyAlignment="1" applyProtection="1">
      <alignment vertical="center"/>
    </xf>
    <xf numFmtId="0" fontId="103" fillId="0" borderId="538" xfId="0" applyFont="1" applyBorder="1" applyAlignment="1">
      <alignment horizontal="center" vertical="center"/>
    </xf>
    <xf numFmtId="0" fontId="103" fillId="0" borderId="538" xfId="46" applyFont="1" applyBorder="1" applyAlignment="1" applyProtection="1">
      <alignment horizontal="center" vertical="center"/>
    </xf>
    <xf numFmtId="0" fontId="0" fillId="0" borderId="538" xfId="0" applyBorder="1" applyAlignment="1">
      <alignment vertical="center"/>
    </xf>
    <xf numFmtId="0" fontId="111" fillId="0" borderId="538" xfId="46" applyFont="1" applyBorder="1" applyAlignment="1" applyProtection="1">
      <alignment vertical="center"/>
    </xf>
    <xf numFmtId="0" fontId="136" fillId="0" borderId="0" xfId="0" applyFont="1" applyBorder="1" applyAlignment="1">
      <alignment horizontal="left" vertical="center" readingOrder="2"/>
    </xf>
    <xf numFmtId="0" fontId="111" fillId="0" borderId="538" xfId="46" applyFont="1" applyBorder="1" applyAlignment="1" applyProtection="1">
      <alignment horizontal="right" vertical="center"/>
    </xf>
    <xf numFmtId="0" fontId="109" fillId="0" borderId="538" xfId="0" applyFont="1" applyFill="1" applyBorder="1" applyAlignment="1" applyProtection="1">
      <alignment vertical="center"/>
    </xf>
    <xf numFmtId="0" fontId="108" fillId="0" borderId="538" xfId="46" applyFont="1" applyBorder="1" applyAlignment="1" applyProtection="1">
      <alignment vertical="center"/>
    </xf>
    <xf numFmtId="0" fontId="127" fillId="0" borderId="538" xfId="0" applyFont="1" applyBorder="1" applyAlignment="1">
      <alignment horizontal="left" vertical="center" readingOrder="2"/>
    </xf>
    <xf numFmtId="0" fontId="129" fillId="0" borderId="538" xfId="46" applyFont="1" applyBorder="1" applyAlignment="1" applyProtection="1">
      <alignment vertical="center"/>
    </xf>
    <xf numFmtId="0" fontId="104" fillId="0" borderId="0" xfId="0" applyFont="1" applyBorder="1"/>
    <xf numFmtId="0" fontId="101" fillId="0" borderId="0" xfId="0" applyFont="1" applyFill="1" applyBorder="1" applyAlignment="1" applyProtection="1">
      <alignment horizontal="left" vertical="center" wrapText="1"/>
    </xf>
    <xf numFmtId="0" fontId="100" fillId="0" borderId="0" xfId="0" applyFont="1" applyFill="1" applyBorder="1" applyAlignment="1" applyProtection="1">
      <alignment vertical="center" wrapText="1"/>
    </xf>
    <xf numFmtId="0" fontId="103" fillId="0" borderId="0" xfId="46" applyFont="1" applyFill="1" applyAlignment="1" applyProtection="1">
      <alignment horizontal="right" vertical="center"/>
    </xf>
    <xf numFmtId="0" fontId="103" fillId="0" borderId="0" xfId="46" applyFont="1" applyFill="1" applyAlignment="1" applyProtection="1">
      <alignment vertical="center"/>
    </xf>
    <xf numFmtId="0" fontId="103" fillId="0" borderId="0" xfId="46" applyFont="1" applyFill="1" applyBorder="1" applyAlignment="1" applyProtection="1">
      <alignment vertical="center"/>
    </xf>
    <xf numFmtId="0" fontId="103" fillId="0" borderId="0" xfId="46" applyFont="1" applyFill="1" applyBorder="1" applyAlignment="1" applyProtection="1">
      <alignment horizontal="right" vertical="center"/>
    </xf>
    <xf numFmtId="0" fontId="0" fillId="0" borderId="0" xfId="0" applyFont="1" applyFill="1" applyBorder="1" applyAlignment="1">
      <alignment vertical="center"/>
    </xf>
    <xf numFmtId="0" fontId="0" fillId="0" borderId="0" xfId="0" applyFill="1" applyBorder="1" applyAlignment="1">
      <alignment horizontal="center" vertical="center"/>
    </xf>
    <xf numFmtId="0" fontId="137" fillId="0" borderId="0" xfId="0" applyFont="1" applyFill="1" applyBorder="1" applyAlignment="1">
      <alignment vertical="center"/>
    </xf>
    <xf numFmtId="0" fontId="104" fillId="0" borderId="0" xfId="46" applyFont="1" applyFill="1" applyBorder="1" applyAlignment="1" applyProtection="1">
      <alignment horizontal="right" vertical="center"/>
    </xf>
    <xf numFmtId="3" fontId="113" fillId="0" borderId="0" xfId="0" applyNumberFormat="1" applyFont="1" applyFill="1" applyBorder="1" applyAlignment="1" applyProtection="1">
      <alignment horizontal="right" vertical="center"/>
      <protection locked="0"/>
    </xf>
    <xf numFmtId="3" fontId="137" fillId="0" borderId="0" xfId="0" applyNumberFormat="1" applyFont="1" applyFill="1" applyBorder="1" applyAlignment="1" applyProtection="1">
      <alignment horizontal="center" vertical="center"/>
    </xf>
    <xf numFmtId="0" fontId="111" fillId="0" borderId="0" xfId="46" applyFont="1" applyFill="1" applyAlignment="1" applyProtection="1">
      <alignment vertical="center"/>
    </xf>
    <xf numFmtId="0" fontId="104" fillId="0" borderId="0" xfId="46" applyFont="1" applyFill="1" applyAlignment="1" applyProtection="1">
      <alignment vertical="center"/>
    </xf>
    <xf numFmtId="0" fontId="104" fillId="0" borderId="538" xfId="46" applyFont="1" applyFill="1" applyBorder="1" applyAlignment="1" applyProtection="1">
      <alignment horizontal="right" vertical="center"/>
    </xf>
    <xf numFmtId="0" fontId="104" fillId="0" borderId="538" xfId="46" applyFont="1" applyFill="1" applyBorder="1" applyAlignment="1" applyProtection="1">
      <alignment vertical="center"/>
    </xf>
    <xf numFmtId="0" fontId="103" fillId="0" borderId="538" xfId="46" applyFont="1" applyFill="1" applyBorder="1" applyAlignment="1" applyProtection="1">
      <alignment vertical="center"/>
    </xf>
    <xf numFmtId="0" fontId="111" fillId="0" borderId="538" xfId="46" applyFont="1" applyFill="1" applyBorder="1" applyAlignment="1" applyProtection="1">
      <alignment vertical="center"/>
    </xf>
    <xf numFmtId="3" fontId="137" fillId="0" borderId="538" xfId="0" applyNumberFormat="1" applyFont="1" applyFill="1" applyBorder="1" applyAlignment="1" applyProtection="1">
      <alignment horizontal="center" vertical="center"/>
    </xf>
    <xf numFmtId="0" fontId="0" fillId="0" borderId="538" xfId="0" applyFill="1" applyBorder="1" applyAlignment="1">
      <alignment horizontal="center" vertical="center"/>
    </xf>
    <xf numFmtId="0" fontId="46" fillId="0" borderId="0" xfId="0" applyFont="1" applyFill="1" applyBorder="1" applyAlignment="1" applyProtection="1">
      <alignment vertical="center"/>
      <protection locked="0"/>
    </xf>
    <xf numFmtId="0" fontId="104" fillId="0" borderId="0" xfId="0" applyFont="1" applyBorder="1" applyAlignment="1">
      <alignment horizontal="center" vertical="center"/>
    </xf>
    <xf numFmtId="0" fontId="130" fillId="0" borderId="0" xfId="0" applyFont="1" applyFill="1" applyBorder="1" applyAlignment="1">
      <alignment vertical="center"/>
    </xf>
    <xf numFmtId="0" fontId="104" fillId="0" borderId="538" xfId="47" applyFont="1" applyFill="1" applyBorder="1" applyAlignment="1">
      <alignment vertical="center"/>
    </xf>
    <xf numFmtId="0" fontId="111" fillId="0" borderId="538" xfId="47" applyFont="1" applyFill="1" applyBorder="1" applyAlignment="1">
      <alignment vertical="center"/>
    </xf>
    <xf numFmtId="0" fontId="111" fillId="0" borderId="538" xfId="48" applyFont="1" applyFill="1" applyBorder="1" applyAlignment="1">
      <alignment vertical="center"/>
    </xf>
    <xf numFmtId="0" fontId="130" fillId="0" borderId="538" xfId="0" applyFont="1" applyFill="1" applyBorder="1" applyAlignment="1">
      <alignment horizontal="center" vertical="center"/>
    </xf>
    <xf numFmtId="0" fontId="111" fillId="0" borderId="538" xfId="0" applyFont="1" applyBorder="1" applyAlignment="1">
      <alignment vertical="center"/>
    </xf>
    <xf numFmtId="0" fontId="103" fillId="0" borderId="17" xfId="46" applyFont="1" applyBorder="1" applyAlignment="1" applyProtection="1">
      <alignment horizontal="center" vertical="center"/>
    </xf>
    <xf numFmtId="0" fontId="103" fillId="38" borderId="0" xfId="46" applyFont="1" applyFill="1" applyAlignment="1" applyProtection="1">
      <alignment vertical="center"/>
    </xf>
    <xf numFmtId="0" fontId="111" fillId="39" borderId="0" xfId="46" applyFont="1" applyFill="1" applyBorder="1" applyAlignment="1" applyProtection="1">
      <alignment vertical="center"/>
    </xf>
    <xf numFmtId="0" fontId="111" fillId="38" borderId="0" xfId="46" applyFont="1" applyFill="1" applyAlignment="1" applyProtection="1">
      <alignment vertical="center"/>
    </xf>
    <xf numFmtId="0" fontId="104" fillId="38" borderId="0" xfId="46" applyFont="1" applyFill="1" applyAlignment="1" applyProtection="1">
      <alignment vertical="center"/>
    </xf>
    <xf numFmtId="0" fontId="103" fillId="0" borderId="0" xfId="46" applyFont="1" applyAlignment="1" applyProtection="1">
      <alignment horizontal="center" vertical="center"/>
    </xf>
    <xf numFmtId="0" fontId="104" fillId="0" borderId="0" xfId="47" applyFont="1" applyFill="1" applyBorder="1" applyAlignment="1">
      <alignment horizontal="center" vertical="center"/>
    </xf>
    <xf numFmtId="0" fontId="111" fillId="0" borderId="1049" xfId="46" applyFont="1" applyFill="1" applyBorder="1" applyAlignment="1" applyProtection="1">
      <alignment vertical="center"/>
    </xf>
    <xf numFmtId="0" fontId="111" fillId="0" borderId="1050" xfId="46" applyFont="1" applyFill="1" applyBorder="1" applyAlignment="1" applyProtection="1">
      <alignment vertical="center"/>
    </xf>
    <xf numFmtId="0" fontId="103" fillId="0" borderId="1050" xfId="46" applyFont="1" applyFill="1" applyBorder="1" applyAlignment="1" applyProtection="1">
      <alignment vertical="center"/>
    </xf>
    <xf numFmtId="0" fontId="111" fillId="0" borderId="858" xfId="46" applyFont="1" applyFill="1" applyBorder="1" applyAlignment="1" applyProtection="1">
      <alignment vertical="center"/>
    </xf>
    <xf numFmtId="0" fontId="111" fillId="40" borderId="1049" xfId="46" applyFont="1" applyFill="1" applyBorder="1" applyAlignment="1" applyProtection="1">
      <alignment vertical="center"/>
    </xf>
    <xf numFmtId="0" fontId="111" fillId="40" borderId="1050" xfId="46" applyFont="1" applyFill="1" applyBorder="1" applyAlignment="1" applyProtection="1">
      <alignment vertical="center"/>
    </xf>
    <xf numFmtId="0" fontId="111" fillId="40" borderId="858" xfId="46" applyFont="1" applyFill="1" applyBorder="1" applyAlignment="1" applyProtection="1">
      <alignment vertical="center"/>
    </xf>
    <xf numFmtId="0" fontId="111" fillId="0" borderId="536" xfId="46" applyFont="1" applyFill="1" applyBorder="1" applyAlignment="1" applyProtection="1">
      <alignment vertical="center"/>
    </xf>
    <xf numFmtId="0" fontId="111" fillId="0" borderId="17" xfId="46" applyFont="1" applyFill="1" applyBorder="1" applyAlignment="1" applyProtection="1">
      <alignment vertical="center"/>
    </xf>
    <xf numFmtId="0" fontId="103" fillId="0" borderId="536" xfId="46" applyFont="1" applyFill="1" applyBorder="1" applyAlignment="1" applyProtection="1">
      <alignment horizontal="center" vertical="center"/>
    </xf>
    <xf numFmtId="0" fontId="103" fillId="0" borderId="0" xfId="46" applyFont="1" applyFill="1" applyBorder="1" applyAlignment="1" applyProtection="1">
      <alignment horizontal="center" vertical="center"/>
    </xf>
    <xf numFmtId="0" fontId="103" fillId="0" borderId="17" xfId="46" applyFont="1" applyFill="1" applyBorder="1" applyAlignment="1" applyProtection="1">
      <alignment horizontal="center" vertical="center"/>
    </xf>
    <xf numFmtId="0" fontId="104" fillId="0" borderId="536" xfId="46" applyFont="1" applyFill="1" applyBorder="1" applyAlignment="1" applyProtection="1">
      <alignment horizontal="center" vertical="center"/>
    </xf>
    <xf numFmtId="0" fontId="104" fillId="0" borderId="0" xfId="46" applyFont="1" applyFill="1" applyBorder="1" applyAlignment="1" applyProtection="1">
      <alignment horizontal="center" vertical="center"/>
    </xf>
    <xf numFmtId="0" fontId="104" fillId="0" borderId="17" xfId="46" applyFont="1" applyFill="1" applyBorder="1" applyAlignment="1" applyProtection="1">
      <alignment horizontal="center" vertical="center"/>
    </xf>
    <xf numFmtId="0" fontId="111" fillId="0" borderId="571" xfId="46" applyFont="1" applyFill="1" applyBorder="1" applyAlignment="1" applyProtection="1">
      <alignment vertical="center"/>
    </xf>
    <xf numFmtId="0" fontId="111" fillId="0" borderId="539" xfId="46" applyFont="1" applyFill="1" applyBorder="1" applyAlignment="1" applyProtection="1">
      <alignment vertical="center"/>
    </xf>
    <xf numFmtId="0" fontId="104" fillId="0" borderId="538" xfId="46" applyFont="1" applyFill="1" applyBorder="1" applyAlignment="1" applyProtection="1">
      <alignment horizontal="center" vertical="center"/>
    </xf>
    <xf numFmtId="0" fontId="104" fillId="0" borderId="539" xfId="46" applyFont="1" applyFill="1" applyBorder="1" applyAlignment="1" applyProtection="1">
      <alignment horizontal="center" vertical="center"/>
    </xf>
    <xf numFmtId="0" fontId="103" fillId="0" borderId="571" xfId="46" applyFont="1" applyFill="1" applyBorder="1" applyAlignment="1" applyProtection="1">
      <alignment vertical="center"/>
    </xf>
    <xf numFmtId="0" fontId="103" fillId="0" borderId="536" xfId="46" applyFont="1" applyFill="1" applyBorder="1" applyAlignment="1" applyProtection="1">
      <alignment vertical="center"/>
    </xf>
    <xf numFmtId="0" fontId="111" fillId="0" borderId="536" xfId="46" applyFont="1" applyFill="1" applyBorder="1" applyAlignment="1" applyProtection="1">
      <alignment horizontal="right" vertical="center"/>
    </xf>
    <xf numFmtId="0" fontId="111" fillId="0" borderId="17" xfId="46" applyFont="1" applyFill="1" applyBorder="1" applyAlignment="1" applyProtection="1">
      <alignment horizontal="right" vertical="center"/>
    </xf>
    <xf numFmtId="0" fontId="104" fillId="0" borderId="0" xfId="0" applyFont="1" applyFill="1" applyAlignment="1" applyProtection="1">
      <alignment horizontal="center" vertical="top"/>
    </xf>
    <xf numFmtId="0" fontId="103" fillId="0" borderId="0" xfId="0" applyFont="1" applyFill="1" applyBorder="1" applyAlignment="1" applyProtection="1">
      <alignment vertical="top"/>
    </xf>
    <xf numFmtId="0" fontId="139" fillId="0" borderId="0" xfId="0" applyFont="1" applyFill="1" applyBorder="1" applyAlignment="1" applyProtection="1">
      <alignment horizontal="left" vertical="center"/>
    </xf>
    <xf numFmtId="0" fontId="103" fillId="0" borderId="36" xfId="0" applyFont="1" applyFill="1" applyBorder="1" applyAlignment="1" applyProtection="1">
      <alignment horizontal="left" vertical="center"/>
    </xf>
    <xf numFmtId="0" fontId="103" fillId="11" borderId="1057" xfId="0" applyFont="1" applyFill="1" applyBorder="1" applyAlignment="1" applyProtection="1">
      <alignment vertical="top"/>
    </xf>
    <xf numFmtId="0" fontId="100" fillId="11" borderId="594" xfId="0" applyFont="1" applyFill="1" applyBorder="1" applyProtection="1"/>
    <xf numFmtId="0" fontId="103" fillId="11" borderId="594" xfId="0" applyFont="1" applyFill="1" applyBorder="1" applyAlignment="1" applyProtection="1">
      <alignment vertical="top"/>
    </xf>
    <xf numFmtId="0" fontId="103" fillId="11" borderId="595" xfId="0" applyFont="1" applyFill="1" applyBorder="1" applyAlignment="1" applyProtection="1"/>
    <xf numFmtId="0" fontId="104" fillId="11" borderId="1058" xfId="0" applyFont="1" applyFill="1" applyBorder="1" applyAlignment="1" applyProtection="1">
      <protection locked="0"/>
    </xf>
    <xf numFmtId="0" fontId="100" fillId="11" borderId="570" xfId="0" applyFont="1" applyFill="1" applyBorder="1" applyProtection="1"/>
    <xf numFmtId="0" fontId="104" fillId="11" borderId="570" xfId="0" applyFont="1" applyFill="1" applyBorder="1" applyAlignment="1" applyProtection="1">
      <protection locked="0"/>
    </xf>
    <xf numFmtId="0" fontId="103" fillId="11" borderId="596" xfId="0" applyFont="1" applyFill="1" applyBorder="1" applyAlignment="1" applyProtection="1"/>
    <xf numFmtId="0" fontId="103" fillId="0" borderId="538" xfId="0" applyFont="1" applyBorder="1" applyAlignment="1">
      <alignment vertical="center"/>
    </xf>
    <xf numFmtId="0" fontId="133" fillId="0" borderId="538" xfId="0" applyFont="1" applyFill="1" applyBorder="1" applyAlignment="1">
      <alignment vertical="center"/>
    </xf>
    <xf numFmtId="0" fontId="103" fillId="0" borderId="0" xfId="47" applyFont="1" applyFill="1" applyBorder="1" applyAlignment="1">
      <alignment vertical="top"/>
    </xf>
    <xf numFmtId="0" fontId="0" fillId="34" borderId="0" xfId="0" applyFill="1"/>
    <xf numFmtId="0" fontId="100" fillId="0" borderId="0" xfId="49" applyFont="1" applyFill="1" applyProtection="1"/>
    <xf numFmtId="0" fontId="103" fillId="0" borderId="248" xfId="49" applyFont="1" applyFill="1" applyBorder="1" applyAlignment="1" applyProtection="1"/>
    <xf numFmtId="0" fontId="103" fillId="0" borderId="0" xfId="49" applyFont="1" applyFill="1" applyBorder="1" applyAlignment="1" applyProtection="1">
      <alignment wrapText="1"/>
    </xf>
    <xf numFmtId="0" fontId="103" fillId="0" borderId="248" xfId="49" applyFont="1" applyFill="1" applyBorder="1" applyAlignment="1" applyProtection="1">
      <alignment wrapText="1"/>
    </xf>
    <xf numFmtId="0" fontId="103" fillId="0" borderId="0" xfId="49" applyFont="1" applyFill="1" applyBorder="1" applyAlignment="1" applyProtection="1"/>
    <xf numFmtId="0" fontId="116" fillId="0" borderId="0" xfId="49" applyFont="1" applyFill="1" applyBorder="1" applyAlignment="1" applyProtection="1"/>
    <xf numFmtId="0" fontId="104" fillId="0" borderId="248" xfId="49" applyFont="1" applyFill="1" applyBorder="1" applyAlignment="1" applyProtection="1">
      <alignment horizontal="center" wrapText="1"/>
    </xf>
    <xf numFmtId="0" fontId="111" fillId="0" borderId="0" xfId="49" quotePrefix="1" applyFont="1" applyFill="1" applyBorder="1" applyAlignment="1" applyProtection="1">
      <alignment horizontal="right" vertical="center" wrapText="1"/>
    </xf>
    <xf numFmtId="0" fontId="111" fillId="0" borderId="0" xfId="49" applyFont="1" applyFill="1" applyBorder="1" applyAlignment="1" applyProtection="1">
      <alignment horizontal="left"/>
    </xf>
    <xf numFmtId="0" fontId="104" fillId="0" borderId="0" xfId="49" applyFont="1" applyFill="1" applyBorder="1" applyAlignment="1" applyProtection="1">
      <alignment horizontal="center"/>
    </xf>
    <xf numFmtId="0" fontId="104" fillId="0" borderId="0" xfId="49" applyFont="1" applyFill="1" applyBorder="1" applyAlignment="1" applyProtection="1">
      <alignment horizontal="center" wrapText="1"/>
    </xf>
    <xf numFmtId="0" fontId="104" fillId="0" borderId="0" xfId="49" applyFont="1" applyFill="1" applyBorder="1" applyAlignment="1" applyProtection="1">
      <alignment horizontal="right" vertical="center" wrapText="1"/>
    </xf>
    <xf numFmtId="0" fontId="104" fillId="0" borderId="0" xfId="49" applyFont="1" applyFill="1" applyBorder="1" applyAlignment="1" applyProtection="1">
      <alignment horizontal="left"/>
    </xf>
    <xf numFmtId="0" fontId="100" fillId="0" borderId="248" xfId="49" applyFont="1" applyFill="1" applyBorder="1" applyProtection="1"/>
    <xf numFmtId="0" fontId="111" fillId="0" borderId="0" xfId="49" quotePrefix="1" applyFont="1" applyFill="1" applyBorder="1" applyAlignment="1" applyProtection="1">
      <alignment horizontal="right" vertical="center"/>
    </xf>
    <xf numFmtId="0" fontId="111" fillId="0" borderId="0" xfId="49" applyFont="1" applyFill="1" applyBorder="1" applyAlignment="1" applyProtection="1"/>
    <xf numFmtId="0" fontId="111" fillId="0" borderId="0" xfId="49" applyFont="1" applyFill="1" applyBorder="1" applyAlignment="1" applyProtection="1">
      <alignment vertical="center"/>
    </xf>
    <xf numFmtId="0" fontId="108" fillId="0" borderId="0" xfId="49" applyFont="1" applyFill="1" applyBorder="1" applyAlignment="1" applyProtection="1">
      <alignment vertical="center"/>
    </xf>
    <xf numFmtId="0" fontId="100" fillId="0" borderId="0" xfId="49" applyFont="1" applyFill="1" applyBorder="1" applyAlignment="1" applyProtection="1"/>
    <xf numFmtId="0" fontId="104" fillId="0" borderId="0" xfId="49" applyFont="1" applyFill="1" applyBorder="1" applyAlignment="1" applyProtection="1">
      <alignment horizontal="right" vertical="center"/>
    </xf>
    <xf numFmtId="0" fontId="104" fillId="0" borderId="0" xfId="49" applyFont="1" applyFill="1" applyBorder="1" applyAlignment="1" applyProtection="1"/>
    <xf numFmtId="0" fontId="111" fillId="0" borderId="0" xfId="49" applyFont="1" applyFill="1" applyBorder="1" applyAlignment="1" applyProtection="1">
      <alignment horizontal="right" vertical="center"/>
    </xf>
    <xf numFmtId="0" fontId="104" fillId="0" borderId="0" xfId="49" applyFont="1" applyFill="1" applyProtection="1"/>
    <xf numFmtId="0" fontId="111" fillId="0" borderId="0" xfId="49" applyFont="1" applyFill="1" applyBorder="1" applyProtection="1"/>
    <xf numFmtId="0" fontId="107" fillId="0" borderId="0" xfId="49" applyFont="1" applyFill="1" applyBorder="1" applyAlignment="1" applyProtection="1">
      <alignment vertical="center"/>
    </xf>
    <xf numFmtId="0" fontId="103" fillId="0" borderId="0" xfId="49" applyFont="1" applyFill="1" applyBorder="1" applyAlignment="1" applyProtection="1">
      <alignment horizontal="center" vertical="center"/>
    </xf>
    <xf numFmtId="0" fontId="111" fillId="0" borderId="0" xfId="49" applyFont="1" applyFill="1" applyBorder="1" applyAlignment="1" applyProtection="1">
      <alignment horizontal="left" vertical="center"/>
    </xf>
    <xf numFmtId="0" fontId="111" fillId="0" borderId="0" xfId="49" applyFont="1" applyFill="1" applyBorder="1" applyAlignment="1" applyProtection="1">
      <alignment horizontal="center" vertical="center"/>
    </xf>
    <xf numFmtId="0" fontId="105" fillId="0" borderId="0" xfId="49" applyFont="1" applyFill="1" applyBorder="1" applyAlignment="1" applyProtection="1">
      <alignment horizontal="center" vertical="center"/>
    </xf>
    <xf numFmtId="0" fontId="104" fillId="0" borderId="0" xfId="49" applyFont="1" applyFill="1" applyBorder="1" applyProtection="1"/>
    <xf numFmtId="0" fontId="104" fillId="0" borderId="0" xfId="49" applyFont="1" applyFill="1" applyBorder="1" applyAlignment="1" applyProtection="1">
      <alignment horizontal="left" vertical="center"/>
    </xf>
    <xf numFmtId="0" fontId="104" fillId="0" borderId="0" xfId="49" applyFont="1" applyFill="1" applyBorder="1" applyAlignment="1" applyProtection="1">
      <alignment horizontal="center" vertical="center"/>
    </xf>
    <xf numFmtId="0" fontId="107" fillId="0" borderId="0" xfId="49" applyFont="1" applyFill="1" applyBorder="1" applyAlignment="1" applyProtection="1">
      <alignment horizontal="center" vertical="center"/>
    </xf>
    <xf numFmtId="0" fontId="103" fillId="0" borderId="916" xfId="49" applyFont="1" applyFill="1" applyBorder="1" applyAlignment="1" applyProtection="1">
      <alignment horizontal="center" vertical="center"/>
    </xf>
    <xf numFmtId="0" fontId="104" fillId="0" borderId="916" xfId="49" applyFont="1" applyFill="1" applyBorder="1" applyAlignment="1" applyProtection="1">
      <alignment horizontal="center" vertical="center"/>
    </xf>
    <xf numFmtId="0" fontId="116" fillId="0" borderId="916" xfId="49" applyFont="1" applyFill="1" applyBorder="1" applyAlignment="1" applyProtection="1">
      <alignment horizontal="center" vertical="center"/>
    </xf>
    <xf numFmtId="0" fontId="103" fillId="0" borderId="0" xfId="49" applyFont="1" applyFill="1" applyBorder="1" applyAlignment="1" applyProtection="1">
      <alignment vertical="center"/>
    </xf>
    <xf numFmtId="0" fontId="105" fillId="0" borderId="0" xfId="49" applyFont="1" applyFill="1" applyBorder="1" applyAlignment="1" applyProtection="1">
      <alignment vertical="center"/>
    </xf>
    <xf numFmtId="0" fontId="103" fillId="0" borderId="0" xfId="49" quotePrefix="1" applyFont="1" applyFill="1" applyBorder="1" applyAlignment="1" applyProtection="1">
      <alignment horizontal="right" vertical="center"/>
    </xf>
    <xf numFmtId="0" fontId="113" fillId="0" borderId="0" xfId="49" applyFont="1" applyFill="1" applyBorder="1" applyAlignment="1" applyProtection="1">
      <alignment horizontal="center" vertical="center"/>
    </xf>
    <xf numFmtId="0" fontId="100" fillId="0" borderId="0" xfId="49" applyFont="1" applyFill="1" applyBorder="1" applyProtection="1"/>
    <xf numFmtId="0" fontId="101" fillId="0" borderId="0" xfId="49" applyFont="1" applyFill="1" applyBorder="1" applyAlignment="1" applyProtection="1">
      <alignment horizontal="center" vertical="center"/>
    </xf>
    <xf numFmtId="0" fontId="111" fillId="0" borderId="1059" xfId="49" applyFont="1" applyFill="1" applyBorder="1" applyAlignment="1" applyProtection="1">
      <alignment vertical="center"/>
    </xf>
    <xf numFmtId="0" fontId="111" fillId="0" borderId="1060" xfId="49" applyFont="1" applyFill="1" applyBorder="1" applyAlignment="1" applyProtection="1">
      <alignment vertical="center"/>
    </xf>
    <xf numFmtId="0" fontId="119" fillId="0" borderId="1060" xfId="49" applyFont="1" applyFill="1" applyBorder="1" applyAlignment="1" applyProtection="1">
      <alignment horizontal="center" vertical="center"/>
    </xf>
    <xf numFmtId="0" fontId="119" fillId="0" borderId="1060" xfId="49" quotePrefix="1" applyFont="1" applyFill="1" applyBorder="1" applyAlignment="1" applyProtection="1">
      <alignment horizontal="center" vertical="center"/>
    </xf>
    <xf numFmtId="0" fontId="119" fillId="0" borderId="1061" xfId="49" applyFont="1" applyFill="1" applyBorder="1" applyAlignment="1" applyProtection="1">
      <alignment horizontal="center" vertical="center"/>
    </xf>
    <xf numFmtId="0" fontId="108" fillId="42" borderId="1037" xfId="49" applyFont="1" applyFill="1" applyBorder="1" applyAlignment="1" applyProtection="1">
      <alignment vertical="center"/>
    </xf>
    <xf numFmtId="0" fontId="103" fillId="0" borderId="0" xfId="49" applyFont="1" applyFill="1" applyBorder="1" applyAlignment="1" applyProtection="1">
      <alignment horizontal="right" vertical="center"/>
    </xf>
    <xf numFmtId="0" fontId="108" fillId="42" borderId="0" xfId="49" applyFont="1" applyFill="1" applyBorder="1" applyAlignment="1" applyProtection="1">
      <alignment vertical="center"/>
    </xf>
    <xf numFmtId="0" fontId="111" fillId="0" borderId="245" xfId="49" applyFont="1" applyFill="1" applyBorder="1" applyAlignment="1" applyProtection="1">
      <alignment horizontal="left" vertical="center"/>
    </xf>
    <xf numFmtId="0" fontId="111" fillId="0" borderId="245" xfId="49" applyFont="1" applyFill="1" applyBorder="1" applyAlignment="1" applyProtection="1">
      <alignment horizontal="center" vertical="center"/>
    </xf>
    <xf numFmtId="0" fontId="111" fillId="0" borderId="245" xfId="49" applyFont="1" applyFill="1" applyBorder="1" applyAlignment="1" applyProtection="1">
      <alignment vertical="center"/>
    </xf>
    <xf numFmtId="0" fontId="108" fillId="0" borderId="245" xfId="49" applyFont="1" applyFill="1" applyBorder="1" applyAlignment="1" applyProtection="1">
      <alignment vertical="center"/>
    </xf>
    <xf numFmtId="0" fontId="105" fillId="0" borderId="245" xfId="49" applyFont="1" applyFill="1" applyBorder="1" applyAlignment="1" applyProtection="1">
      <alignment horizontal="center" vertical="center"/>
    </xf>
    <xf numFmtId="0" fontId="100" fillId="0" borderId="245" xfId="49" applyFont="1" applyFill="1" applyBorder="1" applyAlignment="1" applyProtection="1"/>
    <xf numFmtId="0" fontId="111" fillId="0" borderId="263" xfId="49" applyFont="1" applyFill="1" applyBorder="1" applyAlignment="1" applyProtection="1">
      <alignment horizontal="left" vertical="center"/>
    </xf>
    <xf numFmtId="0" fontId="111" fillId="0" borderId="263" xfId="49" applyFont="1" applyFill="1" applyBorder="1" applyAlignment="1" applyProtection="1">
      <alignment horizontal="center" vertical="center"/>
    </xf>
    <xf numFmtId="0" fontId="111" fillId="0" borderId="263" xfId="49" applyFont="1" applyFill="1" applyBorder="1" applyAlignment="1" applyProtection="1">
      <alignment vertical="center"/>
    </xf>
    <xf numFmtId="0" fontId="108" fillId="0" borderId="263" xfId="49" applyFont="1" applyFill="1" applyBorder="1" applyAlignment="1" applyProtection="1">
      <alignment vertical="center"/>
    </xf>
    <xf numFmtId="0" fontId="105" fillId="0" borderId="263" xfId="49" applyFont="1" applyFill="1" applyBorder="1" applyAlignment="1" applyProtection="1">
      <alignment horizontal="center" vertical="center"/>
    </xf>
    <xf numFmtId="0" fontId="100" fillId="0" borderId="263" xfId="49" applyFont="1" applyFill="1" applyBorder="1" applyAlignment="1" applyProtection="1"/>
    <xf numFmtId="0" fontId="56" fillId="0" borderId="590" xfId="0" applyFont="1" applyBorder="1" applyAlignment="1" applyProtection="1">
      <alignment vertical="center" wrapText="1"/>
    </xf>
    <xf numFmtId="0" fontId="56" fillId="0" borderId="0" xfId="0" applyFont="1" applyBorder="1" applyAlignment="1" applyProtection="1">
      <alignment vertical="center" wrapText="1"/>
    </xf>
    <xf numFmtId="0" fontId="56" fillId="0" borderId="0" xfId="0" applyFont="1" applyBorder="1" applyAlignment="1" applyProtection="1">
      <alignment horizontal="center" vertical="center" wrapText="1"/>
    </xf>
    <xf numFmtId="0" fontId="56" fillId="0" borderId="384" xfId="0" applyFont="1" applyBorder="1" applyAlignment="1" applyProtection="1">
      <alignment horizontal="right" vertical="center"/>
    </xf>
    <xf numFmtId="0" fontId="56" fillId="0" borderId="0" xfId="0" applyFont="1" applyBorder="1" applyAlignment="1" applyProtection="1">
      <alignment horizontal="right" vertical="center"/>
    </xf>
    <xf numFmtId="0" fontId="56" fillId="0" borderId="587" xfId="0" applyFont="1" applyBorder="1" applyAlignment="1" applyProtection="1">
      <alignment horizontal="right" vertical="center"/>
    </xf>
    <xf numFmtId="0" fontId="56" fillId="0" borderId="589" xfId="0" applyFont="1" applyBorder="1" applyAlignment="1" applyProtection="1">
      <alignment horizontal="right" vertical="center"/>
    </xf>
    <xf numFmtId="0" fontId="56" fillId="0" borderId="634" xfId="3" applyFont="1" applyBorder="1" applyAlignment="1" applyProtection="1">
      <alignment vertical="center"/>
    </xf>
    <xf numFmtId="0" fontId="12" fillId="0" borderId="0" xfId="3" applyFont="1" applyBorder="1" applyAlignment="1">
      <alignment horizontal="left" vertical="center" readingOrder="2"/>
    </xf>
    <xf numFmtId="0" fontId="16" fillId="0" borderId="0" xfId="3" applyFont="1" applyBorder="1" applyAlignment="1">
      <alignment horizontal="left" vertical="center" readingOrder="2"/>
    </xf>
    <xf numFmtId="0" fontId="14" fillId="0" borderId="0" xfId="3" applyFont="1" applyBorder="1" applyAlignment="1">
      <alignment horizontal="left" readingOrder="2"/>
    </xf>
    <xf numFmtId="0" fontId="56" fillId="0" borderId="0" xfId="0" applyFont="1" applyFill="1" applyBorder="1" applyAlignment="1" applyProtection="1">
      <alignment vertical="center"/>
    </xf>
    <xf numFmtId="0" fontId="56" fillId="0" borderId="0" xfId="0" applyFont="1" applyFill="1" applyBorder="1" applyAlignment="1" applyProtection="1">
      <alignment vertical="center" wrapText="1"/>
    </xf>
    <xf numFmtId="0" fontId="56" fillId="0" borderId="458" xfId="0" applyFont="1" applyFill="1" applyBorder="1" applyAlignment="1" applyProtection="1">
      <alignment vertical="center"/>
    </xf>
    <xf numFmtId="0" fontId="56" fillId="0" borderId="0" xfId="0" applyFont="1" applyFill="1" applyBorder="1" applyProtection="1">
      <protection locked="0"/>
    </xf>
    <xf numFmtId="0" fontId="56" fillId="0" borderId="0" xfId="0" applyFont="1" applyFill="1" applyBorder="1" applyAlignment="1" applyProtection="1">
      <alignment horizontal="left" vertical="center" wrapText="1"/>
    </xf>
    <xf numFmtId="0" fontId="56" fillId="0" borderId="0" xfId="0" applyFont="1" applyFill="1" applyBorder="1" applyAlignment="1" applyProtection="1">
      <alignment horizontal="center" vertical="center"/>
    </xf>
    <xf numFmtId="0" fontId="9" fillId="0" borderId="541" xfId="0" applyFont="1" applyBorder="1"/>
    <xf numFmtId="0" fontId="9" fillId="0" borderId="385" xfId="0" applyFont="1" applyBorder="1"/>
    <xf numFmtId="0" fontId="8" fillId="0" borderId="776" xfId="0" applyFont="1" applyBorder="1"/>
    <xf numFmtId="0" fontId="8" fillId="0" borderId="634" xfId="0" applyFont="1" applyBorder="1"/>
    <xf numFmtId="0" fontId="8" fillId="0" borderId="940" xfId="0" applyFont="1" applyBorder="1"/>
    <xf numFmtId="0" fontId="56" fillId="0" borderId="0" xfId="0" applyFont="1" applyFill="1" applyBorder="1" applyAlignment="1" applyProtection="1">
      <alignment vertical="center"/>
      <protection locked="0"/>
    </xf>
    <xf numFmtId="0" fontId="13" fillId="20" borderId="995" xfId="0" applyFont="1" applyFill="1" applyBorder="1" applyAlignment="1" applyProtection="1">
      <alignment horizontal="center" vertical="center"/>
    </xf>
    <xf numFmtId="0" fontId="13" fillId="20" borderId="536" xfId="0" applyFont="1" applyFill="1" applyBorder="1" applyAlignment="1" applyProtection="1">
      <alignment horizontal="center" vertical="center"/>
    </xf>
    <xf numFmtId="0" fontId="13" fillId="20" borderId="851" xfId="0" applyFont="1" applyFill="1" applyBorder="1" applyAlignment="1" applyProtection="1">
      <alignment horizontal="center" vertical="center"/>
    </xf>
    <xf numFmtId="0" fontId="13" fillId="20" borderId="1064" xfId="0" applyFont="1" applyFill="1" applyBorder="1" applyAlignment="1" applyProtection="1">
      <alignment horizontal="center" vertical="center"/>
    </xf>
    <xf numFmtId="0" fontId="13" fillId="20" borderId="939" xfId="0" applyFont="1" applyFill="1" applyBorder="1" applyAlignment="1" applyProtection="1">
      <alignment horizontal="center" vertical="center"/>
    </xf>
    <xf numFmtId="0" fontId="13" fillId="20" borderId="995" xfId="0" applyFont="1" applyFill="1" applyBorder="1" applyAlignment="1" applyProtection="1">
      <alignment horizontal="center"/>
    </xf>
    <xf numFmtId="0" fontId="10" fillId="20" borderId="536" xfId="0" applyFont="1" applyFill="1" applyBorder="1" applyAlignment="1" applyProtection="1">
      <alignment horizontal="center"/>
    </xf>
    <xf numFmtId="0" fontId="10" fillId="20" borderId="851" xfId="0" applyFont="1" applyFill="1" applyBorder="1" applyAlignment="1" applyProtection="1">
      <alignment horizontal="center"/>
    </xf>
    <xf numFmtId="0" fontId="95" fillId="32" borderId="0" xfId="0" applyFont="1" applyFill="1" applyAlignment="1">
      <alignment horizontal="center" vertical="center"/>
    </xf>
    <xf numFmtId="3" fontId="0" fillId="0" borderId="0" xfId="0" applyNumberFormat="1" applyFill="1"/>
    <xf numFmtId="3" fontId="95" fillId="0" borderId="0" xfId="0" applyNumberFormat="1" applyFont="1" applyAlignment="1">
      <alignment horizontal="center" wrapText="1"/>
    </xf>
    <xf numFmtId="3" fontId="95" fillId="0" borderId="0" xfId="0" applyNumberFormat="1" applyFont="1" applyFill="1" applyAlignment="1">
      <alignment horizontal="center" wrapText="1"/>
    </xf>
    <xf numFmtId="0" fontId="95" fillId="0" borderId="0" xfId="0" applyFont="1" applyFill="1" applyAlignment="1">
      <alignment horizontal="center" wrapText="1"/>
    </xf>
    <xf numFmtId="0" fontId="95" fillId="29" borderId="0" xfId="0" quotePrefix="1" applyFont="1" applyFill="1" applyAlignment="1"/>
    <xf numFmtId="14" fontId="95" fillId="29" borderId="0" xfId="0" applyNumberFormat="1" applyFont="1" applyFill="1" applyAlignment="1">
      <alignment horizontal="center"/>
    </xf>
    <xf numFmtId="0" fontId="22" fillId="17" borderId="34" xfId="10" applyFont="1" applyFill="1" applyBorder="1" applyAlignment="1" applyProtection="1">
      <alignment horizontal="center" vertical="top"/>
    </xf>
    <xf numFmtId="0" fontId="22" fillId="17" borderId="16" xfId="10" applyFont="1" applyFill="1" applyBorder="1" applyAlignment="1" applyProtection="1">
      <alignment horizontal="center" vertical="top"/>
    </xf>
    <xf numFmtId="0" fontId="22" fillId="17" borderId="35" xfId="10" applyFont="1" applyFill="1" applyBorder="1" applyAlignment="1" applyProtection="1">
      <alignment horizontal="center" vertical="top"/>
    </xf>
    <xf numFmtId="0" fontId="22" fillId="2" borderId="34" xfId="10" applyFont="1" applyFill="1" applyBorder="1" applyAlignment="1" applyProtection="1">
      <alignment horizontal="center" vertical="top"/>
    </xf>
    <xf numFmtId="0" fontId="22" fillId="2" borderId="16" xfId="10" applyFont="1" applyFill="1" applyBorder="1" applyAlignment="1" applyProtection="1">
      <alignment horizontal="center" vertical="top"/>
    </xf>
    <xf numFmtId="0" fontId="22" fillId="2" borderId="225" xfId="10" applyFont="1" applyFill="1" applyBorder="1" applyAlignment="1" applyProtection="1">
      <alignment horizontal="center" vertical="top"/>
    </xf>
    <xf numFmtId="0" fontId="22" fillId="2" borderId="35" xfId="10" applyFont="1" applyFill="1" applyBorder="1" applyAlignment="1" applyProtection="1">
      <alignment horizontal="center" vertical="top"/>
    </xf>
    <xf numFmtId="0" fontId="7" fillId="0" borderId="0" xfId="10" applyFont="1" applyFill="1" applyBorder="1" applyAlignment="1" applyProtection="1">
      <alignment horizontal="center" vertical="center" wrapText="1"/>
    </xf>
    <xf numFmtId="0" fontId="8" fillId="0" borderId="0" xfId="10" applyFont="1" applyFill="1" applyBorder="1" applyAlignment="1" applyProtection="1">
      <alignment horizontal="center"/>
    </xf>
    <xf numFmtId="0" fontId="76" fillId="0" borderId="0" xfId="10" applyFont="1" applyFill="1" applyBorder="1" applyAlignment="1" applyProtection="1">
      <alignment horizontal="right"/>
    </xf>
    <xf numFmtId="0" fontId="7" fillId="17" borderId="32" xfId="10" applyFont="1" applyFill="1" applyBorder="1" applyAlignment="1" applyProtection="1">
      <alignment horizontal="center"/>
    </xf>
    <xf numFmtId="0" fontId="7" fillId="17" borderId="18" xfId="10" applyFont="1" applyFill="1" applyBorder="1" applyAlignment="1" applyProtection="1">
      <alignment horizontal="center"/>
    </xf>
    <xf numFmtId="0" fontId="7" fillId="17" borderId="33" xfId="10" applyFont="1" applyFill="1" applyBorder="1" applyAlignment="1" applyProtection="1">
      <alignment horizontal="center"/>
    </xf>
    <xf numFmtId="0" fontId="8" fillId="17" borderId="32" xfId="10" applyFont="1" applyFill="1" applyBorder="1" applyAlignment="1" applyProtection="1">
      <alignment horizontal="center"/>
    </xf>
    <xf numFmtId="0" fontId="8" fillId="17" borderId="18" xfId="10" applyFont="1" applyFill="1" applyBorder="1" applyAlignment="1" applyProtection="1">
      <alignment horizontal="center"/>
    </xf>
    <xf numFmtId="0" fontId="8" fillId="17" borderId="33" xfId="10" applyFont="1" applyFill="1" applyBorder="1" applyAlignment="1" applyProtection="1">
      <alignment horizontal="center"/>
    </xf>
    <xf numFmtId="0" fontId="7" fillId="2" borderId="32" xfId="10" applyFont="1" applyFill="1" applyBorder="1" applyAlignment="1" applyProtection="1">
      <alignment horizontal="center"/>
    </xf>
    <xf numFmtId="0" fontId="7" fillId="2" borderId="18" xfId="10" applyFont="1" applyFill="1" applyBorder="1" applyAlignment="1" applyProtection="1">
      <alignment horizontal="center"/>
    </xf>
    <xf numFmtId="0" fontId="7" fillId="2" borderId="261" xfId="10" applyFont="1" applyFill="1" applyBorder="1" applyAlignment="1" applyProtection="1">
      <alignment horizontal="center"/>
    </xf>
    <xf numFmtId="0" fontId="7" fillId="2" borderId="33" xfId="10" applyFont="1" applyFill="1" applyBorder="1" applyAlignment="1" applyProtection="1">
      <alignment horizontal="center"/>
    </xf>
    <xf numFmtId="0" fontId="13" fillId="17" borderId="32" xfId="10" applyFont="1" applyFill="1" applyBorder="1" applyAlignment="1" applyProtection="1">
      <alignment horizontal="center" vertical="center" wrapText="1"/>
    </xf>
    <xf numFmtId="0" fontId="13" fillId="17" borderId="18" xfId="10" applyFont="1" applyFill="1" applyBorder="1" applyAlignment="1" applyProtection="1">
      <alignment horizontal="center" vertical="center" wrapText="1"/>
    </xf>
    <xf numFmtId="0" fontId="13" fillId="17" borderId="261" xfId="10" applyFont="1" applyFill="1" applyBorder="1" applyAlignment="1" applyProtection="1">
      <alignment horizontal="center" vertical="center" wrapText="1"/>
    </xf>
    <xf numFmtId="0" fontId="13" fillId="17" borderId="33" xfId="10" applyFont="1" applyFill="1" applyBorder="1" applyAlignment="1" applyProtection="1">
      <alignment horizontal="center" vertical="center" wrapText="1"/>
    </xf>
    <xf numFmtId="0" fontId="13" fillId="17" borderId="34" xfId="10" applyFont="1" applyFill="1" applyBorder="1" applyAlignment="1" applyProtection="1">
      <alignment horizontal="center" vertical="center" wrapText="1"/>
    </xf>
    <xf numFmtId="0" fontId="13" fillId="17" borderId="16" xfId="10" applyFont="1" applyFill="1" applyBorder="1" applyAlignment="1" applyProtection="1">
      <alignment horizontal="center" vertical="center" wrapText="1"/>
    </xf>
    <xf numFmtId="0" fontId="13" fillId="17" borderId="225" xfId="10" applyFont="1" applyFill="1" applyBorder="1" applyAlignment="1" applyProtection="1">
      <alignment horizontal="center" vertical="center" wrapText="1"/>
    </xf>
    <xf numFmtId="0" fontId="13" fillId="17" borderId="35" xfId="10" applyFont="1" applyFill="1" applyBorder="1" applyAlignment="1" applyProtection="1">
      <alignment horizontal="center" vertical="center" wrapText="1"/>
    </xf>
    <xf numFmtId="0" fontId="20" fillId="17" borderId="18" xfId="0" applyFont="1" applyFill="1" applyBorder="1" applyAlignment="1" applyProtection="1">
      <alignment horizontal="center" vertical="center" wrapText="1"/>
    </xf>
    <xf numFmtId="0" fontId="20" fillId="17" borderId="33" xfId="0" applyFont="1" applyFill="1" applyBorder="1" applyAlignment="1" applyProtection="1">
      <alignment horizontal="center" vertical="center" wrapText="1"/>
    </xf>
    <xf numFmtId="0" fontId="20" fillId="17" borderId="16" xfId="0" applyFont="1" applyFill="1" applyBorder="1" applyAlignment="1" applyProtection="1">
      <alignment horizontal="center" vertical="center" wrapText="1"/>
    </xf>
    <xf numFmtId="0" fontId="20" fillId="17" borderId="35" xfId="0" applyFont="1" applyFill="1" applyBorder="1" applyAlignment="1" applyProtection="1">
      <alignment horizontal="center" vertical="center" wrapText="1"/>
    </xf>
    <xf numFmtId="0" fontId="10" fillId="0" borderId="0" xfId="10" applyFont="1" applyFill="1" applyBorder="1" applyAlignment="1" applyProtection="1">
      <alignment horizontal="center"/>
    </xf>
    <xf numFmtId="0" fontId="8" fillId="7" borderId="19" xfId="10" applyFont="1" applyFill="1" applyBorder="1" applyAlignment="1" applyProtection="1">
      <alignment horizontal="center"/>
    </xf>
    <xf numFmtId="0" fontId="8" fillId="7" borderId="265" xfId="10" applyFont="1" applyFill="1" applyBorder="1" applyAlignment="1" applyProtection="1">
      <alignment horizontal="center"/>
    </xf>
    <xf numFmtId="0" fontId="10" fillId="2" borderId="0" xfId="0" applyFont="1" applyFill="1" applyBorder="1" applyAlignment="1" applyProtection="1">
      <alignment horizontal="justify" vertical="top"/>
    </xf>
    <xf numFmtId="0" fontId="10" fillId="2" borderId="14" xfId="0" applyFont="1" applyFill="1" applyBorder="1" applyAlignment="1" applyProtection="1">
      <alignment horizontal="justify" vertical="top"/>
    </xf>
    <xf numFmtId="0" fontId="11" fillId="2" borderId="0" xfId="0" applyFont="1" applyFill="1" applyBorder="1" applyAlignment="1" applyProtection="1">
      <alignment horizontal="left" vertical="top" wrapText="1"/>
    </xf>
    <xf numFmtId="0" fontId="11" fillId="2" borderId="14" xfId="0" applyFont="1" applyFill="1" applyBorder="1" applyAlignment="1" applyProtection="1">
      <alignment horizontal="left" vertical="top" wrapText="1"/>
    </xf>
    <xf numFmtId="0" fontId="11" fillId="0" borderId="0"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0" fillId="2" borderId="0" xfId="0" applyFont="1" applyFill="1" applyBorder="1" applyAlignment="1" applyProtection="1">
      <alignment horizontal="left" vertical="top" wrapText="1"/>
    </xf>
    <xf numFmtId="0" fontId="10" fillId="2" borderId="14" xfId="0" applyFont="1" applyFill="1" applyBorder="1" applyAlignment="1" applyProtection="1">
      <alignment horizontal="left" vertical="top" wrapText="1"/>
    </xf>
    <xf numFmtId="0" fontId="22" fillId="18" borderId="490" xfId="10" applyFont="1" applyFill="1" applyBorder="1" applyAlignment="1" applyProtection="1">
      <alignment horizontal="center" vertical="center"/>
    </xf>
    <xf numFmtId="0" fontId="8" fillId="6" borderId="490" xfId="10" applyFont="1" applyFill="1" applyBorder="1" applyAlignment="1" applyProtection="1">
      <alignment horizontal="center"/>
    </xf>
    <xf numFmtId="0" fontId="8" fillId="6" borderId="491" xfId="10" applyFont="1" applyFill="1" applyBorder="1" applyAlignment="1" applyProtection="1">
      <alignment horizontal="center"/>
    </xf>
    <xf numFmtId="0" fontId="8" fillId="6" borderId="486" xfId="10" applyFont="1" applyFill="1" applyBorder="1" applyAlignment="1" applyProtection="1">
      <alignment horizontal="center"/>
    </xf>
    <xf numFmtId="0" fontId="8" fillId="6" borderId="487" xfId="10" applyFont="1" applyFill="1" applyBorder="1" applyAlignment="1" applyProtection="1">
      <alignment horizontal="center"/>
    </xf>
    <xf numFmtId="0" fontId="9" fillId="6" borderId="483" xfId="10" applyFont="1" applyFill="1" applyBorder="1" applyAlignment="1" applyProtection="1">
      <alignment horizontal="center"/>
    </xf>
    <xf numFmtId="0" fontId="9" fillId="6" borderId="464" xfId="10" applyFont="1" applyFill="1" applyBorder="1" applyAlignment="1" applyProtection="1">
      <alignment horizontal="center"/>
    </xf>
    <xf numFmtId="0" fontId="9" fillId="6" borderId="484" xfId="10" applyFont="1" applyFill="1" applyBorder="1" applyAlignment="1" applyProtection="1">
      <alignment horizontal="center"/>
    </xf>
    <xf numFmtId="0" fontId="9" fillId="6" borderId="475" xfId="10" applyFont="1" applyFill="1" applyBorder="1" applyAlignment="1" applyProtection="1">
      <alignment horizontal="center"/>
    </xf>
    <xf numFmtId="0" fontId="9" fillId="6" borderId="480" xfId="10" applyFont="1" applyFill="1" applyBorder="1" applyAlignment="1" applyProtection="1">
      <alignment horizontal="center"/>
    </xf>
    <xf numFmtId="0" fontId="9" fillId="6" borderId="481" xfId="10" applyFont="1" applyFill="1" applyBorder="1" applyAlignment="1" applyProtection="1">
      <alignment horizontal="center"/>
    </xf>
    <xf numFmtId="0" fontId="7" fillId="0" borderId="31" xfId="10" applyFont="1" applyFill="1" applyBorder="1" applyAlignment="1" applyProtection="1">
      <alignment horizontal="center" vertical="center" wrapText="1"/>
    </xf>
    <xf numFmtId="0" fontId="10" fillId="2" borderId="0" xfId="0" applyFont="1" applyFill="1" applyBorder="1" applyAlignment="1" applyProtection="1">
      <alignment horizontal="justify" vertical="top" wrapText="1"/>
    </xf>
    <xf numFmtId="0" fontId="10" fillId="2" borderId="14" xfId="0" applyFont="1" applyFill="1" applyBorder="1" applyAlignment="1" applyProtection="1">
      <alignment horizontal="justify" vertical="top" wrapText="1"/>
    </xf>
    <xf numFmtId="0" fontId="10" fillId="2" borderId="0" xfId="0" applyFont="1" applyFill="1" applyBorder="1" applyAlignment="1" applyProtection="1">
      <alignment horizontal="left" wrapText="1"/>
    </xf>
    <xf numFmtId="0" fontId="10" fillId="2" borderId="14" xfId="0" applyFont="1" applyFill="1" applyBorder="1" applyAlignment="1" applyProtection="1">
      <alignment horizontal="left" wrapText="1"/>
    </xf>
    <xf numFmtId="0" fontId="14" fillId="0" borderId="23" xfId="10" applyFont="1" applyFill="1" applyBorder="1" applyAlignment="1" applyProtection="1">
      <alignment horizontal="center" vertical="top" wrapText="1"/>
    </xf>
    <xf numFmtId="0" fontId="14" fillId="0" borderId="6" xfId="10" applyFont="1" applyFill="1" applyBorder="1" applyAlignment="1" applyProtection="1">
      <alignment horizontal="center" vertical="top" wrapText="1"/>
    </xf>
    <xf numFmtId="0" fontId="14" fillId="0" borderId="251" xfId="10" applyFont="1" applyFill="1" applyBorder="1" applyAlignment="1" applyProtection="1">
      <alignment horizontal="center" vertical="top" wrapText="1"/>
    </xf>
    <xf numFmtId="0" fontId="14" fillId="0" borderId="29" xfId="10" applyFont="1" applyFill="1" applyBorder="1" applyAlignment="1" applyProtection="1">
      <alignment horizontal="center" vertical="top" wrapText="1"/>
    </xf>
    <xf numFmtId="0" fontId="6" fillId="0" borderId="0" xfId="10" applyFont="1" applyFill="1" applyBorder="1" applyAlignment="1" applyProtection="1">
      <alignment horizontal="center" vertical="center" wrapText="1"/>
    </xf>
    <xf numFmtId="0" fontId="7" fillId="21" borderId="0" xfId="10" applyFont="1" applyFill="1" applyBorder="1" applyAlignment="1" applyProtection="1">
      <alignment horizontal="center"/>
    </xf>
    <xf numFmtId="0" fontId="22" fillId="0" borderId="434" xfId="10" applyFont="1" applyFill="1" applyBorder="1" applyAlignment="1" applyProtection="1">
      <alignment horizontal="center" vertical="top"/>
    </xf>
    <xf numFmtId="0" fontId="22" fillId="0" borderId="435" xfId="10" applyFont="1" applyFill="1" applyBorder="1" applyAlignment="1" applyProtection="1">
      <alignment horizontal="center" vertical="top"/>
    </xf>
    <xf numFmtId="0" fontId="22" fillId="0" borderId="455" xfId="10" applyFont="1" applyFill="1" applyBorder="1" applyAlignment="1" applyProtection="1">
      <alignment horizontal="center" vertical="top"/>
    </xf>
    <xf numFmtId="0" fontId="22" fillId="0" borderId="475" xfId="10" applyFont="1" applyFill="1" applyBorder="1" applyAlignment="1" applyProtection="1">
      <alignment horizontal="center" vertical="top"/>
    </xf>
    <xf numFmtId="0" fontId="22" fillId="0" borderId="480" xfId="10" applyFont="1" applyFill="1" applyBorder="1" applyAlignment="1" applyProtection="1">
      <alignment horizontal="center" vertical="top"/>
    </xf>
    <xf numFmtId="0" fontId="22" fillId="0" borderId="481" xfId="10" applyFont="1" applyFill="1" applyBorder="1" applyAlignment="1" applyProtection="1">
      <alignment horizontal="center" vertical="top"/>
    </xf>
    <xf numFmtId="0" fontId="22" fillId="0" borderId="448" xfId="10" applyFont="1" applyFill="1" applyBorder="1" applyAlignment="1" applyProtection="1">
      <alignment horizontal="center" vertical="top"/>
    </xf>
    <xf numFmtId="0" fontId="22" fillId="0" borderId="476" xfId="10" applyFont="1" applyFill="1" applyBorder="1" applyAlignment="1" applyProtection="1">
      <alignment horizontal="center" vertical="top"/>
    </xf>
    <xf numFmtId="0" fontId="7" fillId="21" borderId="480" xfId="10" applyFont="1" applyFill="1" applyBorder="1" applyAlignment="1" applyProtection="1">
      <alignment horizontal="center"/>
    </xf>
    <xf numFmtId="0" fontId="14" fillId="0" borderId="0" xfId="10" applyFont="1" applyFill="1" applyBorder="1" applyAlignment="1" applyProtection="1">
      <alignment horizontal="center" vertical="top" wrapText="1"/>
    </xf>
    <xf numFmtId="0" fontId="84" fillId="0" borderId="0" xfId="1" applyFont="1" applyFill="1" applyBorder="1" applyAlignment="1" applyProtection="1">
      <alignment horizontal="center" vertical="center" wrapText="1"/>
    </xf>
    <xf numFmtId="0" fontId="6" fillId="0" borderId="0" xfId="10" applyFont="1" applyFill="1" applyBorder="1" applyAlignment="1" applyProtection="1">
      <alignment horizontal="center" wrapText="1"/>
    </xf>
    <xf numFmtId="0" fontId="7" fillId="0" borderId="30" xfId="10" applyFont="1" applyFill="1" applyBorder="1" applyAlignment="1" applyProtection="1">
      <alignment horizontal="center"/>
    </xf>
    <xf numFmtId="0" fontId="7" fillId="0" borderId="31" xfId="10" applyFont="1" applyFill="1" applyBorder="1" applyAlignment="1" applyProtection="1">
      <alignment horizontal="center"/>
    </xf>
    <xf numFmtId="0" fontId="7" fillId="0" borderId="268" xfId="10" applyFont="1" applyFill="1" applyBorder="1" applyAlignment="1" applyProtection="1">
      <alignment horizontal="center"/>
    </xf>
    <xf numFmtId="0" fontId="7" fillId="0" borderId="214" xfId="10" applyFont="1" applyFill="1" applyBorder="1" applyAlignment="1" applyProtection="1">
      <alignment horizontal="center"/>
    </xf>
    <xf numFmtId="0" fontId="9" fillId="0" borderId="670" xfId="10" quotePrefix="1" applyFont="1" applyFill="1" applyBorder="1" applyAlignment="1" applyProtection="1">
      <alignment horizontal="center" vertical="center"/>
    </xf>
    <xf numFmtId="0" fontId="9" fillId="0" borderId="683" xfId="10" quotePrefix="1" applyFont="1" applyFill="1" applyBorder="1" applyAlignment="1" applyProtection="1">
      <alignment horizontal="center" vertical="center"/>
    </xf>
    <xf numFmtId="0" fontId="9" fillId="0" borderId="818" xfId="10" quotePrefix="1" applyFont="1" applyFill="1" applyBorder="1" applyAlignment="1" applyProtection="1">
      <alignment horizontal="center" vertical="center"/>
    </xf>
    <xf numFmtId="0" fontId="10" fillId="3" borderId="0" xfId="0" applyNumberFormat="1" applyFont="1" applyFill="1" applyAlignment="1">
      <alignment horizontal="left" vertical="center" wrapText="1"/>
    </xf>
    <xf numFmtId="0" fontId="10" fillId="3" borderId="14" xfId="0" applyNumberFormat="1" applyFont="1" applyFill="1" applyBorder="1" applyAlignment="1">
      <alignment horizontal="left" vertical="center" wrapText="1"/>
    </xf>
    <xf numFmtId="0" fontId="11" fillId="2" borderId="0" xfId="0" applyFont="1" applyFill="1" applyBorder="1" applyAlignment="1" applyProtection="1">
      <alignment horizontal="justify" vertical="top"/>
    </xf>
    <xf numFmtId="0" fontId="11" fillId="2" borderId="14" xfId="0" applyFont="1" applyFill="1" applyBorder="1" applyAlignment="1" applyProtection="1">
      <alignment horizontal="justify" vertical="top"/>
    </xf>
    <xf numFmtId="0" fontId="11" fillId="2" borderId="0" xfId="0" applyNumberFormat="1" applyFont="1" applyFill="1" applyBorder="1" applyAlignment="1" applyProtection="1">
      <alignment horizontal="left" vertical="top" wrapText="1"/>
    </xf>
    <xf numFmtId="0" fontId="11" fillId="2" borderId="14" xfId="0" applyNumberFormat="1" applyFont="1" applyFill="1" applyBorder="1" applyAlignment="1" applyProtection="1">
      <alignment horizontal="left" vertical="top" wrapText="1"/>
    </xf>
    <xf numFmtId="0" fontId="10" fillId="8" borderId="15" xfId="10" applyFont="1" applyFill="1" applyBorder="1" applyAlignment="1" applyProtection="1">
      <alignment horizontal="center" vertical="center" wrapText="1"/>
    </xf>
    <xf numFmtId="0" fontId="10" fillId="8" borderId="0" xfId="10" applyFont="1" applyFill="1" applyBorder="1" applyAlignment="1" applyProtection="1">
      <alignment horizontal="center" vertical="center" wrapText="1"/>
    </xf>
    <xf numFmtId="0" fontId="10" fillId="8" borderId="14" xfId="10" applyFont="1" applyFill="1" applyBorder="1" applyAlignment="1" applyProtection="1">
      <alignment horizontal="center" vertical="center" wrapText="1"/>
    </xf>
    <xf numFmtId="0" fontId="11" fillId="8" borderId="15" xfId="10" applyFont="1" applyFill="1" applyBorder="1" applyAlignment="1" applyProtection="1">
      <alignment horizontal="center" vertical="center" wrapText="1"/>
    </xf>
    <xf numFmtId="0" fontId="11" fillId="8" borderId="0" xfId="10" applyFont="1" applyFill="1" applyBorder="1" applyAlignment="1" applyProtection="1">
      <alignment horizontal="center" vertical="center" wrapText="1"/>
    </xf>
    <xf numFmtId="0" fontId="11" fillId="8" borderId="14" xfId="10" applyFont="1" applyFill="1" applyBorder="1" applyAlignment="1" applyProtection="1">
      <alignment horizontal="center" vertical="center" wrapText="1"/>
    </xf>
    <xf numFmtId="0" fontId="11" fillId="3" borderId="15" xfId="0" applyFont="1" applyFill="1" applyBorder="1" applyAlignment="1" applyProtection="1">
      <alignment horizontal="center" vertical="top"/>
    </xf>
    <xf numFmtId="0" fontId="11" fillId="3" borderId="0" xfId="0" applyFont="1" applyFill="1" applyBorder="1" applyAlignment="1" applyProtection="1">
      <alignment horizontal="center" vertical="top"/>
    </xf>
    <xf numFmtId="0" fontId="11" fillId="3" borderId="14" xfId="0" applyFont="1" applyFill="1" applyBorder="1" applyAlignment="1" applyProtection="1">
      <alignment horizontal="center" vertical="top"/>
    </xf>
    <xf numFmtId="0" fontId="73" fillId="8" borderId="15" xfId="10" applyFont="1" applyFill="1" applyBorder="1" applyAlignment="1" applyProtection="1">
      <alignment horizontal="center" vertical="top" wrapText="1"/>
    </xf>
    <xf numFmtId="0" fontId="73" fillId="8" borderId="0" xfId="10" applyFont="1" applyFill="1" applyBorder="1" applyAlignment="1" applyProtection="1">
      <alignment horizontal="center" vertical="top" wrapText="1"/>
    </xf>
    <xf numFmtId="0" fontId="73" fillId="8" borderId="14" xfId="10" applyFont="1" applyFill="1" applyBorder="1" applyAlignment="1" applyProtection="1">
      <alignment horizontal="center" vertical="top" wrapText="1"/>
    </xf>
    <xf numFmtId="0" fontId="75" fillId="8" borderId="15" xfId="10" applyFont="1" applyFill="1" applyBorder="1" applyAlignment="1" applyProtection="1">
      <alignment horizontal="center" vertical="center" wrapText="1"/>
    </xf>
    <xf numFmtId="0" fontId="75" fillId="8" borderId="0" xfId="10" applyFont="1" applyFill="1" applyBorder="1" applyAlignment="1" applyProtection="1">
      <alignment horizontal="center" vertical="center" wrapText="1"/>
    </xf>
    <xf numFmtId="0" fontId="75" fillId="8" borderId="14" xfId="10" applyFont="1" applyFill="1" applyBorder="1" applyAlignment="1" applyProtection="1">
      <alignment horizontal="center" vertical="center" wrapText="1"/>
    </xf>
    <xf numFmtId="0" fontId="11" fillId="2" borderId="0" xfId="0" applyFont="1" applyFill="1" applyBorder="1" applyAlignment="1" applyProtection="1">
      <alignment horizontal="left" vertical="center" wrapText="1"/>
    </xf>
    <xf numFmtId="0" fontId="11" fillId="2" borderId="14" xfId="0" applyFont="1" applyFill="1" applyBorder="1" applyAlignment="1" applyProtection="1">
      <alignment horizontal="left" vertical="center" wrapText="1"/>
    </xf>
    <xf numFmtId="0" fontId="11" fillId="2" borderId="0" xfId="0" applyFont="1" applyFill="1" applyBorder="1" applyAlignment="1" applyProtection="1">
      <alignment horizontal="justify" vertical="top" wrapText="1"/>
    </xf>
    <xf numFmtId="0" fontId="11" fillId="2" borderId="14" xfId="0" applyFont="1" applyFill="1" applyBorder="1" applyAlignment="1" applyProtection="1">
      <alignment horizontal="justify" vertical="top" wrapText="1"/>
    </xf>
    <xf numFmtId="0" fontId="11" fillId="2" borderId="0" xfId="0" applyFont="1" applyFill="1" applyBorder="1" applyAlignment="1" applyProtection="1">
      <alignment horizontal="justify" wrapText="1"/>
    </xf>
    <xf numFmtId="0" fontId="11" fillId="2" borderId="14" xfId="0" applyFont="1" applyFill="1" applyBorder="1" applyAlignment="1" applyProtection="1">
      <alignment horizontal="justify" wrapText="1"/>
    </xf>
    <xf numFmtId="0" fontId="10" fillId="7" borderId="53" xfId="10" applyFont="1" applyFill="1" applyBorder="1" applyAlignment="1" applyProtection="1">
      <alignment horizontal="center" vertical="center" wrapText="1"/>
    </xf>
    <xf numFmtId="0" fontId="10" fillId="7" borderId="73" xfId="10" applyFont="1" applyFill="1" applyBorder="1" applyAlignment="1" applyProtection="1">
      <alignment horizontal="center" vertical="center" wrapText="1"/>
    </xf>
    <xf numFmtId="0" fontId="10" fillId="7" borderId="269" xfId="10" applyFont="1" applyFill="1" applyBorder="1" applyAlignment="1" applyProtection="1">
      <alignment horizontal="center" vertical="center" wrapText="1"/>
    </xf>
    <xf numFmtId="0" fontId="10" fillId="7" borderId="271" xfId="10" applyFont="1" applyFill="1" applyBorder="1" applyAlignment="1" applyProtection="1">
      <alignment horizontal="center" vertical="center" wrapText="1"/>
    </xf>
    <xf numFmtId="0" fontId="10" fillId="7" borderId="50" xfId="10" applyFont="1" applyFill="1" applyBorder="1" applyAlignment="1" applyProtection="1">
      <alignment horizontal="center" vertical="center" wrapText="1"/>
    </xf>
    <xf numFmtId="0" fontId="10" fillId="8" borderId="24" xfId="10" applyFont="1" applyFill="1" applyBorder="1" applyAlignment="1" applyProtection="1">
      <alignment horizontal="center" vertical="center" wrapText="1"/>
    </xf>
    <xf numFmtId="0" fontId="10" fillId="8" borderId="25" xfId="10" applyFont="1" applyFill="1" applyBorder="1" applyAlignment="1" applyProtection="1">
      <alignment horizontal="center" vertical="center" wrapText="1"/>
    </xf>
    <xf numFmtId="0" fontId="10" fillId="8" borderId="266" xfId="10" applyFont="1" applyFill="1" applyBorder="1" applyAlignment="1" applyProtection="1">
      <alignment horizontal="center" vertical="center" wrapText="1"/>
    </xf>
    <xf numFmtId="0" fontId="10" fillId="8" borderId="270" xfId="10" applyFont="1" applyFill="1" applyBorder="1" applyAlignment="1" applyProtection="1">
      <alignment horizontal="center" vertical="center" wrapText="1"/>
    </xf>
    <xf numFmtId="0" fontId="10" fillId="8" borderId="27" xfId="10" applyFont="1" applyFill="1" applyBorder="1" applyAlignment="1" applyProtection="1">
      <alignment horizontal="center" vertical="center" wrapText="1"/>
    </xf>
    <xf numFmtId="0" fontId="107" fillId="0" borderId="1045" xfId="49" applyFont="1" applyFill="1" applyBorder="1" applyAlignment="1" applyProtection="1">
      <alignment horizontal="center" vertical="center"/>
    </xf>
    <xf numFmtId="0" fontId="107" fillId="0" borderId="604" xfId="49" applyFont="1" applyFill="1" applyBorder="1" applyAlignment="1" applyProtection="1">
      <alignment horizontal="center" vertical="center"/>
    </xf>
    <xf numFmtId="0" fontId="101" fillId="0" borderId="916" xfId="49" applyFont="1" applyFill="1" applyBorder="1" applyAlignment="1" applyProtection="1">
      <alignment horizontal="right" vertical="center"/>
    </xf>
    <xf numFmtId="0" fontId="119" fillId="0" borderId="1037" xfId="49" applyFont="1" applyFill="1" applyBorder="1" applyAlignment="1" applyProtection="1">
      <alignment horizontal="center" vertical="center"/>
    </xf>
    <xf numFmtId="0" fontId="109" fillId="0" borderId="1037" xfId="49" applyFont="1" applyFill="1" applyBorder="1" applyAlignment="1" applyProtection="1">
      <alignment horizontal="center" vertical="center"/>
    </xf>
    <xf numFmtId="0" fontId="105" fillId="41" borderId="633" xfId="49" applyFont="1" applyFill="1" applyBorder="1" applyAlignment="1" applyProtection="1">
      <alignment horizontal="center" wrapText="1"/>
    </xf>
    <xf numFmtId="0" fontId="105" fillId="41" borderId="541" xfId="49" applyFont="1" applyFill="1" applyBorder="1" applyAlignment="1" applyProtection="1">
      <alignment horizontal="center" wrapText="1"/>
    </xf>
    <xf numFmtId="0" fontId="140" fillId="39" borderId="248" xfId="49" applyFont="1" applyFill="1" applyBorder="1" applyAlignment="1" applyProtection="1">
      <alignment horizontal="center" vertical="top"/>
    </xf>
    <xf numFmtId="0" fontId="140" fillId="39" borderId="0" xfId="49" applyFont="1" applyFill="1" applyBorder="1" applyAlignment="1" applyProtection="1">
      <alignment horizontal="center" vertical="top"/>
    </xf>
    <xf numFmtId="0" fontId="111" fillId="0" borderId="538" xfId="49" applyFont="1" applyFill="1" applyBorder="1" applyAlignment="1" applyProtection="1">
      <alignment horizontal="left" vertical="center"/>
    </xf>
    <xf numFmtId="0" fontId="107" fillId="0" borderId="1037" xfId="49" applyFont="1" applyFill="1" applyBorder="1" applyAlignment="1" applyProtection="1">
      <alignment horizontal="center" vertical="center"/>
    </xf>
    <xf numFmtId="0" fontId="119" fillId="0" borderId="1045" xfId="49" applyFont="1" applyFill="1" applyBorder="1" applyAlignment="1" applyProtection="1">
      <alignment horizontal="center" vertical="center"/>
    </xf>
    <xf numFmtId="0" fontId="119" fillId="0" borderId="604" xfId="49" applyFont="1" applyFill="1" applyBorder="1" applyAlignment="1" applyProtection="1">
      <alignment horizontal="center" vertical="center"/>
    </xf>
    <xf numFmtId="0" fontId="111" fillId="0" borderId="0" xfId="49" applyFont="1" applyFill="1" applyBorder="1" applyAlignment="1" applyProtection="1">
      <alignment horizontal="center" vertical="center"/>
    </xf>
    <xf numFmtId="0" fontId="111" fillId="0" borderId="536" xfId="49" applyFont="1" applyFill="1" applyBorder="1" applyAlignment="1" applyProtection="1">
      <alignment horizontal="center" vertical="center"/>
    </xf>
    <xf numFmtId="0" fontId="103" fillId="0" borderId="0" xfId="49" applyFont="1" applyFill="1" applyBorder="1" applyAlignment="1" applyProtection="1">
      <alignment horizontal="right" vertical="center"/>
    </xf>
    <xf numFmtId="0" fontId="107" fillId="0" borderId="0" xfId="49" applyFont="1" applyFill="1" applyBorder="1" applyAlignment="1" applyProtection="1">
      <alignment horizontal="center" vertical="center"/>
    </xf>
    <xf numFmtId="0" fontId="103" fillId="0" borderId="17" xfId="49" applyFont="1" applyFill="1" applyBorder="1" applyAlignment="1" applyProtection="1">
      <alignment horizontal="right" vertical="center"/>
    </xf>
    <xf numFmtId="0" fontId="105" fillId="0" borderId="0" xfId="49" applyFont="1" applyFill="1" applyBorder="1" applyAlignment="1" applyProtection="1">
      <alignment horizontal="center" vertical="center"/>
    </xf>
    <xf numFmtId="0" fontId="111" fillId="0" borderId="1045" xfId="49" applyFont="1" applyFill="1" applyBorder="1" applyAlignment="1" applyProtection="1">
      <alignment horizontal="center" vertical="center"/>
    </xf>
    <xf numFmtId="0" fontId="111" fillId="0" borderId="604" xfId="49" applyFont="1" applyFill="1" applyBorder="1" applyAlignment="1" applyProtection="1">
      <alignment horizontal="center" vertical="center"/>
    </xf>
    <xf numFmtId="0" fontId="103" fillId="0" borderId="248" xfId="49" applyFont="1" applyFill="1" applyBorder="1" applyAlignment="1" applyProtection="1">
      <alignment horizontal="center"/>
    </xf>
    <xf numFmtId="0" fontId="103" fillId="0" borderId="0" xfId="49" applyFont="1" applyFill="1" applyBorder="1" applyAlignment="1" applyProtection="1">
      <alignment horizontal="center"/>
    </xf>
    <xf numFmtId="0" fontId="10" fillId="0" borderId="816" xfId="0" applyFont="1" applyFill="1" applyBorder="1" applyAlignment="1" applyProtection="1">
      <alignment horizontal="center"/>
    </xf>
    <xf numFmtId="0" fontId="10" fillId="0" borderId="305" xfId="0" applyFont="1" applyFill="1" applyBorder="1" applyAlignment="1" applyProtection="1">
      <alignment horizontal="center"/>
    </xf>
    <xf numFmtId="0" fontId="10" fillId="0" borderId="819" xfId="0" applyFont="1" applyFill="1" applyBorder="1" applyAlignment="1" applyProtection="1">
      <alignment horizontal="center"/>
    </xf>
    <xf numFmtId="0" fontId="10" fillId="0" borderId="678" xfId="0" applyFont="1" applyFill="1" applyBorder="1" applyAlignment="1" applyProtection="1">
      <alignment horizontal="center"/>
    </xf>
    <xf numFmtId="0" fontId="10" fillId="0" borderId="0" xfId="0" applyFont="1" applyFill="1" applyBorder="1" applyAlignment="1" applyProtection="1">
      <alignment horizontal="center"/>
    </xf>
    <xf numFmtId="0" fontId="10" fillId="0" borderId="17" xfId="0" applyFont="1" applyFill="1" applyBorder="1" applyAlignment="1" applyProtection="1">
      <alignment horizontal="center"/>
    </xf>
    <xf numFmtId="0" fontId="10" fillId="0" borderId="679" xfId="0" applyFont="1" applyFill="1" applyBorder="1" applyAlignment="1" applyProtection="1">
      <alignment horizontal="center"/>
    </xf>
    <xf numFmtId="0" fontId="10" fillId="0" borderId="538" xfId="0" applyFont="1" applyFill="1" applyBorder="1" applyAlignment="1" applyProtection="1">
      <alignment horizontal="center"/>
    </xf>
    <xf numFmtId="0" fontId="10" fillId="0" borderId="812" xfId="0" applyFont="1" applyFill="1" applyBorder="1" applyAlignment="1" applyProtection="1">
      <alignment horizontal="center"/>
    </xf>
    <xf numFmtId="0" fontId="9" fillId="0" borderId="816" xfId="0" applyFont="1" applyFill="1" applyBorder="1" applyAlignment="1" applyProtection="1">
      <alignment horizontal="left" vertical="center"/>
    </xf>
    <xf numFmtId="0" fontId="9" fillId="0" borderId="305" xfId="0" applyFont="1" applyFill="1" applyBorder="1" applyAlignment="1" applyProtection="1">
      <alignment horizontal="left" vertical="center"/>
    </xf>
    <xf numFmtId="0" fontId="9" fillId="0" borderId="819" xfId="0" applyFont="1" applyFill="1" applyBorder="1" applyAlignment="1" applyProtection="1">
      <alignment horizontal="left" vertical="center"/>
    </xf>
    <xf numFmtId="0" fontId="9" fillId="0" borderId="679" xfId="0" applyFont="1" applyFill="1" applyBorder="1" applyAlignment="1" applyProtection="1">
      <alignment horizontal="left" vertical="center"/>
    </xf>
    <xf numFmtId="0" fontId="9" fillId="0" borderId="538" xfId="0" applyFont="1" applyFill="1" applyBorder="1" applyAlignment="1" applyProtection="1">
      <alignment horizontal="left" vertical="center"/>
    </xf>
    <xf numFmtId="0" fontId="9" fillId="0" borderId="812" xfId="0" applyFont="1" applyFill="1" applyBorder="1" applyAlignment="1" applyProtection="1">
      <alignment horizontal="left" vertical="center"/>
    </xf>
    <xf numFmtId="0" fontId="10" fillId="0" borderId="536" xfId="0" applyFont="1" applyFill="1" applyBorder="1" applyAlignment="1" applyProtection="1">
      <alignment horizontal="center"/>
    </xf>
    <xf numFmtId="0" fontId="11" fillId="0" borderId="816" xfId="0" applyFont="1" applyFill="1" applyBorder="1" applyAlignment="1" applyProtection="1">
      <alignment horizontal="center" vertical="center"/>
      <protection locked="0"/>
    </xf>
    <xf numFmtId="0" fontId="11" fillId="0" borderId="305" xfId="0" applyFont="1" applyFill="1" applyBorder="1" applyAlignment="1" applyProtection="1">
      <alignment horizontal="center" vertical="center"/>
      <protection locked="0"/>
    </xf>
    <xf numFmtId="0" fontId="11" fillId="0" borderId="819" xfId="0" applyFont="1" applyFill="1" applyBorder="1" applyAlignment="1" applyProtection="1">
      <alignment horizontal="center" vertical="center"/>
      <protection locked="0"/>
    </xf>
    <xf numFmtId="0" fontId="11" fillId="0" borderId="679" xfId="0" applyFont="1" applyFill="1" applyBorder="1" applyAlignment="1" applyProtection="1">
      <alignment horizontal="center" vertical="center"/>
      <protection locked="0"/>
    </xf>
    <xf numFmtId="0" fontId="11" fillId="0" borderId="538" xfId="0" applyFont="1" applyFill="1" applyBorder="1" applyAlignment="1" applyProtection="1">
      <alignment horizontal="center" vertical="center"/>
      <protection locked="0"/>
    </xf>
    <xf numFmtId="0" fontId="11" fillId="0" borderId="812" xfId="0" applyFont="1" applyFill="1" applyBorder="1" applyAlignment="1" applyProtection="1">
      <alignment horizontal="center" vertical="center"/>
      <protection locked="0"/>
    </xf>
    <xf numFmtId="0" fontId="91" fillId="0" borderId="603" xfId="0" applyFont="1" applyFill="1" applyBorder="1" applyAlignment="1" applyProtection="1">
      <alignment horizontal="center"/>
    </xf>
    <xf numFmtId="0" fontId="91" fillId="0" borderId="604" xfId="0" applyFont="1" applyFill="1" applyBorder="1" applyAlignment="1" applyProtection="1">
      <alignment horizontal="center"/>
    </xf>
    <xf numFmtId="0" fontId="9" fillId="0" borderId="394"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10" fillId="0" borderId="538" xfId="24" quotePrefix="1" applyFont="1" applyFill="1" applyBorder="1" applyAlignment="1">
      <alignment horizontal="right" vertical="center"/>
    </xf>
    <xf numFmtId="0" fontId="10" fillId="0" borderId="538" xfId="24" applyFont="1" applyFill="1" applyBorder="1" applyAlignment="1">
      <alignment horizontal="right" vertical="center"/>
    </xf>
    <xf numFmtId="0" fontId="47" fillId="0" borderId="0" xfId="0" applyFont="1" applyFill="1" applyBorder="1" applyAlignment="1" applyProtection="1">
      <alignment horizontal="center" vertical="center"/>
      <protection locked="0"/>
    </xf>
    <xf numFmtId="0" fontId="48"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11" fillId="0" borderId="578" xfId="0" applyFont="1" applyFill="1" applyBorder="1" applyAlignment="1" applyProtection="1">
      <alignment horizontal="center" vertical="center"/>
      <protection locked="0"/>
    </xf>
    <xf numFmtId="0" fontId="11" fillId="0" borderId="435" xfId="0" applyFont="1" applyFill="1" applyBorder="1" applyAlignment="1" applyProtection="1">
      <alignment horizontal="center" vertical="center"/>
      <protection locked="0"/>
    </xf>
    <xf numFmtId="0" fontId="11" fillId="0" borderId="534" xfId="0" applyFont="1" applyFill="1" applyBorder="1" applyAlignment="1" applyProtection="1">
      <alignment horizontal="center" vertical="center"/>
      <protection locked="0"/>
    </xf>
    <xf numFmtId="0" fontId="11" fillId="0" borderId="549" xfId="0" applyFont="1" applyFill="1" applyBorder="1" applyAlignment="1" applyProtection="1">
      <alignment horizontal="center" vertical="center"/>
      <protection locked="0"/>
    </xf>
    <xf numFmtId="0" fontId="11" fillId="0" borderId="539" xfId="0" applyFont="1" applyFill="1" applyBorder="1" applyAlignment="1" applyProtection="1">
      <alignment horizontal="center" vertical="center"/>
      <protection locked="0"/>
    </xf>
    <xf numFmtId="0" fontId="30" fillId="0" borderId="394" xfId="0" applyFont="1" applyFill="1" applyBorder="1" applyAlignment="1" applyProtection="1">
      <alignment vertical="center"/>
    </xf>
    <xf numFmtId="0" fontId="13" fillId="0" borderId="606" xfId="0" applyFont="1" applyFill="1" applyBorder="1" applyAlignment="1" applyProtection="1">
      <alignment horizontal="center" vertical="center"/>
      <protection locked="0"/>
    </xf>
    <xf numFmtId="0" fontId="13" fillId="0" borderId="609" xfId="0" applyFont="1" applyFill="1" applyBorder="1" applyAlignment="1" applyProtection="1">
      <alignment horizontal="center" vertical="center"/>
      <protection locked="0"/>
    </xf>
    <xf numFmtId="0" fontId="13" fillId="0" borderId="607" xfId="0" applyFont="1" applyFill="1" applyBorder="1" applyAlignment="1" applyProtection="1">
      <alignment horizontal="center" vertical="center"/>
      <protection locked="0"/>
    </xf>
    <xf numFmtId="0" fontId="13" fillId="0" borderId="610" xfId="0" applyFont="1" applyFill="1" applyBorder="1" applyAlignment="1" applyProtection="1">
      <alignment horizontal="center" vertical="center"/>
      <protection locked="0"/>
    </xf>
    <xf numFmtId="0" fontId="13" fillId="0" borderId="608" xfId="0" applyFont="1" applyFill="1" applyBorder="1" applyAlignment="1" applyProtection="1">
      <alignment horizontal="center" vertical="center"/>
      <protection locked="0"/>
    </xf>
    <xf numFmtId="0" fontId="13" fillId="0" borderId="611" xfId="0" applyFont="1" applyFill="1" applyBorder="1" applyAlignment="1" applyProtection="1">
      <alignment horizontal="center" vertical="center"/>
      <protection locked="0"/>
    </xf>
    <xf numFmtId="0" fontId="7" fillId="0" borderId="217" xfId="0" applyFont="1" applyFill="1" applyBorder="1" applyAlignment="1" applyProtection="1">
      <alignment horizontal="left" vertical="center"/>
    </xf>
    <xf numFmtId="0" fontId="80"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wrapText="1"/>
    </xf>
    <xf numFmtId="0" fontId="80" fillId="0" borderId="603" xfId="0" applyFont="1" applyFill="1" applyBorder="1" applyAlignment="1" applyProtection="1">
      <alignment horizontal="center"/>
    </xf>
    <xf numFmtId="0" fontId="80" fillId="0" borderId="604" xfId="0" applyFont="1" applyFill="1" applyBorder="1" applyAlignment="1" applyProtection="1">
      <alignment horizontal="center"/>
    </xf>
    <xf numFmtId="0" fontId="10" fillId="3" borderId="538" xfId="0" quotePrefix="1" applyFont="1" applyFill="1" applyBorder="1" applyAlignment="1" applyProtection="1">
      <alignment horizontal="right" vertical="center"/>
      <protection locked="0"/>
    </xf>
    <xf numFmtId="0" fontId="10" fillId="3" borderId="538" xfId="0" applyFont="1" applyFill="1" applyBorder="1" applyAlignment="1" applyProtection="1">
      <alignment horizontal="right" vertical="center"/>
      <protection locked="0"/>
    </xf>
    <xf numFmtId="0" fontId="15" fillId="0" borderId="0" xfId="0" applyFont="1" applyFill="1" applyBorder="1" applyAlignment="1" applyProtection="1">
      <alignment horizontal="left" vertical="center" wrapText="1"/>
    </xf>
    <xf numFmtId="0" fontId="13" fillId="0" borderId="602" xfId="0" applyFont="1" applyFill="1" applyBorder="1" applyAlignment="1" applyProtection="1">
      <alignment horizontal="center" vertical="top"/>
    </xf>
    <xf numFmtId="0" fontId="13" fillId="0" borderId="435" xfId="0" applyFont="1" applyFill="1" applyBorder="1" applyAlignment="1" applyProtection="1">
      <alignment horizontal="center" vertical="top"/>
    </xf>
    <xf numFmtId="0" fontId="13" fillId="0" borderId="436" xfId="0" applyFont="1" applyFill="1" applyBorder="1" applyAlignment="1" applyProtection="1">
      <alignment horizontal="center" vertical="top"/>
    </xf>
    <xf numFmtId="0" fontId="13" fillId="0" borderId="549" xfId="0" applyFont="1" applyFill="1" applyBorder="1" applyAlignment="1" applyProtection="1">
      <alignment horizontal="center" vertical="top"/>
    </xf>
    <xf numFmtId="0" fontId="13" fillId="0" borderId="538" xfId="0" applyFont="1" applyFill="1" applyBorder="1" applyAlignment="1" applyProtection="1">
      <alignment horizontal="center" vertical="top"/>
    </xf>
    <xf numFmtId="0" fontId="13" fillId="0" borderId="539" xfId="0" applyFont="1" applyFill="1" applyBorder="1" applyAlignment="1" applyProtection="1">
      <alignment horizontal="center" vertical="top"/>
    </xf>
    <xf numFmtId="0" fontId="10" fillId="0" borderId="538" xfId="0" quotePrefix="1" applyFont="1" applyFill="1" applyBorder="1" applyAlignment="1" applyProtection="1">
      <alignment horizontal="right" vertical="center" wrapText="1"/>
      <protection locked="0"/>
    </xf>
    <xf numFmtId="0" fontId="10" fillId="0" borderId="538" xfId="0" applyFont="1" applyFill="1" applyBorder="1" applyAlignment="1" applyProtection="1">
      <alignment horizontal="right" vertical="center" wrapText="1"/>
      <protection locked="0"/>
    </xf>
    <xf numFmtId="0" fontId="10" fillId="18" borderId="0" xfId="0" applyFont="1" applyFill="1" applyBorder="1" applyAlignment="1" applyProtection="1">
      <alignment horizontal="center" vertical="center"/>
    </xf>
    <xf numFmtId="0" fontId="10" fillId="18" borderId="217" xfId="0" applyFont="1" applyFill="1" applyBorder="1" applyAlignment="1" applyProtection="1">
      <alignment horizontal="center" vertical="center"/>
    </xf>
    <xf numFmtId="0" fontId="11" fillId="0" borderId="0" xfId="0" applyFont="1" applyFill="1" applyBorder="1" applyAlignment="1" applyProtection="1">
      <alignment horizontal="center" vertical="center" wrapText="1"/>
      <protection locked="0"/>
    </xf>
    <xf numFmtId="0" fontId="11" fillId="0" borderId="217" xfId="0" applyFont="1" applyFill="1" applyBorder="1" applyAlignment="1" applyProtection="1">
      <alignment horizontal="center" vertical="center" wrapText="1"/>
      <protection locked="0"/>
    </xf>
    <xf numFmtId="0" fontId="10" fillId="18" borderId="0" xfId="24" quotePrefix="1" applyFont="1" applyFill="1" applyBorder="1" applyAlignment="1">
      <alignment horizontal="right" vertical="center"/>
    </xf>
    <xf numFmtId="0" fontId="10" fillId="18" borderId="0" xfId="24" applyFont="1" applyFill="1" applyBorder="1" applyAlignment="1">
      <alignment horizontal="right" vertical="center"/>
    </xf>
    <xf numFmtId="0" fontId="13" fillId="0" borderId="602" xfId="0" applyFont="1" applyFill="1" applyBorder="1" applyAlignment="1" applyProtection="1">
      <alignment horizontal="center" vertical="center"/>
      <protection locked="0"/>
    </xf>
    <xf numFmtId="0" fontId="13" fillId="0" borderId="435" xfId="0" applyFont="1" applyFill="1" applyBorder="1" applyAlignment="1" applyProtection="1">
      <alignment horizontal="center" vertical="center"/>
      <protection locked="0"/>
    </xf>
    <xf numFmtId="0" fontId="13" fillId="0" borderId="436" xfId="0" applyFont="1" applyFill="1" applyBorder="1" applyAlignment="1" applyProtection="1">
      <alignment horizontal="center" vertical="center"/>
      <protection locked="0"/>
    </xf>
    <xf numFmtId="0" fontId="13" fillId="0" borderId="549" xfId="0" applyFont="1" applyFill="1" applyBorder="1" applyAlignment="1" applyProtection="1">
      <alignment horizontal="center" vertical="center"/>
      <protection locked="0"/>
    </xf>
    <xf numFmtId="0" fontId="13" fillId="0" borderId="538" xfId="0" applyFont="1" applyFill="1" applyBorder="1" applyAlignment="1" applyProtection="1">
      <alignment horizontal="center" vertical="center"/>
      <protection locked="0"/>
    </xf>
    <xf numFmtId="0" fontId="13" fillId="0" borderId="539" xfId="0" applyFont="1" applyFill="1" applyBorder="1" applyAlignment="1" applyProtection="1">
      <alignment horizontal="center" vertical="center"/>
      <protection locked="0"/>
    </xf>
    <xf numFmtId="0" fontId="10" fillId="0" borderId="0" xfId="0" applyFont="1" applyFill="1" applyBorder="1" applyAlignment="1" applyProtection="1">
      <alignment vertical="center" wrapText="1"/>
    </xf>
    <xf numFmtId="0" fontId="13" fillId="0" borderId="0" xfId="0" applyFont="1" applyFill="1" applyBorder="1" applyAlignment="1" applyProtection="1">
      <alignment horizontal="center" vertical="top"/>
    </xf>
    <xf numFmtId="0" fontId="11" fillId="0" borderId="0" xfId="0" applyFont="1" applyFill="1" applyBorder="1" applyAlignment="1" applyProtection="1">
      <alignment horizontal="center" vertical="center"/>
      <protection locked="0"/>
    </xf>
    <xf numFmtId="0" fontId="9" fillId="0" borderId="394"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10" fillId="18" borderId="0" xfId="0" quotePrefix="1" applyFont="1" applyFill="1" applyBorder="1" applyAlignment="1" applyProtection="1">
      <alignment horizontal="right"/>
    </xf>
    <xf numFmtId="0" fontId="10" fillId="18" borderId="0" xfId="0" applyFont="1" applyFill="1" applyBorder="1" applyAlignment="1" applyProtection="1">
      <alignment horizontal="right"/>
    </xf>
    <xf numFmtId="0" fontId="15" fillId="0" borderId="0" xfId="0" applyFont="1" applyFill="1" applyBorder="1" applyAlignment="1" applyProtection="1">
      <alignment horizontal="center" vertical="center" wrapText="1"/>
    </xf>
    <xf numFmtId="0" fontId="80" fillId="0" borderId="0" xfId="0" applyFont="1" applyFill="1" applyBorder="1" applyAlignment="1" applyProtection="1">
      <alignment horizontal="center"/>
    </xf>
    <xf numFmtId="0" fontId="12" fillId="2" borderId="246" xfId="0" applyFont="1" applyFill="1" applyBorder="1" applyAlignment="1" applyProtection="1">
      <alignment horizontal="center" vertical="center" wrapText="1"/>
    </xf>
    <xf numFmtId="0" fontId="12" fillId="2" borderId="541" xfId="0" applyFont="1" applyFill="1" applyBorder="1" applyAlignment="1" applyProtection="1">
      <alignment horizontal="center" vertical="center" wrapText="1"/>
    </xf>
    <xf numFmtId="0" fontId="12" fillId="2" borderId="398" xfId="0" applyFont="1" applyFill="1" applyBorder="1" applyAlignment="1" applyProtection="1">
      <alignment horizontal="center" vertical="center" wrapText="1"/>
    </xf>
    <xf numFmtId="0" fontId="10" fillId="3" borderId="248" xfId="0" applyFont="1" applyFill="1" applyBorder="1" applyAlignment="1" applyProtection="1">
      <alignment horizontal="center" wrapText="1"/>
    </xf>
    <xf numFmtId="0" fontId="10" fillId="3" borderId="0" xfId="0" applyFont="1" applyFill="1" applyBorder="1" applyAlignment="1" applyProtection="1">
      <alignment horizontal="center" wrapText="1"/>
    </xf>
    <xf numFmtId="0" fontId="10" fillId="3" borderId="385" xfId="0" applyFont="1" applyFill="1" applyBorder="1" applyAlignment="1" applyProtection="1">
      <alignment horizontal="center" wrapText="1"/>
    </xf>
    <xf numFmtId="0" fontId="11" fillId="3" borderId="248" xfId="0" applyFont="1" applyFill="1" applyBorder="1" applyAlignment="1" applyProtection="1">
      <alignment horizontal="center" vertical="top" wrapText="1"/>
    </xf>
    <xf numFmtId="0" fontId="11" fillId="3" borderId="0" xfId="0" applyFont="1" applyFill="1" applyBorder="1" applyAlignment="1" applyProtection="1">
      <alignment horizontal="center" vertical="top" wrapText="1"/>
    </xf>
    <xf numFmtId="0" fontId="11" fillId="3" borderId="385" xfId="0" applyFont="1" applyFill="1" applyBorder="1" applyAlignment="1" applyProtection="1">
      <alignment horizontal="center" vertical="top" wrapText="1"/>
    </xf>
    <xf numFmtId="0" fontId="10" fillId="3" borderId="538" xfId="0" quotePrefix="1" applyFont="1" applyFill="1" applyBorder="1" applyAlignment="1" applyProtection="1">
      <alignment horizontal="right"/>
    </xf>
    <xf numFmtId="0" fontId="10" fillId="3" borderId="538" xfId="0" applyFont="1" applyFill="1" applyBorder="1" applyAlignment="1" applyProtection="1">
      <alignment horizontal="right"/>
    </xf>
    <xf numFmtId="0" fontId="10" fillId="0" borderId="542" xfId="0" applyFont="1" applyFill="1" applyBorder="1" applyAlignment="1" applyProtection="1">
      <alignment horizontal="center"/>
    </xf>
    <xf numFmtId="0" fontId="11" fillId="0" borderId="579" xfId="0" applyFont="1" applyFill="1" applyBorder="1" applyAlignment="1" applyProtection="1">
      <alignment horizontal="center"/>
    </xf>
    <xf numFmtId="0" fontId="9" fillId="0" borderId="542" xfId="0" applyFont="1" applyFill="1" applyBorder="1" applyAlignment="1" applyProtection="1">
      <alignment horizontal="center" vertical="center"/>
      <protection locked="0"/>
    </xf>
    <xf numFmtId="0" fontId="9" fillId="0" borderId="579" xfId="0" applyFont="1" applyFill="1" applyBorder="1" applyAlignment="1" applyProtection="1">
      <alignment horizontal="center" vertical="center"/>
      <protection locked="0"/>
    </xf>
    <xf numFmtId="0" fontId="11" fillId="0" borderId="245" xfId="0" applyFont="1" applyFill="1" applyBorder="1" applyAlignment="1" applyProtection="1">
      <alignment horizontal="center" vertical="top"/>
    </xf>
    <xf numFmtId="0" fontId="10" fillId="0" borderId="816" xfId="0" applyFont="1" applyFill="1" applyBorder="1" applyAlignment="1" applyProtection="1">
      <alignment horizontal="center" vertical="center"/>
    </xf>
    <xf numFmtId="0" fontId="10" fillId="0" borderId="694" xfId="0" applyFont="1" applyFill="1" applyBorder="1" applyAlignment="1" applyProtection="1">
      <alignment horizontal="center" vertical="center"/>
    </xf>
    <xf numFmtId="0" fontId="10" fillId="0" borderId="817" xfId="0" applyFont="1" applyFill="1" applyBorder="1" applyAlignment="1" applyProtection="1">
      <alignment horizontal="center" vertical="center"/>
    </xf>
    <xf numFmtId="0" fontId="10" fillId="0" borderId="679" xfId="0" applyFont="1" applyFill="1" applyBorder="1" applyAlignment="1" applyProtection="1">
      <alignment horizontal="center" vertical="center"/>
    </xf>
    <xf numFmtId="0" fontId="10" fillId="0" borderId="538" xfId="0" applyFont="1" applyFill="1" applyBorder="1" applyAlignment="1" applyProtection="1">
      <alignment horizontal="center" vertical="center"/>
    </xf>
    <xf numFmtId="0" fontId="10" fillId="0" borderId="812" xfId="0" applyFont="1" applyFill="1" applyBorder="1" applyAlignment="1" applyProtection="1">
      <alignment horizontal="center" vertical="center"/>
    </xf>
    <xf numFmtId="0" fontId="9" fillId="0" borderId="816" xfId="0" applyFont="1" applyFill="1" applyBorder="1" applyAlignment="1" applyProtection="1">
      <alignment horizontal="center" vertical="center" wrapText="1"/>
      <protection locked="0"/>
    </xf>
    <xf numFmtId="0" fontId="9" fillId="0" borderId="694" xfId="0" applyFont="1" applyFill="1" applyBorder="1" applyAlignment="1" applyProtection="1">
      <alignment horizontal="center" vertical="center" wrapText="1"/>
      <protection locked="0"/>
    </xf>
    <xf numFmtId="0" fontId="9" fillId="0" borderId="817" xfId="0" applyFont="1" applyFill="1" applyBorder="1" applyAlignment="1" applyProtection="1">
      <alignment horizontal="center" vertical="center" wrapText="1"/>
      <protection locked="0"/>
    </xf>
    <xf numFmtId="0" fontId="9" fillId="0" borderId="679" xfId="0" applyFont="1" applyFill="1" applyBorder="1" applyAlignment="1" applyProtection="1">
      <alignment horizontal="center" vertical="center" wrapText="1"/>
      <protection locked="0"/>
    </xf>
    <xf numFmtId="0" fontId="9" fillId="0" borderId="538" xfId="0" applyFont="1" applyFill="1" applyBorder="1" applyAlignment="1" applyProtection="1">
      <alignment horizontal="center" vertical="center" wrapText="1"/>
      <protection locked="0"/>
    </xf>
    <xf numFmtId="0" fontId="9" fillId="0" borderId="812" xfId="0" applyFont="1" applyFill="1" applyBorder="1" applyAlignment="1" applyProtection="1">
      <alignment horizontal="center" vertical="center" wrapText="1"/>
      <protection locked="0"/>
    </xf>
    <xf numFmtId="0" fontId="12" fillId="2" borderId="248" xfId="0" applyFont="1" applyFill="1" applyBorder="1" applyAlignment="1" applyProtection="1">
      <alignment horizontal="center" vertical="center" wrapText="1"/>
    </xf>
    <xf numFmtId="0" fontId="12" fillId="2" borderId="0" xfId="0" applyFont="1" applyFill="1" applyBorder="1" applyAlignment="1" applyProtection="1">
      <alignment horizontal="center" vertical="center" wrapText="1"/>
    </xf>
    <xf numFmtId="0" fontId="12" fillId="2" borderId="385" xfId="0" applyFont="1" applyFill="1" applyBorder="1" applyAlignment="1" applyProtection="1">
      <alignment horizontal="center" vertical="center" wrapText="1"/>
    </xf>
    <xf numFmtId="0" fontId="9" fillId="0" borderId="542" xfId="0" applyFont="1" applyFill="1" applyBorder="1" applyAlignment="1" applyProtection="1">
      <alignment horizontal="center" vertical="center"/>
    </xf>
    <xf numFmtId="0" fontId="9" fillId="0" borderId="579" xfId="0" applyFont="1" applyFill="1" applyBorder="1" applyAlignment="1" applyProtection="1">
      <alignment horizontal="center" vertical="center"/>
    </xf>
    <xf numFmtId="0" fontId="10" fillId="18" borderId="538" xfId="0" quotePrefix="1" applyFont="1" applyFill="1" applyBorder="1" applyAlignment="1" applyProtection="1">
      <alignment horizontal="right"/>
    </xf>
    <xf numFmtId="0" fontId="10" fillId="18" borderId="538" xfId="0" applyFont="1" applyFill="1" applyBorder="1" applyAlignment="1" applyProtection="1">
      <alignment horizontal="right"/>
    </xf>
    <xf numFmtId="0" fontId="47" fillId="3" borderId="260" xfId="0" applyFont="1" applyFill="1" applyBorder="1" applyAlignment="1" applyProtection="1">
      <alignment horizontal="center" vertical="center"/>
      <protection locked="0"/>
    </xf>
    <xf numFmtId="0" fontId="48" fillId="3" borderId="260" xfId="0" applyFont="1" applyFill="1" applyBorder="1" applyAlignment="1" applyProtection="1">
      <alignment horizontal="center" vertical="center"/>
      <protection locked="0"/>
    </xf>
    <xf numFmtId="0" fontId="13" fillId="0" borderId="603" xfId="24" applyFont="1" applyFill="1" applyBorder="1" applyAlignment="1">
      <alignment horizontal="center"/>
    </xf>
    <xf numFmtId="0" fontId="13" fillId="0" borderId="604" xfId="24" applyFont="1" applyFill="1" applyBorder="1" applyAlignment="1">
      <alignment horizontal="center"/>
    </xf>
    <xf numFmtId="0" fontId="10" fillId="0" borderId="538" xfId="0" quotePrefix="1" applyFont="1" applyFill="1" applyBorder="1" applyAlignment="1" applyProtection="1">
      <alignment horizontal="right"/>
    </xf>
    <xf numFmtId="0" fontId="10" fillId="0" borderId="538" xfId="0" applyFont="1" applyFill="1" applyBorder="1" applyAlignment="1" applyProtection="1">
      <alignment horizontal="right"/>
    </xf>
    <xf numFmtId="0" fontId="10" fillId="0" borderId="0" xfId="0" applyFont="1" applyFill="1" applyBorder="1" applyAlignment="1" applyProtection="1">
      <alignment horizontal="left" wrapText="1"/>
    </xf>
    <xf numFmtId="0" fontId="11" fillId="0" borderId="635" xfId="0" applyFont="1" applyFill="1" applyBorder="1" applyAlignment="1" applyProtection="1">
      <alignment horizontal="center" vertical="center"/>
    </xf>
    <xf numFmtId="0" fontId="10" fillId="0" borderId="0" xfId="24" quotePrefix="1" applyFont="1" applyFill="1" applyBorder="1" applyAlignment="1">
      <alignment horizontal="right" vertical="center"/>
    </xf>
    <xf numFmtId="0" fontId="10" fillId="0" borderId="0" xfId="24" applyFont="1" applyFill="1" applyBorder="1" applyAlignment="1">
      <alignment horizontal="right" vertical="center"/>
    </xf>
    <xf numFmtId="0" fontId="10" fillId="3" borderId="0" xfId="24" quotePrefix="1" applyFont="1" applyFill="1" applyBorder="1" applyAlignment="1">
      <alignment horizontal="right"/>
    </xf>
    <xf numFmtId="0" fontId="10" fillId="3" borderId="0" xfId="24" applyFont="1" applyFill="1" applyBorder="1" applyAlignment="1">
      <alignment horizontal="right"/>
    </xf>
    <xf numFmtId="0" fontId="10" fillId="3" borderId="538" xfId="0" quotePrefix="1" applyFont="1" applyFill="1" applyBorder="1" applyAlignment="1" applyProtection="1">
      <alignment horizontal="right" vertical="center" wrapText="1"/>
      <protection locked="0"/>
    </xf>
    <xf numFmtId="0" fontId="10" fillId="3" borderId="538" xfId="0" applyFont="1" applyFill="1" applyBorder="1" applyAlignment="1" applyProtection="1">
      <alignment horizontal="right" vertical="center" wrapText="1"/>
      <protection locked="0"/>
    </xf>
    <xf numFmtId="0" fontId="17" fillId="0" borderId="816" xfId="0" applyFont="1" applyFill="1" applyBorder="1" applyAlignment="1" applyProtection="1">
      <alignment horizontal="left" vertical="top"/>
    </xf>
    <xf numFmtId="0" fontId="17" fillId="0" borderId="305" xfId="0" applyFont="1" applyFill="1" applyBorder="1" applyAlignment="1" applyProtection="1">
      <alignment horizontal="left" vertical="top"/>
    </xf>
    <xf numFmtId="0" fontId="17" fillId="0" borderId="819" xfId="0" applyFont="1" applyFill="1" applyBorder="1" applyAlignment="1" applyProtection="1">
      <alignment horizontal="left" vertical="top"/>
    </xf>
    <xf numFmtId="0" fontId="17" fillId="0" borderId="678" xfId="0"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17" xfId="0" applyFont="1" applyFill="1" applyBorder="1" applyAlignment="1" applyProtection="1">
      <alignment horizontal="left" vertical="top"/>
    </xf>
    <xf numFmtId="0" fontId="17" fillId="0" borderId="679" xfId="0" applyFont="1" applyFill="1" applyBorder="1" applyAlignment="1" applyProtection="1">
      <alignment horizontal="left" vertical="top"/>
    </xf>
    <xf numFmtId="0" fontId="17" fillId="0" borderId="538" xfId="0" applyFont="1" applyFill="1" applyBorder="1" applyAlignment="1" applyProtection="1">
      <alignment horizontal="left" vertical="top"/>
    </xf>
    <xf numFmtId="0" fontId="17" fillId="0" borderId="812" xfId="0" applyFont="1" applyFill="1" applyBorder="1" applyAlignment="1" applyProtection="1">
      <alignment horizontal="left" vertical="top"/>
    </xf>
    <xf numFmtId="14" fontId="9" fillId="0" borderId="816" xfId="0" applyNumberFormat="1" applyFont="1" applyFill="1" applyBorder="1" applyAlignment="1" applyProtection="1">
      <alignment horizontal="center" vertical="center"/>
      <protection locked="0"/>
    </xf>
    <xf numFmtId="14" fontId="9" fillId="0" borderId="694" xfId="0" applyNumberFormat="1" applyFont="1" applyFill="1" applyBorder="1" applyAlignment="1" applyProtection="1">
      <alignment horizontal="center" vertical="center"/>
      <protection locked="0"/>
    </xf>
    <xf numFmtId="14" fontId="9" fillId="0" borderId="819" xfId="0" applyNumberFormat="1" applyFont="1" applyFill="1" applyBorder="1" applyAlignment="1" applyProtection="1">
      <alignment horizontal="center" vertical="center"/>
      <protection locked="0"/>
    </xf>
    <xf numFmtId="14" fontId="9" fillId="0" borderId="679" xfId="0" applyNumberFormat="1" applyFont="1" applyFill="1" applyBorder="1" applyAlignment="1" applyProtection="1">
      <alignment horizontal="center" vertical="center"/>
      <protection locked="0"/>
    </xf>
    <xf numFmtId="14" fontId="9" fillId="0" borderId="695" xfId="0" applyNumberFormat="1" applyFont="1" applyFill="1" applyBorder="1" applyAlignment="1" applyProtection="1">
      <alignment horizontal="center" vertical="center"/>
      <protection locked="0"/>
    </xf>
    <xf numFmtId="14" fontId="9" fillId="0" borderId="812" xfId="0" applyNumberFormat="1" applyFont="1" applyFill="1" applyBorder="1" applyAlignment="1" applyProtection="1">
      <alignment horizontal="center" vertical="center"/>
      <protection locked="0"/>
    </xf>
    <xf numFmtId="0" fontId="49" fillId="0" borderId="816" xfId="1" applyFill="1" applyBorder="1" applyAlignment="1" applyProtection="1">
      <alignment horizontal="center"/>
    </xf>
    <xf numFmtId="0" fontId="11" fillId="0" borderId="694" xfId="0" applyFont="1" applyFill="1" applyBorder="1" applyAlignment="1" applyProtection="1">
      <alignment horizontal="center"/>
    </xf>
    <xf numFmtId="0" fontId="11" fillId="0" borderId="819" xfId="0" applyFont="1" applyFill="1" applyBorder="1" applyAlignment="1" applyProtection="1">
      <alignment horizontal="center"/>
    </xf>
    <xf numFmtId="0" fontId="11" fillId="0" borderId="679" xfId="0" applyFont="1" applyFill="1" applyBorder="1" applyAlignment="1" applyProtection="1">
      <alignment horizontal="center"/>
    </xf>
    <xf numFmtId="0" fontId="11" fillId="0" borderId="695" xfId="0" applyFont="1" applyFill="1" applyBorder="1" applyAlignment="1" applyProtection="1">
      <alignment horizontal="center"/>
    </xf>
    <xf numFmtId="0" fontId="11" fillId="0" borderId="812" xfId="0" applyFont="1" applyFill="1" applyBorder="1" applyAlignment="1" applyProtection="1">
      <alignment horizontal="center"/>
    </xf>
    <xf numFmtId="0" fontId="10" fillId="0" borderId="0" xfId="0" quotePrefix="1" applyFont="1" applyFill="1" applyBorder="1" applyAlignment="1" applyProtection="1">
      <alignment horizontal="right"/>
    </xf>
    <xf numFmtId="0" fontId="17" fillId="0" borderId="0" xfId="0" applyFont="1" applyFill="1" applyBorder="1" applyAlignment="1" applyProtection="1">
      <alignment horizontal="right" vertical="top"/>
    </xf>
    <xf numFmtId="0" fontId="10" fillId="0" borderId="0" xfId="0" applyFont="1" applyFill="1" applyBorder="1" applyAlignment="1" applyProtection="1">
      <alignment horizontal="right"/>
    </xf>
    <xf numFmtId="0" fontId="7" fillId="0" borderId="217" xfId="0" applyFont="1" applyFill="1" applyBorder="1" applyAlignment="1" applyProtection="1">
      <alignment horizontal="center" vertical="center"/>
    </xf>
    <xf numFmtId="0" fontId="17" fillId="0" borderId="394"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91" fillId="0" borderId="603" xfId="0" applyFont="1" applyFill="1" applyBorder="1" applyAlignment="1" applyProtection="1">
      <alignment horizontal="center" vertical="center"/>
    </xf>
    <xf numFmtId="0" fontId="91" fillId="0" borderId="604" xfId="0" applyFont="1" applyFill="1" applyBorder="1" applyAlignment="1" applyProtection="1">
      <alignment horizontal="center" vertical="center"/>
    </xf>
    <xf numFmtId="0" fontId="17" fillId="0" borderId="394" xfId="0" applyFont="1" applyFill="1" applyBorder="1" applyAlignment="1" applyProtection="1">
      <alignment horizontal="left" vertical="center"/>
    </xf>
    <xf numFmtId="0" fontId="17" fillId="0" borderId="0" xfId="0" applyFont="1" applyFill="1" applyBorder="1" applyAlignment="1" applyProtection="1">
      <alignment horizontal="left" vertical="center"/>
    </xf>
    <xf numFmtId="0" fontId="10" fillId="0" borderId="694" xfId="0" applyFont="1" applyFill="1" applyBorder="1" applyAlignment="1" applyProtection="1">
      <alignment horizontal="center"/>
    </xf>
    <xf numFmtId="0" fontId="10" fillId="0" borderId="695" xfId="0" applyFont="1" applyFill="1" applyBorder="1" applyAlignment="1" applyProtection="1">
      <alignment horizontal="center"/>
    </xf>
    <xf numFmtId="0" fontId="10" fillId="18" borderId="538" xfId="24" quotePrefix="1" applyFont="1" applyFill="1" applyBorder="1" applyAlignment="1">
      <alignment horizontal="right" vertical="center"/>
    </xf>
    <xf numFmtId="0" fontId="10" fillId="18" borderId="538" xfId="24" applyFont="1" applyFill="1" applyBorder="1" applyAlignment="1">
      <alignment horizontal="right" vertical="center"/>
    </xf>
    <xf numFmtId="0" fontId="10" fillId="0" borderId="217" xfId="0" applyFont="1" applyFill="1" applyBorder="1" applyAlignment="1" applyProtection="1">
      <alignment horizontal="center" vertical="center"/>
    </xf>
    <xf numFmtId="0" fontId="10" fillId="0" borderId="0" xfId="0" quotePrefix="1" applyFont="1" applyFill="1" applyBorder="1" applyAlignment="1" applyProtection="1">
      <alignment horizontal="right" wrapText="1"/>
    </xf>
    <xf numFmtId="0" fontId="10" fillId="0" borderId="0" xfId="0" applyFont="1" applyFill="1" applyBorder="1" applyAlignment="1" applyProtection="1">
      <alignment horizontal="right" wrapText="1"/>
    </xf>
    <xf numFmtId="0" fontId="91" fillId="0" borderId="591" xfId="0" applyFont="1" applyFill="1" applyBorder="1" applyAlignment="1" applyProtection="1">
      <alignment horizontal="center" vertical="center"/>
      <protection locked="0"/>
    </xf>
    <xf numFmtId="0" fontId="91" fillId="0" borderId="781" xfId="0" applyFont="1" applyFill="1" applyBorder="1" applyAlignment="1" applyProtection="1">
      <alignment horizontal="center" vertical="center"/>
      <protection locked="0"/>
    </xf>
    <xf numFmtId="0" fontId="7" fillId="0" borderId="217" xfId="0" applyFont="1" applyFill="1" applyBorder="1" applyAlignment="1" applyProtection="1">
      <alignment horizontal="right" vertical="center" wrapText="1"/>
    </xf>
    <xf numFmtId="0" fontId="10" fillId="0" borderId="394"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11" fillId="0" borderId="0" xfId="0" applyFont="1" applyFill="1" applyBorder="1" applyAlignment="1" applyProtection="1">
      <alignment horizontal="center"/>
    </xf>
    <xf numFmtId="0" fontId="10" fillId="0" borderId="0" xfId="0" applyFont="1" applyFill="1" applyBorder="1" applyAlignment="1" applyProtection="1">
      <alignment horizontal="center" vertical="center" wrapText="1"/>
    </xf>
    <xf numFmtId="0" fontId="10" fillId="0" borderId="394" xfId="0" applyFont="1" applyFill="1" applyBorder="1" applyAlignment="1" applyProtection="1">
      <alignment horizontal="center" vertical="center" wrapText="1"/>
    </xf>
    <xf numFmtId="0" fontId="80" fillId="0" borderId="0" xfId="0" applyFont="1" applyFill="1" applyBorder="1" applyAlignment="1" applyProtection="1">
      <alignment horizontal="center" vertical="center"/>
      <protection locked="0"/>
    </xf>
    <xf numFmtId="0" fontId="7" fillId="0" borderId="217" xfId="0" applyFont="1" applyFill="1" applyBorder="1" applyAlignment="1" applyProtection="1">
      <alignment horizontal="center" vertical="center" wrapText="1"/>
    </xf>
    <xf numFmtId="0" fontId="80" fillId="0" borderId="501" xfId="0" applyFont="1" applyFill="1" applyBorder="1" applyAlignment="1" applyProtection="1">
      <alignment horizontal="center" vertical="center"/>
    </xf>
    <xf numFmtId="0" fontId="80" fillId="0" borderId="506" xfId="0" applyFont="1" applyFill="1" applyBorder="1" applyAlignment="1" applyProtection="1">
      <alignment horizontal="center" vertical="center"/>
    </xf>
    <xf numFmtId="0" fontId="80" fillId="0" borderId="501" xfId="0" applyFont="1" applyFill="1" applyBorder="1" applyAlignment="1" applyProtection="1">
      <alignment horizontal="center" vertical="center"/>
      <protection locked="0"/>
    </xf>
    <xf numFmtId="0" fontId="80" fillId="0" borderId="506"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top"/>
    </xf>
    <xf numFmtId="0" fontId="7" fillId="0" borderId="217" xfId="0" applyFont="1" applyFill="1" applyBorder="1" applyAlignment="1" applyProtection="1">
      <alignment horizontal="left" vertical="center" wrapText="1"/>
    </xf>
    <xf numFmtId="0" fontId="10" fillId="0" borderId="14" xfId="0" quotePrefix="1" applyFont="1" applyFill="1" applyBorder="1" applyAlignment="1" applyProtection="1">
      <alignment horizontal="center" vertical="center"/>
    </xf>
    <xf numFmtId="0" fontId="10" fillId="0" borderId="217" xfId="0" quotePrefix="1" applyFont="1" applyFill="1" applyBorder="1" applyAlignment="1" applyProtection="1">
      <alignment horizontal="center" vertical="center"/>
    </xf>
    <xf numFmtId="0" fontId="7" fillId="0" borderId="820" xfId="0" applyFont="1" applyFill="1" applyBorder="1" applyAlignment="1" applyProtection="1">
      <alignment horizontal="center" vertical="center"/>
    </xf>
    <xf numFmtId="0" fontId="7" fillId="0" borderId="821" xfId="0" applyFont="1" applyFill="1" applyBorder="1" applyAlignment="1" applyProtection="1">
      <alignment horizontal="center" vertical="center"/>
    </xf>
    <xf numFmtId="0" fontId="7" fillId="0" borderId="822" xfId="0" applyFont="1" applyFill="1" applyBorder="1" applyAlignment="1" applyProtection="1">
      <alignment horizontal="center" vertical="center"/>
    </xf>
    <xf numFmtId="0" fontId="7" fillId="0" borderId="823" xfId="0" applyFont="1" applyFill="1" applyBorder="1" applyAlignment="1" applyProtection="1">
      <alignment horizontal="center" vertical="center"/>
    </xf>
    <xf numFmtId="0" fontId="7" fillId="0" borderId="824" xfId="0" applyFont="1" applyFill="1" applyBorder="1" applyAlignment="1" applyProtection="1">
      <alignment horizontal="center" vertical="center"/>
    </xf>
    <xf numFmtId="0" fontId="7" fillId="0" borderId="825" xfId="0" applyFont="1" applyFill="1" applyBorder="1" applyAlignment="1" applyProtection="1">
      <alignment horizontal="center" vertical="center"/>
    </xf>
    <xf numFmtId="0" fontId="23" fillId="0" borderId="816" xfId="0" applyFont="1" applyFill="1" applyBorder="1" applyAlignment="1" applyProtection="1">
      <alignment horizontal="center" vertical="center"/>
    </xf>
    <xf numFmtId="0" fontId="23" fillId="0" borderId="305" xfId="0" applyFont="1" applyFill="1" applyBorder="1" applyAlignment="1" applyProtection="1">
      <alignment horizontal="center" vertical="center"/>
    </xf>
    <xf numFmtId="0" fontId="23" fillId="0" borderId="819" xfId="0" applyFont="1" applyFill="1" applyBorder="1" applyAlignment="1" applyProtection="1">
      <alignment horizontal="center" vertical="center"/>
    </xf>
    <xf numFmtId="0" fontId="23" fillId="0" borderId="826" xfId="0" applyFont="1" applyFill="1" applyBorder="1" applyAlignment="1" applyProtection="1">
      <alignment horizontal="center" vertical="center"/>
    </xf>
    <xf numFmtId="0" fontId="23" fillId="0" borderId="538" xfId="0" applyFont="1" applyFill="1" applyBorder="1" applyAlignment="1" applyProtection="1">
      <alignment horizontal="center" vertical="center"/>
    </xf>
    <xf numFmtId="0" fontId="23" fillId="0" borderId="812" xfId="0" applyFont="1" applyFill="1" applyBorder="1" applyAlignment="1" applyProtection="1">
      <alignment horizontal="center" vertical="center"/>
    </xf>
    <xf numFmtId="0" fontId="11" fillId="3" borderId="20" xfId="0" applyFont="1" applyFill="1" applyBorder="1" applyAlignment="1" applyProtection="1">
      <alignment horizontal="center"/>
    </xf>
    <xf numFmtId="0" fontId="11" fillId="3" borderId="0" xfId="0" applyFont="1" applyFill="1" applyBorder="1" applyAlignment="1" applyProtection="1">
      <alignment horizontal="center"/>
    </xf>
    <xf numFmtId="0" fontId="11" fillId="3" borderId="249" xfId="0" applyFont="1" applyFill="1" applyBorder="1" applyAlignment="1" applyProtection="1">
      <alignment horizontal="center"/>
    </xf>
    <xf numFmtId="0" fontId="10" fillId="3" borderId="391" xfId="0" quotePrefix="1" applyFont="1" applyFill="1" applyBorder="1" applyAlignment="1" applyProtection="1">
      <alignment horizontal="right"/>
    </xf>
    <xf numFmtId="0" fontId="10" fillId="3" borderId="391" xfId="0" applyFont="1" applyFill="1" applyBorder="1" applyAlignment="1" applyProtection="1">
      <alignment horizontal="right"/>
    </xf>
    <xf numFmtId="0" fontId="10" fillId="0" borderId="17" xfId="0" applyFont="1" applyFill="1" applyBorder="1" applyAlignment="1" applyProtection="1">
      <alignment horizontal="center" vertical="center"/>
    </xf>
    <xf numFmtId="0" fontId="15" fillId="0" borderId="816" xfId="0" applyFont="1" applyFill="1" applyBorder="1" applyAlignment="1" applyProtection="1">
      <alignment horizontal="center" vertical="center"/>
    </xf>
    <xf numFmtId="0" fontId="15" fillId="0" borderId="305" xfId="0" applyFont="1" applyFill="1" applyBorder="1" applyAlignment="1" applyProtection="1">
      <alignment horizontal="center" vertical="center"/>
    </xf>
    <xf numFmtId="0" fontId="15" fillId="0" borderId="819" xfId="0" applyFont="1" applyFill="1" applyBorder="1" applyAlignment="1" applyProtection="1">
      <alignment horizontal="center" vertical="center"/>
    </xf>
    <xf numFmtId="0" fontId="15" fillId="0" borderId="826" xfId="0" applyFont="1" applyFill="1" applyBorder="1" applyAlignment="1" applyProtection="1">
      <alignment horizontal="center" vertical="center"/>
    </xf>
    <xf numFmtId="0" fontId="15" fillId="0" borderId="538" xfId="0" applyFont="1" applyFill="1" applyBorder="1" applyAlignment="1" applyProtection="1">
      <alignment horizontal="center" vertical="center"/>
    </xf>
    <xf numFmtId="0" fontId="15" fillId="0" borderId="812" xfId="0" applyFont="1" applyFill="1" applyBorder="1" applyAlignment="1" applyProtection="1">
      <alignment horizontal="center" vertical="center"/>
    </xf>
    <xf numFmtId="0" fontId="13" fillId="0" borderId="437" xfId="0" applyFont="1" applyFill="1" applyBorder="1" applyAlignment="1" applyProtection="1">
      <alignment horizontal="center" vertical="center"/>
      <protection locked="0"/>
    </xf>
    <xf numFmtId="0" fontId="13" fillId="0" borderId="438" xfId="0" applyFont="1" applyFill="1" applyBorder="1" applyAlignment="1" applyProtection="1">
      <alignment horizontal="center" vertical="center"/>
      <protection locked="0"/>
    </xf>
    <xf numFmtId="0" fontId="13" fillId="0" borderId="439" xfId="0" applyFont="1" applyFill="1" applyBorder="1" applyAlignment="1" applyProtection="1">
      <alignment horizontal="center" vertical="center"/>
      <protection locked="0"/>
    </xf>
    <xf numFmtId="0" fontId="13" fillId="0" borderId="440" xfId="0" applyFont="1" applyFill="1" applyBorder="1" applyAlignment="1" applyProtection="1">
      <alignment horizontal="center" vertical="center"/>
      <protection locked="0"/>
    </xf>
    <xf numFmtId="0" fontId="13" fillId="0" borderId="431" xfId="0" applyFont="1" applyFill="1" applyBorder="1" applyAlignment="1" applyProtection="1">
      <alignment horizontal="center" vertical="center"/>
      <protection locked="0"/>
    </xf>
    <xf numFmtId="0" fontId="13" fillId="0" borderId="441"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xf>
    <xf numFmtId="0" fontId="10" fillId="3" borderId="9" xfId="0" applyFont="1" applyFill="1" applyBorder="1" applyAlignment="1" applyProtection="1">
      <alignment horizontal="center"/>
    </xf>
    <xf numFmtId="0" fontId="10" fillId="3" borderId="442" xfId="0" applyFont="1" applyFill="1" applyBorder="1" applyAlignment="1" applyProtection="1">
      <alignment horizontal="center"/>
    </xf>
    <xf numFmtId="3" fontId="10" fillId="10" borderId="643" xfId="3" quotePrefix="1" applyNumberFormat="1" applyFont="1" applyFill="1" applyBorder="1" applyAlignment="1">
      <alignment horizontal="center" vertical="center"/>
    </xf>
    <xf numFmtId="3" fontId="10" fillId="10" borderId="119" xfId="3" quotePrefix="1" applyNumberFormat="1" applyFont="1" applyFill="1" applyBorder="1" applyAlignment="1">
      <alignment horizontal="center" vertical="center"/>
    </xf>
    <xf numFmtId="3" fontId="10" fillId="10" borderId="645" xfId="3" quotePrefix="1" applyNumberFormat="1" applyFont="1" applyFill="1" applyBorder="1" applyAlignment="1">
      <alignment horizontal="center" vertical="center"/>
    </xf>
    <xf numFmtId="3" fontId="10" fillId="10" borderId="640" xfId="3" quotePrefix="1" applyNumberFormat="1" applyFont="1" applyFill="1" applyBorder="1" applyAlignment="1">
      <alignment horizontal="center" vertical="center"/>
    </xf>
    <xf numFmtId="0" fontId="18" fillId="0" borderId="0" xfId="3" applyFont="1" applyBorder="1" applyAlignment="1">
      <alignment horizontal="center" vertical="center" textRotation="180" wrapText="1"/>
    </xf>
    <xf numFmtId="0" fontId="35" fillId="0" borderId="0" xfId="3" applyFont="1" applyBorder="1" applyAlignment="1">
      <alignment horizontal="center" vertical="center" textRotation="180" wrapText="1"/>
    </xf>
    <xf numFmtId="0" fontId="12" fillId="7" borderId="576" xfId="3" applyFont="1" applyFill="1" applyBorder="1" applyAlignment="1">
      <alignment horizontal="center" wrapText="1"/>
    </xf>
    <xf numFmtId="0" fontId="12" fillId="7" borderId="577" xfId="3" applyFont="1" applyFill="1" applyBorder="1" applyAlignment="1">
      <alignment horizontal="center" wrapText="1"/>
    </xf>
    <xf numFmtId="0" fontId="6" fillId="0" borderId="0" xfId="3" applyFont="1" applyFill="1" applyBorder="1" applyAlignment="1">
      <alignment horizontal="center" vertical="center"/>
    </xf>
    <xf numFmtId="0" fontId="14" fillId="0" borderId="0" xfId="3" applyFont="1" applyFill="1" applyBorder="1" applyAlignment="1">
      <alignment horizontal="center" vertical="center"/>
    </xf>
    <xf numFmtId="0" fontId="20" fillId="0" borderId="0" xfId="3" applyFont="1" applyFill="1" applyBorder="1" applyAlignment="1">
      <alignment horizontal="center" vertical="center"/>
    </xf>
    <xf numFmtId="0" fontId="29" fillId="0" borderId="0" xfId="3" applyFont="1" applyFill="1" applyBorder="1" applyAlignment="1">
      <alignment horizontal="center" vertical="center"/>
    </xf>
    <xf numFmtId="0" fontId="10" fillId="7" borderId="731" xfId="3" applyFont="1" applyFill="1" applyBorder="1" applyAlignment="1">
      <alignment horizontal="center" vertical="center" wrapText="1"/>
    </xf>
    <xf numFmtId="0" fontId="10" fillId="7" borderId="732" xfId="3" applyFont="1" applyFill="1" applyBorder="1" applyAlignment="1">
      <alignment horizontal="center" vertical="top"/>
    </xf>
    <xf numFmtId="0" fontId="10" fillId="7" borderId="435" xfId="3" applyFont="1" applyFill="1" applyBorder="1" applyAlignment="1">
      <alignment horizontal="center" vertical="top"/>
    </xf>
    <xf numFmtId="0" fontId="10" fillId="7" borderId="445" xfId="3" applyFont="1" applyFill="1" applyBorder="1" applyAlignment="1">
      <alignment horizontal="center" vertical="top"/>
    </xf>
    <xf numFmtId="0" fontId="10" fillId="7" borderId="733" xfId="3" applyFont="1" applyFill="1" applyBorder="1" applyAlignment="1">
      <alignment horizontal="center"/>
    </xf>
    <xf numFmtId="0" fontId="10" fillId="7" borderId="677" xfId="3" applyFont="1" applyFill="1" applyBorder="1" applyAlignment="1">
      <alignment horizontal="center" wrapText="1"/>
    </xf>
    <xf numFmtId="0" fontId="10" fillId="7" borderId="0" xfId="3" applyFont="1" applyFill="1" applyBorder="1" applyAlignment="1">
      <alignment horizontal="center" wrapText="1"/>
    </xf>
    <xf numFmtId="0" fontId="16" fillId="7" borderId="40" xfId="3" applyFont="1" applyFill="1" applyBorder="1" applyAlignment="1">
      <alignment horizontal="center" vertical="center" wrapText="1"/>
    </xf>
    <xf numFmtId="0" fontId="16" fillId="7" borderId="0" xfId="3" applyFont="1" applyFill="1" applyBorder="1" applyAlignment="1">
      <alignment horizontal="center" vertical="center" wrapText="1"/>
    </xf>
    <xf numFmtId="0" fontId="10" fillId="7" borderId="734" xfId="3" applyFont="1" applyFill="1" applyBorder="1" applyAlignment="1">
      <alignment horizontal="center"/>
    </xf>
    <xf numFmtId="0" fontId="10" fillId="7" borderId="731" xfId="3" applyFont="1" applyFill="1" applyBorder="1" applyAlignment="1">
      <alignment horizontal="center"/>
    </xf>
    <xf numFmtId="0" fontId="10" fillId="7" borderId="732" xfId="3" applyFont="1" applyFill="1" applyBorder="1" applyAlignment="1">
      <alignment horizontal="center"/>
    </xf>
    <xf numFmtId="0" fontId="10" fillId="0" borderId="665" xfId="3" applyFont="1" applyBorder="1" applyAlignment="1">
      <alignment horizontal="center" vertical="center"/>
    </xf>
    <xf numFmtId="0" fontId="10" fillId="0" borderId="435" xfId="3" applyFont="1" applyBorder="1" applyAlignment="1">
      <alignment horizontal="center" vertical="center"/>
    </xf>
    <xf numFmtId="0" fontId="10" fillId="7" borderId="0" xfId="3" applyFont="1" applyFill="1" applyBorder="1" applyAlignment="1">
      <alignment horizontal="center" vertical="top"/>
    </xf>
    <xf numFmtId="0" fontId="10" fillId="7" borderId="384" xfId="3" applyFont="1" applyFill="1" applyBorder="1" applyAlignment="1">
      <alignment horizontal="center" vertical="top"/>
    </xf>
    <xf numFmtId="0" fontId="16" fillId="7" borderId="173" xfId="3" applyFont="1" applyFill="1" applyBorder="1" applyAlignment="1">
      <alignment horizontal="center" vertical="center" wrapText="1"/>
    </xf>
    <xf numFmtId="0" fontId="11" fillId="7" borderId="571" xfId="3" applyFont="1" applyFill="1" applyBorder="1" applyAlignment="1">
      <alignment horizontal="center" wrapText="1"/>
    </xf>
    <xf numFmtId="0" fontId="11" fillId="7" borderId="538" xfId="3" applyFont="1" applyFill="1" applyBorder="1" applyAlignment="1">
      <alignment horizontal="center" wrapText="1"/>
    </xf>
    <xf numFmtId="0" fontId="11" fillId="7" borderId="539" xfId="3" applyFont="1" applyFill="1" applyBorder="1" applyAlignment="1">
      <alignment horizontal="center" wrapText="1"/>
    </xf>
    <xf numFmtId="0" fontId="10" fillId="7" borderId="678" xfId="3" applyFont="1" applyFill="1" applyBorder="1" applyAlignment="1">
      <alignment horizontal="center" vertical="center"/>
    </xf>
    <xf numFmtId="0" fontId="56" fillId="0" borderId="0" xfId="3" applyBorder="1"/>
    <xf numFmtId="0" fontId="11" fillId="7" borderId="678" xfId="3" applyFont="1" applyFill="1" applyBorder="1" applyAlignment="1">
      <alignment horizontal="center" wrapText="1"/>
    </xf>
    <xf numFmtId="0" fontId="11" fillId="7" borderId="0" xfId="3" applyFont="1" applyFill="1" applyBorder="1" applyAlignment="1">
      <alignment horizontal="center" wrapText="1"/>
    </xf>
    <xf numFmtId="0" fontId="11" fillId="7" borderId="384" xfId="3" applyFont="1" applyFill="1" applyBorder="1" applyAlignment="1">
      <alignment horizontal="center" wrapText="1"/>
    </xf>
    <xf numFmtId="0" fontId="11" fillId="7" borderId="563" xfId="3" applyFont="1" applyFill="1" applyBorder="1" applyAlignment="1">
      <alignment horizontal="center" vertical="top"/>
    </xf>
    <xf numFmtId="0" fontId="11" fillId="7" borderId="538" xfId="3" applyFont="1" applyFill="1" applyBorder="1" applyAlignment="1">
      <alignment horizontal="center" vertical="top"/>
    </xf>
    <xf numFmtId="0" fontId="10" fillId="7" borderId="536" xfId="3" applyFont="1" applyFill="1" applyBorder="1" applyAlignment="1">
      <alignment horizontal="center" vertical="top" wrapText="1"/>
    </xf>
    <xf numFmtId="0" fontId="10" fillId="7" borderId="0" xfId="3" applyFont="1" applyFill="1" applyBorder="1" applyAlignment="1">
      <alignment horizontal="center" vertical="top" wrapText="1"/>
    </xf>
    <xf numFmtId="0" fontId="10" fillId="7" borderId="14" xfId="3" applyFont="1" applyFill="1" applyBorder="1" applyAlignment="1">
      <alignment horizontal="center" vertical="top" wrapText="1"/>
    </xf>
    <xf numFmtId="0" fontId="10" fillId="7" borderId="678" xfId="3" applyFont="1" applyFill="1" applyBorder="1" applyAlignment="1">
      <alignment horizontal="center" vertical="top" wrapText="1"/>
    </xf>
    <xf numFmtId="0" fontId="10" fillId="7" borderId="677" xfId="3" applyFont="1" applyFill="1" applyBorder="1" applyAlignment="1">
      <alignment horizontal="center" vertical="center" wrapText="1"/>
    </xf>
    <xf numFmtId="0" fontId="10" fillId="7" borderId="0" xfId="3" applyFont="1" applyFill="1" applyBorder="1" applyAlignment="1">
      <alignment horizontal="center" vertical="center" wrapText="1"/>
    </xf>
    <xf numFmtId="0" fontId="10" fillId="7" borderId="678" xfId="3" applyFont="1" applyFill="1" applyBorder="1" applyAlignment="1">
      <alignment horizontal="center" vertical="center" wrapText="1"/>
    </xf>
    <xf numFmtId="0" fontId="10" fillId="7" borderId="217" xfId="3" applyFont="1" applyFill="1" applyBorder="1" applyAlignment="1">
      <alignment horizontal="center" vertical="center" wrapText="1"/>
    </xf>
    <xf numFmtId="0" fontId="10" fillId="7" borderId="0" xfId="3" applyFont="1" applyFill="1" applyBorder="1" applyAlignment="1">
      <alignment horizontal="center"/>
    </xf>
    <xf numFmtId="0" fontId="56" fillId="0" borderId="384" xfId="3" applyBorder="1"/>
    <xf numFmtId="0" fontId="11" fillId="7" borderId="677" xfId="3" applyFont="1" applyFill="1" applyBorder="1" applyAlignment="1">
      <alignment horizontal="center" vertical="top" wrapText="1"/>
    </xf>
    <xf numFmtId="0" fontId="56" fillId="0" borderId="0" xfId="3" applyBorder="1" applyAlignment="1">
      <alignment vertical="top"/>
    </xf>
    <xf numFmtId="0" fontId="56" fillId="0" borderId="647" xfId="3" applyBorder="1" applyAlignment="1">
      <alignment vertical="top"/>
    </xf>
    <xf numFmtId="0" fontId="56" fillId="0" borderId="728" xfId="3" applyBorder="1" applyAlignment="1">
      <alignment vertical="top"/>
    </xf>
    <xf numFmtId="0" fontId="11" fillId="7" borderId="678" xfId="3" applyFont="1" applyFill="1" applyBorder="1" applyAlignment="1">
      <alignment horizontal="center" vertical="center" wrapText="1"/>
    </xf>
    <xf numFmtId="0" fontId="11" fillId="7" borderId="0" xfId="3" applyFont="1" applyFill="1" applyBorder="1" applyAlignment="1">
      <alignment horizontal="center" vertical="center" wrapText="1"/>
    </xf>
    <xf numFmtId="0" fontId="11" fillId="7" borderId="217" xfId="3" applyFont="1" applyFill="1" applyBorder="1" applyAlignment="1">
      <alignment horizontal="center" vertical="center" wrapText="1"/>
    </xf>
    <xf numFmtId="0" fontId="11" fillId="7" borderId="681" xfId="3" applyFont="1" applyFill="1" applyBorder="1" applyAlignment="1">
      <alignment horizontal="center" vertical="center" wrapText="1"/>
    </xf>
    <xf numFmtId="0" fontId="11" fillId="7" borderId="728" xfId="3" applyFont="1" applyFill="1" applyBorder="1" applyAlignment="1">
      <alignment horizontal="center" vertical="center" wrapText="1"/>
    </xf>
    <xf numFmtId="0" fontId="11" fillId="7" borderId="738" xfId="3" applyFont="1" applyFill="1" applyBorder="1" applyAlignment="1">
      <alignment horizontal="center" vertical="center" wrapText="1"/>
    </xf>
    <xf numFmtId="0" fontId="16" fillId="7" borderId="0" xfId="3" applyFont="1" applyFill="1" applyBorder="1" applyAlignment="1">
      <alignment horizontal="center" vertical="top" wrapText="1"/>
    </xf>
    <xf numFmtId="0" fontId="11" fillId="7" borderId="647" xfId="3" applyFont="1" applyFill="1" applyBorder="1" applyAlignment="1">
      <alignment horizontal="center" vertical="top" wrapText="1"/>
    </xf>
    <xf numFmtId="0" fontId="11" fillId="7" borderId="728" xfId="3" applyFont="1" applyFill="1" applyBorder="1" applyAlignment="1">
      <alignment horizontal="center" vertical="top" wrapText="1"/>
    </xf>
    <xf numFmtId="0" fontId="11" fillId="7" borderId="735" xfId="3" applyFont="1" applyFill="1" applyBorder="1" applyAlignment="1">
      <alignment horizontal="center" vertical="top" wrapText="1"/>
    </xf>
    <xf numFmtId="0" fontId="11" fillId="7" borderId="647" xfId="3" applyFont="1" applyFill="1" applyBorder="1" applyAlignment="1">
      <alignment horizontal="center" vertical="top"/>
    </xf>
    <xf numFmtId="0" fontId="56" fillId="0" borderId="736" xfId="3" applyBorder="1" applyAlignment="1">
      <alignment vertical="top"/>
    </xf>
    <xf numFmtId="0" fontId="12" fillId="7" borderId="0" xfId="3" applyFont="1" applyFill="1" applyBorder="1" applyAlignment="1">
      <alignment horizontal="center"/>
    </xf>
    <xf numFmtId="0" fontId="10" fillId="7" borderId="647" xfId="3" applyFont="1" applyFill="1" applyBorder="1" applyAlignment="1">
      <alignment horizontal="center" vertical="top" wrapText="1"/>
    </xf>
    <xf numFmtId="0" fontId="10" fillId="7" borderId="728" xfId="3" applyFont="1" applyFill="1" applyBorder="1" applyAlignment="1">
      <alignment horizontal="center" vertical="top" wrapText="1"/>
    </xf>
    <xf numFmtId="0" fontId="10" fillId="7" borderId="735" xfId="3" applyFont="1" applyFill="1" applyBorder="1" applyAlignment="1">
      <alignment horizontal="center" vertical="top" wrapText="1"/>
    </xf>
    <xf numFmtId="0" fontId="10" fillId="7" borderId="732" xfId="3" applyFont="1" applyFill="1" applyBorder="1" applyAlignment="1">
      <alignment horizontal="center" wrapText="1"/>
    </xf>
    <xf numFmtId="0" fontId="10" fillId="7" borderId="435" xfId="3" applyFont="1" applyFill="1" applyBorder="1" applyAlignment="1">
      <alignment horizontal="center" wrapText="1"/>
    </xf>
    <xf numFmtId="0" fontId="10" fillId="7" borderId="445" xfId="3" applyFont="1" applyFill="1" applyBorder="1" applyAlignment="1">
      <alignment horizontal="center" wrapText="1"/>
    </xf>
    <xf numFmtId="0" fontId="10" fillId="7" borderId="435" xfId="3" applyFont="1" applyFill="1" applyBorder="1" applyAlignment="1">
      <alignment horizontal="center"/>
    </xf>
    <xf numFmtId="0" fontId="10" fillId="7" borderId="436" xfId="3" applyFont="1" applyFill="1" applyBorder="1" applyAlignment="1">
      <alignment horizontal="center"/>
    </xf>
    <xf numFmtId="0" fontId="11" fillId="7" borderId="536" xfId="3" applyFont="1" applyFill="1" applyBorder="1" applyAlignment="1">
      <alignment horizontal="center" vertical="center"/>
    </xf>
    <xf numFmtId="0" fontId="56" fillId="0" borderId="217" xfId="3" applyBorder="1"/>
    <xf numFmtId="0" fontId="11" fillId="7" borderId="536" xfId="3" applyFont="1" applyFill="1" applyBorder="1" applyAlignment="1">
      <alignment horizontal="center" vertical="top" wrapText="1"/>
    </xf>
    <xf numFmtId="0" fontId="11" fillId="7" borderId="0" xfId="3" applyFont="1" applyFill="1" applyBorder="1" applyAlignment="1">
      <alignment horizontal="center" vertical="top" wrapText="1"/>
    </xf>
    <xf numFmtId="0" fontId="11" fillId="7" borderId="14" xfId="3" applyFont="1" applyFill="1" applyBorder="1" applyAlignment="1">
      <alignment horizontal="center" vertical="top" wrapText="1"/>
    </xf>
    <xf numFmtId="0" fontId="11" fillId="7" borderId="737" xfId="3" applyFont="1" applyFill="1" applyBorder="1" applyAlignment="1">
      <alignment horizontal="center" vertical="top" wrapText="1"/>
    </xf>
    <xf numFmtId="0" fontId="10" fillId="7" borderId="740" xfId="3" quotePrefix="1" applyFont="1" applyFill="1" applyBorder="1" applyAlignment="1">
      <alignment horizontal="center" vertical="center" wrapText="1"/>
    </xf>
    <xf numFmtId="0" fontId="10" fillId="7" borderId="740" xfId="3" applyFont="1" applyFill="1" applyBorder="1" applyAlignment="1">
      <alignment horizontal="center" vertical="center" wrapText="1"/>
    </xf>
    <xf numFmtId="0" fontId="39" fillId="7" borderId="682" xfId="3" applyFont="1" applyFill="1" applyBorder="1" applyAlignment="1">
      <alignment horizontal="center" vertical="top" wrapText="1"/>
    </xf>
    <xf numFmtId="0" fontId="39" fillId="7" borderId="742" xfId="3" applyFont="1" applyFill="1" applyBorder="1" applyAlignment="1">
      <alignment horizontal="center" vertical="top" wrapText="1"/>
    </xf>
    <xf numFmtId="0" fontId="39" fillId="7" borderId="743" xfId="3" applyFont="1" applyFill="1" applyBorder="1" applyAlignment="1">
      <alignment horizontal="center" vertical="top" wrapText="1"/>
    </xf>
    <xf numFmtId="0" fontId="10" fillId="7" borderId="647" xfId="3" quotePrefix="1" applyFont="1" applyFill="1" applyBorder="1" applyAlignment="1">
      <alignment horizontal="center"/>
    </xf>
    <xf numFmtId="0" fontId="10" fillId="7" borderId="647" xfId="3" applyFont="1" applyFill="1" applyBorder="1" applyAlignment="1">
      <alignment horizontal="center"/>
    </xf>
    <xf numFmtId="3" fontId="18" fillId="10" borderId="744" xfId="3" applyNumberFormat="1" applyFont="1" applyFill="1" applyBorder="1" applyAlignment="1">
      <alignment horizontal="center" vertical="center" wrapText="1"/>
    </xf>
    <xf numFmtId="3" fontId="18" fillId="10" borderId="745" xfId="3" applyNumberFormat="1" applyFont="1" applyFill="1" applyBorder="1" applyAlignment="1">
      <alignment horizontal="center" vertical="center" wrapText="1"/>
    </xf>
    <xf numFmtId="3" fontId="18" fillId="10" borderId="746" xfId="3" applyNumberFormat="1" applyFont="1" applyFill="1" applyBorder="1" applyAlignment="1">
      <alignment horizontal="center" vertical="center" wrapText="1"/>
    </xf>
    <xf numFmtId="3" fontId="18" fillId="10" borderId="750" xfId="3" applyNumberFormat="1" applyFont="1" applyFill="1" applyBorder="1" applyAlignment="1">
      <alignment horizontal="center" vertical="center" wrapText="1"/>
    </xf>
    <xf numFmtId="3" fontId="18" fillId="10" borderId="751" xfId="3" applyNumberFormat="1" applyFont="1" applyFill="1" applyBorder="1" applyAlignment="1">
      <alignment horizontal="center" vertical="center" wrapText="1"/>
    </xf>
    <xf numFmtId="3" fontId="18" fillId="10" borderId="752" xfId="3" applyNumberFormat="1" applyFont="1" applyFill="1" applyBorder="1" applyAlignment="1">
      <alignment horizontal="center" vertical="center" wrapText="1"/>
    </xf>
    <xf numFmtId="3" fontId="18" fillId="10" borderId="114" xfId="3" applyNumberFormat="1" applyFont="1" applyFill="1" applyBorder="1" applyAlignment="1">
      <alignment horizontal="right" vertical="center"/>
    </xf>
    <xf numFmtId="3" fontId="18" fillId="10" borderId="717" xfId="3" applyNumberFormat="1" applyFont="1" applyFill="1" applyBorder="1" applyAlignment="1">
      <alignment horizontal="right" vertical="center"/>
    </xf>
    <xf numFmtId="3" fontId="18" fillId="10" borderId="747" xfId="3" applyNumberFormat="1" applyFont="1" applyFill="1" applyBorder="1" applyAlignment="1">
      <alignment horizontal="right" vertical="center"/>
    </xf>
    <xf numFmtId="3" fontId="18" fillId="10" borderId="853" xfId="3" applyNumberFormat="1" applyFont="1" applyFill="1" applyBorder="1" applyAlignment="1">
      <alignment horizontal="center" vertical="center"/>
    </xf>
    <xf numFmtId="3" fontId="18" fillId="10" borderId="854" xfId="3" applyNumberFormat="1" applyFont="1" applyFill="1" applyBorder="1" applyAlignment="1">
      <alignment horizontal="center" vertical="center"/>
    </xf>
    <xf numFmtId="3" fontId="18" fillId="10" borderId="855" xfId="3" applyNumberFormat="1" applyFont="1" applyFill="1" applyBorder="1" applyAlignment="1">
      <alignment horizontal="center" vertical="center"/>
    </xf>
    <xf numFmtId="3" fontId="18" fillId="10" borderId="70" xfId="3" applyNumberFormat="1" applyFont="1" applyFill="1" applyBorder="1" applyAlignment="1">
      <alignment horizontal="center" vertical="center"/>
    </xf>
    <xf numFmtId="3" fontId="18" fillId="10" borderId="0" xfId="3" applyNumberFormat="1" applyFont="1" applyFill="1" applyBorder="1" applyAlignment="1">
      <alignment horizontal="center" vertical="center"/>
    </xf>
    <xf numFmtId="3" fontId="18" fillId="10" borderId="101" xfId="3" applyNumberFormat="1" applyFont="1" applyFill="1" applyBorder="1" applyAlignment="1">
      <alignment horizontal="center" vertical="center"/>
    </xf>
    <xf numFmtId="3" fontId="18" fillId="10" borderId="748" xfId="3" applyNumberFormat="1" applyFont="1" applyFill="1" applyBorder="1" applyAlignment="1">
      <alignment horizontal="right" vertical="center"/>
    </xf>
    <xf numFmtId="3" fontId="18" fillId="10" borderId="745" xfId="3" applyNumberFormat="1" applyFont="1" applyFill="1" applyBorder="1" applyAlignment="1">
      <alignment horizontal="right" vertical="center"/>
    </xf>
    <xf numFmtId="3" fontId="18" fillId="10" borderId="746" xfId="3" applyNumberFormat="1" applyFont="1" applyFill="1" applyBorder="1" applyAlignment="1">
      <alignment horizontal="right" vertical="center"/>
    </xf>
    <xf numFmtId="3" fontId="18" fillId="10" borderId="753" xfId="3" applyNumberFormat="1" applyFont="1" applyFill="1" applyBorder="1" applyAlignment="1">
      <alignment horizontal="right" vertical="center"/>
    </xf>
    <xf numFmtId="3" fontId="18" fillId="10" borderId="751" xfId="3" applyNumberFormat="1" applyFont="1" applyFill="1" applyBorder="1" applyAlignment="1">
      <alignment horizontal="right" vertical="center"/>
    </xf>
    <xf numFmtId="3" fontId="18" fillId="10" borderId="752" xfId="3" applyNumberFormat="1" applyFont="1" applyFill="1" applyBorder="1" applyAlignment="1">
      <alignment horizontal="right" vertical="center"/>
    </xf>
    <xf numFmtId="0" fontId="10" fillId="7" borderId="741" xfId="3" quotePrefix="1" applyFont="1" applyFill="1" applyBorder="1" applyAlignment="1">
      <alignment horizontal="center" vertical="center" wrapText="1"/>
    </xf>
    <xf numFmtId="0" fontId="10" fillId="7" borderId="741" xfId="3" applyFont="1" applyFill="1" applyBorder="1" applyAlignment="1">
      <alignment horizontal="center" vertical="center" wrapText="1"/>
    </xf>
    <xf numFmtId="0" fontId="10" fillId="0" borderId="740" xfId="3" quotePrefix="1" applyFont="1" applyBorder="1" applyAlignment="1">
      <alignment horizontal="center" vertical="center" wrapText="1"/>
    </xf>
    <xf numFmtId="0" fontId="10" fillId="0" borderId="740" xfId="3" applyFont="1" applyBorder="1" applyAlignment="1">
      <alignment horizontal="center" vertical="center" wrapText="1"/>
    </xf>
    <xf numFmtId="3" fontId="18" fillId="10" borderId="184" xfId="3" applyNumberFormat="1" applyFont="1" applyFill="1" applyBorder="1" applyAlignment="1">
      <alignment horizontal="right" vertical="center"/>
    </xf>
    <xf numFmtId="3" fontId="18" fillId="10" borderId="749" xfId="3" applyNumberFormat="1" applyFont="1" applyFill="1" applyBorder="1" applyAlignment="1">
      <alignment horizontal="right" vertical="center"/>
    </xf>
    <xf numFmtId="3" fontId="18" fillId="10" borderId="754" xfId="3" applyNumberFormat="1" applyFont="1" applyFill="1" applyBorder="1" applyAlignment="1">
      <alignment horizontal="right" vertical="center"/>
    </xf>
    <xf numFmtId="3" fontId="13" fillId="7" borderId="755" xfId="3" applyNumberFormat="1" applyFont="1" applyFill="1" applyBorder="1" applyAlignment="1" applyProtection="1">
      <alignment horizontal="center" vertical="center" wrapText="1"/>
      <protection locked="0"/>
    </xf>
    <xf numFmtId="3" fontId="13" fillId="7" borderId="174" xfId="3" applyNumberFormat="1" applyFont="1" applyFill="1" applyBorder="1" applyAlignment="1" applyProtection="1">
      <alignment horizontal="center" vertical="center" wrapText="1"/>
      <protection locked="0"/>
    </xf>
    <xf numFmtId="3" fontId="13" fillId="7" borderId="181" xfId="3" applyNumberFormat="1" applyFont="1" applyFill="1" applyBorder="1" applyAlignment="1" applyProtection="1">
      <alignment horizontal="center" vertical="center" wrapText="1"/>
      <protection locked="0"/>
    </xf>
    <xf numFmtId="3" fontId="13" fillId="7" borderId="123" xfId="3" applyNumberFormat="1" applyFont="1" applyFill="1" applyBorder="1" applyAlignment="1" applyProtection="1">
      <alignment horizontal="center" vertical="center"/>
      <protection locked="0"/>
    </xf>
    <xf numFmtId="3" fontId="13" fillId="7" borderId="119" xfId="3" applyNumberFormat="1" applyFont="1" applyFill="1" applyBorder="1" applyAlignment="1" applyProtection="1">
      <alignment horizontal="center" vertical="center"/>
      <protection locked="0"/>
    </xf>
    <xf numFmtId="3" fontId="13" fillId="7" borderId="122" xfId="3" applyNumberFormat="1" applyFont="1" applyFill="1" applyBorder="1" applyAlignment="1" applyProtection="1">
      <alignment horizontal="center" vertical="center"/>
      <protection locked="0"/>
    </xf>
    <xf numFmtId="3" fontId="13" fillId="12" borderId="199" xfId="3" applyNumberFormat="1" applyFont="1" applyFill="1" applyBorder="1" applyAlignment="1" applyProtection="1">
      <alignment horizontal="center" vertical="center" wrapText="1"/>
      <protection locked="0"/>
    </xf>
    <xf numFmtId="3" fontId="13" fillId="12" borderId="174" xfId="3" applyNumberFormat="1" applyFont="1" applyFill="1" applyBorder="1" applyAlignment="1" applyProtection="1">
      <alignment horizontal="center" vertical="center" wrapText="1"/>
      <protection locked="0"/>
    </xf>
    <xf numFmtId="3" fontId="13" fillId="12" borderId="181" xfId="3" applyNumberFormat="1" applyFont="1" applyFill="1" applyBorder="1" applyAlignment="1" applyProtection="1">
      <alignment horizontal="center" vertical="center" wrapText="1"/>
      <protection locked="0"/>
    </xf>
    <xf numFmtId="3" fontId="13" fillId="7" borderId="191" xfId="3" applyNumberFormat="1" applyFont="1" applyFill="1" applyBorder="1" applyAlignment="1" applyProtection="1">
      <alignment horizontal="center" vertical="center"/>
      <protection locked="0"/>
    </xf>
    <xf numFmtId="3" fontId="13" fillId="7" borderId="175" xfId="3" applyNumberFormat="1" applyFont="1" applyFill="1" applyBorder="1" applyAlignment="1" applyProtection="1">
      <alignment horizontal="center" vertical="center"/>
      <protection locked="0"/>
    </xf>
    <xf numFmtId="3" fontId="13" fillId="7" borderId="187" xfId="3" applyNumberFormat="1" applyFont="1" applyFill="1" applyBorder="1" applyAlignment="1" applyProtection="1">
      <alignment horizontal="center" vertical="center"/>
      <protection locked="0"/>
    </xf>
    <xf numFmtId="3" fontId="13" fillId="7" borderId="194" xfId="3" applyNumberFormat="1" applyFont="1" applyFill="1" applyBorder="1" applyAlignment="1" applyProtection="1">
      <alignment horizontal="center" vertical="center" wrapText="1"/>
      <protection locked="0"/>
    </xf>
    <xf numFmtId="3" fontId="13" fillId="7" borderId="179" xfId="3" applyNumberFormat="1" applyFont="1" applyFill="1" applyBorder="1" applyAlignment="1" applyProtection="1">
      <alignment horizontal="center" vertical="center" wrapText="1"/>
      <protection locked="0"/>
    </xf>
    <xf numFmtId="3" fontId="13" fillId="7" borderId="193" xfId="3" applyNumberFormat="1" applyFont="1" applyFill="1" applyBorder="1" applyAlignment="1" applyProtection="1">
      <alignment horizontal="center" vertical="center" wrapText="1"/>
      <protection locked="0"/>
    </xf>
    <xf numFmtId="3" fontId="13" fillId="7" borderId="199" xfId="3" applyNumberFormat="1" applyFont="1" applyFill="1" applyBorder="1" applyAlignment="1" applyProtection="1">
      <alignment horizontal="center" vertical="center" wrapText="1"/>
      <protection locked="0"/>
    </xf>
    <xf numFmtId="3" fontId="13" fillId="7" borderId="205" xfId="3" applyNumberFormat="1" applyFont="1" applyFill="1" applyBorder="1" applyAlignment="1" applyProtection="1">
      <alignment horizontal="center" vertical="center"/>
      <protection locked="0"/>
    </xf>
    <xf numFmtId="0" fontId="10" fillId="7" borderId="729" xfId="3" quotePrefix="1" applyFont="1" applyFill="1" applyBorder="1" applyAlignment="1">
      <alignment horizontal="center" wrapText="1"/>
    </xf>
    <xf numFmtId="0" fontId="10" fillId="7" borderId="729" xfId="3" applyFont="1" applyFill="1" applyBorder="1" applyAlignment="1">
      <alignment horizontal="center" wrapText="1"/>
    </xf>
    <xf numFmtId="3" fontId="23" fillId="10" borderId="756" xfId="3" applyNumberFormat="1" applyFont="1" applyFill="1" applyBorder="1" applyAlignment="1">
      <alignment horizontal="center" vertical="center"/>
    </xf>
    <xf numFmtId="3" fontId="23" fillId="10" borderId="580" xfId="3" applyNumberFormat="1" applyFont="1" applyFill="1" applyBorder="1" applyAlignment="1">
      <alignment horizontal="center" vertical="center"/>
    </xf>
    <xf numFmtId="3" fontId="23" fillId="10" borderId="581" xfId="3" applyNumberFormat="1" applyFont="1" applyFill="1" applyBorder="1" applyAlignment="1">
      <alignment horizontal="center" vertical="center"/>
    </xf>
    <xf numFmtId="3" fontId="23" fillId="10" borderId="757" xfId="3" applyNumberFormat="1" applyFont="1" applyFill="1" applyBorder="1" applyAlignment="1">
      <alignment horizontal="center" vertical="center"/>
    </xf>
    <xf numFmtId="3" fontId="23" fillId="10" borderId="118" xfId="3" applyNumberFormat="1" applyFont="1" applyFill="1" applyBorder="1" applyAlignment="1">
      <alignment horizontal="center" vertical="center"/>
    </xf>
    <xf numFmtId="3" fontId="23" fillId="10" borderId="183" xfId="3" applyNumberFormat="1" applyFont="1" applyFill="1" applyBorder="1" applyAlignment="1">
      <alignment horizontal="center" vertical="center"/>
    </xf>
    <xf numFmtId="3" fontId="23" fillId="10" borderId="182" xfId="3" applyNumberFormat="1" applyFont="1" applyFill="1" applyBorder="1" applyAlignment="1">
      <alignment horizontal="center" vertical="center"/>
    </xf>
    <xf numFmtId="3" fontId="23" fillId="10" borderId="184" xfId="3" applyNumberFormat="1" applyFont="1" applyFill="1" applyBorder="1" applyAlignment="1">
      <alignment horizontal="center" vertical="center"/>
    </xf>
    <xf numFmtId="3" fontId="23" fillId="10" borderId="717" xfId="3" applyNumberFormat="1" applyFont="1" applyFill="1" applyBorder="1" applyAlignment="1">
      <alignment horizontal="center" vertical="center"/>
    </xf>
    <xf numFmtId="3" fontId="23" fillId="10" borderId="747" xfId="3" applyNumberFormat="1" applyFont="1" applyFill="1" applyBorder="1" applyAlignment="1">
      <alignment horizontal="center" vertical="center"/>
    </xf>
    <xf numFmtId="3" fontId="23" fillId="10" borderId="184" xfId="3" applyNumberFormat="1" applyFont="1" applyFill="1" applyBorder="1" applyAlignment="1">
      <alignment horizontal="center" vertical="center" wrapText="1"/>
    </xf>
    <xf numFmtId="3" fontId="23" fillId="10" borderId="717" xfId="3" applyNumberFormat="1" applyFont="1" applyFill="1" applyBorder="1" applyAlignment="1">
      <alignment horizontal="center" vertical="center" wrapText="1"/>
    </xf>
    <xf numFmtId="3" fontId="23" fillId="10" borderId="747" xfId="3" applyNumberFormat="1" applyFont="1" applyFill="1" applyBorder="1" applyAlignment="1">
      <alignment horizontal="center" vertical="center" wrapText="1"/>
    </xf>
    <xf numFmtId="3" fontId="23" fillId="10" borderId="185" xfId="3" applyNumberFormat="1" applyFont="1" applyFill="1" applyBorder="1" applyAlignment="1">
      <alignment horizontal="center" vertical="center" wrapText="1"/>
    </xf>
    <xf numFmtId="3" fontId="23" fillId="10" borderId="118" xfId="3" applyNumberFormat="1" applyFont="1" applyFill="1" applyBorder="1" applyAlignment="1">
      <alignment horizontal="center" vertical="center" wrapText="1"/>
    </xf>
    <xf numFmtId="3" fontId="23" fillId="10" borderId="183" xfId="3" applyNumberFormat="1" applyFont="1" applyFill="1" applyBorder="1" applyAlignment="1">
      <alignment horizontal="center" vertical="center" wrapText="1"/>
    </xf>
    <xf numFmtId="3" fontId="23" fillId="10" borderId="185" xfId="3" applyNumberFormat="1" applyFont="1" applyFill="1" applyBorder="1" applyAlignment="1">
      <alignment horizontal="center" vertical="center"/>
    </xf>
    <xf numFmtId="3" fontId="23" fillId="10" borderId="749" xfId="3" applyNumberFormat="1" applyFont="1" applyFill="1" applyBorder="1" applyAlignment="1">
      <alignment horizontal="center" vertical="center"/>
    </xf>
    <xf numFmtId="3" fontId="13" fillId="7" borderId="758" xfId="3" applyNumberFormat="1" applyFont="1" applyFill="1" applyBorder="1" applyAlignment="1" applyProtection="1">
      <alignment horizontal="center" vertical="center"/>
      <protection locked="0"/>
    </xf>
    <xf numFmtId="3" fontId="13" fillId="7" borderId="107" xfId="3" applyNumberFormat="1" applyFont="1" applyFill="1" applyBorder="1" applyAlignment="1" applyProtection="1">
      <alignment horizontal="center" vertical="center"/>
      <protection locked="0"/>
    </xf>
    <xf numFmtId="3" fontId="13" fillId="7" borderId="108" xfId="3" applyNumberFormat="1" applyFont="1" applyFill="1" applyBorder="1" applyAlignment="1" applyProtection="1">
      <alignment horizontal="center" vertical="center"/>
      <protection locked="0"/>
    </xf>
    <xf numFmtId="3" fontId="13" fillId="7" borderId="759" xfId="3" applyNumberFormat="1" applyFont="1" applyFill="1" applyBorder="1" applyAlignment="1" applyProtection="1">
      <alignment horizontal="center" vertical="center"/>
      <protection locked="0"/>
    </xf>
    <xf numFmtId="3" fontId="13" fillId="7" borderId="111" xfId="3" applyNumberFormat="1" applyFont="1" applyFill="1" applyBorder="1" applyAlignment="1" applyProtection="1">
      <alignment horizontal="center" vertical="center"/>
      <protection locked="0"/>
    </xf>
    <xf numFmtId="3" fontId="13" fillId="7" borderId="112" xfId="3" applyNumberFormat="1" applyFont="1" applyFill="1" applyBorder="1" applyAlignment="1" applyProtection="1">
      <alignment horizontal="center" vertical="center"/>
      <protection locked="0"/>
    </xf>
    <xf numFmtId="3" fontId="13" fillId="7" borderId="123" xfId="3" applyNumberFormat="1" applyFont="1" applyFill="1" applyBorder="1" applyAlignment="1" applyProtection="1">
      <alignment horizontal="center" vertical="center" wrapText="1"/>
      <protection locked="0"/>
    </xf>
    <xf numFmtId="3" fontId="13" fillId="7" borderId="119" xfId="3" applyNumberFormat="1" applyFont="1" applyFill="1" applyBorder="1" applyAlignment="1" applyProtection="1">
      <alignment horizontal="center" vertical="center" wrapText="1"/>
      <protection locked="0"/>
    </xf>
    <xf numFmtId="3" fontId="13" fillId="7" borderId="122" xfId="3" applyNumberFormat="1" applyFont="1" applyFill="1" applyBorder="1" applyAlignment="1" applyProtection="1">
      <alignment horizontal="center" vertical="center" wrapText="1"/>
      <protection locked="0"/>
    </xf>
    <xf numFmtId="3" fontId="13" fillId="7" borderId="125" xfId="3" applyNumberFormat="1" applyFont="1" applyFill="1" applyBorder="1" applyAlignment="1" applyProtection="1">
      <alignment horizontal="center" vertical="center" wrapText="1"/>
      <protection locked="0"/>
    </xf>
    <xf numFmtId="3" fontId="13" fillId="7" borderId="121" xfId="3" applyNumberFormat="1" applyFont="1" applyFill="1" applyBorder="1" applyAlignment="1" applyProtection="1">
      <alignment horizontal="center" vertical="center" wrapText="1"/>
      <protection locked="0"/>
    </xf>
    <xf numFmtId="3" fontId="13" fillId="7" borderId="124" xfId="3" applyNumberFormat="1" applyFont="1" applyFill="1" applyBorder="1" applyAlignment="1" applyProtection="1">
      <alignment horizontal="center" vertical="center" wrapText="1"/>
      <protection locked="0"/>
    </xf>
    <xf numFmtId="3" fontId="13" fillId="7" borderId="70" xfId="3" applyNumberFormat="1" applyFont="1" applyFill="1" applyBorder="1" applyAlignment="1" applyProtection="1">
      <alignment horizontal="center" vertical="center" wrapText="1"/>
      <protection locked="0"/>
    </xf>
    <xf numFmtId="3" fontId="13" fillId="7" borderId="0" xfId="3" applyNumberFormat="1" applyFont="1" applyFill="1" applyBorder="1" applyAlignment="1" applyProtection="1">
      <alignment horizontal="center" vertical="center" wrapText="1"/>
      <protection locked="0"/>
    </xf>
    <xf numFmtId="3" fontId="13" fillId="7" borderId="101" xfId="3" applyNumberFormat="1" applyFont="1" applyFill="1" applyBorder="1" applyAlignment="1" applyProtection="1">
      <alignment horizontal="center" vertical="center" wrapText="1"/>
      <protection locked="0"/>
    </xf>
    <xf numFmtId="3" fontId="13" fillId="7" borderId="198" xfId="3" applyNumberFormat="1" applyFont="1" applyFill="1" applyBorder="1" applyAlignment="1" applyProtection="1">
      <alignment horizontal="center" vertical="center" wrapText="1"/>
      <protection locked="0"/>
    </xf>
    <xf numFmtId="3" fontId="13" fillId="7" borderId="176" xfId="3" applyNumberFormat="1" applyFont="1" applyFill="1" applyBorder="1" applyAlignment="1" applyProtection="1">
      <alignment horizontal="center" vertical="center" wrapText="1"/>
      <protection locked="0"/>
    </xf>
    <xf numFmtId="3" fontId="13" fillId="7" borderId="188" xfId="3" applyNumberFormat="1" applyFont="1" applyFill="1" applyBorder="1" applyAlignment="1" applyProtection="1">
      <alignment horizontal="center" vertical="center" wrapText="1"/>
      <protection locked="0"/>
    </xf>
    <xf numFmtId="3" fontId="13" fillId="7" borderId="113" xfId="3" applyNumberFormat="1" applyFont="1" applyFill="1" applyBorder="1" applyAlignment="1" applyProtection="1">
      <alignment horizontal="center" vertical="center" wrapText="1"/>
      <protection locked="0"/>
    </xf>
    <xf numFmtId="3" fontId="13" fillId="7" borderId="111" xfId="3" applyNumberFormat="1" applyFont="1" applyFill="1" applyBorder="1" applyAlignment="1" applyProtection="1">
      <alignment horizontal="center" vertical="center" wrapText="1"/>
      <protection locked="0"/>
    </xf>
    <xf numFmtId="3" fontId="13" fillId="7" borderId="112" xfId="3" applyNumberFormat="1" applyFont="1" applyFill="1" applyBorder="1" applyAlignment="1" applyProtection="1">
      <alignment horizontal="center" vertical="center" wrapText="1"/>
      <protection locked="0"/>
    </xf>
    <xf numFmtId="3" fontId="13" fillId="7" borderId="109" xfId="3" applyNumberFormat="1" applyFont="1" applyFill="1" applyBorder="1" applyAlignment="1" applyProtection="1">
      <alignment horizontal="center" vertical="center"/>
      <protection locked="0"/>
    </xf>
    <xf numFmtId="3" fontId="13" fillId="7" borderId="197" xfId="3" applyNumberFormat="1" applyFont="1" applyFill="1" applyBorder="1" applyAlignment="1" applyProtection="1">
      <alignment horizontal="center" vertical="center"/>
      <protection locked="0"/>
    </xf>
    <xf numFmtId="3" fontId="13" fillId="7" borderId="177" xfId="3" applyNumberFormat="1" applyFont="1" applyFill="1" applyBorder="1" applyAlignment="1" applyProtection="1">
      <alignment horizontal="center" vertical="center"/>
      <protection locked="0"/>
    </xf>
    <xf numFmtId="3" fontId="13" fillId="7" borderId="189" xfId="3" applyNumberFormat="1" applyFont="1" applyFill="1" applyBorder="1" applyAlignment="1" applyProtection="1">
      <alignment horizontal="center" vertical="center"/>
      <protection locked="0"/>
    </xf>
    <xf numFmtId="3" fontId="13" fillId="7" borderId="109" xfId="3" applyNumberFormat="1" applyFont="1" applyFill="1" applyBorder="1" applyAlignment="1" applyProtection="1">
      <alignment horizontal="center" vertical="center" wrapText="1"/>
      <protection locked="0"/>
    </xf>
    <xf numFmtId="3" fontId="13" fillId="7" borderId="107" xfId="3" applyNumberFormat="1" applyFont="1" applyFill="1" applyBorder="1" applyAlignment="1" applyProtection="1">
      <alignment horizontal="center" vertical="center" wrapText="1"/>
      <protection locked="0"/>
    </xf>
    <xf numFmtId="3" fontId="13" fillId="7" borderId="108" xfId="3" applyNumberFormat="1" applyFont="1" applyFill="1" applyBorder="1" applyAlignment="1" applyProtection="1">
      <alignment horizontal="center" vertical="center" wrapText="1"/>
      <protection locked="0"/>
    </xf>
    <xf numFmtId="0" fontId="13" fillId="7" borderId="107" xfId="3" applyNumberFormat="1" applyFont="1" applyFill="1" applyBorder="1" applyAlignment="1" applyProtection="1">
      <alignment horizontal="center" vertical="center"/>
      <protection locked="0"/>
    </xf>
    <xf numFmtId="0" fontId="13" fillId="7" borderId="206" xfId="3" applyNumberFormat="1" applyFont="1" applyFill="1" applyBorder="1" applyAlignment="1" applyProtection="1">
      <alignment horizontal="center" vertical="center"/>
      <protection locked="0"/>
    </xf>
    <xf numFmtId="0" fontId="13" fillId="7" borderId="113" xfId="3" applyNumberFormat="1" applyFont="1" applyFill="1" applyBorder="1" applyAlignment="1" applyProtection="1">
      <alignment horizontal="center" vertical="center"/>
      <protection locked="0"/>
    </xf>
    <xf numFmtId="0" fontId="13" fillId="7" borderId="111" xfId="3" applyNumberFormat="1" applyFont="1" applyFill="1" applyBorder="1" applyAlignment="1" applyProtection="1">
      <alignment horizontal="center" vertical="center"/>
      <protection locked="0"/>
    </xf>
    <xf numFmtId="0" fontId="13" fillId="7" borderId="207" xfId="3" applyNumberFormat="1" applyFont="1" applyFill="1" applyBorder="1" applyAlignment="1" applyProtection="1">
      <alignment horizontal="center" vertical="center"/>
      <protection locked="0"/>
    </xf>
    <xf numFmtId="3" fontId="23" fillId="7" borderId="109" xfId="3" applyNumberFormat="1" applyFont="1" applyFill="1" applyBorder="1" applyAlignment="1" applyProtection="1">
      <alignment horizontal="center" vertical="center" wrapText="1"/>
      <protection locked="0"/>
    </xf>
    <xf numFmtId="3" fontId="23" fillId="7" borderId="107" xfId="3" applyNumberFormat="1" applyFont="1" applyFill="1" applyBorder="1" applyAlignment="1" applyProtection="1">
      <alignment horizontal="center" vertical="center" wrapText="1"/>
      <protection locked="0"/>
    </xf>
    <xf numFmtId="3" fontId="23" fillId="7" borderId="108" xfId="3" applyNumberFormat="1" applyFont="1" applyFill="1" applyBorder="1" applyAlignment="1" applyProtection="1">
      <alignment horizontal="center" vertical="center" wrapText="1"/>
      <protection locked="0"/>
    </xf>
    <xf numFmtId="3" fontId="23" fillId="7" borderId="113" xfId="3" applyNumberFormat="1" applyFont="1" applyFill="1" applyBorder="1" applyAlignment="1" applyProtection="1">
      <alignment horizontal="center" vertical="center" wrapText="1"/>
      <protection locked="0"/>
    </xf>
    <xf numFmtId="3" fontId="23" fillId="7" borderId="111" xfId="3" applyNumberFormat="1" applyFont="1" applyFill="1" applyBorder="1" applyAlignment="1" applyProtection="1">
      <alignment horizontal="center" vertical="center" wrapText="1"/>
      <protection locked="0"/>
    </xf>
    <xf numFmtId="3" fontId="23" fillId="7" borderId="112" xfId="3" applyNumberFormat="1" applyFont="1" applyFill="1" applyBorder="1" applyAlignment="1" applyProtection="1">
      <alignment horizontal="center" vertical="center" wrapText="1"/>
      <protection locked="0"/>
    </xf>
    <xf numFmtId="3" fontId="13" fillId="7" borderId="198" xfId="3" applyNumberFormat="1" applyFont="1" applyFill="1" applyBorder="1" applyAlignment="1" applyProtection="1">
      <alignment horizontal="center" vertical="center"/>
      <protection locked="0"/>
    </xf>
    <xf numFmtId="3" fontId="13" fillId="7" borderId="176" xfId="3" applyNumberFormat="1" applyFont="1" applyFill="1" applyBorder="1" applyAlignment="1" applyProtection="1">
      <alignment horizontal="center" vertical="center"/>
      <protection locked="0"/>
    </xf>
    <xf numFmtId="3" fontId="13" fillId="7" borderId="188" xfId="3" applyNumberFormat="1" applyFont="1" applyFill="1" applyBorder="1" applyAlignment="1" applyProtection="1">
      <alignment horizontal="center" vertical="center"/>
      <protection locked="0"/>
    </xf>
    <xf numFmtId="3" fontId="13" fillId="7" borderId="209" xfId="3" applyNumberFormat="1" applyFont="1" applyFill="1" applyBorder="1" applyAlignment="1" applyProtection="1">
      <alignment horizontal="center" vertical="center"/>
      <protection locked="0"/>
    </xf>
    <xf numFmtId="3" fontId="13" fillId="7" borderId="583" xfId="3" applyNumberFormat="1" applyFont="1" applyFill="1" applyBorder="1" applyAlignment="1" applyProtection="1">
      <alignment horizontal="center" vertical="center"/>
      <protection locked="0"/>
    </xf>
    <xf numFmtId="3" fontId="23" fillId="10" borderId="114" xfId="3" applyNumberFormat="1" applyFont="1" applyFill="1" applyBorder="1" applyAlignment="1">
      <alignment horizontal="center" vertical="center" wrapText="1"/>
    </xf>
    <xf numFmtId="3" fontId="23" fillId="10" borderId="582" xfId="3" applyNumberFormat="1" applyFont="1" applyFill="1" applyBorder="1" applyAlignment="1">
      <alignment horizontal="center" vertical="center"/>
    </xf>
    <xf numFmtId="3" fontId="23" fillId="10" borderId="208" xfId="3" applyNumberFormat="1" applyFont="1" applyFill="1" applyBorder="1" applyAlignment="1">
      <alignment horizontal="center" vertical="center"/>
    </xf>
    <xf numFmtId="3" fontId="13" fillId="7" borderId="195" xfId="3" applyNumberFormat="1" applyFont="1" applyFill="1" applyBorder="1" applyAlignment="1" applyProtection="1">
      <alignment horizontal="center" vertical="center" wrapText="1"/>
      <protection locked="0"/>
    </xf>
    <xf numFmtId="3" fontId="13" fillId="7" borderId="196" xfId="3" applyNumberFormat="1" applyFont="1" applyFill="1" applyBorder="1" applyAlignment="1" applyProtection="1">
      <alignment horizontal="center" vertical="center" wrapText="1"/>
      <protection locked="0"/>
    </xf>
    <xf numFmtId="3" fontId="13" fillId="7" borderId="177" xfId="3" applyNumberFormat="1" applyFont="1" applyFill="1" applyBorder="1" applyAlignment="1" applyProtection="1">
      <alignment horizontal="center" vertical="center" wrapText="1"/>
      <protection locked="0"/>
    </xf>
    <xf numFmtId="3" fontId="13" fillId="7" borderId="189" xfId="3" applyNumberFormat="1" applyFont="1" applyFill="1" applyBorder="1" applyAlignment="1" applyProtection="1">
      <alignment horizontal="center" vertical="center" wrapText="1"/>
      <protection locked="0"/>
    </xf>
    <xf numFmtId="3" fontId="13" fillId="7" borderId="113" xfId="3" applyNumberFormat="1" applyFont="1" applyFill="1" applyBorder="1" applyAlignment="1" applyProtection="1">
      <alignment horizontal="center" vertical="center"/>
      <protection locked="0"/>
    </xf>
    <xf numFmtId="3" fontId="13" fillId="7" borderId="197" xfId="3" applyNumberFormat="1" applyFont="1" applyFill="1" applyBorder="1" applyAlignment="1" applyProtection="1">
      <alignment horizontal="center" vertical="center" wrapText="1"/>
      <protection locked="0"/>
    </xf>
    <xf numFmtId="3" fontId="23" fillId="10" borderId="760" xfId="3" applyNumberFormat="1" applyFont="1" applyFill="1" applyBorder="1" applyAlignment="1">
      <alignment horizontal="center" vertical="center"/>
    </xf>
    <xf numFmtId="3" fontId="23" fillId="10" borderId="182" xfId="3" applyNumberFormat="1" applyFont="1" applyFill="1" applyBorder="1" applyAlignment="1">
      <alignment horizontal="center" vertical="center" wrapText="1"/>
    </xf>
    <xf numFmtId="3" fontId="23" fillId="10" borderId="580" xfId="3" applyNumberFormat="1" applyFont="1" applyFill="1" applyBorder="1" applyAlignment="1">
      <alignment horizontal="center" vertical="center" wrapText="1"/>
    </xf>
    <xf numFmtId="3" fontId="23" fillId="10" borderId="581" xfId="3" applyNumberFormat="1" applyFont="1" applyFill="1" applyBorder="1" applyAlignment="1">
      <alignment horizontal="center" vertical="center" wrapText="1"/>
    </xf>
    <xf numFmtId="3" fontId="13" fillId="7" borderId="206" xfId="3" applyNumberFormat="1" applyFont="1" applyFill="1" applyBorder="1" applyAlignment="1" applyProtection="1">
      <alignment horizontal="center" vertical="center"/>
      <protection locked="0"/>
    </xf>
    <xf numFmtId="3" fontId="13" fillId="7" borderId="207" xfId="3" applyNumberFormat="1" applyFont="1" applyFill="1" applyBorder="1" applyAlignment="1" applyProtection="1">
      <alignment horizontal="center" vertical="center"/>
      <protection locked="0"/>
    </xf>
    <xf numFmtId="0" fontId="10" fillId="7" borderId="729" xfId="3" quotePrefix="1" applyFont="1" applyFill="1" applyBorder="1" applyAlignment="1">
      <alignment horizontal="center"/>
    </xf>
    <xf numFmtId="0" fontId="10" fillId="7" borderId="729" xfId="3" applyFont="1" applyFill="1" applyBorder="1" applyAlignment="1">
      <alignment horizontal="center"/>
    </xf>
    <xf numFmtId="3" fontId="23" fillId="10" borderId="186" xfId="3" applyNumberFormat="1" applyFont="1" applyFill="1" applyBorder="1" applyAlignment="1">
      <alignment horizontal="center" vertical="center"/>
    </xf>
    <xf numFmtId="3" fontId="23" fillId="10" borderId="156" xfId="3" applyNumberFormat="1" applyFont="1" applyFill="1" applyBorder="1" applyAlignment="1">
      <alignment horizontal="center" vertical="center"/>
    </xf>
    <xf numFmtId="3" fontId="23" fillId="10" borderId="192" xfId="3" applyNumberFormat="1" applyFont="1" applyFill="1" applyBorder="1" applyAlignment="1">
      <alignment horizontal="center" vertical="center"/>
    </xf>
    <xf numFmtId="3" fontId="13" fillId="12" borderId="123" xfId="3" applyNumberFormat="1" applyFont="1" applyFill="1" applyBorder="1" applyAlignment="1" applyProtection="1">
      <alignment horizontal="center" vertical="center" wrapText="1"/>
      <protection locked="0"/>
    </xf>
    <xf numFmtId="3" fontId="13" fillId="12" borderId="119" xfId="3" applyNumberFormat="1" applyFont="1" applyFill="1" applyBorder="1" applyAlignment="1" applyProtection="1">
      <alignment horizontal="center" vertical="center" wrapText="1"/>
      <protection locked="0"/>
    </xf>
    <xf numFmtId="3" fontId="13" fillId="12" borderId="122" xfId="3" applyNumberFormat="1" applyFont="1" applyFill="1" applyBorder="1" applyAlignment="1" applyProtection="1">
      <alignment horizontal="center" vertical="center" wrapText="1"/>
      <protection locked="0"/>
    </xf>
    <xf numFmtId="3" fontId="23" fillId="10" borderId="180" xfId="3" applyNumberFormat="1" applyFont="1" applyFill="1" applyBorder="1" applyAlignment="1">
      <alignment horizontal="center" vertical="center"/>
    </xf>
    <xf numFmtId="3" fontId="23" fillId="10" borderId="155" xfId="3" applyNumberFormat="1" applyFont="1" applyFill="1" applyBorder="1" applyAlignment="1">
      <alignment horizontal="center" vertical="center"/>
    </xf>
    <xf numFmtId="3" fontId="23" fillId="10" borderId="0" xfId="3" applyNumberFormat="1" applyFont="1" applyFill="1" applyBorder="1" applyAlignment="1">
      <alignment horizontal="center" vertical="center"/>
    </xf>
    <xf numFmtId="3" fontId="23" fillId="10" borderId="761" xfId="3" applyNumberFormat="1" applyFont="1" applyFill="1" applyBorder="1" applyAlignment="1">
      <alignment horizontal="center" vertical="center"/>
    </xf>
    <xf numFmtId="3" fontId="13" fillId="7" borderId="762" xfId="3" applyNumberFormat="1" applyFont="1" applyFill="1" applyBorder="1" applyAlignment="1" applyProtection="1">
      <alignment horizontal="center" vertical="center" wrapText="1"/>
      <protection locked="0"/>
    </xf>
    <xf numFmtId="3" fontId="13" fillId="7" borderId="175" xfId="3" applyNumberFormat="1" applyFont="1" applyFill="1" applyBorder="1" applyAlignment="1" applyProtection="1">
      <alignment horizontal="center" vertical="center" wrapText="1"/>
      <protection locked="0"/>
    </xf>
    <xf numFmtId="3" fontId="13" fillId="7" borderId="187" xfId="3" applyNumberFormat="1" applyFont="1" applyFill="1" applyBorder="1" applyAlignment="1" applyProtection="1">
      <alignment horizontal="center" vertical="center" wrapText="1"/>
      <protection locked="0"/>
    </xf>
    <xf numFmtId="3" fontId="13" fillId="7" borderId="186" xfId="3" applyNumberFormat="1" applyFont="1" applyFill="1" applyBorder="1" applyAlignment="1" applyProtection="1">
      <alignment horizontal="center" vertical="center" wrapText="1"/>
      <protection locked="0"/>
    </xf>
    <xf numFmtId="3" fontId="13" fillId="7" borderId="169" xfId="3" applyNumberFormat="1" applyFont="1" applyFill="1" applyBorder="1" applyAlignment="1" applyProtection="1">
      <alignment horizontal="center" vertical="center" wrapText="1"/>
      <protection locked="0"/>
    </xf>
    <xf numFmtId="3" fontId="13" fillId="7" borderId="74" xfId="3" applyNumberFormat="1" applyFont="1" applyFill="1" applyBorder="1" applyAlignment="1" applyProtection="1">
      <alignment horizontal="center" vertical="center" wrapText="1"/>
      <protection locked="0"/>
    </xf>
    <xf numFmtId="3" fontId="13" fillId="12" borderId="125" xfId="3" applyNumberFormat="1" applyFont="1" applyFill="1" applyBorder="1" applyAlignment="1" applyProtection="1">
      <alignment horizontal="center" vertical="center" wrapText="1"/>
      <protection locked="0"/>
    </xf>
    <xf numFmtId="3" fontId="13" fillId="12" borderId="121" xfId="3" applyNumberFormat="1" applyFont="1" applyFill="1" applyBorder="1" applyAlignment="1" applyProtection="1">
      <alignment horizontal="center" vertical="center" wrapText="1"/>
      <protection locked="0"/>
    </xf>
    <xf numFmtId="3" fontId="13" fillId="12" borderId="124" xfId="3" applyNumberFormat="1" applyFont="1" applyFill="1" applyBorder="1" applyAlignment="1" applyProtection="1">
      <alignment horizontal="center" vertical="center" wrapText="1"/>
      <protection locked="0"/>
    </xf>
    <xf numFmtId="3" fontId="13" fillId="7" borderId="199" xfId="3" applyNumberFormat="1" applyFont="1" applyFill="1" applyBorder="1" applyAlignment="1" applyProtection="1">
      <alignment horizontal="center" vertical="center"/>
      <protection locked="0"/>
    </xf>
    <xf numFmtId="3" fontId="13" fillId="7" borderId="174" xfId="3" applyNumberFormat="1" applyFont="1" applyFill="1" applyBorder="1" applyAlignment="1" applyProtection="1">
      <alignment horizontal="center" vertical="center"/>
      <protection locked="0"/>
    </xf>
    <xf numFmtId="3" fontId="13" fillId="7" borderId="181" xfId="3" applyNumberFormat="1" applyFont="1" applyFill="1" applyBorder="1" applyAlignment="1" applyProtection="1">
      <alignment horizontal="center" vertical="center"/>
      <protection locked="0"/>
    </xf>
    <xf numFmtId="3" fontId="13" fillId="7" borderId="202" xfId="3" applyNumberFormat="1" applyFont="1" applyFill="1" applyBorder="1" applyAlignment="1" applyProtection="1">
      <alignment horizontal="center" vertical="center" wrapText="1"/>
      <protection locked="0"/>
    </xf>
    <xf numFmtId="3" fontId="13" fillId="7" borderId="178" xfId="3" applyNumberFormat="1" applyFont="1" applyFill="1" applyBorder="1" applyAlignment="1" applyProtection="1">
      <alignment horizontal="center" vertical="center" wrapText="1"/>
      <protection locked="0"/>
    </xf>
    <xf numFmtId="3" fontId="13" fillId="7" borderId="190" xfId="3" applyNumberFormat="1" applyFont="1" applyFill="1" applyBorder="1" applyAlignment="1" applyProtection="1">
      <alignment horizontal="center" vertical="center" wrapText="1"/>
      <protection locked="0"/>
    </xf>
    <xf numFmtId="3" fontId="13" fillId="7" borderId="167" xfId="3" applyNumberFormat="1" applyFont="1" applyFill="1" applyBorder="1" applyAlignment="1" applyProtection="1">
      <alignment horizontal="center" vertical="center" wrapText="1"/>
      <protection locked="0"/>
    </xf>
    <xf numFmtId="3" fontId="13" fillId="7" borderId="168" xfId="3" applyNumberFormat="1" applyFont="1" applyFill="1" applyBorder="1" applyAlignment="1" applyProtection="1">
      <alignment horizontal="center" vertical="center" wrapText="1"/>
      <protection locked="0"/>
    </xf>
    <xf numFmtId="3" fontId="13" fillId="12" borderId="843" xfId="3" applyNumberFormat="1" applyFont="1" applyFill="1" applyBorder="1" applyAlignment="1" applyProtection="1">
      <alignment horizontal="center" vertical="center" wrapText="1"/>
      <protection locked="0"/>
    </xf>
    <xf numFmtId="3" fontId="13" fillId="12" borderId="844" xfId="3" applyNumberFormat="1" applyFont="1" applyFill="1" applyBorder="1" applyAlignment="1" applyProtection="1">
      <alignment horizontal="center" vertical="center" wrapText="1"/>
      <protection locked="0"/>
    </xf>
    <xf numFmtId="3" fontId="13" fillId="7" borderId="142" xfId="3" applyNumberFormat="1" applyFont="1" applyFill="1" applyBorder="1" applyAlignment="1" applyProtection="1">
      <alignment horizontal="center" vertical="center"/>
      <protection locked="0"/>
    </xf>
    <xf numFmtId="3" fontId="13" fillId="7" borderId="143" xfId="3" applyNumberFormat="1" applyFont="1" applyFill="1" applyBorder="1" applyAlignment="1" applyProtection="1">
      <alignment horizontal="center" vertical="center"/>
      <protection locked="0"/>
    </xf>
    <xf numFmtId="3" fontId="23" fillId="10" borderId="114" xfId="3" applyNumberFormat="1" applyFont="1" applyFill="1" applyBorder="1" applyAlignment="1">
      <alignment horizontal="center" vertical="center"/>
    </xf>
    <xf numFmtId="3" fontId="23" fillId="10" borderId="761" xfId="3" applyNumberFormat="1" applyFont="1" applyFill="1" applyBorder="1" applyAlignment="1">
      <alignment horizontal="center" vertical="center" wrapText="1"/>
    </xf>
    <xf numFmtId="3" fontId="23" fillId="10" borderId="753" xfId="3" applyNumberFormat="1" applyFont="1" applyFill="1" applyBorder="1" applyAlignment="1">
      <alignment horizontal="center" vertical="center" wrapText="1"/>
    </xf>
    <xf numFmtId="3" fontId="23" fillId="10" borderId="751" xfId="3" applyNumberFormat="1" applyFont="1" applyFill="1" applyBorder="1" applyAlignment="1">
      <alignment horizontal="center" vertical="center" wrapText="1"/>
    </xf>
    <xf numFmtId="3" fontId="23" fillId="10" borderId="840" xfId="3" applyNumberFormat="1" applyFont="1" applyFill="1" applyBorder="1" applyAlignment="1">
      <alignment horizontal="center" vertical="center" wrapText="1"/>
    </xf>
    <xf numFmtId="3" fontId="23" fillId="10" borderId="725" xfId="3" applyNumberFormat="1" applyFont="1" applyFill="1" applyBorder="1" applyAlignment="1">
      <alignment horizontal="center" vertical="center" wrapText="1"/>
    </xf>
    <xf numFmtId="3" fontId="23" fillId="10" borderId="712" xfId="3" applyNumberFormat="1" applyFont="1" applyFill="1" applyBorder="1" applyAlignment="1">
      <alignment horizontal="center" vertical="center" wrapText="1"/>
    </xf>
    <xf numFmtId="3" fontId="23" fillId="10" borderId="842" xfId="3" applyNumberFormat="1" applyFont="1" applyFill="1" applyBorder="1" applyAlignment="1">
      <alignment horizontal="center" vertical="center" wrapText="1"/>
    </xf>
    <xf numFmtId="3" fontId="23" fillId="10" borderId="718" xfId="3" applyNumberFormat="1" applyFont="1" applyFill="1" applyBorder="1" applyAlignment="1">
      <alignment horizontal="center" vertical="center" wrapText="1"/>
    </xf>
    <xf numFmtId="3" fontId="13" fillId="7" borderId="763" xfId="3" applyNumberFormat="1" applyFont="1" applyFill="1" applyBorder="1" applyAlignment="1" applyProtection="1">
      <alignment horizontal="center" vertical="center"/>
      <protection locked="0"/>
    </xf>
    <xf numFmtId="3" fontId="13" fillId="7" borderId="764" xfId="3" applyNumberFormat="1" applyFont="1" applyFill="1" applyBorder="1" applyAlignment="1" applyProtection="1">
      <alignment horizontal="center" vertical="center"/>
      <protection locked="0"/>
    </xf>
    <xf numFmtId="3" fontId="13" fillId="7" borderId="841" xfId="3" applyNumberFormat="1" applyFont="1" applyFill="1" applyBorder="1" applyAlignment="1" applyProtection="1">
      <alignment horizontal="center" vertical="center" wrapText="1"/>
      <protection locked="0"/>
    </xf>
    <xf numFmtId="3" fontId="23" fillId="12" borderId="843" xfId="3" applyNumberFormat="1" applyFont="1" applyFill="1" applyBorder="1" applyAlignment="1" applyProtection="1">
      <alignment horizontal="center" vertical="center" wrapText="1"/>
      <protection locked="0"/>
    </xf>
    <xf numFmtId="3" fontId="23" fillId="12" borderId="174" xfId="3" applyNumberFormat="1" applyFont="1" applyFill="1" applyBorder="1" applyAlignment="1" applyProtection="1">
      <alignment horizontal="center" vertical="center" wrapText="1"/>
      <protection locked="0"/>
    </xf>
    <xf numFmtId="3" fontId="23" fillId="12" borderId="844" xfId="3" applyNumberFormat="1" applyFont="1" applyFill="1" applyBorder="1" applyAlignment="1" applyProtection="1">
      <alignment horizontal="center" vertical="center" wrapText="1"/>
      <protection locked="0"/>
    </xf>
    <xf numFmtId="0" fontId="10" fillId="0" borderId="729" xfId="3" quotePrefix="1" applyFont="1" applyBorder="1" applyAlignment="1">
      <alignment horizontal="center" wrapText="1"/>
    </xf>
    <xf numFmtId="0" fontId="10" fillId="0" borderId="729" xfId="3" applyFont="1" applyBorder="1" applyAlignment="1">
      <alignment horizontal="center" wrapText="1"/>
    </xf>
    <xf numFmtId="3" fontId="23" fillId="10" borderId="70" xfId="3" applyNumberFormat="1" applyFont="1" applyFill="1" applyBorder="1" applyAlignment="1">
      <alignment horizontal="center" vertical="center"/>
    </xf>
    <xf numFmtId="3" fontId="23" fillId="10" borderId="101" xfId="3" applyNumberFormat="1" applyFont="1" applyFill="1" applyBorder="1" applyAlignment="1">
      <alignment horizontal="center" vertical="center"/>
    </xf>
    <xf numFmtId="3" fontId="23" fillId="10" borderId="125" xfId="3" applyNumberFormat="1" applyFont="1" applyFill="1" applyBorder="1" applyAlignment="1">
      <alignment horizontal="center" vertical="center"/>
    </xf>
    <xf numFmtId="3" fontId="23" fillId="10" borderId="121" xfId="3" applyNumberFormat="1" applyFont="1" applyFill="1" applyBorder="1" applyAlignment="1">
      <alignment horizontal="center" vertical="center"/>
    </xf>
    <xf numFmtId="3" fontId="23" fillId="10" borderId="124" xfId="3" applyNumberFormat="1" applyFont="1" applyFill="1" applyBorder="1" applyAlignment="1">
      <alignment horizontal="center" vertical="center"/>
    </xf>
    <xf numFmtId="3" fontId="23" fillId="10" borderId="384" xfId="3" applyNumberFormat="1" applyFont="1" applyFill="1" applyBorder="1" applyAlignment="1">
      <alignment horizontal="center" vertical="center"/>
    </xf>
    <xf numFmtId="3" fontId="23" fillId="10" borderId="170" xfId="3" applyNumberFormat="1" applyFont="1" applyFill="1" applyBorder="1" applyAlignment="1">
      <alignment horizontal="center" vertical="center"/>
    </xf>
    <xf numFmtId="3" fontId="13" fillId="7" borderId="766" xfId="3" applyNumberFormat="1" applyFont="1" applyFill="1" applyBorder="1" applyAlignment="1" applyProtection="1">
      <alignment horizontal="center" vertical="center" wrapText="1"/>
      <protection locked="0"/>
    </xf>
    <xf numFmtId="3" fontId="13" fillId="7" borderId="191" xfId="3" applyNumberFormat="1" applyFont="1" applyFill="1" applyBorder="1" applyAlignment="1" applyProtection="1">
      <alignment horizontal="center" vertical="center" wrapText="1"/>
      <protection locked="0"/>
    </xf>
    <xf numFmtId="3" fontId="13" fillId="7" borderId="204" xfId="3" applyNumberFormat="1" applyFont="1" applyFill="1" applyBorder="1" applyAlignment="1" applyProtection="1">
      <alignment horizontal="center" vertical="center" wrapText="1"/>
      <protection locked="0"/>
    </xf>
    <xf numFmtId="3" fontId="13" fillId="12" borderId="843" xfId="3" applyNumberFormat="1" applyFont="1" applyFill="1" applyBorder="1" applyAlignment="1" applyProtection="1">
      <alignment horizontal="center" vertical="center"/>
      <protection locked="0"/>
    </xf>
    <xf numFmtId="3" fontId="13" fillId="12" borderId="174" xfId="3" applyNumberFormat="1" applyFont="1" applyFill="1" applyBorder="1" applyAlignment="1" applyProtection="1">
      <alignment horizontal="center" vertical="center"/>
      <protection locked="0"/>
    </xf>
    <xf numFmtId="3" fontId="13" fillId="12" borderId="844" xfId="3" applyNumberFormat="1" applyFont="1" applyFill="1" applyBorder="1" applyAlignment="1" applyProtection="1">
      <alignment horizontal="center" vertical="center"/>
      <protection locked="0"/>
    </xf>
    <xf numFmtId="3" fontId="13" fillId="7" borderId="151" xfId="3" applyNumberFormat="1" applyFont="1" applyFill="1" applyBorder="1" applyAlignment="1" applyProtection="1">
      <alignment horizontal="center" vertical="center"/>
      <protection locked="0"/>
    </xf>
    <xf numFmtId="3" fontId="13" fillId="7" borderId="179" xfId="3" applyNumberFormat="1" applyFont="1" applyFill="1" applyBorder="1" applyAlignment="1" applyProtection="1">
      <alignment horizontal="center" vertical="center"/>
      <protection locked="0"/>
    </xf>
    <xf numFmtId="3" fontId="13" fillId="7" borderId="193" xfId="3" applyNumberFormat="1" applyFont="1" applyFill="1" applyBorder="1" applyAlignment="1" applyProtection="1">
      <alignment horizontal="center" vertical="center"/>
      <protection locked="0"/>
    </xf>
    <xf numFmtId="3" fontId="23" fillId="10" borderId="765" xfId="3" applyNumberFormat="1" applyFont="1" applyFill="1" applyBorder="1" applyAlignment="1">
      <alignment horizontal="center" vertical="center"/>
    </xf>
    <xf numFmtId="3" fontId="23" fillId="10" borderId="119" xfId="3" applyNumberFormat="1" applyFont="1" applyFill="1" applyBorder="1" applyAlignment="1">
      <alignment horizontal="center" vertical="center"/>
    </xf>
    <xf numFmtId="3" fontId="23" fillId="10" borderId="122" xfId="3" applyNumberFormat="1" applyFont="1" applyFill="1" applyBorder="1" applyAlignment="1">
      <alignment horizontal="center" vertical="center"/>
    </xf>
    <xf numFmtId="3" fontId="23" fillId="10" borderId="677" xfId="3" applyNumberFormat="1" applyFont="1" applyFill="1" applyBorder="1" applyAlignment="1">
      <alignment horizontal="center" vertical="center"/>
    </xf>
    <xf numFmtId="3" fontId="23" fillId="10" borderId="646" xfId="3" applyNumberFormat="1" applyFont="1" applyFill="1" applyBorder="1" applyAlignment="1">
      <alignment horizontal="center" vertical="center"/>
    </xf>
    <xf numFmtId="3" fontId="23" fillId="10" borderId="836" xfId="3" applyNumberFormat="1" applyFont="1" applyFill="1" applyBorder="1" applyAlignment="1">
      <alignment horizontal="center" vertical="center"/>
    </xf>
    <xf numFmtId="3" fontId="23" fillId="10" borderId="714" xfId="3" applyNumberFormat="1" applyFont="1" applyFill="1" applyBorder="1" applyAlignment="1">
      <alignment horizontal="center" vertical="center"/>
    </xf>
    <xf numFmtId="3" fontId="13" fillId="7" borderId="194" xfId="3" applyNumberFormat="1" applyFont="1" applyFill="1" applyBorder="1" applyAlignment="1" applyProtection="1">
      <alignment horizontal="center" vertical="center"/>
      <protection locked="0"/>
    </xf>
    <xf numFmtId="3" fontId="13" fillId="7" borderId="210" xfId="3" applyNumberFormat="1" applyFont="1" applyFill="1" applyBorder="1" applyAlignment="1" applyProtection="1">
      <alignment horizontal="center" vertical="center"/>
      <protection locked="0"/>
    </xf>
    <xf numFmtId="3" fontId="23" fillId="10" borderId="767" xfId="3" applyNumberFormat="1" applyFont="1" applyFill="1" applyBorder="1" applyAlignment="1">
      <alignment horizontal="center" vertical="center"/>
    </xf>
    <xf numFmtId="3" fontId="23" fillId="10" borderId="123" xfId="3" applyNumberFormat="1" applyFont="1" applyFill="1" applyBorder="1" applyAlignment="1">
      <alignment horizontal="center" vertical="center"/>
    </xf>
    <xf numFmtId="3" fontId="23" fillId="10" borderId="0" xfId="3" applyNumberFormat="1" applyFont="1" applyFill="1" applyBorder="1" applyAlignment="1">
      <alignment horizontal="center" vertical="center" wrapText="1"/>
    </xf>
    <xf numFmtId="3" fontId="23" fillId="10" borderId="836" xfId="3" applyNumberFormat="1" applyFont="1" applyFill="1" applyBorder="1" applyAlignment="1">
      <alignment horizontal="center" vertical="center" wrapText="1"/>
    </xf>
    <xf numFmtId="3" fontId="23" fillId="10" borderId="714" xfId="3" applyNumberFormat="1" applyFont="1" applyFill="1" applyBorder="1" applyAlignment="1">
      <alignment horizontal="center" vertical="center" wrapText="1"/>
    </xf>
    <xf numFmtId="3" fontId="23" fillId="10" borderId="724" xfId="3" applyNumberFormat="1" applyFont="1" applyFill="1" applyBorder="1" applyAlignment="1">
      <alignment horizontal="center" vertical="center" wrapText="1"/>
    </xf>
    <xf numFmtId="3" fontId="23" fillId="10" borderId="121" xfId="3" applyNumberFormat="1" applyFont="1" applyFill="1" applyBorder="1" applyAlignment="1">
      <alignment horizontal="center" vertical="center" wrapText="1"/>
    </xf>
    <xf numFmtId="3" fontId="23" fillId="10" borderId="669" xfId="3" applyNumberFormat="1" applyFont="1" applyFill="1" applyBorder="1" applyAlignment="1">
      <alignment horizontal="center" vertical="center" wrapText="1"/>
    </xf>
    <xf numFmtId="0" fontId="11" fillId="10" borderId="0" xfId="3" applyFont="1" applyFill="1" applyBorder="1" applyAlignment="1">
      <alignment horizontal="left" vertical="top" wrapText="1"/>
    </xf>
    <xf numFmtId="3" fontId="13" fillId="7" borderId="768" xfId="3" applyNumberFormat="1" applyFont="1" applyFill="1" applyBorder="1" applyAlignment="1" applyProtection="1">
      <alignment horizontal="center" vertical="center"/>
      <protection locked="0"/>
    </xf>
    <xf numFmtId="3" fontId="13" fillId="7" borderId="169" xfId="3" applyNumberFormat="1" applyFont="1" applyFill="1" applyBorder="1" applyAlignment="1" applyProtection="1">
      <alignment horizontal="center" vertical="center"/>
      <protection locked="0"/>
    </xf>
    <xf numFmtId="3" fontId="13" fillId="7" borderId="74" xfId="3" applyNumberFormat="1" applyFont="1" applyFill="1" applyBorder="1" applyAlignment="1" applyProtection="1">
      <alignment horizontal="center" vertical="center"/>
      <protection locked="0"/>
    </xf>
    <xf numFmtId="3" fontId="13" fillId="11" borderId="199" xfId="3" applyNumberFormat="1" applyFont="1" applyFill="1" applyBorder="1" applyAlignment="1" applyProtection="1">
      <alignment horizontal="center" vertical="center" wrapText="1"/>
      <protection locked="0"/>
    </xf>
    <xf numFmtId="3" fontId="13" fillId="11" borderId="174" xfId="3" applyNumberFormat="1" applyFont="1" applyFill="1" applyBorder="1" applyAlignment="1" applyProtection="1">
      <alignment horizontal="center" vertical="center" wrapText="1"/>
      <protection locked="0"/>
    </xf>
    <xf numFmtId="3" fontId="13" fillId="11" borderId="181" xfId="3" applyNumberFormat="1" applyFont="1" applyFill="1" applyBorder="1" applyAlignment="1" applyProtection="1">
      <alignment horizontal="center" vertical="center" wrapText="1"/>
      <protection locked="0"/>
    </xf>
    <xf numFmtId="3" fontId="23" fillId="7" borderId="194" xfId="3" applyNumberFormat="1" applyFont="1" applyFill="1" applyBorder="1" applyAlignment="1" applyProtection="1">
      <alignment horizontal="center" vertical="center" wrapText="1"/>
      <protection locked="0"/>
    </xf>
    <xf numFmtId="3" fontId="23" fillId="7" borderId="179" xfId="3" applyNumberFormat="1" applyFont="1" applyFill="1" applyBorder="1" applyAlignment="1" applyProtection="1">
      <alignment horizontal="center" vertical="center" wrapText="1"/>
      <protection locked="0"/>
    </xf>
    <xf numFmtId="3" fontId="23" fillId="7" borderId="193" xfId="3" applyNumberFormat="1" applyFont="1" applyFill="1" applyBorder="1" applyAlignment="1" applyProtection="1">
      <alignment horizontal="center" vertical="center" wrapText="1"/>
      <protection locked="0"/>
    </xf>
    <xf numFmtId="3" fontId="13" fillId="7" borderId="160" xfId="3" applyNumberFormat="1" applyFont="1" applyFill="1" applyBorder="1" applyAlignment="1" applyProtection="1">
      <alignment horizontal="center" vertical="center"/>
      <protection locked="0"/>
    </xf>
    <xf numFmtId="3" fontId="13" fillId="7" borderId="211" xfId="3" applyNumberFormat="1" applyFont="1" applyFill="1" applyBorder="1" applyAlignment="1" applyProtection="1">
      <alignment horizontal="center" vertical="center"/>
      <protection locked="0"/>
    </xf>
    <xf numFmtId="0" fontId="10" fillId="7" borderId="682" xfId="3" applyFont="1" applyFill="1" applyBorder="1" applyAlignment="1">
      <alignment horizontal="center" wrapText="1"/>
    </xf>
    <xf numFmtId="0" fontId="10" fillId="7" borderId="647" xfId="3" applyFont="1" applyFill="1" applyBorder="1" applyAlignment="1">
      <alignment horizontal="center" wrapText="1"/>
    </xf>
    <xf numFmtId="3" fontId="13" fillId="12" borderId="765" xfId="3" applyNumberFormat="1" applyFont="1" applyFill="1" applyBorder="1" applyAlignment="1" applyProtection="1">
      <alignment horizontal="center" vertical="center"/>
      <protection locked="0"/>
    </xf>
    <xf numFmtId="3" fontId="13" fillId="12" borderId="119" xfId="3" applyNumberFormat="1" applyFont="1" applyFill="1" applyBorder="1" applyAlignment="1" applyProtection="1">
      <alignment horizontal="center" vertical="center"/>
      <protection locked="0"/>
    </xf>
    <xf numFmtId="3" fontId="13" fillId="12" borderId="122" xfId="3" applyNumberFormat="1" applyFont="1" applyFill="1" applyBorder="1" applyAlignment="1" applyProtection="1">
      <alignment horizontal="center" vertical="center"/>
      <protection locked="0"/>
    </xf>
    <xf numFmtId="3" fontId="13" fillId="12" borderId="677" xfId="3" applyNumberFormat="1" applyFont="1" applyFill="1" applyBorder="1" applyAlignment="1" applyProtection="1">
      <alignment horizontal="center" vertical="center"/>
      <protection locked="0"/>
    </xf>
    <xf numFmtId="3" fontId="13" fillId="12" borderId="0" xfId="3" applyNumberFormat="1" applyFont="1" applyFill="1" applyBorder="1" applyAlignment="1" applyProtection="1">
      <alignment horizontal="center" vertical="center"/>
      <protection locked="0"/>
    </xf>
    <xf numFmtId="3" fontId="13" fillId="12" borderId="101" xfId="3" applyNumberFormat="1" applyFont="1" applyFill="1" applyBorder="1" applyAlignment="1" applyProtection="1">
      <alignment horizontal="center" vertical="center"/>
      <protection locked="0"/>
    </xf>
    <xf numFmtId="3" fontId="13" fillId="12" borderId="123" xfId="3" applyNumberFormat="1" applyFont="1" applyFill="1" applyBorder="1" applyAlignment="1" applyProtection="1">
      <alignment horizontal="center" vertical="center"/>
      <protection locked="0"/>
    </xf>
    <xf numFmtId="3" fontId="13" fillId="12" borderId="125" xfId="3" applyNumberFormat="1" applyFont="1" applyFill="1" applyBorder="1" applyAlignment="1" applyProtection="1">
      <alignment horizontal="center" vertical="center"/>
      <protection locked="0"/>
    </xf>
    <xf numFmtId="3" fontId="13" fillId="12" borderId="121" xfId="3" applyNumberFormat="1" applyFont="1" applyFill="1" applyBorder="1" applyAlignment="1" applyProtection="1">
      <alignment horizontal="center" vertical="center"/>
      <protection locked="0"/>
    </xf>
    <xf numFmtId="3" fontId="13" fillId="12" borderId="124" xfId="3" applyNumberFormat="1" applyFont="1" applyFill="1" applyBorder="1" applyAlignment="1" applyProtection="1">
      <alignment horizontal="center" vertical="center"/>
      <protection locked="0"/>
    </xf>
    <xf numFmtId="3" fontId="13" fillId="12" borderId="70" xfId="3" applyNumberFormat="1" applyFont="1" applyFill="1" applyBorder="1" applyAlignment="1" applyProtection="1">
      <alignment horizontal="center" vertical="center" wrapText="1"/>
      <protection locked="0"/>
    </xf>
    <xf numFmtId="3" fontId="13" fillId="12" borderId="0" xfId="3" applyNumberFormat="1" applyFont="1" applyFill="1" applyBorder="1" applyAlignment="1" applyProtection="1">
      <alignment horizontal="center" vertical="center" wrapText="1"/>
      <protection locked="0"/>
    </xf>
    <xf numFmtId="3" fontId="13" fillId="12" borderId="101" xfId="3" applyNumberFormat="1" applyFont="1" applyFill="1" applyBorder="1" applyAlignment="1" applyProtection="1">
      <alignment horizontal="center" vertical="center" wrapText="1"/>
      <protection locked="0"/>
    </xf>
    <xf numFmtId="3" fontId="13" fillId="12" borderId="70" xfId="3" applyNumberFormat="1" applyFont="1" applyFill="1" applyBorder="1" applyAlignment="1" applyProtection="1">
      <alignment horizontal="center" vertical="center"/>
      <protection locked="0"/>
    </xf>
    <xf numFmtId="3" fontId="13" fillId="12" borderId="384" xfId="3" applyNumberFormat="1" applyFont="1" applyFill="1" applyBorder="1" applyAlignment="1" applyProtection="1">
      <alignment horizontal="center" vertical="center"/>
      <protection locked="0"/>
    </xf>
    <xf numFmtId="3" fontId="13" fillId="12" borderId="170" xfId="3" applyNumberFormat="1" applyFont="1" applyFill="1" applyBorder="1" applyAlignment="1" applyProtection="1">
      <alignment horizontal="center" vertical="center"/>
      <protection locked="0"/>
    </xf>
    <xf numFmtId="3" fontId="13" fillId="7" borderId="677" xfId="3" applyNumberFormat="1" applyFont="1" applyFill="1" applyBorder="1" applyAlignment="1" applyProtection="1">
      <alignment horizontal="center" vertical="center" wrapText="1"/>
      <protection locked="0"/>
    </xf>
    <xf numFmtId="3" fontId="13" fillId="0" borderId="186" xfId="3" applyNumberFormat="1" applyFont="1" applyFill="1" applyBorder="1" applyAlignment="1" applyProtection="1">
      <alignment horizontal="center" vertical="center" wrapText="1"/>
      <protection locked="0"/>
    </xf>
    <xf numFmtId="3" fontId="13" fillId="0" borderId="169" xfId="3" applyNumberFormat="1" applyFont="1" applyFill="1" applyBorder="1" applyAlignment="1" applyProtection="1">
      <alignment horizontal="center" vertical="center" wrapText="1"/>
      <protection locked="0"/>
    </xf>
    <xf numFmtId="3" fontId="13" fillId="0" borderId="74" xfId="3" applyNumberFormat="1" applyFont="1" applyFill="1" applyBorder="1" applyAlignment="1" applyProtection="1">
      <alignment horizontal="center" vertical="center" wrapText="1"/>
      <protection locked="0"/>
    </xf>
    <xf numFmtId="3" fontId="23" fillId="7" borderId="191" xfId="3" applyNumberFormat="1" applyFont="1" applyFill="1" applyBorder="1" applyAlignment="1" applyProtection="1">
      <alignment horizontal="center" vertical="center" wrapText="1"/>
      <protection locked="0"/>
    </xf>
    <xf numFmtId="3" fontId="23" fillId="7" borderId="175" xfId="3" applyNumberFormat="1" applyFont="1" applyFill="1" applyBorder="1" applyAlignment="1" applyProtection="1">
      <alignment horizontal="center" vertical="center" wrapText="1"/>
      <protection locked="0"/>
    </xf>
    <xf numFmtId="3" fontId="23" fillId="7" borderId="187" xfId="3" applyNumberFormat="1" applyFont="1" applyFill="1" applyBorder="1" applyAlignment="1" applyProtection="1">
      <alignment horizontal="center" vertical="center" wrapText="1"/>
      <protection locked="0"/>
    </xf>
    <xf numFmtId="3" fontId="13" fillId="12" borderId="768" xfId="3" applyNumberFormat="1" applyFont="1" applyFill="1" applyBorder="1" applyAlignment="1" applyProtection="1">
      <alignment horizontal="center" vertical="center" wrapText="1"/>
      <protection locked="0"/>
    </xf>
    <xf numFmtId="3" fontId="13" fillId="12" borderId="169" xfId="3" applyNumberFormat="1" applyFont="1" applyFill="1" applyBorder="1" applyAlignment="1" applyProtection="1">
      <alignment horizontal="center" vertical="center" wrapText="1"/>
      <protection locked="0"/>
    </xf>
    <xf numFmtId="3" fontId="13" fillId="12" borderId="74" xfId="3" applyNumberFormat="1" applyFont="1" applyFill="1" applyBorder="1" applyAlignment="1" applyProtection="1">
      <alignment horizontal="center" vertical="center" wrapText="1"/>
      <protection locked="0"/>
    </xf>
    <xf numFmtId="3" fontId="13" fillId="12" borderId="186" xfId="3" applyNumberFormat="1" applyFont="1" applyFill="1" applyBorder="1" applyAlignment="1" applyProtection="1">
      <alignment horizontal="center" vertical="center" wrapText="1"/>
      <protection locked="0"/>
    </xf>
    <xf numFmtId="3" fontId="13" fillId="12" borderId="186" xfId="3" applyNumberFormat="1" applyFont="1" applyFill="1" applyBorder="1" applyAlignment="1" applyProtection="1">
      <alignment horizontal="center" vertical="center"/>
      <protection locked="0"/>
    </xf>
    <xf numFmtId="3" fontId="13" fillId="12" borderId="169" xfId="3" applyNumberFormat="1" applyFont="1" applyFill="1" applyBorder="1" applyAlignment="1" applyProtection="1">
      <alignment horizontal="center" vertical="center"/>
      <protection locked="0"/>
    </xf>
    <xf numFmtId="3" fontId="13" fillId="12" borderId="74" xfId="3" applyNumberFormat="1" applyFont="1" applyFill="1" applyBorder="1" applyAlignment="1" applyProtection="1">
      <alignment horizontal="center" vertical="center"/>
      <protection locked="0"/>
    </xf>
    <xf numFmtId="3" fontId="23" fillId="12" borderId="0" xfId="3" applyNumberFormat="1" applyFont="1" applyFill="1" applyBorder="1" applyAlignment="1" applyProtection="1">
      <alignment horizontal="center" vertical="center" wrapText="1"/>
      <protection locked="0"/>
    </xf>
    <xf numFmtId="3" fontId="13" fillId="7" borderId="770" xfId="3" applyNumberFormat="1" applyFont="1" applyFill="1" applyBorder="1" applyAlignment="1" applyProtection="1">
      <alignment horizontal="center" vertical="center" wrapText="1"/>
      <protection locked="0"/>
    </xf>
    <xf numFmtId="3" fontId="13" fillId="7" borderId="239" xfId="3" applyNumberFormat="1" applyFont="1" applyFill="1" applyBorder="1" applyAlignment="1" applyProtection="1">
      <alignment horizontal="center" vertical="center" wrapText="1"/>
      <protection locked="0"/>
    </xf>
    <xf numFmtId="3" fontId="13" fillId="7" borderId="240" xfId="3" applyNumberFormat="1" applyFont="1" applyFill="1" applyBorder="1" applyAlignment="1" applyProtection="1">
      <alignment horizontal="center" vertical="center" wrapText="1"/>
      <protection locked="0"/>
    </xf>
    <xf numFmtId="3" fontId="13" fillId="7" borderId="767" xfId="3" applyNumberFormat="1" applyFont="1" applyFill="1" applyBorder="1" applyAlignment="1" applyProtection="1">
      <alignment horizontal="center" vertical="center" wrapText="1"/>
      <protection locked="0"/>
    </xf>
    <xf numFmtId="3" fontId="13" fillId="7" borderId="238" xfId="3" applyNumberFormat="1" applyFont="1" applyFill="1" applyBorder="1" applyAlignment="1" applyProtection="1">
      <alignment horizontal="center" vertical="center" wrapText="1"/>
      <protection locked="0"/>
    </xf>
    <xf numFmtId="3" fontId="13" fillId="0" borderId="238" xfId="3" applyNumberFormat="1" applyFont="1" applyFill="1" applyBorder="1" applyAlignment="1" applyProtection="1">
      <alignment horizontal="center" vertical="center" wrapText="1"/>
      <protection locked="0"/>
    </xf>
    <xf numFmtId="3" fontId="13" fillId="0" borderId="239" xfId="3" applyNumberFormat="1" applyFont="1" applyFill="1" applyBorder="1" applyAlignment="1" applyProtection="1">
      <alignment horizontal="center" vertical="center" wrapText="1"/>
      <protection locked="0"/>
    </xf>
    <xf numFmtId="3" fontId="13" fillId="0" borderId="240" xfId="3" applyNumberFormat="1" applyFont="1" applyFill="1" applyBorder="1" applyAlignment="1" applyProtection="1">
      <alignment horizontal="center" vertical="center" wrapText="1"/>
      <protection locked="0"/>
    </xf>
    <xf numFmtId="3" fontId="13" fillId="0" borderId="125" xfId="3" applyNumberFormat="1" applyFont="1" applyFill="1" applyBorder="1" applyAlignment="1" applyProtection="1">
      <alignment horizontal="center" vertical="center" wrapText="1"/>
      <protection locked="0"/>
    </xf>
    <xf numFmtId="3" fontId="13" fillId="0" borderId="121" xfId="3" applyNumberFormat="1" applyFont="1" applyFill="1" applyBorder="1" applyAlignment="1" applyProtection="1">
      <alignment horizontal="center" vertical="center" wrapText="1"/>
      <protection locked="0"/>
    </xf>
    <xf numFmtId="3" fontId="13" fillId="0" borderId="124" xfId="3" applyNumberFormat="1" applyFont="1" applyFill="1" applyBorder="1" applyAlignment="1" applyProtection="1">
      <alignment horizontal="center" vertical="center" wrapText="1"/>
      <protection locked="0"/>
    </xf>
    <xf numFmtId="3" fontId="13" fillId="12" borderId="765" xfId="3" applyNumberFormat="1" applyFont="1" applyFill="1" applyBorder="1" applyAlignment="1" applyProtection="1">
      <alignment horizontal="center" vertical="center" wrapText="1"/>
      <protection locked="0"/>
    </xf>
    <xf numFmtId="3" fontId="23" fillId="7" borderId="238" xfId="3" applyNumberFormat="1" applyFont="1" applyFill="1" applyBorder="1" applyAlignment="1" applyProtection="1">
      <alignment horizontal="center" vertical="center" wrapText="1"/>
      <protection locked="0"/>
    </xf>
    <xf numFmtId="3" fontId="23" fillId="7" borderId="239" xfId="3" applyNumberFormat="1" applyFont="1" applyFill="1" applyBorder="1" applyAlignment="1" applyProtection="1">
      <alignment horizontal="center" vertical="center" wrapText="1"/>
      <protection locked="0"/>
    </xf>
    <xf numFmtId="3" fontId="23" fillId="7" borderId="240" xfId="3" applyNumberFormat="1" applyFont="1" applyFill="1" applyBorder="1" applyAlignment="1" applyProtection="1">
      <alignment horizontal="center" vertical="center" wrapText="1"/>
      <protection locked="0"/>
    </xf>
    <xf numFmtId="3" fontId="23" fillId="7" borderId="125" xfId="3" applyNumberFormat="1" applyFont="1" applyFill="1" applyBorder="1" applyAlignment="1" applyProtection="1">
      <alignment horizontal="center" vertical="center" wrapText="1"/>
      <protection locked="0"/>
    </xf>
    <xf numFmtId="3" fontId="23" fillId="7" borderId="121" xfId="3" applyNumberFormat="1" applyFont="1" applyFill="1" applyBorder="1" applyAlignment="1" applyProtection="1">
      <alignment horizontal="center" vertical="center" wrapText="1"/>
      <protection locked="0"/>
    </xf>
    <xf numFmtId="3" fontId="23" fillId="7" borderId="124" xfId="3" applyNumberFormat="1" applyFont="1" applyFill="1" applyBorder="1" applyAlignment="1" applyProtection="1">
      <alignment horizontal="center" vertical="center" wrapText="1"/>
      <protection locked="0"/>
    </xf>
    <xf numFmtId="3" fontId="13" fillId="7" borderId="238" xfId="3" applyNumberFormat="1" applyFont="1" applyFill="1" applyBorder="1" applyAlignment="1" applyProtection="1">
      <alignment horizontal="center"/>
      <protection locked="0"/>
    </xf>
    <xf numFmtId="3" fontId="13" fillId="7" borderId="239" xfId="3" applyNumberFormat="1" applyFont="1" applyFill="1" applyBorder="1" applyAlignment="1" applyProtection="1">
      <alignment horizontal="center"/>
      <protection locked="0"/>
    </xf>
    <xf numFmtId="3" fontId="13" fillId="7" borderId="585" xfId="3" applyNumberFormat="1" applyFont="1" applyFill="1" applyBorder="1" applyAlignment="1" applyProtection="1">
      <alignment horizontal="center"/>
      <protection locked="0"/>
    </xf>
    <xf numFmtId="3" fontId="13" fillId="7" borderId="125" xfId="3" applyNumberFormat="1" applyFont="1" applyFill="1" applyBorder="1" applyAlignment="1" applyProtection="1">
      <alignment horizontal="center"/>
      <protection locked="0"/>
    </xf>
    <xf numFmtId="3" fontId="13" fillId="7" borderId="121" xfId="3" applyNumberFormat="1" applyFont="1" applyFill="1" applyBorder="1" applyAlignment="1" applyProtection="1">
      <alignment horizontal="center"/>
      <protection locked="0"/>
    </xf>
    <xf numFmtId="3" fontId="13" fillId="7" borderId="170" xfId="3" applyNumberFormat="1" applyFont="1" applyFill="1" applyBorder="1" applyAlignment="1" applyProtection="1">
      <alignment horizontal="center"/>
      <protection locked="0"/>
    </xf>
    <xf numFmtId="0" fontId="10" fillId="10" borderId="0" xfId="3" applyFont="1" applyFill="1" applyBorder="1" applyAlignment="1">
      <alignment horizontal="left" wrapText="1"/>
    </xf>
    <xf numFmtId="3" fontId="23" fillId="10" borderId="771" xfId="3" applyNumberFormat="1" applyFont="1" applyFill="1" applyBorder="1" applyAlignment="1">
      <alignment horizontal="center" vertical="center"/>
    </xf>
    <xf numFmtId="3" fontId="13" fillId="7" borderId="125" xfId="3" applyNumberFormat="1" applyFont="1" applyFill="1" applyBorder="1" applyAlignment="1" applyProtection="1">
      <alignment horizontal="center" vertical="center"/>
      <protection locked="0"/>
    </xf>
    <xf numFmtId="3" fontId="13" fillId="7" borderId="121" xfId="3" applyNumberFormat="1" applyFont="1" applyFill="1" applyBorder="1" applyAlignment="1" applyProtection="1">
      <alignment horizontal="center" vertical="center"/>
      <protection locked="0"/>
    </xf>
    <xf numFmtId="3" fontId="13" fillId="7" borderId="124" xfId="3" applyNumberFormat="1" applyFont="1" applyFill="1" applyBorder="1" applyAlignment="1" applyProtection="1">
      <alignment horizontal="center" vertical="center"/>
      <protection locked="0"/>
    </xf>
    <xf numFmtId="3" fontId="23" fillId="10" borderId="212" xfId="3" applyNumberFormat="1" applyFont="1" applyFill="1" applyBorder="1" applyAlignment="1">
      <alignment horizontal="center" vertical="center"/>
    </xf>
    <xf numFmtId="3" fontId="13" fillId="7" borderId="160" xfId="3" applyNumberFormat="1" applyFont="1" applyFill="1" applyBorder="1" applyAlignment="1" applyProtection="1">
      <alignment horizontal="center" vertical="center" wrapText="1"/>
      <protection locked="0"/>
    </xf>
    <xf numFmtId="3" fontId="13" fillId="7" borderId="203" xfId="3" applyNumberFormat="1" applyFont="1" applyFill="1" applyBorder="1" applyAlignment="1" applyProtection="1">
      <alignment horizontal="center" vertical="center" wrapText="1"/>
      <protection locked="0"/>
    </xf>
    <xf numFmtId="3" fontId="13" fillId="7" borderId="772" xfId="3" applyNumberFormat="1" applyFont="1" applyFill="1" applyBorder="1" applyAlignment="1" applyProtection="1">
      <alignment horizontal="center" vertical="center" wrapText="1"/>
      <protection locked="0"/>
    </xf>
    <xf numFmtId="3" fontId="23" fillId="10" borderId="171" xfId="3" applyNumberFormat="1" applyFont="1" applyFill="1" applyBorder="1" applyAlignment="1">
      <alignment horizontal="center" vertical="center"/>
    </xf>
    <xf numFmtId="3" fontId="13" fillId="12" borderId="199" xfId="3" applyNumberFormat="1" applyFont="1" applyFill="1" applyBorder="1" applyAlignment="1" applyProtection="1">
      <alignment horizontal="center" vertical="center"/>
      <protection locked="0"/>
    </xf>
    <xf numFmtId="3" fontId="13" fillId="12" borderId="181" xfId="3" applyNumberFormat="1" applyFont="1" applyFill="1" applyBorder="1" applyAlignment="1" applyProtection="1">
      <alignment horizontal="center" vertical="center"/>
      <protection locked="0"/>
    </xf>
    <xf numFmtId="3" fontId="13" fillId="7" borderId="142" xfId="3" applyNumberFormat="1" applyFont="1" applyFill="1" applyBorder="1" applyAlignment="1" applyProtection="1">
      <alignment horizontal="center" vertical="center" wrapText="1"/>
      <protection locked="0"/>
    </xf>
    <xf numFmtId="3" fontId="13" fillId="7" borderId="143" xfId="3" applyNumberFormat="1" applyFont="1" applyFill="1" applyBorder="1" applyAlignment="1" applyProtection="1">
      <alignment horizontal="center" vertical="center" wrapText="1"/>
      <protection locked="0"/>
    </xf>
    <xf numFmtId="0" fontId="10" fillId="0" borderId="729" xfId="3" applyFont="1" applyBorder="1" applyAlignment="1">
      <alignment horizontal="center"/>
    </xf>
    <xf numFmtId="3" fontId="23" fillId="10" borderId="146" xfId="3" applyNumberFormat="1" applyFont="1" applyFill="1" applyBorder="1" applyAlignment="1">
      <alignment horizontal="center" vertical="center"/>
    </xf>
    <xf numFmtId="3" fontId="23" fillId="7" borderId="199" xfId="3" applyNumberFormat="1" applyFont="1" applyFill="1" applyBorder="1" applyAlignment="1" applyProtection="1">
      <alignment horizontal="center" vertical="center"/>
      <protection locked="0"/>
    </xf>
    <xf numFmtId="3" fontId="23" fillId="7" borderId="174" xfId="3" applyNumberFormat="1" applyFont="1" applyFill="1" applyBorder="1" applyAlignment="1" applyProtection="1">
      <alignment horizontal="center" vertical="center"/>
      <protection locked="0"/>
    </xf>
    <xf numFmtId="3" fontId="23" fillId="7" borderId="181" xfId="3" applyNumberFormat="1" applyFont="1" applyFill="1" applyBorder="1" applyAlignment="1" applyProtection="1">
      <alignment horizontal="center" vertical="center"/>
      <protection locked="0"/>
    </xf>
    <xf numFmtId="3" fontId="23" fillId="10" borderId="169" xfId="3" applyNumberFormat="1" applyFont="1" applyFill="1" applyBorder="1" applyAlignment="1">
      <alignment horizontal="center" vertical="center"/>
    </xf>
    <xf numFmtId="3" fontId="23" fillId="10" borderId="74" xfId="3" applyNumberFormat="1" applyFont="1" applyFill="1" applyBorder="1" applyAlignment="1">
      <alignment horizontal="center" vertical="center"/>
    </xf>
    <xf numFmtId="3" fontId="23" fillId="10" borderId="200" xfId="3" applyNumberFormat="1" applyFont="1" applyFill="1" applyBorder="1" applyAlignment="1">
      <alignment horizontal="center" vertical="center"/>
    </xf>
    <xf numFmtId="3" fontId="23" fillId="10" borderId="86" xfId="3" applyNumberFormat="1" applyFont="1" applyFill="1" applyBorder="1" applyAlignment="1">
      <alignment horizontal="center" vertical="center"/>
    </xf>
    <xf numFmtId="3" fontId="23" fillId="10" borderId="201" xfId="3" applyNumberFormat="1" applyFont="1" applyFill="1" applyBorder="1" applyAlignment="1">
      <alignment horizontal="center" vertical="center"/>
    </xf>
    <xf numFmtId="3" fontId="23" fillId="10" borderId="87" xfId="3" applyNumberFormat="1" applyFont="1" applyFill="1" applyBorder="1" applyAlignment="1">
      <alignment horizontal="center" vertical="center"/>
    </xf>
    <xf numFmtId="3" fontId="23" fillId="10" borderId="164" xfId="3" applyNumberFormat="1" applyFont="1" applyFill="1" applyBorder="1" applyAlignment="1">
      <alignment horizontal="center" vertical="center"/>
    </xf>
    <xf numFmtId="0" fontId="10" fillId="7" borderId="682" xfId="3" applyFont="1" applyFill="1" applyBorder="1" applyAlignment="1">
      <alignment horizontal="center"/>
    </xf>
    <xf numFmtId="0" fontId="10" fillId="7" borderId="677" xfId="3" applyFont="1" applyFill="1" applyBorder="1" applyAlignment="1">
      <alignment horizontal="center"/>
    </xf>
    <xf numFmtId="0" fontId="10" fillId="7" borderId="665" xfId="3" applyFont="1" applyFill="1" applyBorder="1" applyAlignment="1">
      <alignment horizontal="center"/>
    </xf>
    <xf numFmtId="0" fontId="10" fillId="7" borderId="549" xfId="3" applyFont="1" applyFill="1" applyBorder="1" applyAlignment="1">
      <alignment horizontal="center"/>
    </xf>
    <xf numFmtId="3" fontId="13" fillId="7" borderId="151" xfId="3" applyNumberFormat="1" applyFont="1" applyFill="1" applyBorder="1" applyAlignment="1" applyProtection="1">
      <alignment horizontal="center" vertical="center" wrapText="1"/>
      <protection locked="0"/>
    </xf>
    <xf numFmtId="3" fontId="10" fillId="10" borderId="119" xfId="3" applyNumberFormat="1" applyFont="1" applyFill="1" applyBorder="1" applyAlignment="1">
      <alignment horizontal="center"/>
    </xf>
    <xf numFmtId="3" fontId="10" fillId="10" borderId="122" xfId="3" applyNumberFormat="1" applyFont="1" applyFill="1" applyBorder="1" applyAlignment="1">
      <alignment horizontal="center"/>
    </xf>
    <xf numFmtId="3" fontId="10" fillId="10" borderId="123" xfId="3" quotePrefix="1" applyNumberFormat="1" applyFont="1" applyFill="1" applyBorder="1" applyAlignment="1">
      <alignment horizontal="center" vertical="center"/>
    </xf>
    <xf numFmtId="3" fontId="10" fillId="10" borderId="639" xfId="3" applyNumberFormat="1" applyFont="1" applyFill="1" applyBorder="1" applyAlignment="1">
      <alignment horizontal="center" vertical="center"/>
    </xf>
    <xf numFmtId="0" fontId="10" fillId="10" borderId="435" xfId="3" applyFont="1" applyFill="1" applyBorder="1" applyAlignment="1">
      <alignment vertical="center" wrapText="1"/>
    </xf>
    <xf numFmtId="0" fontId="10" fillId="10" borderId="534" xfId="3" applyFont="1" applyFill="1" applyBorder="1" applyAlignment="1">
      <alignment vertical="center" wrapText="1"/>
    </xf>
    <xf numFmtId="0" fontId="11" fillId="10" borderId="217" xfId="3" applyFont="1" applyFill="1" applyBorder="1" applyAlignment="1">
      <alignment horizontal="left" vertical="top" wrapText="1"/>
    </xf>
    <xf numFmtId="3" fontId="18" fillId="0" borderId="638" xfId="3" applyNumberFormat="1" applyFont="1" applyFill="1" applyBorder="1" applyAlignment="1">
      <alignment horizontal="center" vertical="center"/>
    </xf>
    <xf numFmtId="3" fontId="18" fillId="0" borderId="776" xfId="3" applyNumberFormat="1" applyFont="1" applyFill="1" applyBorder="1" applyAlignment="1">
      <alignment horizontal="center" vertical="center"/>
    </xf>
    <xf numFmtId="3" fontId="18" fillId="0" borderId="777" xfId="3" applyNumberFormat="1" applyFont="1" applyFill="1" applyBorder="1" applyAlignment="1">
      <alignment horizontal="center" vertical="center"/>
    </xf>
    <xf numFmtId="3" fontId="18" fillId="4" borderId="40" xfId="3" applyNumberFormat="1" applyFont="1" applyFill="1" applyBorder="1" applyAlignment="1">
      <alignment horizontal="center" vertical="center"/>
    </xf>
    <xf numFmtId="3" fontId="11" fillId="12" borderId="0" xfId="3" applyNumberFormat="1" applyFont="1" applyFill="1" applyBorder="1" applyAlignment="1" applyProtection="1">
      <alignment horizontal="center" vertical="top"/>
      <protection locked="0"/>
    </xf>
    <xf numFmtId="3" fontId="11" fillId="12" borderId="101" xfId="3" applyNumberFormat="1" applyFont="1" applyFill="1" applyBorder="1" applyAlignment="1" applyProtection="1">
      <alignment horizontal="center" vertical="top"/>
      <protection locked="0"/>
    </xf>
    <xf numFmtId="3" fontId="11" fillId="12" borderId="640" xfId="3" applyNumberFormat="1" applyFont="1" applyFill="1" applyBorder="1" applyAlignment="1" applyProtection="1">
      <alignment horizontal="center" vertical="top"/>
      <protection locked="0"/>
    </xf>
    <xf numFmtId="3" fontId="11" fillId="12" borderId="644" xfId="3" applyNumberFormat="1" applyFont="1" applyFill="1" applyBorder="1" applyAlignment="1" applyProtection="1">
      <alignment horizontal="center" vertical="top"/>
      <protection locked="0"/>
    </xf>
    <xf numFmtId="3" fontId="11" fillId="10" borderId="640" xfId="3" applyNumberFormat="1" applyFont="1" applyFill="1" applyBorder="1" applyAlignment="1">
      <alignment horizontal="center" vertical="top" wrapText="1"/>
    </xf>
    <xf numFmtId="3" fontId="11" fillId="10" borderId="644" xfId="3" applyNumberFormat="1" applyFont="1" applyFill="1" applyBorder="1" applyAlignment="1">
      <alignment horizontal="center" vertical="top" wrapText="1"/>
    </xf>
    <xf numFmtId="3" fontId="10" fillId="10" borderId="640" xfId="3" applyNumberFormat="1" applyFont="1" applyFill="1" applyBorder="1" applyAlignment="1">
      <alignment horizontal="center" vertical="center"/>
    </xf>
    <xf numFmtId="3" fontId="10" fillId="10" borderId="119" xfId="3" applyNumberFormat="1" applyFont="1" applyFill="1" applyBorder="1" applyAlignment="1">
      <alignment horizontal="center" wrapText="1"/>
    </xf>
    <xf numFmtId="3" fontId="10" fillId="10" borderId="122" xfId="3" applyNumberFormat="1" applyFont="1" applyFill="1" applyBorder="1" applyAlignment="1">
      <alignment horizontal="center" wrapText="1"/>
    </xf>
    <xf numFmtId="3" fontId="10" fillId="10" borderId="123" xfId="3" quotePrefix="1" applyNumberFormat="1" applyFont="1" applyFill="1" applyBorder="1" applyAlignment="1">
      <alignment horizontal="left" vertical="center"/>
    </xf>
    <xf numFmtId="3" fontId="10" fillId="10" borderId="639" xfId="3" applyNumberFormat="1" applyFont="1" applyFill="1" applyBorder="1" applyAlignment="1">
      <alignment horizontal="left" vertical="center"/>
    </xf>
    <xf numFmtId="3" fontId="11" fillId="10" borderId="642" xfId="3" applyNumberFormat="1" applyFont="1" applyFill="1" applyBorder="1" applyAlignment="1">
      <alignment horizontal="center" vertical="top" wrapText="1"/>
    </xf>
    <xf numFmtId="0" fontId="9" fillId="0" borderId="0" xfId="3" applyFont="1" applyBorder="1" applyAlignment="1">
      <alignment horizontal="center"/>
    </xf>
    <xf numFmtId="0" fontId="11" fillId="7" borderId="737" xfId="3" applyFont="1" applyFill="1" applyBorder="1" applyAlignment="1">
      <alignment horizontal="center" vertical="top"/>
    </xf>
    <xf numFmtId="0" fontId="11" fillId="7" borderId="728" xfId="3" applyFont="1" applyFill="1" applyBorder="1" applyAlignment="1">
      <alignment horizontal="center" vertical="top"/>
    </xf>
    <xf numFmtId="0" fontId="11" fillId="7" borderId="735" xfId="3" applyFont="1" applyFill="1" applyBorder="1" applyAlignment="1">
      <alignment horizontal="center" vertical="top"/>
    </xf>
    <xf numFmtId="0" fontId="10" fillId="0" borderId="678" xfId="3" applyFont="1" applyBorder="1" applyAlignment="1">
      <alignment horizontal="center"/>
    </xf>
    <xf numFmtId="0" fontId="10" fillId="0" borderId="0" xfId="3" applyFont="1" applyBorder="1" applyAlignment="1">
      <alignment horizontal="center"/>
    </xf>
    <xf numFmtId="3" fontId="18" fillId="11" borderId="103" xfId="3" applyNumberFormat="1" applyFont="1" applyFill="1" applyBorder="1" applyAlignment="1">
      <alignment horizontal="center" vertical="center"/>
    </xf>
    <xf numFmtId="3" fontId="18" fillId="11" borderId="407" xfId="3" applyNumberFormat="1" applyFont="1" applyFill="1" applyBorder="1" applyAlignment="1">
      <alignment horizontal="center" vertical="center"/>
    </xf>
    <xf numFmtId="3" fontId="18" fillId="11" borderId="852" xfId="3" applyNumberFormat="1" applyFont="1" applyFill="1" applyBorder="1" applyAlignment="1">
      <alignment horizontal="center" vertical="center"/>
    </xf>
    <xf numFmtId="3" fontId="18" fillId="0" borderId="773" xfId="3" applyNumberFormat="1" applyFont="1" applyFill="1" applyBorder="1" applyAlignment="1">
      <alignment horizontal="center" vertical="center"/>
    </xf>
    <xf numFmtId="3" fontId="18" fillId="0" borderId="774" xfId="3" applyNumberFormat="1" applyFont="1" applyFill="1" applyBorder="1" applyAlignment="1">
      <alignment horizontal="center" vertical="center"/>
    </xf>
    <xf numFmtId="3" fontId="18" fillId="0" borderId="775" xfId="3" applyNumberFormat="1" applyFont="1" applyFill="1" applyBorder="1" applyAlignment="1">
      <alignment horizontal="center" vertical="center"/>
    </xf>
    <xf numFmtId="3" fontId="23" fillId="7" borderId="121" xfId="3" applyNumberFormat="1" applyFont="1" applyFill="1" applyBorder="1" applyAlignment="1">
      <alignment horizontal="center" vertical="center" wrapText="1"/>
    </xf>
    <xf numFmtId="3" fontId="23" fillId="7" borderId="186" xfId="3" applyNumberFormat="1" applyFont="1" applyFill="1" applyBorder="1" applyAlignment="1">
      <alignment horizontal="center" vertical="center" wrapText="1"/>
    </xf>
    <xf numFmtId="3" fontId="23" fillId="7" borderId="169" xfId="3" applyNumberFormat="1" applyFont="1" applyFill="1" applyBorder="1" applyAlignment="1">
      <alignment horizontal="center" vertical="center" wrapText="1"/>
    </xf>
    <xf numFmtId="3" fontId="23" fillId="7" borderId="767" xfId="3" applyNumberFormat="1" applyFont="1" applyFill="1" applyBorder="1" applyAlignment="1">
      <alignment horizontal="center" vertical="center" wrapText="1"/>
    </xf>
    <xf numFmtId="3" fontId="23" fillId="7" borderId="124" xfId="3" applyNumberFormat="1" applyFont="1" applyFill="1" applyBorder="1" applyAlignment="1">
      <alignment horizontal="center" vertical="center" wrapText="1"/>
    </xf>
    <xf numFmtId="3" fontId="23" fillId="7" borderId="125" xfId="3" applyNumberFormat="1" applyFont="1" applyFill="1" applyBorder="1" applyAlignment="1">
      <alignment horizontal="center" vertical="center" wrapText="1"/>
    </xf>
    <xf numFmtId="3" fontId="23" fillId="0" borderId="125" xfId="3" applyNumberFormat="1" applyFont="1" applyFill="1" applyBorder="1" applyAlignment="1">
      <alignment horizontal="center" vertical="center" wrapText="1"/>
    </xf>
    <xf numFmtId="3" fontId="23" fillId="0" borderId="121" xfId="3" applyNumberFormat="1" applyFont="1" applyFill="1" applyBorder="1" applyAlignment="1">
      <alignment horizontal="center" vertical="center" wrapText="1"/>
    </xf>
    <xf numFmtId="3" fontId="23" fillId="0" borderId="124" xfId="3" applyNumberFormat="1" applyFont="1" applyFill="1" applyBorder="1" applyAlignment="1">
      <alignment horizontal="center" vertical="center" wrapText="1"/>
    </xf>
    <xf numFmtId="3" fontId="23" fillId="10" borderId="153" xfId="3" applyNumberFormat="1" applyFont="1" applyFill="1" applyBorder="1" applyAlignment="1">
      <alignment horizontal="center" vertical="center"/>
    </xf>
    <xf numFmtId="3" fontId="10" fillId="10" borderId="765" xfId="3" quotePrefix="1" applyNumberFormat="1" applyFont="1" applyFill="1" applyBorder="1" applyAlignment="1">
      <alignment horizontal="center" vertical="center"/>
    </xf>
    <xf numFmtId="3" fontId="10" fillId="10" borderId="677" xfId="3" applyNumberFormat="1" applyFont="1" applyFill="1" applyBorder="1" applyAlignment="1">
      <alignment horizontal="center" vertical="center"/>
    </xf>
    <xf numFmtId="0" fontId="56" fillId="11" borderId="119" xfId="3" applyFill="1" applyBorder="1" applyAlignment="1"/>
    <xf numFmtId="3" fontId="10" fillId="10" borderId="0" xfId="3" applyNumberFormat="1" applyFont="1" applyFill="1" applyBorder="1" applyAlignment="1">
      <alignment horizontal="center" vertical="center"/>
    </xf>
    <xf numFmtId="0" fontId="10" fillId="2" borderId="14" xfId="3" applyFont="1" applyFill="1" applyBorder="1" applyAlignment="1" applyProtection="1">
      <alignment horizontal="left" vertical="top" wrapText="1"/>
    </xf>
    <xf numFmtId="0" fontId="11" fillId="2" borderId="14" xfId="3" applyFont="1" applyFill="1" applyBorder="1" applyAlignment="1" applyProtection="1">
      <alignment horizontal="left" vertical="top" wrapText="1"/>
    </xf>
    <xf numFmtId="0" fontId="10" fillId="7" borderId="287" xfId="3" quotePrefix="1" applyFont="1" applyFill="1" applyBorder="1" applyAlignment="1" applyProtection="1">
      <alignment horizontal="center" wrapText="1"/>
    </xf>
    <xf numFmtId="0" fontId="10" fillId="7" borderId="287" xfId="3" applyFont="1" applyFill="1" applyBorder="1" applyAlignment="1" applyProtection="1">
      <alignment horizontal="center" wrapText="1"/>
    </xf>
    <xf numFmtId="0" fontId="10" fillId="7" borderId="286" xfId="3" applyFont="1" applyFill="1" applyBorder="1" applyAlignment="1" applyProtection="1">
      <alignment horizontal="center" wrapText="1"/>
    </xf>
    <xf numFmtId="3" fontId="23" fillId="2" borderId="114" xfId="3" applyNumberFormat="1" applyFont="1" applyFill="1" applyBorder="1" applyAlignment="1" applyProtection="1">
      <alignment horizontal="center" vertical="center" wrapText="1"/>
    </xf>
    <xf numFmtId="3" fontId="23" fillId="2" borderId="104" xfId="3" applyNumberFormat="1" applyFont="1" applyFill="1" applyBorder="1" applyAlignment="1" applyProtection="1">
      <alignment horizontal="center" vertical="center" wrapText="1"/>
    </xf>
    <xf numFmtId="3" fontId="23" fillId="2" borderId="105" xfId="3" applyNumberFormat="1" applyFont="1" applyFill="1" applyBorder="1" applyAlignment="1" applyProtection="1">
      <alignment horizontal="center" vertical="center" wrapText="1"/>
    </xf>
    <xf numFmtId="3" fontId="23" fillId="2" borderId="115" xfId="3" applyNumberFormat="1" applyFont="1" applyFill="1" applyBorder="1" applyAlignment="1" applyProtection="1">
      <alignment horizontal="center" vertical="center" wrapText="1"/>
    </xf>
    <xf numFmtId="3" fontId="23" fillId="2" borderId="116" xfId="3" applyNumberFormat="1" applyFont="1" applyFill="1" applyBorder="1" applyAlignment="1" applyProtection="1">
      <alignment horizontal="center" vertical="center" wrapText="1"/>
    </xf>
    <xf numFmtId="3" fontId="23" fillId="2" borderId="149" xfId="3" applyNumberFormat="1" applyFont="1" applyFill="1" applyBorder="1" applyAlignment="1" applyProtection="1">
      <alignment horizontal="center" vertical="center" wrapText="1"/>
    </xf>
    <xf numFmtId="3" fontId="23" fillId="2" borderId="117" xfId="3" applyNumberFormat="1" applyFont="1" applyFill="1" applyBorder="1" applyAlignment="1" applyProtection="1">
      <alignment horizontal="center" vertical="center" wrapText="1"/>
    </xf>
    <xf numFmtId="3" fontId="23" fillId="2" borderId="118" xfId="3" applyNumberFormat="1" applyFont="1" applyFill="1" applyBorder="1" applyAlignment="1" applyProtection="1">
      <alignment horizontal="center" vertical="center" wrapText="1"/>
    </xf>
    <xf numFmtId="3" fontId="23" fillId="2" borderId="150" xfId="3" applyNumberFormat="1" applyFont="1" applyFill="1" applyBorder="1" applyAlignment="1" applyProtection="1">
      <alignment horizontal="center" vertical="center" wrapText="1"/>
    </xf>
    <xf numFmtId="3" fontId="23" fillId="2" borderId="580" xfId="3" applyNumberFormat="1" applyFont="1" applyFill="1" applyBorder="1" applyAlignment="1" applyProtection="1">
      <alignment horizontal="center" vertical="center" wrapText="1"/>
    </xf>
    <xf numFmtId="3" fontId="23" fillId="2" borderId="646" xfId="3" applyNumberFormat="1" applyFont="1" applyFill="1" applyBorder="1" applyAlignment="1" applyProtection="1">
      <alignment horizontal="center" vertical="center" wrapText="1"/>
    </xf>
    <xf numFmtId="3" fontId="23" fillId="2" borderId="146" xfId="3" applyNumberFormat="1" applyFont="1" applyFill="1" applyBorder="1" applyAlignment="1" applyProtection="1">
      <alignment horizontal="center" vertical="center" wrapText="1"/>
    </xf>
    <xf numFmtId="3" fontId="23" fillId="2" borderId="836" xfId="3" applyNumberFormat="1" applyFont="1" applyFill="1" applyBorder="1" applyAlignment="1" applyProtection="1">
      <alignment horizontal="center" vertical="center" wrapText="1"/>
    </xf>
    <xf numFmtId="3" fontId="23" fillId="2" borderId="0" xfId="3" applyNumberFormat="1" applyFont="1" applyFill="1" applyBorder="1" applyAlignment="1" applyProtection="1">
      <alignment horizontal="center" vertical="center" wrapText="1"/>
    </xf>
    <xf numFmtId="0" fontId="12" fillId="7" borderId="0" xfId="3" applyFont="1" applyFill="1" applyBorder="1" applyAlignment="1" applyProtection="1">
      <alignment horizontal="center" wrapText="1"/>
    </xf>
    <xf numFmtId="0" fontId="10" fillId="7" borderId="277" xfId="3" quotePrefix="1" applyFont="1" applyFill="1" applyBorder="1" applyAlignment="1" applyProtection="1">
      <alignment horizontal="center" wrapText="1"/>
    </xf>
    <xf numFmtId="0" fontId="10" fillId="7" borderId="277" xfId="3" applyFont="1" applyFill="1" applyBorder="1" applyAlignment="1" applyProtection="1">
      <alignment horizontal="center" wrapText="1"/>
    </xf>
    <xf numFmtId="3" fontId="23" fillId="2" borderId="278" xfId="3" applyNumberFormat="1" applyFont="1" applyFill="1" applyBorder="1" applyAlignment="1" applyProtection="1">
      <alignment horizontal="center" vertical="center" wrapText="1"/>
    </xf>
    <xf numFmtId="3" fontId="23" fillId="2" borderId="279" xfId="3" applyNumberFormat="1" applyFont="1" applyFill="1" applyBorder="1" applyAlignment="1" applyProtection="1">
      <alignment horizontal="center" vertical="center" wrapText="1"/>
    </xf>
    <xf numFmtId="3" fontId="23" fillId="2" borderId="280" xfId="3" applyNumberFormat="1" applyFont="1" applyFill="1" applyBorder="1" applyAlignment="1" applyProtection="1">
      <alignment horizontal="center" vertical="center" wrapText="1"/>
    </xf>
    <xf numFmtId="3" fontId="23" fillId="2" borderId="282" xfId="3" applyNumberFormat="1" applyFont="1" applyFill="1" applyBorder="1" applyAlignment="1" applyProtection="1">
      <alignment horizontal="center" vertical="center" wrapText="1"/>
    </xf>
    <xf numFmtId="3" fontId="23" fillId="2" borderId="283" xfId="3" applyNumberFormat="1" applyFont="1" applyFill="1" applyBorder="1" applyAlignment="1" applyProtection="1">
      <alignment horizontal="center" vertical="center" wrapText="1"/>
    </xf>
    <xf numFmtId="3" fontId="23" fillId="2" borderId="284" xfId="3" applyNumberFormat="1" applyFont="1" applyFill="1" applyBorder="1" applyAlignment="1" applyProtection="1">
      <alignment horizontal="center" vertical="center" wrapText="1"/>
    </xf>
    <xf numFmtId="3" fontId="23" fillId="2" borderId="281" xfId="3" applyNumberFormat="1" applyFont="1" applyFill="1" applyBorder="1" applyAlignment="1" applyProtection="1">
      <alignment horizontal="center" vertical="center" wrapText="1"/>
    </xf>
    <xf numFmtId="3" fontId="23" fillId="2" borderId="285" xfId="3" applyNumberFormat="1" applyFont="1" applyFill="1" applyBorder="1" applyAlignment="1" applyProtection="1">
      <alignment horizontal="center" vertical="center" wrapText="1"/>
    </xf>
    <xf numFmtId="3" fontId="23" fillId="2" borderId="708" xfId="3" applyNumberFormat="1" applyFont="1" applyFill="1" applyBorder="1" applyAlignment="1" applyProtection="1">
      <alignment horizontal="center" vertical="center" wrapText="1"/>
    </xf>
    <xf numFmtId="3" fontId="23" fillId="2" borderId="709" xfId="3" applyNumberFormat="1" applyFont="1" applyFill="1" applyBorder="1" applyAlignment="1" applyProtection="1">
      <alignment horizontal="center" vertical="center" wrapText="1"/>
    </xf>
    <xf numFmtId="3" fontId="23" fillId="2" borderId="845" xfId="3" applyNumberFormat="1" applyFont="1" applyFill="1" applyBorder="1" applyAlignment="1" applyProtection="1">
      <alignment horizontal="center" vertical="center" wrapText="1"/>
    </xf>
    <xf numFmtId="3" fontId="23" fillId="2" borderId="710" xfId="3" applyNumberFormat="1" applyFont="1" applyFill="1" applyBorder="1" applyAlignment="1" applyProtection="1">
      <alignment horizontal="center" vertical="center" wrapText="1"/>
    </xf>
    <xf numFmtId="3" fontId="23" fillId="2" borderId="711" xfId="3" applyNumberFormat="1" applyFont="1" applyFill="1" applyBorder="1" applyAlignment="1" applyProtection="1">
      <alignment horizontal="center" vertical="center" wrapText="1"/>
    </xf>
    <xf numFmtId="3" fontId="23" fillId="2" borderId="840" xfId="3" applyNumberFormat="1" applyFont="1" applyFill="1" applyBorder="1" applyAlignment="1" applyProtection="1">
      <alignment horizontal="center" vertical="center" wrapText="1"/>
    </xf>
    <xf numFmtId="3" fontId="23" fillId="2" borderId="723" xfId="3" applyNumberFormat="1" applyFont="1" applyFill="1" applyBorder="1" applyAlignment="1" applyProtection="1">
      <alignment horizontal="center" vertical="center" wrapText="1"/>
    </xf>
    <xf numFmtId="3" fontId="23" fillId="2" borderId="119" xfId="3" applyNumberFormat="1" applyFont="1" applyFill="1" applyBorder="1" applyAlignment="1" applyProtection="1">
      <alignment horizontal="center" vertical="center" wrapText="1"/>
    </xf>
    <xf numFmtId="3" fontId="23" fillId="0" borderId="126" xfId="3" applyNumberFormat="1" applyFont="1" applyBorder="1" applyAlignment="1" applyProtection="1">
      <alignment horizontal="center" vertical="center" wrapText="1"/>
      <protection locked="0"/>
    </xf>
    <xf numFmtId="3" fontId="23" fillId="0" borderId="119" xfId="3" applyNumberFormat="1" applyFont="1" applyBorder="1" applyAlignment="1" applyProtection="1">
      <alignment horizontal="center" vertical="center" wrapText="1"/>
      <protection locked="0"/>
    </xf>
    <xf numFmtId="3" fontId="23" fillId="0" borderId="122" xfId="3" applyNumberFormat="1" applyFont="1" applyBorder="1" applyAlignment="1" applyProtection="1">
      <alignment horizontal="center" vertical="center" wrapText="1"/>
      <protection locked="0"/>
    </xf>
    <xf numFmtId="3" fontId="23" fillId="0" borderId="129" xfId="3" applyNumberFormat="1" applyFont="1" applyBorder="1" applyAlignment="1" applyProtection="1">
      <alignment horizontal="center" vertical="center" wrapText="1"/>
      <protection locked="0"/>
    </xf>
    <xf numFmtId="3" fontId="23" fillId="0" borderId="121" xfId="3" applyNumberFormat="1" applyFont="1" applyBorder="1" applyAlignment="1" applyProtection="1">
      <alignment horizontal="center" vertical="center" wrapText="1"/>
      <protection locked="0"/>
    </xf>
    <xf numFmtId="3" fontId="23" fillId="0" borderId="124" xfId="3" applyNumberFormat="1" applyFont="1" applyBorder="1" applyAlignment="1" applyProtection="1">
      <alignment horizontal="center" vertical="center" wrapText="1"/>
      <protection locked="0"/>
    </xf>
    <xf numFmtId="0" fontId="11" fillId="7" borderId="255" xfId="3" applyFont="1" applyFill="1" applyBorder="1" applyAlignment="1" applyProtection="1">
      <alignment horizontal="center" vertical="top" wrapText="1"/>
    </xf>
    <xf numFmtId="0" fontId="11" fillId="7" borderId="0" xfId="3" applyFont="1" applyFill="1" applyBorder="1" applyAlignment="1" applyProtection="1">
      <alignment horizontal="center" vertical="top" wrapText="1"/>
    </xf>
    <xf numFmtId="0" fontId="11" fillId="7" borderId="17" xfId="3" applyFont="1" applyFill="1" applyBorder="1" applyAlignment="1" applyProtection="1">
      <alignment horizontal="center" vertical="top" wrapText="1"/>
    </xf>
    <xf numFmtId="0" fontId="11" fillId="7" borderId="256" xfId="3" applyFont="1" applyFill="1" applyBorder="1" applyAlignment="1" applyProtection="1">
      <alignment horizontal="center" vertical="top" wrapText="1"/>
    </xf>
    <xf numFmtId="0" fontId="11" fillId="7" borderId="225" xfId="3" applyFont="1" applyFill="1" applyBorder="1" applyAlignment="1" applyProtection="1">
      <alignment horizontal="center" vertical="top" wrapText="1"/>
    </xf>
    <xf numFmtId="0" fontId="11" fillId="7" borderId="226" xfId="3" applyFont="1" applyFill="1" applyBorder="1" applyAlignment="1" applyProtection="1">
      <alignment horizontal="center" vertical="top" wrapText="1"/>
    </xf>
    <xf numFmtId="0" fontId="11" fillId="0" borderId="255" xfId="3" applyFont="1" applyBorder="1" applyAlignment="1" applyProtection="1">
      <alignment horizontal="center" vertical="top" wrapText="1"/>
    </xf>
    <xf numFmtId="0" fontId="11" fillId="0" borderId="0" xfId="3" applyFont="1" applyBorder="1" applyAlignment="1" applyProtection="1">
      <alignment horizontal="center" vertical="top" wrapText="1"/>
    </xf>
    <xf numFmtId="0" fontId="11" fillId="0" borderId="17" xfId="3" applyFont="1" applyBorder="1" applyAlignment="1" applyProtection="1">
      <alignment horizontal="center" vertical="top" wrapText="1"/>
    </xf>
    <xf numFmtId="0" fontId="11" fillId="7" borderId="4" xfId="3" applyFont="1" applyFill="1" applyBorder="1" applyAlignment="1" applyProtection="1">
      <alignment horizontal="center" vertical="top"/>
    </xf>
    <xf numFmtId="0" fontId="11" fillId="7" borderId="0" xfId="3" applyFont="1" applyFill="1" applyBorder="1" applyAlignment="1" applyProtection="1">
      <alignment horizontal="center" vertical="top"/>
    </xf>
    <xf numFmtId="0" fontId="11" fillId="7" borderId="17" xfId="3" applyFont="1" applyFill="1" applyBorder="1" applyAlignment="1" applyProtection="1">
      <alignment horizontal="center" vertical="top"/>
    </xf>
    <xf numFmtId="0" fontId="11" fillId="7" borderId="232" xfId="3" applyFont="1" applyFill="1" applyBorder="1" applyAlignment="1" applyProtection="1">
      <alignment horizontal="center" vertical="top"/>
    </xf>
    <xf numFmtId="0" fontId="11" fillId="7" borderId="225" xfId="3" applyFont="1" applyFill="1" applyBorder="1" applyAlignment="1" applyProtection="1">
      <alignment horizontal="center" vertical="top"/>
    </xf>
    <xf numFmtId="0" fontId="11" fillId="7" borderId="226" xfId="3" applyFont="1" applyFill="1" applyBorder="1" applyAlignment="1" applyProtection="1">
      <alignment horizontal="center" vertical="top"/>
    </xf>
    <xf numFmtId="0" fontId="10" fillId="7" borderId="500" xfId="3" applyFont="1" applyFill="1" applyBorder="1" applyAlignment="1" applyProtection="1">
      <alignment horizontal="center" wrapText="1"/>
    </xf>
    <xf numFmtId="0" fontId="10" fillId="7" borderId="524" xfId="3" applyFont="1" applyFill="1" applyBorder="1" applyAlignment="1" applyProtection="1">
      <alignment horizontal="center" wrapText="1"/>
    </xf>
    <xf numFmtId="0" fontId="10" fillId="7" borderId="504" xfId="3" applyFont="1" applyFill="1" applyBorder="1" applyAlignment="1" applyProtection="1">
      <alignment horizontal="center" wrapText="1"/>
    </xf>
    <xf numFmtId="0" fontId="10" fillId="7" borderId="255" xfId="3" applyFont="1" applyFill="1" applyBorder="1" applyAlignment="1" applyProtection="1">
      <alignment horizontal="center" wrapText="1"/>
    </xf>
    <xf numFmtId="0" fontId="10" fillId="7" borderId="0" xfId="3" applyFont="1" applyFill="1" applyBorder="1" applyAlignment="1" applyProtection="1">
      <alignment horizontal="center" wrapText="1"/>
    </xf>
    <xf numFmtId="0" fontId="10" fillId="7" borderId="217" xfId="3" applyFont="1" applyFill="1" applyBorder="1" applyAlignment="1" applyProtection="1">
      <alignment horizontal="center" wrapText="1"/>
    </xf>
    <xf numFmtId="0" fontId="10" fillId="7" borderId="242" xfId="3" quotePrefix="1" applyFont="1" applyFill="1" applyBorder="1" applyAlignment="1" applyProtection="1">
      <alignment horizontal="center" vertical="center"/>
    </xf>
    <xf numFmtId="0" fontId="10" fillId="7" borderId="242" xfId="3" applyFont="1" applyFill="1" applyBorder="1" applyAlignment="1" applyProtection="1">
      <alignment horizontal="center" vertical="center"/>
    </xf>
    <xf numFmtId="0" fontId="10" fillId="7" borderId="276" xfId="3" quotePrefix="1" applyFont="1" applyFill="1" applyBorder="1" applyAlignment="1" applyProtection="1">
      <alignment horizontal="center" vertical="center"/>
    </xf>
    <xf numFmtId="0" fontId="10" fillId="7" borderId="276" xfId="3" applyFont="1" applyFill="1" applyBorder="1" applyAlignment="1" applyProtection="1">
      <alignment horizontal="center" vertical="center"/>
    </xf>
    <xf numFmtId="0" fontId="10" fillId="7" borderId="144" xfId="3" quotePrefix="1" applyFont="1" applyFill="1" applyBorder="1" applyAlignment="1" applyProtection="1">
      <alignment horizontal="center" vertical="center"/>
    </xf>
    <xf numFmtId="0" fontId="10" fillId="7" borderId="144" xfId="3" applyFont="1" applyFill="1" applyBorder="1" applyAlignment="1" applyProtection="1">
      <alignment horizontal="center" vertical="center"/>
    </xf>
    <xf numFmtId="0" fontId="10" fillId="7" borderId="161" xfId="3" quotePrefix="1" applyFont="1" applyFill="1" applyBorder="1" applyAlignment="1" applyProtection="1">
      <alignment horizontal="center" vertical="center"/>
    </xf>
    <xf numFmtId="0" fontId="10" fillId="7" borderId="161" xfId="3" applyFont="1" applyFill="1" applyBorder="1" applyAlignment="1" applyProtection="1">
      <alignment horizontal="center" vertical="center"/>
    </xf>
    <xf numFmtId="3" fontId="23" fillId="2" borderId="21" xfId="3" applyNumberFormat="1" applyFont="1" applyFill="1" applyBorder="1" applyAlignment="1" applyProtection="1">
      <alignment horizontal="center" vertical="center" wrapText="1"/>
    </xf>
    <xf numFmtId="0" fontId="10" fillId="7" borderId="303" xfId="3" applyFont="1" applyFill="1" applyBorder="1" applyAlignment="1" applyProtection="1">
      <alignment horizontal="center" wrapText="1"/>
    </xf>
    <xf numFmtId="0" fontId="10" fillId="7" borderId="231" xfId="3" applyFont="1" applyFill="1" applyBorder="1" applyAlignment="1" applyProtection="1">
      <alignment horizontal="center"/>
    </xf>
    <xf numFmtId="0" fontId="10" fillId="7" borderId="227" xfId="3" applyFont="1" applyFill="1" applyBorder="1" applyAlignment="1" applyProtection="1">
      <alignment horizontal="center"/>
    </xf>
    <xf numFmtId="0" fontId="11" fillId="7" borderId="233" xfId="3" applyFont="1" applyFill="1" applyBorder="1" applyAlignment="1" applyProtection="1">
      <alignment horizontal="center" vertical="top"/>
    </xf>
    <xf numFmtId="0" fontId="11" fillId="7" borderId="0" xfId="3" applyFont="1" applyFill="1" applyBorder="1" applyAlignment="1" applyProtection="1">
      <alignment horizontal="center" wrapText="1"/>
    </xf>
    <xf numFmtId="0" fontId="10" fillId="7" borderId="394" xfId="3" applyFont="1" applyFill="1" applyBorder="1" applyAlignment="1" applyProtection="1">
      <alignment horizontal="center" vertical="top"/>
    </xf>
    <xf numFmtId="0" fontId="10" fillId="7" borderId="0" xfId="3" applyFont="1" applyFill="1" applyBorder="1" applyAlignment="1" applyProtection="1">
      <alignment horizontal="center" vertical="top"/>
    </xf>
    <xf numFmtId="0" fontId="11" fillId="7" borderId="360" xfId="3" applyFont="1" applyFill="1" applyBorder="1" applyAlignment="1" applyProtection="1">
      <alignment horizontal="center" wrapText="1"/>
    </xf>
    <xf numFmtId="0" fontId="10" fillId="7" borderId="232" xfId="3" applyFont="1" applyFill="1" applyBorder="1" applyAlignment="1" applyProtection="1">
      <alignment horizontal="center" vertical="top"/>
    </xf>
    <xf numFmtId="0" fontId="10" fillId="7" borderId="225" xfId="3" applyFont="1" applyFill="1" applyBorder="1" applyAlignment="1" applyProtection="1">
      <alignment horizontal="center" vertical="top"/>
    </xf>
    <xf numFmtId="0" fontId="10" fillId="7" borderId="274" xfId="3" applyFont="1" applyFill="1" applyBorder="1" applyAlignment="1" applyProtection="1">
      <alignment horizontal="center" wrapText="1"/>
    </xf>
    <xf numFmtId="0" fontId="10" fillId="7" borderId="272" xfId="3" applyFont="1" applyFill="1" applyBorder="1" applyAlignment="1" applyProtection="1">
      <alignment horizontal="center" wrapText="1"/>
    </xf>
    <xf numFmtId="0" fontId="10" fillId="7" borderId="275" xfId="3" applyFont="1" applyFill="1" applyBorder="1" applyAlignment="1" applyProtection="1">
      <alignment horizontal="center" wrapText="1"/>
    </xf>
    <xf numFmtId="0" fontId="10" fillId="7" borderId="17" xfId="3" applyFont="1" applyFill="1" applyBorder="1" applyAlignment="1" applyProtection="1">
      <alignment horizontal="center" wrapText="1"/>
    </xf>
    <xf numFmtId="0" fontId="10" fillId="7" borderId="255" xfId="3" applyFont="1" applyFill="1" applyBorder="1" applyAlignment="1" applyProtection="1">
      <alignment horizontal="center"/>
    </xf>
    <xf numFmtId="0" fontId="10" fillId="7" borderId="0" xfId="3" applyFont="1" applyFill="1" applyBorder="1" applyAlignment="1" applyProtection="1">
      <alignment horizontal="center"/>
    </xf>
    <xf numFmtId="0" fontId="10" fillId="7" borderId="17" xfId="3" applyFont="1" applyFill="1" applyBorder="1" applyAlignment="1" applyProtection="1">
      <alignment horizontal="center"/>
    </xf>
    <xf numFmtId="3" fontId="23" fillId="2" borderId="127" xfId="3" applyNumberFormat="1" applyFont="1" applyFill="1" applyBorder="1" applyAlignment="1" applyProtection="1">
      <alignment horizontal="center" vertical="center" wrapText="1"/>
    </xf>
    <xf numFmtId="3" fontId="23" fillId="2" borderId="255" xfId="3" applyNumberFormat="1" applyFont="1" applyFill="1" applyBorder="1" applyAlignment="1" applyProtection="1">
      <alignment horizontal="center" vertical="center" wrapText="1"/>
    </xf>
    <xf numFmtId="3" fontId="23" fillId="2" borderId="89" xfId="3" applyNumberFormat="1" applyFont="1" applyFill="1" applyBorder="1" applyAlignment="1" applyProtection="1">
      <alignment horizontal="center" vertical="center" wrapText="1"/>
    </xf>
    <xf numFmtId="3" fontId="23" fillId="2" borderId="120" xfId="3" applyNumberFormat="1" applyFont="1" applyFill="1" applyBorder="1" applyAlignment="1" applyProtection="1">
      <alignment horizontal="center" vertical="center" wrapText="1"/>
    </xf>
    <xf numFmtId="3" fontId="23" fillId="2" borderId="121" xfId="3" applyNumberFormat="1" applyFont="1" applyFill="1" applyBorder="1" applyAlignment="1" applyProtection="1">
      <alignment horizontal="center" vertical="center" wrapText="1"/>
    </xf>
    <xf numFmtId="3" fontId="23" fillId="2" borderId="130" xfId="3" applyNumberFormat="1" applyFont="1" applyFill="1" applyBorder="1" applyAlignment="1" applyProtection="1">
      <alignment horizontal="center" vertical="center" wrapText="1"/>
    </xf>
    <xf numFmtId="3" fontId="23" fillId="2" borderId="724" xfId="3" applyNumberFormat="1" applyFont="1" applyFill="1" applyBorder="1" applyAlignment="1" applyProtection="1">
      <alignment horizontal="center" vertical="center" wrapText="1"/>
    </xf>
    <xf numFmtId="3" fontId="23" fillId="2" borderId="20" xfId="3" applyNumberFormat="1" applyFont="1" applyFill="1" applyBorder="1" applyAlignment="1" applyProtection="1">
      <alignment horizontal="center" vertical="center" wrapText="1"/>
    </xf>
    <xf numFmtId="0" fontId="10" fillId="7" borderId="273" xfId="3" quotePrefix="1" applyFont="1" applyFill="1" applyBorder="1" applyAlignment="1" applyProtection="1">
      <alignment horizontal="center"/>
    </xf>
    <xf numFmtId="0" fontId="10" fillId="7" borderId="128" xfId="3" applyFont="1" applyFill="1" applyBorder="1" applyAlignment="1" applyProtection="1">
      <alignment horizontal="center"/>
    </xf>
    <xf numFmtId="0" fontId="10" fillId="7" borderId="243" xfId="3" applyFont="1" applyFill="1" applyBorder="1" applyAlignment="1" applyProtection="1">
      <alignment horizontal="center"/>
    </xf>
    <xf numFmtId="0" fontId="10" fillId="7" borderId="288" xfId="3" applyFont="1" applyFill="1" applyBorder="1" applyAlignment="1" applyProtection="1">
      <alignment horizontal="center"/>
    </xf>
    <xf numFmtId="3" fontId="23" fillId="2" borderId="126" xfId="3" applyNumberFormat="1" applyFont="1" applyFill="1" applyBorder="1" applyAlignment="1" applyProtection="1">
      <alignment horizontal="center" vertical="center" wrapText="1"/>
    </xf>
    <xf numFmtId="3" fontId="23" fillId="2" borderId="129" xfId="3" applyNumberFormat="1" applyFont="1" applyFill="1" applyBorder="1" applyAlignment="1" applyProtection="1">
      <alignment horizontal="center" vertical="center" wrapText="1"/>
    </xf>
    <xf numFmtId="3" fontId="23" fillId="2" borderId="714" xfId="3" applyNumberFormat="1" applyFont="1" applyFill="1" applyBorder="1" applyAlignment="1" applyProtection="1">
      <alignment horizontal="center" vertical="center" wrapText="1"/>
    </xf>
    <xf numFmtId="3" fontId="23" fillId="2" borderId="669" xfId="3" applyNumberFormat="1" applyFont="1" applyFill="1" applyBorder="1" applyAlignment="1" applyProtection="1">
      <alignment horizontal="center" vertical="center" wrapText="1"/>
    </xf>
    <xf numFmtId="3" fontId="23" fillId="3" borderId="134" xfId="3" applyNumberFormat="1" applyFont="1" applyFill="1" applyBorder="1" applyAlignment="1" applyProtection="1">
      <alignment horizontal="center" vertical="center" wrapText="1"/>
      <protection locked="0"/>
    </xf>
    <xf numFmtId="3" fontId="23" fillId="3" borderId="135" xfId="3" applyNumberFormat="1" applyFont="1" applyFill="1" applyBorder="1" applyAlignment="1" applyProtection="1">
      <alignment horizontal="center" vertical="center" wrapText="1"/>
      <protection locked="0"/>
    </xf>
    <xf numFmtId="3" fontId="23" fillId="3" borderId="158" xfId="3" applyNumberFormat="1" applyFont="1" applyFill="1" applyBorder="1" applyAlignment="1" applyProtection="1">
      <alignment horizontal="center" vertical="center" wrapText="1"/>
      <protection locked="0"/>
    </xf>
    <xf numFmtId="3" fontId="23" fillId="3" borderId="136" xfId="3" applyNumberFormat="1" applyFont="1" applyFill="1" applyBorder="1" applyAlignment="1" applyProtection="1">
      <alignment horizontal="center" vertical="center" wrapText="1"/>
      <protection locked="0"/>
    </xf>
    <xf numFmtId="3" fontId="23" fillId="3" borderId="137" xfId="3" applyNumberFormat="1" applyFont="1" applyFill="1" applyBorder="1" applyAlignment="1" applyProtection="1">
      <alignment horizontal="center" vertical="center" wrapText="1"/>
      <protection locked="0"/>
    </xf>
    <xf numFmtId="3" fontId="23" fillId="3" borderId="159" xfId="3" applyNumberFormat="1" applyFont="1" applyFill="1" applyBorder="1" applyAlignment="1" applyProtection="1">
      <alignment horizontal="center" vertical="center" wrapText="1"/>
      <protection locked="0"/>
    </xf>
    <xf numFmtId="0" fontId="10" fillId="7" borderId="128" xfId="3" quotePrefix="1" applyFont="1" applyFill="1" applyBorder="1" applyAlignment="1" applyProtection="1">
      <alignment horizontal="center"/>
    </xf>
    <xf numFmtId="0" fontId="10" fillId="7" borderId="289" xfId="3" applyFont="1" applyFill="1" applyBorder="1" applyAlignment="1" applyProtection="1">
      <alignment horizontal="center"/>
    </xf>
    <xf numFmtId="3" fontId="23" fillId="3" borderId="131" xfId="3" applyNumberFormat="1" applyFont="1" applyFill="1" applyBorder="1" applyAlignment="1" applyProtection="1">
      <alignment horizontal="center" vertical="center" wrapText="1"/>
      <protection locked="0"/>
    </xf>
    <xf numFmtId="3" fontId="23" fillId="3" borderId="132" xfId="3" applyNumberFormat="1" applyFont="1" applyFill="1" applyBorder="1" applyAlignment="1" applyProtection="1">
      <alignment horizontal="center" vertical="center" wrapText="1"/>
      <protection locked="0"/>
    </xf>
    <xf numFmtId="3" fontId="23" fillId="3" borderId="133" xfId="3" applyNumberFormat="1" applyFont="1" applyFill="1" applyBorder="1" applyAlignment="1" applyProtection="1">
      <alignment horizontal="center" vertical="center" wrapText="1"/>
      <protection locked="0"/>
    </xf>
    <xf numFmtId="3" fontId="23" fillId="3" borderId="147" xfId="3" applyNumberFormat="1" applyFont="1" applyFill="1" applyBorder="1" applyAlignment="1" applyProtection="1">
      <alignment horizontal="center" vertical="center" wrapText="1"/>
      <protection locked="0"/>
    </xf>
    <xf numFmtId="3" fontId="23" fillId="3" borderId="148" xfId="3" applyNumberFormat="1" applyFont="1" applyFill="1" applyBorder="1" applyAlignment="1" applyProtection="1">
      <alignment horizontal="center" vertical="center" wrapText="1"/>
      <protection locked="0"/>
    </xf>
    <xf numFmtId="3" fontId="23" fillId="3" borderId="715" xfId="3" applyNumberFormat="1" applyFont="1" applyFill="1" applyBorder="1" applyAlignment="1" applyProtection="1">
      <alignment horizontal="center" vertical="center" wrapText="1"/>
      <protection locked="0"/>
    </xf>
    <xf numFmtId="3" fontId="23" fillId="3" borderId="716" xfId="3" applyNumberFormat="1" applyFont="1" applyFill="1" applyBorder="1" applyAlignment="1" applyProtection="1">
      <alignment horizontal="center" vertical="center" wrapText="1"/>
      <protection locked="0"/>
    </xf>
    <xf numFmtId="3" fontId="23" fillId="2" borderId="152" xfId="3" applyNumberFormat="1" applyFont="1" applyFill="1" applyBorder="1" applyAlignment="1" applyProtection="1">
      <alignment horizontal="center" vertical="center" wrapText="1"/>
    </xf>
    <xf numFmtId="3" fontId="23" fillId="2" borderId="153" xfId="3" applyNumberFormat="1" applyFont="1" applyFill="1" applyBorder="1" applyAlignment="1" applyProtection="1">
      <alignment horizontal="center" vertical="center" wrapText="1"/>
    </xf>
    <xf numFmtId="3" fontId="23" fillId="2" borderId="712" xfId="3" applyNumberFormat="1" applyFont="1" applyFill="1" applyBorder="1" applyAlignment="1" applyProtection="1">
      <alignment horizontal="center" vertical="center" wrapText="1"/>
    </xf>
    <xf numFmtId="3" fontId="23" fillId="2" borderId="713" xfId="3" applyNumberFormat="1" applyFont="1" applyFill="1" applyBorder="1" applyAlignment="1" applyProtection="1">
      <alignment horizontal="center" vertical="center" wrapText="1"/>
    </xf>
    <xf numFmtId="0" fontId="11" fillId="2" borderId="14" xfId="3" applyFont="1" applyFill="1" applyBorder="1" applyAlignment="1" applyProtection="1">
      <alignment horizontal="left" wrapText="1"/>
    </xf>
    <xf numFmtId="3" fontId="23" fillId="2" borderId="145" xfId="3" applyNumberFormat="1" applyFont="1" applyFill="1" applyBorder="1" applyAlignment="1" applyProtection="1">
      <alignment horizontal="center" vertical="center" wrapText="1"/>
    </xf>
    <xf numFmtId="3" fontId="23" fillId="2" borderId="152" xfId="3" applyNumberFormat="1" applyFont="1" applyFill="1" applyBorder="1" applyAlignment="1" applyProtection="1">
      <alignment horizontal="center" vertical="center"/>
    </xf>
    <xf numFmtId="3" fontId="23" fillId="2" borderId="116" xfId="3" applyNumberFormat="1" applyFont="1" applyFill="1" applyBorder="1" applyAlignment="1" applyProtection="1">
      <alignment horizontal="center" vertical="center"/>
    </xf>
    <xf numFmtId="3" fontId="23" fillId="2" borderId="149" xfId="3" applyNumberFormat="1" applyFont="1" applyFill="1" applyBorder="1" applyAlignment="1" applyProtection="1">
      <alignment horizontal="center" vertical="center"/>
    </xf>
    <xf numFmtId="3" fontId="23" fillId="2" borderId="153" xfId="3" applyNumberFormat="1" applyFont="1" applyFill="1" applyBorder="1" applyAlignment="1" applyProtection="1">
      <alignment horizontal="center" vertical="center"/>
    </xf>
    <xf numFmtId="3" fontId="23" fillId="2" borderId="118" xfId="3" applyNumberFormat="1" applyFont="1" applyFill="1" applyBorder="1" applyAlignment="1" applyProtection="1">
      <alignment horizontal="center" vertical="center"/>
    </xf>
    <xf numFmtId="3" fontId="23" fillId="2" borderId="150" xfId="3" applyNumberFormat="1" applyFont="1" applyFill="1" applyBorder="1" applyAlignment="1" applyProtection="1">
      <alignment horizontal="center" vertical="center"/>
    </xf>
    <xf numFmtId="0" fontId="10" fillId="2" borderId="14" xfId="3" applyFont="1" applyFill="1" applyBorder="1" applyAlignment="1" applyProtection="1">
      <alignment horizontal="justify" wrapText="1"/>
    </xf>
    <xf numFmtId="0" fontId="10" fillId="7" borderId="287" xfId="3" quotePrefix="1" applyFont="1" applyFill="1" applyBorder="1" applyAlignment="1" applyProtection="1">
      <alignment horizontal="center"/>
    </xf>
    <xf numFmtId="0" fontId="10" fillId="7" borderId="287" xfId="3" applyFont="1" applyFill="1" applyBorder="1" applyAlignment="1" applyProtection="1">
      <alignment horizontal="center"/>
    </xf>
    <xf numFmtId="0" fontId="10" fillId="7" borderId="286" xfId="3" applyFont="1" applyFill="1" applyBorder="1" applyAlignment="1" applyProtection="1">
      <alignment horizontal="center"/>
    </xf>
    <xf numFmtId="3" fontId="23" fillId="2" borderId="165" xfId="3" applyNumberFormat="1" applyFont="1" applyFill="1" applyBorder="1" applyAlignment="1" applyProtection="1">
      <alignment horizontal="center" vertical="center"/>
    </xf>
    <xf numFmtId="3" fontId="23" fillId="2" borderId="166" xfId="3" applyNumberFormat="1" applyFont="1" applyFill="1" applyBorder="1" applyAlignment="1" applyProtection="1">
      <alignment horizontal="center" vertical="center"/>
    </xf>
    <xf numFmtId="3" fontId="23" fillId="2" borderId="114" xfId="3" applyNumberFormat="1" applyFont="1" applyFill="1" applyBorder="1" applyAlignment="1" applyProtection="1">
      <alignment horizontal="center" vertical="center"/>
    </xf>
    <xf numFmtId="3" fontId="23" fillId="2" borderId="717" xfId="3" applyNumberFormat="1" applyFont="1" applyFill="1" applyBorder="1" applyAlignment="1" applyProtection="1">
      <alignment horizontal="center" vertical="center"/>
    </xf>
    <xf numFmtId="3" fontId="23" fillId="2" borderId="718" xfId="3" applyNumberFormat="1" applyFont="1" applyFill="1" applyBorder="1" applyAlignment="1" applyProtection="1">
      <alignment horizontal="center" vertical="center"/>
    </xf>
    <xf numFmtId="3" fontId="23" fillId="2" borderId="713" xfId="3" applyNumberFormat="1" applyFont="1" applyFill="1" applyBorder="1" applyAlignment="1" applyProtection="1">
      <alignment horizontal="center" vertical="center"/>
    </xf>
    <xf numFmtId="0" fontId="11" fillId="2" borderId="0" xfId="3" applyFont="1" applyFill="1" applyBorder="1" applyAlignment="1" applyProtection="1">
      <alignment horizontal="left" vertical="top" wrapText="1"/>
    </xf>
    <xf numFmtId="3" fontId="23" fillId="2" borderId="89" xfId="3" applyNumberFormat="1" applyFont="1" applyFill="1" applyBorder="1" applyAlignment="1" applyProtection="1">
      <alignment horizontal="center" vertical="center"/>
    </xf>
    <xf numFmtId="3" fontId="23" fillId="2" borderId="119" xfId="3" applyNumberFormat="1" applyFont="1" applyFill="1" applyBorder="1" applyAlignment="1" applyProtection="1">
      <alignment horizontal="center" vertical="center"/>
    </xf>
    <xf numFmtId="3" fontId="23" fillId="2" borderId="127" xfId="3" applyNumberFormat="1" applyFont="1" applyFill="1" applyBorder="1" applyAlignment="1" applyProtection="1">
      <alignment horizontal="center" vertical="center"/>
    </xf>
    <xf numFmtId="3" fontId="23" fillId="2" borderId="120" xfId="3" applyNumberFormat="1" applyFont="1" applyFill="1" applyBorder="1" applyAlignment="1" applyProtection="1">
      <alignment horizontal="center" vertical="center"/>
    </xf>
    <xf numFmtId="3" fontId="23" fillId="2" borderId="121" xfId="3" applyNumberFormat="1" applyFont="1" applyFill="1" applyBorder="1" applyAlignment="1" applyProtection="1">
      <alignment horizontal="center" vertical="center"/>
    </xf>
    <xf numFmtId="3" fontId="23" fillId="2" borderId="130" xfId="3" applyNumberFormat="1" applyFont="1" applyFill="1" applyBorder="1" applyAlignment="1" applyProtection="1">
      <alignment horizontal="center" vertical="center"/>
    </xf>
    <xf numFmtId="3" fontId="23" fillId="2" borderId="104" xfId="3" applyNumberFormat="1" applyFont="1" applyFill="1" applyBorder="1" applyAlignment="1" applyProtection="1">
      <alignment horizontal="center" vertical="center"/>
    </xf>
    <xf numFmtId="3" fontId="23" fillId="2" borderId="105" xfId="3" applyNumberFormat="1" applyFont="1" applyFill="1" applyBorder="1" applyAlignment="1" applyProtection="1">
      <alignment horizontal="center" vertical="center"/>
    </xf>
    <xf numFmtId="0" fontId="10" fillId="7" borderId="290" xfId="3" applyFont="1" applyFill="1" applyBorder="1" applyAlignment="1" applyProtection="1">
      <alignment horizontal="center"/>
    </xf>
    <xf numFmtId="3" fontId="23" fillId="2" borderId="115" xfId="3" applyNumberFormat="1" applyFont="1" applyFill="1" applyBorder="1" applyAlignment="1" applyProtection="1">
      <alignment horizontal="center" vertical="center"/>
    </xf>
    <xf numFmtId="3" fontId="23" fillId="2" borderId="145" xfId="3" applyNumberFormat="1" applyFont="1" applyFill="1" applyBorder="1" applyAlignment="1" applyProtection="1">
      <alignment horizontal="center" vertical="center"/>
    </xf>
    <xf numFmtId="3" fontId="23" fillId="2" borderId="117" xfId="3" applyNumberFormat="1" applyFont="1" applyFill="1" applyBorder="1" applyAlignment="1" applyProtection="1">
      <alignment horizontal="center" vertical="center"/>
    </xf>
    <xf numFmtId="3" fontId="23" fillId="2" borderId="146" xfId="3" applyNumberFormat="1" applyFont="1" applyFill="1" applyBorder="1" applyAlignment="1" applyProtection="1">
      <alignment horizontal="center" vertical="center"/>
    </xf>
    <xf numFmtId="3" fontId="23" fillId="2" borderId="580" xfId="3" applyNumberFormat="1" applyFont="1" applyFill="1" applyBorder="1" applyAlignment="1" applyProtection="1">
      <alignment horizontal="center" vertical="center"/>
    </xf>
    <xf numFmtId="3" fontId="23" fillId="2" borderId="712" xfId="3" applyNumberFormat="1" applyFont="1" applyFill="1" applyBorder="1" applyAlignment="1" applyProtection="1">
      <alignment horizontal="center" vertical="center"/>
    </xf>
    <xf numFmtId="3" fontId="23" fillId="2" borderId="646" xfId="3" applyNumberFormat="1" applyFont="1" applyFill="1" applyBorder="1" applyAlignment="1" applyProtection="1">
      <alignment horizontal="center" vertical="center"/>
    </xf>
    <xf numFmtId="3" fontId="23" fillId="2" borderId="725" xfId="3" applyNumberFormat="1" applyFont="1" applyFill="1" applyBorder="1" applyAlignment="1" applyProtection="1">
      <alignment horizontal="center" vertical="center"/>
    </xf>
    <xf numFmtId="3" fontId="23" fillId="2" borderId="726" xfId="3" applyNumberFormat="1" applyFont="1" applyFill="1" applyBorder="1" applyAlignment="1" applyProtection="1">
      <alignment horizontal="center" vertical="center"/>
    </xf>
    <xf numFmtId="3" fontId="23" fillId="3" borderId="0" xfId="3" applyNumberFormat="1" applyFont="1" applyFill="1" applyBorder="1" applyAlignment="1" applyProtection="1">
      <alignment horizontal="center" vertical="center" wrapText="1"/>
      <protection locked="0"/>
    </xf>
    <xf numFmtId="0" fontId="10" fillId="7" borderId="273" xfId="3" applyFont="1" applyFill="1" applyBorder="1" applyAlignment="1" applyProtection="1">
      <alignment horizontal="center"/>
    </xf>
    <xf numFmtId="3" fontId="23" fillId="3" borderId="255" xfId="3" applyNumberFormat="1" applyFont="1" applyFill="1" applyBorder="1" applyAlignment="1" applyProtection="1">
      <alignment horizontal="center" vertical="center" wrapText="1"/>
      <protection locked="0"/>
    </xf>
    <xf numFmtId="3" fontId="23" fillId="3" borderId="723" xfId="3" applyNumberFormat="1" applyFont="1" applyFill="1" applyBorder="1" applyAlignment="1" applyProtection="1">
      <alignment horizontal="center" vertical="center" wrapText="1"/>
      <protection locked="0"/>
    </xf>
    <xf numFmtId="3" fontId="23" fillId="3" borderId="119" xfId="3" applyNumberFormat="1" applyFont="1" applyFill="1" applyBorder="1" applyAlignment="1" applyProtection="1">
      <alignment horizontal="center" vertical="center" wrapText="1"/>
      <protection locked="0"/>
    </xf>
    <xf numFmtId="3" fontId="23" fillId="3" borderId="668" xfId="3" applyNumberFormat="1" applyFont="1" applyFill="1" applyBorder="1" applyAlignment="1" applyProtection="1">
      <alignment horizontal="center" vertical="center" wrapText="1"/>
      <protection locked="0"/>
    </xf>
    <xf numFmtId="3" fontId="23" fillId="3" borderId="724" xfId="3" applyNumberFormat="1" applyFont="1" applyFill="1" applyBorder="1" applyAlignment="1" applyProtection="1">
      <alignment horizontal="center" vertical="center" wrapText="1"/>
      <protection locked="0"/>
    </xf>
    <xf numFmtId="3" fontId="23" fillId="3" borderId="121" xfId="3" applyNumberFormat="1" applyFont="1" applyFill="1" applyBorder="1" applyAlignment="1" applyProtection="1">
      <alignment horizontal="center" vertical="center" wrapText="1"/>
      <protection locked="0"/>
    </xf>
    <xf numFmtId="3" fontId="23" fillId="3" borderId="669" xfId="3" applyNumberFormat="1" applyFont="1" applyFill="1" applyBorder="1" applyAlignment="1" applyProtection="1">
      <alignment horizontal="center" vertical="center" wrapText="1"/>
      <protection locked="0"/>
    </xf>
    <xf numFmtId="3" fontId="23" fillId="3" borderId="89" xfId="3" applyNumberFormat="1" applyFont="1" applyFill="1" applyBorder="1" applyAlignment="1" applyProtection="1">
      <alignment horizontal="center" vertical="center" wrapText="1"/>
      <protection locked="0"/>
    </xf>
    <xf numFmtId="3" fontId="23" fillId="3" borderId="120" xfId="3" applyNumberFormat="1" applyFont="1" applyFill="1" applyBorder="1" applyAlignment="1" applyProtection="1">
      <alignment horizontal="center" vertical="center" wrapText="1"/>
      <protection locked="0"/>
    </xf>
    <xf numFmtId="3" fontId="23" fillId="3" borderId="126" xfId="3" applyNumberFormat="1" applyFont="1" applyFill="1" applyBorder="1" applyAlignment="1" applyProtection="1">
      <alignment horizontal="center" vertical="center" wrapText="1"/>
      <protection locked="0"/>
    </xf>
    <xf numFmtId="3" fontId="23" fillId="3" borderId="127" xfId="3" applyNumberFormat="1" applyFont="1" applyFill="1" applyBorder="1" applyAlignment="1" applyProtection="1">
      <alignment horizontal="center" vertical="center" wrapText="1"/>
      <protection locked="0"/>
    </xf>
    <xf numFmtId="3" fontId="23" fillId="3" borderId="129" xfId="3" applyNumberFormat="1" applyFont="1" applyFill="1" applyBorder="1" applyAlignment="1" applyProtection="1">
      <alignment horizontal="center" vertical="center" wrapText="1"/>
      <protection locked="0"/>
    </xf>
    <xf numFmtId="3" fontId="23" fillId="3" borderId="130" xfId="3" applyNumberFormat="1" applyFont="1" applyFill="1" applyBorder="1" applyAlignment="1" applyProtection="1">
      <alignment horizontal="center" vertical="center" wrapText="1"/>
      <protection locked="0"/>
    </xf>
    <xf numFmtId="3" fontId="13" fillId="0" borderId="126" xfId="3" applyNumberFormat="1" applyFont="1" applyBorder="1" applyAlignment="1" applyProtection="1">
      <alignment horizontal="center" vertical="center" wrapText="1"/>
      <protection locked="0"/>
    </xf>
    <xf numFmtId="3" fontId="13" fillId="0" borderId="119" xfId="3" applyNumberFormat="1" applyFont="1" applyBorder="1" applyAlignment="1" applyProtection="1">
      <alignment horizontal="center" vertical="center" wrapText="1"/>
      <protection locked="0"/>
    </xf>
    <xf numFmtId="3" fontId="13" fillId="0" borderId="122" xfId="3" applyNumberFormat="1" applyFont="1" applyBorder="1" applyAlignment="1" applyProtection="1">
      <alignment horizontal="center" vertical="center" wrapText="1"/>
      <protection locked="0"/>
    </xf>
    <xf numFmtId="3" fontId="13" fillId="0" borderId="129" xfId="3" applyNumberFormat="1" applyFont="1" applyBorder="1" applyAlignment="1" applyProtection="1">
      <alignment horizontal="center" vertical="center" wrapText="1"/>
      <protection locked="0"/>
    </xf>
    <xf numFmtId="3" fontId="13" fillId="0" borderId="121" xfId="3" applyNumberFormat="1" applyFont="1" applyBorder="1" applyAlignment="1" applyProtection="1">
      <alignment horizontal="center" vertical="center" wrapText="1"/>
      <protection locked="0"/>
    </xf>
    <xf numFmtId="3" fontId="13" fillId="0" borderId="124" xfId="3" applyNumberFormat="1" applyFont="1" applyBorder="1" applyAlignment="1" applyProtection="1">
      <alignment horizontal="center" vertical="center" wrapText="1"/>
      <protection locked="0"/>
    </xf>
    <xf numFmtId="3" fontId="23" fillId="2" borderId="154" xfId="3" applyNumberFormat="1" applyFont="1" applyFill="1" applyBorder="1" applyAlignment="1" applyProtection="1">
      <alignment horizontal="right" vertical="center"/>
    </xf>
    <xf numFmtId="3" fontId="23" fillId="2" borderId="155" xfId="3" applyNumberFormat="1" applyFont="1" applyFill="1" applyBorder="1" applyAlignment="1" applyProtection="1">
      <alignment horizontal="right" vertical="center"/>
    </xf>
    <xf numFmtId="3" fontId="23" fillId="2" borderId="157" xfId="3" applyNumberFormat="1" applyFont="1" applyFill="1" applyBorder="1" applyAlignment="1" applyProtection="1">
      <alignment horizontal="right" vertical="center"/>
    </xf>
    <xf numFmtId="3" fontId="23" fillId="2" borderId="114" xfId="3" applyNumberFormat="1" applyFont="1" applyFill="1" applyBorder="1" applyAlignment="1" applyProtection="1">
      <alignment horizontal="right" vertical="center"/>
    </xf>
    <xf numFmtId="3" fontId="23" fillId="2" borderId="104" xfId="3" applyNumberFormat="1" applyFont="1" applyFill="1" applyBorder="1" applyAlignment="1" applyProtection="1">
      <alignment horizontal="right" vertical="center"/>
    </xf>
    <xf numFmtId="3" fontId="23" fillId="2" borderId="105" xfId="3" applyNumberFormat="1" applyFont="1" applyFill="1" applyBorder="1" applyAlignment="1" applyProtection="1">
      <alignment horizontal="right" vertical="center"/>
    </xf>
    <xf numFmtId="0" fontId="10" fillId="0" borderId="287" xfId="3" applyFont="1" applyFill="1" applyBorder="1" applyAlignment="1" applyProtection="1">
      <alignment horizontal="center"/>
    </xf>
    <xf numFmtId="0" fontId="10" fillId="0" borderId="286" xfId="3" applyFont="1" applyFill="1" applyBorder="1" applyAlignment="1" applyProtection="1">
      <alignment horizontal="center"/>
    </xf>
    <xf numFmtId="3" fontId="23" fillId="2" borderId="154" xfId="3" applyNumberFormat="1" applyFont="1" applyFill="1" applyBorder="1" applyAlignment="1" applyProtection="1">
      <alignment horizontal="center" vertical="center"/>
    </xf>
    <xf numFmtId="3" fontId="23" fillId="2" borderId="155" xfId="3" applyNumberFormat="1" applyFont="1" applyFill="1" applyBorder="1" applyAlignment="1" applyProtection="1">
      <alignment horizontal="center" vertical="center"/>
    </xf>
    <xf numFmtId="3" fontId="23" fillId="2" borderId="156" xfId="3" applyNumberFormat="1" applyFont="1" applyFill="1" applyBorder="1" applyAlignment="1" applyProtection="1">
      <alignment horizontal="center" vertical="center"/>
    </xf>
    <xf numFmtId="0" fontId="11" fillId="2" borderId="0" xfId="3" applyFont="1" applyFill="1" applyBorder="1" applyAlignment="1" applyProtection="1">
      <alignment horizontal="left" vertical="center"/>
    </xf>
    <xf numFmtId="3" fontId="23" fillId="2" borderId="727" xfId="3" applyNumberFormat="1" applyFont="1" applyFill="1" applyBorder="1" applyAlignment="1" applyProtection="1">
      <alignment horizontal="center" vertical="center"/>
    </xf>
    <xf numFmtId="3" fontId="23" fillId="2" borderId="719" xfId="3" applyNumberFormat="1" applyFont="1" applyFill="1" applyBorder="1" applyAlignment="1" applyProtection="1">
      <alignment horizontal="center" vertical="center"/>
    </xf>
    <xf numFmtId="3" fontId="13" fillId="0" borderId="106" xfId="3" applyNumberFormat="1" applyFont="1" applyBorder="1" applyAlignment="1" applyProtection="1">
      <alignment horizontal="center" vertical="center" wrapText="1"/>
    </xf>
    <xf numFmtId="3" fontId="13" fillId="0" borderId="107" xfId="3" applyNumberFormat="1" applyFont="1" applyBorder="1" applyAlignment="1" applyProtection="1">
      <alignment horizontal="center" vertical="center" wrapText="1"/>
    </xf>
    <xf numFmtId="3" fontId="13" fillId="0" borderId="108" xfId="3" applyNumberFormat="1" applyFont="1" applyBorder="1" applyAlignment="1" applyProtection="1">
      <alignment horizontal="center" vertical="center" wrapText="1"/>
    </xf>
    <xf numFmtId="3" fontId="13" fillId="0" borderId="110" xfId="3" applyNumberFormat="1" applyFont="1" applyBorder="1" applyAlignment="1" applyProtection="1">
      <alignment horizontal="center" vertical="center" wrapText="1"/>
    </xf>
    <xf numFmtId="3" fontId="13" fillId="0" borderId="111" xfId="3" applyNumberFormat="1" applyFont="1" applyBorder="1" applyAlignment="1" applyProtection="1">
      <alignment horizontal="center" vertical="center" wrapText="1"/>
    </xf>
    <xf numFmtId="3" fontId="13" fillId="0" borderId="112" xfId="3" applyNumberFormat="1" applyFont="1" applyBorder="1" applyAlignment="1" applyProtection="1">
      <alignment horizontal="center" vertical="center" wrapText="1"/>
    </xf>
    <xf numFmtId="3" fontId="13" fillId="0" borderId="123" xfId="3" applyNumberFormat="1" applyFont="1" applyBorder="1" applyAlignment="1" applyProtection="1">
      <alignment horizontal="center" vertical="center" wrapText="1"/>
      <protection locked="0"/>
    </xf>
    <xf numFmtId="3" fontId="13" fillId="0" borderId="125" xfId="3" applyNumberFormat="1" applyFont="1" applyBorder="1" applyAlignment="1" applyProtection="1">
      <alignment horizontal="center" vertical="center" wrapText="1"/>
      <protection locked="0"/>
    </xf>
    <xf numFmtId="0" fontId="10" fillId="7" borderId="526" xfId="3" applyFont="1" applyFill="1" applyBorder="1" applyAlignment="1" applyProtection="1">
      <alignment horizontal="center"/>
    </xf>
    <xf numFmtId="0" fontId="10" fillId="7" borderId="529" xfId="3" applyFont="1" applyFill="1" applyBorder="1" applyAlignment="1" applyProtection="1">
      <alignment horizontal="center"/>
    </xf>
    <xf numFmtId="3" fontId="23" fillId="2" borderId="527" xfId="3" applyNumberFormat="1" applyFont="1" applyFill="1" applyBorder="1" applyAlignment="1" applyProtection="1">
      <alignment horizontal="center" vertical="center"/>
    </xf>
    <xf numFmtId="3" fontId="23" fillId="2" borderId="528" xfId="3" applyNumberFormat="1" applyFont="1" applyFill="1" applyBorder="1" applyAlignment="1" applyProtection="1">
      <alignment horizontal="center" vertical="center"/>
    </xf>
    <xf numFmtId="3" fontId="23" fillId="0" borderId="123" xfId="3" applyNumberFormat="1" applyFont="1" applyBorder="1" applyAlignment="1" applyProtection="1">
      <alignment horizontal="center" vertical="center" wrapText="1"/>
    </xf>
    <xf numFmtId="3" fontId="23" fillId="0" borderId="119" xfId="3" applyNumberFormat="1" applyFont="1" applyBorder="1" applyAlignment="1" applyProtection="1">
      <alignment horizontal="center" vertical="center" wrapText="1"/>
    </xf>
    <xf numFmtId="3" fontId="23" fillId="0" borderId="122" xfId="3" applyNumberFormat="1" applyFont="1" applyBorder="1" applyAlignment="1" applyProtection="1">
      <alignment horizontal="center" vertical="center" wrapText="1"/>
    </xf>
    <xf numFmtId="3" fontId="23" fillId="0" borderId="533" xfId="3" applyNumberFormat="1" applyFont="1" applyBorder="1" applyAlignment="1" applyProtection="1">
      <alignment horizontal="center" vertical="center" wrapText="1"/>
    </xf>
    <xf numFmtId="3" fontId="23" fillId="0" borderId="311" xfId="3" applyNumberFormat="1" applyFont="1" applyBorder="1" applyAlignment="1" applyProtection="1">
      <alignment horizontal="center" vertical="center" wrapText="1"/>
    </xf>
    <xf numFmtId="3" fontId="23" fillId="0" borderId="531" xfId="3" applyNumberFormat="1" applyFont="1" applyBorder="1" applyAlignment="1" applyProtection="1">
      <alignment horizontal="center" vertical="center" wrapText="1"/>
    </xf>
    <xf numFmtId="0" fontId="10" fillId="2" borderId="0" xfId="3" applyFont="1" applyFill="1" applyBorder="1" applyAlignment="1" applyProtection="1">
      <alignment horizontal="left" vertical="center"/>
    </xf>
    <xf numFmtId="3" fontId="23" fillId="0" borderId="142" xfId="3" applyNumberFormat="1" applyFont="1" applyBorder="1" applyAlignment="1" applyProtection="1">
      <alignment horizontal="center" vertical="center" wrapText="1"/>
      <protection locked="0"/>
    </xf>
    <xf numFmtId="3" fontId="23" fillId="0" borderId="107" xfId="3" applyNumberFormat="1" applyFont="1" applyBorder="1" applyAlignment="1" applyProtection="1">
      <alignment horizontal="center" vertical="center" wrapText="1"/>
      <protection locked="0"/>
    </xf>
    <xf numFmtId="3" fontId="23" fillId="0" borderId="108" xfId="3" applyNumberFormat="1" applyFont="1" applyBorder="1" applyAlignment="1" applyProtection="1">
      <alignment horizontal="center" vertical="center" wrapText="1"/>
      <protection locked="0"/>
    </xf>
    <xf numFmtId="3" fontId="23" fillId="0" borderId="292" xfId="3" applyNumberFormat="1" applyFont="1" applyBorder="1" applyAlignment="1" applyProtection="1">
      <alignment horizontal="center" vertical="center" wrapText="1"/>
      <protection locked="0"/>
    </xf>
    <xf numFmtId="3" fontId="23" fillId="0" borderId="293" xfId="3" applyNumberFormat="1" applyFont="1" applyBorder="1" applyAlignment="1" applyProtection="1">
      <alignment horizontal="center" vertical="center" wrapText="1"/>
      <protection locked="0"/>
    </xf>
    <xf numFmtId="3" fontId="23" fillId="0" borderId="294" xfId="3" applyNumberFormat="1" applyFont="1" applyBorder="1" applyAlignment="1" applyProtection="1">
      <alignment horizontal="center" vertical="center" wrapText="1"/>
      <protection locked="0"/>
    </xf>
    <xf numFmtId="3" fontId="23" fillId="0" borderId="109" xfId="3" applyNumberFormat="1" applyFont="1" applyBorder="1" applyAlignment="1" applyProtection="1">
      <alignment horizontal="center" vertical="center" wrapText="1"/>
      <protection locked="0"/>
    </xf>
    <xf numFmtId="3" fontId="23" fillId="0" borderId="295" xfId="3" applyNumberFormat="1" applyFont="1" applyBorder="1" applyAlignment="1" applyProtection="1">
      <alignment horizontal="center" vertical="center" wrapText="1"/>
      <protection locked="0"/>
    </xf>
    <xf numFmtId="3" fontId="23" fillId="0" borderId="530" xfId="3" applyNumberFormat="1" applyFont="1" applyBorder="1" applyAlignment="1" applyProtection="1">
      <alignment horizontal="center" vertical="center" wrapText="1"/>
    </xf>
    <xf numFmtId="3" fontId="23" fillId="0" borderId="532" xfId="3" applyNumberFormat="1" applyFont="1" applyBorder="1" applyAlignment="1" applyProtection="1">
      <alignment horizontal="center" vertical="center" wrapText="1"/>
      <protection locked="0"/>
    </xf>
    <xf numFmtId="3" fontId="23" fillId="0" borderId="311" xfId="3" applyNumberFormat="1" applyFont="1" applyBorder="1" applyAlignment="1" applyProtection="1">
      <alignment horizontal="center" vertical="center" wrapText="1"/>
      <protection locked="0"/>
    </xf>
    <xf numFmtId="3" fontId="23" fillId="0" borderId="531" xfId="3" applyNumberFormat="1" applyFont="1" applyBorder="1" applyAlignment="1" applyProtection="1">
      <alignment horizontal="center" vertical="center" wrapText="1"/>
      <protection locked="0"/>
    </xf>
    <xf numFmtId="3" fontId="23" fillId="0" borderId="123" xfId="3" applyNumberFormat="1" applyFont="1" applyBorder="1" applyAlignment="1" applyProtection="1">
      <alignment horizontal="center" vertical="center" wrapText="1"/>
      <protection locked="0"/>
    </xf>
    <xf numFmtId="3" fontId="23" fillId="0" borderId="533" xfId="3" applyNumberFormat="1" applyFont="1" applyBorder="1" applyAlignment="1" applyProtection="1">
      <alignment horizontal="center" vertical="center" wrapText="1"/>
      <protection locked="0"/>
    </xf>
    <xf numFmtId="3" fontId="13" fillId="0" borderId="123" xfId="3" applyNumberFormat="1" applyFont="1" applyBorder="1" applyAlignment="1" applyProtection="1">
      <alignment horizontal="center" vertical="center" wrapText="1"/>
    </xf>
    <xf numFmtId="3" fontId="13" fillId="0" borderId="119" xfId="3" applyNumberFormat="1" applyFont="1" applyBorder="1" applyAlignment="1" applyProtection="1">
      <alignment horizontal="center" vertical="center" wrapText="1"/>
    </xf>
    <xf numFmtId="3" fontId="13" fillId="0" borderId="122" xfId="3" applyNumberFormat="1" applyFont="1" applyBorder="1" applyAlignment="1" applyProtection="1">
      <alignment horizontal="center" vertical="center" wrapText="1"/>
    </xf>
    <xf numFmtId="3" fontId="13" fillId="0" borderId="125" xfId="3" applyNumberFormat="1" applyFont="1" applyBorder="1" applyAlignment="1" applyProtection="1">
      <alignment horizontal="center" vertical="center" wrapText="1"/>
    </xf>
    <xf numFmtId="3" fontId="13" fillId="0" borderId="121" xfId="3" applyNumberFormat="1" applyFont="1" applyBorder="1" applyAlignment="1" applyProtection="1">
      <alignment horizontal="center" vertical="center" wrapText="1"/>
    </xf>
    <xf numFmtId="3" fontId="13" fillId="0" borderId="124" xfId="3" applyNumberFormat="1" applyFont="1" applyBorder="1" applyAlignment="1" applyProtection="1">
      <alignment horizontal="center" vertical="center" wrapText="1"/>
    </xf>
    <xf numFmtId="3" fontId="23" fillId="0" borderId="125" xfId="3" applyNumberFormat="1" applyFont="1" applyBorder="1" applyAlignment="1" applyProtection="1">
      <alignment horizontal="center" vertical="center" wrapText="1"/>
      <protection locked="0"/>
    </xf>
    <xf numFmtId="3" fontId="23" fillId="0" borderId="126" xfId="3" applyNumberFormat="1" applyFont="1" applyFill="1" applyBorder="1" applyAlignment="1" applyProtection="1">
      <alignment horizontal="center" vertical="center" wrapText="1"/>
    </xf>
    <xf numFmtId="3" fontId="23" fillId="0" borderId="119" xfId="3" applyNumberFormat="1" applyFont="1" applyFill="1" applyBorder="1" applyAlignment="1" applyProtection="1">
      <alignment horizontal="center" vertical="center" wrapText="1"/>
    </xf>
    <xf numFmtId="3" fontId="23" fillId="0" borderId="122" xfId="3" applyNumberFormat="1" applyFont="1" applyFill="1" applyBorder="1" applyAlignment="1" applyProtection="1">
      <alignment horizontal="center" vertical="center" wrapText="1"/>
    </xf>
    <xf numFmtId="3" fontId="23" fillId="0" borderId="129" xfId="3" applyNumberFormat="1" applyFont="1" applyFill="1" applyBorder="1" applyAlignment="1" applyProtection="1">
      <alignment horizontal="center" vertical="center" wrapText="1"/>
    </xf>
    <xf numFmtId="3" fontId="23" fillId="0" borderId="121" xfId="3" applyNumberFormat="1" applyFont="1" applyFill="1" applyBorder="1" applyAlignment="1" applyProtection="1">
      <alignment horizontal="center" vertical="center" wrapText="1"/>
    </xf>
    <xf numFmtId="3" fontId="23" fillId="0" borderId="124" xfId="3" applyNumberFormat="1" applyFont="1" applyFill="1" applyBorder="1" applyAlignment="1" applyProtection="1">
      <alignment horizontal="center" vertical="center" wrapText="1"/>
    </xf>
    <xf numFmtId="3" fontId="23" fillId="0" borderId="123" xfId="3" applyNumberFormat="1" applyFont="1" applyFill="1" applyBorder="1" applyAlignment="1" applyProtection="1">
      <alignment horizontal="center" vertical="center" wrapText="1"/>
    </xf>
    <xf numFmtId="3" fontId="23" fillId="0" borderId="125" xfId="3" applyNumberFormat="1" applyFont="1" applyFill="1" applyBorder="1" applyAlignment="1" applyProtection="1">
      <alignment horizontal="center" vertical="center" wrapText="1"/>
    </xf>
    <xf numFmtId="3" fontId="23" fillId="0" borderId="106" xfId="3" applyNumberFormat="1" applyFont="1" applyBorder="1" applyAlignment="1" applyProtection="1">
      <alignment horizontal="center" vertical="center" wrapText="1"/>
      <protection locked="0"/>
    </xf>
    <xf numFmtId="3" fontId="23" fillId="0" borderId="110" xfId="3" applyNumberFormat="1" applyFont="1" applyBorder="1" applyAlignment="1" applyProtection="1">
      <alignment horizontal="center" vertical="center" wrapText="1"/>
      <protection locked="0"/>
    </xf>
    <xf numFmtId="3" fontId="23" fillId="0" borderId="111" xfId="3" applyNumberFormat="1" applyFont="1" applyBorder="1" applyAlignment="1" applyProtection="1">
      <alignment horizontal="center" vertical="center" wrapText="1"/>
      <protection locked="0"/>
    </xf>
    <xf numFmtId="3" fontId="23" fillId="0" borderId="112" xfId="3" applyNumberFormat="1" applyFont="1" applyBorder="1" applyAlignment="1" applyProtection="1">
      <alignment horizontal="center" vertical="center" wrapText="1"/>
      <protection locked="0"/>
    </xf>
    <xf numFmtId="3" fontId="23" fillId="0" borderId="113" xfId="3" applyNumberFormat="1" applyFont="1" applyBorder="1" applyAlignment="1" applyProtection="1">
      <alignment horizontal="center" vertical="center" wrapText="1"/>
      <protection locked="0"/>
    </xf>
    <xf numFmtId="3" fontId="23" fillId="3" borderId="714" xfId="3" applyNumberFormat="1" applyFont="1" applyFill="1" applyBorder="1" applyAlignment="1" applyProtection="1">
      <alignment horizontal="center" vertical="center" wrapText="1"/>
      <protection locked="0"/>
    </xf>
    <xf numFmtId="3" fontId="23" fillId="0" borderId="162" xfId="3" applyNumberFormat="1" applyFont="1" applyBorder="1" applyAlignment="1" applyProtection="1">
      <alignment horizontal="center" vertical="center" wrapText="1"/>
      <protection locked="0"/>
    </xf>
    <xf numFmtId="3" fontId="23" fillId="0" borderId="135" xfId="3" applyNumberFormat="1" applyFont="1" applyBorder="1" applyAlignment="1" applyProtection="1">
      <alignment horizontal="center" vertical="center" wrapText="1"/>
      <protection locked="0"/>
    </xf>
    <xf numFmtId="3" fontId="23" fillId="0" borderId="138" xfId="3" applyNumberFormat="1" applyFont="1" applyBorder="1" applyAlignment="1" applyProtection="1">
      <alignment horizontal="center" vertical="center" wrapText="1"/>
      <protection locked="0"/>
    </xf>
    <xf numFmtId="3" fontId="23" fillId="0" borderId="163" xfId="3" applyNumberFormat="1" applyFont="1" applyBorder="1" applyAlignment="1" applyProtection="1">
      <alignment horizontal="center" vertical="center" wrapText="1"/>
      <protection locked="0"/>
    </xf>
    <xf numFmtId="3" fontId="23" fillId="0" borderId="137" xfId="3" applyNumberFormat="1" applyFont="1" applyBorder="1" applyAlignment="1" applyProtection="1">
      <alignment horizontal="center" vertical="center" wrapText="1"/>
      <protection locked="0"/>
    </xf>
    <xf numFmtId="3" fontId="23" fillId="0" borderId="140" xfId="3" applyNumberFormat="1" applyFont="1" applyBorder="1" applyAlignment="1" applyProtection="1">
      <alignment horizontal="center" vertical="center" wrapText="1"/>
      <protection locked="0"/>
    </xf>
    <xf numFmtId="3" fontId="23" fillId="0" borderId="139" xfId="3" applyNumberFormat="1" applyFont="1" applyBorder="1" applyAlignment="1" applyProtection="1">
      <alignment horizontal="center" vertical="center" wrapText="1"/>
      <protection locked="0"/>
    </xf>
    <xf numFmtId="3" fontId="23" fillId="0" borderId="141" xfId="3" applyNumberFormat="1" applyFont="1" applyBorder="1" applyAlignment="1" applyProtection="1">
      <alignment horizontal="center" vertical="center" wrapText="1"/>
      <protection locked="0"/>
    </xf>
    <xf numFmtId="3" fontId="23" fillId="0" borderId="143" xfId="3" applyNumberFormat="1" applyFont="1" applyBorder="1" applyAlignment="1" applyProtection="1">
      <alignment horizontal="center" vertical="center" wrapText="1"/>
      <protection locked="0"/>
    </xf>
    <xf numFmtId="3" fontId="23" fillId="2" borderId="157" xfId="3" applyNumberFormat="1" applyFont="1" applyFill="1" applyBorder="1" applyAlignment="1" applyProtection="1">
      <alignment horizontal="center" vertical="center"/>
    </xf>
    <xf numFmtId="0" fontId="10" fillId="7" borderId="291" xfId="3" applyFont="1" applyFill="1" applyBorder="1" applyAlignment="1" applyProtection="1">
      <alignment horizontal="center"/>
    </xf>
    <xf numFmtId="3" fontId="23" fillId="2" borderId="164" xfId="3" applyNumberFormat="1" applyFont="1" applyFill="1" applyBorder="1" applyAlignment="1" applyProtection="1">
      <alignment horizontal="center" vertical="center"/>
    </xf>
    <xf numFmtId="3" fontId="23" fillId="2" borderId="720" xfId="3" applyNumberFormat="1" applyFont="1" applyFill="1" applyBorder="1" applyAlignment="1" applyProtection="1">
      <alignment horizontal="center" vertical="center"/>
    </xf>
    <xf numFmtId="3" fontId="18" fillId="0" borderId="142" xfId="3" applyNumberFormat="1" applyFont="1" applyBorder="1" applyAlignment="1" applyProtection="1">
      <alignment horizontal="center" vertical="center" wrapText="1"/>
      <protection locked="0"/>
    </xf>
    <xf numFmtId="3" fontId="18" fillId="0" borderId="107" xfId="3" applyNumberFormat="1" applyFont="1" applyBorder="1" applyAlignment="1" applyProtection="1">
      <alignment horizontal="center" vertical="center" wrapText="1"/>
      <protection locked="0"/>
    </xf>
    <xf numFmtId="3" fontId="18" fillId="0" borderId="108" xfId="3" applyNumberFormat="1" applyFont="1" applyBorder="1" applyAlignment="1" applyProtection="1">
      <alignment horizontal="center" vertical="center" wrapText="1"/>
      <protection locked="0"/>
    </xf>
    <xf numFmtId="3" fontId="18" fillId="0" borderId="292" xfId="3" applyNumberFormat="1" applyFont="1" applyBorder="1" applyAlignment="1" applyProtection="1">
      <alignment horizontal="center" vertical="center" wrapText="1"/>
      <protection locked="0"/>
    </xf>
    <xf numFmtId="3" fontId="18" fillId="0" borderId="293" xfId="3" applyNumberFormat="1" applyFont="1" applyBorder="1" applyAlignment="1" applyProtection="1">
      <alignment horizontal="center" vertical="center" wrapText="1"/>
      <protection locked="0"/>
    </xf>
    <xf numFmtId="3" fontId="18" fillId="0" borderId="294" xfId="3" applyNumberFormat="1" applyFont="1" applyBorder="1" applyAlignment="1" applyProtection="1">
      <alignment horizontal="center" vertical="center" wrapText="1"/>
      <protection locked="0"/>
    </xf>
    <xf numFmtId="3" fontId="18" fillId="0" borderId="109" xfId="3" applyNumberFormat="1" applyFont="1" applyBorder="1" applyAlignment="1" applyProtection="1">
      <alignment horizontal="center" vertical="center" wrapText="1"/>
      <protection locked="0"/>
    </xf>
    <xf numFmtId="3" fontId="18" fillId="0" borderId="295" xfId="3" applyNumberFormat="1" applyFont="1" applyBorder="1" applyAlignment="1" applyProtection="1">
      <alignment horizontal="center" vertical="center" wrapText="1"/>
      <protection locked="0"/>
    </xf>
    <xf numFmtId="0" fontId="12" fillId="7" borderId="17" xfId="3" applyFont="1" applyFill="1" applyBorder="1" applyAlignment="1" applyProtection="1">
      <alignment horizontal="center" wrapText="1"/>
    </xf>
    <xf numFmtId="0" fontId="16" fillId="7" borderId="0" xfId="3" applyFont="1" applyFill="1" applyBorder="1" applyAlignment="1" applyProtection="1">
      <alignment horizontal="center"/>
    </xf>
    <xf numFmtId="0" fontId="16" fillId="7" borderId="17" xfId="3" applyFont="1" applyFill="1" applyBorder="1" applyAlignment="1" applyProtection="1">
      <alignment horizontal="center"/>
    </xf>
    <xf numFmtId="3" fontId="23" fillId="2" borderId="721" xfId="3" applyNumberFormat="1" applyFont="1" applyFill="1" applyBorder="1" applyAlignment="1" applyProtection="1">
      <alignment horizontal="center" vertical="center"/>
    </xf>
    <xf numFmtId="3" fontId="23" fillId="2" borderId="722" xfId="3" applyNumberFormat="1" applyFont="1" applyFill="1" applyBorder="1" applyAlignment="1" applyProtection="1">
      <alignment horizontal="center" vertical="center"/>
    </xf>
    <xf numFmtId="0" fontId="10" fillId="7" borderId="244" xfId="3" quotePrefix="1" applyFont="1" applyFill="1" applyBorder="1" applyAlignment="1" applyProtection="1">
      <alignment horizontal="right"/>
    </xf>
    <xf numFmtId="0" fontId="10" fillId="7" borderId="244" xfId="3" applyFont="1" applyFill="1" applyBorder="1" applyAlignment="1" applyProtection="1">
      <alignment horizontal="right"/>
    </xf>
    <xf numFmtId="0" fontId="10" fillId="7" borderId="0" xfId="3" quotePrefix="1" applyFont="1" applyFill="1" applyBorder="1" applyAlignment="1" applyProtection="1">
      <alignment horizontal="right"/>
    </xf>
    <xf numFmtId="0" fontId="10" fillId="7" borderId="0" xfId="3" applyFont="1" applyFill="1" applyBorder="1" applyAlignment="1" applyProtection="1">
      <alignment horizontal="right"/>
    </xf>
    <xf numFmtId="0" fontId="18" fillId="0" borderId="224" xfId="3" applyFont="1" applyBorder="1" applyAlignment="1" applyProtection="1">
      <alignment horizontal="right" vertical="center"/>
      <protection locked="0"/>
    </xf>
    <xf numFmtId="0" fontId="8" fillId="0" borderId="0" xfId="3" applyFont="1" applyBorder="1" applyAlignment="1" applyProtection="1">
      <alignment horizontal="center" vertical="center"/>
    </xf>
    <xf numFmtId="0" fontId="10" fillId="7" borderId="525" xfId="3" quotePrefix="1" applyFont="1" applyFill="1" applyBorder="1" applyAlignment="1" applyProtection="1">
      <alignment horizontal="right"/>
    </xf>
    <xf numFmtId="0" fontId="10" fillId="7" borderId="525" xfId="3" applyFont="1" applyFill="1" applyBorder="1" applyAlignment="1" applyProtection="1">
      <alignment horizontal="right"/>
    </xf>
    <xf numFmtId="0" fontId="8" fillId="7" borderId="0" xfId="3" applyFont="1" applyFill="1" applyBorder="1" applyAlignment="1" applyProtection="1">
      <alignment horizontal="center" vertical="center"/>
    </xf>
    <xf numFmtId="1" fontId="18" fillId="0" borderId="224" xfId="3" applyNumberFormat="1" applyFont="1" applyBorder="1" applyAlignment="1" applyProtection="1">
      <alignment horizontal="center" vertical="center"/>
    </xf>
    <xf numFmtId="0" fontId="18" fillId="0" borderId="0" xfId="3" applyFont="1" applyBorder="1" applyAlignment="1" applyProtection="1">
      <alignment horizontal="right" vertical="center"/>
      <protection locked="0"/>
    </xf>
    <xf numFmtId="0" fontId="11" fillId="7" borderId="0" xfId="3" applyFont="1" applyFill="1" applyBorder="1" applyAlignment="1" applyProtection="1">
      <alignment horizontal="center"/>
    </xf>
    <xf numFmtId="0" fontId="6" fillId="0" borderId="0" xfId="3" applyFont="1" applyFill="1" applyBorder="1" applyAlignment="1" applyProtection="1">
      <alignment horizontal="center" vertical="center"/>
    </xf>
    <xf numFmtId="0" fontId="14" fillId="0" borderId="0" xfId="3" applyFont="1" applyFill="1" applyBorder="1" applyAlignment="1" applyProtection="1">
      <alignment horizontal="center" vertical="center"/>
    </xf>
    <xf numFmtId="0" fontId="10" fillId="7" borderId="0" xfId="3" applyFont="1" applyFill="1" applyBorder="1" applyAlignment="1" applyProtection="1">
      <alignment horizontal="left" vertical="top" wrapText="1"/>
    </xf>
    <xf numFmtId="0" fontId="11" fillId="7" borderId="0" xfId="3" applyFont="1" applyFill="1" applyBorder="1" applyAlignment="1" applyProtection="1">
      <alignment horizontal="center" vertical="center"/>
    </xf>
    <xf numFmtId="0" fontId="13" fillId="7" borderId="500" xfId="3" applyFont="1" applyFill="1" applyBorder="1" applyAlignment="1" applyProtection="1">
      <alignment horizontal="center" vertical="center"/>
    </xf>
    <xf numFmtId="0" fontId="13" fillId="7" borderId="524" xfId="3" applyFont="1" applyFill="1" applyBorder="1" applyAlignment="1" applyProtection="1">
      <alignment horizontal="center" vertical="center"/>
    </xf>
    <xf numFmtId="0" fontId="13" fillId="7" borderId="504" xfId="3" applyFont="1" applyFill="1" applyBorder="1" applyAlignment="1" applyProtection="1">
      <alignment horizontal="center" vertical="center"/>
    </xf>
    <xf numFmtId="0" fontId="13" fillId="7" borderId="512" xfId="3" applyFont="1" applyFill="1" applyBorder="1" applyAlignment="1" applyProtection="1">
      <alignment horizontal="center" vertical="center"/>
    </xf>
    <xf numFmtId="0" fontId="13" fillId="7" borderId="515" xfId="3" applyFont="1" applyFill="1" applyBorder="1" applyAlignment="1" applyProtection="1">
      <alignment horizontal="center" vertical="center"/>
    </xf>
    <xf numFmtId="0" fontId="13" fillId="7" borderId="513" xfId="3" applyFont="1" applyFill="1" applyBorder="1" applyAlignment="1" applyProtection="1">
      <alignment horizontal="center" vertical="center"/>
    </xf>
    <xf numFmtId="0" fontId="10" fillId="7" borderId="17" xfId="3" quotePrefix="1" applyFont="1" applyFill="1" applyBorder="1" applyAlignment="1" applyProtection="1">
      <alignment horizontal="center" vertical="center"/>
    </xf>
    <xf numFmtId="0" fontId="10" fillId="7" borderId="17" xfId="3" applyFont="1" applyFill="1" applyBorder="1" applyAlignment="1" applyProtection="1">
      <alignment horizontal="center" vertical="center"/>
    </xf>
    <xf numFmtId="0" fontId="13" fillId="0" borderId="500" xfId="3" applyFont="1" applyFill="1" applyBorder="1" applyAlignment="1" applyProtection="1">
      <alignment horizontal="center" vertical="center"/>
    </xf>
    <xf numFmtId="0" fontId="13" fillId="0" borderId="524" xfId="3" applyFont="1" applyFill="1" applyBorder="1" applyAlignment="1" applyProtection="1">
      <alignment horizontal="center" vertical="center"/>
    </xf>
    <xf numFmtId="0" fontId="13" fillId="0" borderId="504" xfId="3" applyFont="1" applyFill="1" applyBorder="1" applyAlignment="1" applyProtection="1">
      <alignment horizontal="center" vertical="center"/>
    </xf>
    <xf numFmtId="0" fontId="13" fillId="0" borderId="512" xfId="3" applyFont="1" applyFill="1" applyBorder="1" applyAlignment="1" applyProtection="1">
      <alignment horizontal="center" vertical="center"/>
    </xf>
    <xf numFmtId="0" fontId="13" fillId="0" borderId="515" xfId="3" applyFont="1" applyFill="1" applyBorder="1" applyAlignment="1" applyProtection="1">
      <alignment horizontal="center" vertical="center"/>
    </xf>
    <xf numFmtId="0" fontId="13" fillId="0" borderId="513" xfId="3" applyFont="1" applyFill="1" applyBorder="1" applyAlignment="1" applyProtection="1">
      <alignment horizontal="center" vertical="center"/>
    </xf>
    <xf numFmtId="0" fontId="10" fillId="0" borderId="16" xfId="3" quotePrefix="1" applyFont="1" applyFill="1" applyBorder="1" applyAlignment="1" applyProtection="1">
      <alignment horizontal="right"/>
    </xf>
    <xf numFmtId="0" fontId="10" fillId="0" borderId="16" xfId="3" applyFont="1" applyFill="1" applyBorder="1" applyAlignment="1" applyProtection="1">
      <alignment horizontal="right"/>
    </xf>
    <xf numFmtId="0" fontId="10" fillId="0" borderId="0" xfId="3" applyFont="1" applyFill="1" applyBorder="1" applyAlignment="1" applyProtection="1">
      <alignment horizontal="center"/>
    </xf>
    <xf numFmtId="0" fontId="10" fillId="0" borderId="0" xfId="0" applyFont="1" applyFill="1" applyBorder="1" applyAlignment="1" applyProtection="1">
      <alignment horizontal="center"/>
      <protection locked="0"/>
    </xf>
    <xf numFmtId="0" fontId="10" fillId="0" borderId="0" xfId="3" applyFont="1" applyBorder="1" applyAlignment="1" applyProtection="1">
      <alignment horizontal="center"/>
    </xf>
    <xf numFmtId="0" fontId="11" fillId="0" borderId="0" xfId="0" applyFont="1" applyFill="1" applyBorder="1" applyAlignment="1" applyProtection="1">
      <alignment horizontal="center"/>
      <protection locked="0"/>
    </xf>
    <xf numFmtId="0" fontId="11" fillId="0" borderId="0" xfId="3" applyFont="1" applyBorder="1" applyAlignment="1" applyProtection="1">
      <alignment horizontal="center"/>
    </xf>
    <xf numFmtId="0" fontId="9" fillId="0" borderId="0" xfId="0" applyFont="1" applyFill="1" applyBorder="1" applyAlignment="1" applyProtection="1">
      <alignment horizontal="center"/>
    </xf>
    <xf numFmtId="0" fontId="16" fillId="7" borderId="0" xfId="0" applyFont="1" applyFill="1" applyBorder="1" applyAlignment="1" applyProtection="1">
      <alignment horizontal="left" vertical="top"/>
    </xf>
    <xf numFmtId="0" fontId="10" fillId="7" borderId="0" xfId="0" applyFont="1" applyFill="1" applyBorder="1" applyAlignment="1" applyProtection="1">
      <alignment horizontal="center" vertical="top" wrapText="1"/>
    </xf>
    <xf numFmtId="0" fontId="10" fillId="7" borderId="0" xfId="0" applyFont="1" applyFill="1" applyBorder="1" applyAlignment="1" applyProtection="1">
      <alignment horizontal="center"/>
    </xf>
    <xf numFmtId="0" fontId="10" fillId="7" borderId="217" xfId="0" quotePrefix="1" applyFont="1" applyFill="1" applyBorder="1" applyAlignment="1" applyProtection="1">
      <alignment horizontal="center" vertical="center"/>
    </xf>
    <xf numFmtId="0" fontId="10" fillId="7" borderId="217" xfId="0" applyFont="1" applyFill="1" applyBorder="1" applyAlignment="1" applyProtection="1">
      <alignment horizontal="center" vertical="center"/>
    </xf>
    <xf numFmtId="3" fontId="23" fillId="7" borderId="578" xfId="0" applyNumberFormat="1" applyFont="1" applyFill="1" applyBorder="1" applyAlignment="1" applyProtection="1">
      <alignment horizontal="center" vertical="center"/>
      <protection locked="0"/>
    </xf>
    <xf numFmtId="3" fontId="23" fillId="7" borderId="435" xfId="0" applyNumberFormat="1" applyFont="1" applyFill="1" applyBorder="1" applyAlignment="1" applyProtection="1">
      <alignment horizontal="center" vertical="center"/>
      <protection locked="0"/>
    </xf>
    <xf numFmtId="3" fontId="23" fillId="7" borderId="534" xfId="0" applyNumberFormat="1" applyFont="1" applyFill="1" applyBorder="1" applyAlignment="1" applyProtection="1">
      <alignment horizontal="center" vertical="center"/>
      <protection locked="0"/>
    </xf>
    <xf numFmtId="3" fontId="23" fillId="7" borderId="618" xfId="0" applyNumberFormat="1" applyFont="1" applyFill="1" applyBorder="1" applyAlignment="1" applyProtection="1">
      <alignment horizontal="center" vertical="center"/>
      <protection locked="0"/>
    </xf>
    <xf numFmtId="3" fontId="23" fillId="7" borderId="619" xfId="0" applyNumberFormat="1" applyFont="1" applyFill="1" applyBorder="1" applyAlignment="1" applyProtection="1">
      <alignment horizontal="center" vertical="center"/>
      <protection locked="0"/>
    </xf>
    <xf numFmtId="3" fontId="23" fillId="7" borderId="620" xfId="0" applyNumberFormat="1" applyFont="1" applyFill="1" applyBorder="1" applyAlignment="1" applyProtection="1">
      <alignment horizontal="center" vertical="center"/>
      <protection locked="0"/>
    </xf>
    <xf numFmtId="0" fontId="10" fillId="0" borderId="0" xfId="0" quotePrefix="1" applyFont="1" applyBorder="1" applyAlignment="1" applyProtection="1">
      <alignment horizontal="right"/>
    </xf>
    <xf numFmtId="0" fontId="10" fillId="0" borderId="0" xfId="0" applyFont="1" applyBorder="1" applyAlignment="1" applyProtection="1">
      <alignment horizontal="right"/>
    </xf>
    <xf numFmtId="0" fontId="11" fillId="7" borderId="0" xfId="0" applyFont="1" applyFill="1" applyBorder="1" applyAlignment="1" applyProtection="1">
      <alignment horizontal="left" vertical="center"/>
    </xf>
    <xf numFmtId="3" fontId="13" fillId="7" borderId="578" xfId="0" applyNumberFormat="1" applyFont="1" applyFill="1" applyBorder="1" applyAlignment="1" applyProtection="1">
      <alignment horizontal="center" vertical="center"/>
      <protection locked="0"/>
    </xf>
    <xf numFmtId="3" fontId="13" fillId="7" borderId="435" xfId="0" applyNumberFormat="1" applyFont="1" applyFill="1" applyBorder="1" applyAlignment="1" applyProtection="1">
      <alignment horizontal="center" vertical="center"/>
      <protection locked="0"/>
    </xf>
    <xf numFmtId="3" fontId="13" fillId="7" borderId="534" xfId="0" applyNumberFormat="1" applyFont="1" applyFill="1" applyBorder="1" applyAlignment="1" applyProtection="1">
      <alignment horizontal="center" vertical="center"/>
      <protection locked="0"/>
    </xf>
    <xf numFmtId="3" fontId="13" fillId="7" borderId="618" xfId="0" applyNumberFormat="1" applyFont="1" applyFill="1" applyBorder="1" applyAlignment="1" applyProtection="1">
      <alignment horizontal="center" vertical="center"/>
      <protection locked="0"/>
    </xf>
    <xf numFmtId="3" fontId="13" fillId="7" borderId="619" xfId="0" applyNumberFormat="1" applyFont="1" applyFill="1" applyBorder="1" applyAlignment="1" applyProtection="1">
      <alignment horizontal="center" vertical="center"/>
      <protection locked="0"/>
    </xf>
    <xf numFmtId="3" fontId="13" fillId="7" borderId="620" xfId="0" applyNumberFormat="1" applyFont="1" applyFill="1" applyBorder="1" applyAlignment="1" applyProtection="1">
      <alignment horizontal="center" vertical="center"/>
      <protection locked="0"/>
    </xf>
    <xf numFmtId="0" fontId="10" fillId="7" borderId="0" xfId="0" quotePrefix="1" applyFont="1" applyFill="1" applyBorder="1" applyAlignment="1" applyProtection="1">
      <alignment horizontal="center" vertical="center"/>
    </xf>
    <xf numFmtId="0" fontId="10" fillId="7" borderId="0" xfId="0" applyFont="1" applyFill="1" applyBorder="1" applyAlignment="1" applyProtection="1">
      <alignment horizontal="center" vertical="center"/>
    </xf>
    <xf numFmtId="3" fontId="15" fillId="7" borderId="578" xfId="0" applyNumberFormat="1" applyFont="1" applyFill="1" applyBorder="1" applyAlignment="1" applyProtection="1">
      <alignment horizontal="center" vertical="center"/>
      <protection locked="0"/>
    </xf>
    <xf numFmtId="3" fontId="15" fillId="7" borderId="435" xfId="0" applyNumberFormat="1" applyFont="1" applyFill="1" applyBorder="1" applyAlignment="1" applyProtection="1">
      <alignment horizontal="center" vertical="center"/>
      <protection locked="0"/>
    </xf>
    <xf numFmtId="3" fontId="15" fillId="7" borderId="534" xfId="0" applyNumberFormat="1" applyFont="1" applyFill="1" applyBorder="1" applyAlignment="1" applyProtection="1">
      <alignment horizontal="center" vertical="center"/>
      <protection locked="0"/>
    </xf>
    <xf numFmtId="3" fontId="15" fillId="7" borderId="618" xfId="0" applyNumberFormat="1" applyFont="1" applyFill="1" applyBorder="1" applyAlignment="1" applyProtection="1">
      <alignment horizontal="center" vertical="center"/>
      <protection locked="0"/>
    </xf>
    <xf numFmtId="3" fontId="15" fillId="7" borderId="619" xfId="0" applyNumberFormat="1" applyFont="1" applyFill="1" applyBorder="1" applyAlignment="1" applyProtection="1">
      <alignment horizontal="center" vertical="center"/>
      <protection locked="0"/>
    </xf>
    <xf numFmtId="3" fontId="15" fillId="7" borderId="620" xfId="0" applyNumberFormat="1" applyFont="1" applyFill="1" applyBorder="1" applyAlignment="1" applyProtection="1">
      <alignment horizontal="center" vertical="center"/>
      <protection locked="0"/>
    </xf>
    <xf numFmtId="3" fontId="18" fillId="7" borderId="578" xfId="0" applyNumberFormat="1" applyFont="1" applyFill="1" applyBorder="1" applyAlignment="1" applyProtection="1">
      <alignment horizontal="center" vertical="center"/>
      <protection locked="0"/>
    </xf>
    <xf numFmtId="3" fontId="18" fillId="7" borderId="435" xfId="0" applyNumberFormat="1" applyFont="1" applyFill="1" applyBorder="1" applyAlignment="1" applyProtection="1">
      <alignment horizontal="center" vertical="center"/>
      <protection locked="0"/>
    </xf>
    <xf numFmtId="3" fontId="18" fillId="7" borderId="534" xfId="0" applyNumberFormat="1" applyFont="1" applyFill="1" applyBorder="1" applyAlignment="1" applyProtection="1">
      <alignment horizontal="center" vertical="center"/>
      <protection locked="0"/>
    </xf>
    <xf numFmtId="3" fontId="18" fillId="7" borderId="618" xfId="0" applyNumberFormat="1" applyFont="1" applyFill="1" applyBorder="1" applyAlignment="1" applyProtection="1">
      <alignment horizontal="center" vertical="center"/>
      <protection locked="0"/>
    </xf>
    <xf numFmtId="3" fontId="18" fillId="7" borderId="619" xfId="0" applyNumberFormat="1" applyFont="1" applyFill="1" applyBorder="1" applyAlignment="1" applyProtection="1">
      <alignment horizontal="center" vertical="center"/>
      <protection locked="0"/>
    </xf>
    <xf numFmtId="3" fontId="18" fillId="7" borderId="620" xfId="0" applyNumberFormat="1" applyFont="1" applyFill="1" applyBorder="1" applyAlignment="1" applyProtection="1">
      <alignment horizontal="center" vertical="center"/>
      <protection locked="0"/>
    </xf>
    <xf numFmtId="3" fontId="56" fillId="7" borderId="394" xfId="0" applyNumberFormat="1" applyFont="1" applyFill="1" applyBorder="1" applyAlignment="1" applyProtection="1">
      <alignment horizontal="center" vertical="center"/>
      <protection locked="0"/>
    </xf>
    <xf numFmtId="3" fontId="56" fillId="7" borderId="0" xfId="0" applyNumberFormat="1" applyFont="1" applyFill="1" applyBorder="1" applyAlignment="1" applyProtection="1">
      <alignment horizontal="center" vertical="center"/>
      <protection locked="0"/>
    </xf>
    <xf numFmtId="0" fontId="10" fillId="0" borderId="538" xfId="0" quotePrefix="1" applyFont="1" applyBorder="1" applyAlignment="1" applyProtection="1">
      <alignment horizontal="right"/>
    </xf>
    <xf numFmtId="3" fontId="18" fillId="7" borderId="680" xfId="0" applyNumberFormat="1" applyFont="1" applyFill="1" applyBorder="1" applyAlignment="1" applyProtection="1">
      <alignment horizontal="center" vertical="center"/>
      <protection locked="0"/>
    </xf>
    <xf numFmtId="3" fontId="18" fillId="7" borderId="779" xfId="0" applyNumberFormat="1" applyFont="1" applyFill="1" applyBorder="1" applyAlignment="1" applyProtection="1">
      <alignment horizontal="center" vertical="center"/>
      <protection locked="0"/>
    </xf>
    <xf numFmtId="3" fontId="18" fillId="7" borderId="679" xfId="0" applyNumberFormat="1" applyFont="1" applyFill="1" applyBorder="1" applyAlignment="1" applyProtection="1">
      <alignment horizontal="center" vertical="center"/>
      <protection locked="0"/>
    </xf>
    <xf numFmtId="3" fontId="18" fillId="7" borderId="695" xfId="0" applyNumberFormat="1" applyFont="1" applyFill="1" applyBorder="1" applyAlignment="1" applyProtection="1">
      <alignment horizontal="center" vertical="center"/>
      <protection locked="0"/>
    </xf>
    <xf numFmtId="3" fontId="18" fillId="7" borderId="780" xfId="0" applyNumberFormat="1" applyFont="1" applyFill="1" applyBorder="1" applyAlignment="1" applyProtection="1">
      <alignment horizontal="center" vertical="center"/>
      <protection locked="0"/>
    </xf>
    <xf numFmtId="3" fontId="56" fillId="7" borderId="536" xfId="0" applyNumberFormat="1" applyFont="1" applyFill="1" applyBorder="1" applyAlignment="1" applyProtection="1">
      <alignment horizontal="center" vertical="center"/>
      <protection locked="0"/>
    </xf>
    <xf numFmtId="0" fontId="9" fillId="7" borderId="680" xfId="0" applyFont="1" applyFill="1" applyBorder="1" applyAlignment="1">
      <alignment horizontal="center"/>
    </xf>
    <xf numFmtId="0" fontId="9" fillId="7" borderId="435" xfId="0" applyFont="1" applyFill="1" applyBorder="1" applyAlignment="1">
      <alignment horizontal="center"/>
    </xf>
    <xf numFmtId="0" fontId="9" fillId="7" borderId="779" xfId="0" applyFont="1" applyFill="1" applyBorder="1" applyAlignment="1">
      <alignment horizontal="center"/>
    </xf>
    <xf numFmtId="0" fontId="9" fillId="7" borderId="679" xfId="0" applyFont="1" applyFill="1" applyBorder="1" applyAlignment="1">
      <alignment horizontal="center"/>
    </xf>
    <xf numFmtId="0" fontId="9" fillId="7" borderId="695" xfId="0" applyFont="1" applyFill="1" applyBorder="1" applyAlignment="1">
      <alignment horizontal="center"/>
    </xf>
    <xf numFmtId="0" fontId="9" fillId="7" borderId="780" xfId="0" applyFont="1" applyFill="1" applyBorder="1" applyAlignment="1">
      <alignment horizontal="center"/>
    </xf>
    <xf numFmtId="3" fontId="12" fillId="7" borderId="578" xfId="0" applyNumberFormat="1" applyFont="1" applyFill="1" applyBorder="1" applyAlignment="1" applyProtection="1">
      <alignment horizontal="center" vertical="center"/>
      <protection locked="0"/>
    </xf>
    <xf numFmtId="3" fontId="12" fillId="7" borderId="435" xfId="0" applyNumberFormat="1" applyFont="1" applyFill="1" applyBorder="1" applyAlignment="1" applyProtection="1">
      <alignment horizontal="center" vertical="center"/>
      <protection locked="0"/>
    </xf>
    <xf numFmtId="3" fontId="12" fillId="7" borderId="534" xfId="0" applyNumberFormat="1" applyFont="1" applyFill="1" applyBorder="1" applyAlignment="1" applyProtection="1">
      <alignment horizontal="center" vertical="center"/>
      <protection locked="0"/>
    </xf>
    <xf numFmtId="3" fontId="12" fillId="7" borderId="618" xfId="0" applyNumberFormat="1" applyFont="1" applyFill="1" applyBorder="1" applyAlignment="1" applyProtection="1">
      <alignment horizontal="center" vertical="center"/>
      <protection locked="0"/>
    </xf>
    <xf numFmtId="3" fontId="12" fillId="7" borderId="619" xfId="0" applyNumberFormat="1" applyFont="1" applyFill="1" applyBorder="1" applyAlignment="1" applyProtection="1">
      <alignment horizontal="center" vertical="center"/>
      <protection locked="0"/>
    </xf>
    <xf numFmtId="3" fontId="12" fillId="7" borderId="620"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left" vertical="center"/>
    </xf>
    <xf numFmtId="0" fontId="10" fillId="7" borderId="384" xfId="0" applyFont="1" applyFill="1" applyBorder="1" applyAlignment="1" applyProtection="1">
      <alignment horizontal="center"/>
    </xf>
    <xf numFmtId="0" fontId="10" fillId="0" borderId="14" xfId="0" quotePrefix="1" applyFont="1" applyBorder="1" applyAlignment="1" applyProtection="1">
      <alignment horizontal="center" vertical="center"/>
    </xf>
    <xf numFmtId="0" fontId="10" fillId="0" borderId="14" xfId="0" applyFont="1" applyBorder="1" applyAlignment="1" applyProtection="1">
      <alignment horizontal="center" vertical="center"/>
    </xf>
    <xf numFmtId="0" fontId="12" fillId="7" borderId="590" xfId="0" applyFont="1" applyFill="1" applyBorder="1" applyAlignment="1" applyProtection="1">
      <alignment horizontal="center" wrapText="1"/>
    </xf>
    <xf numFmtId="3" fontId="18" fillId="7" borderId="627" xfId="0" applyNumberFormat="1" applyFont="1" applyFill="1" applyBorder="1" applyAlignment="1" applyProtection="1">
      <alignment horizontal="center" vertical="center"/>
    </xf>
    <xf numFmtId="3" fontId="18" fillId="0" borderId="627" xfId="0" applyNumberFormat="1" applyFont="1" applyBorder="1" applyAlignment="1" applyProtection="1">
      <alignment horizontal="center"/>
      <protection locked="0"/>
    </xf>
    <xf numFmtId="0" fontId="9" fillId="7" borderId="0" xfId="0" applyFont="1" applyFill="1" applyBorder="1" applyAlignment="1" applyProtection="1">
      <alignment horizontal="right" vertical="center"/>
    </xf>
    <xf numFmtId="3" fontId="18" fillId="0" borderId="628" xfId="0" applyNumberFormat="1" applyFont="1" applyBorder="1" applyAlignment="1" applyProtection="1">
      <alignment horizontal="center"/>
      <protection locked="0"/>
    </xf>
    <xf numFmtId="3" fontId="18" fillId="0" borderId="629" xfId="0" applyNumberFormat="1" applyFont="1" applyBorder="1" applyAlignment="1" applyProtection="1">
      <alignment horizontal="center"/>
      <protection locked="0"/>
    </xf>
    <xf numFmtId="3" fontId="18" fillId="0" borderId="630" xfId="0" applyNumberFormat="1" applyFont="1" applyBorder="1" applyAlignment="1" applyProtection="1">
      <alignment horizontal="center"/>
      <protection locked="0"/>
    </xf>
    <xf numFmtId="3" fontId="18" fillId="0" borderId="631" xfId="0" applyNumberFormat="1" applyFont="1" applyBorder="1" applyAlignment="1" applyProtection="1">
      <alignment horizontal="center"/>
      <protection locked="0"/>
    </xf>
    <xf numFmtId="3" fontId="18" fillId="0" borderId="614" xfId="0" applyNumberFormat="1" applyFont="1" applyBorder="1" applyAlignment="1" applyProtection="1">
      <alignment horizontal="center"/>
      <protection locked="0"/>
    </xf>
    <xf numFmtId="3" fontId="18" fillId="0" borderId="632" xfId="0" applyNumberFormat="1" applyFont="1" applyBorder="1" applyAlignment="1" applyProtection="1">
      <alignment horizontal="center"/>
      <protection locked="0"/>
    </xf>
    <xf numFmtId="0" fontId="10" fillId="7" borderId="14" xfId="0" quotePrefix="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0" fontId="6" fillId="0" borderId="578" xfId="0" applyFont="1" applyFill="1" applyBorder="1" applyAlignment="1" applyProtection="1">
      <alignment horizontal="center" vertical="center"/>
    </xf>
    <xf numFmtId="0" fontId="6" fillId="0" borderId="435" xfId="0" applyFont="1" applyFill="1" applyBorder="1" applyAlignment="1" applyProtection="1">
      <alignment horizontal="center" vertical="center"/>
    </xf>
    <xf numFmtId="0" fontId="6" fillId="0" borderId="534" xfId="0" applyFont="1" applyFill="1" applyBorder="1" applyAlignment="1" applyProtection="1">
      <alignment horizontal="center" vertical="center"/>
    </xf>
    <xf numFmtId="0" fontId="6" fillId="0" borderId="618" xfId="0" applyFont="1" applyFill="1" applyBorder="1" applyAlignment="1" applyProtection="1">
      <alignment horizontal="center" vertical="center"/>
    </xf>
    <xf numFmtId="0" fontId="6" fillId="0" borderId="619" xfId="0" applyFont="1" applyFill="1" applyBorder="1" applyAlignment="1" applyProtection="1">
      <alignment horizontal="center" vertical="center"/>
    </xf>
    <xf numFmtId="0" fontId="6" fillId="0" borderId="620" xfId="0" applyFont="1" applyFill="1" applyBorder="1" applyAlignment="1" applyProtection="1">
      <alignment horizontal="center" vertical="center"/>
    </xf>
    <xf numFmtId="0" fontId="10" fillId="0" borderId="217" xfId="0" quotePrefix="1" applyFont="1" applyBorder="1" applyAlignment="1" applyProtection="1">
      <alignment horizontal="center" vertical="center"/>
    </xf>
    <xf numFmtId="0" fontId="10" fillId="0" borderId="217" xfId="0" applyFont="1" applyBorder="1" applyAlignment="1" applyProtection="1">
      <alignment horizontal="center" vertical="center"/>
    </xf>
    <xf numFmtId="0" fontId="91" fillId="0" borderId="626" xfId="0" applyFont="1" applyFill="1" applyBorder="1" applyAlignment="1" applyProtection="1">
      <alignment horizontal="center" vertical="center"/>
    </xf>
    <xf numFmtId="0" fontId="6" fillId="7" borderId="578" xfId="0" applyFont="1" applyFill="1" applyBorder="1" applyAlignment="1" applyProtection="1">
      <alignment horizontal="center" vertical="center"/>
    </xf>
    <xf numFmtId="0" fontId="6" fillId="7" borderId="435" xfId="0" applyFont="1" applyFill="1" applyBorder="1" applyAlignment="1" applyProtection="1">
      <alignment horizontal="center" vertical="center"/>
    </xf>
    <xf numFmtId="0" fontId="6" fillId="7" borderId="534" xfId="0" applyFont="1" applyFill="1" applyBorder="1" applyAlignment="1" applyProtection="1">
      <alignment horizontal="center" vertical="center"/>
    </xf>
    <xf numFmtId="0" fontId="6" fillId="7" borderId="618" xfId="0" applyFont="1" applyFill="1" applyBorder="1" applyAlignment="1" applyProtection="1">
      <alignment horizontal="center" vertical="center"/>
    </xf>
    <xf numFmtId="0" fontId="6" fillId="7" borderId="619" xfId="0" applyFont="1" applyFill="1" applyBorder="1" applyAlignment="1" applyProtection="1">
      <alignment horizontal="center" vertical="center"/>
    </xf>
    <xf numFmtId="0" fontId="6" fillId="7" borderId="620" xfId="0" applyFont="1" applyFill="1" applyBorder="1" applyAlignment="1" applyProtection="1">
      <alignment horizontal="center" vertical="center"/>
    </xf>
    <xf numFmtId="0" fontId="10" fillId="7" borderId="578" xfId="0" applyFont="1" applyFill="1" applyBorder="1" applyAlignment="1" applyProtection="1">
      <alignment horizontal="center" vertical="center"/>
    </xf>
    <xf numFmtId="0" fontId="10" fillId="7" borderId="435" xfId="0" applyFont="1" applyFill="1" applyBorder="1" applyAlignment="1" applyProtection="1">
      <alignment horizontal="center" vertical="center"/>
    </xf>
    <xf numFmtId="0" fontId="10" fillId="7" borderId="534" xfId="0" applyFont="1" applyFill="1" applyBorder="1" applyAlignment="1" applyProtection="1">
      <alignment horizontal="center" vertical="center"/>
    </xf>
    <xf numFmtId="0" fontId="10" fillId="7" borderId="618" xfId="0" applyFont="1" applyFill="1" applyBorder="1" applyAlignment="1" applyProtection="1">
      <alignment horizontal="center" vertical="center"/>
    </xf>
    <xf numFmtId="0" fontId="10" fillId="7" borderId="619" xfId="0" applyFont="1" applyFill="1" applyBorder="1" applyAlignment="1" applyProtection="1">
      <alignment horizontal="center" vertical="center"/>
    </xf>
    <xf numFmtId="0" fontId="10" fillId="7" borderId="620" xfId="0" applyFont="1" applyFill="1" applyBorder="1" applyAlignment="1" applyProtection="1">
      <alignment horizontal="center" vertical="center"/>
    </xf>
    <xf numFmtId="3" fontId="15" fillId="7" borderId="578" xfId="3" applyNumberFormat="1" applyFont="1" applyFill="1" applyBorder="1" applyAlignment="1" applyProtection="1">
      <alignment horizontal="center" vertical="center"/>
      <protection locked="0"/>
    </xf>
    <xf numFmtId="3" fontId="15" fillId="7" borderId="435" xfId="3" applyNumberFormat="1" applyFont="1" applyFill="1" applyBorder="1" applyAlignment="1" applyProtection="1">
      <alignment horizontal="center" vertical="center"/>
      <protection locked="0"/>
    </xf>
    <xf numFmtId="3" fontId="15" fillId="7" borderId="534" xfId="3" applyNumberFormat="1" applyFont="1" applyFill="1" applyBorder="1" applyAlignment="1" applyProtection="1">
      <alignment horizontal="center" vertical="center"/>
      <protection locked="0"/>
    </xf>
    <xf numFmtId="3" fontId="15" fillId="7" borderId="549" xfId="3" applyNumberFormat="1" applyFont="1" applyFill="1" applyBorder="1" applyAlignment="1" applyProtection="1">
      <alignment horizontal="center" vertical="center"/>
      <protection locked="0"/>
    </xf>
    <xf numFmtId="3" fontId="15" fillId="7" borderId="538" xfId="3" applyNumberFormat="1" applyFont="1" applyFill="1" applyBorder="1" applyAlignment="1" applyProtection="1">
      <alignment horizontal="center" vertical="center"/>
      <protection locked="0"/>
    </xf>
    <xf numFmtId="3" fontId="15" fillId="7" borderId="539" xfId="3" applyNumberFormat="1" applyFont="1" applyFill="1" applyBorder="1" applyAlignment="1" applyProtection="1">
      <alignment horizontal="center" vertical="center"/>
      <protection locked="0"/>
    </xf>
    <xf numFmtId="0" fontId="10" fillId="7" borderId="14" xfId="3" quotePrefix="1" applyFont="1" applyFill="1" applyBorder="1" applyAlignment="1" applyProtection="1">
      <alignment horizontal="center" vertical="center"/>
    </xf>
    <xf numFmtId="0" fontId="10" fillId="7" borderId="14" xfId="3" applyFont="1" applyFill="1" applyBorder="1" applyAlignment="1" applyProtection="1">
      <alignment horizontal="center" vertical="center"/>
    </xf>
    <xf numFmtId="3" fontId="18" fillId="7" borderId="627" xfId="3" applyNumberFormat="1" applyFont="1" applyFill="1" applyBorder="1" applyAlignment="1" applyProtection="1">
      <alignment horizontal="right" vertical="center"/>
      <protection locked="0"/>
    </xf>
    <xf numFmtId="3" fontId="18" fillId="7" borderId="0" xfId="3" applyNumberFormat="1" applyFont="1" applyFill="1" applyBorder="1" applyAlignment="1" applyProtection="1">
      <alignment horizontal="right" vertical="center"/>
      <protection locked="0"/>
    </xf>
    <xf numFmtId="0" fontId="10" fillId="7" borderId="0" xfId="3" applyFont="1" applyFill="1" applyBorder="1" applyAlignment="1" applyProtection="1">
      <alignment horizontal="center" vertical="center"/>
    </xf>
    <xf numFmtId="0" fontId="10" fillId="7" borderId="17" xfId="3" quotePrefix="1" applyFont="1" applyFill="1" applyBorder="1" applyAlignment="1" applyProtection="1">
      <alignment horizontal="center" vertical="center" wrapText="1"/>
    </xf>
    <xf numFmtId="0" fontId="10" fillId="7" borderId="17" xfId="3" applyFont="1" applyFill="1" applyBorder="1" applyAlignment="1" applyProtection="1">
      <alignment horizontal="center" vertical="center" wrapText="1"/>
    </xf>
    <xf numFmtId="0" fontId="10" fillId="7" borderId="17" xfId="3" quotePrefix="1" applyFont="1" applyFill="1" applyBorder="1" applyAlignment="1" applyProtection="1">
      <alignment horizontal="right" vertical="center"/>
    </xf>
    <xf numFmtId="0" fontId="10" fillId="7" borderId="17" xfId="3" applyFont="1" applyFill="1" applyBorder="1" applyAlignment="1" applyProtection="1">
      <alignment horizontal="right" vertical="center"/>
    </xf>
    <xf numFmtId="0" fontId="11" fillId="7" borderId="578" xfId="3" applyFont="1" applyFill="1" applyBorder="1" applyAlignment="1" applyProtection="1">
      <alignment horizontal="right" vertical="center"/>
    </xf>
    <xf numFmtId="0" fontId="11" fillId="7" borderId="435" xfId="3" applyFont="1" applyFill="1" applyBorder="1" applyAlignment="1" applyProtection="1">
      <alignment horizontal="right" vertical="center"/>
    </xf>
    <xf numFmtId="0" fontId="11" fillId="7" borderId="534" xfId="3" applyFont="1" applyFill="1" applyBorder="1" applyAlignment="1" applyProtection="1">
      <alignment horizontal="right" vertical="center"/>
    </xf>
    <xf numFmtId="0" fontId="11" fillId="7" borderId="549" xfId="3" applyFont="1" applyFill="1" applyBorder="1" applyAlignment="1" applyProtection="1">
      <alignment horizontal="right" vertical="center"/>
    </xf>
    <xf numFmtId="0" fontId="11" fillId="7" borderId="538" xfId="3" applyFont="1" applyFill="1" applyBorder="1" applyAlignment="1" applyProtection="1">
      <alignment horizontal="right" vertical="center"/>
    </xf>
    <xf numFmtId="0" fontId="11" fillId="7" borderId="539" xfId="3" applyFont="1" applyFill="1" applyBorder="1" applyAlignment="1" applyProtection="1">
      <alignment horizontal="right" vertical="center"/>
    </xf>
    <xf numFmtId="0" fontId="10" fillId="7" borderId="217" xfId="3" quotePrefix="1" applyFont="1" applyFill="1" applyBorder="1" applyAlignment="1" applyProtection="1">
      <alignment horizontal="center" vertical="center"/>
    </xf>
    <xf numFmtId="0" fontId="10" fillId="7" borderId="0" xfId="3" quotePrefix="1" applyFont="1" applyFill="1" applyBorder="1" applyAlignment="1" applyProtection="1">
      <alignment horizontal="center" vertical="center"/>
    </xf>
    <xf numFmtId="3" fontId="18" fillId="7" borderId="578" xfId="3" applyNumberFormat="1" applyFont="1" applyFill="1" applyBorder="1" applyAlignment="1" applyProtection="1">
      <alignment horizontal="center" vertical="center"/>
      <protection locked="0"/>
    </xf>
    <xf numFmtId="3" fontId="18" fillId="7" borderId="435" xfId="3" applyNumberFormat="1" applyFont="1" applyFill="1" applyBorder="1" applyAlignment="1" applyProtection="1">
      <alignment horizontal="center" vertical="center"/>
      <protection locked="0"/>
    </xf>
    <xf numFmtId="3" fontId="18" fillId="7" borderId="534" xfId="3" applyNumberFormat="1" applyFont="1" applyFill="1" applyBorder="1" applyAlignment="1" applyProtection="1">
      <alignment horizontal="center" vertical="center"/>
      <protection locked="0"/>
    </xf>
    <xf numFmtId="3" fontId="18" fillId="7" borderId="549" xfId="3" applyNumberFormat="1" applyFont="1" applyFill="1" applyBorder="1" applyAlignment="1" applyProtection="1">
      <alignment horizontal="center" vertical="center"/>
      <protection locked="0"/>
    </xf>
    <xf numFmtId="3" fontId="18" fillId="7" borderId="538" xfId="3" applyNumberFormat="1" applyFont="1" applyFill="1" applyBorder="1" applyAlignment="1" applyProtection="1">
      <alignment horizontal="center" vertical="center"/>
      <protection locked="0"/>
    </xf>
    <xf numFmtId="3" fontId="18" fillId="7" borderId="539" xfId="3" applyNumberFormat="1" applyFont="1" applyFill="1" applyBorder="1" applyAlignment="1" applyProtection="1">
      <alignment horizontal="center" vertical="center"/>
      <protection locked="0"/>
    </xf>
    <xf numFmtId="0" fontId="10" fillId="7" borderId="0" xfId="3" applyFont="1" applyFill="1" applyBorder="1" applyAlignment="1" applyProtection="1">
      <alignment horizontal="right" vertical="center"/>
    </xf>
    <xf numFmtId="3" fontId="18" fillId="7" borderId="0" xfId="3" applyNumberFormat="1" applyFont="1" applyFill="1" applyBorder="1" applyAlignment="1" applyProtection="1">
      <alignment horizontal="center" vertical="center"/>
      <protection locked="0"/>
    </xf>
    <xf numFmtId="0" fontId="8" fillId="7" borderId="578" xfId="3" applyFont="1" applyFill="1" applyBorder="1" applyAlignment="1" applyProtection="1">
      <alignment horizontal="center" vertical="center"/>
    </xf>
    <xf numFmtId="0" fontId="8" fillId="7" borderId="435" xfId="3" applyFont="1" applyFill="1" applyBorder="1" applyAlignment="1" applyProtection="1">
      <alignment horizontal="center" vertical="center"/>
    </xf>
    <xf numFmtId="0" fontId="8" fillId="7" borderId="534" xfId="3" applyFont="1" applyFill="1" applyBorder="1" applyAlignment="1" applyProtection="1">
      <alignment horizontal="center" vertical="center"/>
    </xf>
    <xf numFmtId="0" fontId="8" fillId="7" borderId="549" xfId="3" applyFont="1" applyFill="1" applyBorder="1" applyAlignment="1" applyProtection="1">
      <alignment horizontal="center" vertical="center"/>
    </xf>
    <xf numFmtId="0" fontId="8" fillId="7" borderId="538" xfId="3" applyFont="1" applyFill="1" applyBorder="1" applyAlignment="1" applyProtection="1">
      <alignment horizontal="center" vertical="center"/>
    </xf>
    <xf numFmtId="0" fontId="8" fillId="7" borderId="539" xfId="3" applyFont="1" applyFill="1" applyBorder="1" applyAlignment="1" applyProtection="1">
      <alignment horizontal="center" vertical="center"/>
    </xf>
    <xf numFmtId="0" fontId="10" fillId="7" borderId="17" xfId="3" quotePrefix="1" applyFont="1" applyFill="1" applyBorder="1" applyAlignment="1" applyProtection="1">
      <alignment horizontal="left" vertical="center"/>
    </xf>
    <xf numFmtId="0" fontId="10" fillId="7" borderId="17" xfId="3" applyFont="1" applyFill="1" applyBorder="1" applyAlignment="1" applyProtection="1">
      <alignment horizontal="left" vertical="center"/>
    </xf>
    <xf numFmtId="3" fontId="61" fillId="7" borderId="627" xfId="3" applyNumberFormat="1" applyFont="1" applyFill="1" applyBorder="1" applyAlignment="1" applyProtection="1">
      <alignment horizontal="center" vertical="center"/>
      <protection locked="0"/>
    </xf>
    <xf numFmtId="3" fontId="27" fillId="7" borderId="1049" xfId="3" applyNumberFormat="1" applyFont="1" applyFill="1" applyBorder="1" applyAlignment="1" applyProtection="1">
      <alignment horizontal="center" vertical="center"/>
      <protection locked="0"/>
    </xf>
    <xf numFmtId="3" fontId="27" fillId="7" borderId="1050" xfId="3" applyNumberFormat="1" applyFont="1" applyFill="1" applyBorder="1" applyAlignment="1" applyProtection="1">
      <alignment horizontal="center" vertical="center"/>
      <protection locked="0"/>
    </xf>
    <xf numFmtId="3" fontId="27" fillId="7" borderId="858" xfId="3" applyNumberFormat="1" applyFont="1" applyFill="1" applyBorder="1" applyAlignment="1" applyProtection="1">
      <alignment horizontal="center" vertical="center"/>
      <protection locked="0"/>
    </xf>
    <xf numFmtId="3" fontId="27" fillId="7" borderId="571" xfId="3" applyNumberFormat="1" applyFont="1" applyFill="1" applyBorder="1" applyAlignment="1" applyProtection="1">
      <alignment horizontal="center" vertical="center"/>
      <protection locked="0"/>
    </xf>
    <xf numFmtId="3" fontId="27" fillId="7" borderId="538" xfId="3" applyNumberFormat="1" applyFont="1" applyFill="1" applyBorder="1" applyAlignment="1" applyProtection="1">
      <alignment horizontal="center" vertical="center"/>
      <protection locked="0"/>
    </xf>
    <xf numFmtId="3" fontId="27" fillId="7" borderId="481" xfId="3" applyNumberFormat="1" applyFont="1" applyFill="1" applyBorder="1" applyAlignment="1" applyProtection="1">
      <alignment horizontal="center" vertical="center"/>
      <protection locked="0"/>
    </xf>
    <xf numFmtId="3" fontId="10" fillId="0" borderId="217" xfId="3" applyNumberFormat="1" applyFont="1" applyFill="1" applyBorder="1" applyAlignment="1" applyProtection="1">
      <alignment horizontal="right" vertical="center"/>
      <protection locked="0"/>
    </xf>
    <xf numFmtId="0" fontId="9" fillId="7" borderId="856" xfId="3" applyFont="1" applyFill="1" applyBorder="1" applyAlignment="1" applyProtection="1">
      <alignment horizontal="center" vertical="center"/>
    </xf>
    <xf numFmtId="3" fontId="10" fillId="0" borderId="857" xfId="3" applyNumberFormat="1" applyFont="1" applyFill="1" applyBorder="1" applyAlignment="1" applyProtection="1">
      <alignment horizontal="center" vertical="center"/>
      <protection locked="0"/>
    </xf>
    <xf numFmtId="3" fontId="10" fillId="0" borderId="858" xfId="3" applyNumberFormat="1" applyFont="1" applyFill="1" applyBorder="1" applyAlignment="1" applyProtection="1">
      <alignment horizontal="center" vertical="center"/>
      <protection locked="0"/>
    </xf>
    <xf numFmtId="3" fontId="10" fillId="0" borderId="826" xfId="3" applyNumberFormat="1" applyFont="1" applyFill="1" applyBorder="1" applyAlignment="1" applyProtection="1">
      <alignment horizontal="center" vertical="center"/>
      <protection locked="0"/>
    </xf>
    <xf numFmtId="3" fontId="10" fillId="0" borderId="812" xfId="3" applyNumberFormat="1" applyFont="1" applyFill="1" applyBorder="1" applyAlignment="1" applyProtection="1">
      <alignment horizontal="center" vertical="center"/>
      <protection locked="0"/>
    </xf>
    <xf numFmtId="0" fontId="7" fillId="18" borderId="4" xfId="25" applyFont="1" applyFill="1" applyBorder="1" applyAlignment="1" applyProtection="1">
      <alignment horizontal="center" wrapText="1"/>
    </xf>
    <xf numFmtId="0" fontId="7" fillId="18" borderId="0" xfId="25" applyFont="1" applyFill="1" applyBorder="1" applyAlignment="1" applyProtection="1">
      <alignment horizontal="center" wrapText="1"/>
    </xf>
    <xf numFmtId="0" fontId="7" fillId="18" borderId="1" xfId="25" applyFont="1" applyFill="1" applyBorder="1" applyAlignment="1" applyProtection="1">
      <alignment horizontal="center" wrapText="1"/>
    </xf>
    <xf numFmtId="0" fontId="7" fillId="0" borderId="255" xfId="0" applyFont="1" applyBorder="1" applyAlignment="1">
      <alignment horizontal="center"/>
    </xf>
    <xf numFmtId="0" fontId="7" fillId="0" borderId="0" xfId="0" applyFont="1" applyBorder="1" applyAlignment="1">
      <alignment horizontal="center"/>
    </xf>
    <xf numFmtId="0" fontId="7" fillId="0" borderId="17" xfId="0" applyFont="1" applyBorder="1" applyAlignment="1">
      <alignment horizontal="center"/>
    </xf>
    <xf numFmtId="0" fontId="7" fillId="0" borderId="217" xfId="0" applyFont="1" applyBorder="1" applyAlignment="1">
      <alignment horizontal="center"/>
    </xf>
    <xf numFmtId="0" fontId="22" fillId="0" borderId="255" xfId="0" applyFont="1" applyBorder="1" applyAlignment="1">
      <alignment horizontal="center"/>
    </xf>
    <xf numFmtId="0" fontId="22" fillId="0" borderId="0" xfId="0" applyFont="1" applyBorder="1" applyAlignment="1">
      <alignment horizontal="center"/>
    </xf>
    <xf numFmtId="0" fontId="22" fillId="0" borderId="217" xfId="0" applyFont="1" applyBorder="1" applyAlignment="1">
      <alignment horizontal="center"/>
    </xf>
    <xf numFmtId="0" fontId="7" fillId="0" borderId="14" xfId="0" applyFont="1" applyBorder="1" applyAlignment="1" applyProtection="1">
      <alignment horizontal="left" wrapText="1"/>
    </xf>
    <xf numFmtId="0" fontId="9" fillId="0" borderId="47" xfId="25" applyFont="1" applyBorder="1" applyAlignment="1" applyProtection="1">
      <alignment vertical="top"/>
    </xf>
    <xf numFmtId="0" fontId="9" fillId="0" borderId="19" xfId="25" applyFont="1" applyBorder="1" applyAlignment="1" applyProtection="1">
      <alignment vertical="top"/>
    </xf>
    <xf numFmtId="0" fontId="10" fillId="0" borderId="54" xfId="25" applyFont="1" applyBorder="1" applyAlignment="1" applyProtection="1">
      <alignment horizontal="center" vertical="center"/>
    </xf>
    <xf numFmtId="0" fontId="10" fillId="0" borderId="55" xfId="25" applyFont="1" applyBorder="1" applyAlignment="1" applyProtection="1">
      <alignment horizontal="center" vertical="center"/>
    </xf>
    <xf numFmtId="0" fontId="22" fillId="0" borderId="296" xfId="0" applyFont="1" applyBorder="1" applyAlignment="1">
      <alignment horizontal="center"/>
    </xf>
    <xf numFmtId="0" fontId="22" fillId="0" borderId="17" xfId="0" applyFont="1" applyBorder="1" applyAlignment="1">
      <alignment horizont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8" fillId="0" borderId="255" xfId="0" applyFont="1" applyBorder="1" applyAlignment="1">
      <alignment horizontal="center"/>
    </xf>
    <xf numFmtId="0" fontId="8" fillId="0" borderId="0" xfId="0" applyFont="1" applyBorder="1" applyAlignment="1">
      <alignment horizontal="center"/>
    </xf>
    <xf numFmtId="0" fontId="8" fillId="0" borderId="17" xfId="0" applyFont="1" applyBorder="1" applyAlignment="1">
      <alignment horizontal="center"/>
    </xf>
    <xf numFmtId="0" fontId="22" fillId="18" borderId="300" xfId="0" applyFont="1" applyFill="1" applyBorder="1" applyAlignment="1">
      <alignment horizontal="center" vertical="top"/>
    </xf>
    <xf numFmtId="0" fontId="22" fillId="18" borderId="0" xfId="0" applyFont="1" applyFill="1" applyBorder="1" applyAlignment="1">
      <alignment horizontal="center" vertical="top"/>
    </xf>
    <xf numFmtId="0" fontId="22" fillId="18" borderId="1" xfId="0" applyFont="1" applyFill="1" applyBorder="1" applyAlignment="1">
      <alignment horizontal="center" vertical="top"/>
    </xf>
    <xf numFmtId="0" fontId="6" fillId="0" borderId="308" xfId="25" applyFont="1" applyBorder="1" applyAlignment="1" applyProtection="1">
      <alignment horizontal="left" wrapText="1"/>
      <protection locked="0"/>
    </xf>
    <xf numFmtId="0" fontId="6" fillId="0" borderId="435" xfId="25" applyFont="1" applyBorder="1" applyAlignment="1" applyProtection="1">
      <alignment horizontal="left" wrapText="1"/>
      <protection locked="0"/>
    </xf>
    <xf numFmtId="0" fontId="56" fillId="2" borderId="56" xfId="0" applyFont="1" applyFill="1" applyBorder="1" applyAlignment="1">
      <alignment horizontal="center"/>
    </xf>
    <xf numFmtId="0" fontId="56" fillId="2" borderId="57" xfId="0" applyFont="1" applyFill="1" applyBorder="1" applyAlignment="1">
      <alignment horizontal="center"/>
    </xf>
    <xf numFmtId="0" fontId="56" fillId="2" borderId="58" xfId="0" applyFont="1" applyFill="1" applyBorder="1" applyAlignment="1">
      <alignment horizontal="center"/>
    </xf>
    <xf numFmtId="3" fontId="56" fillId="0" borderId="59" xfId="0" applyNumberFormat="1" applyFont="1" applyBorder="1" applyAlignment="1" applyProtection="1">
      <alignment horizontal="center"/>
      <protection locked="0"/>
    </xf>
    <xf numFmtId="3" fontId="56" fillId="0" borderId="60" xfId="0" applyNumberFormat="1" applyFont="1" applyBorder="1" applyAlignment="1" applyProtection="1">
      <alignment horizontal="center"/>
      <protection locked="0"/>
    </xf>
    <xf numFmtId="3" fontId="56" fillId="0" borderId="65" xfId="0" applyNumberFormat="1" applyFont="1" applyBorder="1" applyAlignment="1" applyProtection="1">
      <alignment horizontal="center"/>
      <protection locked="0"/>
    </xf>
    <xf numFmtId="0" fontId="6" fillId="0" borderId="61" xfId="25" quotePrefix="1" applyNumberFormat="1" applyFont="1" applyBorder="1" applyAlignment="1" applyProtection="1">
      <alignment horizontal="center"/>
      <protection locked="0"/>
    </xf>
    <xf numFmtId="0" fontId="6" fillId="0" borderId="2" xfId="25" applyNumberFormat="1" applyFont="1" applyBorder="1" applyAlignment="1" applyProtection="1">
      <alignment horizontal="center"/>
      <protection locked="0"/>
    </xf>
    <xf numFmtId="0" fontId="6" fillId="0" borderId="317" xfId="25" applyNumberFormat="1" applyFont="1" applyBorder="1" applyAlignment="1" applyProtection="1">
      <alignment horizontal="center"/>
      <protection locked="0"/>
    </xf>
    <xf numFmtId="0" fontId="14" fillId="0" borderId="310" xfId="25" applyFont="1" applyBorder="1" applyAlignment="1" applyProtection="1">
      <alignment horizontal="left" vertical="top" wrapText="1"/>
      <protection locked="0"/>
    </xf>
    <xf numFmtId="0" fontId="56" fillId="2" borderId="62" xfId="0" applyFont="1" applyFill="1" applyBorder="1" applyAlignment="1">
      <alignment horizontal="center"/>
    </xf>
    <xf numFmtId="0" fontId="56" fillId="2" borderId="63" xfId="0" applyFont="1" applyFill="1" applyBorder="1" applyAlignment="1">
      <alignment horizontal="center"/>
    </xf>
    <xf numFmtId="0" fontId="56" fillId="2" borderId="64" xfId="0" applyFont="1" applyFill="1" applyBorder="1" applyAlignment="1">
      <alignment horizontal="center"/>
    </xf>
    <xf numFmtId="0" fontId="6" fillId="0" borderId="61" xfId="25" applyNumberFormat="1" applyFont="1" applyBorder="1" applyAlignment="1" applyProtection="1">
      <alignment horizontal="center"/>
      <protection locked="0"/>
    </xf>
    <xf numFmtId="0" fontId="10" fillId="0" borderId="248" xfId="25" applyFont="1" applyBorder="1" applyAlignment="1" applyProtection="1">
      <alignment horizontal="left" wrapText="1"/>
      <protection locked="0"/>
    </xf>
    <xf numFmtId="0" fontId="13" fillId="0" borderId="0" xfId="25" applyFont="1" applyBorder="1" applyAlignment="1" applyProtection="1">
      <alignment horizontal="left" wrapText="1"/>
      <protection locked="0"/>
    </xf>
    <xf numFmtId="0" fontId="13" fillId="0" borderId="14" xfId="25" applyFont="1" applyBorder="1" applyAlignment="1" applyProtection="1">
      <alignment horizontal="left" wrapText="1"/>
      <protection locked="0"/>
    </xf>
    <xf numFmtId="0" fontId="13" fillId="0" borderId="47" xfId="25" applyFont="1" applyBorder="1" applyAlignment="1" applyProtection="1">
      <alignment horizontal="left" wrapText="1"/>
      <protection locked="0"/>
    </xf>
    <xf numFmtId="0" fontId="13" fillId="0" borderId="19" xfId="25" applyFont="1" applyBorder="1" applyAlignment="1" applyProtection="1">
      <alignment horizontal="left" wrapText="1"/>
      <protection locked="0"/>
    </xf>
    <xf numFmtId="0" fontId="13" fillId="0" borderId="28" xfId="25" applyFont="1" applyBorder="1" applyAlignment="1" applyProtection="1">
      <alignment horizontal="left" wrapText="1"/>
      <protection locked="0"/>
    </xf>
    <xf numFmtId="0" fontId="14" fillId="0" borderId="429" xfId="25" applyFont="1" applyBorder="1" applyAlignment="1" applyProtection="1">
      <alignment horizontal="left" vertical="top" wrapText="1"/>
      <protection locked="0"/>
    </xf>
    <xf numFmtId="0" fontId="14" fillId="0" borderId="430" xfId="25" applyFont="1" applyBorder="1" applyAlignment="1" applyProtection="1">
      <alignment horizontal="left" vertical="top" wrapText="1"/>
      <protection locked="0"/>
    </xf>
    <xf numFmtId="0" fontId="14" fillId="0" borderId="0" xfId="25" applyFont="1" applyBorder="1" applyAlignment="1" applyProtection="1">
      <alignment horizontal="left" vertical="top" wrapText="1"/>
      <protection locked="0"/>
    </xf>
    <xf numFmtId="0" fontId="7" fillId="19" borderId="257" xfId="0" applyFont="1" applyFill="1" applyBorder="1" applyAlignment="1">
      <alignment horizontal="center" vertical="center" wrapText="1"/>
    </xf>
    <xf numFmtId="0" fontId="7" fillId="19" borderId="268" xfId="0" applyFont="1" applyFill="1" applyBorder="1" applyAlignment="1">
      <alignment horizontal="center" vertical="center" wrapText="1"/>
    </xf>
    <xf numFmtId="0" fontId="7" fillId="19" borderId="247" xfId="0" applyFont="1" applyFill="1" applyBorder="1" applyAlignment="1">
      <alignment horizontal="center" vertical="center" wrapText="1"/>
    </xf>
    <xf numFmtId="0" fontId="7" fillId="19" borderId="300" xfId="0" applyFont="1" applyFill="1" applyBorder="1" applyAlignment="1">
      <alignment horizontal="center" vertical="center" wrapText="1"/>
    </xf>
    <xf numFmtId="0" fontId="7" fillId="19" borderId="0" xfId="0" applyFont="1" applyFill="1" applyBorder="1" applyAlignment="1">
      <alignment horizontal="center" vertical="center" wrapText="1"/>
    </xf>
    <xf numFmtId="0" fontId="7" fillId="19" borderId="1" xfId="0" applyFont="1" applyFill="1" applyBorder="1" applyAlignment="1">
      <alignment horizontal="center" vertical="center" wrapText="1"/>
    </xf>
    <xf numFmtId="0" fontId="7" fillId="19" borderId="241" xfId="0" applyFont="1" applyFill="1" applyBorder="1" applyAlignment="1">
      <alignment horizontal="center" vertical="center" wrapText="1"/>
    </xf>
    <xf numFmtId="0" fontId="7" fillId="19" borderId="299" xfId="0" applyFont="1" applyFill="1" applyBorder="1" applyAlignment="1">
      <alignment horizontal="center" vertical="center" wrapText="1"/>
    </xf>
    <xf numFmtId="0" fontId="7" fillId="19" borderId="314" xfId="0" applyFont="1" applyFill="1" applyBorder="1" applyAlignment="1">
      <alignment horizontal="center" vertical="center" wrapText="1"/>
    </xf>
    <xf numFmtId="0" fontId="6" fillId="0" borderId="0" xfId="25" applyFont="1" applyBorder="1" applyAlignment="1" applyProtection="1">
      <alignment horizontal="center" vertical="center" wrapText="1"/>
    </xf>
    <xf numFmtId="0" fontId="0" fillId="0" borderId="0" xfId="25" applyFont="1" applyBorder="1" applyAlignment="1" applyProtection="1">
      <alignment horizontal="center" vertical="center" wrapText="1"/>
    </xf>
    <xf numFmtId="0" fontId="0" fillId="0" borderId="0" xfId="25" applyFont="1" applyBorder="1" applyAlignment="1" applyProtection="1">
      <alignment horizontal="center" vertical="center"/>
    </xf>
    <xf numFmtId="0" fontId="7" fillId="0" borderId="7" xfId="0" applyFont="1" applyBorder="1" applyAlignment="1">
      <alignment horizontal="center"/>
    </xf>
    <xf numFmtId="0" fontId="7" fillId="0" borderId="14" xfId="0" applyFont="1" applyBorder="1" applyAlignment="1">
      <alignment horizontal="center"/>
    </xf>
    <xf numFmtId="0" fontId="22" fillId="0" borderId="7" xfId="0" applyFont="1" applyBorder="1" applyAlignment="1">
      <alignment horizontal="center"/>
    </xf>
    <xf numFmtId="0" fontId="7" fillId="0" borderId="296"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17" xfId="0" applyFont="1" applyBorder="1" applyAlignment="1" applyProtection="1">
      <alignment horizontal="center" vertical="center" wrapText="1"/>
    </xf>
    <xf numFmtId="0" fontId="22" fillId="0" borderId="296"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6" fillId="18" borderId="9" xfId="25" applyNumberFormat="1" applyFont="1" applyFill="1" applyBorder="1" applyAlignment="1" applyProtection="1">
      <alignment horizontal="center"/>
      <protection locked="0"/>
    </xf>
    <xf numFmtId="0" fontId="6" fillId="18" borderId="12" xfId="25" applyNumberFormat="1" applyFont="1" applyFill="1" applyBorder="1" applyAlignment="1" applyProtection="1">
      <alignment horizontal="center"/>
      <protection locked="0"/>
    </xf>
    <xf numFmtId="0" fontId="6" fillId="0" borderId="59" xfId="25" applyNumberFormat="1" applyFont="1" applyBorder="1" applyAlignment="1" applyProtection="1">
      <alignment horizontal="center"/>
      <protection locked="0"/>
    </xf>
    <xf numFmtId="0" fontId="6" fillId="0" borderId="60" xfId="25" applyNumberFormat="1" applyFont="1" applyBorder="1" applyAlignment="1" applyProtection="1">
      <alignment horizontal="center"/>
      <protection locked="0"/>
    </xf>
    <xf numFmtId="0" fontId="6" fillId="0" borderId="69" xfId="25" applyNumberFormat="1" applyFont="1" applyBorder="1" applyAlignment="1" applyProtection="1">
      <alignment horizontal="center"/>
      <protection locked="0"/>
    </xf>
    <xf numFmtId="0" fontId="10" fillId="0" borderId="48" xfId="25" applyFont="1" applyBorder="1" applyAlignment="1" applyProtection="1">
      <alignment horizontal="left" wrapText="1"/>
      <protection locked="0"/>
    </xf>
    <xf numFmtId="0" fontId="13" fillId="0" borderId="25" xfId="25" applyFont="1" applyBorder="1" applyAlignment="1" applyProtection="1">
      <alignment horizontal="left" wrapText="1"/>
      <protection locked="0"/>
    </xf>
    <xf numFmtId="0" fontId="13" fillId="0" borderId="27" xfId="25" applyFont="1" applyBorder="1" applyAlignment="1" applyProtection="1">
      <alignment horizontal="left" wrapText="1"/>
      <protection locked="0"/>
    </xf>
    <xf numFmtId="0" fontId="10" fillId="0" borderId="17" xfId="0" quotePrefix="1" applyFont="1" applyBorder="1" applyAlignment="1" applyProtection="1">
      <alignment horizontal="center" vertical="center"/>
    </xf>
    <xf numFmtId="0" fontId="10" fillId="0" borderId="17" xfId="0" applyFont="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5" xfId="0" applyFont="1" applyFill="1" applyBorder="1" applyAlignment="1" applyProtection="1">
      <alignment horizontal="center" vertical="center"/>
    </xf>
    <xf numFmtId="0" fontId="9" fillId="0" borderId="0" xfId="0" applyFont="1" applyFill="1" applyBorder="1" applyAlignment="1" applyProtection="1"/>
    <xf numFmtId="0" fontId="0" fillId="0" borderId="304" xfId="0" applyBorder="1" applyAlignment="1" applyProtection="1">
      <alignment horizontal="center" vertical="center"/>
    </xf>
    <xf numFmtId="0" fontId="0" fillId="0" borderId="305" xfId="0" applyBorder="1" applyAlignment="1" applyProtection="1">
      <alignment horizontal="center" vertical="center"/>
    </xf>
    <xf numFmtId="0" fontId="0" fillId="0" borderId="275" xfId="0" applyBorder="1" applyAlignment="1" applyProtection="1">
      <alignment horizontal="center" vertical="center"/>
    </xf>
    <xf numFmtId="0" fontId="0" fillId="0" borderId="256" xfId="0" applyBorder="1" applyAlignment="1" applyProtection="1">
      <alignment horizontal="center" vertical="center"/>
    </xf>
    <xf numFmtId="0" fontId="0" fillId="0" borderId="225" xfId="0" applyBorder="1" applyAlignment="1" applyProtection="1">
      <alignment horizontal="center" vertical="center"/>
    </xf>
    <xf numFmtId="0" fontId="0" fillId="0" borderId="226" xfId="0" applyBorder="1" applyAlignment="1" applyProtection="1">
      <alignment horizontal="center" vertical="center"/>
    </xf>
    <xf numFmtId="0" fontId="10" fillId="0" borderId="32" xfId="0" applyFont="1" applyFill="1" applyBorder="1" applyAlignment="1" applyProtection="1">
      <alignment horizontal="center"/>
    </xf>
    <xf numFmtId="0" fontId="10" fillId="0" borderId="395" xfId="0" applyFont="1" applyFill="1" applyBorder="1" applyAlignment="1" applyProtection="1">
      <alignment horizontal="center"/>
    </xf>
    <xf numFmtId="0" fontId="10" fillId="0" borderId="394" xfId="0" applyFont="1" applyFill="1" applyBorder="1" applyAlignment="1" applyProtection="1">
      <alignment horizontal="center"/>
    </xf>
    <xf numFmtId="0" fontId="10" fillId="0" borderId="217" xfId="0" applyFont="1" applyFill="1" applyBorder="1" applyAlignment="1" applyProtection="1">
      <alignment horizontal="center"/>
    </xf>
    <xf numFmtId="0" fontId="10" fillId="0" borderId="390" xfId="0" applyFont="1" applyFill="1" applyBorder="1" applyAlignment="1" applyProtection="1">
      <alignment horizontal="center"/>
    </xf>
    <xf numFmtId="0" fontId="10" fillId="0" borderId="391" xfId="0" applyFont="1" applyFill="1" applyBorder="1" applyAlignment="1" applyProtection="1">
      <alignment horizontal="center"/>
    </xf>
    <xf numFmtId="0" fontId="10" fillId="0" borderId="392" xfId="0" applyFont="1" applyFill="1" applyBorder="1" applyAlignment="1" applyProtection="1">
      <alignment horizontal="center"/>
    </xf>
    <xf numFmtId="0" fontId="10" fillId="0" borderId="391" xfId="0" quotePrefix="1" applyFont="1" applyFill="1" applyBorder="1" applyAlignment="1" applyProtection="1">
      <alignment horizontal="right"/>
      <protection locked="0"/>
    </xf>
    <xf numFmtId="0" fontId="7" fillId="0" borderId="296" xfId="0" applyFont="1" applyBorder="1" applyAlignment="1" applyProtection="1">
      <alignment horizontal="center" wrapText="1"/>
    </xf>
    <xf numFmtId="0" fontId="7" fillId="0" borderId="0" xfId="0" applyFont="1" applyBorder="1" applyAlignment="1" applyProtection="1">
      <alignment horizontal="center" wrapText="1"/>
    </xf>
    <xf numFmtId="0" fontId="7" fillId="0" borderId="17" xfId="0" applyFont="1" applyBorder="1" applyAlignment="1" applyProtection="1">
      <alignment horizontal="center" wrapText="1"/>
    </xf>
    <xf numFmtId="0" fontId="22" fillId="0" borderId="296" xfId="0" applyFont="1" applyBorder="1" applyAlignment="1" applyProtection="1">
      <alignment horizontal="center" vertical="top" wrapText="1"/>
    </xf>
    <xf numFmtId="0" fontId="22" fillId="0" borderId="0" xfId="0" applyFont="1" applyBorder="1" applyAlignment="1" applyProtection="1">
      <alignment horizontal="center" vertical="top" wrapText="1"/>
    </xf>
    <xf numFmtId="0" fontId="22" fillId="0" borderId="17" xfId="0" applyFont="1" applyBorder="1" applyAlignment="1" applyProtection="1">
      <alignment horizontal="center" vertical="top" wrapText="1"/>
    </xf>
    <xf numFmtId="0" fontId="22" fillId="0" borderId="296" xfId="0" applyFont="1" applyBorder="1" applyAlignment="1">
      <alignment horizontal="center" vertical="top"/>
    </xf>
    <xf numFmtId="0" fontId="22" fillId="0" borderId="0" xfId="0" applyFont="1" applyBorder="1" applyAlignment="1">
      <alignment horizontal="center" vertical="top"/>
    </xf>
    <xf numFmtId="0" fontId="22" fillId="0" borderId="17" xfId="0" applyFont="1" applyBorder="1" applyAlignment="1">
      <alignment horizontal="center" vertical="top"/>
    </xf>
    <xf numFmtId="0" fontId="22" fillId="0" borderId="255" xfId="0" applyFont="1" applyBorder="1" applyAlignment="1">
      <alignment horizontal="center" vertical="top"/>
    </xf>
    <xf numFmtId="3" fontId="23" fillId="0" borderId="59" xfId="0" applyNumberFormat="1" applyFont="1" applyBorder="1" applyAlignment="1" applyProtection="1">
      <alignment horizontal="center" vertical="center"/>
      <protection locked="0"/>
    </xf>
    <xf numFmtId="3" fontId="23" fillId="0" borderId="60" xfId="0" applyNumberFormat="1" applyFont="1" applyBorder="1" applyAlignment="1" applyProtection="1">
      <alignment horizontal="center" vertical="center"/>
      <protection locked="0"/>
    </xf>
    <xf numFmtId="3" fontId="23" fillId="0" borderId="65" xfId="0" applyNumberFormat="1" applyFont="1" applyBorder="1" applyAlignment="1" applyProtection="1">
      <alignment horizontal="center" vertical="center"/>
      <protection locked="0"/>
    </xf>
    <xf numFmtId="0" fontId="13" fillId="0" borderId="61" xfId="25" quotePrefix="1" applyNumberFormat="1" applyFont="1" applyBorder="1" applyAlignment="1" applyProtection="1">
      <alignment horizontal="center" vertical="center"/>
      <protection locked="0"/>
    </xf>
    <xf numFmtId="0" fontId="13" fillId="0" borderId="2" xfId="25" applyNumberFormat="1" applyFont="1" applyBorder="1" applyAlignment="1" applyProtection="1">
      <alignment horizontal="center" vertical="center"/>
      <protection locked="0"/>
    </xf>
    <xf numFmtId="0" fontId="13" fillId="0" borderId="317" xfId="25" applyNumberFormat="1" applyFont="1" applyBorder="1" applyAlignment="1" applyProtection="1">
      <alignment horizontal="center" vertical="center"/>
      <protection locked="0"/>
    </xf>
    <xf numFmtId="0" fontId="6" fillId="0" borderId="0" xfId="25" applyFont="1" applyBorder="1" applyAlignment="1" applyProtection="1">
      <alignment horizontal="left" wrapText="1"/>
      <protection locked="0"/>
    </xf>
    <xf numFmtId="0" fontId="0" fillId="2" borderId="56" xfId="0" applyFill="1" applyBorder="1"/>
    <xf numFmtId="0" fontId="0" fillId="2" borderId="57" xfId="0" applyFill="1" applyBorder="1"/>
    <xf numFmtId="0" fontId="0" fillId="2" borderId="58" xfId="0" applyFill="1" applyBorder="1"/>
    <xf numFmtId="0" fontId="0" fillId="2" borderId="56" xfId="0" applyFill="1" applyBorder="1" applyAlignment="1">
      <alignment horizontal="center"/>
    </xf>
    <xf numFmtId="0" fontId="0" fillId="2" borderId="57" xfId="0" applyFill="1" applyBorder="1" applyAlignment="1">
      <alignment horizontal="center"/>
    </xf>
    <xf numFmtId="0" fontId="0" fillId="2" borderId="58" xfId="0" applyFill="1" applyBorder="1" applyAlignment="1">
      <alignment horizontal="center"/>
    </xf>
    <xf numFmtId="0" fontId="13" fillId="0" borderId="2" xfId="25" quotePrefix="1" applyNumberFormat="1" applyFont="1" applyBorder="1" applyAlignment="1" applyProtection="1">
      <alignment horizontal="center" vertical="center"/>
      <protection locked="0"/>
    </xf>
    <xf numFmtId="0" fontId="13" fillId="0" borderId="317" xfId="25" quotePrefix="1" applyNumberFormat="1" applyFont="1" applyBorder="1" applyAlignment="1" applyProtection="1">
      <alignment horizontal="center" vertical="center"/>
      <protection locked="0"/>
    </xf>
    <xf numFmtId="0" fontId="23" fillId="2" borderId="56" xfId="0" applyFont="1" applyFill="1" applyBorder="1" applyAlignment="1">
      <alignment horizontal="center"/>
    </xf>
    <xf numFmtId="0" fontId="23" fillId="2" borderId="57" xfId="0" applyFont="1" applyFill="1" applyBorder="1" applyAlignment="1">
      <alignment horizontal="center"/>
    </xf>
    <xf numFmtId="0" fontId="23" fillId="2" borderId="58" xfId="0" applyFont="1" applyFill="1" applyBorder="1" applyAlignment="1">
      <alignment horizontal="center"/>
    </xf>
    <xf numFmtId="0" fontId="23" fillId="2" borderId="62" xfId="0" applyFont="1" applyFill="1" applyBorder="1" applyAlignment="1">
      <alignment horizontal="center"/>
    </xf>
    <xf numFmtId="0" fontId="23" fillId="2" borderId="63" xfId="0" applyFont="1" applyFill="1" applyBorder="1" applyAlignment="1">
      <alignment horizontal="center"/>
    </xf>
    <xf numFmtId="0" fontId="23" fillId="2" borderId="64" xfId="0" applyFont="1" applyFill="1" applyBorder="1" applyAlignment="1">
      <alignment horizontal="center"/>
    </xf>
    <xf numFmtId="0" fontId="13" fillId="0" borderId="61" xfId="25" applyNumberFormat="1" applyFont="1" applyBorder="1" applyAlignment="1" applyProtection="1">
      <alignment horizontal="center"/>
      <protection locked="0"/>
    </xf>
    <xf numFmtId="0" fontId="13" fillId="0" borderId="2" xfId="25" applyNumberFormat="1" applyFont="1" applyBorder="1" applyAlignment="1" applyProtection="1">
      <alignment horizontal="center"/>
      <protection locked="0"/>
    </xf>
    <xf numFmtId="0" fontId="13" fillId="0" borderId="317" xfId="25" applyNumberFormat="1" applyFont="1" applyBorder="1" applyAlignment="1" applyProtection="1">
      <alignment horizontal="center"/>
      <protection locked="0"/>
    </xf>
    <xf numFmtId="0" fontId="6" fillId="0" borderId="325" xfId="25" applyFont="1" applyBorder="1" applyAlignment="1" applyProtection="1">
      <alignment horizontal="left" wrapText="1"/>
      <protection locked="0"/>
    </xf>
    <xf numFmtId="0" fontId="10" fillId="0" borderId="7" xfId="25" applyFont="1" applyBorder="1" applyAlignment="1" applyProtection="1">
      <alignment horizontal="left" wrapText="1"/>
      <protection locked="0"/>
    </xf>
    <xf numFmtId="0" fontId="10" fillId="0" borderId="25" xfId="25" applyFont="1" applyBorder="1" applyAlignment="1" applyProtection="1">
      <alignment horizontal="left" wrapText="1"/>
      <protection locked="0"/>
    </xf>
    <xf numFmtId="0" fontId="10" fillId="0" borderId="27" xfId="25" applyFont="1" applyBorder="1" applyAlignment="1" applyProtection="1">
      <alignment horizontal="left" wrapText="1"/>
      <protection locked="0"/>
    </xf>
    <xf numFmtId="0" fontId="10" fillId="0" borderId="47" xfId="25" applyFont="1" applyBorder="1" applyAlignment="1" applyProtection="1">
      <alignment horizontal="left" wrapText="1"/>
      <protection locked="0"/>
    </xf>
    <xf numFmtId="0" fontId="10" fillId="0" borderId="19" xfId="25" applyFont="1" applyBorder="1" applyAlignment="1" applyProtection="1">
      <alignment horizontal="left" wrapText="1"/>
      <protection locked="0"/>
    </xf>
    <xf numFmtId="0" fontId="10" fillId="0" borderId="28" xfId="25" applyFont="1" applyBorder="1" applyAlignment="1" applyProtection="1">
      <alignment horizontal="left" wrapText="1"/>
      <protection locked="0"/>
    </xf>
    <xf numFmtId="0" fontId="13" fillId="0" borderId="7" xfId="25" applyFont="1" applyBorder="1" applyAlignment="1" applyProtection="1">
      <alignment horizontal="left" wrapText="1"/>
      <protection locked="0"/>
    </xf>
    <xf numFmtId="0" fontId="13" fillId="0" borderId="318" xfId="25" applyNumberFormat="1" applyFont="1" applyBorder="1" applyAlignment="1" applyProtection="1">
      <alignment horizontal="center"/>
      <protection locked="0"/>
    </xf>
    <xf numFmtId="0" fontId="13" fillId="0" borderId="319" xfId="25" applyNumberFormat="1" applyFont="1" applyBorder="1" applyAlignment="1" applyProtection="1">
      <alignment horizontal="center"/>
      <protection locked="0"/>
    </xf>
    <xf numFmtId="0" fontId="13" fillId="0" borderId="320" xfId="25" applyNumberFormat="1" applyFont="1" applyBorder="1" applyAlignment="1" applyProtection="1">
      <alignment horizontal="center"/>
      <protection locked="0"/>
    </xf>
    <xf numFmtId="0" fontId="13" fillId="0" borderId="49" xfId="25" applyFont="1" applyBorder="1" applyAlignment="1" applyProtection="1">
      <alignment horizontal="center" vertical="center" wrapText="1"/>
      <protection locked="0"/>
    </xf>
    <xf numFmtId="0" fontId="13" fillId="0" borderId="50" xfId="25" applyFont="1" applyBorder="1" applyAlignment="1" applyProtection="1">
      <alignment horizontal="center" vertical="center" wrapText="1"/>
      <protection locked="0"/>
    </xf>
    <xf numFmtId="0" fontId="56" fillId="0" borderId="225" xfId="25" applyFont="1" applyBorder="1" applyAlignment="1" applyProtection="1">
      <alignment horizontal="left" vertical="center"/>
    </xf>
    <xf numFmtId="0" fontId="14" fillId="0" borderId="299" xfId="25" applyFont="1" applyBorder="1" applyAlignment="1" applyProtection="1">
      <alignment horizontal="left" vertical="top"/>
      <protection locked="0"/>
    </xf>
    <xf numFmtId="0" fontId="14" fillId="0" borderId="302" xfId="25" applyFont="1" applyBorder="1" applyAlignment="1" applyProtection="1">
      <alignment horizontal="left" vertical="top"/>
      <protection locked="0"/>
    </xf>
    <xf numFmtId="0" fontId="6" fillId="0" borderId="322" xfId="25" applyFont="1" applyBorder="1" applyAlignment="1" applyProtection="1">
      <alignment horizontal="left" wrapText="1"/>
      <protection locked="0"/>
    </xf>
    <xf numFmtId="0" fontId="6" fillId="0" borderId="323" xfId="25" applyFont="1" applyBorder="1" applyAlignment="1" applyProtection="1">
      <alignment horizontal="left" wrapText="1"/>
      <protection locked="0"/>
    </xf>
    <xf numFmtId="3" fontId="23" fillId="0" borderId="61" xfId="0" applyNumberFormat="1" applyFont="1" applyBorder="1" applyAlignment="1" applyProtection="1">
      <alignment horizontal="center" vertical="center"/>
      <protection locked="0"/>
    </xf>
    <xf numFmtId="3" fontId="23" fillId="0" borderId="2" xfId="0" applyNumberFormat="1" applyFont="1" applyBorder="1" applyAlignment="1" applyProtection="1">
      <alignment horizontal="center" vertical="center"/>
      <protection locked="0"/>
    </xf>
    <xf numFmtId="3" fontId="23" fillId="0" borderId="393" xfId="0" applyNumberFormat="1" applyFont="1" applyBorder="1" applyAlignment="1" applyProtection="1">
      <alignment horizontal="center" vertical="center"/>
      <protection locked="0"/>
    </xf>
    <xf numFmtId="0" fontId="13" fillId="18" borderId="9" xfId="25" applyNumberFormat="1" applyFont="1" applyFill="1" applyBorder="1" applyAlignment="1" applyProtection="1">
      <alignment horizontal="center"/>
      <protection locked="0"/>
    </xf>
    <xf numFmtId="0" fontId="13" fillId="18" borderId="12" xfId="25" applyNumberFormat="1" applyFont="1" applyFill="1" applyBorder="1" applyAlignment="1" applyProtection="1">
      <alignment horizontal="center"/>
      <protection locked="0"/>
    </xf>
    <xf numFmtId="0" fontId="22" fillId="0" borderId="7" xfId="0" applyFont="1" applyBorder="1" applyAlignment="1">
      <alignment horizontal="center" vertical="top"/>
    </xf>
    <xf numFmtId="0" fontId="7" fillId="18" borderId="4" xfId="25" applyFont="1" applyFill="1" applyBorder="1" applyAlignment="1" applyProtection="1">
      <alignment horizontal="center" vertical="center" wrapText="1"/>
    </xf>
    <xf numFmtId="0" fontId="7" fillId="18" borderId="0" xfId="25" applyFont="1" applyFill="1" applyBorder="1" applyAlignment="1" applyProtection="1">
      <alignment horizontal="center" vertical="center" wrapText="1"/>
    </xf>
    <xf numFmtId="0" fontId="7" fillId="18" borderId="1" xfId="25" applyFont="1" applyFill="1" applyBorder="1" applyAlignment="1" applyProtection="1">
      <alignment horizontal="center" vertical="center" wrapText="1"/>
    </xf>
    <xf numFmtId="0" fontId="22" fillId="18" borderId="300" xfId="0" applyFont="1" applyFill="1" applyBorder="1" applyAlignment="1">
      <alignment horizontal="center"/>
    </xf>
    <xf numFmtId="0" fontId="22" fillId="18" borderId="0" xfId="0" applyFont="1" applyFill="1" applyBorder="1" applyAlignment="1">
      <alignment horizontal="center"/>
    </xf>
    <xf numFmtId="0" fontId="22" fillId="18" borderId="1" xfId="0" applyFont="1" applyFill="1" applyBorder="1" applyAlignment="1">
      <alignment horizontal="center"/>
    </xf>
    <xf numFmtId="0" fontId="14" fillId="0" borderId="299" xfId="25" applyFont="1" applyBorder="1" applyAlignment="1" applyProtection="1">
      <alignment horizontal="left" vertical="top" wrapText="1"/>
      <protection locked="0"/>
    </xf>
    <xf numFmtId="0" fontId="14" fillId="0" borderId="302" xfId="25" applyFont="1" applyBorder="1" applyAlignment="1" applyProtection="1">
      <alignment horizontal="left" vertical="top" wrapText="1"/>
      <protection locked="0"/>
    </xf>
    <xf numFmtId="0" fontId="6" fillId="0" borderId="579" xfId="25" applyFont="1" applyBorder="1" applyAlignment="1" applyProtection="1">
      <alignment horizontal="left" wrapText="1"/>
      <protection locked="0"/>
    </xf>
    <xf numFmtId="0" fontId="13" fillId="18" borderId="545" xfId="25" applyNumberFormat="1" applyFont="1" applyFill="1" applyBorder="1" applyAlignment="1" applyProtection="1">
      <alignment horizontal="center"/>
      <protection locked="0"/>
    </xf>
    <xf numFmtId="0" fontId="14" fillId="0" borderId="545" xfId="25" applyFont="1" applyBorder="1" applyAlignment="1" applyProtection="1">
      <alignment horizontal="left" vertical="top" wrapText="1"/>
      <protection locked="0"/>
    </xf>
    <xf numFmtId="3" fontId="23" fillId="0" borderId="598" xfId="0" applyNumberFormat="1" applyFont="1" applyBorder="1" applyAlignment="1" applyProtection="1">
      <alignment horizontal="center" vertical="center"/>
      <protection locked="0"/>
    </xf>
    <xf numFmtId="3" fontId="23" fillId="0" borderId="599" xfId="0" applyNumberFormat="1" applyFont="1" applyBorder="1" applyAlignment="1" applyProtection="1">
      <alignment horizontal="center" vertical="center"/>
      <protection locked="0"/>
    </xf>
    <xf numFmtId="3" fontId="23" fillId="0" borderId="600" xfId="0" applyNumberFormat="1" applyFont="1" applyBorder="1" applyAlignment="1" applyProtection="1">
      <alignment horizontal="center" vertical="center"/>
      <protection locked="0"/>
    </xf>
    <xf numFmtId="0" fontId="22" fillId="0" borderId="255" xfId="0" applyFont="1" applyBorder="1" applyAlignment="1" applyProtection="1">
      <alignment horizontal="center" vertical="top" wrapText="1"/>
    </xf>
    <xf numFmtId="0" fontId="6" fillId="0" borderId="299" xfId="25" applyFont="1" applyBorder="1" applyAlignment="1" applyProtection="1">
      <alignment horizontal="left" vertical="top" wrapText="1"/>
      <protection locked="0"/>
    </xf>
    <xf numFmtId="0" fontId="6" fillId="0" borderId="302" xfId="25" applyFont="1" applyBorder="1" applyAlignment="1" applyProtection="1">
      <alignment horizontal="left" vertical="top" wrapText="1"/>
      <protection locked="0"/>
    </xf>
    <xf numFmtId="0" fontId="22" fillId="0" borderId="255" xfId="25" applyFont="1" applyBorder="1" applyAlignment="1" applyProtection="1">
      <alignment horizontal="center" vertical="top"/>
    </xf>
    <xf numFmtId="0" fontId="22" fillId="0" borderId="0" xfId="25" applyFont="1" applyAlignment="1" applyProtection="1">
      <alignment horizontal="center" vertical="top"/>
    </xf>
    <xf numFmtId="0" fontId="22" fillId="0" borderId="17" xfId="25" applyFont="1" applyBorder="1" applyAlignment="1" applyProtection="1">
      <alignment horizontal="center" vertical="top"/>
    </xf>
    <xf numFmtId="0" fontId="7" fillId="0" borderId="310" xfId="0" applyFont="1" applyBorder="1" applyAlignment="1" applyProtection="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13" fillId="0" borderId="0" xfId="0" applyFont="1" applyBorder="1" applyAlignment="1">
      <alignment horizontal="right" vertical="center" textRotation="180" wrapText="1"/>
    </xf>
    <xf numFmtId="0" fontId="9" fillId="7" borderId="820" xfId="0" applyFont="1" applyFill="1" applyBorder="1" applyAlignment="1">
      <alignment horizontal="center"/>
    </xf>
    <xf numFmtId="0" fontId="9" fillId="7" borderId="821" xfId="0" applyFont="1" applyFill="1" applyBorder="1" applyAlignment="1">
      <alignment horizontal="center"/>
    </xf>
    <xf numFmtId="0" fontId="10" fillId="7" borderId="677" xfId="0" applyFont="1" applyFill="1" applyBorder="1" applyAlignment="1">
      <alignment horizontal="center"/>
    </xf>
    <xf numFmtId="0" fontId="10" fillId="7" borderId="14" xfId="0" applyFont="1" applyFill="1" applyBorder="1" applyAlignment="1">
      <alignment horizontal="center"/>
    </xf>
    <xf numFmtId="0" fontId="10" fillId="7" borderId="733" xfId="0" applyFont="1" applyFill="1" applyBorder="1" applyAlignment="1">
      <alignment horizontal="center"/>
    </xf>
    <xf numFmtId="0" fontId="6" fillId="0" borderId="875" xfId="25" applyFont="1" applyBorder="1" applyAlignment="1" applyProtection="1">
      <alignment horizontal="left" wrapText="1"/>
      <protection locked="0"/>
    </xf>
    <xf numFmtId="0" fontId="14" fillId="0" borderId="776" xfId="25" applyFont="1" applyBorder="1" applyAlignment="1" applyProtection="1">
      <alignment horizontal="left" vertical="top" wrapText="1"/>
      <protection locked="0"/>
    </xf>
    <xf numFmtId="0" fontId="10" fillId="20" borderId="0" xfId="0" applyFont="1" applyFill="1" applyBorder="1" applyAlignment="1">
      <alignment horizontal="center" wrapText="1"/>
    </xf>
    <xf numFmtId="0" fontId="10" fillId="20" borderId="217" xfId="0" applyFont="1" applyFill="1" applyBorder="1" applyAlignment="1">
      <alignment horizontal="center" wrapText="1"/>
    </xf>
    <xf numFmtId="0" fontId="11" fillId="20" borderId="0" xfId="0" applyFont="1" applyFill="1" applyBorder="1" applyAlignment="1">
      <alignment horizontal="center" vertical="justify" wrapText="1"/>
    </xf>
    <xf numFmtId="0" fontId="11" fillId="20" borderId="217" xfId="0" applyFont="1" applyFill="1" applyBorder="1" applyAlignment="1">
      <alignment horizontal="center" vertical="justify" wrapText="1"/>
    </xf>
    <xf numFmtId="0" fontId="11" fillId="20" borderId="695" xfId="0" applyFont="1" applyFill="1" applyBorder="1" applyAlignment="1">
      <alignment horizontal="center" vertical="justify" wrapText="1"/>
    </xf>
    <xf numFmtId="0" fontId="11" fillId="20" borderId="780" xfId="0" applyFont="1" applyFill="1" applyBorder="1" applyAlignment="1">
      <alignment horizontal="center" vertical="justify" wrapText="1"/>
    </xf>
    <xf numFmtId="0" fontId="10" fillId="20" borderId="0" xfId="0" applyFont="1" applyFill="1" applyBorder="1" applyAlignment="1">
      <alignment horizontal="center"/>
    </xf>
    <xf numFmtId="0" fontId="10" fillId="20" borderId="677" xfId="0" applyFont="1" applyFill="1" applyBorder="1" applyAlignment="1">
      <alignment horizontal="center"/>
    </xf>
    <xf numFmtId="0" fontId="10" fillId="20" borderId="385" xfId="0" applyFont="1" applyFill="1" applyBorder="1" applyAlignment="1">
      <alignment horizontal="center"/>
    </xf>
    <xf numFmtId="0" fontId="11" fillId="7" borderId="677" xfId="0" applyFont="1" applyFill="1" applyBorder="1" applyAlignment="1">
      <alignment horizontal="center"/>
    </xf>
    <xf numFmtId="0" fontId="11" fillId="7" borderId="14" xfId="0" applyFont="1" applyFill="1" applyBorder="1" applyAlignment="1">
      <alignment horizontal="center"/>
    </xf>
    <xf numFmtId="0" fontId="11" fillId="7" borderId="733" xfId="0" applyFont="1" applyFill="1" applyBorder="1" applyAlignment="1">
      <alignment horizontal="center" vertical="center"/>
    </xf>
    <xf numFmtId="0" fontId="11" fillId="7" borderId="677" xfId="0" applyFont="1" applyFill="1" applyBorder="1" applyAlignment="1">
      <alignment horizontal="center" vertical="center"/>
    </xf>
    <xf numFmtId="0" fontId="11" fillId="7" borderId="863" xfId="0" applyFont="1" applyFill="1" applyBorder="1" applyAlignment="1">
      <alignment horizontal="center"/>
    </xf>
    <xf numFmtId="0" fontId="23" fillId="2" borderId="702" xfId="0" applyFont="1" applyFill="1" applyBorder="1" applyAlignment="1" applyProtection="1">
      <alignment horizontal="center"/>
      <protection locked="0"/>
    </xf>
    <xf numFmtId="0" fontId="23" fillId="2" borderId="703" xfId="0" applyFont="1" applyFill="1" applyBorder="1" applyAlignment="1" applyProtection="1">
      <alignment horizontal="center"/>
      <protection locked="0"/>
    </xf>
    <xf numFmtId="0" fontId="23" fillId="2" borderId="85" xfId="0" applyFont="1" applyFill="1" applyBorder="1" applyAlignment="1" applyProtection="1">
      <alignment horizontal="center"/>
      <protection locked="0"/>
    </xf>
    <xf numFmtId="0" fontId="23" fillId="2" borderId="86" xfId="0" applyFont="1" applyFill="1" applyBorder="1" applyAlignment="1" applyProtection="1">
      <alignment horizontal="center"/>
      <protection locked="0"/>
    </xf>
    <xf numFmtId="0" fontId="23" fillId="2" borderId="340" xfId="0" applyFont="1" applyFill="1" applyBorder="1" applyAlignment="1" applyProtection="1">
      <alignment horizontal="center"/>
      <protection locked="0"/>
    </xf>
    <xf numFmtId="3" fontId="13" fillId="7" borderId="186" xfId="0" quotePrefix="1" applyNumberFormat="1" applyFont="1" applyFill="1" applyBorder="1" applyAlignment="1" applyProtection="1">
      <alignment horizontal="center" vertical="center"/>
      <protection locked="0"/>
    </xf>
    <xf numFmtId="3" fontId="13" fillId="7" borderId="74" xfId="0" applyNumberFormat="1" applyFont="1" applyFill="1" applyBorder="1" applyAlignment="1" applyProtection="1">
      <alignment horizontal="center" vertical="center"/>
      <protection locked="0"/>
    </xf>
    <xf numFmtId="0" fontId="13" fillId="7" borderId="82" xfId="0" quotePrefix="1" applyNumberFormat="1" applyFont="1" applyFill="1" applyBorder="1" applyAlignment="1" applyProtection="1">
      <alignment horizontal="center" vertical="center"/>
      <protection locked="0"/>
    </xf>
    <xf numFmtId="0" fontId="13" fillId="7" borderId="84" xfId="0" applyNumberFormat="1" applyFont="1" applyFill="1" applyBorder="1" applyAlignment="1" applyProtection="1">
      <alignment horizontal="center" vertical="center"/>
      <protection locked="0"/>
    </xf>
    <xf numFmtId="0" fontId="13" fillId="7" borderId="96" xfId="0" applyNumberFormat="1" applyFont="1" applyFill="1" applyBorder="1" applyAlignment="1" applyProtection="1">
      <alignment horizontal="center" vertical="center"/>
      <protection locked="0"/>
    </xf>
    <xf numFmtId="0" fontId="14" fillId="0" borderId="824" xfId="25" applyFont="1" applyBorder="1" applyAlignment="1" applyProtection="1">
      <alignment horizontal="left" vertical="top" wrapText="1"/>
      <protection locked="0"/>
    </xf>
    <xf numFmtId="0" fontId="10" fillId="7" borderId="825" xfId="0" applyFont="1" applyFill="1" applyBorder="1" applyAlignment="1">
      <alignment horizontal="center" vertical="center"/>
    </xf>
    <xf numFmtId="0" fontId="10" fillId="7" borderId="869" xfId="0" applyFont="1" applyFill="1" applyBorder="1" applyAlignment="1">
      <alignment horizontal="center" vertical="center"/>
    </xf>
    <xf numFmtId="0" fontId="10" fillId="7" borderId="873" xfId="0" applyFont="1" applyFill="1" applyBorder="1" applyAlignment="1">
      <alignment horizontal="center" vertical="center"/>
    </xf>
    <xf numFmtId="0" fontId="9" fillId="2" borderId="702" xfId="0" applyFont="1" applyFill="1" applyBorder="1" applyAlignment="1" applyProtection="1">
      <alignment horizontal="center"/>
      <protection locked="0"/>
    </xf>
    <xf numFmtId="0" fontId="9" fillId="2" borderId="703" xfId="0" applyFont="1" applyFill="1" applyBorder="1" applyAlignment="1" applyProtection="1">
      <alignment horizontal="center"/>
      <protection locked="0"/>
    </xf>
    <xf numFmtId="0" fontId="9" fillId="2" borderId="881" xfId="0" applyFont="1" applyFill="1" applyBorder="1" applyAlignment="1" applyProtection="1">
      <alignment horizontal="center"/>
      <protection locked="0"/>
    </xf>
    <xf numFmtId="0" fontId="9" fillId="2" borderId="882" xfId="0" applyFont="1" applyFill="1" applyBorder="1" applyAlignment="1" applyProtection="1">
      <alignment horizontal="center"/>
      <protection locked="0"/>
    </xf>
    <xf numFmtId="0" fontId="9" fillId="2" borderId="883" xfId="0" applyFont="1" applyFill="1" applyBorder="1" applyAlignment="1" applyProtection="1">
      <alignment horizontal="center"/>
      <protection locked="0"/>
    </xf>
    <xf numFmtId="3" fontId="23" fillId="2" borderId="85" xfId="0" applyNumberFormat="1" applyFont="1" applyFill="1" applyBorder="1" applyAlignment="1" applyProtection="1">
      <alignment horizontal="center"/>
      <protection locked="0"/>
    </xf>
    <xf numFmtId="3" fontId="23" fillId="2" borderId="87" xfId="0" applyNumberFormat="1" applyFont="1" applyFill="1" applyBorder="1" applyAlignment="1" applyProtection="1">
      <alignment horizontal="center"/>
      <protection locked="0"/>
    </xf>
    <xf numFmtId="3" fontId="23" fillId="2" borderId="86" xfId="0" applyNumberFormat="1" applyFont="1" applyFill="1" applyBorder="1" applyAlignment="1" applyProtection="1">
      <alignment horizontal="center"/>
      <protection locked="0"/>
    </xf>
    <xf numFmtId="3" fontId="23" fillId="2" borderId="340" xfId="0" applyNumberFormat="1" applyFont="1" applyFill="1" applyBorder="1" applyAlignment="1" applyProtection="1">
      <alignment horizontal="center"/>
      <protection locked="0"/>
    </xf>
    <xf numFmtId="3" fontId="10" fillId="7" borderId="331" xfId="0" applyNumberFormat="1" applyFont="1" applyFill="1" applyBorder="1" applyAlignment="1" applyProtection="1">
      <alignment horizontal="center" wrapText="1"/>
      <protection locked="0"/>
    </xf>
    <xf numFmtId="0" fontId="7" fillId="7" borderId="0" xfId="0" applyFont="1" applyFill="1" applyBorder="1" applyAlignment="1">
      <alignment vertical="center" textRotation="180"/>
    </xf>
    <xf numFmtId="0" fontId="10" fillId="7" borderId="888" xfId="0" applyFont="1" applyFill="1" applyBorder="1" applyAlignment="1" applyProtection="1">
      <alignment horizontal="center"/>
    </xf>
    <xf numFmtId="0" fontId="10" fillId="7" borderId="217" xfId="0" applyFont="1" applyFill="1" applyBorder="1" applyAlignment="1" applyProtection="1">
      <alignment horizontal="center"/>
    </xf>
    <xf numFmtId="3" fontId="23" fillId="2" borderId="702" xfId="0" applyNumberFormat="1" applyFont="1" applyFill="1" applyBorder="1" applyAlignment="1" applyProtection="1">
      <alignment horizontal="center"/>
      <protection locked="0"/>
    </xf>
    <xf numFmtId="3" fontId="23" fillId="2" borderId="703" xfId="0" applyNumberFormat="1" applyFont="1" applyFill="1" applyBorder="1" applyAlignment="1" applyProtection="1">
      <alignment horizontal="center"/>
      <protection locked="0"/>
    </xf>
    <xf numFmtId="0" fontId="14" fillId="0" borderId="0" xfId="25" quotePrefix="1" applyFont="1" applyBorder="1" applyAlignment="1" applyProtection="1">
      <alignment horizontal="left" vertical="top" wrapText="1"/>
      <protection locked="0"/>
    </xf>
    <xf numFmtId="0" fontId="62" fillId="0" borderId="875" xfId="25" applyFont="1" applyBorder="1" applyAlignment="1" applyProtection="1">
      <alignment horizontal="left" wrapText="1"/>
      <protection locked="0"/>
    </xf>
    <xf numFmtId="0" fontId="14" fillId="0" borderId="305" xfId="25" quotePrefix="1" applyFont="1" applyBorder="1" applyAlignment="1" applyProtection="1">
      <alignment horizontal="left" wrapText="1"/>
      <protection locked="0"/>
    </xf>
    <xf numFmtId="0" fontId="14" fillId="0" borderId="305" xfId="25" applyFont="1" applyBorder="1" applyAlignment="1" applyProtection="1">
      <alignment horizontal="left" wrapText="1"/>
      <protection locked="0"/>
    </xf>
    <xf numFmtId="0" fontId="14" fillId="0" borderId="695" xfId="25" quotePrefix="1" applyFont="1" applyBorder="1" applyAlignment="1" applyProtection="1">
      <alignment horizontal="left" vertical="top" wrapText="1"/>
      <protection locked="0"/>
    </xf>
    <xf numFmtId="0" fontId="14" fillId="0" borderId="695" xfId="25" applyFont="1" applyBorder="1" applyAlignment="1" applyProtection="1">
      <alignment horizontal="left" vertical="top" wrapText="1"/>
      <protection locked="0"/>
    </xf>
    <xf numFmtId="3" fontId="23" fillId="2" borderId="81" xfId="0" applyNumberFormat="1" applyFont="1" applyFill="1" applyBorder="1" applyAlignment="1" applyProtection="1">
      <alignment horizontal="center"/>
      <protection locked="0"/>
    </xf>
    <xf numFmtId="0" fontId="14" fillId="0" borderId="886" xfId="25" quotePrefix="1" applyFont="1" applyBorder="1" applyAlignment="1" applyProtection="1">
      <alignment horizontal="left" wrapText="1"/>
      <protection locked="0"/>
    </xf>
    <xf numFmtId="0" fontId="14" fillId="0" borderId="886" xfId="25" applyFont="1" applyBorder="1" applyAlignment="1" applyProtection="1">
      <alignment horizontal="left" wrapText="1"/>
      <protection locked="0"/>
    </xf>
    <xf numFmtId="0" fontId="62" fillId="0" borderId="305" xfId="25" applyFont="1" applyBorder="1" applyAlignment="1" applyProtection="1">
      <alignment horizontal="left"/>
      <protection locked="0"/>
    </xf>
    <xf numFmtId="3" fontId="13" fillId="7" borderId="82" xfId="0" applyNumberFormat="1" applyFont="1" applyFill="1" applyBorder="1" applyAlignment="1" applyProtection="1">
      <alignment horizontal="center"/>
      <protection locked="0"/>
    </xf>
    <xf numFmtId="3" fontId="13" fillId="7" borderId="83" xfId="0" applyNumberFormat="1" applyFont="1" applyFill="1" applyBorder="1" applyAlignment="1" applyProtection="1">
      <alignment horizontal="center"/>
      <protection locked="0"/>
    </xf>
    <xf numFmtId="0" fontId="6" fillId="0" borderId="889" xfId="25" applyFont="1" applyBorder="1" applyAlignment="1" applyProtection="1">
      <alignment horizontal="left" vertical="center" wrapText="1"/>
      <protection locked="0"/>
    </xf>
    <xf numFmtId="0" fontId="6" fillId="0" borderId="305" xfId="25" applyFont="1" applyBorder="1" applyAlignment="1" applyProtection="1">
      <alignment horizontal="left" vertical="center" wrapText="1"/>
      <protection locked="0"/>
    </xf>
    <xf numFmtId="0" fontId="6" fillId="0" borderId="858" xfId="25" applyFont="1" applyBorder="1" applyAlignment="1" applyProtection="1">
      <alignment horizontal="left" vertical="center" wrapText="1"/>
      <protection locked="0"/>
    </xf>
    <xf numFmtId="0" fontId="6" fillId="0" borderId="625" xfId="25" applyFont="1" applyBorder="1" applyAlignment="1" applyProtection="1">
      <alignment horizontal="left" vertical="center" wrapText="1"/>
      <protection locked="0"/>
    </xf>
    <xf numFmtId="0" fontId="6" fillId="0" borderId="695" xfId="25" applyFont="1" applyBorder="1" applyAlignment="1" applyProtection="1">
      <alignment horizontal="left" vertical="center" wrapText="1"/>
      <protection locked="0"/>
    </xf>
    <xf numFmtId="0" fontId="6" fillId="0" borderId="780" xfId="25" applyFont="1" applyBorder="1" applyAlignment="1" applyProtection="1">
      <alignment horizontal="left" vertical="center" wrapText="1"/>
      <protection locked="0"/>
    </xf>
    <xf numFmtId="1" fontId="13" fillId="7" borderId="82" xfId="0" applyNumberFormat="1" applyFont="1" applyFill="1" applyBorder="1" applyAlignment="1" applyProtection="1">
      <alignment horizontal="center"/>
      <protection locked="0"/>
    </xf>
    <xf numFmtId="1" fontId="13" fillId="7" borderId="84" xfId="0" applyNumberFormat="1" applyFont="1" applyFill="1" applyBorder="1" applyAlignment="1" applyProtection="1">
      <alignment horizontal="center"/>
      <protection locked="0"/>
    </xf>
    <xf numFmtId="1" fontId="13" fillId="7" borderId="96" xfId="0" applyNumberFormat="1" applyFont="1" applyFill="1" applyBorder="1" applyAlignment="1" applyProtection="1">
      <alignment horizontal="center"/>
      <protection locked="0"/>
    </xf>
    <xf numFmtId="3" fontId="10" fillId="7" borderId="330" xfId="0" applyNumberFormat="1" applyFont="1" applyFill="1" applyBorder="1" applyAlignment="1" applyProtection="1">
      <alignment horizontal="center"/>
      <protection locked="0"/>
    </xf>
    <xf numFmtId="3" fontId="10" fillId="7" borderId="333" xfId="0" applyNumberFormat="1" applyFont="1" applyFill="1" applyBorder="1" applyAlignment="1" applyProtection="1">
      <alignment horizontal="center"/>
      <protection locked="0"/>
    </xf>
    <xf numFmtId="0" fontId="11" fillId="7" borderId="874" xfId="0" applyFont="1" applyFill="1" applyBorder="1" applyAlignment="1" applyProtection="1">
      <alignment horizontal="left" wrapText="1"/>
      <protection locked="0"/>
    </xf>
    <xf numFmtId="0" fontId="11" fillId="7" borderId="875" xfId="0" applyFont="1" applyFill="1" applyBorder="1" applyAlignment="1" applyProtection="1">
      <alignment horizontal="left" wrapText="1"/>
      <protection locked="0"/>
    </xf>
    <xf numFmtId="0" fontId="11" fillId="7" borderId="876" xfId="0" applyFont="1" applyFill="1" applyBorder="1" applyAlignment="1" applyProtection="1">
      <alignment horizontal="left" wrapText="1"/>
      <protection locked="0"/>
    </xf>
    <xf numFmtId="0" fontId="11" fillId="7" borderId="868" xfId="0" applyFont="1" applyFill="1" applyBorder="1" applyAlignment="1" applyProtection="1">
      <alignment horizontal="left" wrapText="1"/>
      <protection locked="0"/>
    </xf>
    <xf numFmtId="0" fontId="11" fillId="7" borderId="824" xfId="0" applyFont="1" applyFill="1" applyBorder="1" applyAlignment="1" applyProtection="1">
      <alignment horizontal="left" wrapText="1"/>
      <protection locked="0"/>
    </xf>
    <xf numFmtId="0" fontId="11" fillId="7" borderId="825" xfId="0" applyFont="1" applyFill="1" applyBorder="1" applyAlignment="1" applyProtection="1">
      <alignment horizontal="left" wrapText="1"/>
      <protection locked="0"/>
    </xf>
    <xf numFmtId="3" fontId="18" fillId="7" borderId="331" xfId="0" applyNumberFormat="1" applyFont="1" applyFill="1" applyBorder="1" applyAlignment="1" applyProtection="1">
      <alignment horizontal="center" wrapText="1"/>
      <protection locked="0"/>
    </xf>
    <xf numFmtId="0" fontId="10" fillId="7" borderId="874" xfId="0" applyFont="1" applyFill="1" applyBorder="1" applyAlignment="1" applyProtection="1">
      <alignment horizontal="left" wrapText="1"/>
      <protection locked="0"/>
    </xf>
    <xf numFmtId="0" fontId="24" fillId="7" borderId="875" xfId="0" applyFont="1" applyFill="1" applyBorder="1" applyAlignment="1" applyProtection="1">
      <alignment horizontal="left" wrapText="1"/>
      <protection locked="0"/>
    </xf>
    <xf numFmtId="0" fontId="24" fillId="7" borderId="876" xfId="0" applyFont="1" applyFill="1" applyBorder="1" applyAlignment="1" applyProtection="1">
      <alignment horizontal="left" wrapText="1"/>
      <protection locked="0"/>
    </xf>
    <xf numFmtId="0" fontId="24" fillId="7" borderId="868" xfId="0" applyFont="1" applyFill="1" applyBorder="1" applyAlignment="1" applyProtection="1">
      <alignment horizontal="left" wrapText="1"/>
      <protection locked="0"/>
    </xf>
    <xf numFmtId="0" fontId="24" fillId="7" borderId="824" xfId="0" applyFont="1" applyFill="1" applyBorder="1" applyAlignment="1" applyProtection="1">
      <alignment horizontal="left" wrapText="1"/>
      <protection locked="0"/>
    </xf>
    <xf numFmtId="0" fontId="24" fillId="7" borderId="825" xfId="0" applyFont="1" applyFill="1" applyBorder="1" applyAlignment="1" applyProtection="1">
      <alignment horizontal="left" wrapText="1"/>
      <protection locked="0"/>
    </xf>
    <xf numFmtId="3" fontId="23" fillId="2" borderId="88" xfId="0" applyNumberFormat="1" applyFont="1" applyFill="1" applyBorder="1" applyAlignment="1" applyProtection="1">
      <alignment horizontal="center"/>
      <protection locked="0"/>
    </xf>
    <xf numFmtId="3" fontId="23" fillId="2" borderId="894" xfId="0" applyNumberFormat="1" applyFont="1" applyFill="1" applyBorder="1" applyAlignment="1" applyProtection="1">
      <alignment horizontal="center"/>
      <protection locked="0"/>
    </xf>
    <xf numFmtId="3" fontId="23" fillId="2" borderId="895" xfId="0" applyNumberFormat="1" applyFont="1" applyFill="1" applyBorder="1" applyAlignment="1" applyProtection="1">
      <alignment horizontal="center"/>
      <protection locked="0"/>
    </xf>
    <xf numFmtId="3" fontId="10" fillId="7" borderId="330" xfId="0" applyNumberFormat="1" applyFont="1" applyFill="1" applyBorder="1" applyAlignment="1" applyProtection="1">
      <alignment horizontal="center" wrapText="1"/>
      <protection locked="0"/>
    </xf>
    <xf numFmtId="3" fontId="10" fillId="7" borderId="333" xfId="0" applyNumberFormat="1" applyFont="1" applyFill="1" applyBorder="1" applyAlignment="1" applyProtection="1">
      <alignment horizontal="center" wrapText="1"/>
      <protection locked="0"/>
    </xf>
    <xf numFmtId="0" fontId="24" fillId="7" borderId="601" xfId="0" applyFont="1" applyFill="1" applyBorder="1" applyAlignment="1" applyProtection="1">
      <alignment horizontal="left" wrapText="1"/>
      <protection locked="0"/>
    </xf>
    <xf numFmtId="0" fontId="24" fillId="7" borderId="538" xfId="0" applyFont="1" applyFill="1" applyBorder="1" applyAlignment="1" applyProtection="1">
      <alignment horizontal="left" wrapText="1"/>
      <protection locked="0"/>
    </xf>
    <xf numFmtId="0" fontId="24" fillId="7" borderId="896" xfId="0" applyFont="1" applyFill="1" applyBorder="1" applyAlignment="1" applyProtection="1">
      <alignment horizontal="left" wrapText="1"/>
      <protection locked="0"/>
    </xf>
    <xf numFmtId="0" fontId="11" fillId="7" borderId="248" xfId="0" applyFont="1" applyFill="1" applyBorder="1" applyAlignment="1" applyProtection="1">
      <alignment horizontal="left" wrapText="1"/>
      <protection locked="0"/>
    </xf>
    <xf numFmtId="0" fontId="11" fillId="7" borderId="0" xfId="0" applyFont="1" applyFill="1" applyBorder="1" applyAlignment="1" applyProtection="1">
      <alignment horizontal="left" wrapText="1"/>
      <protection locked="0"/>
    </xf>
    <xf numFmtId="0" fontId="11" fillId="7" borderId="14" xfId="0" applyFont="1" applyFill="1" applyBorder="1" applyAlignment="1" applyProtection="1">
      <alignment horizontal="left" wrapText="1"/>
      <protection locked="0"/>
    </xf>
    <xf numFmtId="0" fontId="23" fillId="2" borderId="88" xfId="0" applyFont="1" applyFill="1" applyBorder="1" applyAlignment="1" applyProtection="1">
      <alignment horizontal="center"/>
      <protection locked="0"/>
    </xf>
    <xf numFmtId="3" fontId="23" fillId="2" borderId="79" xfId="0" applyNumberFormat="1" applyFont="1" applyFill="1" applyBorder="1" applyAlignment="1" applyProtection="1">
      <alignment horizontal="center" vertical="center"/>
      <protection locked="0"/>
    </xf>
    <xf numFmtId="3" fontId="23" fillId="2" borderId="905" xfId="0" applyNumberFormat="1" applyFont="1" applyFill="1" applyBorder="1" applyAlignment="1" applyProtection="1">
      <alignment horizontal="center" vertical="center"/>
      <protection locked="0"/>
    </xf>
    <xf numFmtId="3" fontId="23" fillId="2" borderId="906" xfId="0" applyNumberFormat="1" applyFont="1" applyFill="1" applyBorder="1" applyAlignment="1" applyProtection="1">
      <alignment horizontal="center" vertical="center"/>
      <protection locked="0"/>
    </xf>
    <xf numFmtId="0" fontId="24" fillId="7" borderId="901" xfId="0" applyFont="1" applyFill="1" applyBorder="1" applyAlignment="1" applyProtection="1">
      <alignment horizontal="left" vertical="top" wrapText="1"/>
      <protection locked="0"/>
    </xf>
    <xf numFmtId="0" fontId="24" fillId="7" borderId="902" xfId="0" applyFont="1" applyFill="1" applyBorder="1" applyAlignment="1" applyProtection="1">
      <alignment horizontal="left" vertical="top" wrapText="1"/>
      <protection locked="0"/>
    </xf>
    <xf numFmtId="0" fontId="11" fillId="0" borderId="268" xfId="0" applyFont="1" applyFill="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1" fillId="0" borderId="458" xfId="0" applyFont="1" applyFill="1" applyBorder="1" applyAlignment="1" applyProtection="1">
      <alignment horizontal="left" vertical="top" wrapText="1"/>
    </xf>
    <xf numFmtId="1" fontId="23" fillId="2" borderId="81" xfId="0" applyNumberFormat="1" applyFont="1" applyFill="1" applyBorder="1" applyAlignment="1" applyProtection="1">
      <alignment horizontal="center"/>
      <protection locked="0"/>
    </xf>
    <xf numFmtId="1" fontId="23" fillId="2" borderId="894" xfId="0" applyNumberFormat="1" applyFont="1" applyFill="1" applyBorder="1" applyAlignment="1" applyProtection="1">
      <alignment horizontal="center"/>
      <protection locked="0"/>
    </xf>
    <xf numFmtId="1" fontId="23" fillId="2" borderId="895" xfId="0" applyNumberFormat="1" applyFont="1" applyFill="1" applyBorder="1" applyAlignment="1" applyProtection="1">
      <alignment horizontal="center"/>
      <protection locked="0"/>
    </xf>
    <xf numFmtId="0" fontId="10" fillId="7" borderId="899" xfId="0" applyFont="1" applyFill="1" applyBorder="1" applyAlignment="1" applyProtection="1">
      <alignment horizontal="center" wrapText="1"/>
    </xf>
    <xf numFmtId="3" fontId="23" fillId="2" borderId="859" xfId="0" applyNumberFormat="1" applyFont="1" applyFill="1" applyBorder="1" applyAlignment="1" applyProtection="1">
      <alignment horizontal="center" vertical="center" wrapText="1"/>
      <protection locked="0"/>
    </xf>
    <xf numFmtId="3" fontId="23" fillId="2" borderId="907" xfId="0" applyNumberFormat="1" applyFont="1" applyFill="1" applyBorder="1" applyAlignment="1" applyProtection="1">
      <alignment horizontal="center" vertical="center" wrapText="1"/>
      <protection locked="0"/>
    </xf>
    <xf numFmtId="3" fontId="96" fillId="2" borderId="127" xfId="0" applyNumberFormat="1" applyFont="1" applyFill="1" applyBorder="1" applyAlignment="1" applyProtection="1">
      <alignment horizontal="center" vertical="center" wrapText="1"/>
      <protection locked="0"/>
    </xf>
    <xf numFmtId="3" fontId="96" fillId="2" borderId="701" xfId="0" applyNumberFormat="1" applyFont="1" applyFill="1" applyBorder="1" applyAlignment="1" applyProtection="1">
      <alignment horizontal="center" vertical="center" wrapText="1"/>
      <protection locked="0"/>
    </xf>
    <xf numFmtId="3" fontId="23" fillId="2" borderId="668" xfId="0" applyNumberFormat="1" applyFont="1" applyFill="1" applyBorder="1" applyAlignment="1" applyProtection="1">
      <alignment horizontal="center" vertical="center" wrapText="1"/>
      <protection locked="0"/>
    </xf>
    <xf numFmtId="3" fontId="23" fillId="2" borderId="913" xfId="0" applyNumberFormat="1" applyFont="1" applyFill="1" applyBorder="1" applyAlignment="1" applyProtection="1">
      <alignment horizontal="center" vertical="center" wrapText="1"/>
      <protection locked="0"/>
    </xf>
    <xf numFmtId="0" fontId="9" fillId="7" borderId="822" xfId="0" applyFont="1" applyFill="1" applyBorder="1" applyAlignment="1">
      <alignment horizontal="center"/>
    </xf>
    <xf numFmtId="0" fontId="9" fillId="7" borderId="14" xfId="0" applyFont="1" applyFill="1" applyBorder="1" applyAlignment="1">
      <alignment horizontal="center"/>
    </xf>
    <xf numFmtId="0" fontId="11" fillId="0" borderId="0" xfId="0" applyFont="1" applyFill="1" applyBorder="1" applyAlignment="1">
      <alignment horizontal="left" vertical="center" wrapText="1"/>
    </xf>
    <xf numFmtId="0" fontId="7" fillId="7" borderId="257" xfId="0" applyFont="1" applyFill="1" applyBorder="1" applyAlignment="1">
      <alignment horizontal="center" vertical="center"/>
    </xf>
    <xf numFmtId="0" fontId="7" fillId="7" borderId="860" xfId="0" applyFont="1" applyFill="1" applyBorder="1" applyAlignment="1">
      <alignment horizontal="center" vertical="center"/>
    </xf>
    <xf numFmtId="0" fontId="7" fillId="7" borderId="681" xfId="0" applyFont="1" applyFill="1" applyBorder="1" applyAlignment="1">
      <alignment horizontal="center" vertical="center"/>
    </xf>
    <xf numFmtId="0" fontId="7" fillId="7" borderId="824" xfId="0" applyFont="1" applyFill="1" applyBorder="1" applyAlignment="1">
      <alignment horizontal="center" vertical="center"/>
    </xf>
    <xf numFmtId="0" fontId="10" fillId="19" borderId="860" xfId="0" applyFont="1" applyFill="1" applyBorder="1" applyAlignment="1">
      <alignment horizontal="center" vertical="center" wrapText="1"/>
    </xf>
    <xf numFmtId="0" fontId="10" fillId="19" borderId="860" xfId="0" applyFont="1" applyFill="1" applyBorder="1" applyAlignment="1">
      <alignment horizontal="center" vertical="center"/>
    </xf>
    <xf numFmtId="0" fontId="10" fillId="19" borderId="398" xfId="0" applyFont="1" applyFill="1" applyBorder="1" applyAlignment="1">
      <alignment horizontal="center" vertical="center"/>
    </xf>
    <xf numFmtId="0" fontId="10" fillId="19" borderId="0" xfId="0" applyFont="1" applyFill="1" applyBorder="1" applyAlignment="1">
      <alignment horizontal="center" vertical="center"/>
    </xf>
    <xf numFmtId="0" fontId="10" fillId="19" borderId="385" xfId="0" applyFont="1" applyFill="1" applyBorder="1" applyAlignment="1">
      <alignment horizontal="center" vertical="center"/>
    </xf>
    <xf numFmtId="0" fontId="10" fillId="19" borderId="695" xfId="0" applyFont="1" applyFill="1" applyBorder="1" applyAlignment="1">
      <alignment horizontal="center" vertical="center"/>
    </xf>
    <xf numFmtId="0" fontId="10" fillId="19" borderId="864" xfId="0" applyFont="1" applyFill="1" applyBorder="1" applyAlignment="1">
      <alignment horizontal="center" vertical="center"/>
    </xf>
    <xf numFmtId="0" fontId="11" fillId="20" borderId="678" xfId="0" applyFont="1" applyFill="1" applyBorder="1" applyAlignment="1">
      <alignment horizontal="center"/>
    </xf>
    <xf numFmtId="0" fontId="11" fillId="20" borderId="0" xfId="0" applyFont="1" applyFill="1" applyBorder="1" applyAlignment="1">
      <alignment horizontal="center"/>
    </xf>
    <xf numFmtId="0" fontId="11" fillId="20" borderId="385" xfId="0" applyFont="1" applyFill="1" applyBorder="1" applyAlignment="1">
      <alignment horizontal="center"/>
    </xf>
    <xf numFmtId="3" fontId="18" fillId="20" borderId="1062" xfId="0" applyNumberFormat="1" applyFont="1" applyFill="1" applyBorder="1" applyAlignment="1" applyProtection="1">
      <alignment horizontal="center" wrapText="1"/>
      <protection locked="0"/>
    </xf>
    <xf numFmtId="3" fontId="18" fillId="20" borderId="1063" xfId="0" applyNumberFormat="1" applyFont="1" applyFill="1" applyBorder="1" applyAlignment="1" applyProtection="1">
      <alignment horizontal="center" wrapText="1"/>
      <protection locked="0"/>
    </xf>
    <xf numFmtId="3" fontId="10" fillId="7" borderId="332" xfId="0" applyNumberFormat="1" applyFont="1" applyFill="1" applyBorder="1" applyAlignment="1" applyProtection="1">
      <alignment horizontal="center"/>
      <protection locked="0"/>
    </xf>
    <xf numFmtId="3" fontId="10" fillId="7" borderId="898" xfId="0" applyNumberFormat="1" applyFont="1" applyFill="1" applyBorder="1" applyAlignment="1" applyProtection="1">
      <alignment horizontal="center" wrapText="1"/>
      <protection locked="0"/>
    </xf>
    <xf numFmtId="3" fontId="10" fillId="7" borderId="900" xfId="0" applyNumberFormat="1" applyFont="1" applyFill="1" applyBorder="1" applyAlignment="1" applyProtection="1">
      <alignment horizontal="center" wrapText="1"/>
      <protection locked="0"/>
    </xf>
    <xf numFmtId="3" fontId="18" fillId="7" borderId="1031" xfId="0" applyNumberFormat="1" applyFont="1" applyFill="1" applyBorder="1" applyAlignment="1" applyProtection="1">
      <alignment horizontal="center" wrapText="1"/>
      <protection locked="0"/>
    </xf>
    <xf numFmtId="3" fontId="13" fillId="2" borderId="704" xfId="0" applyNumberFormat="1" applyFont="1" applyFill="1" applyBorder="1" applyAlignment="1" applyProtection="1">
      <alignment horizontal="center"/>
      <protection locked="0"/>
    </xf>
    <xf numFmtId="3" fontId="13" fillId="2" borderId="705" xfId="0" applyNumberFormat="1" applyFont="1" applyFill="1" applyBorder="1" applyAlignment="1" applyProtection="1">
      <alignment horizontal="center"/>
      <protection locked="0"/>
    </xf>
    <xf numFmtId="3" fontId="13" fillId="2" borderId="908" xfId="0" applyNumberFormat="1" applyFont="1" applyFill="1" applyBorder="1" applyAlignment="1" applyProtection="1">
      <alignment horizontal="center"/>
      <protection locked="0"/>
    </xf>
    <xf numFmtId="3" fontId="13" fillId="2" borderId="909" xfId="0" applyNumberFormat="1" applyFont="1" applyFill="1" applyBorder="1" applyAlignment="1" applyProtection="1">
      <alignment horizontal="center"/>
      <protection locked="0"/>
    </xf>
    <xf numFmtId="3" fontId="13" fillId="2" borderId="90" xfId="0" applyNumberFormat="1" applyFont="1" applyFill="1" applyBorder="1" applyAlignment="1" applyProtection="1">
      <alignment horizontal="center"/>
      <protection locked="0"/>
    </xf>
    <xf numFmtId="3" fontId="13" fillId="2" borderId="94" xfId="0" applyNumberFormat="1" applyFont="1" applyFill="1" applyBorder="1" applyAlignment="1" applyProtection="1">
      <alignment horizontal="center"/>
      <protection locked="0"/>
    </xf>
    <xf numFmtId="3" fontId="13" fillId="2" borderId="97" xfId="0" applyNumberFormat="1" applyFont="1" applyFill="1" applyBorder="1" applyAlignment="1" applyProtection="1">
      <alignment horizontal="center"/>
      <protection locked="0"/>
    </xf>
    <xf numFmtId="3" fontId="13" fillId="2" borderId="910" xfId="0" applyNumberFormat="1" applyFont="1" applyFill="1" applyBorder="1" applyAlignment="1" applyProtection="1">
      <alignment horizontal="center"/>
      <protection locked="0"/>
    </xf>
    <xf numFmtId="3" fontId="13" fillId="2" borderId="911" xfId="0" applyNumberFormat="1" applyFont="1" applyFill="1" applyBorder="1" applyAlignment="1" applyProtection="1">
      <alignment horizontal="center"/>
      <protection locked="0"/>
    </xf>
    <xf numFmtId="3" fontId="13" fillId="2" borderId="912" xfId="0" applyNumberFormat="1" applyFont="1" applyFill="1" applyBorder="1" applyAlignment="1" applyProtection="1">
      <alignment horizontal="center"/>
      <protection locked="0"/>
    </xf>
    <xf numFmtId="3" fontId="23" fillId="2" borderId="547" xfId="0" applyNumberFormat="1" applyFont="1" applyFill="1" applyBorder="1" applyAlignment="1" applyProtection="1">
      <alignment horizontal="center"/>
      <protection locked="0"/>
    </xf>
    <xf numFmtId="1" fontId="23" fillId="2" borderId="85" xfId="0" applyNumberFormat="1" applyFont="1" applyFill="1" applyBorder="1" applyAlignment="1" applyProtection="1">
      <alignment horizontal="center"/>
      <protection locked="0"/>
    </xf>
    <xf numFmtId="1" fontId="23" fillId="2" borderId="86" xfId="0" applyNumberFormat="1" applyFont="1" applyFill="1" applyBorder="1" applyAlignment="1" applyProtection="1">
      <alignment horizontal="center"/>
      <protection locked="0"/>
    </xf>
    <xf numFmtId="1" fontId="23" fillId="2" borderId="340" xfId="0" applyNumberFormat="1" applyFont="1" applyFill="1" applyBorder="1" applyAlignment="1" applyProtection="1">
      <alignment horizontal="center"/>
      <protection locked="0"/>
    </xf>
    <xf numFmtId="3" fontId="23" fillId="2" borderId="89" xfId="0" applyNumberFormat="1" applyFont="1" applyFill="1" applyBorder="1" applyAlignment="1" applyProtection="1">
      <alignment horizontal="center" vertical="center" wrapText="1"/>
      <protection locked="0"/>
    </xf>
    <xf numFmtId="3" fontId="23" fillId="2" borderId="700" xfId="0" applyNumberFormat="1" applyFont="1" applyFill="1" applyBorder="1" applyAlignment="1" applyProtection="1">
      <alignment horizontal="center" vertical="center" wrapText="1"/>
      <protection locked="0"/>
    </xf>
    <xf numFmtId="0" fontId="7" fillId="7" borderId="941" xfId="0" applyFont="1" applyFill="1" applyBorder="1" applyAlignment="1">
      <alignment horizontal="center" vertical="center"/>
    </xf>
    <xf numFmtId="0" fontId="7" fillId="7" borderId="0" xfId="0" applyFont="1" applyFill="1" applyBorder="1" applyAlignment="1">
      <alignment horizontal="center" vertical="center"/>
    </xf>
    <xf numFmtId="0" fontId="6" fillId="0" borderId="821" xfId="25" applyFont="1" applyBorder="1" applyAlignment="1" applyProtection="1">
      <alignment horizontal="left" wrapText="1"/>
      <protection locked="0"/>
    </xf>
    <xf numFmtId="0" fontId="10" fillId="19" borderId="257" xfId="0" applyFont="1" applyFill="1" applyBorder="1" applyAlignment="1">
      <alignment horizontal="center" vertical="center" wrapText="1"/>
    </xf>
    <xf numFmtId="0" fontId="10" fillId="19" borderId="398" xfId="0" applyFont="1" applyFill="1" applyBorder="1" applyAlignment="1">
      <alignment horizontal="center" vertical="center" wrapText="1"/>
    </xf>
    <xf numFmtId="0" fontId="10" fillId="19" borderId="941" xfId="0" applyFont="1" applyFill="1" applyBorder="1" applyAlignment="1">
      <alignment horizontal="center" vertical="center" wrapText="1"/>
    </xf>
    <xf numFmtId="0" fontId="10" fillId="19" borderId="0" xfId="0" applyFont="1" applyFill="1" applyBorder="1" applyAlignment="1">
      <alignment horizontal="center" vertical="center" wrapText="1"/>
    </xf>
    <xf numFmtId="0" fontId="10" fillId="19" borderId="385" xfId="0" applyFont="1" applyFill="1" applyBorder="1" applyAlignment="1">
      <alignment horizontal="center" vertical="center" wrapText="1"/>
    </xf>
    <xf numFmtId="0" fontId="10" fillId="19" borderId="538" xfId="0" applyFont="1" applyFill="1" applyBorder="1" applyAlignment="1">
      <alignment horizontal="center" vertical="center" wrapText="1"/>
    </xf>
    <xf numFmtId="0" fontId="10" fillId="19" borderId="551" xfId="0" applyFont="1" applyFill="1" applyBorder="1" applyAlignment="1">
      <alignment horizontal="center" vertical="center" wrapText="1"/>
    </xf>
    <xf numFmtId="0" fontId="6" fillId="0" borderId="886" xfId="25" applyFont="1" applyBorder="1" applyAlignment="1" applyProtection="1">
      <alignment horizontal="left" wrapText="1"/>
      <protection locked="0"/>
    </xf>
    <xf numFmtId="0" fontId="14" fillId="0" borderId="924" xfId="25" applyFont="1" applyBorder="1" applyAlignment="1" applyProtection="1">
      <alignment horizontal="left" vertical="top" wrapText="1"/>
      <protection locked="0"/>
    </xf>
    <xf numFmtId="0" fontId="6" fillId="0" borderId="937" xfId="25" applyFont="1" applyBorder="1" applyAlignment="1" applyProtection="1">
      <alignment horizontal="left" vertical="center" wrapText="1"/>
      <protection locked="0"/>
    </xf>
    <xf numFmtId="0" fontId="6" fillId="0" borderId="938" xfId="25" applyFont="1" applyBorder="1" applyAlignment="1" applyProtection="1">
      <alignment horizontal="left" vertical="center" wrapText="1"/>
      <protection locked="0"/>
    </xf>
    <xf numFmtId="0" fontId="10" fillId="20" borderId="857" xfId="0" applyFont="1" applyFill="1" applyBorder="1" applyAlignment="1">
      <alignment horizontal="center"/>
    </xf>
    <xf numFmtId="0" fontId="10" fillId="20" borderId="305" xfId="0" applyFont="1" applyFill="1" applyBorder="1" applyAlignment="1">
      <alignment horizontal="center"/>
    </xf>
    <xf numFmtId="0" fontId="10" fillId="20" borderId="919" xfId="0" applyFont="1" applyFill="1" applyBorder="1" applyAlignment="1">
      <alignment horizontal="center"/>
    </xf>
    <xf numFmtId="0" fontId="10" fillId="20" borderId="536" xfId="0" applyFont="1" applyFill="1" applyBorder="1" applyAlignment="1">
      <alignment horizontal="center"/>
    </xf>
    <xf numFmtId="0" fontId="11" fillId="20" borderId="536" xfId="0" applyFont="1" applyFill="1" applyBorder="1" applyAlignment="1">
      <alignment horizontal="center" vertical="top"/>
    </xf>
    <xf numFmtId="0" fontId="11" fillId="20" borderId="0" xfId="0" applyFont="1" applyFill="1" applyBorder="1" applyAlignment="1">
      <alignment horizontal="center" vertical="top"/>
    </xf>
    <xf numFmtId="0" fontId="11" fillId="20" borderId="385" xfId="0" applyFont="1" applyFill="1" applyBorder="1" applyAlignment="1">
      <alignment horizontal="center" vertical="top"/>
    </xf>
    <xf numFmtId="0" fontId="11" fillId="20" borderId="920" xfId="0" applyFont="1" applyFill="1" applyBorder="1" applyAlignment="1">
      <alignment horizontal="center" vertical="top"/>
    </xf>
    <xf numFmtId="0" fontId="11" fillId="20" borderId="924" xfId="0" applyFont="1" applyFill="1" applyBorder="1" applyAlignment="1">
      <alignment horizontal="center" vertical="top"/>
    </xf>
    <xf numFmtId="0" fontId="11" fillId="20" borderId="925" xfId="0" applyFont="1" applyFill="1" applyBorder="1" applyAlignment="1">
      <alignment horizontal="center" vertical="top"/>
    </xf>
    <xf numFmtId="0" fontId="10" fillId="7" borderId="248" xfId="0" applyFont="1" applyFill="1" applyBorder="1" applyAlignment="1" applyProtection="1">
      <alignment horizontal="left" wrapText="1"/>
      <protection locked="0"/>
    </xf>
    <xf numFmtId="0" fontId="24" fillId="7" borderId="0" xfId="0" applyFont="1" applyFill="1" applyBorder="1" applyAlignment="1" applyProtection="1">
      <alignment horizontal="left" wrapText="1"/>
      <protection locked="0"/>
    </xf>
    <xf numFmtId="0" fontId="24" fillId="7" borderId="926" xfId="0" applyFont="1" applyFill="1" applyBorder="1" applyAlignment="1" applyProtection="1">
      <alignment horizontal="left" wrapText="1"/>
      <protection locked="0"/>
    </xf>
    <xf numFmtId="0" fontId="24" fillId="7" borderId="924" xfId="0" applyFont="1" applyFill="1" applyBorder="1" applyAlignment="1" applyProtection="1">
      <alignment horizontal="left" wrapText="1"/>
      <protection locked="0"/>
    </xf>
    <xf numFmtId="0" fontId="23" fillId="2" borderId="77" xfId="0" applyFont="1" applyFill="1" applyBorder="1" applyAlignment="1" applyProtection="1">
      <alignment horizontal="center"/>
      <protection locked="0"/>
    </xf>
    <xf numFmtId="0" fontId="23" fillId="2" borderId="78" xfId="0" applyFont="1" applyFill="1" applyBorder="1" applyAlignment="1" applyProtection="1">
      <alignment horizontal="center"/>
      <protection locked="0"/>
    </xf>
    <xf numFmtId="0" fontId="13" fillId="7" borderId="77" xfId="0" quotePrefix="1" applyNumberFormat="1" applyFont="1" applyFill="1" applyBorder="1" applyAlignment="1" applyProtection="1">
      <alignment horizontal="center" vertical="center"/>
      <protection locked="0"/>
    </xf>
    <xf numFmtId="0" fontId="13" fillId="7" borderId="78" xfId="0" quotePrefix="1" applyNumberFormat="1" applyFont="1" applyFill="1" applyBorder="1" applyAlignment="1" applyProtection="1">
      <alignment horizontal="center" vertical="center"/>
      <protection locked="0"/>
    </xf>
    <xf numFmtId="3" fontId="23" fillId="2" borderId="127" xfId="0" applyNumberFormat="1" applyFont="1" applyFill="1" applyBorder="1" applyAlignment="1" applyProtection="1">
      <alignment horizontal="center" vertical="center" wrapText="1"/>
      <protection locked="0"/>
    </xf>
    <xf numFmtId="3" fontId="23" fillId="2" borderId="701" xfId="0" applyNumberFormat="1" applyFont="1" applyFill="1" applyBorder="1" applyAlignment="1" applyProtection="1">
      <alignment horizontal="center" vertical="center" wrapText="1"/>
      <protection locked="0"/>
    </xf>
    <xf numFmtId="0" fontId="23" fillId="2" borderId="859" xfId="0" applyFont="1" applyFill="1" applyBorder="1" applyAlignment="1" applyProtection="1">
      <alignment horizontal="center" vertical="center" wrapText="1"/>
      <protection locked="0"/>
    </xf>
    <xf numFmtId="0" fontId="23" fillId="2" borderId="907" xfId="0" applyFont="1" applyFill="1" applyBorder="1" applyAlignment="1" applyProtection="1">
      <alignment horizontal="center" vertical="center" wrapText="1"/>
      <protection locked="0"/>
    </xf>
    <xf numFmtId="0" fontId="10" fillId="7" borderId="929" xfId="0" applyFont="1" applyFill="1" applyBorder="1" applyAlignment="1">
      <alignment horizontal="center" vertical="center"/>
    </xf>
    <xf numFmtId="0" fontId="10" fillId="7" borderId="928" xfId="0" applyFont="1" applyFill="1" applyBorder="1" applyAlignment="1">
      <alignment horizontal="center" vertical="center"/>
    </xf>
    <xf numFmtId="0" fontId="10" fillId="7" borderId="931" xfId="0" applyFont="1" applyFill="1" applyBorder="1" applyAlignment="1">
      <alignment horizontal="center" vertical="center"/>
    </xf>
    <xf numFmtId="0" fontId="10" fillId="7" borderId="930" xfId="0" applyFont="1" applyFill="1" applyBorder="1" applyAlignment="1">
      <alignment horizontal="center" vertical="center"/>
    </xf>
    <xf numFmtId="0" fontId="11" fillId="20" borderId="538" xfId="0" applyFont="1" applyFill="1" applyBorder="1" applyAlignment="1">
      <alignment horizontal="center" vertical="justify" wrapText="1"/>
    </xf>
    <xf numFmtId="0" fontId="11" fillId="20" borderId="923" xfId="0" applyFont="1" applyFill="1" applyBorder="1" applyAlignment="1">
      <alignment horizontal="center" vertical="justify" wrapText="1"/>
    </xf>
    <xf numFmtId="0" fontId="13" fillId="7" borderId="169" xfId="0" quotePrefix="1" applyNumberFormat="1" applyFont="1" applyFill="1" applyBorder="1" applyAlignment="1" applyProtection="1">
      <alignment horizontal="center" vertical="center"/>
      <protection locked="0"/>
    </xf>
    <xf numFmtId="0" fontId="13" fillId="7" borderId="456" xfId="0" quotePrefix="1" applyNumberFormat="1" applyFont="1" applyFill="1" applyBorder="1" applyAlignment="1" applyProtection="1">
      <alignment horizontal="center" vertical="center"/>
      <protection locked="0"/>
    </xf>
    <xf numFmtId="3" fontId="23" fillId="2" borderId="169" xfId="0" applyNumberFormat="1" applyFont="1" applyFill="1" applyBorder="1" applyAlignment="1" applyProtection="1">
      <alignment horizontal="center"/>
      <protection locked="0"/>
    </xf>
    <xf numFmtId="3" fontId="23" fillId="2" borderId="456" xfId="0" applyNumberFormat="1" applyFont="1" applyFill="1" applyBorder="1" applyAlignment="1" applyProtection="1">
      <alignment horizontal="center"/>
      <protection locked="0"/>
    </xf>
    <xf numFmtId="0" fontId="23" fillId="2" borderId="169" xfId="0" applyFont="1" applyFill="1" applyBorder="1" applyAlignment="1" applyProtection="1">
      <alignment horizontal="center"/>
      <protection locked="0"/>
    </xf>
    <xf numFmtId="0" fontId="23" fillId="2" borderId="456" xfId="0" applyFont="1" applyFill="1" applyBorder="1" applyAlignment="1" applyProtection="1">
      <alignment horizontal="center"/>
      <protection locked="0"/>
    </xf>
    <xf numFmtId="0" fontId="9" fillId="2" borderId="878" xfId="0" applyFont="1" applyFill="1" applyBorder="1" applyAlignment="1" applyProtection="1">
      <alignment horizontal="center"/>
      <protection locked="0"/>
    </xf>
    <xf numFmtId="0" fontId="9" fillId="2" borderId="932" xfId="0" applyFont="1" applyFill="1" applyBorder="1" applyAlignment="1" applyProtection="1">
      <alignment horizontal="center"/>
      <protection locked="0"/>
    </xf>
    <xf numFmtId="0" fontId="9" fillId="2" borderId="933" xfId="0" applyFont="1" applyFill="1" applyBorder="1" applyAlignment="1" applyProtection="1">
      <alignment horizontal="center"/>
      <protection locked="0"/>
    </xf>
    <xf numFmtId="0" fontId="9" fillId="2" borderId="934" xfId="0" applyFont="1" applyFill="1" applyBorder="1" applyAlignment="1" applyProtection="1">
      <alignment horizontal="center"/>
      <protection locked="0"/>
    </xf>
    <xf numFmtId="3" fontId="23" fillId="2" borderId="77" xfId="0" applyNumberFormat="1" applyFont="1" applyFill="1" applyBorder="1" applyAlignment="1" applyProtection="1">
      <alignment horizontal="center"/>
      <protection locked="0"/>
    </xf>
    <xf numFmtId="3" fontId="23" fillId="2" borderId="78" xfId="0" applyNumberFormat="1" applyFont="1" applyFill="1" applyBorder="1" applyAlignment="1" applyProtection="1">
      <alignment horizontal="center"/>
      <protection locked="0"/>
    </xf>
    <xf numFmtId="3" fontId="13" fillId="2" borderId="119" xfId="0" applyNumberFormat="1" applyFont="1" applyFill="1" applyBorder="1" applyAlignment="1" applyProtection="1">
      <alignment horizontal="center"/>
      <protection locked="0"/>
    </xf>
    <xf numFmtId="3" fontId="13" fillId="2" borderId="554" xfId="0" applyNumberFormat="1" applyFont="1" applyFill="1" applyBorder="1" applyAlignment="1" applyProtection="1">
      <alignment horizontal="center"/>
      <protection locked="0"/>
    </xf>
    <xf numFmtId="3" fontId="13" fillId="2" borderId="776" xfId="0" applyNumberFormat="1" applyFont="1" applyFill="1" applyBorder="1" applyAlignment="1" applyProtection="1">
      <alignment horizontal="center"/>
      <protection locked="0"/>
    </xf>
    <xf numFmtId="3" fontId="13" fillId="2" borderId="940" xfId="0" applyNumberFormat="1" applyFont="1" applyFill="1" applyBorder="1" applyAlignment="1" applyProtection="1">
      <alignment horizontal="center"/>
      <protection locked="0"/>
    </xf>
    <xf numFmtId="3" fontId="13" fillId="2" borderId="89" xfId="0" applyNumberFormat="1" applyFont="1" applyFill="1" applyBorder="1" applyAlignment="1" applyProtection="1">
      <alignment horizontal="center"/>
      <protection locked="0"/>
    </xf>
    <xf numFmtId="3" fontId="13" fillId="2" borderId="127" xfId="0" applyNumberFormat="1" applyFont="1" applyFill="1" applyBorder="1" applyAlignment="1" applyProtection="1">
      <alignment horizontal="center"/>
      <protection locked="0"/>
    </xf>
    <xf numFmtId="3" fontId="13" fillId="2" borderId="700" xfId="0" applyNumberFormat="1" applyFont="1" applyFill="1" applyBorder="1" applyAlignment="1" applyProtection="1">
      <alignment horizontal="center"/>
      <protection locked="0"/>
    </xf>
    <xf numFmtId="3" fontId="13" fillId="2" borderId="701" xfId="0" applyNumberFormat="1" applyFont="1" applyFill="1" applyBorder="1" applyAlignment="1" applyProtection="1">
      <alignment horizontal="center"/>
      <protection locked="0"/>
    </xf>
    <xf numFmtId="0" fontId="13" fillId="7" borderId="77" xfId="0" applyNumberFormat="1" applyFont="1" applyFill="1" applyBorder="1" applyAlignment="1" applyProtection="1">
      <alignment horizontal="center"/>
      <protection locked="0"/>
    </xf>
    <xf numFmtId="0" fontId="13" fillId="7" borderId="78" xfId="0" applyNumberFormat="1" applyFont="1" applyFill="1" applyBorder="1" applyAlignment="1" applyProtection="1">
      <alignment horizontal="center"/>
      <protection locked="0"/>
    </xf>
    <xf numFmtId="1" fontId="13" fillId="7" borderId="77" xfId="0" applyNumberFormat="1" applyFont="1" applyFill="1" applyBorder="1" applyAlignment="1" applyProtection="1">
      <alignment horizontal="center"/>
      <protection locked="0"/>
    </xf>
    <xf numFmtId="1" fontId="13" fillId="7" borderId="78" xfId="0" applyNumberFormat="1" applyFont="1" applyFill="1" applyBorder="1" applyAlignment="1" applyProtection="1">
      <alignment horizontal="center"/>
      <protection locked="0"/>
    </xf>
    <xf numFmtId="0" fontId="13" fillId="7" borderId="169" xfId="0" applyNumberFormat="1" applyFont="1" applyFill="1" applyBorder="1" applyAlignment="1" applyProtection="1">
      <alignment horizontal="center"/>
      <protection locked="0"/>
    </xf>
    <xf numFmtId="0" fontId="13" fillId="7" borderId="456" xfId="0" applyNumberFormat="1" applyFont="1" applyFill="1" applyBorder="1" applyAlignment="1" applyProtection="1">
      <alignment horizontal="center"/>
      <protection locked="0"/>
    </xf>
    <xf numFmtId="1" fontId="13" fillId="7" borderId="169" xfId="0" applyNumberFormat="1" applyFont="1" applyFill="1" applyBorder="1" applyAlignment="1" applyProtection="1">
      <alignment horizontal="center"/>
      <protection locked="0"/>
    </xf>
    <xf numFmtId="1" fontId="13" fillId="7" borderId="456" xfId="0" applyNumberFormat="1" applyFont="1" applyFill="1" applyBorder="1" applyAlignment="1" applyProtection="1">
      <alignment horizontal="center"/>
      <protection locked="0"/>
    </xf>
    <xf numFmtId="3" fontId="18" fillId="2" borderId="968" xfId="0" applyNumberFormat="1" applyFont="1" applyFill="1" applyBorder="1" applyAlignment="1" applyProtection="1">
      <alignment horizontal="center" vertical="center"/>
      <protection locked="0"/>
    </xf>
    <xf numFmtId="3" fontId="18" fillId="2" borderId="971" xfId="0" applyNumberFormat="1" applyFont="1" applyFill="1" applyBorder="1" applyAlignment="1" applyProtection="1">
      <alignment horizontal="center" vertical="center"/>
      <protection locked="0"/>
    </xf>
    <xf numFmtId="3" fontId="23" fillId="2" borderId="971" xfId="0" applyNumberFormat="1" applyFont="1" applyFill="1" applyBorder="1" applyAlignment="1" applyProtection="1">
      <alignment horizontal="center" vertical="center"/>
      <protection locked="0"/>
    </xf>
    <xf numFmtId="3" fontId="23" fillId="2" borderId="972" xfId="0" applyNumberFormat="1" applyFont="1" applyFill="1" applyBorder="1" applyAlignment="1" applyProtection="1">
      <alignment horizontal="center" vertical="center"/>
      <protection locked="0"/>
    </xf>
    <xf numFmtId="0" fontId="6" fillId="0" borderId="962" xfId="25" applyFont="1" applyBorder="1" applyAlignment="1" applyProtection="1">
      <alignment horizontal="left" wrapText="1"/>
      <protection locked="0"/>
    </xf>
    <xf numFmtId="3" fontId="13" fillId="7" borderId="546" xfId="0" applyNumberFormat="1" applyFont="1" applyFill="1" applyBorder="1" applyAlignment="1" applyProtection="1">
      <alignment horizontal="center"/>
      <protection locked="0"/>
    </xf>
    <xf numFmtId="3" fontId="13" fillId="2" borderId="975" xfId="0" applyNumberFormat="1" applyFont="1" applyFill="1" applyBorder="1" applyAlignment="1" applyProtection="1">
      <alignment horizontal="center"/>
      <protection locked="0"/>
    </xf>
    <xf numFmtId="3" fontId="13" fillId="2" borderId="976" xfId="0" applyNumberFormat="1" applyFont="1" applyFill="1" applyBorder="1" applyAlignment="1" applyProtection="1">
      <alignment horizontal="center"/>
      <protection locked="0"/>
    </xf>
    <xf numFmtId="3" fontId="13" fillId="2" borderId="977" xfId="0" applyNumberFormat="1" applyFont="1" applyFill="1" applyBorder="1" applyAlignment="1" applyProtection="1">
      <alignment horizontal="center"/>
      <protection locked="0"/>
    </xf>
    <xf numFmtId="3" fontId="23" fillId="2" borderId="959" xfId="0" applyNumberFormat="1" applyFont="1" applyFill="1" applyBorder="1" applyAlignment="1" applyProtection="1">
      <alignment horizontal="center"/>
      <protection locked="0"/>
    </xf>
    <xf numFmtId="0" fontId="13" fillId="7" borderId="82" xfId="0" applyNumberFormat="1" applyFont="1" applyFill="1" applyBorder="1" applyAlignment="1" applyProtection="1">
      <alignment horizontal="center"/>
      <protection locked="0"/>
    </xf>
    <xf numFmtId="0" fontId="13" fillId="7" borderId="84" xfId="0" applyNumberFormat="1" applyFont="1" applyFill="1" applyBorder="1" applyAlignment="1" applyProtection="1">
      <alignment horizontal="center"/>
      <protection locked="0"/>
    </xf>
    <xf numFmtId="0" fontId="13" fillId="7" borderId="96" xfId="0" applyNumberFormat="1" applyFont="1" applyFill="1" applyBorder="1" applyAlignment="1" applyProtection="1">
      <alignment horizontal="center"/>
      <protection locked="0"/>
    </xf>
    <xf numFmtId="3" fontId="13" fillId="2" borderId="969" xfId="0" applyNumberFormat="1" applyFont="1" applyFill="1" applyBorder="1" applyAlignment="1" applyProtection="1">
      <alignment horizontal="center"/>
      <protection locked="0"/>
    </xf>
    <xf numFmtId="3" fontId="13" fillId="2" borderId="970" xfId="0" applyNumberFormat="1" applyFont="1" applyFill="1" applyBorder="1" applyAlignment="1" applyProtection="1">
      <alignment horizontal="center"/>
      <protection locked="0"/>
    </xf>
    <xf numFmtId="3" fontId="13" fillId="2" borderId="973" xfId="0" applyNumberFormat="1" applyFont="1" applyFill="1" applyBorder="1" applyAlignment="1" applyProtection="1">
      <alignment horizontal="center"/>
      <protection locked="0"/>
    </xf>
    <xf numFmtId="3" fontId="13" fillId="2" borderId="974" xfId="0" applyNumberFormat="1" applyFont="1" applyFill="1" applyBorder="1" applyAlignment="1" applyProtection="1">
      <alignment horizontal="center"/>
      <protection locked="0"/>
    </xf>
    <xf numFmtId="0" fontId="10" fillId="7" borderId="964" xfId="0" applyFont="1" applyFill="1" applyBorder="1" applyAlignment="1" applyProtection="1">
      <alignment horizontal="center"/>
    </xf>
    <xf numFmtId="0" fontId="10" fillId="7" borderId="945" xfId="0" applyFont="1" applyFill="1" applyBorder="1" applyAlignment="1" applyProtection="1">
      <alignment horizontal="center"/>
    </xf>
    <xf numFmtId="0" fontId="14" fillId="0" borderId="924" xfId="25" quotePrefix="1" applyFont="1" applyBorder="1" applyAlignment="1" applyProtection="1">
      <alignment horizontal="left" vertical="top" wrapText="1"/>
      <protection locked="0"/>
    </xf>
    <xf numFmtId="3" fontId="13" fillId="7" borderId="169" xfId="0" quotePrefix="1" applyNumberFormat="1" applyFont="1" applyFill="1" applyBorder="1" applyAlignment="1" applyProtection="1">
      <alignment horizontal="center" vertical="center"/>
      <protection locked="0"/>
    </xf>
    <xf numFmtId="3" fontId="10" fillId="7" borderId="960" xfId="0" applyNumberFormat="1" applyFont="1" applyFill="1" applyBorder="1" applyAlignment="1" applyProtection="1">
      <alignment horizontal="center"/>
      <protection locked="0"/>
    </xf>
    <xf numFmtId="0" fontId="7" fillId="7" borderId="946" xfId="0" applyFont="1" applyFill="1" applyBorder="1" applyAlignment="1">
      <alignment horizontal="center" vertical="center"/>
    </xf>
    <xf numFmtId="0" fontId="7" fillId="7" borderId="924" xfId="0" applyFont="1" applyFill="1" applyBorder="1" applyAlignment="1">
      <alignment horizontal="center" vertical="center"/>
    </xf>
    <xf numFmtId="0" fontId="10" fillId="7" borderId="946" xfId="0" applyFont="1" applyFill="1" applyBorder="1" applyAlignment="1">
      <alignment horizontal="center"/>
    </xf>
    <xf numFmtId="0" fontId="10" fillId="7" borderId="217" xfId="0" applyFont="1" applyFill="1" applyBorder="1" applyAlignment="1">
      <alignment horizontal="center"/>
    </xf>
    <xf numFmtId="0" fontId="11" fillId="7" borderId="946" xfId="0" applyFont="1" applyFill="1" applyBorder="1" applyAlignment="1">
      <alignment horizontal="center" vertical="center"/>
    </xf>
    <xf numFmtId="0" fontId="11" fillId="7" borderId="217" xfId="0" applyFont="1" applyFill="1" applyBorder="1" applyAlignment="1">
      <alignment horizontal="center" vertical="center"/>
    </xf>
    <xf numFmtId="0" fontId="10" fillId="20" borderId="948" xfId="0" applyFont="1" applyFill="1" applyBorder="1" applyAlignment="1">
      <alignment horizontal="center" vertical="justify" wrapText="1"/>
    </xf>
    <xf numFmtId="0" fontId="10" fillId="20" borderId="887" xfId="0" applyFont="1" applyFill="1" applyBorder="1" applyAlignment="1">
      <alignment horizontal="center" vertical="justify" wrapText="1"/>
    </xf>
    <xf numFmtId="0" fontId="10" fillId="20" borderId="948" xfId="0" applyFont="1" applyFill="1" applyBorder="1" applyAlignment="1">
      <alignment horizontal="center"/>
    </xf>
    <xf numFmtId="0" fontId="10" fillId="20" borderId="886" xfId="0" applyFont="1" applyFill="1" applyBorder="1" applyAlignment="1">
      <alignment horizontal="center"/>
    </xf>
    <xf numFmtId="0" fontId="10" fillId="20" borderId="953" xfId="0" applyFont="1" applyFill="1" applyBorder="1" applyAlignment="1">
      <alignment horizontal="center"/>
    </xf>
    <xf numFmtId="0" fontId="11" fillId="20" borderId="946" xfId="0" applyFont="1" applyFill="1" applyBorder="1" applyAlignment="1">
      <alignment horizontal="center"/>
    </xf>
    <xf numFmtId="0" fontId="10" fillId="19" borderId="946" xfId="0" applyFont="1" applyFill="1" applyBorder="1" applyAlignment="1">
      <alignment horizontal="center" vertical="center" wrapText="1"/>
    </xf>
    <xf numFmtId="0" fontId="10" fillId="19" borderId="951" xfId="0" applyFont="1" applyFill="1" applyBorder="1" applyAlignment="1">
      <alignment horizontal="center" vertical="center" wrapText="1"/>
    </xf>
    <xf numFmtId="0" fontId="10" fillId="19" borderId="950" xfId="0" applyFont="1" applyFill="1" applyBorder="1" applyAlignment="1">
      <alignment horizontal="center" vertical="center" wrapText="1"/>
    </xf>
    <xf numFmtId="0" fontId="10" fillId="19" borderId="952" xfId="0" applyFont="1" applyFill="1" applyBorder="1" applyAlignment="1">
      <alignment horizontal="center" vertical="center" wrapText="1"/>
    </xf>
    <xf numFmtId="0" fontId="9" fillId="2" borderId="349" xfId="0" applyFont="1" applyFill="1" applyBorder="1" applyAlignment="1" applyProtection="1">
      <alignment horizontal="center"/>
      <protection locked="0"/>
    </xf>
    <xf numFmtId="0" fontId="9" fillId="2" borderId="350" xfId="0" applyFont="1" applyFill="1" applyBorder="1" applyAlignment="1" applyProtection="1">
      <alignment horizontal="center"/>
      <protection locked="0"/>
    </xf>
    <xf numFmtId="0" fontId="9" fillId="2" borderId="351" xfId="0" applyFont="1" applyFill="1" applyBorder="1" applyAlignment="1" applyProtection="1">
      <alignment horizontal="center"/>
      <protection locked="0"/>
    </xf>
    <xf numFmtId="0" fontId="10" fillId="7" borderId="955" xfId="0" applyFont="1" applyFill="1" applyBorder="1" applyAlignment="1">
      <alignment horizontal="center" vertical="center"/>
    </xf>
    <xf numFmtId="0" fontId="10" fillId="7" borderId="957" xfId="0" applyFont="1" applyFill="1" applyBorder="1" applyAlignment="1">
      <alignment horizontal="center" vertical="center"/>
    </xf>
    <xf numFmtId="0" fontId="10" fillId="7" borderId="0" xfId="0" applyFont="1" applyFill="1" applyBorder="1" applyAlignment="1">
      <alignment horizontal="center"/>
    </xf>
    <xf numFmtId="0" fontId="11" fillId="7" borderId="0" xfId="0" applyFont="1" applyFill="1" applyBorder="1" applyAlignment="1">
      <alignment horizontal="center"/>
    </xf>
    <xf numFmtId="0" fontId="11" fillId="20" borderId="0" xfId="0" applyFont="1" applyFill="1" applyBorder="1" applyAlignment="1">
      <alignment horizontal="center" vertical="top" wrapText="1"/>
    </xf>
    <xf numFmtId="0" fontId="11" fillId="20" borderId="217" xfId="0" applyFont="1" applyFill="1" applyBorder="1" applyAlignment="1">
      <alignment horizontal="center" vertical="top" wrapText="1"/>
    </xf>
    <xf numFmtId="0" fontId="10" fillId="7" borderId="956" xfId="0" applyFont="1" applyFill="1" applyBorder="1" applyAlignment="1">
      <alignment horizontal="center" vertical="center"/>
    </xf>
    <xf numFmtId="0" fontId="10" fillId="20" borderId="946" xfId="0" applyFont="1" applyFill="1" applyBorder="1" applyAlignment="1">
      <alignment horizontal="center" vertical="top" wrapText="1"/>
    </xf>
    <xf numFmtId="0" fontId="10" fillId="20" borderId="217" xfId="0" applyFont="1" applyFill="1" applyBorder="1" applyAlignment="1">
      <alignment horizontal="center" vertical="top" wrapText="1"/>
    </xf>
    <xf numFmtId="3" fontId="10" fillId="7" borderId="604" xfId="0" applyNumberFormat="1" applyFont="1" applyFill="1" applyBorder="1" applyAlignment="1" applyProtection="1">
      <alignment horizontal="center"/>
      <protection locked="0"/>
    </xf>
    <xf numFmtId="0" fontId="11" fillId="20" borderId="950" xfId="0" applyFont="1" applyFill="1" applyBorder="1" applyAlignment="1">
      <alignment horizontal="center" vertical="top" wrapText="1"/>
    </xf>
    <xf numFmtId="0" fontId="11" fillId="20" borderId="923" xfId="0" applyFont="1" applyFill="1" applyBorder="1" applyAlignment="1">
      <alignment horizontal="center" vertical="top" wrapText="1"/>
    </xf>
    <xf numFmtId="0" fontId="9" fillId="2" borderId="81" xfId="0" applyFont="1" applyFill="1" applyBorder="1" applyAlignment="1" applyProtection="1">
      <alignment horizontal="center"/>
      <protection locked="0"/>
    </xf>
    <xf numFmtId="0" fontId="9" fillId="2" borderId="959" xfId="0" applyFont="1" applyFill="1" applyBorder="1" applyAlignment="1" applyProtection="1">
      <alignment horizontal="center"/>
      <protection locked="0"/>
    </xf>
    <xf numFmtId="0" fontId="23" fillId="2" borderId="81" xfId="0" applyFont="1" applyFill="1" applyBorder="1" applyAlignment="1" applyProtection="1">
      <alignment horizontal="center"/>
      <protection locked="0"/>
    </xf>
    <xf numFmtId="0" fontId="23" fillId="2" borderId="959" xfId="0" applyFont="1" applyFill="1" applyBorder="1" applyAlignment="1" applyProtection="1">
      <alignment horizontal="center"/>
      <protection locked="0"/>
    </xf>
    <xf numFmtId="0" fontId="6" fillId="0" borderId="961" xfId="25" applyFont="1" applyBorder="1" applyAlignment="1" applyProtection="1">
      <alignment horizontal="left" vertical="center" wrapText="1"/>
      <protection locked="0"/>
    </xf>
    <xf numFmtId="0" fontId="6" fillId="0" borderId="962" xfId="25" applyFont="1" applyBorder="1" applyAlignment="1" applyProtection="1">
      <alignment horizontal="left" vertical="center" wrapText="1"/>
      <protection locked="0"/>
    </xf>
    <xf numFmtId="0" fontId="6" fillId="0" borderId="965" xfId="25" applyFont="1" applyBorder="1" applyAlignment="1" applyProtection="1">
      <alignment horizontal="left" vertical="center" wrapText="1"/>
      <protection locked="0"/>
    </xf>
    <xf numFmtId="0" fontId="6" fillId="0" borderId="950" xfId="25" applyFont="1" applyBorder="1" applyAlignment="1" applyProtection="1">
      <alignment horizontal="left" vertical="center" wrapText="1"/>
      <protection locked="0"/>
    </xf>
    <xf numFmtId="0" fontId="6" fillId="0" borderId="967" xfId="25" applyFont="1" applyBorder="1" applyAlignment="1" applyProtection="1">
      <alignment horizontal="left" vertical="center" wrapText="1"/>
      <protection locked="0"/>
    </xf>
    <xf numFmtId="0" fontId="62" fillId="0" borderId="742" xfId="25" applyFont="1" applyBorder="1" applyAlignment="1" applyProtection="1">
      <alignment horizontal="left" wrapText="1"/>
      <protection locked="0"/>
    </xf>
    <xf numFmtId="0" fontId="6" fillId="0" borderId="742" xfId="25" applyFont="1" applyBorder="1" applyAlignment="1" applyProtection="1">
      <alignment horizontal="left" wrapText="1"/>
      <protection locked="0"/>
    </xf>
    <xf numFmtId="0" fontId="14" fillId="7" borderId="625" xfId="0" applyFont="1" applyFill="1" applyBorder="1" applyAlignment="1" applyProtection="1">
      <alignment horizontal="left" vertical="center" wrapText="1"/>
      <protection locked="0"/>
    </xf>
    <xf numFmtId="0" fontId="14" fillId="7" borderId="950" xfId="0" applyFont="1" applyFill="1" applyBorder="1" applyAlignment="1" applyProtection="1">
      <alignment horizontal="left" vertical="center" wrapText="1"/>
      <protection locked="0"/>
    </xf>
    <xf numFmtId="0" fontId="14" fillId="7" borderId="952" xfId="0" applyFont="1" applyFill="1" applyBorder="1" applyAlignment="1" applyProtection="1">
      <alignment horizontal="left" vertical="center" wrapText="1"/>
      <protection locked="0"/>
    </xf>
    <xf numFmtId="3" fontId="23" fillId="2" borderId="1008" xfId="0" applyNumberFormat="1" applyFont="1" applyFill="1" applyBorder="1" applyAlignment="1" applyProtection="1">
      <alignment horizontal="center"/>
      <protection locked="0"/>
    </xf>
    <xf numFmtId="3" fontId="23" fillId="2" borderId="1009" xfId="0" applyNumberFormat="1" applyFont="1" applyFill="1" applyBorder="1" applyAlignment="1" applyProtection="1">
      <alignment horizontal="center"/>
      <protection locked="0"/>
    </xf>
    <xf numFmtId="3" fontId="9" fillId="2" borderId="349" xfId="0" applyNumberFormat="1" applyFont="1" applyFill="1" applyBorder="1" applyAlignment="1" applyProtection="1">
      <alignment horizontal="center"/>
      <protection locked="0"/>
    </xf>
    <xf numFmtId="3" fontId="9" fillId="2" borderId="357" xfId="0" applyNumberFormat="1" applyFont="1" applyFill="1" applyBorder="1" applyAlignment="1" applyProtection="1">
      <alignment horizontal="center"/>
      <protection locked="0"/>
    </xf>
    <xf numFmtId="3" fontId="9" fillId="2" borderId="81" xfId="0" applyNumberFormat="1" applyFont="1" applyFill="1" applyBorder="1" applyAlignment="1" applyProtection="1">
      <alignment horizontal="center"/>
      <protection locked="0"/>
    </xf>
    <xf numFmtId="3" fontId="9" fillId="2" borderId="1008" xfId="0" applyNumberFormat="1" applyFont="1" applyFill="1" applyBorder="1" applyAlignment="1" applyProtection="1">
      <alignment horizontal="center"/>
      <protection locked="0"/>
    </xf>
    <xf numFmtId="3" fontId="9" fillId="2" borderId="1009" xfId="0" applyNumberFormat="1" applyFont="1" applyFill="1" applyBorder="1" applyAlignment="1" applyProtection="1">
      <alignment horizontal="center"/>
      <protection locked="0"/>
    </xf>
    <xf numFmtId="3" fontId="10" fillId="7" borderId="684" xfId="0" applyNumberFormat="1" applyFont="1" applyFill="1" applyBorder="1" applyAlignment="1" applyProtection="1">
      <alignment horizontal="center" vertical="center" wrapText="1"/>
      <protection locked="0"/>
    </xf>
    <xf numFmtId="3" fontId="10" fillId="7" borderId="1006" xfId="0" applyNumberFormat="1" applyFont="1" applyFill="1" applyBorder="1" applyAlignment="1" applyProtection="1">
      <alignment horizontal="center" vertical="center" wrapText="1"/>
      <protection locked="0"/>
    </xf>
    <xf numFmtId="0" fontId="11" fillId="7" borderId="946" xfId="0" applyFont="1" applyFill="1" applyBorder="1" applyAlignment="1">
      <alignment horizontal="center"/>
    </xf>
    <xf numFmtId="0" fontId="11" fillId="7" borderId="217" xfId="0" applyFont="1" applyFill="1" applyBorder="1" applyAlignment="1">
      <alignment horizontal="center"/>
    </xf>
    <xf numFmtId="0" fontId="11" fillId="7" borderId="1002" xfId="0" applyFont="1" applyFill="1" applyBorder="1" applyAlignment="1" applyProtection="1">
      <alignment horizontal="left" wrapText="1"/>
      <protection locked="0"/>
    </xf>
    <xf numFmtId="0" fontId="11" fillId="7" borderId="742" xfId="0" applyFont="1" applyFill="1" applyBorder="1" applyAlignment="1" applyProtection="1">
      <alignment horizontal="left" wrapText="1"/>
      <protection locked="0"/>
    </xf>
    <xf numFmtId="0" fontId="11" fillId="7" borderId="1003" xfId="0" applyFont="1" applyFill="1" applyBorder="1" applyAlignment="1" applyProtection="1">
      <alignment horizontal="left" wrapText="1"/>
      <protection locked="0"/>
    </xf>
    <xf numFmtId="0" fontId="11" fillId="7" borderId="625" xfId="0" applyFont="1" applyFill="1" applyBorder="1" applyAlignment="1" applyProtection="1">
      <alignment horizontal="left" wrapText="1"/>
      <protection locked="0"/>
    </xf>
    <xf numFmtId="0" fontId="11" fillId="7" borderId="950" xfId="0" applyFont="1" applyFill="1" applyBorder="1" applyAlignment="1" applyProtection="1">
      <alignment horizontal="left" wrapText="1"/>
      <protection locked="0"/>
    </xf>
    <xf numFmtId="0" fontId="11" fillId="7" borderId="956" xfId="0" applyFont="1" applyFill="1" applyBorder="1" applyAlignment="1" applyProtection="1">
      <alignment horizontal="left" wrapText="1"/>
      <protection locked="0"/>
    </xf>
    <xf numFmtId="3" fontId="10" fillId="7" borderId="795" xfId="0" applyNumberFormat="1" applyFont="1" applyFill="1" applyBorder="1" applyAlignment="1" applyProtection="1">
      <alignment horizontal="center"/>
      <protection locked="0"/>
    </xf>
    <xf numFmtId="3" fontId="18" fillId="2" borderId="687" xfId="0" applyNumberFormat="1" applyFont="1" applyFill="1" applyBorder="1" applyAlignment="1" applyProtection="1">
      <alignment horizontal="center" vertical="center"/>
      <protection locked="0"/>
    </xf>
    <xf numFmtId="3" fontId="10" fillId="7" borderId="794" xfId="0" applyNumberFormat="1" applyFont="1" applyFill="1" applyBorder="1" applyAlignment="1" applyProtection="1">
      <alignment horizontal="center" vertical="center" wrapText="1"/>
      <protection locked="0"/>
    </xf>
    <xf numFmtId="3" fontId="10" fillId="7" borderId="950" xfId="0" applyNumberFormat="1" applyFont="1" applyFill="1" applyBorder="1" applyAlignment="1" applyProtection="1">
      <alignment horizontal="center" vertical="center" wrapText="1"/>
      <protection locked="0"/>
    </xf>
    <xf numFmtId="0" fontId="6" fillId="0" borderId="1002" xfId="25" applyFont="1" applyBorder="1" applyAlignment="1" applyProtection="1">
      <alignment horizontal="left" vertical="center" wrapText="1"/>
      <protection locked="0"/>
    </xf>
    <xf numFmtId="0" fontId="6" fillId="0" borderId="742" xfId="25" applyFont="1" applyBorder="1" applyAlignment="1" applyProtection="1">
      <alignment horizontal="left" vertical="center" wrapText="1"/>
      <protection locked="0"/>
    </xf>
    <xf numFmtId="0" fontId="6" fillId="0" borderId="1004" xfId="25" applyFont="1" applyBorder="1" applyAlignment="1" applyProtection="1">
      <alignment horizontal="left" vertical="center" wrapText="1"/>
      <protection locked="0"/>
    </xf>
    <xf numFmtId="3" fontId="18" fillId="2" borderId="890" xfId="0" applyNumberFormat="1" applyFont="1" applyFill="1" applyBorder="1" applyAlignment="1" applyProtection="1">
      <alignment horizontal="center" vertical="center"/>
      <protection locked="0"/>
    </xf>
    <xf numFmtId="3" fontId="18" fillId="2" borderId="674" xfId="0" applyNumberFormat="1" applyFont="1" applyFill="1" applyBorder="1" applyAlignment="1" applyProtection="1">
      <alignment horizontal="center" vertical="center"/>
      <protection locked="0"/>
    </xf>
    <xf numFmtId="3" fontId="18" fillId="2" borderId="685" xfId="0" applyNumberFormat="1" applyFont="1" applyFill="1" applyBorder="1" applyAlignment="1" applyProtection="1">
      <alignment horizontal="center" vertical="center"/>
      <protection locked="0"/>
    </xf>
    <xf numFmtId="3" fontId="18" fillId="2" borderId="686" xfId="0" applyNumberFormat="1" applyFont="1" applyFill="1" applyBorder="1" applyAlignment="1" applyProtection="1">
      <alignment horizontal="center" vertical="center"/>
      <protection locked="0"/>
    </xf>
    <xf numFmtId="3" fontId="10" fillId="7" borderId="305" xfId="0" applyNumberFormat="1" applyFont="1" applyFill="1" applyBorder="1" applyAlignment="1" applyProtection="1">
      <alignment horizontal="center" vertical="center" wrapText="1"/>
      <protection locked="0"/>
    </xf>
    <xf numFmtId="0" fontId="10" fillId="7" borderId="682" xfId="0" applyFont="1" applyFill="1" applyBorder="1" applyAlignment="1" applyProtection="1">
      <alignment horizontal="center"/>
    </xf>
    <xf numFmtId="0" fontId="10" fillId="7" borderId="944" xfId="0" applyFont="1" applyFill="1" applyBorder="1" applyAlignment="1" applyProtection="1">
      <alignment horizontal="center"/>
    </xf>
    <xf numFmtId="0" fontId="6" fillId="7" borderId="889" xfId="0" applyFont="1" applyFill="1" applyBorder="1" applyAlignment="1">
      <alignment vertical="center"/>
    </xf>
    <xf numFmtId="0" fontId="6" fillId="7" borderId="305" xfId="0" applyFont="1" applyFill="1" applyBorder="1" applyAlignment="1">
      <alignment vertical="center"/>
    </xf>
    <xf numFmtId="0" fontId="6" fillId="7" borderId="0" xfId="0" applyFont="1" applyFill="1" applyBorder="1" applyAlignment="1">
      <alignment vertical="center"/>
    </xf>
    <xf numFmtId="0" fontId="6" fillId="7" borderId="919" xfId="0" applyFont="1" applyFill="1" applyBorder="1" applyAlignment="1">
      <alignment vertical="center"/>
    </xf>
    <xf numFmtId="0" fontId="6" fillId="0" borderId="742" xfId="25" applyFont="1" applyBorder="1" applyAlignment="1" applyProtection="1">
      <alignment horizontal="center" vertical="center" wrapText="1"/>
      <protection locked="0"/>
    </xf>
    <xf numFmtId="3" fontId="18" fillId="2" borderId="1014" xfId="0" applyNumberFormat="1" applyFont="1" applyFill="1" applyBorder="1" applyAlignment="1" applyProtection="1">
      <alignment horizontal="center" vertical="center"/>
      <protection locked="0"/>
    </xf>
    <xf numFmtId="3" fontId="23" fillId="2" borderId="1014" xfId="0" applyNumberFormat="1" applyFont="1" applyFill="1" applyBorder="1" applyAlignment="1" applyProtection="1">
      <alignment horizontal="center" vertical="center"/>
      <protection locked="0"/>
    </xf>
    <xf numFmtId="3" fontId="23" fillId="2" borderId="1015" xfId="0" applyNumberFormat="1" applyFont="1" applyFill="1" applyBorder="1" applyAlignment="1" applyProtection="1">
      <alignment horizontal="center" vertical="center"/>
      <protection locked="0"/>
    </xf>
    <xf numFmtId="3" fontId="13" fillId="2" borderId="675" xfId="0" applyNumberFormat="1" applyFont="1" applyFill="1" applyBorder="1" applyAlignment="1" applyProtection="1">
      <alignment horizontal="center"/>
      <protection locked="0"/>
    </xf>
    <xf numFmtId="3" fontId="13" fillId="2" borderId="676" xfId="0" applyNumberFormat="1" applyFont="1" applyFill="1" applyBorder="1" applyAlignment="1" applyProtection="1">
      <alignment horizontal="center"/>
      <protection locked="0"/>
    </xf>
    <xf numFmtId="3" fontId="13" fillId="2" borderId="706" xfId="0" applyNumberFormat="1" applyFont="1" applyFill="1" applyBorder="1" applyAlignment="1" applyProtection="1">
      <alignment horizontal="center"/>
      <protection locked="0"/>
    </xf>
    <xf numFmtId="3" fontId="13" fillId="2" borderId="707" xfId="0" applyNumberFormat="1" applyFont="1" applyFill="1" applyBorder="1" applyAlignment="1" applyProtection="1">
      <alignment horizontal="center"/>
      <protection locked="0"/>
    </xf>
    <xf numFmtId="3" fontId="13" fillId="2" borderId="1017" xfId="0" applyNumberFormat="1" applyFont="1" applyFill="1" applyBorder="1" applyAlignment="1" applyProtection="1">
      <alignment horizontal="center"/>
      <protection locked="0"/>
    </xf>
    <xf numFmtId="3" fontId="13" fillId="2" borderId="1018" xfId="0" applyNumberFormat="1" applyFont="1" applyFill="1" applyBorder="1" applyAlignment="1" applyProtection="1">
      <alignment horizontal="center"/>
      <protection locked="0"/>
    </xf>
    <xf numFmtId="3" fontId="13" fillId="2" borderId="1019" xfId="0" applyNumberFormat="1" applyFont="1" applyFill="1" applyBorder="1" applyAlignment="1" applyProtection="1">
      <alignment horizontal="center"/>
      <protection locked="0"/>
    </xf>
    <xf numFmtId="0" fontId="14" fillId="0" borderId="776" xfId="25" applyFont="1" applyBorder="1" applyAlignment="1" applyProtection="1">
      <alignment horizontal="center" vertical="top" wrapText="1"/>
      <protection locked="0"/>
    </xf>
    <xf numFmtId="0" fontId="24" fillId="7" borderId="1011" xfId="0" applyFont="1" applyFill="1" applyBorder="1" applyAlignment="1" applyProtection="1">
      <alignment horizontal="left" vertical="top" wrapText="1"/>
      <protection locked="0"/>
    </xf>
    <xf numFmtId="0" fontId="24" fillId="7" borderId="1012" xfId="0" applyFont="1" applyFill="1" applyBorder="1" applyAlignment="1" applyProtection="1">
      <alignment horizontal="left" vertical="top" wrapText="1"/>
      <protection locked="0"/>
    </xf>
    <xf numFmtId="3" fontId="18" fillId="7" borderId="635" xfId="0" applyNumberFormat="1" applyFont="1" applyFill="1" applyBorder="1" applyAlignment="1" applyProtection="1">
      <alignment horizontal="center" wrapText="1"/>
      <protection locked="0"/>
    </xf>
    <xf numFmtId="3" fontId="13" fillId="7" borderId="84" xfId="0" applyNumberFormat="1" applyFont="1" applyFill="1" applyBorder="1" applyAlignment="1" applyProtection="1">
      <alignment horizontal="center"/>
      <protection locked="0"/>
    </xf>
    <xf numFmtId="3" fontId="13" fillId="7" borderId="96" xfId="0" applyNumberFormat="1" applyFont="1" applyFill="1" applyBorder="1" applyAlignment="1" applyProtection="1">
      <alignment horizontal="center"/>
      <protection locked="0"/>
    </xf>
    <xf numFmtId="0" fontId="11" fillId="7" borderId="926" xfId="0" applyFont="1" applyFill="1" applyBorder="1" applyAlignment="1" applyProtection="1">
      <alignment horizontal="left" wrapText="1"/>
      <protection locked="0"/>
    </xf>
    <xf numFmtId="0" fontId="11" fillId="7" borderId="924" xfId="0" applyFont="1" applyFill="1" applyBorder="1" applyAlignment="1" applyProtection="1">
      <alignment horizontal="left" wrapText="1"/>
      <protection locked="0"/>
    </xf>
    <xf numFmtId="0" fontId="11" fillId="7" borderId="935" xfId="0" applyFont="1" applyFill="1" applyBorder="1" applyAlignment="1" applyProtection="1">
      <alignment horizontal="left" wrapText="1"/>
      <protection locked="0"/>
    </xf>
    <xf numFmtId="3" fontId="10" fillId="7" borderId="635" xfId="0" applyNumberFormat="1" applyFont="1" applyFill="1" applyBorder="1" applyAlignment="1" applyProtection="1">
      <alignment horizontal="center" wrapText="1"/>
      <protection locked="0"/>
    </xf>
    <xf numFmtId="1" fontId="23" fillId="2" borderId="1008" xfId="0" applyNumberFormat="1" applyFont="1" applyFill="1" applyBorder="1" applyAlignment="1" applyProtection="1">
      <alignment horizontal="center"/>
      <protection locked="0"/>
    </xf>
    <xf numFmtId="1" fontId="23" fillId="2" borderId="1009" xfId="0" applyNumberFormat="1" applyFont="1" applyFill="1" applyBorder="1" applyAlignment="1" applyProtection="1">
      <alignment horizontal="center"/>
      <protection locked="0"/>
    </xf>
    <xf numFmtId="0" fontId="10" fillId="7" borderId="1010" xfId="0" applyFont="1" applyFill="1" applyBorder="1" applyAlignment="1" applyProtection="1">
      <alignment horizontal="center" wrapText="1"/>
    </xf>
    <xf numFmtId="0" fontId="13" fillId="0" borderId="6" xfId="0" applyFont="1" applyBorder="1" applyAlignment="1">
      <alignment horizontal="right" vertical="center" textRotation="180" wrapText="1"/>
    </xf>
    <xf numFmtId="3" fontId="10" fillId="7" borderId="635" xfId="0" applyNumberFormat="1" applyFont="1" applyFill="1" applyBorder="1" applyAlignment="1" applyProtection="1">
      <alignment horizontal="center"/>
      <protection locked="0"/>
    </xf>
    <xf numFmtId="0" fontId="11" fillId="0" borderId="0" xfId="0" applyFont="1" applyFill="1" applyBorder="1" applyAlignment="1" applyProtection="1">
      <alignment horizontal="center" vertical="top" wrapText="1"/>
    </xf>
    <xf numFmtId="3" fontId="18" fillId="2" borderId="79" xfId="0" applyNumberFormat="1" applyFont="1" applyFill="1" applyBorder="1" applyAlignment="1" applyProtection="1">
      <alignment horizontal="center" vertical="center"/>
      <protection locked="0"/>
    </xf>
    <xf numFmtId="0" fontId="6" fillId="0" borderId="1003" xfId="25" applyFont="1" applyBorder="1" applyAlignment="1" applyProtection="1">
      <alignment horizontal="left" vertical="center" wrapText="1"/>
      <protection locked="0"/>
    </xf>
    <xf numFmtId="0" fontId="6" fillId="0" borderId="926" xfId="25" applyFont="1" applyBorder="1" applyAlignment="1" applyProtection="1">
      <alignment horizontal="left" vertical="center" wrapText="1"/>
      <protection locked="0"/>
    </xf>
    <xf numFmtId="0" fontId="6" fillId="0" borderId="924" xfId="25" applyFont="1" applyBorder="1" applyAlignment="1" applyProtection="1">
      <alignment horizontal="left" vertical="center" wrapText="1"/>
      <protection locked="0"/>
    </xf>
    <xf numFmtId="0" fontId="6" fillId="0" borderId="935" xfId="25" applyFont="1" applyBorder="1" applyAlignment="1" applyProtection="1">
      <alignment horizontal="left" vertical="center" wrapText="1"/>
      <protection locked="0"/>
    </xf>
    <xf numFmtId="3" fontId="13" fillId="7" borderId="424" xfId="0" applyNumberFormat="1" applyFont="1" applyFill="1" applyBorder="1" applyAlignment="1" applyProtection="1">
      <alignment horizontal="center"/>
      <protection locked="0"/>
    </xf>
    <xf numFmtId="3" fontId="13" fillId="7" borderId="425" xfId="0" applyNumberFormat="1" applyFont="1" applyFill="1" applyBorder="1" applyAlignment="1" applyProtection="1">
      <alignment horizontal="center"/>
      <protection locked="0"/>
    </xf>
    <xf numFmtId="0" fontId="13" fillId="7" borderId="424" xfId="0" applyNumberFormat="1" applyFont="1" applyFill="1" applyBorder="1" applyAlignment="1" applyProtection="1">
      <alignment horizontal="center"/>
      <protection locked="0"/>
    </xf>
    <xf numFmtId="0" fontId="13" fillId="7" borderId="426" xfId="0" applyNumberFormat="1" applyFont="1" applyFill="1" applyBorder="1" applyAlignment="1" applyProtection="1">
      <alignment horizontal="center"/>
      <protection locked="0"/>
    </xf>
    <xf numFmtId="0" fontId="13" fillId="7" borderId="1007" xfId="0" applyNumberFormat="1" applyFont="1" applyFill="1" applyBorder="1" applyAlignment="1" applyProtection="1">
      <alignment horizontal="center"/>
      <protection locked="0"/>
    </xf>
    <xf numFmtId="0" fontId="10" fillId="7" borderId="1002" xfId="0" applyFont="1" applyFill="1" applyBorder="1" applyAlignment="1" applyProtection="1">
      <alignment horizontal="left" wrapText="1"/>
      <protection locked="0"/>
    </xf>
    <xf numFmtId="0" fontId="24" fillId="7" borderId="742" xfId="0" applyFont="1" applyFill="1" applyBorder="1" applyAlignment="1" applyProtection="1">
      <alignment horizontal="left" wrapText="1"/>
      <protection locked="0"/>
    </xf>
    <xf numFmtId="0" fontId="24" fillId="7" borderId="1003" xfId="0" applyFont="1" applyFill="1" applyBorder="1" applyAlignment="1" applyProtection="1">
      <alignment horizontal="left" wrapText="1"/>
      <protection locked="0"/>
    </xf>
    <xf numFmtId="0" fontId="24" fillId="7" borderId="935" xfId="0" applyFont="1" applyFill="1" applyBorder="1" applyAlignment="1" applyProtection="1">
      <alignment horizontal="left" wrapText="1"/>
      <protection locked="0"/>
    </xf>
    <xf numFmtId="3" fontId="18" fillId="2" borderId="1006" xfId="0" applyNumberFormat="1" applyFont="1" applyFill="1" applyBorder="1" applyAlignment="1" applyProtection="1">
      <alignment horizontal="center" vertical="center"/>
      <protection locked="0"/>
    </xf>
    <xf numFmtId="3" fontId="23" fillId="2" borderId="978" xfId="0" applyNumberFormat="1" applyFont="1" applyFill="1" applyBorder="1" applyAlignment="1" applyProtection="1">
      <alignment horizontal="center" vertical="center" wrapText="1"/>
      <protection locked="0"/>
    </xf>
    <xf numFmtId="3" fontId="23" fillId="2" borderId="1016" xfId="0" applyNumberFormat="1" applyFont="1" applyFill="1" applyBorder="1" applyAlignment="1" applyProtection="1">
      <alignment horizontal="center" vertical="center" wrapText="1"/>
      <protection locked="0"/>
    </xf>
    <xf numFmtId="0" fontId="11" fillId="20" borderId="951" xfId="0" applyFont="1" applyFill="1" applyBorder="1" applyAlignment="1">
      <alignment horizontal="center" vertical="justify" wrapText="1"/>
    </xf>
    <xf numFmtId="0" fontId="11" fillId="20" borderId="967" xfId="0" applyFont="1" applyFill="1" applyBorder="1" applyAlignment="1">
      <alignment horizontal="center" vertical="justify" wrapText="1"/>
    </xf>
    <xf numFmtId="0" fontId="7" fillId="7" borderId="548" xfId="0" applyFont="1" applyFill="1" applyBorder="1" applyAlignment="1">
      <alignment horizontal="center" vertical="center"/>
    </xf>
    <xf numFmtId="0" fontId="7" fillId="7" borderId="979" xfId="0" applyFont="1" applyFill="1" applyBorder="1" applyAlignment="1">
      <alignment horizontal="center" vertical="center"/>
    </xf>
    <xf numFmtId="0" fontId="7" fillId="7" borderId="927" xfId="0" applyFont="1" applyFill="1" applyBorder="1" applyAlignment="1">
      <alignment horizontal="center" vertical="center"/>
    </xf>
    <xf numFmtId="0" fontId="10" fillId="7" borderId="471" xfId="0" applyFont="1" applyFill="1" applyBorder="1" applyAlignment="1">
      <alignment horizontal="center" vertical="center"/>
    </xf>
    <xf numFmtId="0" fontId="10" fillId="7" borderId="967" xfId="0" applyFont="1" applyFill="1" applyBorder="1" applyAlignment="1">
      <alignment horizontal="center" vertical="center"/>
    </xf>
    <xf numFmtId="0" fontId="10" fillId="7" borderId="14" xfId="0" applyFont="1" applyFill="1" applyBorder="1" applyAlignment="1">
      <alignment horizontal="center" vertical="center"/>
    </xf>
    <xf numFmtId="0" fontId="10" fillId="7" borderId="943" xfId="0" applyFont="1" applyFill="1" applyBorder="1" applyAlignment="1">
      <alignment horizontal="center" vertical="center"/>
    </xf>
    <xf numFmtId="0" fontId="10" fillId="7" borderId="992" xfId="0" applyFont="1" applyFill="1" applyBorder="1" applyAlignment="1">
      <alignment horizontal="center" vertical="center"/>
    </xf>
    <xf numFmtId="0" fontId="6" fillId="0" borderId="305" xfId="25" applyFont="1" applyBorder="1" applyAlignment="1" applyProtection="1">
      <alignment horizontal="left" wrapText="1"/>
      <protection locked="0"/>
    </xf>
    <xf numFmtId="0" fontId="9" fillId="2" borderId="997" xfId="0" applyFont="1" applyFill="1" applyBorder="1" applyAlignment="1" applyProtection="1">
      <alignment horizontal="center"/>
      <protection locked="0"/>
    </xf>
    <xf numFmtId="0" fontId="9" fillId="2" borderId="998" xfId="0" applyFont="1" applyFill="1" applyBorder="1" applyAlignment="1" applyProtection="1">
      <alignment horizontal="center"/>
      <protection locked="0"/>
    </xf>
    <xf numFmtId="0" fontId="9" fillId="2" borderId="423" xfId="0" applyFont="1" applyFill="1" applyBorder="1" applyAlignment="1" applyProtection="1">
      <alignment horizontal="center"/>
      <protection locked="0"/>
    </xf>
    <xf numFmtId="0" fontId="9" fillId="2" borderId="999" xfId="0" applyFont="1" applyFill="1" applyBorder="1" applyAlignment="1" applyProtection="1">
      <alignment horizontal="center"/>
      <protection locked="0"/>
    </xf>
    <xf numFmtId="0" fontId="9" fillId="2" borderId="1000" xfId="0" applyFont="1" applyFill="1" applyBorder="1" applyAlignment="1" applyProtection="1">
      <alignment horizontal="center"/>
      <protection locked="0"/>
    </xf>
    <xf numFmtId="0" fontId="10" fillId="20" borderId="980" xfId="0" applyFont="1" applyFill="1" applyBorder="1" applyAlignment="1">
      <alignment horizontal="center" vertical="justify" wrapText="1"/>
    </xf>
    <xf numFmtId="0" fontId="10" fillId="20" borderId="981" xfId="0" applyFont="1" applyFill="1" applyBorder="1" applyAlignment="1">
      <alignment horizontal="center" vertical="justify" wrapText="1"/>
    </xf>
    <xf numFmtId="0" fontId="10" fillId="20" borderId="984" xfId="0" applyFont="1" applyFill="1" applyBorder="1" applyAlignment="1">
      <alignment horizontal="center"/>
    </xf>
    <xf numFmtId="0" fontId="10" fillId="20" borderId="985" xfId="0" applyFont="1" applyFill="1" applyBorder="1" applyAlignment="1">
      <alignment horizontal="center"/>
    </xf>
    <xf numFmtId="0" fontId="10" fillId="20" borderId="946" xfId="0" applyFont="1" applyFill="1" applyBorder="1" applyAlignment="1">
      <alignment horizontal="center" vertical="justify" wrapText="1"/>
    </xf>
    <xf numFmtId="0" fontId="10" fillId="20" borderId="217" xfId="0" applyFont="1" applyFill="1" applyBorder="1" applyAlignment="1">
      <alignment horizontal="center" vertical="justify" wrapText="1"/>
    </xf>
    <xf numFmtId="0" fontId="10" fillId="20" borderId="946" xfId="0" applyFont="1" applyFill="1" applyBorder="1" applyAlignment="1">
      <alignment horizontal="center"/>
    </xf>
    <xf numFmtId="0" fontId="11" fillId="20" borderId="946" xfId="0" applyFont="1" applyFill="1" applyBorder="1" applyAlignment="1">
      <alignment horizontal="center" vertical="justify" wrapText="1"/>
    </xf>
    <xf numFmtId="0" fontId="6" fillId="7" borderId="742" xfId="0" quotePrefix="1" applyFont="1" applyFill="1" applyBorder="1" applyAlignment="1" applyProtection="1">
      <alignment horizontal="left" wrapText="1"/>
      <protection locked="0"/>
    </xf>
    <xf numFmtId="0" fontId="6" fillId="7" borderId="742" xfId="0" applyFont="1" applyFill="1" applyBorder="1" applyAlignment="1" applyProtection="1">
      <alignment horizontal="left" wrapText="1"/>
      <protection locked="0"/>
    </xf>
    <xf numFmtId="3" fontId="18" fillId="2" borderId="1034" xfId="0" applyNumberFormat="1" applyFont="1" applyFill="1" applyBorder="1" applyAlignment="1" applyProtection="1">
      <alignment horizontal="center" vertical="center"/>
      <protection locked="0"/>
    </xf>
    <xf numFmtId="3" fontId="18" fillId="2" borderId="1035" xfId="0" applyNumberFormat="1" applyFont="1" applyFill="1" applyBorder="1" applyAlignment="1" applyProtection="1">
      <alignment horizontal="center" vertical="center"/>
      <protection locked="0"/>
    </xf>
    <xf numFmtId="0" fontId="24" fillId="7" borderId="1030" xfId="0" applyFont="1" applyFill="1" applyBorder="1" applyAlignment="1" applyProtection="1">
      <alignment horizontal="left" wrapText="1"/>
      <protection locked="0"/>
    </xf>
    <xf numFmtId="0" fontId="14" fillId="0" borderId="924" xfId="25" quotePrefix="1" applyFont="1" applyBorder="1" applyAlignment="1" applyProtection="1">
      <alignment horizontal="center" vertical="top" wrapText="1"/>
      <protection locked="0"/>
    </xf>
    <xf numFmtId="0" fontId="14" fillId="0" borderId="924" xfId="25" applyFont="1" applyBorder="1" applyAlignment="1" applyProtection="1">
      <alignment horizontal="center" vertical="top" wrapText="1"/>
      <protection locked="0"/>
    </xf>
    <xf numFmtId="0" fontId="10" fillId="7" borderId="1002" xfId="0" applyFont="1" applyFill="1" applyBorder="1" applyAlignment="1" applyProtection="1">
      <alignment horizontal="center" wrapText="1"/>
      <protection locked="0"/>
    </xf>
    <xf numFmtId="0" fontId="10" fillId="7" borderId="742" xfId="0" applyFont="1" applyFill="1" applyBorder="1" applyAlignment="1" applyProtection="1">
      <alignment horizontal="center" wrapText="1"/>
      <protection locked="0"/>
    </xf>
    <xf numFmtId="0" fontId="10" fillId="7" borderId="1004" xfId="0" applyFont="1" applyFill="1" applyBorder="1" applyAlignment="1" applyProtection="1">
      <alignment horizontal="center" wrapText="1"/>
      <protection locked="0"/>
    </xf>
    <xf numFmtId="0" fontId="10" fillId="7" borderId="926" xfId="0" applyFont="1" applyFill="1" applyBorder="1" applyAlignment="1" applyProtection="1">
      <alignment horizontal="center" wrapText="1"/>
      <protection locked="0"/>
    </xf>
    <xf numFmtId="0" fontId="10" fillId="7" borderId="924" xfId="0" applyFont="1" applyFill="1" applyBorder="1" applyAlignment="1" applyProtection="1">
      <alignment horizontal="center" wrapText="1"/>
      <protection locked="0"/>
    </xf>
    <xf numFmtId="0" fontId="10" fillId="7" borderId="927" xfId="0" applyFont="1" applyFill="1" applyBorder="1" applyAlignment="1" applyProtection="1">
      <alignment horizontal="center" wrapText="1"/>
      <protection locked="0"/>
    </xf>
    <xf numFmtId="0" fontId="11" fillId="7" borderId="1002" xfId="0" applyFont="1" applyFill="1" applyBorder="1" applyAlignment="1" applyProtection="1">
      <alignment horizontal="center" wrapText="1"/>
      <protection locked="0"/>
    </xf>
    <xf numFmtId="0" fontId="11" fillId="7" borderId="742" xfId="0" applyFont="1" applyFill="1" applyBorder="1" applyAlignment="1" applyProtection="1">
      <alignment horizontal="center" wrapText="1"/>
      <protection locked="0"/>
    </xf>
    <xf numFmtId="0" fontId="11" fillId="7" borderId="1003" xfId="0" applyFont="1" applyFill="1" applyBorder="1" applyAlignment="1" applyProtection="1">
      <alignment horizontal="center" wrapText="1"/>
      <protection locked="0"/>
    </xf>
    <xf numFmtId="0" fontId="11" fillId="7" borderId="248" xfId="0" applyFont="1" applyFill="1" applyBorder="1" applyAlignment="1" applyProtection="1">
      <alignment horizontal="center" wrapText="1"/>
      <protection locked="0"/>
    </xf>
    <xf numFmtId="0" fontId="11" fillId="7" borderId="0" xfId="0" applyFont="1" applyFill="1" applyBorder="1" applyAlignment="1" applyProtection="1">
      <alignment horizontal="center" wrapText="1"/>
      <protection locked="0"/>
    </xf>
    <xf numFmtId="0" fontId="11" fillId="7" borderId="14" xfId="0" applyFont="1" applyFill="1" applyBorder="1" applyAlignment="1" applyProtection="1">
      <alignment horizontal="center" wrapText="1"/>
      <protection locked="0"/>
    </xf>
    <xf numFmtId="0" fontId="11" fillId="7" borderId="926" xfId="0" applyFont="1" applyFill="1" applyBorder="1" applyAlignment="1" applyProtection="1">
      <alignment horizontal="center" wrapText="1"/>
      <protection locked="0"/>
    </xf>
    <xf numFmtId="0" fontId="11" fillId="7" borderId="924" xfId="0" applyFont="1" applyFill="1" applyBorder="1" applyAlignment="1" applyProtection="1">
      <alignment horizontal="center" wrapText="1"/>
      <protection locked="0"/>
    </xf>
    <xf numFmtId="0" fontId="11" fillId="7" borderId="935" xfId="0" applyFont="1" applyFill="1" applyBorder="1" applyAlignment="1" applyProtection="1">
      <alignment horizontal="center" wrapText="1"/>
      <protection locked="0"/>
    </xf>
    <xf numFmtId="0" fontId="11" fillId="7" borderId="502" xfId="0" applyFont="1" applyFill="1" applyBorder="1" applyAlignment="1" applyProtection="1">
      <alignment horizontal="center" wrapText="1"/>
      <protection locked="0"/>
    </xf>
    <xf numFmtId="0" fontId="11" fillId="7" borderId="635" xfId="0" applyFont="1" applyFill="1" applyBorder="1" applyAlignment="1" applyProtection="1">
      <alignment horizontal="center" wrapText="1"/>
      <protection locked="0"/>
    </xf>
    <xf numFmtId="1" fontId="13" fillId="7" borderId="82" xfId="0" applyNumberFormat="1" applyFont="1" applyFill="1" applyBorder="1" applyAlignment="1" applyProtection="1">
      <alignment horizontal="right" vertical="center"/>
      <protection locked="0"/>
    </xf>
    <xf numFmtId="1" fontId="13" fillId="7" borderId="84" xfId="0" applyNumberFormat="1" applyFont="1" applyFill="1" applyBorder="1" applyAlignment="1" applyProtection="1">
      <alignment horizontal="right" vertical="center"/>
      <protection locked="0"/>
    </xf>
    <xf numFmtId="1" fontId="13" fillId="7" borderId="96" xfId="0" applyNumberFormat="1" applyFont="1" applyFill="1" applyBorder="1" applyAlignment="1" applyProtection="1">
      <alignment horizontal="right" vertical="center"/>
      <protection locked="0"/>
    </xf>
    <xf numFmtId="1" fontId="23" fillId="2" borderId="81" xfId="0" applyNumberFormat="1" applyFont="1" applyFill="1" applyBorder="1" applyAlignment="1" applyProtection="1">
      <alignment horizontal="center" vertical="center"/>
      <protection locked="0"/>
    </xf>
    <xf numFmtId="1" fontId="23" fillId="2" borderId="1008" xfId="0" applyNumberFormat="1" applyFont="1" applyFill="1" applyBorder="1" applyAlignment="1" applyProtection="1">
      <alignment horizontal="center" vertical="center"/>
      <protection locked="0"/>
    </xf>
    <xf numFmtId="1" fontId="23" fillId="2" borderId="1009" xfId="0" applyNumberFormat="1" applyFont="1" applyFill="1" applyBorder="1" applyAlignment="1" applyProtection="1">
      <alignment horizontal="center" vertical="center"/>
      <protection locked="0"/>
    </xf>
    <xf numFmtId="3" fontId="13" fillId="7" borderId="82" xfId="0" applyNumberFormat="1" applyFont="1" applyFill="1" applyBorder="1" applyAlignment="1" applyProtection="1">
      <alignment horizontal="right" vertical="center"/>
      <protection locked="0"/>
    </xf>
    <xf numFmtId="3" fontId="13" fillId="7" borderId="83" xfId="0" applyNumberFormat="1" applyFont="1" applyFill="1" applyBorder="1" applyAlignment="1" applyProtection="1">
      <alignment horizontal="right" vertical="center"/>
      <protection locked="0"/>
    </xf>
    <xf numFmtId="3" fontId="23" fillId="2" borderId="827" xfId="0" applyNumberFormat="1" applyFont="1" applyFill="1" applyBorder="1" applyAlignment="1" applyProtection="1">
      <alignment horizontal="center" vertical="center"/>
      <protection locked="0"/>
    </xf>
    <xf numFmtId="3" fontId="23" fillId="2" borderId="1036" xfId="0" applyNumberFormat="1" applyFont="1" applyFill="1" applyBorder="1" applyAlignment="1" applyProtection="1">
      <alignment horizontal="center" vertical="center"/>
      <protection locked="0"/>
    </xf>
    <xf numFmtId="3" fontId="13" fillId="2" borderId="119" xfId="0" applyNumberFormat="1" applyFont="1" applyFill="1" applyBorder="1" applyAlignment="1" applyProtection="1">
      <alignment horizontal="center" vertical="center"/>
      <protection locked="0"/>
    </xf>
    <xf numFmtId="3" fontId="13" fillId="2" borderId="776" xfId="0" applyNumberFormat="1" applyFont="1" applyFill="1" applyBorder="1" applyAlignment="1" applyProtection="1">
      <alignment horizontal="center" vertical="center"/>
      <protection locked="0"/>
    </xf>
    <xf numFmtId="3" fontId="13" fillId="2" borderId="554" xfId="0" applyNumberFormat="1" applyFont="1" applyFill="1" applyBorder="1" applyAlignment="1" applyProtection="1">
      <alignment horizontal="center" vertical="center"/>
      <protection locked="0"/>
    </xf>
    <xf numFmtId="3" fontId="13" fillId="2" borderId="940" xfId="0" applyNumberFormat="1" applyFont="1" applyFill="1" applyBorder="1" applyAlignment="1" applyProtection="1">
      <alignment horizontal="center" vertical="center"/>
      <protection locked="0"/>
    </xf>
    <xf numFmtId="3" fontId="18" fillId="7" borderId="330" xfId="0" applyNumberFormat="1" applyFont="1" applyFill="1" applyBorder="1" applyAlignment="1" applyProtection="1">
      <alignment horizontal="center" wrapText="1"/>
      <protection locked="0"/>
    </xf>
    <xf numFmtId="3" fontId="18" fillId="7" borderId="1033" xfId="0" applyNumberFormat="1" applyFont="1" applyFill="1" applyBorder="1" applyAlignment="1" applyProtection="1">
      <alignment horizontal="center" wrapText="1"/>
      <protection locked="0"/>
    </xf>
    <xf numFmtId="3" fontId="23" fillId="2" borderId="85" xfId="0" applyNumberFormat="1" applyFont="1" applyFill="1" applyBorder="1" applyAlignment="1" applyProtection="1">
      <alignment horizontal="center" vertical="center"/>
      <protection locked="0"/>
    </xf>
    <xf numFmtId="3" fontId="23" fillId="2" borderId="88" xfId="0" applyNumberFormat="1" applyFont="1" applyFill="1" applyBorder="1" applyAlignment="1" applyProtection="1">
      <alignment horizontal="center" vertical="center"/>
      <protection locked="0"/>
    </xf>
    <xf numFmtId="3" fontId="23" fillId="2" borderId="81" xfId="0" applyNumberFormat="1" applyFont="1" applyFill="1" applyBorder="1" applyAlignment="1" applyProtection="1">
      <alignment horizontal="center" vertical="center"/>
      <protection locked="0"/>
    </xf>
    <xf numFmtId="3" fontId="23" fillId="2" borderId="1008" xfId="0" applyNumberFormat="1" applyFont="1" applyFill="1" applyBorder="1" applyAlignment="1" applyProtection="1">
      <alignment horizontal="center" vertical="center"/>
      <protection locked="0"/>
    </xf>
    <xf numFmtId="3" fontId="23" fillId="2" borderId="1009" xfId="0" applyNumberFormat="1" applyFont="1" applyFill="1" applyBorder="1" applyAlignment="1" applyProtection="1">
      <alignment horizontal="center" vertical="center"/>
      <protection locked="0"/>
    </xf>
    <xf numFmtId="3" fontId="13" fillId="7" borderId="84" xfId="0" applyNumberFormat="1" applyFont="1" applyFill="1" applyBorder="1" applyAlignment="1" applyProtection="1">
      <alignment horizontal="right" vertical="center"/>
      <protection locked="0"/>
    </xf>
    <xf numFmtId="3" fontId="13" fillId="7" borderId="96" xfId="0" applyNumberFormat="1" applyFont="1" applyFill="1" applyBorder="1" applyAlignment="1" applyProtection="1">
      <alignment horizontal="right" vertical="center"/>
      <protection locked="0"/>
    </xf>
    <xf numFmtId="3" fontId="10" fillId="7" borderId="1032" xfId="0" applyNumberFormat="1" applyFont="1" applyFill="1" applyBorder="1" applyAlignment="1" applyProtection="1">
      <alignment horizontal="center" wrapText="1"/>
      <protection locked="0"/>
    </xf>
    <xf numFmtId="0" fontId="23" fillId="2" borderId="81" xfId="0" applyFont="1" applyFill="1" applyBorder="1" applyAlignment="1" applyProtection="1">
      <alignment horizontal="center" vertical="center"/>
      <protection locked="0"/>
    </xf>
    <xf numFmtId="0" fontId="23" fillId="2" borderId="959" xfId="0" applyFont="1" applyFill="1" applyBorder="1" applyAlignment="1" applyProtection="1">
      <alignment horizontal="center" vertical="center"/>
      <protection locked="0"/>
    </xf>
    <xf numFmtId="0" fontId="23" fillId="2" borderId="85" xfId="0" applyFont="1" applyFill="1" applyBorder="1" applyAlignment="1" applyProtection="1">
      <alignment horizontal="center" vertical="center"/>
      <protection locked="0"/>
    </xf>
    <xf numFmtId="0" fontId="23" fillId="2" borderId="86" xfId="0" applyFont="1" applyFill="1" applyBorder="1" applyAlignment="1" applyProtection="1">
      <alignment horizontal="center" vertical="center"/>
      <protection locked="0"/>
    </xf>
    <xf numFmtId="0" fontId="23" fillId="2" borderId="340" xfId="0" applyFont="1" applyFill="1" applyBorder="1" applyAlignment="1" applyProtection="1">
      <alignment horizontal="center" vertical="center"/>
      <protection locked="0"/>
    </xf>
    <xf numFmtId="3" fontId="10" fillId="7" borderId="1031" xfId="0" applyNumberFormat="1" applyFont="1" applyFill="1" applyBorder="1" applyAlignment="1" applyProtection="1">
      <alignment horizontal="center" wrapText="1"/>
      <protection locked="0"/>
    </xf>
    <xf numFmtId="0" fontId="23" fillId="2" borderId="88" xfId="0" applyFont="1" applyFill="1" applyBorder="1" applyAlignment="1" applyProtection="1">
      <alignment horizontal="center" vertical="center"/>
      <protection locked="0"/>
    </xf>
    <xf numFmtId="0" fontId="11" fillId="0" borderId="0" xfId="0" applyFont="1" applyFill="1" applyBorder="1" applyAlignment="1">
      <alignment horizontal="left" vertical="top" wrapText="1"/>
    </xf>
    <xf numFmtId="1" fontId="23" fillId="2" borderId="85" xfId="0" applyNumberFormat="1" applyFont="1" applyFill="1" applyBorder="1" applyAlignment="1" applyProtection="1">
      <alignment horizontal="center" vertical="center"/>
      <protection locked="0"/>
    </xf>
    <xf numFmtId="1" fontId="23" fillId="2" borderId="86" xfId="0" applyNumberFormat="1" applyFont="1" applyFill="1" applyBorder="1" applyAlignment="1" applyProtection="1">
      <alignment horizontal="center" vertical="center"/>
      <protection locked="0"/>
    </xf>
    <xf numFmtId="1" fontId="23" fillId="2" borderId="340" xfId="0" applyNumberFormat="1" applyFont="1" applyFill="1" applyBorder="1" applyAlignment="1" applyProtection="1">
      <alignment horizontal="center" vertical="center"/>
      <protection locked="0"/>
    </xf>
    <xf numFmtId="3" fontId="23" fillId="2" borderId="959" xfId="0" applyNumberFormat="1" applyFont="1" applyFill="1" applyBorder="1" applyAlignment="1" applyProtection="1">
      <alignment horizontal="center" vertical="center"/>
      <protection locked="0"/>
    </xf>
    <xf numFmtId="3" fontId="23" fillId="2" borderId="86" xfId="0" applyNumberFormat="1" applyFont="1" applyFill="1" applyBorder="1" applyAlignment="1" applyProtection="1">
      <alignment horizontal="center" vertical="center"/>
      <protection locked="0"/>
    </xf>
    <xf numFmtId="3" fontId="23" fillId="2" borderId="340" xfId="0" applyNumberFormat="1" applyFont="1" applyFill="1" applyBorder="1" applyAlignment="1" applyProtection="1">
      <alignment horizontal="center" vertical="center"/>
      <protection locked="0"/>
    </xf>
    <xf numFmtId="0" fontId="13" fillId="7" borderId="82" xfId="0" applyNumberFormat="1" applyFont="1" applyFill="1" applyBorder="1" applyAlignment="1" applyProtection="1">
      <alignment horizontal="right" vertical="center"/>
      <protection locked="0"/>
    </xf>
    <xf numFmtId="0" fontId="13" fillId="7" borderId="84" xfId="0" applyNumberFormat="1" applyFont="1" applyFill="1" applyBorder="1" applyAlignment="1" applyProtection="1">
      <alignment horizontal="right" vertical="center"/>
      <protection locked="0"/>
    </xf>
    <xf numFmtId="0" fontId="13" fillId="7" borderId="96" xfId="0" applyNumberFormat="1" applyFont="1" applyFill="1" applyBorder="1" applyAlignment="1" applyProtection="1">
      <alignment horizontal="right" vertical="center"/>
      <protection locked="0"/>
    </xf>
    <xf numFmtId="3" fontId="10" fillId="7" borderId="497" xfId="0" applyNumberFormat="1" applyFont="1" applyFill="1" applyBorder="1" applyAlignment="1" applyProtection="1">
      <alignment horizontal="center" vertical="center"/>
      <protection locked="0"/>
    </xf>
    <xf numFmtId="3" fontId="10" fillId="7" borderId="498" xfId="0" applyNumberFormat="1" applyFont="1" applyFill="1" applyBorder="1" applyAlignment="1" applyProtection="1">
      <alignment horizontal="center" vertical="center"/>
      <protection locked="0"/>
    </xf>
    <xf numFmtId="0" fontId="10" fillId="7" borderId="1013" xfId="0" applyFont="1" applyFill="1" applyBorder="1" applyAlignment="1" applyProtection="1">
      <alignment horizontal="center"/>
    </xf>
    <xf numFmtId="0" fontId="6" fillId="0" borderId="927" xfId="25" applyFont="1" applyBorder="1" applyAlignment="1" applyProtection="1">
      <alignment horizontal="left" vertical="center" wrapText="1"/>
      <protection locked="0"/>
    </xf>
    <xf numFmtId="0" fontId="10" fillId="7" borderId="1021" xfId="0" applyFont="1" applyFill="1" applyBorder="1" applyAlignment="1">
      <alignment horizontal="center" vertical="center"/>
    </xf>
    <xf numFmtId="0" fontId="10" fillId="7" borderId="1022" xfId="0" applyFont="1" applyFill="1" applyBorder="1" applyAlignment="1">
      <alignment horizontal="center" vertical="center"/>
    </xf>
    <xf numFmtId="0" fontId="10" fillId="7" borderId="1024" xfId="0" applyFont="1" applyFill="1" applyBorder="1" applyAlignment="1">
      <alignment horizontal="center" vertical="center"/>
    </xf>
    <xf numFmtId="0" fontId="9" fillId="2" borderId="1027" xfId="0" applyFont="1" applyFill="1" applyBorder="1" applyAlignment="1" applyProtection="1">
      <alignment horizontal="center"/>
      <protection locked="0"/>
    </xf>
    <xf numFmtId="0" fontId="9" fillId="2" borderId="1028" xfId="0" applyFont="1" applyFill="1" applyBorder="1" applyAlignment="1" applyProtection="1">
      <alignment horizontal="center"/>
      <protection locked="0"/>
    </xf>
    <xf numFmtId="0" fontId="9" fillId="2" borderId="1029" xfId="0" applyFont="1" applyFill="1" applyBorder="1" applyAlignment="1" applyProtection="1">
      <alignment horizontal="center"/>
      <protection locked="0"/>
    </xf>
    <xf numFmtId="3" fontId="23" fillId="2" borderId="547" xfId="0" applyNumberFormat="1" applyFont="1" applyFill="1" applyBorder="1" applyAlignment="1" applyProtection="1">
      <alignment horizontal="center" vertical="center"/>
      <protection locked="0"/>
    </xf>
    <xf numFmtId="3" fontId="23" fillId="2" borderId="87" xfId="0" applyNumberFormat="1" applyFont="1" applyFill="1" applyBorder="1" applyAlignment="1" applyProtection="1">
      <alignment horizontal="center" vertical="center"/>
      <protection locked="0"/>
    </xf>
    <xf numFmtId="0" fontId="10" fillId="19" borderId="946" xfId="0" applyFont="1" applyFill="1" applyBorder="1" applyAlignment="1">
      <alignment horizontal="center" vertical="center"/>
    </xf>
    <xf numFmtId="0" fontId="10" fillId="19" borderId="918" xfId="0" applyFont="1" applyFill="1" applyBorder="1" applyAlignment="1">
      <alignment horizontal="center" vertical="center"/>
    </xf>
    <xf numFmtId="0" fontId="10" fillId="19" borderId="538" xfId="0" applyFont="1" applyFill="1" applyBorder="1" applyAlignment="1">
      <alignment horizontal="center" vertical="center"/>
    </xf>
    <xf numFmtId="0" fontId="10" fillId="19" borderId="551" xfId="0" applyFont="1" applyFill="1" applyBorder="1" applyAlignment="1">
      <alignment horizontal="center" vertical="center"/>
    </xf>
    <xf numFmtId="0" fontId="9" fillId="7" borderId="682" xfId="0" applyFont="1" applyFill="1" applyBorder="1" applyAlignment="1">
      <alignment horizontal="center"/>
    </xf>
    <xf numFmtId="0" fontId="9" fillId="7" borderId="1004" xfId="0" applyFont="1" applyFill="1" applyBorder="1" applyAlignment="1">
      <alignment horizontal="center"/>
    </xf>
    <xf numFmtId="0" fontId="10" fillId="7" borderId="944" xfId="0" applyFont="1" applyFill="1" applyBorder="1" applyAlignment="1">
      <alignment horizontal="center"/>
    </xf>
    <xf numFmtId="0" fontId="10" fillId="7" borderId="943" xfId="0" applyFont="1" applyFill="1" applyBorder="1" applyAlignment="1">
      <alignment horizontal="center"/>
    </xf>
    <xf numFmtId="0" fontId="10" fillId="7" borderId="945" xfId="0" applyFont="1" applyFill="1" applyBorder="1" applyAlignment="1">
      <alignment horizontal="center"/>
    </xf>
    <xf numFmtId="0" fontId="11" fillId="7" borderId="944" xfId="0" applyFont="1" applyFill="1" applyBorder="1" applyAlignment="1">
      <alignment horizontal="center"/>
    </xf>
    <xf numFmtId="0" fontId="11" fillId="7" borderId="943" xfId="0" applyFont="1" applyFill="1" applyBorder="1" applyAlignment="1">
      <alignment horizontal="center" vertical="center"/>
    </xf>
    <xf numFmtId="0" fontId="11" fillId="7" borderId="945" xfId="0" applyFont="1" applyFill="1" applyBorder="1" applyAlignment="1">
      <alignment horizontal="center" vertical="center"/>
    </xf>
    <xf numFmtId="0" fontId="11" fillId="7" borderId="921" xfId="0" applyFont="1" applyFill="1" applyBorder="1" applyAlignment="1">
      <alignment horizontal="center"/>
    </xf>
    <xf numFmtId="0" fontId="10" fillId="20" borderId="944" xfId="0" applyFont="1" applyFill="1" applyBorder="1" applyAlignment="1">
      <alignment horizontal="center"/>
    </xf>
    <xf numFmtId="0" fontId="10" fillId="7" borderId="635" xfId="0" applyFont="1" applyFill="1" applyBorder="1" applyAlignment="1">
      <alignment horizontal="center" vertical="center"/>
    </xf>
    <xf numFmtId="0" fontId="11" fillId="20" borderId="536" xfId="0" applyFont="1" applyFill="1" applyBorder="1" applyAlignment="1">
      <alignment horizontal="center"/>
    </xf>
    <xf numFmtId="0" fontId="11" fillId="20" borderId="17" xfId="0" applyFont="1" applyFill="1" applyBorder="1" applyAlignment="1">
      <alignment horizontal="center"/>
    </xf>
    <xf numFmtId="0" fontId="11" fillId="20" borderId="571" xfId="0" applyFont="1" applyFill="1" applyBorder="1" applyAlignment="1">
      <alignment horizontal="center"/>
    </xf>
    <xf numFmtId="0" fontId="11" fillId="20" borderId="539" xfId="0" applyFont="1" applyFill="1" applyBorder="1" applyAlignment="1">
      <alignment horizontal="center"/>
    </xf>
    <xf numFmtId="0" fontId="10" fillId="20" borderId="680" xfId="0" applyFont="1" applyFill="1" applyBorder="1" applyAlignment="1">
      <alignment horizontal="center" vertical="justify" wrapText="1"/>
    </xf>
    <xf numFmtId="0" fontId="10" fillId="20" borderId="534" xfId="0" applyFont="1" applyFill="1" applyBorder="1" applyAlignment="1">
      <alignment horizontal="center" vertical="justify" wrapText="1"/>
    </xf>
    <xf numFmtId="0" fontId="10" fillId="20" borderId="536" xfId="0" applyFont="1" applyFill="1" applyBorder="1" applyAlignment="1">
      <alignment horizontal="center" vertical="justify" wrapText="1"/>
    </xf>
    <xf numFmtId="0" fontId="10" fillId="20" borderId="17" xfId="0" applyFont="1" applyFill="1" applyBorder="1" applyAlignment="1">
      <alignment horizontal="center" vertical="justify" wrapText="1"/>
    </xf>
    <xf numFmtId="0" fontId="11" fillId="20" borderId="536" xfId="0" applyFont="1" applyFill="1" applyBorder="1" applyAlignment="1">
      <alignment horizontal="center" vertical="justify" wrapText="1"/>
    </xf>
    <xf numFmtId="0" fontId="11" fillId="20" borderId="17" xfId="0" applyFont="1" applyFill="1" applyBorder="1" applyAlignment="1">
      <alignment horizontal="center" vertical="justify" wrapText="1"/>
    </xf>
    <xf numFmtId="0" fontId="10" fillId="7" borderId="783" xfId="0" applyFont="1" applyFill="1" applyBorder="1" applyAlignment="1">
      <alignment horizontal="center" vertical="center"/>
    </xf>
    <xf numFmtId="0" fontId="10" fillId="7" borderId="508" xfId="0" applyFont="1" applyFill="1" applyBorder="1" applyAlignment="1">
      <alignment horizontal="center" vertical="center"/>
    </xf>
    <xf numFmtId="3" fontId="13" fillId="7" borderId="82" xfId="0" applyNumberFormat="1" applyFont="1" applyFill="1" applyBorder="1" applyAlignment="1" applyProtection="1">
      <alignment horizontal="center" vertical="center"/>
      <protection locked="0"/>
    </xf>
    <xf numFmtId="3" fontId="13" fillId="7" borderId="83" xfId="0" applyNumberFormat="1" applyFont="1" applyFill="1" applyBorder="1" applyAlignment="1" applyProtection="1">
      <alignment horizontal="center" vertical="center"/>
      <protection locked="0"/>
    </xf>
    <xf numFmtId="3" fontId="13" fillId="7" borderId="186" xfId="0" applyNumberFormat="1" applyFont="1" applyFill="1" applyBorder="1" applyAlignment="1" applyProtection="1">
      <alignment horizontal="center" vertical="center"/>
      <protection locked="0"/>
    </xf>
    <xf numFmtId="0" fontId="13" fillId="7" borderId="82" xfId="0" applyNumberFormat="1" applyFont="1" applyFill="1" applyBorder="1" applyAlignment="1" applyProtection="1">
      <alignment horizontal="center" vertical="center"/>
      <protection locked="0"/>
    </xf>
    <xf numFmtId="0" fontId="6" fillId="0" borderId="401" xfId="25" applyFont="1" applyBorder="1" applyAlignment="1" applyProtection="1">
      <alignment horizontal="left" wrapText="1"/>
      <protection locked="0"/>
    </xf>
    <xf numFmtId="0" fontId="14" fillId="0" borderId="406" xfId="25" applyFont="1" applyBorder="1" applyAlignment="1" applyProtection="1">
      <alignment horizontal="center" vertical="top" wrapText="1"/>
      <protection locked="0"/>
    </xf>
    <xf numFmtId="3" fontId="23" fillId="2" borderId="0" xfId="0" applyNumberFormat="1" applyFont="1" applyFill="1" applyBorder="1" applyAlignment="1" applyProtection="1">
      <alignment horizontal="center" vertical="center"/>
      <protection locked="0"/>
    </xf>
    <xf numFmtId="1" fontId="23" fillId="2" borderId="547" xfId="0" applyNumberFormat="1" applyFont="1" applyFill="1" applyBorder="1" applyAlignment="1" applyProtection="1">
      <alignment horizontal="center" vertical="center"/>
      <protection locked="0"/>
    </xf>
    <xf numFmtId="0" fontId="13" fillId="7" borderId="546" xfId="0" applyNumberFormat="1" applyFont="1" applyFill="1" applyBorder="1" applyAlignment="1" applyProtection="1">
      <alignment horizontal="center" vertical="center"/>
      <protection locked="0"/>
    </xf>
    <xf numFmtId="0" fontId="11" fillId="7" borderId="400" xfId="0" applyFont="1" applyFill="1" applyBorder="1" applyAlignment="1" applyProtection="1">
      <alignment horizontal="left" wrapText="1"/>
      <protection locked="0"/>
    </xf>
    <xf numFmtId="0" fontId="11" fillId="7" borderId="401" xfId="0" applyFont="1" applyFill="1" applyBorder="1" applyAlignment="1" applyProtection="1">
      <alignment horizontal="left" wrapText="1"/>
      <protection locked="0"/>
    </xf>
    <xf numFmtId="0" fontId="11" fillId="7" borderId="402" xfId="0" applyFont="1" applyFill="1" applyBorder="1" applyAlignment="1" applyProtection="1">
      <alignment horizontal="left" wrapText="1"/>
      <protection locked="0"/>
    </xf>
    <xf numFmtId="0" fontId="11" fillId="7" borderId="380" xfId="0" applyFont="1" applyFill="1" applyBorder="1" applyAlignment="1" applyProtection="1">
      <alignment horizontal="left" wrapText="1"/>
      <protection locked="0"/>
    </xf>
    <xf numFmtId="0" fontId="11" fillId="7" borderId="388" xfId="0" applyFont="1" applyFill="1" applyBorder="1" applyAlignment="1" applyProtection="1">
      <alignment horizontal="left" wrapText="1"/>
      <protection locked="0"/>
    </xf>
    <xf numFmtId="0" fontId="11" fillId="7" borderId="381" xfId="0" applyFont="1" applyFill="1" applyBorder="1" applyAlignment="1" applyProtection="1">
      <alignment horizontal="left" wrapText="1"/>
      <protection locked="0"/>
    </xf>
    <xf numFmtId="3" fontId="13" fillId="7" borderId="849" xfId="0" applyNumberFormat="1" applyFont="1" applyFill="1" applyBorder="1" applyAlignment="1" applyProtection="1">
      <alignment horizontal="center" vertical="center" wrapText="1"/>
      <protection locked="0"/>
    </xf>
    <xf numFmtId="3" fontId="13" fillId="7" borderId="848" xfId="0" applyNumberFormat="1" applyFont="1" applyFill="1" applyBorder="1" applyAlignment="1" applyProtection="1">
      <alignment horizontal="center" vertical="center" wrapText="1"/>
      <protection locked="0"/>
    </xf>
    <xf numFmtId="3" fontId="23" fillId="2" borderId="119" xfId="0" applyNumberFormat="1" applyFont="1" applyFill="1" applyBorder="1" applyAlignment="1" applyProtection="1">
      <alignment horizontal="center" vertical="center"/>
      <protection locked="0"/>
    </xf>
    <xf numFmtId="3" fontId="23" fillId="2" borderId="101" xfId="0" applyNumberFormat="1" applyFont="1" applyFill="1" applyBorder="1" applyAlignment="1" applyProtection="1">
      <alignment horizontal="center" vertical="center"/>
      <protection locked="0"/>
    </xf>
    <xf numFmtId="3" fontId="23" fillId="2" borderId="643" xfId="0" applyNumberFormat="1" applyFont="1" applyFill="1" applyBorder="1" applyAlignment="1" applyProtection="1">
      <alignment horizontal="center" vertical="center"/>
      <protection locked="0"/>
    </xf>
    <xf numFmtId="3" fontId="23" fillId="2" borderId="834" xfId="0" applyNumberFormat="1" applyFont="1" applyFill="1" applyBorder="1" applyAlignment="1" applyProtection="1">
      <alignment horizontal="center" vertical="center"/>
      <protection locked="0"/>
    </xf>
    <xf numFmtId="0" fontId="10" fillId="7" borderId="544" xfId="0" applyFont="1" applyFill="1" applyBorder="1" applyAlignment="1" applyProtection="1">
      <alignment horizontal="center" wrapText="1"/>
    </xf>
    <xf numFmtId="3" fontId="13" fillId="7" borderId="670" xfId="0" applyNumberFormat="1" applyFont="1" applyFill="1" applyBorder="1" applyAlignment="1" applyProtection="1">
      <alignment horizontal="center" vertical="center" wrapText="1"/>
      <protection locked="0"/>
    </xf>
    <xf numFmtId="1" fontId="23" fillId="2" borderId="375" xfId="0" applyNumberFormat="1" applyFont="1" applyFill="1" applyBorder="1" applyAlignment="1" applyProtection="1">
      <alignment horizontal="center" vertical="center"/>
      <protection locked="0"/>
    </xf>
    <xf numFmtId="1" fontId="23" fillId="2" borderId="376" xfId="0" applyNumberFormat="1" applyFont="1" applyFill="1" applyBorder="1" applyAlignment="1" applyProtection="1">
      <alignment horizontal="center" vertical="center"/>
      <protection locked="0"/>
    </xf>
    <xf numFmtId="3" fontId="13" fillId="7" borderId="670" xfId="0" applyNumberFormat="1" applyFont="1" applyFill="1" applyBorder="1" applyAlignment="1" applyProtection="1">
      <alignment horizontal="center" vertical="center"/>
      <protection locked="0"/>
    </xf>
    <xf numFmtId="0" fontId="23" fillId="2" borderId="784" xfId="0" applyFont="1" applyFill="1" applyBorder="1" applyAlignment="1" applyProtection="1">
      <alignment horizontal="center" vertical="center"/>
      <protection locked="0"/>
    </xf>
    <xf numFmtId="0" fontId="23" fillId="2" borderId="785" xfId="0" applyFont="1" applyFill="1" applyBorder="1" applyAlignment="1" applyProtection="1">
      <alignment horizontal="center" vertical="center"/>
      <protection locked="0"/>
    </xf>
    <xf numFmtId="0" fontId="23" fillId="2" borderId="547" xfId="0" applyFont="1" applyFill="1" applyBorder="1" applyAlignment="1" applyProtection="1">
      <alignment horizontal="center" vertical="center"/>
      <protection locked="0"/>
    </xf>
    <xf numFmtId="0" fontId="14" fillId="0" borderId="406" xfId="25" applyFont="1" applyBorder="1" applyAlignment="1" applyProtection="1">
      <alignment horizontal="left" vertical="top" wrapText="1"/>
      <protection locked="0"/>
    </xf>
    <xf numFmtId="3" fontId="23" fillId="2" borderId="776" xfId="0" applyNumberFormat="1" applyFont="1" applyFill="1" applyBorder="1" applyAlignment="1" applyProtection="1">
      <alignment horizontal="center" vertical="center"/>
      <protection locked="0"/>
    </xf>
    <xf numFmtId="3" fontId="23" fillId="2" borderId="846" xfId="0" applyNumberFormat="1" applyFont="1" applyFill="1" applyBorder="1" applyAlignment="1" applyProtection="1">
      <alignment horizontal="center" vertical="center"/>
      <protection locked="0"/>
    </xf>
    <xf numFmtId="3" fontId="13" fillId="2" borderId="834" xfId="0" applyNumberFormat="1" applyFont="1" applyFill="1" applyBorder="1" applyAlignment="1" applyProtection="1">
      <alignment horizontal="center" vertical="center"/>
      <protection locked="0"/>
    </xf>
    <xf numFmtId="3" fontId="13" fillId="2" borderId="0" xfId="0" applyNumberFormat="1" applyFont="1" applyFill="1" applyBorder="1" applyAlignment="1" applyProtection="1">
      <alignment horizontal="center" vertical="center"/>
      <protection locked="0"/>
    </xf>
    <xf numFmtId="3" fontId="13" fillId="2" borderId="833" xfId="0" applyNumberFormat="1" applyFont="1" applyFill="1" applyBorder="1" applyAlignment="1" applyProtection="1">
      <alignment horizontal="center" vertical="center"/>
      <protection locked="0"/>
    </xf>
    <xf numFmtId="3" fontId="13" fillId="2" borderId="406" xfId="0" applyNumberFormat="1" applyFont="1" applyFill="1" applyBorder="1" applyAlignment="1" applyProtection="1">
      <alignment horizontal="center" vertical="center"/>
      <protection locked="0"/>
    </xf>
    <xf numFmtId="3" fontId="13" fillId="2" borderId="829" xfId="0" applyNumberFormat="1" applyFont="1" applyFill="1" applyBorder="1" applyAlignment="1" applyProtection="1">
      <alignment horizontal="center" vertical="center"/>
      <protection locked="0"/>
    </xf>
    <xf numFmtId="3" fontId="13" fillId="2" borderId="94" xfId="0" applyNumberFormat="1" applyFont="1" applyFill="1" applyBorder="1" applyAlignment="1" applyProtection="1">
      <alignment horizontal="center" vertical="center"/>
      <protection locked="0"/>
    </xf>
    <xf numFmtId="3" fontId="13" fillId="2" borderId="97" xfId="0" applyNumberFormat="1" applyFont="1" applyFill="1" applyBorder="1" applyAlignment="1" applyProtection="1">
      <alignment horizontal="center" vertical="center"/>
      <protection locked="0"/>
    </xf>
    <xf numFmtId="3" fontId="13" fillId="2" borderId="830" xfId="0" applyNumberFormat="1" applyFont="1" applyFill="1" applyBorder="1" applyAlignment="1" applyProtection="1">
      <alignment horizontal="center" vertical="center"/>
      <protection locked="0"/>
    </xf>
    <xf numFmtId="3" fontId="13" fillId="2" borderId="409" xfId="0" applyNumberFormat="1" applyFont="1" applyFill="1" applyBorder="1" applyAlignment="1" applyProtection="1">
      <alignment horizontal="center" vertical="center"/>
      <protection locked="0"/>
    </xf>
    <xf numFmtId="3" fontId="13" fillId="2" borderId="410" xfId="0" applyNumberFormat="1" applyFont="1" applyFill="1" applyBorder="1" applyAlignment="1" applyProtection="1">
      <alignment horizontal="center" vertical="center"/>
      <protection locked="0"/>
    </xf>
    <xf numFmtId="0" fontId="10" fillId="7" borderId="400" xfId="0" applyFont="1" applyFill="1" applyBorder="1" applyAlignment="1" applyProtection="1">
      <alignment horizontal="left" wrapText="1"/>
      <protection locked="0"/>
    </xf>
    <xf numFmtId="0" fontId="24" fillId="7" borderId="401" xfId="0" applyFont="1" applyFill="1" applyBorder="1" applyAlignment="1" applyProtection="1">
      <alignment horizontal="left" wrapText="1"/>
      <protection locked="0"/>
    </xf>
    <xf numFmtId="0" fontId="24" fillId="7" borderId="402" xfId="0" applyFont="1" applyFill="1" applyBorder="1" applyAlignment="1" applyProtection="1">
      <alignment horizontal="left" wrapText="1"/>
      <protection locked="0"/>
    </xf>
    <xf numFmtId="0" fontId="24" fillId="7" borderId="383" xfId="0" applyFont="1" applyFill="1" applyBorder="1" applyAlignment="1" applyProtection="1">
      <alignment horizontal="left" wrapText="1"/>
      <protection locked="0"/>
    </xf>
    <xf numFmtId="0" fontId="24" fillId="7" borderId="391" xfId="0" applyFont="1" applyFill="1" applyBorder="1" applyAlignment="1" applyProtection="1">
      <alignment horizontal="left" wrapText="1"/>
      <protection locked="0"/>
    </xf>
    <xf numFmtId="0" fontId="24" fillId="7" borderId="361" xfId="0" applyFont="1" applyFill="1" applyBorder="1" applyAlignment="1" applyProtection="1">
      <alignment horizontal="left" wrapText="1"/>
      <protection locked="0"/>
    </xf>
    <xf numFmtId="3" fontId="23" fillId="7" borderId="670" xfId="0" applyNumberFormat="1" applyFont="1" applyFill="1" applyBorder="1" applyAlignment="1" applyProtection="1">
      <alignment horizontal="center" vertical="center" wrapText="1"/>
      <protection locked="0"/>
    </xf>
    <xf numFmtId="3" fontId="23" fillId="2" borderId="784" xfId="0" applyNumberFormat="1" applyFont="1" applyFill="1" applyBorder="1" applyAlignment="1" applyProtection="1">
      <alignment horizontal="center" vertical="center"/>
      <protection locked="0"/>
    </xf>
    <xf numFmtId="3" fontId="23" fillId="2" borderId="785" xfId="0" applyNumberFormat="1" applyFont="1" applyFill="1" applyBorder="1" applyAlignment="1" applyProtection="1">
      <alignment horizontal="center" vertical="center"/>
      <protection locked="0"/>
    </xf>
    <xf numFmtId="0" fontId="24" fillId="7" borderId="380" xfId="0" applyFont="1" applyFill="1" applyBorder="1" applyAlignment="1" applyProtection="1">
      <alignment horizontal="left" wrapText="1"/>
      <protection locked="0"/>
    </xf>
    <xf numFmtId="0" fontId="24" fillId="7" borderId="388" xfId="0" applyFont="1" applyFill="1" applyBorder="1" applyAlignment="1" applyProtection="1">
      <alignment horizontal="left" wrapText="1"/>
      <protection locked="0"/>
    </xf>
    <xf numFmtId="0" fontId="24" fillId="7" borderId="381" xfId="0" applyFont="1" applyFill="1" applyBorder="1" applyAlignment="1" applyProtection="1">
      <alignment horizontal="left" wrapText="1"/>
      <protection locked="0"/>
    </xf>
    <xf numFmtId="3" fontId="23" fillId="2" borderId="375" xfId="0" applyNumberFormat="1" applyFont="1" applyFill="1" applyBorder="1" applyAlignment="1" applyProtection="1">
      <alignment horizontal="center" vertical="center"/>
      <protection locked="0"/>
    </xf>
    <xf numFmtId="3" fontId="23" fillId="2" borderId="376" xfId="0" applyNumberFormat="1" applyFont="1" applyFill="1" applyBorder="1" applyAlignment="1" applyProtection="1">
      <alignment horizontal="center" vertical="center"/>
      <protection locked="0"/>
    </xf>
    <xf numFmtId="0" fontId="13" fillId="7" borderId="561" xfId="0" applyFont="1" applyFill="1" applyBorder="1" applyAlignment="1" applyProtection="1">
      <alignment horizontal="center" vertical="center"/>
    </xf>
    <xf numFmtId="0" fontId="13" fillId="7" borderId="558" xfId="0" applyFont="1" applyFill="1" applyBorder="1" applyAlignment="1" applyProtection="1">
      <alignment horizontal="center" vertical="center"/>
    </xf>
    <xf numFmtId="0" fontId="10" fillId="7" borderId="560" xfId="0" applyFont="1" applyFill="1" applyBorder="1" applyAlignment="1" applyProtection="1">
      <alignment horizontal="center"/>
    </xf>
    <xf numFmtId="0" fontId="10" fillId="7" borderId="374" xfId="0" applyFont="1" applyFill="1" applyBorder="1" applyAlignment="1" applyProtection="1">
      <alignment horizontal="center"/>
    </xf>
    <xf numFmtId="0" fontId="6" fillId="0" borderId="477" xfId="25" applyFont="1" applyBorder="1" applyAlignment="1" applyProtection="1">
      <alignment horizontal="left" vertical="center" wrapText="1"/>
      <protection locked="0"/>
    </xf>
    <xf numFmtId="0" fontId="6" fillId="0" borderId="482" xfId="25" applyFont="1" applyBorder="1" applyAlignment="1" applyProtection="1">
      <alignment horizontal="left" vertical="center" wrapText="1"/>
      <protection locked="0"/>
    </xf>
    <xf numFmtId="0" fontId="6" fillId="0" borderId="479" xfId="25" applyFont="1" applyBorder="1" applyAlignment="1" applyProtection="1">
      <alignment horizontal="left" vertical="center" wrapText="1"/>
      <protection locked="0"/>
    </xf>
    <xf numFmtId="0" fontId="6" fillId="0" borderId="469" xfId="25" applyFont="1" applyBorder="1" applyAlignment="1" applyProtection="1">
      <alignment horizontal="left" vertical="center" wrapText="1"/>
      <protection locked="0"/>
    </xf>
    <xf numFmtId="0" fontId="6" fillId="0" borderId="465" xfId="25" applyFont="1" applyBorder="1" applyAlignment="1" applyProtection="1">
      <alignment horizontal="left" vertical="center" wrapText="1"/>
      <protection locked="0"/>
    </xf>
    <xf numFmtId="0" fontId="6" fillId="0" borderId="466" xfId="25" applyFont="1" applyBorder="1" applyAlignment="1" applyProtection="1">
      <alignment horizontal="left" vertical="center" wrapText="1"/>
      <protection locked="0"/>
    </xf>
    <xf numFmtId="0" fontId="14" fillId="0" borderId="388" xfId="25" quotePrefix="1" applyFont="1" applyBorder="1" applyAlignment="1" applyProtection="1">
      <alignment horizontal="left" vertical="top" wrapText="1"/>
      <protection locked="0"/>
    </xf>
    <xf numFmtId="0" fontId="14" fillId="0" borderId="388" xfId="25" applyFont="1" applyBorder="1" applyAlignment="1" applyProtection="1">
      <alignment horizontal="left" vertical="top" wrapText="1"/>
      <protection locked="0"/>
    </xf>
    <xf numFmtId="0" fontId="10" fillId="7" borderId="461" xfId="0" applyFont="1" applyFill="1" applyBorder="1" applyAlignment="1">
      <alignment horizontal="center" vertical="center"/>
    </xf>
    <xf numFmtId="0" fontId="10" fillId="7" borderId="538" xfId="0" applyFont="1" applyFill="1" applyBorder="1" applyAlignment="1">
      <alignment horizontal="center" vertical="center"/>
    </xf>
    <xf numFmtId="0" fontId="10" fillId="7" borderId="557" xfId="0" applyFont="1" applyFill="1" applyBorder="1" applyAlignment="1">
      <alignment horizontal="center" vertical="center"/>
    </xf>
    <xf numFmtId="0" fontId="10" fillId="7" borderId="462" xfId="0" applyFont="1" applyFill="1" applyBorder="1" applyAlignment="1">
      <alignment horizontal="center" vertical="center"/>
    </xf>
    <xf numFmtId="0" fontId="10" fillId="7" borderId="463" xfId="0" applyFont="1" applyFill="1" applyBorder="1" applyAlignment="1">
      <alignment horizontal="center" vertical="center"/>
    </xf>
    <xf numFmtId="0" fontId="64" fillId="0" borderId="401" xfId="25" applyFont="1" applyBorder="1" applyAlignment="1" applyProtection="1">
      <alignment horizontal="left" wrapText="1"/>
      <protection locked="0"/>
    </xf>
    <xf numFmtId="0" fontId="23" fillId="2" borderId="349" xfId="0" applyFont="1" applyFill="1" applyBorder="1" applyAlignment="1" applyProtection="1">
      <alignment horizontal="center" vertical="center"/>
      <protection locked="0"/>
    </xf>
    <xf numFmtId="0" fontId="23" fillId="2" borderId="350" xfId="0" applyFont="1" applyFill="1" applyBorder="1" applyAlignment="1" applyProtection="1">
      <alignment horizontal="center" vertical="center"/>
      <protection locked="0"/>
    </xf>
    <xf numFmtId="0" fontId="23" fillId="2" borderId="351" xfId="0" applyFont="1" applyFill="1" applyBorder="1" applyAlignment="1" applyProtection="1">
      <alignment horizontal="center" vertical="center"/>
      <protection locked="0"/>
    </xf>
    <xf numFmtId="3" fontId="23" fillId="2" borderId="786" xfId="0" applyNumberFormat="1" applyFont="1" applyFill="1" applyBorder="1" applyAlignment="1" applyProtection="1">
      <alignment horizontal="center" vertical="center"/>
      <protection locked="0"/>
    </xf>
    <xf numFmtId="0" fontId="7" fillId="7" borderId="401" xfId="0" applyFont="1" applyFill="1" applyBorder="1" applyAlignment="1" applyProtection="1">
      <alignment horizontal="left" wrapText="1"/>
      <protection locked="0"/>
    </xf>
    <xf numFmtId="0" fontId="7" fillId="7" borderId="404" xfId="0" applyFont="1" applyFill="1" applyBorder="1" applyAlignment="1" applyProtection="1">
      <alignment horizontal="left" wrapText="1"/>
      <protection locked="0"/>
    </xf>
    <xf numFmtId="0" fontId="22" fillId="0" borderId="388" xfId="25" applyFont="1" applyBorder="1" applyAlignment="1" applyProtection="1">
      <alignment horizontal="left" wrapText="1"/>
      <protection locked="0"/>
    </xf>
    <xf numFmtId="0" fontId="22" fillId="0" borderId="382" xfId="25" applyFont="1" applyBorder="1" applyAlignment="1" applyProtection="1">
      <alignment horizontal="left" wrapText="1"/>
      <protection locked="0"/>
    </xf>
    <xf numFmtId="0" fontId="13" fillId="7" borderId="561" xfId="0" applyFont="1" applyFill="1" applyBorder="1" applyAlignment="1" applyProtection="1">
      <alignment horizontal="center" vertical="center" wrapText="1"/>
    </xf>
    <xf numFmtId="0" fontId="13" fillId="7" borderId="558" xfId="0" applyFont="1" applyFill="1" applyBorder="1" applyAlignment="1" applyProtection="1">
      <alignment horizontal="center" vertical="center" wrapText="1"/>
    </xf>
    <xf numFmtId="0" fontId="13" fillId="20" borderId="995" xfId="0" applyFont="1" applyFill="1" applyBorder="1" applyAlignment="1" applyProtection="1">
      <alignment horizontal="center" vertical="center"/>
    </xf>
    <xf numFmtId="0" fontId="13" fillId="20" borderId="536" xfId="0" applyFont="1" applyFill="1" applyBorder="1" applyAlignment="1" applyProtection="1">
      <alignment horizontal="center" vertical="center"/>
    </xf>
    <xf numFmtId="0" fontId="13" fillId="20" borderId="847" xfId="0" applyFont="1" applyFill="1" applyBorder="1" applyAlignment="1" applyProtection="1">
      <alignment horizontal="center" vertical="center"/>
    </xf>
    <xf numFmtId="0" fontId="10" fillId="19" borderId="268" xfId="0" applyFont="1" applyFill="1" applyBorder="1" applyAlignment="1">
      <alignment horizontal="center" vertical="center" wrapText="1"/>
    </xf>
    <xf numFmtId="0" fontId="10" fillId="19" borderId="541" xfId="0" applyFont="1" applyFill="1" applyBorder="1" applyAlignment="1">
      <alignment horizontal="center" vertical="center" wrapText="1"/>
    </xf>
    <xf numFmtId="0" fontId="10" fillId="19" borderId="300" xfId="0" applyFont="1" applyFill="1" applyBorder="1" applyAlignment="1">
      <alignment horizontal="center" vertical="center" wrapText="1"/>
    </xf>
    <xf numFmtId="0" fontId="10" fillId="19" borderId="249" xfId="0" applyFont="1" applyFill="1" applyBorder="1" applyAlignment="1">
      <alignment horizontal="center" vertical="center" wrapText="1"/>
    </xf>
    <xf numFmtId="0" fontId="14" fillId="0" borderId="431" xfId="25" quotePrefix="1" applyFont="1" applyBorder="1" applyAlignment="1" applyProtection="1">
      <alignment horizontal="left" vertical="top" wrapText="1"/>
      <protection locked="0"/>
    </xf>
    <xf numFmtId="0" fontId="14" fillId="0" borderId="454" xfId="25" quotePrefix="1" applyFont="1" applyBorder="1" applyAlignment="1" applyProtection="1">
      <alignment horizontal="left" vertical="top" wrapText="1"/>
      <protection locked="0"/>
    </xf>
    <xf numFmtId="0" fontId="10" fillId="20" borderId="680" xfId="0" applyFont="1" applyFill="1" applyBorder="1" applyAlignment="1">
      <alignment horizontal="center"/>
    </xf>
    <xf numFmtId="0" fontId="10" fillId="20" borderId="534" xfId="0" applyFont="1" applyFill="1" applyBorder="1" applyAlignment="1">
      <alignment horizontal="center"/>
    </xf>
    <xf numFmtId="0" fontId="10" fillId="20" borderId="435" xfId="0" applyFont="1" applyFill="1" applyBorder="1" applyAlignment="1">
      <alignment horizontal="center"/>
    </xf>
    <xf numFmtId="0" fontId="10" fillId="20" borderId="455" xfId="0" applyFont="1" applyFill="1" applyBorder="1" applyAlignment="1">
      <alignment horizontal="center"/>
    </xf>
    <xf numFmtId="0" fontId="10" fillId="20" borderId="17" xfId="0" applyFont="1" applyFill="1" applyBorder="1" applyAlignment="1">
      <alignment horizontal="center"/>
    </xf>
    <xf numFmtId="0" fontId="11" fillId="20" borderId="217" xfId="0" applyFont="1" applyFill="1" applyBorder="1" applyAlignment="1">
      <alignment horizontal="center"/>
    </xf>
    <xf numFmtId="0" fontId="13" fillId="7" borderId="494" xfId="0" applyFont="1" applyFill="1" applyBorder="1" applyAlignment="1" applyProtection="1">
      <alignment horizontal="center" vertical="center" wrapText="1"/>
    </xf>
    <xf numFmtId="0" fontId="10" fillId="7" borderId="336" xfId="0" applyFont="1" applyFill="1" applyBorder="1" applyAlignment="1" applyProtection="1">
      <alignment horizontal="left" wrapText="1"/>
      <protection locked="0"/>
    </xf>
    <xf numFmtId="0" fontId="24" fillId="7" borderId="308" xfId="0" applyFont="1" applyFill="1" applyBorder="1" applyAlignment="1" applyProtection="1">
      <alignment horizontal="left" wrapText="1"/>
      <protection locked="0"/>
    </xf>
    <xf numFmtId="0" fontId="24" fillId="7" borderId="309" xfId="0" applyFont="1" applyFill="1" applyBorder="1" applyAlignment="1" applyProtection="1">
      <alignment horizontal="left" wrapText="1"/>
      <protection locked="0"/>
    </xf>
    <xf numFmtId="0" fontId="24" fillId="7" borderId="365" xfId="0" applyFont="1" applyFill="1" applyBorder="1" applyAlignment="1" applyProtection="1">
      <alignment horizontal="left" wrapText="1"/>
      <protection locked="0"/>
    </xf>
    <xf numFmtId="0" fontId="24" fillId="7" borderId="360" xfId="0" applyFont="1" applyFill="1" applyBorder="1" applyAlignment="1" applyProtection="1">
      <alignment horizontal="left" wrapText="1"/>
      <protection locked="0"/>
    </xf>
    <xf numFmtId="3" fontId="23" fillId="2" borderId="773" xfId="0" applyNumberFormat="1" applyFont="1" applyFill="1" applyBorder="1" applyAlignment="1" applyProtection="1">
      <alignment horizontal="center" vertical="center"/>
      <protection locked="0"/>
    </xf>
    <xf numFmtId="3" fontId="13" fillId="2" borderId="90" xfId="0" applyNumberFormat="1" applyFont="1" applyFill="1" applyBorder="1" applyAlignment="1" applyProtection="1">
      <alignment horizontal="center" vertical="center"/>
      <protection locked="0"/>
    </xf>
    <xf numFmtId="3" fontId="13" fillId="2" borderId="342" xfId="0" applyNumberFormat="1" applyFont="1" applyFill="1" applyBorder="1" applyAlignment="1" applyProtection="1">
      <alignment horizontal="center" vertical="center"/>
      <protection locked="0"/>
    </xf>
    <xf numFmtId="3" fontId="13" fillId="2" borderId="343" xfId="0" applyNumberFormat="1" applyFont="1" applyFill="1" applyBorder="1" applyAlignment="1" applyProtection="1">
      <alignment horizontal="center" vertical="center"/>
      <protection locked="0"/>
    </xf>
    <xf numFmtId="3" fontId="13" fillId="2" borderId="344" xfId="0" applyNumberFormat="1" applyFont="1" applyFill="1" applyBorder="1" applyAlignment="1" applyProtection="1">
      <alignment horizontal="center" vertical="center"/>
      <protection locked="0"/>
    </xf>
    <xf numFmtId="0" fontId="14" fillId="0" borderId="367" xfId="25" applyFont="1" applyBorder="1" applyAlignment="1" applyProtection="1">
      <alignment horizontal="center" vertical="top" wrapText="1"/>
      <protection locked="0"/>
    </xf>
    <xf numFmtId="0" fontId="14" fillId="0" borderId="367" xfId="25" applyFont="1" applyBorder="1" applyAlignment="1" applyProtection="1">
      <alignment horizontal="left" vertical="top" wrapText="1"/>
      <protection locked="0"/>
    </xf>
    <xf numFmtId="0" fontId="6" fillId="0" borderId="373" xfId="25" applyFont="1" applyBorder="1" applyAlignment="1" applyProtection="1">
      <alignment horizontal="left" wrapText="1"/>
      <protection locked="0"/>
    </xf>
    <xf numFmtId="0" fontId="11" fillId="7" borderId="336" xfId="0" applyFont="1" applyFill="1" applyBorder="1" applyAlignment="1" applyProtection="1">
      <alignment horizontal="left" wrapText="1"/>
      <protection locked="0"/>
    </xf>
    <xf numFmtId="0" fontId="11" fillId="7" borderId="308" xfId="0" applyFont="1" applyFill="1" applyBorder="1" applyAlignment="1" applyProtection="1">
      <alignment horizontal="left" wrapText="1"/>
      <protection locked="0"/>
    </xf>
    <xf numFmtId="0" fontId="11" fillId="7" borderId="309" xfId="0" applyFont="1" applyFill="1" applyBorder="1" applyAlignment="1" applyProtection="1">
      <alignment horizontal="left" wrapText="1"/>
      <protection locked="0"/>
    </xf>
    <xf numFmtId="0" fontId="11" fillId="7" borderId="316" xfId="0" applyFont="1" applyFill="1" applyBorder="1" applyAlignment="1" applyProtection="1">
      <alignment horizontal="left" wrapText="1"/>
      <protection locked="0"/>
    </xf>
    <xf numFmtId="0" fontId="11" fillId="7" borderId="310" xfId="0" applyFont="1" applyFill="1" applyBorder="1" applyAlignment="1" applyProtection="1">
      <alignment horizontal="left" wrapText="1"/>
      <protection locked="0"/>
    </xf>
    <xf numFmtId="0" fontId="11" fillId="7" borderId="347" xfId="0" applyFont="1" applyFill="1" applyBorder="1" applyAlignment="1" applyProtection="1">
      <alignment horizontal="left" wrapText="1"/>
      <protection locked="0"/>
    </xf>
    <xf numFmtId="3" fontId="13" fillId="7" borderId="816" xfId="0" applyNumberFormat="1" applyFont="1" applyFill="1" applyBorder="1" applyAlignment="1" applyProtection="1">
      <alignment horizontal="center" vertical="center" wrapText="1"/>
      <protection locked="0"/>
    </xf>
    <xf numFmtId="0" fontId="24" fillId="7" borderId="316" xfId="0" applyFont="1" applyFill="1" applyBorder="1" applyAlignment="1" applyProtection="1">
      <alignment horizontal="left" wrapText="1"/>
      <protection locked="0"/>
    </xf>
    <xf numFmtId="0" fontId="24" fillId="7" borderId="310" xfId="0" applyFont="1" applyFill="1" applyBorder="1" applyAlignment="1" applyProtection="1">
      <alignment horizontal="left" wrapText="1"/>
      <protection locked="0"/>
    </xf>
    <xf numFmtId="0" fontId="24" fillId="7" borderId="347" xfId="0" applyFont="1" applyFill="1" applyBorder="1" applyAlignment="1" applyProtection="1">
      <alignment horizontal="left" wrapText="1"/>
      <protection locked="0"/>
    </xf>
    <xf numFmtId="0" fontId="10" fillId="7" borderId="361" xfId="0" applyFont="1" applyFill="1" applyBorder="1" applyAlignment="1">
      <alignment horizontal="center" vertical="center"/>
    </xf>
    <xf numFmtId="0" fontId="23" fillId="2" borderId="788" xfId="0" applyFont="1" applyFill="1" applyBorder="1" applyAlignment="1" applyProtection="1">
      <alignment horizontal="center" vertical="center"/>
      <protection locked="0"/>
    </xf>
    <xf numFmtId="0" fontId="23" fillId="2" borderId="337" xfId="0" applyFont="1" applyFill="1" applyBorder="1" applyAlignment="1" applyProtection="1">
      <alignment horizontal="center" vertical="center"/>
      <protection locked="0"/>
    </xf>
    <xf numFmtId="0" fontId="23" fillId="2" borderId="338" xfId="0" applyFont="1" applyFill="1" applyBorder="1" applyAlignment="1" applyProtection="1">
      <alignment horizontal="center" vertical="center"/>
      <protection locked="0"/>
    </xf>
    <xf numFmtId="0" fontId="23" fillId="2" borderId="339" xfId="0" applyFont="1" applyFill="1" applyBorder="1" applyAlignment="1" applyProtection="1">
      <alignment horizontal="center" vertical="center"/>
      <protection locked="0"/>
    </xf>
    <xf numFmtId="0" fontId="14" fillId="0" borderId="310" xfId="25" quotePrefix="1" applyFont="1" applyBorder="1" applyAlignment="1" applyProtection="1">
      <alignment horizontal="left" vertical="top" wrapText="1"/>
      <protection locked="0"/>
    </xf>
    <xf numFmtId="0" fontId="7" fillId="7" borderId="308" xfId="0" applyFont="1" applyFill="1" applyBorder="1" applyAlignment="1" applyProtection="1">
      <alignment horizontal="left" wrapText="1"/>
      <protection locked="0"/>
    </xf>
    <xf numFmtId="0" fontId="7" fillId="7" borderId="334" xfId="0" applyFont="1" applyFill="1" applyBorder="1" applyAlignment="1" applyProtection="1">
      <alignment horizontal="left" wrapText="1"/>
      <protection locked="0"/>
    </xf>
    <xf numFmtId="0" fontId="22" fillId="0" borderId="310" xfId="25" applyFont="1" applyBorder="1" applyAlignment="1" applyProtection="1">
      <alignment horizontal="left" vertical="top" wrapText="1"/>
      <protection locked="0"/>
    </xf>
    <xf numFmtId="0" fontId="22" fillId="0" borderId="362" xfId="25" applyFont="1" applyBorder="1" applyAlignment="1" applyProtection="1">
      <alignment horizontal="left" vertical="top" wrapText="1"/>
      <protection locked="0"/>
    </xf>
    <xf numFmtId="0" fontId="14" fillId="0" borderId="347" xfId="25" quotePrefix="1" applyFont="1" applyBorder="1" applyAlignment="1" applyProtection="1">
      <alignment horizontal="left" vertical="top" wrapText="1"/>
      <protection locked="0"/>
    </xf>
    <xf numFmtId="0" fontId="11" fillId="20" borderId="300" xfId="0" applyFont="1" applyFill="1" applyBorder="1" applyAlignment="1">
      <alignment horizontal="center"/>
    </xf>
    <xf numFmtId="0" fontId="14" fillId="7" borderId="299" xfId="0" applyFont="1" applyFill="1" applyBorder="1" applyAlignment="1" applyProtection="1">
      <alignment horizontal="left" vertical="top" wrapText="1"/>
      <protection locked="0"/>
    </xf>
    <xf numFmtId="3" fontId="13" fillId="7" borderId="664" xfId="0" applyNumberFormat="1" applyFont="1" applyFill="1" applyBorder="1" applyAlignment="1" applyProtection="1">
      <alignment horizontal="center" vertical="center"/>
      <protection locked="0"/>
    </xf>
    <xf numFmtId="3" fontId="13" fillId="7" borderId="353" xfId="0" applyNumberFormat="1" applyFont="1" applyFill="1" applyBorder="1" applyAlignment="1" applyProtection="1">
      <alignment horizontal="right" vertical="center"/>
      <protection locked="0"/>
    </xf>
    <xf numFmtId="3" fontId="13" fillId="7" borderId="354" xfId="0" applyNumberFormat="1" applyFont="1" applyFill="1" applyBorder="1" applyAlignment="1" applyProtection="1">
      <alignment horizontal="right" vertical="center"/>
      <protection locked="0"/>
    </xf>
    <xf numFmtId="0" fontId="13" fillId="7" borderId="353" xfId="0" applyNumberFormat="1" applyFont="1" applyFill="1" applyBorder="1" applyAlignment="1" applyProtection="1">
      <alignment horizontal="right" vertical="center"/>
      <protection locked="0"/>
    </xf>
    <xf numFmtId="0" fontId="13" fillId="7" borderId="355" xfId="0" applyNumberFormat="1" applyFont="1" applyFill="1" applyBorder="1" applyAlignment="1" applyProtection="1">
      <alignment horizontal="right" vertical="center"/>
      <protection locked="0"/>
    </xf>
    <xf numFmtId="0" fontId="13" fillId="7" borderId="356" xfId="0" applyNumberFormat="1" applyFont="1" applyFill="1" applyBorder="1" applyAlignment="1" applyProtection="1">
      <alignment horizontal="right" vertical="center"/>
      <protection locked="0"/>
    </xf>
    <xf numFmtId="0" fontId="11" fillId="7" borderId="477" xfId="0" applyFont="1" applyFill="1" applyBorder="1" applyAlignment="1" applyProtection="1">
      <alignment horizontal="center" wrapText="1"/>
      <protection locked="0"/>
    </xf>
    <xf numFmtId="0" fontId="11" fillId="7" borderId="482" xfId="0" applyFont="1" applyFill="1" applyBorder="1" applyAlignment="1" applyProtection="1">
      <alignment horizontal="center" wrapText="1"/>
      <protection locked="0"/>
    </xf>
    <xf numFmtId="0" fontId="11" fillId="7" borderId="478" xfId="0" applyFont="1" applyFill="1" applyBorder="1" applyAlignment="1" applyProtection="1">
      <alignment horizontal="center" wrapText="1"/>
      <protection locked="0"/>
    </xf>
    <xf numFmtId="0" fontId="11" fillId="7" borderId="496" xfId="0" applyFont="1" applyFill="1" applyBorder="1" applyAlignment="1" applyProtection="1">
      <alignment horizontal="center" wrapText="1"/>
      <protection locked="0"/>
    </xf>
    <xf numFmtId="0" fontId="11" fillId="7" borderId="493" xfId="0" applyFont="1" applyFill="1" applyBorder="1" applyAlignment="1" applyProtection="1">
      <alignment horizontal="center" wrapText="1"/>
      <protection locked="0"/>
    </xf>
    <xf numFmtId="0" fontId="11" fillId="7" borderId="492" xfId="0" applyFont="1" applyFill="1" applyBorder="1" applyAlignment="1" applyProtection="1">
      <alignment horizontal="center" wrapText="1"/>
      <protection locked="0"/>
    </xf>
    <xf numFmtId="0" fontId="11" fillId="7" borderId="479" xfId="0" applyFont="1" applyFill="1" applyBorder="1" applyAlignment="1" applyProtection="1">
      <alignment horizontal="center" wrapText="1"/>
      <protection locked="0"/>
    </xf>
    <xf numFmtId="0" fontId="11" fillId="7" borderId="503" xfId="0" applyFont="1" applyFill="1" applyBorder="1" applyAlignment="1" applyProtection="1">
      <alignment horizontal="center" wrapText="1"/>
      <protection locked="0"/>
    </xf>
    <xf numFmtId="0" fontId="11" fillId="7" borderId="432" xfId="0" applyFont="1" applyFill="1" applyBorder="1" applyAlignment="1" applyProtection="1">
      <alignment horizontal="center" wrapText="1"/>
      <protection locked="0"/>
    </xf>
    <xf numFmtId="0" fontId="11" fillId="7" borderId="480" xfId="0" applyFont="1" applyFill="1" applyBorder="1" applyAlignment="1" applyProtection="1">
      <alignment horizontal="center" wrapText="1"/>
      <protection locked="0"/>
    </xf>
    <xf numFmtId="0" fontId="11" fillId="7" borderId="481" xfId="0" applyFont="1" applyFill="1" applyBorder="1" applyAlignment="1" applyProtection="1">
      <alignment horizontal="center" wrapText="1"/>
      <protection locked="0"/>
    </xf>
    <xf numFmtId="0" fontId="6" fillId="7" borderId="325" xfId="0" applyFont="1" applyFill="1" applyBorder="1" applyAlignment="1" applyProtection="1">
      <alignment horizontal="left" wrapText="1"/>
      <protection locked="0"/>
    </xf>
    <xf numFmtId="3" fontId="13" fillId="7" borderId="546" xfId="0" quotePrefix="1" applyNumberFormat="1" applyFont="1" applyFill="1" applyBorder="1" applyAlignment="1" applyProtection="1">
      <alignment horizontal="right" vertical="center"/>
      <protection locked="0"/>
    </xf>
    <xf numFmtId="3" fontId="23" fillId="2" borderId="348" xfId="0" applyNumberFormat="1" applyFont="1" applyFill="1" applyBorder="1" applyAlignment="1" applyProtection="1">
      <alignment horizontal="center" vertical="center"/>
      <protection locked="0"/>
    </xf>
    <xf numFmtId="3" fontId="23" fillId="2" borderId="350" xfId="0" applyNumberFormat="1" applyFont="1" applyFill="1" applyBorder="1" applyAlignment="1" applyProtection="1">
      <alignment horizontal="center" vertical="center"/>
      <protection locked="0"/>
    </xf>
    <xf numFmtId="3" fontId="23" fillId="2" borderId="351" xfId="0" applyNumberFormat="1" applyFont="1" applyFill="1" applyBorder="1" applyAlignment="1" applyProtection="1">
      <alignment horizontal="center" vertical="center"/>
      <protection locked="0"/>
    </xf>
    <xf numFmtId="1" fontId="23" fillId="2" borderId="358" xfId="0" applyNumberFormat="1" applyFont="1" applyFill="1" applyBorder="1" applyAlignment="1" applyProtection="1">
      <alignment horizontal="center" vertical="center"/>
      <protection locked="0"/>
    </xf>
    <xf numFmtId="1" fontId="23" fillId="2" borderId="359" xfId="0" applyNumberFormat="1" applyFont="1" applyFill="1" applyBorder="1" applyAlignment="1" applyProtection="1">
      <alignment horizontal="center" vertical="center"/>
      <protection locked="0"/>
    </xf>
    <xf numFmtId="3" fontId="13" fillId="7" borderId="664" xfId="0" applyNumberFormat="1" applyFont="1" applyFill="1" applyBorder="1" applyAlignment="1" applyProtection="1">
      <alignment horizontal="center" vertical="center" wrapText="1"/>
      <protection locked="0"/>
    </xf>
    <xf numFmtId="3" fontId="23" fillId="2" borderId="358" xfId="0" applyNumberFormat="1" applyFont="1" applyFill="1" applyBorder="1" applyAlignment="1" applyProtection="1">
      <alignment horizontal="center" vertical="center"/>
      <protection locked="0"/>
    </xf>
    <xf numFmtId="3" fontId="23" fillId="2" borderId="359" xfId="0" applyNumberFormat="1" applyFont="1" applyFill="1" applyBorder="1" applyAlignment="1" applyProtection="1">
      <alignment horizontal="center" vertical="center"/>
      <protection locked="0"/>
    </xf>
    <xf numFmtId="0" fontId="13" fillId="7" borderId="494" xfId="0" applyFont="1" applyFill="1" applyBorder="1" applyAlignment="1" applyProtection="1">
      <alignment horizontal="center" vertical="center"/>
    </xf>
    <xf numFmtId="0" fontId="6" fillId="0" borderId="248" xfId="25" applyFont="1" applyBorder="1" applyAlignment="1" applyProtection="1">
      <alignment horizontal="left" vertical="center" wrapText="1"/>
      <protection locked="0"/>
    </xf>
    <xf numFmtId="0" fontId="6" fillId="0" borderId="0" xfId="25" applyFont="1" applyBorder="1" applyAlignment="1" applyProtection="1">
      <alignment horizontal="left" vertical="center" wrapText="1"/>
      <protection locked="0"/>
    </xf>
    <xf numFmtId="0" fontId="6" fillId="0" borderId="14" xfId="25" applyFont="1" applyBorder="1" applyAlignment="1" applyProtection="1">
      <alignment horizontal="left" vertical="center" wrapText="1"/>
      <protection locked="0"/>
    </xf>
    <xf numFmtId="0" fontId="6" fillId="0" borderId="467" xfId="25" applyFont="1" applyBorder="1" applyAlignment="1" applyProtection="1">
      <alignment horizontal="left" vertical="center" wrapText="1"/>
      <protection locked="0"/>
    </xf>
    <xf numFmtId="0" fontId="23" fillId="2" borderId="348" xfId="0" applyFont="1" applyFill="1" applyBorder="1" applyAlignment="1" applyProtection="1">
      <alignment horizontal="center" vertical="center"/>
      <protection locked="0"/>
    </xf>
    <xf numFmtId="0" fontId="14" fillId="0" borderId="253" xfId="25" applyFont="1" applyBorder="1" applyAlignment="1" applyProtection="1">
      <alignment horizontal="left" vertical="center" wrapText="1"/>
      <protection locked="0"/>
    </xf>
    <xf numFmtId="0" fontId="14" fillId="0" borderId="307" xfId="25" applyFont="1" applyBorder="1" applyAlignment="1" applyProtection="1">
      <alignment horizontal="left" vertical="center" wrapText="1"/>
      <protection locked="0"/>
    </xf>
    <xf numFmtId="0" fontId="14" fillId="0" borderId="567" xfId="25" applyFont="1" applyBorder="1" applyAlignment="1" applyProtection="1">
      <alignment horizontal="left" vertical="center" wrapText="1"/>
      <protection locked="0"/>
    </xf>
    <xf numFmtId="0" fontId="14" fillId="0" borderId="568" xfId="25" applyFont="1" applyBorder="1" applyAlignment="1" applyProtection="1">
      <alignment horizontal="left" vertical="center" wrapText="1"/>
      <protection locked="0"/>
    </xf>
    <xf numFmtId="0" fontId="14" fillId="0" borderId="795" xfId="25" applyFont="1" applyBorder="1" applyAlignment="1" applyProtection="1">
      <alignment horizontal="left" vertical="center" wrapText="1"/>
      <protection locked="0"/>
    </xf>
    <xf numFmtId="0" fontId="14" fillId="0" borderId="254" xfId="25" applyFont="1" applyBorder="1" applyAlignment="1" applyProtection="1">
      <alignment horizontal="left" vertical="center" wrapText="1"/>
      <protection locked="0"/>
    </xf>
    <xf numFmtId="3" fontId="23" fillId="7" borderId="664" xfId="0" applyNumberFormat="1" applyFont="1" applyFill="1" applyBorder="1" applyAlignment="1" applyProtection="1">
      <alignment horizontal="center" vertical="center" wrapText="1"/>
      <protection locked="0"/>
    </xf>
    <xf numFmtId="0" fontId="66" fillId="7" borderId="253" xfId="0" applyFont="1" applyFill="1" applyBorder="1" applyAlignment="1">
      <alignment horizontal="left" vertical="center"/>
    </xf>
    <xf numFmtId="0" fontId="66" fillId="7" borderId="325" xfId="0" applyFont="1" applyFill="1" applyBorder="1" applyAlignment="1">
      <alignment horizontal="left" vertical="center"/>
    </xf>
    <xf numFmtId="0" fontId="66" fillId="7" borderId="307" xfId="0" applyFont="1" applyFill="1" applyBorder="1" applyAlignment="1">
      <alignment horizontal="left" vertical="center"/>
    </xf>
    <xf numFmtId="0" fontId="66" fillId="7" borderId="567" xfId="0" applyFont="1" applyFill="1" applyBorder="1" applyAlignment="1">
      <alignment horizontal="left" vertical="center"/>
    </xf>
    <xf numFmtId="0" fontId="66" fillId="7" borderId="495" xfId="0" applyFont="1" applyFill="1" applyBorder="1" applyAlignment="1">
      <alignment horizontal="left" vertical="center"/>
    </xf>
    <xf numFmtId="0" fontId="66" fillId="7" borderId="795" xfId="0" applyFont="1" applyFill="1" applyBorder="1" applyAlignment="1">
      <alignment horizontal="left" vertical="center"/>
    </xf>
    <xf numFmtId="0" fontId="66" fillId="7" borderId="254" xfId="0" applyFont="1" applyFill="1" applyBorder="1" applyAlignment="1">
      <alignment horizontal="left" vertical="center"/>
    </xf>
    <xf numFmtId="3" fontId="23" fillId="0" borderId="186" xfId="0" applyNumberFormat="1" applyFont="1" applyBorder="1" applyAlignment="1" applyProtection="1">
      <alignment horizontal="center" vertical="center"/>
      <protection locked="0"/>
    </xf>
    <xf numFmtId="3" fontId="23" fillId="0" borderId="74" xfId="0" applyNumberFormat="1" applyFont="1" applyBorder="1" applyAlignment="1" applyProtection="1">
      <alignment horizontal="center" vertical="center"/>
      <protection locked="0"/>
    </xf>
    <xf numFmtId="0" fontId="23" fillId="2" borderId="659" xfId="0" applyFont="1" applyFill="1" applyBorder="1" applyAlignment="1" applyProtection="1">
      <alignment horizontal="center" vertical="center" wrapText="1"/>
      <protection locked="0"/>
    </xf>
    <xf numFmtId="0" fontId="23" fillId="2" borderId="803" xfId="0" applyFont="1" applyFill="1" applyBorder="1" applyAlignment="1" applyProtection="1">
      <alignment horizontal="center" vertical="center" wrapText="1"/>
      <protection locked="0"/>
    </xf>
    <xf numFmtId="0" fontId="23" fillId="2" borderId="655" xfId="0" applyFont="1" applyFill="1" applyBorder="1" applyAlignment="1" applyProtection="1">
      <alignment horizontal="center" vertical="center" wrapText="1"/>
      <protection locked="0"/>
    </xf>
    <xf numFmtId="0" fontId="14" fillId="0" borderId="458" xfId="25" applyFont="1" applyBorder="1" applyAlignment="1" applyProtection="1">
      <alignment horizontal="center" vertical="top" wrapText="1"/>
      <protection locked="0"/>
    </xf>
    <xf numFmtId="0" fontId="6" fillId="0" borderId="438" xfId="25" applyFont="1" applyBorder="1" applyAlignment="1" applyProtection="1">
      <alignment horizontal="left" wrapText="1"/>
      <protection locked="0"/>
    </xf>
    <xf numFmtId="3" fontId="13" fillId="7" borderId="537" xfId="0" applyNumberFormat="1" applyFont="1" applyFill="1" applyBorder="1" applyAlignment="1" applyProtection="1">
      <alignment horizontal="center" wrapText="1"/>
      <protection locked="0"/>
    </xf>
    <xf numFmtId="3" fontId="23" fillId="7" borderId="537" xfId="0" applyNumberFormat="1" applyFont="1" applyFill="1" applyBorder="1" applyAlignment="1" applyProtection="1">
      <alignment horizontal="center" wrapText="1"/>
      <protection locked="0"/>
    </xf>
    <xf numFmtId="0" fontId="10" fillId="7" borderId="420" xfId="0" applyFont="1" applyFill="1" applyBorder="1" applyAlignment="1" applyProtection="1">
      <alignment horizontal="left" wrapText="1"/>
      <protection locked="0"/>
    </xf>
    <xf numFmtId="0" fontId="24" fillId="7" borderId="438" xfId="0" applyFont="1" applyFill="1" applyBorder="1" applyAlignment="1" applyProtection="1">
      <alignment horizontal="left" wrapText="1"/>
      <protection locked="0"/>
    </xf>
    <xf numFmtId="0" fontId="24" fillId="7" borderId="439" xfId="0" applyFont="1" applyFill="1" applyBorder="1" applyAlignment="1" applyProtection="1">
      <alignment horizontal="left" wrapText="1"/>
      <protection locked="0"/>
    </xf>
    <xf numFmtId="0" fontId="24" fillId="7" borderId="469" xfId="0" applyFont="1" applyFill="1" applyBorder="1" applyAlignment="1" applyProtection="1">
      <alignment horizontal="left" wrapText="1"/>
      <protection locked="0"/>
    </xf>
    <xf numFmtId="0" fontId="24" fillId="7" borderId="465" xfId="0" applyFont="1" applyFill="1" applyBorder="1" applyAlignment="1" applyProtection="1">
      <alignment horizontal="left" wrapText="1"/>
      <protection locked="0"/>
    </xf>
    <xf numFmtId="0" fontId="24" fillId="7" borderId="467" xfId="0" applyFont="1" applyFill="1" applyBorder="1" applyAlignment="1" applyProtection="1">
      <alignment horizontal="left" wrapText="1"/>
      <protection locked="0"/>
    </xf>
    <xf numFmtId="3" fontId="13" fillId="7" borderId="0" xfId="0" quotePrefix="1" applyNumberFormat="1" applyFont="1" applyFill="1" applyBorder="1" applyAlignment="1" applyProtection="1">
      <alignment horizontal="center"/>
      <protection locked="0"/>
    </xf>
    <xf numFmtId="3" fontId="13" fillId="7" borderId="385" xfId="0" quotePrefix="1" applyNumberFormat="1" applyFont="1" applyFill="1" applyBorder="1" applyAlignment="1" applyProtection="1">
      <alignment horizontal="center"/>
      <protection locked="0"/>
    </xf>
    <xf numFmtId="0" fontId="11" fillId="7" borderId="420" xfId="0" applyFont="1" applyFill="1" applyBorder="1" applyAlignment="1" applyProtection="1">
      <alignment horizontal="left" wrapText="1"/>
      <protection locked="0"/>
    </xf>
    <xf numFmtId="0" fontId="11" fillId="7" borderId="438" xfId="0" applyFont="1" applyFill="1" applyBorder="1" applyAlignment="1" applyProtection="1">
      <alignment horizontal="left" wrapText="1"/>
      <protection locked="0"/>
    </xf>
    <xf numFmtId="0" fontId="11" fillId="7" borderId="439" xfId="0" applyFont="1" applyFill="1" applyBorder="1" applyAlignment="1" applyProtection="1">
      <alignment horizontal="left" wrapText="1"/>
      <protection locked="0"/>
    </xf>
    <xf numFmtId="0" fontId="11" fillId="7" borderId="469" xfId="0" applyFont="1" applyFill="1" applyBorder="1" applyAlignment="1" applyProtection="1">
      <alignment horizontal="left" wrapText="1"/>
      <protection locked="0"/>
    </xf>
    <xf numFmtId="0" fontId="11" fillId="7" borderId="465" xfId="0" applyFont="1" applyFill="1" applyBorder="1" applyAlignment="1" applyProtection="1">
      <alignment horizontal="left" wrapText="1"/>
      <protection locked="0"/>
    </xf>
    <xf numFmtId="0" fontId="11" fillId="7" borderId="467" xfId="0" applyFont="1" applyFill="1" applyBorder="1" applyAlignment="1" applyProtection="1">
      <alignment horizontal="left" wrapText="1"/>
      <protection locked="0"/>
    </xf>
    <xf numFmtId="0" fontId="23" fillId="2" borderId="837" xfId="0" applyFont="1" applyFill="1" applyBorder="1" applyAlignment="1" applyProtection="1">
      <alignment horizontal="center"/>
      <protection locked="0"/>
    </xf>
    <xf numFmtId="0" fontId="23" fillId="2" borderId="688" xfId="0" applyFont="1" applyFill="1" applyBorder="1" applyAlignment="1" applyProtection="1">
      <alignment horizontal="center"/>
      <protection locked="0"/>
    </xf>
    <xf numFmtId="0" fontId="23" fillId="2" borderId="838" xfId="0" applyFont="1" applyFill="1" applyBorder="1" applyAlignment="1" applyProtection="1">
      <alignment horizontal="center"/>
      <protection locked="0"/>
    </xf>
    <xf numFmtId="0" fontId="23" fillId="2" borderId="839" xfId="0" applyFont="1" applyFill="1" applyBorder="1" applyAlignment="1" applyProtection="1">
      <alignment horizontal="center"/>
      <protection locked="0"/>
    </xf>
    <xf numFmtId="0" fontId="23" fillId="2" borderId="800" xfId="0" applyFont="1" applyFill="1" applyBorder="1" applyAlignment="1" applyProtection="1">
      <alignment horizontal="center"/>
      <protection locked="0"/>
    </xf>
    <xf numFmtId="0" fontId="23" fillId="2" borderId="801" xfId="0" applyFont="1" applyFill="1" applyBorder="1" applyAlignment="1" applyProtection="1">
      <alignment horizontal="center"/>
      <protection locked="0"/>
    </xf>
    <xf numFmtId="3" fontId="13" fillId="7" borderId="169" xfId="0" applyNumberFormat="1" applyFont="1" applyFill="1" applyBorder="1" applyAlignment="1" applyProtection="1">
      <alignment horizontal="center"/>
      <protection locked="0"/>
    </xf>
    <xf numFmtId="3" fontId="13" fillId="7" borderId="456" xfId="0" applyNumberFormat="1" applyFont="1" applyFill="1" applyBorder="1" applyAlignment="1" applyProtection="1">
      <alignment horizontal="center"/>
      <protection locked="0"/>
    </xf>
    <xf numFmtId="0" fontId="23" fillId="2" borderId="802" xfId="0" applyFont="1" applyFill="1" applyBorder="1" applyAlignment="1" applyProtection="1">
      <alignment horizontal="center"/>
      <protection locked="0"/>
    </xf>
    <xf numFmtId="0" fontId="23" fillId="2" borderId="658" xfId="0" applyFont="1" applyFill="1" applyBorder="1" applyAlignment="1" applyProtection="1">
      <alignment horizontal="center"/>
      <protection locked="0"/>
    </xf>
    <xf numFmtId="0" fontId="23" fillId="2" borderId="660" xfId="0" applyFont="1" applyFill="1" applyBorder="1" applyAlignment="1" applyProtection="1">
      <alignment horizontal="center"/>
      <protection locked="0"/>
    </xf>
    <xf numFmtId="3" fontId="23" fillId="0" borderId="643" xfId="0" applyNumberFormat="1" applyFont="1" applyBorder="1" applyAlignment="1" applyProtection="1">
      <alignment horizontal="center" vertical="center"/>
      <protection locked="0"/>
    </xf>
    <xf numFmtId="3" fontId="23" fillId="0" borderId="637" xfId="0" applyNumberFormat="1" applyFont="1" applyBorder="1" applyAlignment="1" applyProtection="1">
      <alignment horizontal="center" vertical="center"/>
      <protection locked="0"/>
    </xf>
    <xf numFmtId="3" fontId="13" fillId="7" borderId="186" xfId="0" applyNumberFormat="1" applyFont="1" applyFill="1" applyBorder="1" applyAlignment="1" applyProtection="1">
      <alignment horizontal="center"/>
      <protection locked="0"/>
    </xf>
    <xf numFmtId="3" fontId="13" fillId="19" borderId="0" xfId="0" applyNumberFormat="1" applyFont="1" applyFill="1" applyBorder="1" applyAlignment="1" applyProtection="1">
      <alignment horizontal="center"/>
      <protection locked="0"/>
    </xf>
    <xf numFmtId="3" fontId="13" fillId="19" borderId="776" xfId="0" applyNumberFormat="1" applyFont="1" applyFill="1" applyBorder="1" applyAlignment="1" applyProtection="1">
      <alignment horizontal="center"/>
      <protection locked="0"/>
    </xf>
    <xf numFmtId="0" fontId="11" fillId="7" borderId="7" xfId="0" applyFont="1" applyFill="1" applyBorder="1" applyAlignment="1" applyProtection="1">
      <alignment horizontal="left" wrapText="1"/>
      <protection locked="0"/>
    </xf>
    <xf numFmtId="3" fontId="13" fillId="7" borderId="537" xfId="0" applyNumberFormat="1" applyFont="1" applyFill="1" applyBorder="1" applyAlignment="1" applyProtection="1">
      <alignment horizontal="center"/>
      <protection locked="0"/>
    </xf>
    <xf numFmtId="3" fontId="13" fillId="7" borderId="816" xfId="0" applyNumberFormat="1" applyFont="1" applyFill="1" applyBorder="1" applyAlignment="1" applyProtection="1">
      <alignment horizontal="center" wrapText="1"/>
      <protection locked="0"/>
    </xf>
    <xf numFmtId="0" fontId="10" fillId="7" borderId="494" xfId="0" applyFont="1" applyFill="1" applyBorder="1" applyAlignment="1" applyProtection="1">
      <alignment horizontal="center" wrapText="1"/>
    </xf>
    <xf numFmtId="0" fontId="6" fillId="0" borderId="438" xfId="25" applyFont="1" applyBorder="1" applyAlignment="1" applyProtection="1">
      <alignment wrapText="1"/>
      <protection locked="0"/>
    </xf>
    <xf numFmtId="0" fontId="14" fillId="0" borderId="465" xfId="25" applyFont="1" applyBorder="1" applyAlignment="1" applyProtection="1">
      <alignment vertical="top" wrapText="1"/>
      <protection locked="0"/>
    </xf>
    <xf numFmtId="0" fontId="7" fillId="7" borderId="438" xfId="0" applyFont="1" applyFill="1" applyBorder="1" applyAlignment="1" applyProtection="1">
      <alignment wrapText="1"/>
      <protection locked="0"/>
    </xf>
    <xf numFmtId="0" fontId="7" fillId="7" borderId="404" xfId="0" applyFont="1" applyFill="1" applyBorder="1" applyAlignment="1" applyProtection="1">
      <alignment wrapText="1"/>
      <protection locked="0"/>
    </xf>
    <xf numFmtId="0" fontId="22" fillId="0" borderId="465" xfId="25" applyFont="1" applyBorder="1" applyAlignment="1" applyProtection="1">
      <alignment vertical="center" wrapText="1"/>
      <protection locked="0"/>
    </xf>
    <xf numFmtId="0" fontId="22" fillId="0" borderId="466" xfId="25" applyFont="1" applyBorder="1" applyAlignment="1" applyProtection="1">
      <alignment vertical="center" wrapText="1"/>
      <protection locked="0"/>
    </xf>
    <xf numFmtId="0" fontId="14" fillId="0" borderId="465" xfId="25" quotePrefix="1" applyFont="1" applyBorder="1" applyAlignment="1" applyProtection="1">
      <alignment vertical="top" wrapText="1"/>
      <protection locked="0"/>
    </xf>
    <xf numFmtId="0" fontId="24" fillId="7" borderId="473" xfId="0" applyFont="1" applyFill="1" applyBorder="1" applyAlignment="1" applyProtection="1">
      <alignment horizontal="left" wrapText="1"/>
      <protection locked="0"/>
    </xf>
    <xf numFmtId="0" fontId="10" fillId="7" borderId="364" xfId="0" applyFont="1" applyFill="1" applyBorder="1" applyAlignment="1">
      <alignment horizontal="center" vertical="center" wrapText="1"/>
    </xf>
    <xf numFmtId="0" fontId="10" fillId="7" borderId="260" xfId="0" applyFont="1" applyFill="1" applyBorder="1" applyAlignment="1">
      <alignment horizontal="center" vertical="center" wrapText="1"/>
    </xf>
    <xf numFmtId="0" fontId="10" fillId="7" borderId="468" xfId="0" applyFont="1" applyFill="1" applyBorder="1" applyAlignment="1">
      <alignment horizontal="center" vertical="center" wrapText="1"/>
    </xf>
    <xf numFmtId="0" fontId="10" fillId="20" borderId="464" xfId="0" applyFont="1" applyFill="1" applyBorder="1" applyAlignment="1">
      <alignment horizontal="center"/>
    </xf>
    <xf numFmtId="0" fontId="10" fillId="20" borderId="422" xfId="0" applyFont="1" applyFill="1" applyBorder="1" applyAlignment="1">
      <alignment horizontal="center"/>
    </xf>
    <xf numFmtId="0" fontId="10" fillId="7" borderId="418" xfId="0" applyFont="1" applyFill="1" applyBorder="1" applyAlignment="1">
      <alignment horizontal="center" vertical="center"/>
    </xf>
    <xf numFmtId="0" fontId="10" fillId="7" borderId="419" xfId="0" applyFont="1" applyFill="1" applyBorder="1" applyAlignment="1">
      <alignment horizontal="center" vertical="center"/>
    </xf>
    <xf numFmtId="0" fontId="13" fillId="7" borderId="186" xfId="0" quotePrefix="1" applyNumberFormat="1" applyFont="1" applyFill="1" applyBorder="1" applyAlignment="1" applyProtection="1">
      <alignment horizontal="center" vertical="center"/>
      <protection locked="0"/>
    </xf>
    <xf numFmtId="0" fontId="23" fillId="2" borderId="804" xfId="0" applyFont="1" applyFill="1" applyBorder="1" applyAlignment="1" applyProtection="1">
      <alignment horizontal="center"/>
      <protection locked="0"/>
    </xf>
    <xf numFmtId="0" fontId="23" fillId="2" borderId="655" xfId="0" applyFont="1" applyFill="1" applyBorder="1" applyAlignment="1" applyProtection="1">
      <alignment horizontal="center"/>
      <protection locked="0"/>
    </xf>
    <xf numFmtId="0" fontId="23" fillId="2" borderId="657" xfId="0" applyFont="1" applyFill="1" applyBorder="1" applyAlignment="1" applyProtection="1">
      <alignment horizontal="center"/>
      <protection locked="0"/>
    </xf>
    <xf numFmtId="0" fontId="14" fillId="0" borderId="465" xfId="25" quotePrefix="1" applyFont="1" applyBorder="1" applyAlignment="1" applyProtection="1">
      <alignment horizontal="left" vertical="top" wrapText="1"/>
      <protection locked="0"/>
    </xf>
    <xf numFmtId="3" fontId="13" fillId="7" borderId="537" xfId="0" applyNumberFormat="1" applyFont="1" applyFill="1" applyBorder="1" applyAlignment="1" applyProtection="1">
      <alignment horizontal="center" vertical="center"/>
      <protection locked="0"/>
    </xf>
    <xf numFmtId="0" fontId="6" fillId="0" borderId="496" xfId="25" applyFont="1" applyBorder="1" applyAlignment="1" applyProtection="1">
      <alignment horizontal="left" vertical="center" wrapText="1"/>
      <protection locked="0"/>
    </xf>
    <xf numFmtId="0" fontId="6" fillId="0" borderId="493" xfId="25" applyFont="1" applyBorder="1" applyAlignment="1" applyProtection="1">
      <alignment horizontal="left" vertical="center" wrapText="1"/>
      <protection locked="0"/>
    </xf>
    <xf numFmtId="0" fontId="6" fillId="0" borderId="503" xfId="25" applyFont="1" applyBorder="1" applyAlignment="1" applyProtection="1">
      <alignment horizontal="left" vertical="center" wrapText="1"/>
      <protection locked="0"/>
    </xf>
    <xf numFmtId="0" fontId="64" fillId="0" borderId="438" xfId="25" applyFont="1" applyBorder="1" applyAlignment="1" applyProtection="1">
      <alignment vertical="center" wrapText="1"/>
      <protection locked="0"/>
    </xf>
    <xf numFmtId="0" fontId="10" fillId="7" borderId="809" xfId="0" applyFont="1" applyFill="1" applyBorder="1" applyAlignment="1">
      <alignment horizontal="center" vertical="center"/>
    </xf>
    <xf numFmtId="0" fontId="10" fillId="7" borderId="795" xfId="0" applyFont="1" applyFill="1" applyBorder="1" applyAlignment="1">
      <alignment horizontal="center" vertical="center"/>
    </xf>
    <xf numFmtId="0" fontId="10" fillId="7" borderId="810" xfId="0" applyFont="1" applyFill="1" applyBorder="1" applyAlignment="1">
      <alignment horizontal="center" vertical="center"/>
    </xf>
    <xf numFmtId="0" fontId="10" fillId="7" borderId="811" xfId="0" applyFont="1" applyFill="1" applyBorder="1" applyAlignment="1">
      <alignment horizontal="center" vertical="center"/>
    </xf>
    <xf numFmtId="0" fontId="13" fillId="7" borderId="815" xfId="0" quotePrefix="1" applyNumberFormat="1" applyFont="1" applyFill="1" applyBorder="1" applyAlignment="1" applyProtection="1">
      <alignment horizontal="center" vertical="center"/>
      <protection locked="0"/>
    </xf>
    <xf numFmtId="0" fontId="9" fillId="2" borderId="813" xfId="0" applyFont="1" applyFill="1" applyBorder="1" applyAlignment="1" applyProtection="1">
      <alignment horizontal="center"/>
      <protection locked="0"/>
    </xf>
    <xf numFmtId="0" fontId="9" fillId="2" borderId="814" xfId="0" applyFont="1" applyFill="1" applyBorder="1" applyAlignment="1" applyProtection="1">
      <alignment horizontal="center"/>
      <protection locked="0"/>
    </xf>
    <xf numFmtId="0" fontId="13" fillId="7" borderId="648" xfId="0" quotePrefix="1" applyNumberFormat="1" applyFont="1" applyFill="1" applyBorder="1" applyAlignment="1" applyProtection="1">
      <alignment horizontal="center" vertical="center"/>
      <protection locked="0"/>
    </xf>
    <xf numFmtId="0" fontId="10" fillId="19" borderId="634" xfId="0" applyFont="1" applyFill="1" applyBorder="1" applyAlignment="1">
      <alignment horizontal="center" vertical="center" wrapText="1"/>
    </xf>
    <xf numFmtId="0" fontId="10" fillId="20" borderId="794" xfId="0" applyFont="1" applyFill="1" applyBorder="1" applyAlignment="1">
      <alignment horizontal="center"/>
    </xf>
    <xf numFmtId="0" fontId="10" fillId="20" borderId="808" xfId="0" applyFont="1" applyFill="1" applyBorder="1" applyAlignment="1">
      <alignment horizontal="center"/>
    </xf>
    <xf numFmtId="0" fontId="11" fillId="20" borderId="385" xfId="0" applyFont="1" applyFill="1" applyBorder="1" applyAlignment="1">
      <alignment horizontal="center" vertical="top" wrapText="1"/>
    </xf>
    <xf numFmtId="0" fontId="11" fillId="20" borderId="538" xfId="0" applyFont="1" applyFill="1" applyBorder="1" applyAlignment="1">
      <alignment horizontal="center" vertical="top" wrapText="1"/>
    </xf>
    <xf numFmtId="0" fontId="11" fillId="20" borderId="551" xfId="0" applyFont="1" applyFill="1" applyBorder="1" applyAlignment="1">
      <alignment horizontal="center" vertical="top" wrapText="1"/>
    </xf>
    <xf numFmtId="0" fontId="10" fillId="20" borderId="217" xfId="0" applyFont="1" applyFill="1" applyBorder="1" applyAlignment="1">
      <alignment horizontal="center"/>
    </xf>
    <xf numFmtId="0" fontId="23" fillId="2" borderId="406" xfId="0" applyFont="1" applyFill="1" applyBorder="1" applyAlignment="1" applyProtection="1">
      <alignment horizontal="center"/>
      <protection locked="0"/>
    </xf>
    <xf numFmtId="0" fontId="23" fillId="2" borderId="413" xfId="0" applyFont="1" applyFill="1" applyBorder="1" applyAlignment="1" applyProtection="1">
      <alignment horizontal="center"/>
      <protection locked="0"/>
    </xf>
    <xf numFmtId="0" fontId="23" fillId="2" borderId="119" xfId="0" applyFont="1" applyFill="1" applyBorder="1" applyAlignment="1" applyProtection="1">
      <alignment horizontal="center"/>
      <protection locked="0"/>
    </xf>
    <xf numFmtId="0" fontId="23" fillId="2" borderId="554" xfId="0" applyFont="1" applyFill="1" applyBorder="1" applyAlignment="1" applyProtection="1">
      <alignment horizontal="center"/>
      <protection locked="0"/>
    </xf>
    <xf numFmtId="1" fontId="13" fillId="7" borderId="815" xfId="0" applyNumberFormat="1" applyFont="1" applyFill="1" applyBorder="1" applyAlignment="1" applyProtection="1">
      <alignment horizontal="center"/>
      <protection locked="0"/>
    </xf>
    <xf numFmtId="0" fontId="14" fillId="0" borderId="0" xfId="25" applyFont="1" applyBorder="1" applyAlignment="1" applyProtection="1">
      <alignment vertical="top" wrapText="1"/>
      <protection locked="0"/>
    </xf>
    <xf numFmtId="0" fontId="6" fillId="0" borderId="464" xfId="25" applyFont="1" applyBorder="1" applyAlignment="1" applyProtection="1">
      <alignment wrapText="1"/>
      <protection locked="0"/>
    </xf>
    <xf numFmtId="0" fontId="10" fillId="7" borderId="494" xfId="0" applyFont="1" applyFill="1" applyBorder="1" applyAlignment="1" applyProtection="1">
      <alignment horizontal="center"/>
    </xf>
    <xf numFmtId="0" fontId="14" fillId="0" borderId="458" xfId="25" applyFont="1" applyBorder="1" applyAlignment="1" applyProtection="1">
      <alignment vertical="top" wrapText="1"/>
      <protection locked="0"/>
    </xf>
    <xf numFmtId="0" fontId="6" fillId="0" borderId="482" xfId="25" applyFont="1" applyBorder="1" applyAlignment="1" applyProtection="1">
      <alignment wrapText="1"/>
      <protection locked="0"/>
    </xf>
    <xf numFmtId="0" fontId="6" fillId="0" borderId="421" xfId="25" applyFont="1" applyBorder="1" applyAlignment="1" applyProtection="1">
      <alignment horizontal="left" vertical="center" wrapText="1"/>
      <protection locked="0"/>
    </xf>
    <xf numFmtId="0" fontId="6" fillId="0" borderId="435" xfId="25" applyFont="1" applyBorder="1" applyAlignment="1" applyProtection="1">
      <alignment horizontal="left" vertical="center" wrapText="1"/>
      <protection locked="0"/>
    </xf>
    <xf numFmtId="0" fontId="6" fillId="0" borderId="455" xfId="25" applyFont="1" applyBorder="1" applyAlignment="1" applyProtection="1">
      <alignment horizontal="left" vertical="center" wrapText="1"/>
      <protection locked="0"/>
    </xf>
    <xf numFmtId="0" fontId="6" fillId="0" borderId="432" xfId="25" applyFont="1" applyBorder="1" applyAlignment="1" applyProtection="1">
      <alignment horizontal="left" vertical="center" wrapText="1"/>
      <protection locked="0"/>
    </xf>
    <xf numFmtId="0" fontId="6" fillId="0" borderId="480" xfId="25" applyFont="1" applyBorder="1" applyAlignment="1" applyProtection="1">
      <alignment horizontal="left" vertical="center" wrapText="1"/>
      <protection locked="0"/>
    </xf>
    <xf numFmtId="0" fontId="6" fillId="0" borderId="481" xfId="25" applyFont="1" applyBorder="1" applyAlignment="1" applyProtection="1">
      <alignment horizontal="left" vertical="center" wrapText="1"/>
      <protection locked="0"/>
    </xf>
    <xf numFmtId="0" fontId="11" fillId="7" borderId="421" xfId="0" applyFont="1" applyFill="1" applyBorder="1" applyAlignment="1" applyProtection="1">
      <alignment horizontal="center" wrapText="1"/>
      <protection locked="0"/>
    </xf>
    <xf numFmtId="0" fontId="11" fillId="7" borderId="435" xfId="0" applyFont="1" applyFill="1" applyBorder="1" applyAlignment="1" applyProtection="1">
      <alignment horizontal="center" wrapText="1"/>
      <protection locked="0"/>
    </xf>
    <xf numFmtId="0" fontId="11" fillId="7" borderId="377" xfId="0" applyFont="1" applyFill="1" applyBorder="1" applyAlignment="1" applyProtection="1">
      <alignment horizontal="center" wrapText="1"/>
      <protection locked="0"/>
    </xf>
    <xf numFmtId="0" fontId="6" fillId="0" borderId="464" xfId="25" applyFont="1" applyBorder="1" applyAlignment="1" applyProtection="1">
      <alignment vertical="center" wrapText="1"/>
      <protection locked="0"/>
    </xf>
    <xf numFmtId="0" fontId="11" fillId="0" borderId="0" xfId="25" applyFont="1" applyBorder="1" applyAlignment="1" applyProtection="1">
      <alignment horizontal="center" vertical="center"/>
    </xf>
    <xf numFmtId="0" fontId="10" fillId="0" borderId="0" xfId="25" applyFont="1" applyBorder="1" applyAlignment="1" applyProtection="1">
      <alignment horizontal="center" vertical="center"/>
    </xf>
    <xf numFmtId="0" fontId="11" fillId="0" borderId="0" xfId="25" applyFont="1" applyBorder="1" applyAlignment="1" applyProtection="1">
      <alignment horizontal="center"/>
    </xf>
    <xf numFmtId="0" fontId="10" fillId="0" borderId="0" xfId="25" applyFont="1" applyBorder="1" applyAlignment="1" applyProtection="1">
      <alignment horizontal="center"/>
    </xf>
    <xf numFmtId="0" fontId="72" fillId="0" borderId="414" xfId="25" applyFont="1" applyBorder="1" applyAlignment="1" applyProtection="1">
      <alignment horizontal="center" vertical="center"/>
    </xf>
    <xf numFmtId="0" fontId="72" fillId="0" borderId="254" xfId="25" applyFont="1" applyBorder="1" applyAlignment="1" applyProtection="1">
      <alignment horizontal="center" vertical="center"/>
    </xf>
    <xf numFmtId="0" fontId="9" fillId="0" borderId="414" xfId="25" applyFont="1" applyBorder="1" applyAlignment="1" applyProtection="1">
      <alignment horizontal="center" vertical="center"/>
    </xf>
    <xf numFmtId="0" fontId="9" fillId="0" borderId="254" xfId="25" applyFont="1" applyBorder="1" applyAlignment="1" applyProtection="1">
      <alignment horizontal="center" vertical="center"/>
    </xf>
    <xf numFmtId="0" fontId="10" fillId="0" borderId="17" xfId="25" quotePrefix="1" applyFont="1" applyBorder="1" applyAlignment="1" applyProtection="1">
      <alignment horizontal="right" vertical="center"/>
    </xf>
    <xf numFmtId="0" fontId="10" fillId="0" borderId="17" xfId="25" applyFont="1" applyBorder="1" applyAlignment="1" applyProtection="1">
      <alignment horizontal="right" vertical="center"/>
    </xf>
    <xf numFmtId="0" fontId="10" fillId="0" borderId="230" xfId="25" quotePrefix="1" applyFont="1" applyBorder="1" applyAlignment="1" applyProtection="1">
      <alignment horizontal="center" vertical="center"/>
    </xf>
    <xf numFmtId="0" fontId="10" fillId="0" borderId="435" xfId="25" quotePrefix="1" applyFont="1" applyBorder="1" applyAlignment="1" applyProtection="1">
      <alignment horizontal="center" vertical="center"/>
    </xf>
    <xf numFmtId="0" fontId="10" fillId="0" borderId="504" xfId="25" quotePrefix="1" applyFont="1" applyBorder="1" applyAlignment="1" applyProtection="1">
      <alignment horizontal="center" vertical="center"/>
    </xf>
    <xf numFmtId="0" fontId="10" fillId="0" borderId="475" xfId="25" quotePrefix="1" applyFont="1" applyBorder="1" applyAlignment="1" applyProtection="1">
      <alignment horizontal="center" vertical="center"/>
    </xf>
    <xf numFmtId="0" fontId="10" fillId="0" borderId="480" xfId="25" quotePrefix="1" applyFont="1" applyBorder="1" applyAlignment="1" applyProtection="1">
      <alignment horizontal="center" vertical="center"/>
    </xf>
    <xf numFmtId="0" fontId="10" fillId="0" borderId="481" xfId="25" quotePrefix="1" applyFont="1" applyBorder="1" applyAlignment="1" applyProtection="1">
      <alignment horizontal="center" vertical="center"/>
    </xf>
    <xf numFmtId="0" fontId="10" fillId="0" borderId="248" xfId="25" quotePrefix="1" applyFont="1" applyBorder="1" applyAlignment="1" applyProtection="1">
      <alignment horizontal="center" vertical="center"/>
    </xf>
    <xf numFmtId="0" fontId="10" fillId="0" borderId="385" xfId="25" applyFont="1" applyBorder="1" applyAlignment="1" applyProtection="1">
      <alignment horizontal="center" vertical="center"/>
    </xf>
    <xf numFmtId="0" fontId="6" fillId="0" borderId="248" xfId="3" applyFont="1" applyBorder="1" applyAlignment="1" applyProtection="1">
      <alignment horizontal="center"/>
    </xf>
    <xf numFmtId="0" fontId="6" fillId="0" borderId="0" xfId="3" applyFont="1" applyBorder="1" applyAlignment="1" applyProtection="1">
      <alignment horizontal="center"/>
    </xf>
    <xf numFmtId="0" fontId="6" fillId="0" borderId="385" xfId="3" applyFont="1" applyBorder="1" applyAlignment="1" applyProtection="1">
      <alignment horizontal="center"/>
    </xf>
    <xf numFmtId="0" fontId="14" fillId="0" borderId="248" xfId="25" applyFont="1" applyBorder="1" applyAlignment="1" applyProtection="1">
      <alignment horizontal="center"/>
    </xf>
    <xf numFmtId="0" fontId="14" fillId="0" borderId="0" xfId="25" applyFont="1" applyBorder="1" applyAlignment="1" applyProtection="1">
      <alignment horizontal="center"/>
    </xf>
    <xf numFmtId="0" fontId="14" fillId="0" borderId="385" xfId="25" applyFont="1" applyBorder="1" applyAlignment="1" applyProtection="1">
      <alignment horizontal="center"/>
    </xf>
    <xf numFmtId="0" fontId="10" fillId="0" borderId="311" xfId="25" applyFont="1" applyFill="1" applyBorder="1" applyAlignment="1" applyProtection="1">
      <alignment horizontal="center" vertical="center"/>
    </xf>
    <xf numFmtId="0" fontId="10" fillId="0" borderId="0" xfId="25" applyFont="1" applyFill="1" applyBorder="1" applyAlignment="1" applyProtection="1">
      <alignment horizontal="center" vertical="center"/>
    </xf>
    <xf numFmtId="0" fontId="10" fillId="0" borderId="0" xfId="3" applyFont="1" applyFill="1" applyBorder="1" applyAlignment="1">
      <alignment horizontal="center"/>
    </xf>
    <xf numFmtId="0" fontId="11" fillId="0" borderId="0" xfId="3" applyFont="1" applyFill="1" applyBorder="1" applyAlignment="1" applyProtection="1">
      <alignment horizontal="center" vertical="center" wrapText="1"/>
    </xf>
    <xf numFmtId="0" fontId="14" fillId="0" borderId="0" xfId="3" applyFont="1" applyFill="1" applyBorder="1"/>
    <xf numFmtId="0" fontId="11" fillId="0" borderId="0" xfId="25" applyFont="1" applyBorder="1" applyAlignment="1" applyProtection="1">
      <alignment horizontal="center" vertical="top"/>
    </xf>
    <xf numFmtId="0" fontId="7" fillId="0" borderId="0" xfId="3" applyFont="1" applyFill="1" applyBorder="1" applyAlignment="1" applyProtection="1">
      <alignment horizontal="center" vertical="center"/>
    </xf>
    <xf numFmtId="0" fontId="10" fillId="0" borderId="0" xfId="25" quotePrefix="1" applyFont="1" applyBorder="1" applyAlignment="1" applyProtection="1">
      <alignment horizontal="center"/>
    </xf>
    <xf numFmtId="0" fontId="10" fillId="0" borderId="0" xfId="25" applyFont="1" applyBorder="1" applyAlignment="1" applyProtection="1">
      <alignment horizontal="center" vertical="top"/>
    </xf>
    <xf numFmtId="0" fontId="23" fillId="0" borderId="414" xfId="25" applyFont="1" applyBorder="1" applyAlignment="1" applyProtection="1">
      <alignment horizontal="center" vertical="center"/>
    </xf>
    <xf numFmtId="0" fontId="23" fillId="0" borderId="415" xfId="25" applyFont="1" applyBorder="1" applyAlignment="1" applyProtection="1">
      <alignment horizontal="center" vertical="center"/>
    </xf>
    <xf numFmtId="0" fontId="23" fillId="0" borderId="386" xfId="25" applyFont="1" applyBorder="1" applyAlignment="1" applyProtection="1">
      <alignment horizontal="center" vertical="center"/>
    </xf>
    <xf numFmtId="0" fontId="13" fillId="0" borderId="411" xfId="25" applyFont="1" applyBorder="1" applyAlignment="1" applyProtection="1">
      <alignment horizontal="center" vertical="center"/>
    </xf>
    <xf numFmtId="0" fontId="13" fillId="0" borderId="305" xfId="25" applyFont="1" applyBorder="1" applyAlignment="1" applyProtection="1">
      <alignment horizontal="center" vertical="center"/>
    </xf>
    <xf numFmtId="0" fontId="13" fillId="0" borderId="275" xfId="25" applyFont="1" applyBorder="1" applyAlignment="1" applyProtection="1">
      <alignment horizontal="center" vertical="center"/>
    </xf>
    <xf numFmtId="0" fontId="13" fillId="0" borderId="306" xfId="25" applyFont="1" applyBorder="1" applyAlignment="1" applyProtection="1">
      <alignment horizontal="center" vertical="center"/>
    </xf>
    <xf numFmtId="0" fontId="13" fillId="0" borderId="299" xfId="25" applyFont="1" applyBorder="1" applyAlignment="1" applyProtection="1">
      <alignment horizontal="center" vertical="center"/>
    </xf>
    <xf numFmtId="0" fontId="13" fillId="0" borderId="262" xfId="25" applyFont="1" applyBorder="1" applyAlignment="1" applyProtection="1">
      <alignment horizontal="center" vertical="center"/>
    </xf>
    <xf numFmtId="0" fontId="13" fillId="0" borderId="411" xfId="3" applyFont="1" applyBorder="1" applyAlignment="1" applyProtection="1">
      <alignment horizontal="center" vertical="center"/>
    </xf>
    <xf numFmtId="0" fontId="13" fillId="0" borderId="305" xfId="3" applyFont="1" applyBorder="1" applyAlignment="1" applyProtection="1">
      <alignment horizontal="center" vertical="center"/>
    </xf>
    <xf numFmtId="0" fontId="13" fillId="0" borderId="275" xfId="3" applyFont="1" applyBorder="1" applyAlignment="1" applyProtection="1">
      <alignment horizontal="center" vertical="center"/>
    </xf>
    <xf numFmtId="0" fontId="13" fillId="0" borderId="306" xfId="3" applyFont="1" applyBorder="1" applyAlignment="1" applyProtection="1">
      <alignment horizontal="center" vertical="center"/>
    </xf>
    <xf numFmtId="0" fontId="13" fillId="0" borderId="299" xfId="3" applyFont="1" applyBorder="1" applyAlignment="1" applyProtection="1">
      <alignment horizontal="center" vertical="center"/>
    </xf>
    <xf numFmtId="0" fontId="13" fillId="0" borderId="262" xfId="3" applyFont="1" applyBorder="1" applyAlignment="1" applyProtection="1">
      <alignment horizontal="center" vertical="center"/>
    </xf>
    <xf numFmtId="0" fontId="11" fillId="0" borderId="248" xfId="25" applyFont="1" applyBorder="1" applyAlignment="1" applyProtection="1">
      <alignment horizontal="center" vertical="center"/>
    </xf>
    <xf numFmtId="0" fontId="11" fillId="0" borderId="385" xfId="25" applyFont="1" applyBorder="1" applyAlignment="1" applyProtection="1">
      <alignment horizontal="center" vertical="center"/>
    </xf>
    <xf numFmtId="0" fontId="10" fillId="0" borderId="0" xfId="25" applyFont="1" applyBorder="1" applyAlignment="1" applyProtection="1">
      <alignment horizontal="center" vertical="center" wrapText="1"/>
    </xf>
    <xf numFmtId="0" fontId="9" fillId="0" borderId="0" xfId="25" applyFont="1" applyBorder="1" applyAlignment="1" applyProtection="1">
      <alignment horizontal="center" vertical="center"/>
    </xf>
    <xf numFmtId="0" fontId="9" fillId="0" borderId="385" xfId="25" applyFont="1" applyBorder="1" applyAlignment="1" applyProtection="1">
      <alignment horizontal="center" vertical="center"/>
    </xf>
    <xf numFmtId="0" fontId="91" fillId="0" borderId="399" xfId="25" applyFont="1" applyBorder="1" applyAlignment="1" applyProtection="1">
      <alignment horizontal="center" vertical="center"/>
    </xf>
    <xf numFmtId="0" fontId="80" fillId="0" borderId="223" xfId="25" applyFont="1" applyBorder="1" applyAlignment="1" applyProtection="1">
      <alignment horizontal="center" vertical="center"/>
    </xf>
    <xf numFmtId="0" fontId="10" fillId="0" borderId="0" xfId="25" quotePrefix="1" applyFont="1" applyBorder="1" applyAlignment="1" applyProtection="1">
      <alignment horizontal="right"/>
    </xf>
    <xf numFmtId="0" fontId="11" fillId="0" borderId="411" xfId="25" applyFont="1" applyBorder="1" applyAlignment="1" applyProtection="1">
      <alignment horizontal="center"/>
    </xf>
    <xf numFmtId="0" fontId="11" fillId="0" borderId="305" xfId="25" applyFont="1" applyBorder="1" applyAlignment="1" applyProtection="1">
      <alignment horizontal="center"/>
    </xf>
    <xf numFmtId="0" fontId="11" fillId="0" borderId="275" xfId="25" applyFont="1" applyBorder="1" applyAlignment="1" applyProtection="1">
      <alignment horizontal="center"/>
    </xf>
    <xf numFmtId="0" fontId="11" fillId="0" borderId="394" xfId="25" applyFont="1" applyBorder="1" applyAlignment="1" applyProtection="1">
      <alignment horizontal="center"/>
    </xf>
    <xf numFmtId="0" fontId="11" fillId="0" borderId="17" xfId="25" applyFont="1" applyBorder="1" applyAlignment="1" applyProtection="1">
      <alignment horizontal="center"/>
    </xf>
    <xf numFmtId="0" fontId="11" fillId="0" borderId="306" xfId="25" applyFont="1" applyBorder="1" applyAlignment="1" applyProtection="1">
      <alignment horizontal="center"/>
    </xf>
    <xf numFmtId="0" fontId="11" fillId="0" borderId="299" xfId="25" applyFont="1" applyBorder="1" applyAlignment="1" applyProtection="1">
      <alignment horizontal="center"/>
    </xf>
    <xf numFmtId="0" fontId="11" fillId="0" borderId="262" xfId="25" applyFont="1" applyBorder="1" applyAlignment="1" applyProtection="1">
      <alignment horizontal="center"/>
    </xf>
    <xf numFmtId="0" fontId="10" fillId="0" borderId="248" xfId="25" applyFont="1" applyBorder="1" applyAlignment="1" applyProtection="1">
      <alignment horizontal="center" vertical="center" wrapText="1"/>
    </xf>
    <xf numFmtId="0" fontId="14" fillId="0" borderId="248" xfId="25" applyFont="1" applyBorder="1" applyAlignment="1" applyProtection="1">
      <alignment horizontal="center" vertical="center"/>
    </xf>
    <xf numFmtId="0" fontId="14" fillId="0" borderId="0" xfId="25" applyFont="1" applyBorder="1" applyAlignment="1" applyProtection="1">
      <alignment horizontal="center" vertical="center"/>
    </xf>
    <xf numFmtId="0" fontId="14" fillId="0" borderId="385" xfId="25" applyFont="1" applyBorder="1" applyAlignment="1" applyProtection="1">
      <alignment horizontal="center" vertical="center"/>
    </xf>
    <xf numFmtId="0" fontId="10" fillId="0" borderId="385" xfId="25" quotePrefix="1" applyFont="1" applyBorder="1" applyAlignment="1" applyProtection="1">
      <alignment horizontal="center" vertical="center"/>
    </xf>
    <xf numFmtId="0" fontId="10" fillId="18" borderId="0" xfId="25" applyFont="1" applyFill="1" applyBorder="1" applyAlignment="1" applyProtection="1">
      <alignment horizontal="left"/>
    </xf>
    <xf numFmtId="0" fontId="11" fillId="18" borderId="0" xfId="25" applyFont="1" applyFill="1" applyAlignment="1" applyProtection="1">
      <alignment horizontal="left"/>
    </xf>
    <xf numFmtId="3" fontId="10" fillId="18" borderId="0" xfId="3" applyNumberFormat="1" applyFont="1" applyFill="1" applyBorder="1" applyAlignment="1" applyProtection="1">
      <alignment horizontal="right" vertical="center"/>
      <protection locked="0"/>
    </xf>
    <xf numFmtId="3" fontId="18" fillId="18" borderId="0" xfId="3" applyNumberFormat="1" applyFont="1" applyFill="1" applyBorder="1" applyAlignment="1" applyProtection="1">
      <alignment horizontal="center" vertical="center"/>
      <protection locked="0"/>
    </xf>
    <xf numFmtId="3" fontId="18" fillId="18" borderId="217" xfId="3" applyNumberFormat="1" applyFont="1" applyFill="1" applyBorder="1" applyAlignment="1" applyProtection="1">
      <alignment horizontal="center" vertical="center"/>
      <protection locked="0"/>
    </xf>
    <xf numFmtId="0" fontId="10" fillId="18" borderId="0" xfId="3" applyFont="1" applyFill="1" applyBorder="1" applyAlignment="1" applyProtection="1">
      <alignment horizontal="center" vertical="center"/>
    </xf>
    <xf numFmtId="0" fontId="10" fillId="18" borderId="0" xfId="3" applyFont="1" applyFill="1" applyBorder="1" applyAlignment="1" applyProtection="1">
      <alignment horizontal="right" vertical="center"/>
    </xf>
    <xf numFmtId="0" fontId="10" fillId="18" borderId="538" xfId="3" applyFont="1" applyFill="1" applyBorder="1" applyAlignment="1" applyProtection="1">
      <alignment horizontal="right" vertical="center"/>
    </xf>
    <xf numFmtId="3" fontId="18" fillId="18" borderId="0" xfId="3" applyNumberFormat="1" applyFont="1" applyFill="1" applyBorder="1" applyAlignment="1" applyProtection="1">
      <alignment horizontal="right" vertical="center"/>
      <protection locked="0"/>
    </xf>
    <xf numFmtId="3" fontId="18" fillId="18" borderId="538" xfId="3" applyNumberFormat="1" applyFont="1" applyFill="1" applyBorder="1" applyAlignment="1" applyProtection="1">
      <alignment horizontal="right" vertical="center"/>
      <protection locked="0"/>
    </xf>
    <xf numFmtId="3" fontId="18" fillId="18" borderId="538" xfId="3" applyNumberFormat="1" applyFont="1" applyFill="1" applyBorder="1" applyAlignment="1" applyProtection="1">
      <alignment horizontal="center" vertical="center"/>
      <protection locked="0"/>
    </xf>
    <xf numFmtId="3" fontId="18" fillId="18" borderId="539" xfId="3" applyNumberFormat="1" applyFont="1" applyFill="1" applyBorder="1" applyAlignment="1" applyProtection="1">
      <alignment horizontal="center" vertical="center"/>
      <protection locked="0"/>
    </xf>
    <xf numFmtId="0" fontId="11" fillId="18" borderId="538" xfId="3" applyFont="1" applyFill="1" applyBorder="1" applyAlignment="1" applyProtection="1">
      <alignment horizontal="center" vertical="center"/>
    </xf>
    <xf numFmtId="3" fontId="18" fillId="18" borderId="217" xfId="3" applyNumberFormat="1" applyFont="1" applyFill="1" applyBorder="1" applyAlignment="1" applyProtection="1">
      <alignment horizontal="right" vertical="center"/>
      <protection locked="0"/>
    </xf>
    <xf numFmtId="0" fontId="56" fillId="0" borderId="43" xfId="3" applyBorder="1" applyAlignment="1" applyProtection="1">
      <alignment horizontal="center" vertical="center" wrapText="1"/>
    </xf>
    <xf numFmtId="0" fontId="56" fillId="0" borderId="44" xfId="3" applyBorder="1" applyAlignment="1" applyProtection="1">
      <alignment horizontal="center" vertical="center" wrapText="1"/>
    </xf>
    <xf numFmtId="0" fontId="10" fillId="18" borderId="794" xfId="3" applyFont="1" applyFill="1" applyBorder="1" applyAlignment="1" applyProtection="1">
      <alignment horizontal="center" vertical="center"/>
    </xf>
    <xf numFmtId="3" fontId="18" fillId="18" borderId="794" xfId="3" applyNumberFormat="1" applyFont="1" applyFill="1" applyBorder="1" applyAlignment="1" applyProtection="1">
      <alignment horizontal="right" vertical="center"/>
      <protection locked="0"/>
    </xf>
    <xf numFmtId="3" fontId="18" fillId="18" borderId="817" xfId="3" applyNumberFormat="1" applyFont="1" applyFill="1" applyBorder="1" applyAlignment="1" applyProtection="1">
      <alignment horizontal="right" vertical="center"/>
      <protection locked="0"/>
    </xf>
    <xf numFmtId="0" fontId="19" fillId="0" borderId="0" xfId="3" applyFont="1" applyFill="1" applyBorder="1" applyAlignment="1" applyProtection="1">
      <alignment horizontal="center" vertical="center"/>
    </xf>
    <xf numFmtId="0" fontId="21" fillId="0" borderId="0" xfId="3" applyFont="1" applyFill="1" applyBorder="1" applyAlignment="1" applyProtection="1">
      <alignment horizontal="center" vertical="center"/>
    </xf>
    <xf numFmtId="0" fontId="100" fillId="35" borderId="0" xfId="0" applyFont="1" applyFill="1" applyAlignment="1" applyProtection="1">
      <alignment horizontal="center"/>
    </xf>
    <xf numFmtId="0" fontId="103" fillId="35" borderId="0" xfId="0" applyFont="1" applyFill="1" applyAlignment="1" applyProtection="1">
      <alignment horizontal="center"/>
    </xf>
    <xf numFmtId="0" fontId="104" fillId="35" borderId="0" xfId="0" applyFont="1" applyFill="1" applyAlignment="1" applyProtection="1">
      <alignment horizontal="center" vertical="top"/>
    </xf>
    <xf numFmtId="14" fontId="101" fillId="0" borderId="0" xfId="0" applyNumberFormat="1" applyFont="1" applyFill="1" applyBorder="1" applyAlignment="1" applyProtection="1">
      <alignment horizontal="center"/>
    </xf>
    <xf numFmtId="0" fontId="105" fillId="36" borderId="1038" xfId="0" applyFont="1" applyFill="1" applyBorder="1" applyAlignment="1" applyProtection="1">
      <alignment horizontal="center" vertical="center"/>
    </xf>
    <xf numFmtId="0" fontId="105" fillId="36" borderId="1039" xfId="0" applyFont="1" applyFill="1" applyBorder="1" applyAlignment="1" applyProtection="1">
      <alignment horizontal="center" vertical="center"/>
    </xf>
    <xf numFmtId="0" fontId="105" fillId="36" borderId="1040" xfId="0" applyFont="1" applyFill="1" applyBorder="1" applyAlignment="1" applyProtection="1">
      <alignment horizontal="center" vertical="center"/>
    </xf>
    <xf numFmtId="0" fontId="105" fillId="36" borderId="1041" xfId="0" applyFont="1" applyFill="1" applyBorder="1" applyAlignment="1" applyProtection="1">
      <alignment horizontal="center" vertical="center"/>
    </xf>
    <xf numFmtId="0" fontId="105" fillId="36" borderId="1042" xfId="0" applyFont="1" applyFill="1" applyBorder="1" applyAlignment="1" applyProtection="1">
      <alignment horizontal="center" vertical="center"/>
    </xf>
    <xf numFmtId="0" fontId="105" fillId="36" borderId="1043" xfId="0" applyFont="1" applyFill="1" applyBorder="1" applyAlignment="1" applyProtection="1">
      <alignment horizontal="center" vertical="center"/>
    </xf>
    <xf numFmtId="0" fontId="107" fillId="7" borderId="1038" xfId="0" applyFont="1" applyFill="1" applyBorder="1" applyAlignment="1" applyProtection="1">
      <alignment horizontal="center" vertical="center"/>
    </xf>
    <xf numFmtId="0" fontId="107" fillId="7" borderId="1040" xfId="0" applyFont="1" applyFill="1" applyBorder="1" applyAlignment="1" applyProtection="1">
      <alignment horizontal="center" vertical="center"/>
    </xf>
    <xf numFmtId="0" fontId="107" fillId="7" borderId="1041" xfId="0" applyFont="1" applyFill="1" applyBorder="1" applyAlignment="1" applyProtection="1">
      <alignment horizontal="center" vertical="center"/>
    </xf>
    <xf numFmtId="0" fontId="107" fillId="7" borderId="1043" xfId="0" applyFont="1" applyFill="1" applyBorder="1" applyAlignment="1" applyProtection="1">
      <alignment horizontal="center" vertical="center"/>
    </xf>
    <xf numFmtId="0" fontId="103" fillId="0" borderId="14" xfId="0" applyFont="1" applyFill="1" applyBorder="1" applyAlignment="1" applyProtection="1">
      <alignment horizontal="center" vertical="center"/>
    </xf>
    <xf numFmtId="0" fontId="112" fillId="0" borderId="1045" xfId="0" applyFont="1" applyFill="1" applyBorder="1" applyAlignment="1" applyProtection="1">
      <alignment horizontal="center" vertical="center"/>
      <protection locked="0"/>
    </xf>
    <xf numFmtId="0" fontId="112" fillId="0" borderId="604" xfId="0" applyFont="1" applyFill="1" applyBorder="1" applyAlignment="1" applyProtection="1">
      <alignment horizontal="center" vertical="center"/>
      <protection locked="0"/>
    </xf>
    <xf numFmtId="0" fontId="103" fillId="0" borderId="536"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right"/>
    </xf>
    <xf numFmtId="0" fontId="103" fillId="0" borderId="1049" xfId="0" applyFont="1" applyFill="1" applyBorder="1" applyAlignment="1" applyProtection="1">
      <alignment horizontal="right" vertical="center"/>
    </xf>
    <xf numFmtId="0" fontId="103" fillId="0" borderId="1050" xfId="0" applyFont="1" applyFill="1" applyBorder="1" applyAlignment="1" applyProtection="1">
      <alignment horizontal="right" vertical="center"/>
    </xf>
    <xf numFmtId="0" fontId="103" fillId="0" borderId="858" xfId="0" applyFont="1" applyFill="1" applyBorder="1" applyAlignment="1" applyProtection="1">
      <alignment horizontal="right" vertical="center"/>
    </xf>
    <xf numFmtId="0" fontId="103" fillId="0" borderId="571" xfId="0" applyFont="1" applyFill="1" applyBorder="1" applyAlignment="1" applyProtection="1">
      <alignment horizontal="right" vertical="center"/>
    </xf>
    <xf numFmtId="0" fontId="103" fillId="0" borderId="538" xfId="0" applyFont="1" applyFill="1" applyBorder="1" applyAlignment="1" applyProtection="1">
      <alignment horizontal="right" vertical="center"/>
    </xf>
    <xf numFmtId="0" fontId="103" fillId="0" borderId="539" xfId="0" applyFont="1" applyFill="1" applyBorder="1" applyAlignment="1" applyProtection="1">
      <alignment horizontal="right" vertical="center"/>
    </xf>
    <xf numFmtId="0" fontId="111" fillId="0" borderId="0" xfId="0" applyFont="1" applyFill="1" applyBorder="1" applyAlignment="1" applyProtection="1">
      <alignment horizontal="center" vertical="center"/>
    </xf>
    <xf numFmtId="0" fontId="109" fillId="36" borderId="1038" xfId="0" applyFont="1" applyFill="1" applyBorder="1" applyAlignment="1" applyProtection="1">
      <alignment horizontal="left" vertical="center"/>
    </xf>
    <xf numFmtId="0" fontId="109" fillId="36" borderId="1039" xfId="0" applyFont="1" applyFill="1" applyBorder="1" applyAlignment="1" applyProtection="1">
      <alignment horizontal="left" vertical="center"/>
    </xf>
    <xf numFmtId="0" fontId="109" fillId="36" borderId="1040" xfId="0" applyFont="1" applyFill="1" applyBorder="1" applyAlignment="1" applyProtection="1">
      <alignment horizontal="left" vertical="center"/>
    </xf>
    <xf numFmtId="0" fontId="109" fillId="7" borderId="1039" xfId="0" applyFont="1" applyFill="1" applyBorder="1" applyAlignment="1" applyProtection="1">
      <alignment horizontal="center" vertical="center"/>
    </xf>
    <xf numFmtId="0" fontId="109" fillId="7" borderId="1040" xfId="0" applyFont="1" applyFill="1" applyBorder="1" applyAlignment="1" applyProtection="1">
      <alignment horizontal="center" vertical="center"/>
    </xf>
    <xf numFmtId="0" fontId="109" fillId="7" borderId="1042" xfId="0" applyFont="1" applyFill="1" applyBorder="1" applyAlignment="1" applyProtection="1">
      <alignment horizontal="center" vertical="center"/>
    </xf>
    <xf numFmtId="0" fontId="109" fillId="7" borderId="1043" xfId="0" applyFont="1" applyFill="1" applyBorder="1" applyAlignment="1" applyProtection="1">
      <alignment horizontal="center" vertical="center"/>
    </xf>
    <xf numFmtId="0" fontId="110" fillId="36" borderId="1041" xfId="0" applyFont="1" applyFill="1" applyBorder="1" applyAlignment="1" applyProtection="1">
      <alignment horizontal="left" vertical="center"/>
    </xf>
    <xf numFmtId="0" fontId="110" fillId="36" borderId="1042" xfId="0" applyFont="1" applyFill="1" applyBorder="1" applyAlignment="1" applyProtection="1">
      <alignment horizontal="left" vertical="center"/>
    </xf>
    <xf numFmtId="0" fontId="110" fillId="36" borderId="1043" xfId="0" applyFont="1" applyFill="1" applyBorder="1" applyAlignment="1" applyProtection="1">
      <alignment horizontal="left" vertical="center"/>
    </xf>
    <xf numFmtId="0" fontId="109" fillId="36" borderId="0" xfId="0" applyFont="1" applyFill="1" applyBorder="1" applyAlignment="1" applyProtection="1">
      <alignment horizontal="left" vertical="center"/>
    </xf>
    <xf numFmtId="0" fontId="103" fillId="7" borderId="0" xfId="0" applyFont="1" applyFill="1" applyBorder="1" applyAlignment="1" applyProtection="1">
      <alignment horizontal="right"/>
    </xf>
    <xf numFmtId="0" fontId="111" fillId="0" borderId="1045" xfId="0" applyFont="1" applyFill="1" applyBorder="1" applyAlignment="1" applyProtection="1">
      <alignment horizontal="center"/>
    </xf>
    <xf numFmtId="0" fontId="111" fillId="0" borderId="604" xfId="0" applyFont="1" applyFill="1" applyBorder="1" applyAlignment="1" applyProtection="1">
      <alignment horizontal="center"/>
    </xf>
    <xf numFmtId="0" fontId="103" fillId="0" borderId="17" xfId="0" applyFont="1" applyFill="1" applyBorder="1" applyAlignment="1" applyProtection="1">
      <alignment horizontal="center" vertical="center"/>
    </xf>
    <xf numFmtId="49" fontId="103" fillId="0" borderId="0" xfId="28" applyNumberFormat="1" applyFont="1" applyFill="1" applyBorder="1" applyAlignment="1">
      <alignment horizontal="left"/>
    </xf>
    <xf numFmtId="0" fontId="103" fillId="0" borderId="17" xfId="29" quotePrefix="1" applyFont="1" applyFill="1" applyBorder="1" applyAlignment="1">
      <alignment horizontal="center" vertical="center"/>
    </xf>
    <xf numFmtId="0" fontId="103" fillId="0" borderId="17" xfId="29" applyFont="1" applyFill="1" applyBorder="1" applyAlignment="1">
      <alignment horizontal="center" vertical="center"/>
    </xf>
    <xf numFmtId="0" fontId="113" fillId="0" borderId="1045" xfId="0" applyFont="1" applyFill="1" applyBorder="1" applyAlignment="1" applyProtection="1">
      <alignment horizontal="center" vertical="center"/>
      <protection locked="0"/>
    </xf>
    <xf numFmtId="0" fontId="113" fillId="0" borderId="604" xfId="0" applyFont="1" applyFill="1" applyBorder="1" applyAlignment="1" applyProtection="1">
      <alignment horizontal="center" vertical="center"/>
      <protection locked="0"/>
    </xf>
    <xf numFmtId="49" fontId="103" fillId="0" borderId="0" xfId="28" applyNumberFormat="1" applyFont="1" applyFill="1" applyBorder="1" applyAlignment="1">
      <alignment horizontal="center"/>
    </xf>
    <xf numFmtId="49" fontId="103" fillId="0" borderId="0" xfId="28" applyNumberFormat="1" applyFont="1" applyFill="1" applyBorder="1" applyAlignment="1">
      <alignment horizontal="center" vertical="top"/>
    </xf>
    <xf numFmtId="49" fontId="103" fillId="0" borderId="0" xfId="28" applyNumberFormat="1" applyFont="1" applyFill="1" applyBorder="1" applyAlignment="1">
      <alignment horizontal="left" vertical="top"/>
    </xf>
    <xf numFmtId="0" fontId="111" fillId="0" borderId="248" xfId="0" applyFont="1" applyFill="1" applyBorder="1" applyAlignment="1" applyProtection="1">
      <alignment horizontal="center"/>
    </xf>
    <xf numFmtId="0" fontId="111" fillId="0" borderId="0" xfId="0" applyFont="1" applyFill="1" applyBorder="1" applyAlignment="1" applyProtection="1">
      <alignment horizontal="center"/>
    </xf>
    <xf numFmtId="0" fontId="103" fillId="0" borderId="0" xfId="0" applyFont="1" applyFill="1" applyBorder="1" applyAlignment="1">
      <alignment horizontal="left" vertical="top" wrapText="1"/>
    </xf>
    <xf numFmtId="0" fontId="103" fillId="0" borderId="17" xfId="28" applyFont="1" applyFill="1" applyBorder="1" applyAlignment="1">
      <alignment horizontal="center" vertical="center"/>
    </xf>
    <xf numFmtId="0" fontId="103" fillId="0" borderId="536" xfId="28" applyFont="1" applyFill="1" applyBorder="1" applyAlignment="1">
      <alignment horizontal="center" vertical="center"/>
    </xf>
    <xf numFmtId="0" fontId="103" fillId="0" borderId="0" xfId="28" applyFont="1" applyFill="1" applyBorder="1" applyAlignment="1">
      <alignment horizontal="center" vertical="center"/>
    </xf>
    <xf numFmtId="0" fontId="103" fillId="0" borderId="538" xfId="0" applyFont="1" applyFill="1" applyBorder="1" applyAlignment="1" applyProtection="1">
      <alignment horizontal="right"/>
    </xf>
    <xf numFmtId="0" fontId="111" fillId="0" borderId="1049" xfId="28" applyFont="1" applyFill="1" applyBorder="1" applyAlignment="1">
      <alignment horizontal="left" vertical="center"/>
    </xf>
    <xf numFmtId="0" fontId="111" fillId="0" borderId="1050" xfId="28" applyFont="1" applyFill="1" applyBorder="1" applyAlignment="1">
      <alignment horizontal="left" vertical="center"/>
    </xf>
    <xf numFmtId="0" fontId="111" fillId="0" borderId="858" xfId="28" applyFont="1" applyFill="1" applyBorder="1" applyAlignment="1">
      <alignment horizontal="left" vertical="center"/>
    </xf>
    <xf numFmtId="0" fontId="111" fillId="0" borderId="571" xfId="28" applyFont="1" applyFill="1" applyBorder="1" applyAlignment="1">
      <alignment horizontal="left" vertical="center"/>
    </xf>
    <xf numFmtId="0" fontId="111" fillId="0" borderId="538" xfId="28" applyFont="1" applyFill="1" applyBorder="1" applyAlignment="1">
      <alignment horizontal="left" vertical="center"/>
    </xf>
    <xf numFmtId="0" fontId="111" fillId="0" borderId="539" xfId="28" applyFont="1" applyFill="1" applyBorder="1" applyAlignment="1">
      <alignment horizontal="left" vertical="center"/>
    </xf>
    <xf numFmtId="0" fontId="103" fillId="0" borderId="0" xfId="28" applyFont="1" applyBorder="1" applyAlignment="1">
      <alignment horizontal="right" wrapText="1"/>
    </xf>
    <xf numFmtId="49" fontId="103" fillId="0" borderId="0" xfId="28" applyNumberFormat="1" applyFont="1" applyFill="1" applyBorder="1" applyAlignment="1">
      <alignment horizontal="center" vertical="center"/>
    </xf>
    <xf numFmtId="0" fontId="103" fillId="0" borderId="538" xfId="28" applyFont="1" applyFill="1" applyBorder="1" applyAlignment="1">
      <alignment horizontal="right"/>
    </xf>
    <xf numFmtId="0" fontId="103" fillId="0" borderId="0" xfId="29" applyFont="1" applyFill="1" applyBorder="1" applyAlignment="1">
      <alignment horizontal="left" vertical="center"/>
    </xf>
    <xf numFmtId="49" fontId="103" fillId="0" borderId="536" xfId="29" applyNumberFormat="1" applyFont="1" applyFill="1" applyBorder="1" applyAlignment="1">
      <alignment horizontal="center" vertical="center"/>
    </xf>
    <xf numFmtId="0" fontId="111" fillId="0" borderId="0" xfId="0" applyFont="1" applyFill="1" applyAlignment="1" applyProtection="1">
      <alignment horizontal="center"/>
    </xf>
    <xf numFmtId="0" fontId="103" fillId="0" borderId="17" xfId="28" applyFont="1" applyBorder="1" applyAlignment="1">
      <alignment horizontal="center" vertical="center"/>
    </xf>
    <xf numFmtId="49" fontId="103" fillId="0" borderId="536" xfId="29" applyNumberFormat="1" applyFont="1" applyFill="1" applyBorder="1" applyAlignment="1">
      <alignment horizontal="center" vertical="center" wrapText="1"/>
    </xf>
    <xf numFmtId="0" fontId="119" fillId="0" borderId="1049" xfId="28" applyFont="1" applyFill="1" applyBorder="1" applyAlignment="1">
      <alignment horizontal="right" vertical="center" wrapText="1"/>
    </xf>
    <xf numFmtId="0" fontId="119" fillId="0" borderId="1050" xfId="28" applyFont="1" applyFill="1" applyBorder="1" applyAlignment="1">
      <alignment horizontal="right" vertical="center" wrapText="1"/>
    </xf>
    <xf numFmtId="0" fontId="119" fillId="0" borderId="858" xfId="28" applyFont="1" applyFill="1" applyBorder="1" applyAlignment="1">
      <alignment horizontal="right" vertical="center" wrapText="1"/>
    </xf>
    <xf numFmtId="0" fontId="119" fillId="0" borderId="571" xfId="28" applyFont="1" applyFill="1" applyBorder="1" applyAlignment="1">
      <alignment horizontal="right" vertical="center" wrapText="1"/>
    </xf>
    <xf numFmtId="0" fontId="119" fillId="0" borderId="538" xfId="28" applyFont="1" applyFill="1" applyBorder="1" applyAlignment="1">
      <alignment horizontal="right" vertical="center" wrapText="1"/>
    </xf>
    <xf numFmtId="0" fontId="119" fillId="0" borderId="539" xfId="28" applyFont="1" applyFill="1" applyBorder="1" applyAlignment="1">
      <alignment horizontal="right" vertical="center" wrapText="1"/>
    </xf>
    <xf numFmtId="0" fontId="103" fillId="6" borderId="538" xfId="28" applyFont="1" applyFill="1" applyBorder="1" applyAlignment="1">
      <alignment horizontal="right" vertical="top"/>
    </xf>
    <xf numFmtId="0" fontId="103" fillId="0" borderId="538" xfId="28" quotePrefix="1" applyFont="1" applyBorder="1" applyAlignment="1">
      <alignment horizontal="right" vertical="center"/>
    </xf>
    <xf numFmtId="0" fontId="103" fillId="0" borderId="538" xfId="28" applyFont="1" applyBorder="1" applyAlignment="1">
      <alignment horizontal="right" vertical="center"/>
    </xf>
    <xf numFmtId="0" fontId="119" fillId="0" borderId="1049" xfId="28" applyFont="1" applyFill="1" applyBorder="1" applyAlignment="1">
      <alignment horizontal="right" vertical="center"/>
    </xf>
    <xf numFmtId="0" fontId="119" fillId="0" borderId="1050" xfId="28" applyFont="1" applyFill="1" applyBorder="1" applyAlignment="1">
      <alignment horizontal="right" vertical="center"/>
    </xf>
    <xf numFmtId="0" fontId="119" fillId="0" borderId="858" xfId="28" applyFont="1" applyFill="1" applyBorder="1" applyAlignment="1">
      <alignment horizontal="right" vertical="center"/>
    </xf>
    <xf numFmtId="0" fontId="119" fillId="0" borderId="571" xfId="28" applyFont="1" applyFill="1" applyBorder="1" applyAlignment="1">
      <alignment horizontal="right" vertical="center"/>
    </xf>
    <xf numFmtId="0" fontId="119" fillId="0" borderId="538" xfId="28" applyFont="1" applyFill="1" applyBorder="1" applyAlignment="1">
      <alignment horizontal="right" vertical="center"/>
    </xf>
    <xf numFmtId="0" fontId="119" fillId="0" borderId="539" xfId="28" applyFont="1" applyFill="1" applyBorder="1" applyAlignment="1">
      <alignment horizontal="right" vertical="center"/>
    </xf>
    <xf numFmtId="49" fontId="103" fillId="0" borderId="0" xfId="28" applyNumberFormat="1" applyFont="1" applyFill="1" applyBorder="1" applyAlignment="1">
      <alignment horizontal="left" vertical="center"/>
    </xf>
    <xf numFmtId="0" fontId="103" fillId="0" borderId="0" xfId="46" applyFont="1" applyAlignment="1" applyProtection="1">
      <alignment horizontal="right" vertical="center"/>
    </xf>
    <xf numFmtId="0" fontId="103" fillId="0" borderId="0" xfId="0" applyFont="1" applyFill="1" applyBorder="1" applyAlignment="1">
      <alignment horizontal="right" vertical="center"/>
    </xf>
    <xf numFmtId="0" fontId="103" fillId="0" borderId="17" xfId="0" applyFont="1" applyFill="1" applyBorder="1" applyAlignment="1">
      <alignment horizontal="center" vertical="center"/>
    </xf>
    <xf numFmtId="0" fontId="103" fillId="0" borderId="536" xfId="47" applyFont="1" applyFill="1" applyBorder="1" applyAlignment="1">
      <alignment horizontal="center" vertical="center"/>
    </xf>
    <xf numFmtId="0" fontId="103" fillId="0" borderId="0" xfId="47" applyFont="1" applyFill="1" applyBorder="1" applyAlignment="1">
      <alignment horizontal="center" vertical="center"/>
    </xf>
    <xf numFmtId="0" fontId="103" fillId="0" borderId="536" xfId="0" applyFont="1" applyFill="1" applyBorder="1" applyAlignment="1">
      <alignment horizontal="center" vertical="center"/>
    </xf>
    <xf numFmtId="0" fontId="103" fillId="0" borderId="0" xfId="0" applyFont="1" applyFill="1" applyBorder="1" applyAlignment="1">
      <alignment horizontal="center" vertical="center"/>
    </xf>
    <xf numFmtId="0" fontId="101" fillId="38" borderId="536" xfId="0" applyFont="1" applyFill="1" applyBorder="1" applyAlignment="1" applyProtection="1">
      <alignment horizontal="center"/>
    </xf>
    <xf numFmtId="0" fontId="101" fillId="38" borderId="0" xfId="0" applyFont="1" applyFill="1" applyBorder="1" applyAlignment="1" applyProtection="1">
      <alignment horizontal="center"/>
    </xf>
    <xf numFmtId="0" fontId="101" fillId="38" borderId="17" xfId="0" applyFont="1" applyFill="1" applyBorder="1" applyAlignment="1" applyProtection="1">
      <alignment horizontal="center"/>
    </xf>
    <xf numFmtId="0" fontId="102" fillId="38" borderId="536" xfId="0" applyFont="1" applyFill="1" applyBorder="1" applyAlignment="1" applyProtection="1">
      <alignment horizontal="center"/>
    </xf>
    <xf numFmtId="0" fontId="102" fillId="38" borderId="0" xfId="0" applyFont="1" applyFill="1" applyBorder="1" applyAlignment="1" applyProtection="1">
      <alignment horizontal="center"/>
    </xf>
    <xf numFmtId="0" fontId="102" fillId="38" borderId="17" xfId="0" applyFont="1" applyFill="1" applyBorder="1" applyAlignment="1" applyProtection="1">
      <alignment horizontal="center"/>
    </xf>
    <xf numFmtId="0" fontId="103" fillId="38" borderId="538" xfId="0" applyFont="1" applyFill="1" applyBorder="1" applyAlignment="1" applyProtection="1">
      <alignment horizontal="right" vertical="center"/>
    </xf>
    <xf numFmtId="0" fontId="103" fillId="38" borderId="916" xfId="0" quotePrefix="1" applyFont="1" applyFill="1" applyBorder="1" applyAlignment="1" applyProtection="1">
      <alignment horizontal="center" vertical="center"/>
    </xf>
    <xf numFmtId="0" fontId="103" fillId="38" borderId="916" xfId="0" applyFont="1" applyFill="1" applyBorder="1" applyAlignment="1" applyProtection="1">
      <alignment horizontal="center" vertical="center"/>
    </xf>
    <xf numFmtId="0" fontId="104" fillId="0" borderId="245" xfId="47" applyFont="1" applyFill="1" applyBorder="1" applyAlignment="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lignment horizontal="right"/>
    </xf>
    <xf numFmtId="0" fontId="103" fillId="0" borderId="0" xfId="0" applyFont="1" applyFill="1" applyBorder="1" applyAlignment="1" applyProtection="1">
      <alignment horizontal="center" vertical="top"/>
    </xf>
    <xf numFmtId="0" fontId="103" fillId="0" borderId="17" xfId="0" quotePrefix="1" applyFont="1" applyFill="1" applyBorder="1" applyAlignment="1">
      <alignment horizontal="center"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0" fontId="103" fillId="0" borderId="536"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0" fontId="103" fillId="0" borderId="0" xfId="47" applyFont="1" applyFill="1" applyBorder="1" applyAlignment="1">
      <alignment horizontal="center"/>
    </xf>
    <xf numFmtId="0" fontId="111" fillId="0" borderId="536" xfId="0" applyFont="1" applyFill="1" applyBorder="1" applyAlignment="1" applyProtection="1">
      <alignment horizontal="left" vertical="center"/>
    </xf>
    <xf numFmtId="0" fontId="103" fillId="0" borderId="0" xfId="0" applyFont="1" applyFill="1" applyBorder="1" applyAlignment="1" applyProtection="1">
      <alignment horizontal="center" vertical="center" wrapText="1"/>
      <protection locked="0"/>
    </xf>
    <xf numFmtId="0" fontId="119" fillId="0" borderId="0" xfId="0" applyFont="1" applyFill="1" applyBorder="1" applyAlignment="1" applyProtection="1">
      <alignment horizontal="right" vertical="center"/>
    </xf>
    <xf numFmtId="0" fontId="100" fillId="0" borderId="0" xfId="0" applyFont="1" applyFill="1" applyBorder="1" applyAlignment="1" applyProtection="1">
      <alignment horizontal="left" vertical="center"/>
    </xf>
    <xf numFmtId="0" fontId="104" fillId="0" borderId="0" xfId="0" applyFont="1" applyFill="1" applyBorder="1" applyAlignment="1" applyProtection="1">
      <alignment horizontal="center" vertical="center" wrapText="1"/>
      <protection locked="0"/>
    </xf>
    <xf numFmtId="0" fontId="103" fillId="0" borderId="0" xfId="47" applyFont="1" applyFill="1" applyBorder="1" applyAlignment="1">
      <alignment horizontal="right"/>
    </xf>
    <xf numFmtId="0" fontId="104" fillId="0" borderId="245" xfId="0" applyFont="1" applyFill="1" applyBorder="1" applyAlignment="1" applyProtection="1">
      <alignment horizontal="center" vertical="center"/>
      <protection locked="0"/>
    </xf>
    <xf numFmtId="0" fontId="119" fillId="0" borderId="1049" xfId="0" applyFont="1" applyFill="1" applyBorder="1" applyAlignment="1" applyProtection="1">
      <alignment horizontal="right" vertical="center"/>
    </xf>
    <xf numFmtId="0" fontId="119" fillId="0" borderId="1050" xfId="0" applyFont="1" applyFill="1" applyBorder="1" applyAlignment="1" applyProtection="1">
      <alignment horizontal="right" vertical="center"/>
    </xf>
    <xf numFmtId="0" fontId="119" fillId="0" borderId="858" xfId="0" applyFont="1" applyFill="1" applyBorder="1" applyAlignment="1" applyProtection="1">
      <alignment horizontal="right" vertical="center"/>
    </xf>
    <xf numFmtId="0" fontId="119" fillId="0" borderId="571" xfId="0" applyFont="1" applyFill="1" applyBorder="1" applyAlignment="1" applyProtection="1">
      <alignment horizontal="right" vertical="center"/>
    </xf>
    <xf numFmtId="0" fontId="119" fillId="0" borderId="538" xfId="0" applyFont="1" applyFill="1" applyBorder="1" applyAlignment="1" applyProtection="1">
      <alignment horizontal="right" vertical="center"/>
    </xf>
    <xf numFmtId="0" fontId="119" fillId="0" borderId="539" xfId="0" applyFont="1" applyFill="1" applyBorder="1" applyAlignment="1" applyProtection="1">
      <alignment horizontal="right" vertical="center"/>
    </xf>
    <xf numFmtId="0" fontId="104" fillId="0" borderId="0" xfId="47" applyFont="1" applyFill="1" applyBorder="1" applyAlignment="1">
      <alignment horizontal="center"/>
    </xf>
    <xf numFmtId="0" fontId="111" fillId="0" borderId="0" xfId="47" applyFont="1" applyFill="1" applyBorder="1" applyAlignment="1">
      <alignment horizontal="center"/>
    </xf>
    <xf numFmtId="0" fontId="103" fillId="0" borderId="538" xfId="0" applyFont="1" applyFill="1" applyBorder="1" applyAlignment="1">
      <alignment horizontal="right"/>
    </xf>
    <xf numFmtId="0" fontId="111" fillId="0" borderId="0" xfId="0" applyFont="1" applyBorder="1" applyAlignment="1">
      <alignment horizontal="center" vertical="center"/>
    </xf>
    <xf numFmtId="0" fontId="103" fillId="0" borderId="0" xfId="47" quotePrefix="1" applyFont="1" applyFill="1" applyBorder="1" applyAlignment="1">
      <alignment horizontal="center" vertical="center"/>
    </xf>
    <xf numFmtId="0" fontId="111" fillId="0" borderId="1049" xfId="47" applyFont="1" applyFill="1" applyBorder="1" applyAlignment="1">
      <alignment horizontal="center"/>
    </xf>
    <xf numFmtId="0" fontId="111" fillId="0" borderId="1050" xfId="47" applyFont="1" applyFill="1" applyBorder="1" applyAlignment="1">
      <alignment horizontal="center"/>
    </xf>
    <xf numFmtId="0" fontId="111" fillId="0" borderId="858" xfId="47" applyFont="1" applyFill="1" applyBorder="1" applyAlignment="1">
      <alignment horizontal="center"/>
    </xf>
    <xf numFmtId="0" fontId="111" fillId="0" borderId="571" xfId="47" applyFont="1" applyFill="1" applyBorder="1" applyAlignment="1">
      <alignment horizontal="center"/>
    </xf>
    <xf numFmtId="0" fontId="111" fillId="0" borderId="538" xfId="47" applyFont="1" applyFill="1" applyBorder="1" applyAlignment="1">
      <alignment horizontal="center"/>
    </xf>
    <xf numFmtId="0" fontId="111" fillId="0" borderId="539" xfId="47" applyFont="1" applyFill="1" applyBorder="1" applyAlignment="1">
      <alignment horizontal="center"/>
    </xf>
    <xf numFmtId="0" fontId="101" fillId="0" borderId="0" xfId="0" applyFont="1" applyFill="1" applyBorder="1" applyAlignment="1" applyProtection="1">
      <alignment horizontal="center" vertical="center"/>
    </xf>
    <xf numFmtId="0" fontId="103" fillId="0" borderId="0" xfId="46" applyFont="1" applyBorder="1" applyAlignment="1" applyProtection="1">
      <alignment horizontal="center" vertical="center"/>
    </xf>
    <xf numFmtId="0" fontId="103" fillId="0" borderId="0" xfId="0" applyFont="1" applyBorder="1" applyAlignment="1">
      <alignment horizontal="center" vertical="center"/>
    </xf>
    <xf numFmtId="0" fontId="0" fillId="0" borderId="0" xfId="0" applyBorder="1" applyAlignment="1">
      <alignment vertical="center"/>
    </xf>
    <xf numFmtId="0" fontId="103" fillId="0" borderId="538" xfId="46" applyFont="1" applyBorder="1" applyAlignment="1" applyProtection="1">
      <alignment horizontal="right" vertical="center"/>
    </xf>
    <xf numFmtId="0" fontId="103" fillId="0" borderId="538" xfId="46" applyFont="1" applyBorder="1" applyAlignment="1" applyProtection="1">
      <alignment horizontal="center" vertical="center"/>
    </xf>
    <xf numFmtId="0" fontId="111" fillId="0" borderId="536" xfId="47" applyFont="1" applyFill="1" applyBorder="1" applyAlignment="1">
      <alignment horizontal="center" vertical="center"/>
    </xf>
    <xf numFmtId="0" fontId="136" fillId="0" borderId="17" xfId="0" quotePrefix="1" applyFont="1" applyBorder="1" applyAlignment="1">
      <alignment horizontal="center" vertical="center" readingOrder="2"/>
    </xf>
    <xf numFmtId="0" fontId="136" fillId="0" borderId="17" xfId="0" applyFont="1" applyBorder="1" applyAlignment="1">
      <alignment horizontal="center" vertical="center" readingOrder="2"/>
    </xf>
    <xf numFmtId="0" fontId="107" fillId="0" borderId="1049" xfId="0" applyFont="1" applyFill="1" applyBorder="1" applyAlignment="1" applyProtection="1">
      <alignment horizontal="center" vertical="center"/>
    </xf>
    <xf numFmtId="0" fontId="107" fillId="0" borderId="1050" xfId="0" applyFont="1" applyFill="1" applyBorder="1" applyAlignment="1" applyProtection="1">
      <alignment horizontal="center" vertical="center"/>
    </xf>
    <xf numFmtId="0" fontId="107" fillId="0" borderId="858" xfId="0" applyFont="1" applyFill="1" applyBorder="1" applyAlignment="1" applyProtection="1">
      <alignment horizontal="center" vertical="center"/>
    </xf>
    <xf numFmtId="0" fontId="107" fillId="0" borderId="571" xfId="0" applyFont="1" applyFill="1" applyBorder="1" applyAlignment="1" applyProtection="1">
      <alignment horizontal="center" vertical="center"/>
    </xf>
    <xf numFmtId="0" fontId="107" fillId="0" borderId="538" xfId="0" applyFont="1" applyFill="1" applyBorder="1" applyAlignment="1" applyProtection="1">
      <alignment horizontal="center" vertical="center"/>
    </xf>
    <xf numFmtId="0" fontId="107" fillId="0" borderId="539" xfId="0" applyFont="1" applyFill="1" applyBorder="1" applyAlignment="1" applyProtection="1">
      <alignment horizontal="center" vertical="center"/>
    </xf>
    <xf numFmtId="0" fontId="103" fillId="0" borderId="17" xfId="46" quotePrefix="1" applyFont="1" applyBorder="1" applyAlignment="1" applyProtection="1">
      <alignment horizontal="center" vertical="center"/>
    </xf>
    <xf numFmtId="0" fontId="103" fillId="0" borderId="17" xfId="46" applyFont="1" applyBorder="1" applyAlignment="1" applyProtection="1">
      <alignment horizontal="center" vertical="center"/>
    </xf>
    <xf numFmtId="0" fontId="113" fillId="0" borderId="1049" xfId="0" applyFont="1" applyFill="1" applyBorder="1" applyAlignment="1" applyProtection="1">
      <alignment horizontal="center" vertical="center"/>
      <protection locked="0"/>
    </xf>
    <xf numFmtId="0" fontId="113" fillId="0" borderId="1050" xfId="0" applyFont="1" applyFill="1" applyBorder="1" applyAlignment="1" applyProtection="1">
      <alignment horizontal="center" vertical="center"/>
      <protection locked="0"/>
    </xf>
    <xf numFmtId="0" fontId="113" fillId="0" borderId="858" xfId="0" applyFont="1" applyFill="1" applyBorder="1" applyAlignment="1" applyProtection="1">
      <alignment horizontal="center" vertical="center"/>
      <protection locked="0"/>
    </xf>
    <xf numFmtId="0" fontId="113" fillId="0" borderId="571" xfId="0" applyFont="1" applyFill="1" applyBorder="1" applyAlignment="1" applyProtection="1">
      <alignment horizontal="center" vertical="center"/>
      <protection locked="0"/>
    </xf>
    <xf numFmtId="0" fontId="113" fillId="0" borderId="538" xfId="0" applyFont="1" applyFill="1" applyBorder="1" applyAlignment="1" applyProtection="1">
      <alignment horizontal="center" vertical="center"/>
      <protection locked="0"/>
    </xf>
    <xf numFmtId="0" fontId="113" fillId="0" borderId="539" xfId="0" applyFont="1" applyFill="1" applyBorder="1" applyAlignment="1" applyProtection="1">
      <alignment horizontal="center" vertical="center"/>
      <protection locked="0"/>
    </xf>
    <xf numFmtId="0" fontId="0" fillId="0" borderId="0" xfId="0" applyFill="1" applyBorder="1" applyAlignment="1">
      <alignment horizontal="center" vertical="center"/>
    </xf>
    <xf numFmtId="3" fontId="113" fillId="0" borderId="0" xfId="0" applyNumberFormat="1" applyFont="1" applyFill="1" applyBorder="1" applyAlignment="1" applyProtection="1">
      <alignment horizontal="right" vertical="center"/>
      <protection locked="0"/>
    </xf>
    <xf numFmtId="3" fontId="137" fillId="0" borderId="0" xfId="0" applyNumberFormat="1" applyFont="1" applyFill="1" applyBorder="1" applyAlignment="1" applyProtection="1">
      <alignment horizontal="center" vertical="center"/>
    </xf>
    <xf numFmtId="0" fontId="103" fillId="0" borderId="1049" xfId="0" applyFont="1" applyFill="1" applyBorder="1" applyAlignment="1" applyProtection="1">
      <alignment horizontal="center" vertical="center"/>
    </xf>
    <xf numFmtId="0" fontId="103" fillId="0" borderId="1050" xfId="0" applyFont="1" applyFill="1" applyBorder="1" applyAlignment="1" applyProtection="1">
      <alignment horizontal="center" vertical="center"/>
    </xf>
    <xf numFmtId="0" fontId="103" fillId="0" borderId="858" xfId="0" applyFont="1" applyFill="1" applyBorder="1" applyAlignment="1" applyProtection="1">
      <alignment horizontal="center" vertical="center"/>
    </xf>
    <xf numFmtId="0" fontId="103" fillId="0" borderId="571" xfId="0" applyFont="1" applyFill="1" applyBorder="1" applyAlignment="1" applyProtection="1">
      <alignment horizontal="center" vertical="center"/>
    </xf>
    <xf numFmtId="0" fontId="103" fillId="0" borderId="538" xfId="0" applyFont="1" applyFill="1" applyBorder="1" applyAlignment="1" applyProtection="1">
      <alignment horizontal="center" vertical="center"/>
    </xf>
    <xf numFmtId="0" fontId="103" fillId="0" borderId="539" xfId="0" applyFont="1" applyFill="1" applyBorder="1" applyAlignment="1" applyProtection="1">
      <alignment horizontal="center" vertical="center"/>
    </xf>
    <xf numFmtId="0" fontId="103" fillId="0" borderId="0" xfId="46" applyFont="1" applyFill="1" applyBorder="1" applyAlignment="1" applyProtection="1">
      <alignment horizontal="center" vertical="center"/>
    </xf>
    <xf numFmtId="0" fontId="111" fillId="0" borderId="245" xfId="46" applyFont="1" applyBorder="1" applyAlignment="1" applyProtection="1">
      <alignment horizontal="center" vertical="center"/>
    </xf>
    <xf numFmtId="0" fontId="103" fillId="0" borderId="245" xfId="0" applyFont="1" applyBorder="1" applyAlignment="1">
      <alignment horizontal="center" vertical="center"/>
    </xf>
    <xf numFmtId="0" fontId="103" fillId="0" borderId="536" xfId="47" applyFont="1" applyFill="1" applyBorder="1" applyAlignment="1">
      <alignment horizontal="left" vertical="center"/>
    </xf>
    <xf numFmtId="0" fontId="103" fillId="0" borderId="0" xfId="47" applyFont="1" applyFill="1" applyBorder="1" applyAlignment="1">
      <alignment horizontal="left" vertical="center"/>
    </xf>
    <xf numFmtId="0" fontId="103" fillId="0" borderId="0" xfId="46" applyFont="1" applyAlignment="1" applyProtection="1">
      <alignment horizontal="center" vertical="center"/>
    </xf>
    <xf numFmtId="0" fontId="104" fillId="0" borderId="0" xfId="46" applyFont="1" applyAlignment="1" applyProtection="1">
      <alignment horizontal="center" vertical="center"/>
    </xf>
    <xf numFmtId="0" fontId="103" fillId="0" borderId="0" xfId="48" applyFont="1" applyFill="1" applyBorder="1" applyAlignment="1">
      <alignment horizontal="center" vertical="center"/>
    </xf>
    <xf numFmtId="0" fontId="138" fillId="40" borderId="536" xfId="46" applyFont="1" applyFill="1" applyBorder="1" applyAlignment="1" applyProtection="1">
      <alignment horizontal="center"/>
    </xf>
    <xf numFmtId="0" fontId="138" fillId="40" borderId="0" xfId="46" applyFont="1" applyFill="1" applyBorder="1" applyAlignment="1" applyProtection="1">
      <alignment horizontal="center"/>
    </xf>
    <xf numFmtId="0" fontId="138" fillId="40" borderId="17" xfId="46" applyFont="1" applyFill="1" applyBorder="1" applyAlignment="1" applyProtection="1">
      <alignment horizontal="center"/>
    </xf>
    <xf numFmtId="0" fontId="103" fillId="0" borderId="536" xfId="46" applyFont="1" applyFill="1" applyBorder="1" applyAlignment="1" applyProtection="1">
      <alignment horizontal="center" vertical="center"/>
    </xf>
    <xf numFmtId="0" fontId="103" fillId="0" borderId="17" xfId="46" applyFont="1" applyFill="1" applyBorder="1" applyAlignment="1" applyProtection="1">
      <alignment horizontal="center" vertical="center"/>
    </xf>
    <xf numFmtId="0" fontId="103" fillId="0" borderId="536" xfId="46" applyFont="1" applyFill="1" applyBorder="1" applyAlignment="1" applyProtection="1">
      <alignment horizontal="center"/>
    </xf>
    <xf numFmtId="0" fontId="103" fillId="0" borderId="0" xfId="46" applyFont="1" applyFill="1" applyBorder="1" applyAlignment="1" applyProtection="1">
      <alignment horizontal="center"/>
    </xf>
    <xf numFmtId="0" fontId="103" fillId="0" borderId="17" xfId="46" applyFont="1" applyFill="1" applyBorder="1" applyAlignment="1" applyProtection="1">
      <alignment horizontal="center"/>
    </xf>
    <xf numFmtId="0" fontId="104" fillId="40" borderId="571" xfId="46" applyFont="1" applyFill="1" applyBorder="1" applyAlignment="1" applyProtection="1">
      <alignment horizontal="center" vertical="top"/>
    </xf>
    <xf numFmtId="0" fontId="104" fillId="40" borderId="538" xfId="46" applyFont="1" applyFill="1" applyBorder="1" applyAlignment="1" applyProtection="1">
      <alignment horizontal="center" vertical="top"/>
    </xf>
    <xf numFmtId="0" fontId="104" fillId="40" borderId="539" xfId="46" applyFont="1" applyFill="1" applyBorder="1" applyAlignment="1" applyProtection="1">
      <alignment horizontal="center" vertical="top"/>
    </xf>
    <xf numFmtId="0" fontId="104" fillId="0" borderId="536" xfId="46" applyFont="1" applyFill="1" applyBorder="1" applyAlignment="1" applyProtection="1">
      <alignment horizontal="center" vertical="center"/>
    </xf>
    <xf numFmtId="0" fontId="104" fillId="0" borderId="0" xfId="46" applyFont="1" applyFill="1" applyBorder="1" applyAlignment="1" applyProtection="1">
      <alignment horizontal="center" vertical="center"/>
    </xf>
    <xf numFmtId="0" fontId="104" fillId="0" borderId="17" xfId="46" applyFont="1" applyFill="1" applyBorder="1" applyAlignment="1" applyProtection="1">
      <alignment horizontal="center" vertical="center"/>
    </xf>
    <xf numFmtId="0" fontId="104" fillId="0" borderId="536" xfId="46" applyFont="1" applyFill="1" applyBorder="1" applyAlignment="1" applyProtection="1">
      <alignment horizontal="center" vertical="top"/>
    </xf>
    <xf numFmtId="0" fontId="104" fillId="0" borderId="0" xfId="46" applyFont="1" applyFill="1" applyBorder="1" applyAlignment="1" applyProtection="1">
      <alignment horizontal="center" vertical="top"/>
    </xf>
    <xf numFmtId="0" fontId="104" fillId="0" borderId="17" xfId="46" applyFont="1" applyFill="1" applyBorder="1" applyAlignment="1" applyProtection="1">
      <alignment horizontal="center" vertical="top"/>
    </xf>
    <xf numFmtId="0" fontId="9" fillId="0" borderId="0" xfId="46" applyFont="1" applyFill="1" applyAlignment="1" applyProtection="1">
      <alignment horizontal="center" vertical="center"/>
    </xf>
    <xf numFmtId="0" fontId="111" fillId="0" borderId="0" xfId="46" applyFont="1" applyFill="1" applyAlignment="1" applyProtection="1">
      <alignment horizontal="center" vertical="center"/>
    </xf>
    <xf numFmtId="0" fontId="111" fillId="0" borderId="538" xfId="46" applyFont="1" applyFill="1" applyBorder="1" applyAlignment="1" applyProtection="1">
      <alignment horizontal="center" vertical="center"/>
    </xf>
    <xf numFmtId="0" fontId="103" fillId="0" borderId="17" xfId="46" quotePrefix="1" applyFont="1" applyFill="1" applyBorder="1" applyAlignment="1" applyProtection="1">
      <alignment horizontal="center" vertical="center"/>
    </xf>
    <xf numFmtId="0" fontId="103" fillId="0" borderId="539" xfId="46" applyFont="1" applyFill="1" applyBorder="1" applyAlignment="1" applyProtection="1">
      <alignment horizontal="center" vertical="center"/>
    </xf>
    <xf numFmtId="0" fontId="111" fillId="0" borderId="1049" xfId="46" applyFont="1" applyFill="1" applyBorder="1" applyAlignment="1" applyProtection="1">
      <alignment horizontal="right" vertical="center"/>
    </xf>
    <xf numFmtId="0" fontId="111" fillId="0" borderId="1050" xfId="46" applyFont="1" applyFill="1" applyBorder="1" applyAlignment="1" applyProtection="1">
      <alignment horizontal="right" vertical="center"/>
    </xf>
    <xf numFmtId="0" fontId="111" fillId="0" borderId="858" xfId="46" applyFont="1" applyFill="1" applyBorder="1" applyAlignment="1" applyProtection="1">
      <alignment horizontal="right" vertical="center"/>
    </xf>
    <xf numFmtId="0" fontId="111" fillId="0" borderId="571" xfId="46" applyFont="1" applyFill="1" applyBorder="1" applyAlignment="1" applyProtection="1">
      <alignment horizontal="right" vertical="center"/>
    </xf>
    <xf numFmtId="0" fontId="111" fillId="0" borderId="538" xfId="46" applyFont="1" applyFill="1" applyBorder="1" applyAlignment="1" applyProtection="1">
      <alignment horizontal="right" vertical="center"/>
    </xf>
    <xf numFmtId="0" fontId="111" fillId="0" borderId="539" xfId="46" applyFont="1" applyFill="1" applyBorder="1" applyAlignment="1" applyProtection="1">
      <alignment horizontal="right" vertical="center"/>
    </xf>
    <xf numFmtId="0" fontId="111" fillId="0" borderId="0" xfId="46" applyFont="1" applyFill="1" applyBorder="1" applyAlignment="1" applyProtection="1">
      <alignment horizontal="center" vertical="center"/>
    </xf>
    <xf numFmtId="0" fontId="105" fillId="36" borderId="1053" xfId="0" applyFont="1" applyFill="1" applyBorder="1" applyAlignment="1" applyProtection="1">
      <alignment horizontal="center" vertical="center"/>
    </xf>
    <xf numFmtId="0" fontId="105" fillId="36" borderId="1054" xfId="0" applyFont="1" applyFill="1" applyBorder="1" applyAlignment="1" applyProtection="1">
      <alignment horizontal="center" vertical="center"/>
    </xf>
    <xf numFmtId="0" fontId="105" fillId="36" borderId="1055" xfId="0" applyFont="1" applyFill="1" applyBorder="1" applyAlignment="1" applyProtection="1">
      <alignment horizontal="center" vertical="center"/>
    </xf>
    <xf numFmtId="0" fontId="105" fillId="36" borderId="1056" xfId="0" applyFont="1" applyFill="1" applyBorder="1" applyAlignment="1" applyProtection="1">
      <alignment horizontal="center" vertical="center"/>
    </xf>
    <xf numFmtId="0" fontId="111" fillId="0" borderId="0" xfId="0" applyFont="1" applyAlignment="1">
      <alignment horizontal="center" vertical="center"/>
    </xf>
    <xf numFmtId="0" fontId="7" fillId="0" borderId="505" xfId="3" applyFont="1" applyFill="1" applyBorder="1" applyAlignment="1" applyProtection="1">
      <alignment horizontal="center"/>
    </xf>
    <xf numFmtId="0" fontId="7" fillId="0" borderId="245" xfId="3" applyFont="1" applyFill="1" applyBorder="1" applyAlignment="1" applyProtection="1">
      <alignment horizontal="center"/>
    </xf>
    <xf numFmtId="0" fontId="7" fillId="0" borderId="0" xfId="3" applyFont="1" applyFill="1" applyBorder="1" applyAlignment="1" applyProtection="1">
      <alignment horizontal="center" wrapText="1"/>
    </xf>
    <xf numFmtId="0" fontId="7" fillId="0" borderId="245" xfId="3" applyFont="1" applyFill="1" applyBorder="1" applyAlignment="1" applyProtection="1">
      <alignment horizontal="center" wrapText="1"/>
    </xf>
    <xf numFmtId="0" fontId="7" fillId="0" borderId="0" xfId="3" applyFont="1" applyFill="1" applyBorder="1" applyAlignment="1" applyProtection="1">
      <alignment horizontal="center"/>
    </xf>
    <xf numFmtId="0" fontId="8" fillId="0" borderId="0" xfId="3" applyFont="1" applyFill="1" applyBorder="1" applyAlignment="1" applyProtection="1">
      <alignment horizontal="center"/>
    </xf>
    <xf numFmtId="0" fontId="7" fillId="0" borderId="485" xfId="3" applyFont="1" applyFill="1" applyBorder="1" applyAlignment="1" applyProtection="1">
      <alignment horizontal="center" wrapText="1"/>
    </xf>
    <xf numFmtId="0" fontId="7" fillId="0" borderId="476" xfId="3" applyFont="1" applyFill="1" applyBorder="1" applyAlignment="1" applyProtection="1">
      <alignment horizontal="center" wrapText="1"/>
    </xf>
    <xf numFmtId="0" fontId="7" fillId="0" borderId="255" xfId="3" applyFont="1" applyFill="1" applyBorder="1" applyAlignment="1" applyProtection="1">
      <alignment horizontal="center" vertical="center"/>
    </xf>
    <xf numFmtId="0" fontId="7" fillId="0" borderId="255" xfId="3" applyFont="1" applyFill="1" applyBorder="1" applyAlignment="1" applyProtection="1">
      <alignment horizontal="center" vertical="center" wrapText="1"/>
    </xf>
    <xf numFmtId="0" fontId="7" fillId="0" borderId="0" xfId="3" applyFont="1" applyFill="1" applyBorder="1" applyAlignment="1" applyProtection="1">
      <alignment horizontal="center" vertical="center" wrapText="1"/>
    </xf>
    <xf numFmtId="0" fontId="7" fillId="0" borderId="263" xfId="3" applyFont="1" applyFill="1" applyBorder="1" applyAlignment="1" applyProtection="1">
      <alignment horizontal="center"/>
    </xf>
    <xf numFmtId="0" fontId="6" fillId="0" borderId="263" xfId="3" applyFont="1" applyFill="1" applyBorder="1" applyAlignment="1" applyProtection="1">
      <alignment horizontal="center"/>
    </xf>
    <xf numFmtId="0" fontId="6" fillId="19" borderId="0" xfId="3" applyFont="1" applyFill="1" applyBorder="1" applyAlignment="1" applyProtection="1">
      <alignment horizontal="left" vertical="center" wrapText="1"/>
    </xf>
    <xf numFmtId="0" fontId="6" fillId="0" borderId="0" xfId="3" applyFont="1" applyFill="1" applyBorder="1" applyAlignment="1" applyProtection="1">
      <alignment horizontal="center" wrapText="1"/>
    </xf>
    <xf numFmtId="0" fontId="6" fillId="0" borderId="245" xfId="3" applyFont="1" applyFill="1" applyBorder="1" applyAlignment="1" applyProtection="1">
      <alignment horizontal="center" wrapText="1"/>
    </xf>
    <xf numFmtId="0" fontId="6" fillId="0" borderId="505" xfId="3" applyFont="1" applyFill="1" applyBorder="1" applyAlignment="1" applyProtection="1">
      <alignment horizontal="center"/>
    </xf>
    <xf numFmtId="0" fontId="6" fillId="0" borderId="245" xfId="3" applyFont="1" applyFill="1" applyBorder="1" applyAlignment="1" applyProtection="1">
      <alignment horizontal="center"/>
    </xf>
  </cellXfs>
  <cellStyles count="50">
    <cellStyle name="Comma" xfId="30" builtinId="3"/>
    <cellStyle name="Comma 2" xfId="11" xr:uid="{00000000-0005-0000-0000-000000000000}"/>
    <cellStyle name="Comma 2 2" xfId="7" xr:uid="{00000000-0005-0000-0000-000001000000}"/>
    <cellStyle name="Comma 3" xfId="36" xr:uid="{00000000-0005-0000-0000-000052000000}"/>
    <cellStyle name="Comma 4" xfId="38" xr:uid="{00000000-0005-0000-0000-000054000000}"/>
    <cellStyle name="Comma 5" xfId="45" xr:uid="{00000000-0005-0000-0000-000059000000}"/>
    <cellStyle name="Hyperlink" xfId="1" builtinId="8"/>
    <cellStyle name="Hyperlink 2" xfId="12" xr:uid="{00000000-0005-0000-0000-000003000000}"/>
    <cellStyle name="Normal" xfId="0" builtinId="0"/>
    <cellStyle name="Normal - Style1" xfId="5" xr:uid="{00000000-0005-0000-0000-000005000000}"/>
    <cellStyle name="Normal - Style2" xfId="6" xr:uid="{00000000-0005-0000-0000-000006000000}"/>
    <cellStyle name="Normal - Style3" xfId="8" xr:uid="{00000000-0005-0000-0000-000007000000}"/>
    <cellStyle name="Normal - Style4" xfId="2" xr:uid="{00000000-0005-0000-0000-000008000000}"/>
    <cellStyle name="Normal - Style5" xfId="13" xr:uid="{00000000-0005-0000-0000-000009000000}"/>
    <cellStyle name="Normal - Style6" xfId="14" xr:uid="{00000000-0005-0000-0000-00000A000000}"/>
    <cellStyle name="Normal - Style7" xfId="15" xr:uid="{00000000-0005-0000-0000-00000B000000}"/>
    <cellStyle name="Normal - Style8" xfId="9" xr:uid="{00000000-0005-0000-0000-00000C000000}"/>
    <cellStyle name="Normal 10" xfId="37" xr:uid="{00000000-0005-0000-0000-000055000000}"/>
    <cellStyle name="Normal 11" xfId="42" xr:uid="{00000000-0005-0000-0000-00005A000000}"/>
    <cellStyle name="Normal 12" xfId="43" xr:uid="{00000000-0005-0000-0000-00005C000000}"/>
    <cellStyle name="Normal 2" xfId="3" xr:uid="{00000000-0005-0000-0000-00000D000000}"/>
    <cellStyle name="Normal 2 2" xfId="17" xr:uid="{00000000-0005-0000-0000-00000E000000}"/>
    <cellStyle name="Normal 2 2 2" xfId="26" xr:uid="{00000000-0005-0000-0000-00000F000000}"/>
    <cellStyle name="Normal 2 2 2 2" xfId="39" xr:uid="{00000000-0005-0000-0000-000034000000}"/>
    <cellStyle name="Normal 2 3" xfId="49" xr:uid="{E6B1F21C-7A45-474A-968E-455205B19C45}"/>
    <cellStyle name="Normal 2_Copy of SSE2011-SAND29122010" xfId="16" xr:uid="{00000000-0005-0000-0000-000010000000}"/>
    <cellStyle name="Normal 3" xfId="4" xr:uid="{00000000-0005-0000-0000-000011000000}"/>
    <cellStyle name="Normal 3 2" xfId="18" xr:uid="{00000000-0005-0000-0000-000012000000}"/>
    <cellStyle name="Normal 3 2 2" xfId="19" xr:uid="{00000000-0005-0000-0000-000013000000}"/>
    <cellStyle name="Normal 3 2_Copy of SSE2011-SAND29122010" xfId="20" xr:uid="{00000000-0005-0000-0000-000014000000}"/>
    <cellStyle name="Normal 3 3" xfId="27" xr:uid="{00000000-0005-0000-0000-000015000000}"/>
    <cellStyle name="Normal 3 3 2" xfId="35" xr:uid="{00000000-0005-0000-0000-000015000000}"/>
    <cellStyle name="Normal 3 3 3" xfId="44" xr:uid="{00000000-0005-0000-0000-000015000000}"/>
    <cellStyle name="Normal 3_Copy of SSE2011-SAND29122010" xfId="21" xr:uid="{00000000-0005-0000-0000-000016000000}"/>
    <cellStyle name="Normal 4" xfId="22" xr:uid="{00000000-0005-0000-0000-000017000000}"/>
    <cellStyle name="Normal 5" xfId="23" xr:uid="{00000000-0005-0000-0000-000018000000}"/>
    <cellStyle name="Normal 6" xfId="31" xr:uid="{00000000-0005-0000-0000-00004E000000}"/>
    <cellStyle name="Normal 6 2" xfId="40" xr:uid="{00000000-0005-0000-0000-000037000000}"/>
    <cellStyle name="Normal 7" xfId="32" xr:uid="{00000000-0005-0000-0000-00004F000000}"/>
    <cellStyle name="Normal 8" xfId="33" xr:uid="{00000000-0005-0000-0000-000050000000}"/>
    <cellStyle name="Normal 9" xfId="34" xr:uid="{00000000-0005-0000-0000-000051000000}"/>
    <cellStyle name="Normal 9 2" xfId="41" xr:uid="{00000000-0005-0000-0000-000038000000}"/>
    <cellStyle name="Normal_A (2)_ajj" xfId="28" xr:uid="{00000000-0005-0000-0000-000019000000}"/>
    <cellStyle name="Normal_A_1" xfId="29" xr:uid="{00000000-0005-0000-0000-00001A000000}"/>
    <cellStyle name="Normal_akaun" xfId="24" xr:uid="{00000000-0005-0000-0000-00001B000000}"/>
    <cellStyle name="Normal_akaun 2" xfId="47" xr:uid="{92B61672-84FF-498A-8DCC-5DB5F63D3AD2}"/>
    <cellStyle name="Normal_SoalanICT 2" xfId="48" xr:uid="{B1856B3D-2EFA-44A7-8C20-44B009EAD523}"/>
    <cellStyle name="Normal_SSE BARU FRONT PAGE" xfId="10" xr:uid="{00000000-0005-0000-0000-00001D000000}"/>
    <cellStyle name="Normal_sse(2000)BAHAN(malay)" xfId="25" xr:uid="{00000000-0005-0000-0000-00001E000000}"/>
    <cellStyle name="Normal_sse(2000)BAHAN(malay) 2" xfId="46" xr:uid="{EABEFFAB-2343-4D97-B3AB-5B4B6C727D53}"/>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FF9900"/>
      <color rgb="FFFF9933"/>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52919</xdr:colOff>
      <xdr:row>61</xdr:row>
      <xdr:rowOff>21167</xdr:rowOff>
    </xdr:from>
    <xdr:to>
      <xdr:col>18</xdr:col>
      <xdr:colOff>74087</xdr:colOff>
      <xdr:row>63</xdr:row>
      <xdr:rowOff>21166</xdr:rowOff>
    </xdr:to>
    <xdr:sp macro="" textlink="">
      <xdr:nvSpPr>
        <xdr:cNvPr id="12" name="Rounded Rectangle 4">
          <a:extLst>
            <a:ext uri="{FF2B5EF4-FFF2-40B4-BE49-F238E27FC236}">
              <a16:creationId xmlns:a16="http://schemas.microsoft.com/office/drawing/2014/main" id="{00000000-0008-0000-0000-00000C000000}"/>
            </a:ext>
          </a:extLst>
        </xdr:cNvPr>
        <xdr:cNvSpPr>
          <a:spLocks noChangeArrowheads="1"/>
        </xdr:cNvSpPr>
      </xdr:nvSpPr>
      <xdr:spPr>
        <a:xfrm>
          <a:off x="52705" y="7423150"/>
          <a:ext cx="3869055" cy="278765"/>
        </a:xfrm>
        <a:prstGeom prst="roundRect">
          <a:avLst>
            <a:gd name="adj" fmla="val 9847"/>
          </a:avLst>
        </a:prstGeom>
        <a:ln>
          <a:noFill/>
        </a:ln>
      </xdr:spPr>
      <xdr:style>
        <a:lnRef idx="2">
          <a:schemeClr val="dk1"/>
        </a:lnRef>
        <a:fillRef idx="1">
          <a:schemeClr val="lt1"/>
        </a:fillRef>
        <a:effectRef idx="0">
          <a:schemeClr val="dk1"/>
        </a:effectRef>
        <a:fontRef idx="minor">
          <a:schemeClr val="dk1"/>
        </a:fontRef>
      </xdr:style>
    </xdr:sp>
    <xdr:clientData/>
  </xdr:twoCellAnchor>
  <xdr:twoCellAnchor>
    <xdr:from>
      <xdr:col>2</xdr:col>
      <xdr:colOff>2</xdr:colOff>
      <xdr:row>20</xdr:row>
      <xdr:rowOff>74084</xdr:rowOff>
    </xdr:from>
    <xdr:to>
      <xdr:col>3</xdr:col>
      <xdr:colOff>137585</xdr:colOff>
      <xdr:row>39</xdr:row>
      <xdr:rowOff>95250</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a:xfrm>
          <a:off x="133350" y="2562225"/>
          <a:ext cx="308610" cy="2155190"/>
        </a:xfrm>
        <a:prstGeom prst="rect">
          <a:avLst/>
        </a:prstGeom>
        <a:noFill/>
        <a:ln w="9525">
          <a:noFill/>
          <a:round/>
        </a:ln>
      </xdr:spPr>
      <xdr:txBody>
        <a:bodyPr vertOverflow="clip" vert="vert270"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Nama pertubuhan dan alamat  pos</a:t>
          </a:r>
        </a:p>
        <a:p>
          <a:pPr algn="ctr" rtl="0">
            <a:defRPr sz="1000"/>
          </a:pPr>
          <a:r>
            <a:rPr lang="en-MY" sz="800" b="0" i="1" u="none" strike="noStrike" baseline="0">
              <a:solidFill>
                <a:srgbClr val="000000"/>
              </a:solidFill>
              <a:latin typeface="Arial" panose="020B0604020202020204"/>
              <a:cs typeface="Arial" panose="020B0604020202020204"/>
            </a:rPr>
            <a:t>Name of establishment and postal address</a:t>
          </a:r>
        </a:p>
      </xdr:txBody>
    </xdr:sp>
    <xdr:clientData/>
  </xdr:twoCellAnchor>
  <xdr:twoCellAnchor>
    <xdr:from>
      <xdr:col>17</xdr:col>
      <xdr:colOff>16928</xdr:colOff>
      <xdr:row>1</xdr:row>
      <xdr:rowOff>31750</xdr:rowOff>
    </xdr:from>
    <xdr:to>
      <xdr:col>22</xdr:col>
      <xdr:colOff>74079</xdr:colOff>
      <xdr:row>5</xdr:row>
      <xdr:rowOff>124239</xdr:rowOff>
    </xdr:to>
    <xdr:pic>
      <xdr:nvPicPr>
        <xdr:cNvPr id="38920" name="Picture 2">
          <a:extLst>
            <a:ext uri="{FF2B5EF4-FFF2-40B4-BE49-F238E27FC236}">
              <a16:creationId xmlns:a16="http://schemas.microsoft.com/office/drawing/2014/main" id="{00000000-0008-0000-0000-000008980000}"/>
            </a:ext>
          </a:extLst>
        </xdr:cNvPr>
        <xdr:cNvPicPr>
          <a:picLocks noChangeAspect="1" noChangeArrowheads="1"/>
        </xdr:cNvPicPr>
      </xdr:nvPicPr>
      <xdr:blipFill>
        <a:blip xmlns:r="http://schemas.openxmlformats.org/officeDocument/2006/relationships" r:embed="rId1" cstate="print"/>
        <a:srcRect l="3937" t="3149" r="3937" b="4724"/>
        <a:stretch>
          <a:fillRect/>
        </a:stretch>
      </xdr:blipFill>
      <xdr:spPr>
        <a:xfrm>
          <a:off x="3655060" y="184150"/>
          <a:ext cx="857250" cy="730250"/>
        </a:xfrm>
        <a:prstGeom prst="rect">
          <a:avLst/>
        </a:prstGeom>
        <a:noFill/>
        <a:ln w="9525">
          <a:noFill/>
          <a:round/>
        </a:ln>
      </xdr:spPr>
    </xdr:pic>
    <xdr:clientData/>
  </xdr:twoCellAnchor>
  <xdr:twoCellAnchor>
    <xdr:from>
      <xdr:col>1</xdr:col>
      <xdr:colOff>95249</xdr:colOff>
      <xdr:row>40</xdr:row>
      <xdr:rowOff>88910</xdr:rowOff>
    </xdr:from>
    <xdr:to>
      <xdr:col>18</xdr:col>
      <xdr:colOff>123824</xdr:colOff>
      <xdr:row>44</xdr:row>
      <xdr:rowOff>116426</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a:xfrm>
          <a:off x="94615" y="4837430"/>
          <a:ext cx="3876675" cy="532765"/>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l" rtl="0">
            <a:defRPr sz="1000"/>
          </a:pPr>
          <a:r>
            <a:rPr lang="en-MY" sz="800" b="1" i="0" u="none" strike="noStrike" baseline="0">
              <a:solidFill>
                <a:srgbClr val="000000"/>
              </a:solidFill>
              <a:latin typeface="Arial" panose="020B0604020202020204"/>
              <a:cs typeface="Arial" panose="020B0604020202020204"/>
            </a:rPr>
            <a:t>Sila lengkap dan kembalikan soal selidik ini kepada :</a:t>
          </a:r>
        </a:p>
        <a:p>
          <a:pPr algn="l" rtl="0">
            <a:defRPr sz="1000"/>
          </a:pPr>
          <a:r>
            <a:rPr lang="en-MY" sz="800" b="0" i="1" u="none" strike="noStrike" baseline="0">
              <a:solidFill>
                <a:srgbClr val="000000"/>
              </a:solidFill>
              <a:latin typeface="Arial" panose="020B0604020202020204"/>
              <a:cs typeface="Arial" panose="020B0604020202020204"/>
            </a:rPr>
            <a:t>Please complete and return this questionnaire to :</a:t>
          </a:r>
        </a:p>
      </xdr:txBody>
    </xdr:sp>
    <xdr:clientData/>
  </xdr:twoCellAnchor>
  <xdr:twoCellAnchor>
    <xdr:from>
      <xdr:col>1</xdr:col>
      <xdr:colOff>31751</xdr:colOff>
      <xdr:row>61</xdr:row>
      <xdr:rowOff>42333</xdr:rowOff>
    </xdr:from>
    <xdr:to>
      <xdr:col>40</xdr:col>
      <xdr:colOff>438978</xdr:colOff>
      <xdr:row>63</xdr:row>
      <xdr:rowOff>10582</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31750" y="7444105"/>
          <a:ext cx="8160385" cy="247015"/>
        </a:xfrm>
        <a:prstGeom prst="rect">
          <a:avLst/>
        </a:prstGeom>
        <a:solidFill>
          <a:schemeClr val="tx2">
            <a:lumMod val="20000"/>
            <a:lumOff val="80000"/>
          </a:schemeClr>
        </a:solidFill>
        <a:ln w="19050"/>
      </xdr:spPr>
      <xdr:style>
        <a:lnRef idx="2">
          <a:schemeClr val="dk1"/>
        </a:lnRef>
        <a:fillRef idx="1">
          <a:schemeClr val="lt1"/>
        </a:fillRef>
        <a:effectRef idx="0">
          <a:schemeClr val="dk1"/>
        </a:effectRef>
        <a:fontRef idx="minor">
          <a:schemeClr val="dk1"/>
        </a:fontRef>
      </xdr:style>
      <xdr:txBody>
        <a:bodyPr vertOverflow="clip" wrap="square" rtlCol="0" anchor="t"/>
        <a:lstStyle/>
        <a:p>
          <a:pPr algn="ctr"/>
          <a:r>
            <a:rPr lang="en-MY" sz="1000" b="1"/>
            <a:t>MAKLUMAN AM </a:t>
          </a:r>
          <a:r>
            <a:rPr lang="en-MY" sz="1000"/>
            <a:t>/ </a:t>
          </a:r>
          <a:r>
            <a:rPr lang="en-MY" sz="1000" i="1"/>
            <a:t>GENERAL INFORMATION</a:t>
          </a:r>
        </a:p>
      </xdr:txBody>
    </xdr:sp>
    <xdr:clientData/>
  </xdr:twoCellAnchor>
  <xdr:twoCellAnchor>
    <xdr:from>
      <xdr:col>1</xdr:col>
      <xdr:colOff>31610</xdr:colOff>
      <xdr:row>51</xdr:row>
      <xdr:rowOff>24424</xdr:rowOff>
    </xdr:from>
    <xdr:to>
      <xdr:col>18</xdr:col>
      <xdr:colOff>49696</xdr:colOff>
      <xdr:row>61</xdr:row>
      <xdr:rowOff>0</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869810" y="6491899"/>
          <a:ext cx="3647111" cy="1061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Bagi sebarang pertanyaan, sila hubungi :</a:t>
          </a:r>
        </a:p>
        <a:p>
          <a:r>
            <a:rPr lang="en-MY" sz="800" i="1">
              <a:latin typeface="Arial" panose="020B0604020202020204" pitchFamily="7" charset="0"/>
              <a:cs typeface="Arial" panose="020B0604020202020204" pitchFamily="7" charset="0"/>
            </a:rPr>
            <a:t>For enquiries, please contact :</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Tel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Tel. No   </a:t>
          </a:r>
          <a:r>
            <a:rPr lang="en-MY" sz="800">
              <a:latin typeface="Arial" panose="020B0604020202020204" pitchFamily="7" charset="0"/>
              <a:cs typeface="Arial" panose="020B0604020202020204" pitchFamily="7" charset="0"/>
            </a:rPr>
            <a:t>:</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Fax No </a:t>
          </a:r>
          <a:r>
            <a:rPr lang="en-MY" sz="800">
              <a:latin typeface="Arial" panose="020B0604020202020204" pitchFamily="7" charset="0"/>
              <a:cs typeface="Arial" panose="020B0604020202020204" pitchFamily="7" charset="0"/>
            </a:rPr>
            <a:t>:</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Email</a:t>
          </a:r>
          <a:r>
            <a:rPr lang="en-MY" sz="800">
              <a:latin typeface="Arial" panose="020B0604020202020204" pitchFamily="7" charset="0"/>
              <a:cs typeface="Arial" panose="020B0604020202020204" pitchFamily="7" charset="0"/>
            </a:rPr>
            <a:t>         :</a:t>
          </a:r>
        </a:p>
      </xdr:txBody>
    </xdr:sp>
    <xdr:clientData/>
  </xdr:twoCellAnchor>
  <xdr:twoCellAnchor>
    <xdr:from>
      <xdr:col>3</xdr:col>
      <xdr:colOff>169334</xdr:colOff>
      <xdr:row>38</xdr:row>
      <xdr:rowOff>21170</xdr:rowOff>
    </xdr:from>
    <xdr:to>
      <xdr:col>16</xdr:col>
      <xdr:colOff>169334</xdr:colOff>
      <xdr:row>40</xdr:row>
      <xdr:rowOff>105837</xdr:rowOff>
    </xdr:to>
    <xdr:sp macro="" textlink="">
      <xdr:nvSpPr>
        <xdr:cNvPr id="22" name="Rectangle 21">
          <a:extLst>
            <a:ext uri="{FF2B5EF4-FFF2-40B4-BE49-F238E27FC236}">
              <a16:creationId xmlns:a16="http://schemas.microsoft.com/office/drawing/2014/main" id="{00000000-0008-0000-0000-000016000000}"/>
            </a:ext>
          </a:extLst>
        </xdr:cNvPr>
        <xdr:cNvSpPr>
          <a:spLocks noChangeArrowheads="1"/>
        </xdr:cNvSpPr>
      </xdr:nvSpPr>
      <xdr:spPr>
        <a:xfrm>
          <a:off x="473710" y="4516755"/>
          <a:ext cx="3124200" cy="337185"/>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Sila pinda jika alamat pos di atas tidak tepat</a:t>
          </a:r>
        </a:p>
        <a:p>
          <a:pPr algn="ctr" rtl="0">
            <a:defRPr sz="1000"/>
          </a:pPr>
          <a:r>
            <a:rPr lang="en-MY" sz="800" b="0" i="1" u="none" strike="noStrike" baseline="0">
              <a:solidFill>
                <a:srgbClr val="000000"/>
              </a:solidFill>
              <a:latin typeface="Arial" panose="020B0604020202020204"/>
              <a:cs typeface="Arial" panose="020B0604020202020204"/>
            </a:rPr>
            <a:t>Please amend if the above postal address is incorrect</a:t>
          </a:r>
        </a:p>
      </xdr:txBody>
    </xdr:sp>
    <xdr:clientData/>
  </xdr:twoCellAnchor>
  <xdr:twoCellAnchor>
    <xdr:from>
      <xdr:col>20</xdr:col>
      <xdr:colOff>84667</xdr:colOff>
      <xdr:row>37</xdr:row>
      <xdr:rowOff>56030</xdr:rowOff>
    </xdr:from>
    <xdr:to>
      <xdr:col>25</xdr:col>
      <xdr:colOff>31750</xdr:colOff>
      <xdr:row>41</xdr:row>
      <xdr:rowOff>1</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4847167" y="4852148"/>
          <a:ext cx="877171" cy="36979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Telefon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Telephone </a:t>
          </a:r>
          <a:r>
            <a:rPr lang="en-MY" sz="800" i="0">
              <a:latin typeface="Arial" panose="020B0604020202020204" pitchFamily="7" charset="0"/>
              <a:cs typeface="Arial" panose="020B0604020202020204" pitchFamily="7" charset="0"/>
            </a:rPr>
            <a:t>     : </a:t>
          </a:r>
        </a:p>
      </xdr:txBody>
    </xdr:sp>
    <xdr:clientData/>
  </xdr:twoCellAnchor>
  <xdr:twoCellAnchor>
    <xdr:from>
      <xdr:col>20</xdr:col>
      <xdr:colOff>84687</xdr:colOff>
      <xdr:row>40</xdr:row>
      <xdr:rowOff>22071</xdr:rowOff>
    </xdr:from>
    <xdr:to>
      <xdr:col>25</xdr:col>
      <xdr:colOff>31770</xdr:colOff>
      <xdr:row>43</xdr:row>
      <xdr:rowOff>123263</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4847187" y="5176777"/>
          <a:ext cx="877171" cy="414957"/>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Fax.</a:t>
          </a:r>
          <a:r>
            <a:rPr lang="en-MY" sz="800" i="1" baseline="0">
              <a:latin typeface="Arial" panose="020B0604020202020204" pitchFamily="7" charset="0"/>
              <a:cs typeface="Arial" panose="020B0604020202020204" pitchFamily="7" charset="0"/>
            </a:rPr>
            <a:t> No        </a:t>
          </a:r>
          <a:r>
            <a:rPr lang="en-MY" sz="800" i="0">
              <a:latin typeface="Arial" panose="020B0604020202020204" pitchFamily="7" charset="0"/>
              <a:cs typeface="Arial" panose="020B0604020202020204" pitchFamily="7" charset="0"/>
            </a:rPr>
            <a:t>  :  </a:t>
          </a:r>
        </a:p>
      </xdr:txBody>
    </xdr:sp>
    <xdr:clientData/>
  </xdr:twoCellAnchor>
  <xdr:twoCellAnchor>
    <xdr:from>
      <xdr:col>20</xdr:col>
      <xdr:colOff>84669</xdr:colOff>
      <xdr:row>43</xdr:row>
      <xdr:rowOff>43225</xdr:rowOff>
    </xdr:from>
    <xdr:to>
      <xdr:col>25</xdr:col>
      <xdr:colOff>31752</xdr:colOff>
      <xdr:row>46</xdr:row>
      <xdr:rowOff>89647</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4847169" y="5511696"/>
          <a:ext cx="877171" cy="382598"/>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Email              </a:t>
          </a:r>
          <a:r>
            <a:rPr lang="en-MY" sz="800" i="0">
              <a:latin typeface="Arial" panose="020B0604020202020204" pitchFamily="7" charset="0"/>
              <a:cs typeface="Arial" panose="020B0604020202020204" pitchFamily="7" charset="0"/>
            </a:rPr>
            <a:t>:  </a:t>
          </a:r>
        </a:p>
      </xdr:txBody>
    </xdr:sp>
    <xdr:clientData/>
  </xdr:twoCellAnchor>
  <xdr:twoCellAnchor>
    <xdr:from>
      <xdr:col>20</xdr:col>
      <xdr:colOff>27517</xdr:colOff>
      <xdr:row>51</xdr:row>
      <xdr:rowOff>89353</xdr:rowOff>
    </xdr:from>
    <xdr:to>
      <xdr:col>25</xdr:col>
      <xdr:colOff>48684</xdr:colOff>
      <xdr:row>55</xdr:row>
      <xdr:rowOff>11206</xdr:rowOff>
    </xdr:to>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4790017" y="6510324"/>
          <a:ext cx="951255" cy="38129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Tandatangan   </a:t>
          </a:r>
          <a:r>
            <a:rPr lang="en-MY" sz="800" b="0">
              <a:latin typeface="Arial" panose="020B0604020202020204" pitchFamily="7" charset="0"/>
              <a:cs typeface="Arial" panose="020B0604020202020204" pitchFamily="7" charset="0"/>
            </a:rPr>
            <a:t>:</a:t>
          </a:r>
          <a:r>
            <a:rPr lang="en-MY" sz="800" b="1">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Signature          </a:t>
          </a:r>
          <a:r>
            <a:rPr lang="en-MY" sz="800" i="0">
              <a:latin typeface="Arial" panose="020B0604020202020204" pitchFamily="7" charset="0"/>
              <a:cs typeface="Arial" panose="020B0604020202020204" pitchFamily="7" charset="0"/>
            </a:rPr>
            <a:t>:  </a:t>
          </a:r>
        </a:p>
      </xdr:txBody>
    </xdr:sp>
    <xdr:clientData/>
  </xdr:twoCellAnchor>
  <xdr:twoCellAnchor>
    <xdr:from>
      <xdr:col>20</xdr:col>
      <xdr:colOff>84669</xdr:colOff>
      <xdr:row>55</xdr:row>
      <xdr:rowOff>13619</xdr:rowOff>
    </xdr:from>
    <xdr:to>
      <xdr:col>25</xdr:col>
      <xdr:colOff>31752</xdr:colOff>
      <xdr:row>58</xdr:row>
      <xdr:rowOff>67235</xdr:rowOff>
    </xdr:to>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4780494" y="6938294"/>
          <a:ext cx="880533" cy="406041"/>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Tarikh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Date               </a:t>
          </a:r>
          <a:r>
            <a:rPr lang="en-MY" sz="800" i="0">
              <a:latin typeface="Arial" panose="020B0604020202020204" pitchFamily="7" charset="0"/>
              <a:cs typeface="Arial" panose="020B0604020202020204" pitchFamily="7" charset="0"/>
            </a:rPr>
            <a:t>:  </a:t>
          </a:r>
        </a:p>
      </xdr:txBody>
    </xdr:sp>
    <xdr:clientData/>
  </xdr:twoCellAnchor>
  <xdr:twoCellAnchor editAs="oneCell">
    <xdr:from>
      <xdr:col>6</xdr:col>
      <xdr:colOff>1</xdr:colOff>
      <xdr:row>90</xdr:row>
      <xdr:rowOff>33131</xdr:rowOff>
    </xdr:from>
    <xdr:to>
      <xdr:col>7</xdr:col>
      <xdr:colOff>180793</xdr:colOff>
      <xdr:row>91</xdr:row>
      <xdr:rowOff>243146</xdr:rowOff>
    </xdr:to>
    <xdr:pic>
      <xdr:nvPicPr>
        <xdr:cNvPr id="39" name="Picture 2">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1057275" y="10552430"/>
          <a:ext cx="399415" cy="361950"/>
        </a:xfrm>
        <a:prstGeom prst="rect">
          <a:avLst/>
        </a:prstGeom>
        <a:noFill/>
      </xdr:spPr>
    </xdr:pic>
    <xdr:clientData/>
  </xdr:twoCellAnchor>
  <xdr:twoCellAnchor>
    <xdr:from>
      <xdr:col>20</xdr:col>
      <xdr:colOff>94192</xdr:colOff>
      <xdr:row>32</xdr:row>
      <xdr:rowOff>47625</xdr:rowOff>
    </xdr:from>
    <xdr:to>
      <xdr:col>25</xdr:col>
      <xdr:colOff>76200</xdr:colOff>
      <xdr:row>35</xdr:row>
      <xdr:rowOff>114300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4790017" y="4219575"/>
          <a:ext cx="915458" cy="40957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Nama             </a:t>
          </a:r>
          <a:r>
            <a:rPr lang="en-MY" sz="800">
              <a:latin typeface="Arial" panose="020B0604020202020204" pitchFamily="7" charset="0"/>
              <a:cs typeface="Arial" panose="020B0604020202020204" pitchFamily="7" charset="0"/>
            </a:rPr>
            <a:t>:</a:t>
          </a:r>
        </a:p>
        <a:p>
          <a:r>
            <a:rPr lang="en-MY" sz="800" i="1">
              <a:latin typeface="Arial" panose="020B0604020202020204" pitchFamily="7" charset="0"/>
              <a:cs typeface="Arial" panose="020B0604020202020204" pitchFamily="7" charset="0"/>
            </a:rPr>
            <a:t>Name            </a:t>
          </a:r>
          <a:r>
            <a:rPr lang="en-MY" sz="800">
              <a:latin typeface="Arial" panose="020B0604020202020204" pitchFamily="7" charset="0"/>
              <a:cs typeface="Arial" panose="020B0604020202020204" pitchFamily="7" charset="0"/>
            </a:rPr>
            <a:t> :</a:t>
          </a:r>
        </a:p>
      </xdr:txBody>
    </xdr:sp>
    <xdr:clientData/>
  </xdr:twoCellAnchor>
  <xdr:twoCellAnchor>
    <xdr:from>
      <xdr:col>20</xdr:col>
      <xdr:colOff>84665</xdr:colOff>
      <xdr:row>35</xdr:row>
      <xdr:rowOff>81642</xdr:rowOff>
    </xdr:from>
    <xdr:to>
      <xdr:col>25</xdr:col>
      <xdr:colOff>137584</xdr:colOff>
      <xdr:row>37</xdr:row>
      <xdr:rowOff>93605</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4780490" y="4596492"/>
          <a:ext cx="986369" cy="335813"/>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Jawatan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Designation </a:t>
          </a:r>
          <a:r>
            <a:rPr lang="en-MY" sz="800" i="0">
              <a:latin typeface="Arial" panose="020B0604020202020204" pitchFamily="7" charset="0"/>
              <a:cs typeface="Arial" panose="020B0604020202020204" pitchFamily="7" charset="0"/>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228599</xdr:colOff>
      <xdr:row>0</xdr:row>
      <xdr:rowOff>114300</xdr:rowOff>
    </xdr:from>
    <xdr:to>
      <xdr:col>4</xdr:col>
      <xdr:colOff>136799</xdr:colOff>
      <xdr:row>3</xdr:row>
      <xdr:rowOff>1275</xdr:rowOff>
    </xdr:to>
    <xdr:grpSp>
      <xdr:nvGrpSpPr>
        <xdr:cNvPr id="2" name="Group 1">
          <a:extLst>
            <a:ext uri="{FF2B5EF4-FFF2-40B4-BE49-F238E27FC236}">
              <a16:creationId xmlns:a16="http://schemas.microsoft.com/office/drawing/2014/main" id="{9DBE275D-ED1C-487A-9B81-6E186AC2221F}"/>
            </a:ext>
          </a:extLst>
        </xdr:cNvPr>
        <xdr:cNvGrpSpPr/>
      </xdr:nvGrpSpPr>
      <xdr:grpSpPr>
        <a:xfrm>
          <a:off x="547254" y="114300"/>
          <a:ext cx="614781" cy="461939"/>
          <a:chOff x="533400" y="114300"/>
          <a:chExt cx="590549" cy="573613"/>
        </a:xfrm>
      </xdr:grpSpPr>
      <xdr:sp macro="" textlink="">
        <xdr:nvSpPr>
          <xdr:cNvPr id="6" name="Flowchart: Connector 5">
            <a:extLst>
              <a:ext uri="{FF2B5EF4-FFF2-40B4-BE49-F238E27FC236}">
                <a16:creationId xmlns:a16="http://schemas.microsoft.com/office/drawing/2014/main" id="{00000000-0008-0000-0B00-000006000000}"/>
              </a:ext>
            </a:extLst>
          </xdr:cNvPr>
          <xdr:cNvSpPr/>
        </xdr:nvSpPr>
        <xdr:spPr>
          <a:xfrm>
            <a:off x="533400" y="114300"/>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7" name="Freeform 5">
            <a:extLst>
              <a:ext uri="{FF2B5EF4-FFF2-40B4-BE49-F238E27FC236}">
                <a16:creationId xmlns:a16="http://schemas.microsoft.com/office/drawing/2014/main" id="{00000000-0008-0000-0B00-000007000000}"/>
              </a:ext>
            </a:extLst>
          </xdr:cNvPr>
          <xdr:cNvSpPr/>
        </xdr:nvSpPr>
        <xdr:spPr>
          <a:xfrm>
            <a:off x="584426" y="161925"/>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TextBox 7">
            <a:extLst>
              <a:ext uri="{FF2B5EF4-FFF2-40B4-BE49-F238E27FC236}">
                <a16:creationId xmlns:a16="http://schemas.microsoft.com/office/drawing/2014/main" id="{00000000-0008-0000-0B00-000008000000}"/>
              </a:ext>
            </a:extLst>
          </xdr:cNvPr>
          <xdr:cNvSpPr txBox="1"/>
        </xdr:nvSpPr>
        <xdr:spPr>
          <a:xfrm>
            <a:off x="704849" y="257175"/>
            <a:ext cx="209551" cy="278887"/>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6</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123825</xdr:colOff>
      <xdr:row>1</xdr:row>
      <xdr:rowOff>57150</xdr:rowOff>
    </xdr:from>
    <xdr:to>
      <xdr:col>4</xdr:col>
      <xdr:colOff>184425</xdr:colOff>
      <xdr:row>4</xdr:row>
      <xdr:rowOff>96525</xdr:rowOff>
    </xdr:to>
    <xdr:grpSp>
      <xdr:nvGrpSpPr>
        <xdr:cNvPr id="8" name="Group 7">
          <a:extLst>
            <a:ext uri="{FF2B5EF4-FFF2-40B4-BE49-F238E27FC236}">
              <a16:creationId xmlns:a16="http://schemas.microsoft.com/office/drawing/2014/main" id="{80547CE0-7FFF-4186-8CA9-F6D994E1E5E1}"/>
            </a:ext>
          </a:extLst>
        </xdr:cNvPr>
        <xdr:cNvGrpSpPr/>
      </xdr:nvGrpSpPr>
      <xdr:grpSpPr>
        <a:xfrm>
          <a:off x="449407" y="195695"/>
          <a:ext cx="607854" cy="455012"/>
          <a:chOff x="533400" y="114300"/>
          <a:chExt cx="590549" cy="573613"/>
        </a:xfrm>
      </xdr:grpSpPr>
      <xdr:sp macro="" textlink="">
        <xdr:nvSpPr>
          <xdr:cNvPr id="9" name="Flowchart: Connector 8">
            <a:extLst>
              <a:ext uri="{FF2B5EF4-FFF2-40B4-BE49-F238E27FC236}">
                <a16:creationId xmlns:a16="http://schemas.microsoft.com/office/drawing/2014/main" id="{8251B1A3-7C89-4A3A-86F3-F97021DA6E88}"/>
              </a:ext>
            </a:extLst>
          </xdr:cNvPr>
          <xdr:cNvSpPr/>
        </xdr:nvSpPr>
        <xdr:spPr>
          <a:xfrm>
            <a:off x="533400" y="114300"/>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0" name="Freeform 5">
            <a:extLst>
              <a:ext uri="{FF2B5EF4-FFF2-40B4-BE49-F238E27FC236}">
                <a16:creationId xmlns:a16="http://schemas.microsoft.com/office/drawing/2014/main" id="{39869375-0AC2-481F-A15F-8EADDEEE33FC}"/>
              </a:ext>
            </a:extLst>
          </xdr:cNvPr>
          <xdr:cNvSpPr/>
        </xdr:nvSpPr>
        <xdr:spPr>
          <a:xfrm>
            <a:off x="584426" y="161925"/>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1" name="TextBox 10">
            <a:extLst>
              <a:ext uri="{FF2B5EF4-FFF2-40B4-BE49-F238E27FC236}">
                <a16:creationId xmlns:a16="http://schemas.microsoft.com/office/drawing/2014/main" id="{C8A5C16B-9A77-4AB7-A708-BCBFE1C41D88}"/>
              </a:ext>
            </a:extLst>
          </xdr:cNvPr>
          <xdr:cNvSpPr txBox="1"/>
        </xdr:nvSpPr>
        <xdr:spPr>
          <a:xfrm>
            <a:off x="704849" y="257175"/>
            <a:ext cx="209551" cy="278887"/>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7</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85724</xdr:colOff>
      <xdr:row>1</xdr:row>
      <xdr:rowOff>47625</xdr:rowOff>
    </xdr:from>
    <xdr:to>
      <xdr:col>4</xdr:col>
      <xdr:colOff>3449</xdr:colOff>
      <xdr:row>4</xdr:row>
      <xdr:rowOff>87000</xdr:rowOff>
    </xdr:to>
    <xdr:grpSp>
      <xdr:nvGrpSpPr>
        <xdr:cNvPr id="18" name="Group 17">
          <a:extLst>
            <a:ext uri="{FF2B5EF4-FFF2-40B4-BE49-F238E27FC236}">
              <a16:creationId xmlns:a16="http://schemas.microsoft.com/office/drawing/2014/main" id="{00000000-0008-0000-0D00-000012000000}"/>
            </a:ext>
          </a:extLst>
        </xdr:cNvPr>
        <xdr:cNvGrpSpPr/>
      </xdr:nvGrpSpPr>
      <xdr:grpSpPr>
        <a:xfrm>
          <a:off x="455838" y="183696"/>
          <a:ext cx="619854" cy="447590"/>
          <a:chOff x="352425" y="15420975"/>
          <a:chExt cx="590549" cy="573613"/>
        </a:xfrm>
      </xdr:grpSpPr>
      <xdr:sp macro="" textlink="">
        <xdr:nvSpPr>
          <xdr:cNvPr id="19" name="Flowchart: Connector 18">
            <a:extLst>
              <a:ext uri="{FF2B5EF4-FFF2-40B4-BE49-F238E27FC236}">
                <a16:creationId xmlns:a16="http://schemas.microsoft.com/office/drawing/2014/main" id="{00000000-0008-0000-0D00-000013000000}"/>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0" name="Freeform 22">
            <a:extLst>
              <a:ext uri="{FF2B5EF4-FFF2-40B4-BE49-F238E27FC236}">
                <a16:creationId xmlns:a16="http://schemas.microsoft.com/office/drawing/2014/main" id="{00000000-0008-0000-0D00-000014000000}"/>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1" name="TextBox 20">
            <a:extLst>
              <a:ext uri="{FF2B5EF4-FFF2-40B4-BE49-F238E27FC236}">
                <a16:creationId xmlns:a16="http://schemas.microsoft.com/office/drawing/2014/main" id="{00000000-0008-0000-0D00-000015000000}"/>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8</a:t>
            </a:r>
          </a:p>
        </xdr:txBody>
      </xdr:sp>
    </xdr:grpSp>
    <xdr:clientData/>
  </xdr:twoCellAnchor>
  <xdr:twoCellAnchor>
    <xdr:from>
      <xdr:col>2</xdr:col>
      <xdr:colOff>95249</xdr:colOff>
      <xdr:row>168</xdr:row>
      <xdr:rowOff>57150</xdr:rowOff>
    </xdr:from>
    <xdr:to>
      <xdr:col>4</xdr:col>
      <xdr:colOff>12974</xdr:colOff>
      <xdr:row>171</xdr:row>
      <xdr:rowOff>96525</xdr:rowOff>
    </xdr:to>
    <xdr:grpSp>
      <xdr:nvGrpSpPr>
        <xdr:cNvPr id="33" name="Group 32">
          <a:extLst>
            <a:ext uri="{FF2B5EF4-FFF2-40B4-BE49-F238E27FC236}">
              <a16:creationId xmlns:a16="http://schemas.microsoft.com/office/drawing/2014/main" id="{00000000-0008-0000-0D00-000021000000}"/>
            </a:ext>
          </a:extLst>
        </xdr:cNvPr>
        <xdr:cNvGrpSpPr/>
      </xdr:nvGrpSpPr>
      <xdr:grpSpPr>
        <a:xfrm>
          <a:off x="465363" y="22917150"/>
          <a:ext cx="619854" cy="447589"/>
          <a:chOff x="352425" y="15420975"/>
          <a:chExt cx="590549" cy="573613"/>
        </a:xfrm>
      </xdr:grpSpPr>
      <xdr:sp macro="" textlink="">
        <xdr:nvSpPr>
          <xdr:cNvPr id="34" name="Flowchart: Connector 33">
            <a:extLst>
              <a:ext uri="{FF2B5EF4-FFF2-40B4-BE49-F238E27FC236}">
                <a16:creationId xmlns:a16="http://schemas.microsoft.com/office/drawing/2014/main" id="{00000000-0008-0000-0D00-000022000000}"/>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5" name="Freeform 22">
            <a:extLst>
              <a:ext uri="{FF2B5EF4-FFF2-40B4-BE49-F238E27FC236}">
                <a16:creationId xmlns:a16="http://schemas.microsoft.com/office/drawing/2014/main" id="{00000000-0008-0000-0D00-000023000000}"/>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6" name="TextBox 35">
            <a:extLst>
              <a:ext uri="{FF2B5EF4-FFF2-40B4-BE49-F238E27FC236}">
                <a16:creationId xmlns:a16="http://schemas.microsoft.com/office/drawing/2014/main" id="{00000000-0008-0000-0D00-000024000000}"/>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8</a:t>
            </a:r>
          </a:p>
        </xdr:txBody>
      </xdr:sp>
    </xdr:grpSp>
    <xdr:clientData/>
  </xdr:twoCellAnchor>
  <xdr:twoCellAnchor>
    <xdr:from>
      <xdr:col>2</xdr:col>
      <xdr:colOff>114299</xdr:colOff>
      <xdr:row>85</xdr:row>
      <xdr:rowOff>76200</xdr:rowOff>
    </xdr:from>
    <xdr:to>
      <xdr:col>4</xdr:col>
      <xdr:colOff>32024</xdr:colOff>
      <xdr:row>88</xdr:row>
      <xdr:rowOff>115575</xdr:rowOff>
    </xdr:to>
    <xdr:grpSp>
      <xdr:nvGrpSpPr>
        <xdr:cNvPr id="41" name="Group 40">
          <a:extLst>
            <a:ext uri="{FF2B5EF4-FFF2-40B4-BE49-F238E27FC236}">
              <a16:creationId xmlns:a16="http://schemas.microsoft.com/office/drawing/2014/main" id="{00000000-0008-0000-0D00-000029000000}"/>
            </a:ext>
          </a:extLst>
        </xdr:cNvPr>
        <xdr:cNvGrpSpPr/>
      </xdr:nvGrpSpPr>
      <xdr:grpSpPr>
        <a:xfrm>
          <a:off x="484413" y="11642271"/>
          <a:ext cx="619854" cy="447590"/>
          <a:chOff x="352425" y="15420975"/>
          <a:chExt cx="590549" cy="573613"/>
        </a:xfrm>
      </xdr:grpSpPr>
      <xdr:sp macro="" textlink="">
        <xdr:nvSpPr>
          <xdr:cNvPr id="42" name="Flowchart: Connector 41">
            <a:extLst>
              <a:ext uri="{FF2B5EF4-FFF2-40B4-BE49-F238E27FC236}">
                <a16:creationId xmlns:a16="http://schemas.microsoft.com/office/drawing/2014/main" id="{00000000-0008-0000-0D00-00002A000000}"/>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3" name="Freeform 22">
            <a:extLst>
              <a:ext uri="{FF2B5EF4-FFF2-40B4-BE49-F238E27FC236}">
                <a16:creationId xmlns:a16="http://schemas.microsoft.com/office/drawing/2014/main" id="{00000000-0008-0000-0D00-00002B000000}"/>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4" name="TextBox 43">
            <a:extLst>
              <a:ext uri="{FF2B5EF4-FFF2-40B4-BE49-F238E27FC236}">
                <a16:creationId xmlns:a16="http://schemas.microsoft.com/office/drawing/2014/main" id="{00000000-0008-0000-0D00-00002C000000}"/>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8</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76199</xdr:colOff>
      <xdr:row>1</xdr:row>
      <xdr:rowOff>76199</xdr:rowOff>
    </xdr:from>
    <xdr:to>
      <xdr:col>3</xdr:col>
      <xdr:colOff>317774</xdr:colOff>
      <xdr:row>4</xdr:row>
      <xdr:rowOff>115574</xdr:rowOff>
    </xdr:to>
    <xdr:grpSp>
      <xdr:nvGrpSpPr>
        <xdr:cNvPr id="2" name="Group 1">
          <a:extLst>
            <a:ext uri="{FF2B5EF4-FFF2-40B4-BE49-F238E27FC236}">
              <a16:creationId xmlns:a16="http://schemas.microsoft.com/office/drawing/2014/main" id="{00000000-0008-0000-0E00-000002000000}"/>
            </a:ext>
          </a:extLst>
        </xdr:cNvPr>
        <xdr:cNvGrpSpPr/>
      </xdr:nvGrpSpPr>
      <xdr:grpSpPr>
        <a:xfrm>
          <a:off x="445476" y="211014"/>
          <a:ext cx="604990" cy="443822"/>
          <a:chOff x="352425" y="15420975"/>
          <a:chExt cx="590549" cy="573613"/>
        </a:xfrm>
      </xdr:grpSpPr>
      <xdr:sp macro="" textlink="">
        <xdr:nvSpPr>
          <xdr:cNvPr id="3" name="Flowchart: Connector 2">
            <a:extLst>
              <a:ext uri="{FF2B5EF4-FFF2-40B4-BE49-F238E27FC236}">
                <a16:creationId xmlns:a16="http://schemas.microsoft.com/office/drawing/2014/main" id="{00000000-0008-0000-0E00-000003000000}"/>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22">
            <a:extLst>
              <a:ext uri="{FF2B5EF4-FFF2-40B4-BE49-F238E27FC236}">
                <a16:creationId xmlns:a16="http://schemas.microsoft.com/office/drawing/2014/main" id="{00000000-0008-0000-0E00-000004000000}"/>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66674</xdr:colOff>
      <xdr:row>164</xdr:row>
      <xdr:rowOff>66675</xdr:rowOff>
    </xdr:from>
    <xdr:to>
      <xdr:col>3</xdr:col>
      <xdr:colOff>308249</xdr:colOff>
      <xdr:row>167</xdr:row>
      <xdr:rowOff>106050</xdr:rowOff>
    </xdr:to>
    <xdr:grpSp>
      <xdr:nvGrpSpPr>
        <xdr:cNvPr id="6" name="Group 5">
          <a:extLst>
            <a:ext uri="{FF2B5EF4-FFF2-40B4-BE49-F238E27FC236}">
              <a16:creationId xmlns:a16="http://schemas.microsoft.com/office/drawing/2014/main" id="{00000000-0008-0000-0E00-000006000000}"/>
            </a:ext>
          </a:extLst>
        </xdr:cNvPr>
        <xdr:cNvGrpSpPr/>
      </xdr:nvGrpSpPr>
      <xdr:grpSpPr>
        <a:xfrm>
          <a:off x="435951" y="22176398"/>
          <a:ext cx="604990" cy="443821"/>
          <a:chOff x="352425" y="15420975"/>
          <a:chExt cx="590549" cy="573613"/>
        </a:xfrm>
      </xdr:grpSpPr>
      <xdr:sp macro="" textlink="">
        <xdr:nvSpPr>
          <xdr:cNvPr id="7" name="Flowchart: Connector 6">
            <a:extLst>
              <a:ext uri="{FF2B5EF4-FFF2-40B4-BE49-F238E27FC236}">
                <a16:creationId xmlns:a16="http://schemas.microsoft.com/office/drawing/2014/main" id="{00000000-0008-0000-0E00-000007000000}"/>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22">
            <a:extLst>
              <a:ext uri="{FF2B5EF4-FFF2-40B4-BE49-F238E27FC236}">
                <a16:creationId xmlns:a16="http://schemas.microsoft.com/office/drawing/2014/main" id="{00000000-0008-0000-0E00-000008000000}"/>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9" name="TextBox 8">
            <a:extLst>
              <a:ext uri="{FF2B5EF4-FFF2-40B4-BE49-F238E27FC236}">
                <a16:creationId xmlns:a16="http://schemas.microsoft.com/office/drawing/2014/main" id="{00000000-0008-0000-0E00-000009000000}"/>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76199</xdr:colOff>
      <xdr:row>84</xdr:row>
      <xdr:rowOff>0</xdr:rowOff>
    </xdr:from>
    <xdr:to>
      <xdr:col>3</xdr:col>
      <xdr:colOff>317774</xdr:colOff>
      <xdr:row>87</xdr:row>
      <xdr:rowOff>39375</xdr:rowOff>
    </xdr:to>
    <xdr:grpSp>
      <xdr:nvGrpSpPr>
        <xdr:cNvPr id="10" name="Group 9">
          <a:extLst>
            <a:ext uri="{FF2B5EF4-FFF2-40B4-BE49-F238E27FC236}">
              <a16:creationId xmlns:a16="http://schemas.microsoft.com/office/drawing/2014/main" id="{00000000-0008-0000-0E00-00000A000000}"/>
            </a:ext>
          </a:extLst>
        </xdr:cNvPr>
        <xdr:cNvGrpSpPr/>
      </xdr:nvGrpSpPr>
      <xdr:grpSpPr>
        <a:xfrm>
          <a:off x="445476" y="11324492"/>
          <a:ext cx="604990" cy="443821"/>
          <a:chOff x="352425" y="15420975"/>
          <a:chExt cx="590549" cy="573613"/>
        </a:xfrm>
      </xdr:grpSpPr>
      <xdr:sp macro="" textlink="">
        <xdr:nvSpPr>
          <xdr:cNvPr id="11" name="Flowchart: Connector 10">
            <a:extLst>
              <a:ext uri="{FF2B5EF4-FFF2-40B4-BE49-F238E27FC236}">
                <a16:creationId xmlns:a16="http://schemas.microsoft.com/office/drawing/2014/main" id="{00000000-0008-0000-0E00-00000B000000}"/>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22">
            <a:extLst>
              <a:ext uri="{FF2B5EF4-FFF2-40B4-BE49-F238E27FC236}">
                <a16:creationId xmlns:a16="http://schemas.microsoft.com/office/drawing/2014/main" id="{00000000-0008-0000-0E00-00000C000000}"/>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00000000-0008-0000-0E00-00000D000000}"/>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38099</xdr:colOff>
      <xdr:row>243</xdr:row>
      <xdr:rowOff>38100</xdr:rowOff>
    </xdr:from>
    <xdr:to>
      <xdr:col>3</xdr:col>
      <xdr:colOff>279674</xdr:colOff>
      <xdr:row>246</xdr:row>
      <xdr:rowOff>77475</xdr:rowOff>
    </xdr:to>
    <xdr:grpSp>
      <xdr:nvGrpSpPr>
        <xdr:cNvPr id="18" name="Group 17">
          <a:extLst>
            <a:ext uri="{FF2B5EF4-FFF2-40B4-BE49-F238E27FC236}">
              <a16:creationId xmlns:a16="http://schemas.microsoft.com/office/drawing/2014/main" id="{00000000-0008-0000-0E00-000012000000}"/>
            </a:ext>
          </a:extLst>
        </xdr:cNvPr>
        <xdr:cNvGrpSpPr/>
      </xdr:nvGrpSpPr>
      <xdr:grpSpPr>
        <a:xfrm>
          <a:off x="407376" y="32798238"/>
          <a:ext cx="604990" cy="443822"/>
          <a:chOff x="352425" y="15420975"/>
          <a:chExt cx="590549" cy="573613"/>
        </a:xfrm>
      </xdr:grpSpPr>
      <xdr:sp macro="" textlink="">
        <xdr:nvSpPr>
          <xdr:cNvPr id="19" name="Flowchart: Connector 18">
            <a:extLst>
              <a:ext uri="{FF2B5EF4-FFF2-40B4-BE49-F238E27FC236}">
                <a16:creationId xmlns:a16="http://schemas.microsoft.com/office/drawing/2014/main" id="{00000000-0008-0000-0E00-000013000000}"/>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0" name="Freeform 22">
            <a:extLst>
              <a:ext uri="{FF2B5EF4-FFF2-40B4-BE49-F238E27FC236}">
                <a16:creationId xmlns:a16="http://schemas.microsoft.com/office/drawing/2014/main" id="{00000000-0008-0000-0E00-000014000000}"/>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1" name="TextBox 20">
            <a:extLst>
              <a:ext uri="{FF2B5EF4-FFF2-40B4-BE49-F238E27FC236}">
                <a16:creationId xmlns:a16="http://schemas.microsoft.com/office/drawing/2014/main" id="{00000000-0008-0000-0E00-000015000000}"/>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104774</xdr:colOff>
      <xdr:row>331</xdr:row>
      <xdr:rowOff>47625</xdr:rowOff>
    </xdr:from>
    <xdr:to>
      <xdr:col>4</xdr:col>
      <xdr:colOff>22499</xdr:colOff>
      <xdr:row>334</xdr:row>
      <xdr:rowOff>87000</xdr:rowOff>
    </xdr:to>
    <xdr:grpSp>
      <xdr:nvGrpSpPr>
        <xdr:cNvPr id="26" name="Group 25">
          <a:extLst>
            <a:ext uri="{FF2B5EF4-FFF2-40B4-BE49-F238E27FC236}">
              <a16:creationId xmlns:a16="http://schemas.microsoft.com/office/drawing/2014/main" id="{00000000-0008-0000-0E00-00001A000000}"/>
            </a:ext>
          </a:extLst>
        </xdr:cNvPr>
        <xdr:cNvGrpSpPr/>
      </xdr:nvGrpSpPr>
      <xdr:grpSpPr>
        <a:xfrm>
          <a:off x="474051" y="44671517"/>
          <a:ext cx="615248" cy="443821"/>
          <a:chOff x="352425" y="15420975"/>
          <a:chExt cx="590549" cy="573613"/>
        </a:xfrm>
      </xdr:grpSpPr>
      <xdr:sp macro="" textlink="">
        <xdr:nvSpPr>
          <xdr:cNvPr id="27" name="Flowchart: Connector 26">
            <a:extLst>
              <a:ext uri="{FF2B5EF4-FFF2-40B4-BE49-F238E27FC236}">
                <a16:creationId xmlns:a16="http://schemas.microsoft.com/office/drawing/2014/main" id="{00000000-0008-0000-0E00-00001B000000}"/>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8" name="Freeform 22">
            <a:extLst>
              <a:ext uri="{FF2B5EF4-FFF2-40B4-BE49-F238E27FC236}">
                <a16:creationId xmlns:a16="http://schemas.microsoft.com/office/drawing/2014/main" id="{00000000-0008-0000-0E00-00001C000000}"/>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9" name="TextBox 28">
            <a:extLst>
              <a:ext uri="{FF2B5EF4-FFF2-40B4-BE49-F238E27FC236}">
                <a16:creationId xmlns:a16="http://schemas.microsoft.com/office/drawing/2014/main" id="{00000000-0008-0000-0E00-00001D000000}"/>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76199</xdr:colOff>
      <xdr:row>420</xdr:row>
      <xdr:rowOff>0</xdr:rowOff>
    </xdr:from>
    <xdr:to>
      <xdr:col>3</xdr:col>
      <xdr:colOff>317774</xdr:colOff>
      <xdr:row>423</xdr:row>
      <xdr:rowOff>39375</xdr:rowOff>
    </xdr:to>
    <xdr:grpSp>
      <xdr:nvGrpSpPr>
        <xdr:cNvPr id="34" name="Group 33">
          <a:extLst>
            <a:ext uri="{FF2B5EF4-FFF2-40B4-BE49-F238E27FC236}">
              <a16:creationId xmlns:a16="http://schemas.microsoft.com/office/drawing/2014/main" id="{00000000-0008-0000-0E00-000022000000}"/>
            </a:ext>
          </a:extLst>
        </xdr:cNvPr>
        <xdr:cNvGrpSpPr/>
      </xdr:nvGrpSpPr>
      <xdr:grpSpPr>
        <a:xfrm>
          <a:off x="445476" y="56622462"/>
          <a:ext cx="604990" cy="443821"/>
          <a:chOff x="352425" y="15420975"/>
          <a:chExt cx="590549" cy="573613"/>
        </a:xfrm>
      </xdr:grpSpPr>
      <xdr:sp macro="" textlink="">
        <xdr:nvSpPr>
          <xdr:cNvPr id="35" name="Flowchart: Connector 34">
            <a:extLst>
              <a:ext uri="{FF2B5EF4-FFF2-40B4-BE49-F238E27FC236}">
                <a16:creationId xmlns:a16="http://schemas.microsoft.com/office/drawing/2014/main" id="{00000000-0008-0000-0E00-000023000000}"/>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6" name="Freeform 22">
            <a:extLst>
              <a:ext uri="{FF2B5EF4-FFF2-40B4-BE49-F238E27FC236}">
                <a16:creationId xmlns:a16="http://schemas.microsoft.com/office/drawing/2014/main" id="{00000000-0008-0000-0E00-000024000000}"/>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7" name="TextBox 36">
            <a:extLst>
              <a:ext uri="{FF2B5EF4-FFF2-40B4-BE49-F238E27FC236}">
                <a16:creationId xmlns:a16="http://schemas.microsoft.com/office/drawing/2014/main" id="{00000000-0008-0000-0E00-000025000000}"/>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85724</xdr:colOff>
      <xdr:row>503</xdr:row>
      <xdr:rowOff>38100</xdr:rowOff>
    </xdr:from>
    <xdr:to>
      <xdr:col>4</xdr:col>
      <xdr:colOff>3449</xdr:colOff>
      <xdr:row>506</xdr:row>
      <xdr:rowOff>77475</xdr:rowOff>
    </xdr:to>
    <xdr:grpSp>
      <xdr:nvGrpSpPr>
        <xdr:cNvPr id="38" name="Group 37">
          <a:extLst>
            <a:ext uri="{FF2B5EF4-FFF2-40B4-BE49-F238E27FC236}">
              <a16:creationId xmlns:a16="http://schemas.microsoft.com/office/drawing/2014/main" id="{108AF9AC-06A9-4423-871E-ED61D02AE2CD}"/>
            </a:ext>
          </a:extLst>
        </xdr:cNvPr>
        <xdr:cNvGrpSpPr/>
      </xdr:nvGrpSpPr>
      <xdr:grpSpPr>
        <a:xfrm>
          <a:off x="455001" y="67850238"/>
          <a:ext cx="615248" cy="443822"/>
          <a:chOff x="352425" y="15420975"/>
          <a:chExt cx="590549" cy="573613"/>
        </a:xfrm>
      </xdr:grpSpPr>
      <xdr:sp macro="" textlink="">
        <xdr:nvSpPr>
          <xdr:cNvPr id="39" name="Flowchart: Connector 38">
            <a:extLst>
              <a:ext uri="{FF2B5EF4-FFF2-40B4-BE49-F238E27FC236}">
                <a16:creationId xmlns:a16="http://schemas.microsoft.com/office/drawing/2014/main" id="{5606ED10-7A44-4269-A5BC-07AE08C5F7F6}"/>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0" name="Freeform 22">
            <a:extLst>
              <a:ext uri="{FF2B5EF4-FFF2-40B4-BE49-F238E27FC236}">
                <a16:creationId xmlns:a16="http://schemas.microsoft.com/office/drawing/2014/main" id="{B8F51873-B180-4505-9BC5-BD7B88BF6F5B}"/>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1" name="TextBox 40">
            <a:extLst>
              <a:ext uri="{FF2B5EF4-FFF2-40B4-BE49-F238E27FC236}">
                <a16:creationId xmlns:a16="http://schemas.microsoft.com/office/drawing/2014/main" id="{433B3C42-3154-4399-908E-279B3CD44301}"/>
              </a:ext>
            </a:extLst>
          </xdr:cNvPr>
          <xdr:cNvSpPr txBox="1"/>
        </xdr:nvSpPr>
        <xdr:spPr>
          <a:xfrm>
            <a:off x="519628" y="1558361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95249</xdr:colOff>
      <xdr:row>584</xdr:row>
      <xdr:rowOff>104775</xdr:rowOff>
    </xdr:from>
    <xdr:to>
      <xdr:col>4</xdr:col>
      <xdr:colOff>12974</xdr:colOff>
      <xdr:row>588</xdr:row>
      <xdr:rowOff>1275</xdr:rowOff>
    </xdr:to>
    <xdr:grpSp>
      <xdr:nvGrpSpPr>
        <xdr:cNvPr id="42" name="Group 41">
          <a:extLst>
            <a:ext uri="{FF2B5EF4-FFF2-40B4-BE49-F238E27FC236}">
              <a16:creationId xmlns:a16="http://schemas.microsoft.com/office/drawing/2014/main" id="{4BF3541F-22E4-4063-ADCE-0F6EFCDC8A5E}"/>
            </a:ext>
          </a:extLst>
        </xdr:cNvPr>
        <xdr:cNvGrpSpPr/>
      </xdr:nvGrpSpPr>
      <xdr:grpSpPr>
        <a:xfrm>
          <a:off x="464526" y="78836960"/>
          <a:ext cx="615248" cy="435761"/>
          <a:chOff x="352425" y="15420975"/>
          <a:chExt cx="590549" cy="573613"/>
        </a:xfrm>
      </xdr:grpSpPr>
      <xdr:sp macro="" textlink="">
        <xdr:nvSpPr>
          <xdr:cNvPr id="43" name="Flowchart: Connector 42">
            <a:extLst>
              <a:ext uri="{FF2B5EF4-FFF2-40B4-BE49-F238E27FC236}">
                <a16:creationId xmlns:a16="http://schemas.microsoft.com/office/drawing/2014/main" id="{81F13080-F012-40CE-B4DE-356B1FEBA853}"/>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4" name="Freeform 22">
            <a:extLst>
              <a:ext uri="{FF2B5EF4-FFF2-40B4-BE49-F238E27FC236}">
                <a16:creationId xmlns:a16="http://schemas.microsoft.com/office/drawing/2014/main" id="{AC37896F-B709-41B6-8287-A803EA3265DD}"/>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5" name="TextBox 44">
            <a:extLst>
              <a:ext uri="{FF2B5EF4-FFF2-40B4-BE49-F238E27FC236}">
                <a16:creationId xmlns:a16="http://schemas.microsoft.com/office/drawing/2014/main" id="{0FC7B78B-05D5-4AC3-8CE8-81C6C9B0B24F}"/>
              </a:ext>
            </a:extLst>
          </xdr:cNvPr>
          <xdr:cNvSpPr txBox="1"/>
        </xdr:nvSpPr>
        <xdr:spPr>
          <a:xfrm>
            <a:off x="519628" y="155659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76200</xdr:colOff>
      <xdr:row>1</xdr:row>
      <xdr:rowOff>19050</xdr:rowOff>
    </xdr:from>
    <xdr:to>
      <xdr:col>3</xdr:col>
      <xdr:colOff>251100</xdr:colOff>
      <xdr:row>3</xdr:row>
      <xdr:rowOff>106050</xdr:rowOff>
    </xdr:to>
    <xdr:grpSp>
      <xdr:nvGrpSpPr>
        <xdr:cNvPr id="6" name="Group 5">
          <a:extLst>
            <a:ext uri="{FF2B5EF4-FFF2-40B4-BE49-F238E27FC236}">
              <a16:creationId xmlns:a16="http://schemas.microsoft.com/office/drawing/2014/main" id="{8969CAF1-DF32-4687-AD99-9D8B8037F5BB}"/>
            </a:ext>
          </a:extLst>
        </xdr:cNvPr>
        <xdr:cNvGrpSpPr/>
      </xdr:nvGrpSpPr>
      <xdr:grpSpPr>
        <a:xfrm>
          <a:off x="488950" y="177800"/>
          <a:ext cx="606700" cy="468000"/>
          <a:chOff x="352425" y="15420975"/>
          <a:chExt cx="590549" cy="573613"/>
        </a:xfrm>
      </xdr:grpSpPr>
      <xdr:sp macro="" textlink="">
        <xdr:nvSpPr>
          <xdr:cNvPr id="7" name="Flowchart: Connector 6">
            <a:extLst>
              <a:ext uri="{FF2B5EF4-FFF2-40B4-BE49-F238E27FC236}">
                <a16:creationId xmlns:a16="http://schemas.microsoft.com/office/drawing/2014/main" id="{9FC91C9C-CE67-477B-BF2C-CF0E389B70F5}"/>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22">
            <a:extLst>
              <a:ext uri="{FF2B5EF4-FFF2-40B4-BE49-F238E27FC236}">
                <a16:creationId xmlns:a16="http://schemas.microsoft.com/office/drawing/2014/main" id="{8B95EE7C-EB5A-49EF-A96C-2F1AA3D5A63D}"/>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9" name="TextBox 8">
            <a:extLst>
              <a:ext uri="{FF2B5EF4-FFF2-40B4-BE49-F238E27FC236}">
                <a16:creationId xmlns:a16="http://schemas.microsoft.com/office/drawing/2014/main" id="{4A3DA25E-608A-4859-9AC0-B77694861C55}"/>
              </a:ext>
            </a:extLst>
          </xdr:cNvPr>
          <xdr:cNvSpPr txBox="1"/>
        </xdr:nvSpPr>
        <xdr:spPr>
          <a:xfrm>
            <a:off x="472280" y="15561069"/>
            <a:ext cx="353628" cy="291861"/>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10</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104775</xdr:colOff>
      <xdr:row>0</xdr:row>
      <xdr:rowOff>133349</xdr:rowOff>
    </xdr:from>
    <xdr:to>
      <xdr:col>3</xdr:col>
      <xdr:colOff>279675</xdr:colOff>
      <xdr:row>4</xdr:row>
      <xdr:rowOff>29849</xdr:rowOff>
    </xdr:to>
    <xdr:grpSp>
      <xdr:nvGrpSpPr>
        <xdr:cNvPr id="14" name="Group 13">
          <a:extLst>
            <a:ext uri="{FF2B5EF4-FFF2-40B4-BE49-F238E27FC236}">
              <a16:creationId xmlns:a16="http://schemas.microsoft.com/office/drawing/2014/main" id="{F301C1F4-4048-4376-BB0E-7C5B5FB4F318}"/>
            </a:ext>
          </a:extLst>
        </xdr:cNvPr>
        <xdr:cNvGrpSpPr/>
      </xdr:nvGrpSpPr>
      <xdr:grpSpPr>
        <a:xfrm>
          <a:off x="517525" y="133349"/>
          <a:ext cx="606700" cy="455300"/>
          <a:chOff x="352425" y="15420975"/>
          <a:chExt cx="590549" cy="573613"/>
        </a:xfrm>
      </xdr:grpSpPr>
      <xdr:sp macro="" textlink="">
        <xdr:nvSpPr>
          <xdr:cNvPr id="15" name="Flowchart: Connector 14">
            <a:extLst>
              <a:ext uri="{FF2B5EF4-FFF2-40B4-BE49-F238E27FC236}">
                <a16:creationId xmlns:a16="http://schemas.microsoft.com/office/drawing/2014/main" id="{097C42EC-5555-47B3-871C-0CE97701E06E}"/>
              </a:ext>
            </a:extLst>
          </xdr:cNvPr>
          <xdr:cNvSpPr/>
        </xdr:nvSpPr>
        <xdr:spPr>
          <a:xfrm>
            <a:off x="352425" y="154209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Freeform 22">
            <a:extLst>
              <a:ext uri="{FF2B5EF4-FFF2-40B4-BE49-F238E27FC236}">
                <a16:creationId xmlns:a16="http://schemas.microsoft.com/office/drawing/2014/main" id="{A93E5D20-68F9-4538-95BC-01E0F885D285}"/>
              </a:ext>
            </a:extLst>
          </xdr:cNvPr>
          <xdr:cNvSpPr/>
        </xdr:nvSpPr>
        <xdr:spPr>
          <a:xfrm>
            <a:off x="403451" y="154686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7" name="TextBox 16">
            <a:extLst>
              <a:ext uri="{FF2B5EF4-FFF2-40B4-BE49-F238E27FC236}">
                <a16:creationId xmlns:a16="http://schemas.microsoft.com/office/drawing/2014/main" id="{7D8384D6-52FA-4BA2-908D-8B7B41CD3D0A}"/>
              </a:ext>
            </a:extLst>
          </xdr:cNvPr>
          <xdr:cNvSpPr txBox="1"/>
        </xdr:nvSpPr>
        <xdr:spPr>
          <a:xfrm>
            <a:off x="472280" y="15561069"/>
            <a:ext cx="353628" cy="291861"/>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11</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149801</xdr:colOff>
      <xdr:row>1</xdr:row>
      <xdr:rowOff>26843</xdr:rowOff>
    </xdr:from>
    <xdr:to>
      <xdr:col>3</xdr:col>
      <xdr:colOff>86576</xdr:colOff>
      <xdr:row>4</xdr:row>
      <xdr:rowOff>66218</xdr:rowOff>
    </xdr:to>
    <xdr:grpSp>
      <xdr:nvGrpSpPr>
        <xdr:cNvPr id="2" name="Group 1">
          <a:extLst>
            <a:ext uri="{FF2B5EF4-FFF2-40B4-BE49-F238E27FC236}">
              <a16:creationId xmlns:a16="http://schemas.microsoft.com/office/drawing/2014/main" id="{00000000-0008-0000-1100-000002000000}"/>
            </a:ext>
          </a:extLst>
        </xdr:cNvPr>
        <xdr:cNvGrpSpPr/>
      </xdr:nvGrpSpPr>
      <xdr:grpSpPr>
        <a:xfrm>
          <a:off x="251401" y="166543"/>
          <a:ext cx="616225" cy="458475"/>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00000000-0008-0000-11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6">
            <a:extLst>
              <a:ext uri="{FF2B5EF4-FFF2-40B4-BE49-F238E27FC236}">
                <a16:creationId xmlns:a16="http://schemas.microsoft.com/office/drawing/2014/main" id="{00000000-0008-0000-11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100-000005000000}"/>
              </a:ext>
            </a:extLst>
          </xdr:cNvPr>
          <xdr:cNvSpPr txBox="1"/>
        </xdr:nvSpPr>
        <xdr:spPr>
          <a:xfrm>
            <a:off x="758777" y="230713"/>
            <a:ext cx="36049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50" b="1">
                <a:latin typeface="Arial" panose="020B0604020202020204" pitchFamily="7" charset="0"/>
                <a:cs typeface="Arial" panose="020B0604020202020204" pitchFamily="7" charset="0"/>
              </a:rPr>
              <a:t>12</a:t>
            </a:r>
          </a:p>
        </xdr:txBody>
      </xdr:sp>
    </xdr:grpSp>
    <xdr:clientData/>
  </xdr:twoCellAnchor>
  <xdr:twoCellAnchor>
    <xdr:from>
      <xdr:col>1</xdr:col>
      <xdr:colOff>171449</xdr:colOff>
      <xdr:row>138</xdr:row>
      <xdr:rowOff>0</xdr:rowOff>
    </xdr:from>
    <xdr:to>
      <xdr:col>3</xdr:col>
      <xdr:colOff>99578</xdr:colOff>
      <xdr:row>141</xdr:row>
      <xdr:rowOff>39375</xdr:rowOff>
    </xdr:to>
    <xdr:grpSp>
      <xdr:nvGrpSpPr>
        <xdr:cNvPr id="6" name="Group 5">
          <a:extLst>
            <a:ext uri="{FF2B5EF4-FFF2-40B4-BE49-F238E27FC236}">
              <a16:creationId xmlns:a16="http://schemas.microsoft.com/office/drawing/2014/main" id="{00000000-0008-0000-1100-000006000000}"/>
            </a:ext>
          </a:extLst>
        </xdr:cNvPr>
        <xdr:cNvGrpSpPr/>
      </xdr:nvGrpSpPr>
      <xdr:grpSpPr>
        <a:xfrm>
          <a:off x="273049" y="19278600"/>
          <a:ext cx="607579" cy="458475"/>
          <a:chOff x="638175" y="85725"/>
          <a:chExt cx="590549" cy="485846"/>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100-000007000000}"/>
              </a:ext>
            </a:extLst>
          </xdr:cNvPr>
          <xdr:cNvSpPr/>
        </xdr:nvSpPr>
        <xdr:spPr>
          <a:xfrm>
            <a:off x="638175" y="85725"/>
            <a:ext cx="590549" cy="485846"/>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6">
            <a:extLst>
              <a:ext uri="{FF2B5EF4-FFF2-40B4-BE49-F238E27FC236}">
                <a16:creationId xmlns:a16="http://schemas.microsoft.com/office/drawing/2014/main" id="{00000000-0008-0000-1100-000008000000}"/>
              </a:ext>
            </a:extLst>
          </xdr:cNvPr>
          <xdr:cNvSpPr/>
        </xdr:nvSpPr>
        <xdr:spPr>
          <a:xfrm>
            <a:off x="689201" y="133350"/>
            <a:ext cx="491898" cy="385939"/>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9" name="TextBox 8">
            <a:extLst>
              <a:ext uri="{FF2B5EF4-FFF2-40B4-BE49-F238E27FC236}">
                <a16:creationId xmlns:a16="http://schemas.microsoft.com/office/drawing/2014/main" id="{00000000-0008-0000-1100-000009000000}"/>
              </a:ext>
            </a:extLst>
          </xdr:cNvPr>
          <xdr:cNvSpPr txBox="1"/>
        </xdr:nvSpPr>
        <xdr:spPr>
          <a:xfrm>
            <a:off x="758777" y="230713"/>
            <a:ext cx="360492" cy="207367"/>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50" b="1">
                <a:latin typeface="Arial" panose="020B0604020202020204" pitchFamily="7" charset="0"/>
                <a:cs typeface="Arial" panose="020B0604020202020204" pitchFamily="7" charset="0"/>
              </a:rPr>
              <a:t>12</a:t>
            </a:r>
          </a:p>
        </xdr:txBody>
      </xdr:sp>
    </xdr:grpSp>
    <xdr:clientData/>
  </xdr:twoCellAnchor>
  <xdr:twoCellAnchor>
    <xdr:from>
      <xdr:col>1</xdr:col>
      <xdr:colOff>191366</xdr:colOff>
      <xdr:row>66</xdr:row>
      <xdr:rowOff>9524</xdr:rowOff>
    </xdr:from>
    <xdr:to>
      <xdr:col>3</xdr:col>
      <xdr:colOff>119495</xdr:colOff>
      <xdr:row>69</xdr:row>
      <xdr:rowOff>48899</xdr:rowOff>
    </xdr:to>
    <xdr:grpSp>
      <xdr:nvGrpSpPr>
        <xdr:cNvPr id="10" name="Group 9">
          <a:extLst>
            <a:ext uri="{FF2B5EF4-FFF2-40B4-BE49-F238E27FC236}">
              <a16:creationId xmlns:a16="http://schemas.microsoft.com/office/drawing/2014/main" id="{00000000-0008-0000-1100-00000A000000}"/>
            </a:ext>
          </a:extLst>
        </xdr:cNvPr>
        <xdr:cNvGrpSpPr/>
      </xdr:nvGrpSpPr>
      <xdr:grpSpPr>
        <a:xfrm>
          <a:off x="292966" y="9229724"/>
          <a:ext cx="607579" cy="458475"/>
          <a:chOff x="638175" y="85725"/>
          <a:chExt cx="590549" cy="573613"/>
        </a:xfrm>
        <a:solidFill>
          <a:schemeClr val="tx2">
            <a:lumMod val="20000"/>
            <a:lumOff val="80000"/>
          </a:schemeClr>
        </a:solidFill>
      </xdr:grpSpPr>
      <xdr:sp macro="" textlink="">
        <xdr:nvSpPr>
          <xdr:cNvPr id="11" name="Flowchart: Connector 10">
            <a:extLst>
              <a:ext uri="{FF2B5EF4-FFF2-40B4-BE49-F238E27FC236}">
                <a16:creationId xmlns:a16="http://schemas.microsoft.com/office/drawing/2014/main" id="{00000000-0008-0000-1100-00000B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6">
            <a:extLst>
              <a:ext uri="{FF2B5EF4-FFF2-40B4-BE49-F238E27FC236}">
                <a16:creationId xmlns:a16="http://schemas.microsoft.com/office/drawing/2014/main" id="{00000000-0008-0000-1100-00000C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00000000-0008-0000-1100-00000D000000}"/>
              </a:ext>
            </a:extLst>
          </xdr:cNvPr>
          <xdr:cNvSpPr txBox="1"/>
        </xdr:nvSpPr>
        <xdr:spPr>
          <a:xfrm>
            <a:off x="758777" y="230713"/>
            <a:ext cx="36049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50" b="1">
                <a:latin typeface="Arial" panose="020B0604020202020204" pitchFamily="7" charset="0"/>
                <a:cs typeface="Arial" panose="020B0604020202020204" pitchFamily="7" charset="0"/>
              </a:rPr>
              <a:t>12</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9525</xdr:colOff>
      <xdr:row>1</xdr:row>
      <xdr:rowOff>123825</xdr:rowOff>
    </xdr:from>
    <xdr:to>
      <xdr:col>4</xdr:col>
      <xdr:colOff>76199</xdr:colOff>
      <xdr:row>4</xdr:row>
      <xdr:rowOff>106888</xdr:rowOff>
    </xdr:to>
    <xdr:grpSp>
      <xdr:nvGrpSpPr>
        <xdr:cNvPr id="2" name="Group 1">
          <a:extLst>
            <a:ext uri="{FF2B5EF4-FFF2-40B4-BE49-F238E27FC236}">
              <a16:creationId xmlns:a16="http://schemas.microsoft.com/office/drawing/2014/main" id="{00000000-0008-0000-1200-000002000000}"/>
            </a:ext>
          </a:extLst>
        </xdr:cNvPr>
        <xdr:cNvGrpSpPr/>
      </xdr:nvGrpSpPr>
      <xdr:grpSpPr>
        <a:xfrm>
          <a:off x="383598" y="255443"/>
          <a:ext cx="607001" cy="585736"/>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00000000-0008-0000-12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00000000-0008-0000-12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13A</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48358</xdr:colOff>
      <xdr:row>0</xdr:row>
      <xdr:rowOff>64477</xdr:rowOff>
    </xdr:from>
    <xdr:to>
      <xdr:col>3</xdr:col>
      <xdr:colOff>219807</xdr:colOff>
      <xdr:row>3</xdr:row>
      <xdr:rowOff>65857</xdr:rowOff>
    </xdr:to>
    <xdr:grpSp>
      <xdr:nvGrpSpPr>
        <xdr:cNvPr id="2" name="Group 1">
          <a:extLst>
            <a:ext uri="{FF2B5EF4-FFF2-40B4-BE49-F238E27FC236}">
              <a16:creationId xmlns:a16="http://schemas.microsoft.com/office/drawing/2014/main" id="{00000000-0008-0000-1300-000002000000}"/>
            </a:ext>
          </a:extLst>
        </xdr:cNvPr>
        <xdr:cNvGrpSpPr/>
      </xdr:nvGrpSpPr>
      <xdr:grpSpPr>
        <a:xfrm>
          <a:off x="457067" y="64477"/>
          <a:ext cx="607867" cy="583271"/>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00000000-0008-0000-13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28">
            <a:extLst>
              <a:ext uri="{FF2B5EF4-FFF2-40B4-BE49-F238E27FC236}">
                <a16:creationId xmlns:a16="http://schemas.microsoft.com/office/drawing/2014/main" id="{00000000-0008-0000-13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100" b="1">
                <a:latin typeface="Arial" pitchFamily="34" charset="0"/>
                <a:cs typeface="Arial" pitchFamily="34" charset="0"/>
              </a:rPr>
              <a:t>13B</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9525</xdr:colOff>
      <xdr:row>1</xdr:row>
      <xdr:rowOff>123825</xdr:rowOff>
    </xdr:from>
    <xdr:to>
      <xdr:col>4</xdr:col>
      <xdr:colOff>76199</xdr:colOff>
      <xdr:row>4</xdr:row>
      <xdr:rowOff>106888</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383598" y="255443"/>
          <a:ext cx="607001" cy="585736"/>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00000000-0008-0000-14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00000000-0008-0000-14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14A</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219075</xdr:colOff>
      <xdr:row>38</xdr:row>
      <xdr:rowOff>9525</xdr:rowOff>
    </xdr:from>
    <xdr:to>
      <xdr:col>11</xdr:col>
      <xdr:colOff>247650</xdr:colOff>
      <xdr:row>38</xdr:row>
      <xdr:rowOff>9525</xdr:rowOff>
    </xdr:to>
    <xdr:cxnSp macro="">
      <xdr:nvCxnSpPr>
        <xdr:cNvPr id="2" name="Straight Connector 1">
          <a:extLst>
            <a:ext uri="{FF2B5EF4-FFF2-40B4-BE49-F238E27FC236}">
              <a16:creationId xmlns:a16="http://schemas.microsoft.com/office/drawing/2014/main" id="{9225AD26-1C42-470A-B0E3-322E6699EF11}"/>
            </a:ext>
          </a:extLst>
        </xdr:cNvPr>
        <xdr:cNvCxnSpPr/>
      </xdr:nvCxnSpPr>
      <xdr:spPr>
        <a:xfrm>
          <a:off x="1741170" y="5364480"/>
          <a:ext cx="1169670"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12</xdr:col>
      <xdr:colOff>285750</xdr:colOff>
      <xdr:row>38</xdr:row>
      <xdr:rowOff>9525</xdr:rowOff>
    </xdr:from>
    <xdr:to>
      <xdr:col>17</xdr:col>
      <xdr:colOff>9525</xdr:colOff>
      <xdr:row>38</xdr:row>
      <xdr:rowOff>9525</xdr:rowOff>
    </xdr:to>
    <xdr:cxnSp macro="">
      <xdr:nvCxnSpPr>
        <xdr:cNvPr id="3" name="Straight Connector 2">
          <a:extLst>
            <a:ext uri="{FF2B5EF4-FFF2-40B4-BE49-F238E27FC236}">
              <a16:creationId xmlns:a16="http://schemas.microsoft.com/office/drawing/2014/main" id="{C052A972-46B8-4AD0-AE6C-63561F1727F5}"/>
            </a:ext>
          </a:extLst>
        </xdr:cNvPr>
        <xdr:cNvCxnSpPr/>
      </xdr:nvCxnSpPr>
      <xdr:spPr>
        <a:xfrm>
          <a:off x="3234690" y="5364480"/>
          <a:ext cx="118681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17</xdr:col>
      <xdr:colOff>257175</xdr:colOff>
      <xdr:row>38</xdr:row>
      <xdr:rowOff>9525</xdr:rowOff>
    </xdr:from>
    <xdr:to>
      <xdr:col>22</xdr:col>
      <xdr:colOff>57150</xdr:colOff>
      <xdr:row>38</xdr:row>
      <xdr:rowOff>9525</xdr:rowOff>
    </xdr:to>
    <xdr:cxnSp macro="">
      <xdr:nvCxnSpPr>
        <xdr:cNvPr id="4" name="Straight Connector 3">
          <a:extLst>
            <a:ext uri="{FF2B5EF4-FFF2-40B4-BE49-F238E27FC236}">
              <a16:creationId xmlns:a16="http://schemas.microsoft.com/office/drawing/2014/main" id="{C3092632-A2D3-43C6-B76F-261DED1B7127}"/>
            </a:ext>
          </a:extLst>
        </xdr:cNvPr>
        <xdr:cNvCxnSpPr/>
      </xdr:nvCxnSpPr>
      <xdr:spPr>
        <a:xfrm>
          <a:off x="4665345" y="5364480"/>
          <a:ext cx="1150620"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22</xdr:col>
      <xdr:colOff>314325</xdr:colOff>
      <xdr:row>38</xdr:row>
      <xdr:rowOff>9525</xdr:rowOff>
    </xdr:from>
    <xdr:to>
      <xdr:col>27</xdr:col>
      <xdr:colOff>9525</xdr:colOff>
      <xdr:row>38</xdr:row>
      <xdr:rowOff>9525</xdr:rowOff>
    </xdr:to>
    <xdr:cxnSp macro="">
      <xdr:nvCxnSpPr>
        <xdr:cNvPr id="5" name="Straight Connector 4">
          <a:extLst>
            <a:ext uri="{FF2B5EF4-FFF2-40B4-BE49-F238E27FC236}">
              <a16:creationId xmlns:a16="http://schemas.microsoft.com/office/drawing/2014/main" id="{AA2599B0-5160-4E47-9C1C-27876AB552B2}"/>
            </a:ext>
          </a:extLst>
        </xdr:cNvPr>
        <xdr:cNvCxnSpPr/>
      </xdr:nvCxnSpPr>
      <xdr:spPr>
        <a:xfrm>
          <a:off x="6078855" y="5364480"/>
          <a:ext cx="1219200"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22</xdr:col>
      <xdr:colOff>314325</xdr:colOff>
      <xdr:row>43</xdr:row>
      <xdr:rowOff>9525</xdr:rowOff>
    </xdr:from>
    <xdr:to>
      <xdr:col>27</xdr:col>
      <xdr:colOff>9525</xdr:colOff>
      <xdr:row>43</xdr:row>
      <xdr:rowOff>9525</xdr:rowOff>
    </xdr:to>
    <xdr:cxnSp macro="">
      <xdr:nvCxnSpPr>
        <xdr:cNvPr id="6" name="Straight Connector 5">
          <a:extLst>
            <a:ext uri="{FF2B5EF4-FFF2-40B4-BE49-F238E27FC236}">
              <a16:creationId xmlns:a16="http://schemas.microsoft.com/office/drawing/2014/main" id="{AB7DB1B6-2BB1-4326-81F9-7675EE57AE03}"/>
            </a:ext>
          </a:extLst>
        </xdr:cNvPr>
        <xdr:cNvCxnSpPr/>
      </xdr:nvCxnSpPr>
      <xdr:spPr>
        <a:xfrm>
          <a:off x="6078855" y="6145530"/>
          <a:ext cx="1219200"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editAs="oneCell">
    <xdr:from>
      <xdr:col>11</xdr:col>
      <xdr:colOff>133350</xdr:colOff>
      <xdr:row>41</xdr:row>
      <xdr:rowOff>85724</xdr:rowOff>
    </xdr:from>
    <xdr:to>
      <xdr:col>12</xdr:col>
      <xdr:colOff>55246</xdr:colOff>
      <xdr:row>42</xdr:row>
      <xdr:rowOff>114300</xdr:rowOff>
    </xdr:to>
    <xdr:pic>
      <xdr:nvPicPr>
        <xdr:cNvPr id="7" name="Graphic 4" descr="Close">
          <a:extLst>
            <a:ext uri="{FF2B5EF4-FFF2-40B4-BE49-F238E27FC236}">
              <a16:creationId xmlns:a16="http://schemas.microsoft.com/office/drawing/2014/main" id="{FE32DF69-F6DE-4E08-AA95-E39EEBC39C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96540" y="5916929"/>
          <a:ext cx="220981" cy="198121"/>
        </a:xfrm>
        <a:prstGeom prst="rect">
          <a:avLst/>
        </a:prstGeom>
      </xdr:spPr>
    </xdr:pic>
    <xdr:clientData/>
  </xdr:twoCellAnchor>
  <xdr:twoCellAnchor editAs="oneCell">
    <xdr:from>
      <xdr:col>16</xdr:col>
      <xdr:colOff>171450</xdr:colOff>
      <xdr:row>41</xdr:row>
      <xdr:rowOff>66675</xdr:rowOff>
    </xdr:from>
    <xdr:to>
      <xdr:col>17</xdr:col>
      <xdr:colOff>93346</xdr:colOff>
      <xdr:row>42</xdr:row>
      <xdr:rowOff>95251</xdr:rowOff>
    </xdr:to>
    <xdr:pic>
      <xdr:nvPicPr>
        <xdr:cNvPr id="8" name="Graphic 4" descr="Close">
          <a:extLst>
            <a:ext uri="{FF2B5EF4-FFF2-40B4-BE49-F238E27FC236}">
              <a16:creationId xmlns:a16="http://schemas.microsoft.com/office/drawing/2014/main" id="{9141230C-B70C-4B25-A013-2D1C130D3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291965" y="5894070"/>
          <a:ext cx="220981" cy="198121"/>
        </a:xfrm>
        <a:prstGeom prst="rect">
          <a:avLst/>
        </a:prstGeom>
      </xdr:spPr>
    </xdr:pic>
    <xdr:clientData/>
  </xdr:twoCellAnchor>
  <xdr:twoCellAnchor editAs="oneCell">
    <xdr:from>
      <xdr:col>21</xdr:col>
      <xdr:colOff>123825</xdr:colOff>
      <xdr:row>41</xdr:row>
      <xdr:rowOff>76200</xdr:rowOff>
    </xdr:from>
    <xdr:to>
      <xdr:col>22</xdr:col>
      <xdr:colOff>91441</xdr:colOff>
      <xdr:row>42</xdr:row>
      <xdr:rowOff>93346</xdr:rowOff>
    </xdr:to>
    <xdr:pic>
      <xdr:nvPicPr>
        <xdr:cNvPr id="9" name="Graphic 4" descr="Close">
          <a:extLst>
            <a:ext uri="{FF2B5EF4-FFF2-40B4-BE49-F238E27FC236}">
              <a16:creationId xmlns:a16="http://schemas.microsoft.com/office/drawing/2014/main" id="{5EBADB36-5F68-46BE-A218-BCBBA0DA3D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640705" y="5905500"/>
          <a:ext cx="209551" cy="198121"/>
        </a:xfrm>
        <a:prstGeom prst="rect">
          <a:avLst/>
        </a:prstGeom>
      </xdr:spPr>
    </xdr:pic>
    <xdr:clientData/>
  </xdr:twoCellAnchor>
  <xdr:twoCellAnchor editAs="oneCell">
    <xdr:from>
      <xdr:col>26</xdr:col>
      <xdr:colOff>171450</xdr:colOff>
      <xdr:row>41</xdr:row>
      <xdr:rowOff>85725</xdr:rowOff>
    </xdr:from>
    <xdr:to>
      <xdr:col>28</xdr:col>
      <xdr:colOff>19051</xdr:colOff>
      <xdr:row>42</xdr:row>
      <xdr:rowOff>114301</xdr:rowOff>
    </xdr:to>
    <xdr:pic>
      <xdr:nvPicPr>
        <xdr:cNvPr id="10" name="Graphic 4" descr="Close">
          <a:extLst>
            <a:ext uri="{FF2B5EF4-FFF2-40B4-BE49-F238E27FC236}">
              <a16:creationId xmlns:a16="http://schemas.microsoft.com/office/drawing/2014/main" id="{97A424D4-40B7-4FCC-B88F-ED21811D66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168515" y="5916930"/>
          <a:ext cx="228601" cy="198121"/>
        </a:xfrm>
        <a:prstGeom prst="rect">
          <a:avLst/>
        </a:prstGeom>
      </xdr:spPr>
    </xdr:pic>
    <xdr:clientData/>
  </xdr:twoCellAnchor>
  <xdr:twoCellAnchor editAs="oneCell">
    <xdr:from>
      <xdr:col>20</xdr:col>
      <xdr:colOff>19050</xdr:colOff>
      <xdr:row>52</xdr:row>
      <xdr:rowOff>38100</xdr:rowOff>
    </xdr:from>
    <xdr:to>
      <xdr:col>20</xdr:col>
      <xdr:colOff>228601</xdr:colOff>
      <xdr:row>53</xdr:row>
      <xdr:rowOff>93346</xdr:rowOff>
    </xdr:to>
    <xdr:pic>
      <xdr:nvPicPr>
        <xdr:cNvPr id="11" name="Graphic 4" descr="Close">
          <a:extLst>
            <a:ext uri="{FF2B5EF4-FFF2-40B4-BE49-F238E27FC236}">
              <a16:creationId xmlns:a16="http://schemas.microsoft.com/office/drawing/2014/main" id="{8838CCA2-CC1B-4EE6-82C6-54E7EF0203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282565" y="7600950"/>
          <a:ext cx="213361" cy="1981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9525</xdr:colOff>
      <xdr:row>1</xdr:row>
      <xdr:rowOff>123825</xdr:rowOff>
    </xdr:from>
    <xdr:to>
      <xdr:col>4</xdr:col>
      <xdr:colOff>76199</xdr:colOff>
      <xdr:row>4</xdr:row>
      <xdr:rowOff>106888</xdr:rowOff>
    </xdr:to>
    <xdr:grpSp>
      <xdr:nvGrpSpPr>
        <xdr:cNvPr id="2" name="Group 1">
          <a:extLst>
            <a:ext uri="{FF2B5EF4-FFF2-40B4-BE49-F238E27FC236}">
              <a16:creationId xmlns:a16="http://schemas.microsoft.com/office/drawing/2014/main" id="{00000000-0008-0000-1500-000002000000}"/>
            </a:ext>
          </a:extLst>
        </xdr:cNvPr>
        <xdr:cNvGrpSpPr/>
      </xdr:nvGrpSpPr>
      <xdr:grpSpPr>
        <a:xfrm>
          <a:off x="383598" y="255443"/>
          <a:ext cx="607001" cy="585736"/>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00000000-0008-0000-15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00000000-0008-0000-15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14B</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9525</xdr:colOff>
      <xdr:row>1</xdr:row>
      <xdr:rowOff>123825</xdr:rowOff>
    </xdr:from>
    <xdr:to>
      <xdr:col>4</xdr:col>
      <xdr:colOff>76199</xdr:colOff>
      <xdr:row>4</xdr:row>
      <xdr:rowOff>106888</xdr:rowOff>
    </xdr:to>
    <xdr:grpSp>
      <xdr:nvGrpSpPr>
        <xdr:cNvPr id="2" name="Group 1">
          <a:extLst>
            <a:ext uri="{FF2B5EF4-FFF2-40B4-BE49-F238E27FC236}">
              <a16:creationId xmlns:a16="http://schemas.microsoft.com/office/drawing/2014/main" id="{00000000-0008-0000-1600-000002000000}"/>
            </a:ext>
          </a:extLst>
        </xdr:cNvPr>
        <xdr:cNvGrpSpPr/>
      </xdr:nvGrpSpPr>
      <xdr:grpSpPr>
        <a:xfrm>
          <a:off x="383598" y="255443"/>
          <a:ext cx="607001" cy="585736"/>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00000000-0008-0000-16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00000000-0008-0000-16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15</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17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1700-000003000000}"/>
            </a:ext>
          </a:extLst>
        </xdr:cNvPr>
        <xdr:cNvGrpSpPr/>
      </xdr:nvGrpSpPr>
      <xdr:grpSpPr>
        <a:xfrm>
          <a:off x="876300" y="441614"/>
          <a:ext cx="602672" cy="568417"/>
          <a:chOff x="874183" y="444500"/>
          <a:chExt cx="588433" cy="569380"/>
        </a:xfrm>
      </xdr:grpSpPr>
      <xdr:sp macro="" textlink="">
        <xdr:nvSpPr>
          <xdr:cNvPr id="4" name="Flowchart: Connector 3">
            <a:extLst>
              <a:ext uri="{FF2B5EF4-FFF2-40B4-BE49-F238E27FC236}">
                <a16:creationId xmlns:a16="http://schemas.microsoft.com/office/drawing/2014/main" id="{00000000-0008-0000-17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7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1700-000006000000}"/>
            </a:ext>
          </a:extLst>
        </xdr:cNvPr>
        <xdr:cNvGrpSpPr/>
      </xdr:nvGrpSpPr>
      <xdr:grpSpPr>
        <a:xfrm>
          <a:off x="876300" y="441614"/>
          <a:ext cx="604788"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7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17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16A</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18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1800-000003000000}"/>
            </a:ext>
          </a:extLst>
        </xdr:cNvPr>
        <xdr:cNvGrpSpPr/>
      </xdr:nvGrpSpPr>
      <xdr:grpSpPr>
        <a:xfrm>
          <a:off x="876300" y="441614"/>
          <a:ext cx="602672" cy="568417"/>
          <a:chOff x="874183" y="444500"/>
          <a:chExt cx="588433" cy="569380"/>
        </a:xfrm>
      </xdr:grpSpPr>
      <xdr:sp macro="" textlink="">
        <xdr:nvSpPr>
          <xdr:cNvPr id="4" name="Flowchart: Connector 3">
            <a:extLst>
              <a:ext uri="{FF2B5EF4-FFF2-40B4-BE49-F238E27FC236}">
                <a16:creationId xmlns:a16="http://schemas.microsoft.com/office/drawing/2014/main" id="{00000000-0008-0000-18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8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1800-000006000000}"/>
            </a:ext>
          </a:extLst>
        </xdr:cNvPr>
        <xdr:cNvGrpSpPr/>
      </xdr:nvGrpSpPr>
      <xdr:grpSpPr>
        <a:xfrm>
          <a:off x="876300" y="441614"/>
          <a:ext cx="604788"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8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18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16B</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19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1900-000003000000}"/>
            </a:ext>
          </a:extLst>
        </xdr:cNvPr>
        <xdr:cNvGrpSpPr/>
      </xdr:nvGrpSpPr>
      <xdr:grpSpPr>
        <a:xfrm>
          <a:off x="876300" y="441614"/>
          <a:ext cx="602672" cy="568417"/>
          <a:chOff x="874183" y="444500"/>
          <a:chExt cx="588433" cy="569380"/>
        </a:xfrm>
      </xdr:grpSpPr>
      <xdr:sp macro="" textlink="">
        <xdr:nvSpPr>
          <xdr:cNvPr id="4" name="Flowchart: Connector 3">
            <a:extLst>
              <a:ext uri="{FF2B5EF4-FFF2-40B4-BE49-F238E27FC236}">
                <a16:creationId xmlns:a16="http://schemas.microsoft.com/office/drawing/2014/main" id="{00000000-0008-0000-19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9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1900-000006000000}"/>
            </a:ext>
          </a:extLst>
        </xdr:cNvPr>
        <xdr:cNvGrpSpPr/>
      </xdr:nvGrpSpPr>
      <xdr:grpSpPr>
        <a:xfrm>
          <a:off x="876300" y="441614"/>
          <a:ext cx="604788"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9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19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16C</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1A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1A00-000003000000}"/>
            </a:ext>
          </a:extLst>
        </xdr:cNvPr>
        <xdr:cNvGrpSpPr/>
      </xdr:nvGrpSpPr>
      <xdr:grpSpPr>
        <a:xfrm>
          <a:off x="876300" y="441614"/>
          <a:ext cx="602672" cy="568417"/>
          <a:chOff x="874183" y="444500"/>
          <a:chExt cx="588433" cy="569380"/>
        </a:xfrm>
      </xdr:grpSpPr>
      <xdr:sp macro="" textlink="">
        <xdr:nvSpPr>
          <xdr:cNvPr id="4" name="Flowchart: Connector 3">
            <a:extLst>
              <a:ext uri="{FF2B5EF4-FFF2-40B4-BE49-F238E27FC236}">
                <a16:creationId xmlns:a16="http://schemas.microsoft.com/office/drawing/2014/main" id="{00000000-0008-0000-1A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A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1A00-000006000000}"/>
            </a:ext>
          </a:extLst>
        </xdr:cNvPr>
        <xdr:cNvGrpSpPr/>
      </xdr:nvGrpSpPr>
      <xdr:grpSpPr>
        <a:xfrm>
          <a:off x="876300" y="441614"/>
          <a:ext cx="604788"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A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1A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16D</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1B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1B00-000003000000}"/>
            </a:ext>
          </a:extLst>
        </xdr:cNvPr>
        <xdr:cNvGrpSpPr/>
      </xdr:nvGrpSpPr>
      <xdr:grpSpPr>
        <a:xfrm>
          <a:off x="876300" y="441614"/>
          <a:ext cx="602672" cy="568417"/>
          <a:chOff x="874183" y="444500"/>
          <a:chExt cx="588433" cy="569380"/>
        </a:xfrm>
      </xdr:grpSpPr>
      <xdr:sp macro="" textlink="">
        <xdr:nvSpPr>
          <xdr:cNvPr id="4" name="Flowchart: Connector 3">
            <a:extLst>
              <a:ext uri="{FF2B5EF4-FFF2-40B4-BE49-F238E27FC236}">
                <a16:creationId xmlns:a16="http://schemas.microsoft.com/office/drawing/2014/main" id="{00000000-0008-0000-1B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B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1B00-000006000000}"/>
            </a:ext>
          </a:extLst>
        </xdr:cNvPr>
        <xdr:cNvGrpSpPr/>
      </xdr:nvGrpSpPr>
      <xdr:grpSpPr>
        <a:xfrm>
          <a:off x="876300" y="441614"/>
          <a:ext cx="604788"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B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1B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16E</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1C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1C00-000003000000}"/>
            </a:ext>
          </a:extLst>
        </xdr:cNvPr>
        <xdr:cNvGrpSpPr/>
      </xdr:nvGrpSpPr>
      <xdr:grpSpPr>
        <a:xfrm>
          <a:off x="876300" y="441614"/>
          <a:ext cx="602672" cy="568417"/>
          <a:chOff x="874183" y="444500"/>
          <a:chExt cx="588433" cy="569380"/>
        </a:xfrm>
      </xdr:grpSpPr>
      <xdr:sp macro="" textlink="">
        <xdr:nvSpPr>
          <xdr:cNvPr id="4" name="Flowchart: Connector 3">
            <a:extLst>
              <a:ext uri="{FF2B5EF4-FFF2-40B4-BE49-F238E27FC236}">
                <a16:creationId xmlns:a16="http://schemas.microsoft.com/office/drawing/2014/main" id="{00000000-0008-0000-1C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C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1C00-000006000000}"/>
            </a:ext>
          </a:extLst>
        </xdr:cNvPr>
        <xdr:cNvGrpSpPr/>
      </xdr:nvGrpSpPr>
      <xdr:grpSpPr>
        <a:xfrm>
          <a:off x="876300" y="441614"/>
          <a:ext cx="604788"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C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1C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17A</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1D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1D00-000003000000}"/>
            </a:ext>
          </a:extLst>
        </xdr:cNvPr>
        <xdr:cNvGrpSpPr/>
      </xdr:nvGrpSpPr>
      <xdr:grpSpPr>
        <a:xfrm>
          <a:off x="876300" y="441614"/>
          <a:ext cx="602672" cy="568417"/>
          <a:chOff x="874183" y="444500"/>
          <a:chExt cx="588433" cy="569380"/>
        </a:xfrm>
      </xdr:grpSpPr>
      <xdr:sp macro="" textlink="">
        <xdr:nvSpPr>
          <xdr:cNvPr id="4" name="Flowchart: Connector 3">
            <a:extLst>
              <a:ext uri="{FF2B5EF4-FFF2-40B4-BE49-F238E27FC236}">
                <a16:creationId xmlns:a16="http://schemas.microsoft.com/office/drawing/2014/main" id="{00000000-0008-0000-1D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D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1D00-000006000000}"/>
            </a:ext>
          </a:extLst>
        </xdr:cNvPr>
        <xdr:cNvGrpSpPr/>
      </xdr:nvGrpSpPr>
      <xdr:grpSpPr>
        <a:xfrm>
          <a:off x="876300" y="441614"/>
          <a:ext cx="604788"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D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1D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17B</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1E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1E00-000003000000}"/>
            </a:ext>
          </a:extLst>
        </xdr:cNvPr>
        <xdr:cNvGrpSpPr/>
      </xdr:nvGrpSpPr>
      <xdr:grpSpPr>
        <a:xfrm>
          <a:off x="876300" y="441614"/>
          <a:ext cx="602672" cy="568417"/>
          <a:chOff x="874183" y="444500"/>
          <a:chExt cx="588433" cy="569380"/>
        </a:xfrm>
      </xdr:grpSpPr>
      <xdr:sp macro="" textlink="">
        <xdr:nvSpPr>
          <xdr:cNvPr id="4" name="Flowchart: Connector 3">
            <a:extLst>
              <a:ext uri="{FF2B5EF4-FFF2-40B4-BE49-F238E27FC236}">
                <a16:creationId xmlns:a16="http://schemas.microsoft.com/office/drawing/2014/main" id="{00000000-0008-0000-1E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E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1E00-000006000000}"/>
            </a:ext>
          </a:extLst>
        </xdr:cNvPr>
        <xdr:cNvGrpSpPr/>
      </xdr:nvGrpSpPr>
      <xdr:grpSpPr>
        <a:xfrm>
          <a:off x="876300" y="441614"/>
          <a:ext cx="604788"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E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1E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17C</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171450</xdr:colOff>
      <xdr:row>5</xdr:row>
      <xdr:rowOff>19050</xdr:rowOff>
    </xdr:from>
    <xdr:to>
      <xdr:col>3</xdr:col>
      <xdr:colOff>219074</xdr:colOff>
      <xdr:row>8</xdr:row>
      <xdr:rowOff>59263</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469323" y="711777"/>
          <a:ext cx="587951" cy="455850"/>
          <a:chOff x="457200" y="542925"/>
          <a:chExt cx="561974" cy="573613"/>
        </a:xfrm>
      </xdr:grpSpPr>
      <xdr:sp macro="" textlink="">
        <xdr:nvSpPr>
          <xdr:cNvPr id="8" name="Flowchart: Connector 7">
            <a:extLst>
              <a:ext uri="{FF2B5EF4-FFF2-40B4-BE49-F238E27FC236}">
                <a16:creationId xmlns:a16="http://schemas.microsoft.com/office/drawing/2014/main" id="{00000000-0008-0000-0200-000008000000}"/>
              </a:ext>
            </a:extLst>
          </xdr:cNvPr>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9" name="Freeform 8">
            <a:extLst>
              <a:ext uri="{FF2B5EF4-FFF2-40B4-BE49-F238E27FC236}">
                <a16:creationId xmlns:a16="http://schemas.microsoft.com/office/drawing/2014/main" id="{00000000-0008-0000-0200-000009000000}"/>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605353" y="660348"/>
            <a:ext cx="289997"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p>
        </xdr:txBody>
      </xdr:sp>
    </xdr:grpSp>
    <xdr:clientData/>
  </xdr:twoCellAnchor>
  <xdr:twoCellAnchor>
    <xdr:from>
      <xdr:col>1</xdr:col>
      <xdr:colOff>171450</xdr:colOff>
      <xdr:row>88</xdr:row>
      <xdr:rowOff>0</xdr:rowOff>
    </xdr:from>
    <xdr:to>
      <xdr:col>3</xdr:col>
      <xdr:colOff>219074</xdr:colOff>
      <xdr:row>91</xdr:row>
      <xdr:rowOff>39375</xdr:rowOff>
    </xdr:to>
    <xdr:grpSp>
      <xdr:nvGrpSpPr>
        <xdr:cNvPr id="6" name="Group 5">
          <a:extLst>
            <a:ext uri="{FF2B5EF4-FFF2-40B4-BE49-F238E27FC236}">
              <a16:creationId xmlns:a16="http://schemas.microsoft.com/office/drawing/2014/main" id="{00000000-0008-0000-0200-000006000000}"/>
            </a:ext>
          </a:extLst>
        </xdr:cNvPr>
        <xdr:cNvGrpSpPr/>
      </xdr:nvGrpSpPr>
      <xdr:grpSpPr>
        <a:xfrm>
          <a:off x="469323" y="12192000"/>
          <a:ext cx="587951" cy="455011"/>
          <a:chOff x="457200" y="542925"/>
          <a:chExt cx="561974" cy="573613"/>
        </a:xfrm>
      </xdr:grpSpPr>
      <xdr:sp macro="" textlink="">
        <xdr:nvSpPr>
          <xdr:cNvPr id="10" name="Flowchart: Connector 9">
            <a:extLst>
              <a:ext uri="{FF2B5EF4-FFF2-40B4-BE49-F238E27FC236}">
                <a16:creationId xmlns:a16="http://schemas.microsoft.com/office/drawing/2014/main" id="{00000000-0008-0000-0200-00000A000000}"/>
              </a:ext>
            </a:extLst>
          </xdr:cNvPr>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1" name="Freeform 10">
            <a:extLst>
              <a:ext uri="{FF2B5EF4-FFF2-40B4-BE49-F238E27FC236}">
                <a16:creationId xmlns:a16="http://schemas.microsoft.com/office/drawing/2014/main" id="{00000000-0008-0000-0200-00000B000000}"/>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614878" y="671940"/>
            <a:ext cx="289997"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p>
        </xdr:txBody>
      </xdr:sp>
    </xdr:grpSp>
    <xdr:clientData/>
  </xdr:twoCellAnchor>
  <xdr:twoCellAnchor>
    <xdr:from>
      <xdr:col>1</xdr:col>
      <xdr:colOff>209550</xdr:colOff>
      <xdr:row>176</xdr:row>
      <xdr:rowOff>38100</xdr:rowOff>
    </xdr:from>
    <xdr:to>
      <xdr:col>3</xdr:col>
      <xdr:colOff>257174</xdr:colOff>
      <xdr:row>179</xdr:row>
      <xdr:rowOff>77475</xdr:rowOff>
    </xdr:to>
    <xdr:grpSp>
      <xdr:nvGrpSpPr>
        <xdr:cNvPr id="13" name="Group 12">
          <a:extLst>
            <a:ext uri="{FF2B5EF4-FFF2-40B4-BE49-F238E27FC236}">
              <a16:creationId xmlns:a16="http://schemas.microsoft.com/office/drawing/2014/main" id="{AC4A94DA-E311-41F4-B108-5946CD188BCA}"/>
            </a:ext>
          </a:extLst>
        </xdr:cNvPr>
        <xdr:cNvGrpSpPr/>
      </xdr:nvGrpSpPr>
      <xdr:grpSpPr>
        <a:xfrm>
          <a:off x="507423" y="24422100"/>
          <a:ext cx="587951" cy="455011"/>
          <a:chOff x="457200" y="542925"/>
          <a:chExt cx="561974" cy="573613"/>
        </a:xfrm>
      </xdr:grpSpPr>
      <xdr:sp macro="" textlink="">
        <xdr:nvSpPr>
          <xdr:cNvPr id="14" name="Flowchart: Connector 13">
            <a:extLst>
              <a:ext uri="{FF2B5EF4-FFF2-40B4-BE49-F238E27FC236}">
                <a16:creationId xmlns:a16="http://schemas.microsoft.com/office/drawing/2014/main" id="{D5693B50-E1C1-457E-90BE-776FFCA08EE5}"/>
              </a:ext>
            </a:extLst>
          </xdr:cNvPr>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5" name="Freeform 10">
            <a:extLst>
              <a:ext uri="{FF2B5EF4-FFF2-40B4-BE49-F238E27FC236}">
                <a16:creationId xmlns:a16="http://schemas.microsoft.com/office/drawing/2014/main" id="{2255FD37-7010-45D0-8C62-58324D3B8A25}"/>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TextBox 15">
            <a:extLst>
              <a:ext uri="{FF2B5EF4-FFF2-40B4-BE49-F238E27FC236}">
                <a16:creationId xmlns:a16="http://schemas.microsoft.com/office/drawing/2014/main" id="{2BC06F76-C341-40EE-B143-B61FC62512FC}"/>
              </a:ext>
            </a:extLst>
          </xdr:cNvPr>
          <xdr:cNvSpPr txBox="1"/>
        </xdr:nvSpPr>
        <xdr:spPr>
          <a:xfrm>
            <a:off x="605353" y="683615"/>
            <a:ext cx="289997"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1F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1F00-000003000000}"/>
            </a:ext>
          </a:extLst>
        </xdr:cNvPr>
        <xdr:cNvGrpSpPr/>
      </xdr:nvGrpSpPr>
      <xdr:grpSpPr>
        <a:xfrm>
          <a:off x="876300" y="441614"/>
          <a:ext cx="602672" cy="568417"/>
          <a:chOff x="874183" y="444500"/>
          <a:chExt cx="588433" cy="569380"/>
        </a:xfrm>
      </xdr:grpSpPr>
      <xdr:sp macro="" textlink="">
        <xdr:nvSpPr>
          <xdr:cNvPr id="4" name="Flowchart: Connector 3">
            <a:extLst>
              <a:ext uri="{FF2B5EF4-FFF2-40B4-BE49-F238E27FC236}">
                <a16:creationId xmlns:a16="http://schemas.microsoft.com/office/drawing/2014/main" id="{00000000-0008-0000-1F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F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1F00-000006000000}"/>
            </a:ext>
          </a:extLst>
        </xdr:cNvPr>
        <xdr:cNvGrpSpPr/>
      </xdr:nvGrpSpPr>
      <xdr:grpSpPr>
        <a:xfrm>
          <a:off x="876300" y="441614"/>
          <a:ext cx="604788"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1F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1F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17D</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88943</xdr:colOff>
      <xdr:row>2</xdr:row>
      <xdr:rowOff>142524</xdr:rowOff>
    </xdr:from>
    <xdr:to>
      <xdr:col>6</xdr:col>
      <xdr:colOff>219244</xdr:colOff>
      <xdr:row>5</xdr:row>
      <xdr:rowOff>52636</xdr:rowOff>
    </xdr:to>
    <xdr:sp macro="" textlink="">
      <xdr:nvSpPr>
        <xdr:cNvPr id="2" name="Freeform 1">
          <a:extLst>
            <a:ext uri="{FF2B5EF4-FFF2-40B4-BE49-F238E27FC236}">
              <a16:creationId xmlns:a16="http://schemas.microsoft.com/office/drawing/2014/main" id="{00000000-0008-0000-2000-000002000000}"/>
            </a:ext>
          </a:extLst>
        </xdr:cNvPr>
        <xdr:cNvSpPr/>
      </xdr:nvSpPr>
      <xdr:spPr>
        <a:xfrm>
          <a:off x="917618" y="494949"/>
          <a:ext cx="492251" cy="47208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5</xdr:col>
      <xdr:colOff>38100</xdr:colOff>
      <xdr:row>2</xdr:row>
      <xdr:rowOff>95250</xdr:rowOff>
    </xdr:from>
    <xdr:to>
      <xdr:col>6</xdr:col>
      <xdr:colOff>266699</xdr:colOff>
      <xdr:row>6</xdr:row>
      <xdr:rowOff>40213</xdr:rowOff>
    </xdr:to>
    <xdr:grpSp>
      <xdr:nvGrpSpPr>
        <xdr:cNvPr id="3" name="Group 2">
          <a:extLst>
            <a:ext uri="{FF2B5EF4-FFF2-40B4-BE49-F238E27FC236}">
              <a16:creationId xmlns:a16="http://schemas.microsoft.com/office/drawing/2014/main" id="{00000000-0008-0000-2000-000003000000}"/>
            </a:ext>
          </a:extLst>
        </xdr:cNvPr>
        <xdr:cNvGrpSpPr/>
      </xdr:nvGrpSpPr>
      <xdr:grpSpPr>
        <a:xfrm>
          <a:off x="1084118" y="441614"/>
          <a:ext cx="651163" cy="568417"/>
          <a:chOff x="874183" y="444500"/>
          <a:chExt cx="588433" cy="569380"/>
        </a:xfrm>
      </xdr:grpSpPr>
      <xdr:sp macro="" textlink="">
        <xdr:nvSpPr>
          <xdr:cNvPr id="4" name="Flowchart: Connector 3">
            <a:extLst>
              <a:ext uri="{FF2B5EF4-FFF2-40B4-BE49-F238E27FC236}">
                <a16:creationId xmlns:a16="http://schemas.microsoft.com/office/drawing/2014/main" id="{00000000-0008-0000-2000-000004000000}"/>
              </a:ext>
            </a:extLst>
          </xdr:cNvPr>
          <xdr:cNvSpPr/>
        </xdr:nvSpPr>
        <xdr:spPr>
          <a:xfrm>
            <a:off x="874183" y="444500"/>
            <a:ext cx="588433" cy="569380"/>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2000-000005000000}"/>
              </a:ext>
            </a:extLst>
          </xdr:cNvPr>
          <xdr:cNvSpPr txBox="1"/>
        </xdr:nvSpPr>
        <xdr:spPr>
          <a:xfrm>
            <a:off x="978166" y="571499"/>
            <a:ext cx="387083" cy="29633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p>
        </xdr:txBody>
      </xdr:sp>
    </xdr:grpSp>
    <xdr:clientData/>
  </xdr:twoCellAnchor>
  <xdr:twoCellAnchor>
    <xdr:from>
      <xdr:col>5</xdr:col>
      <xdr:colOff>38100</xdr:colOff>
      <xdr:row>2</xdr:row>
      <xdr:rowOff>95250</xdr:rowOff>
    </xdr:from>
    <xdr:to>
      <xdr:col>6</xdr:col>
      <xdr:colOff>268815</xdr:colOff>
      <xdr:row>6</xdr:row>
      <xdr:rowOff>44446</xdr:rowOff>
    </xdr:to>
    <xdr:grpSp>
      <xdr:nvGrpSpPr>
        <xdr:cNvPr id="6" name="Group 5">
          <a:extLst>
            <a:ext uri="{FF2B5EF4-FFF2-40B4-BE49-F238E27FC236}">
              <a16:creationId xmlns:a16="http://schemas.microsoft.com/office/drawing/2014/main" id="{00000000-0008-0000-2000-000006000000}"/>
            </a:ext>
          </a:extLst>
        </xdr:cNvPr>
        <xdr:cNvGrpSpPr/>
      </xdr:nvGrpSpPr>
      <xdr:grpSpPr>
        <a:xfrm>
          <a:off x="1084118" y="441614"/>
          <a:ext cx="653279" cy="572650"/>
          <a:chOff x="638175" y="85725"/>
          <a:chExt cx="590549" cy="573613"/>
        </a:xfrm>
        <a:solidFill>
          <a:schemeClr val="tx2">
            <a:lumMod val="20000"/>
            <a:lumOff val="80000"/>
          </a:schemeClr>
        </a:solidFill>
      </xdr:grpSpPr>
      <xdr:sp macro="" textlink="">
        <xdr:nvSpPr>
          <xdr:cNvPr id="7" name="Flowchart: Connector 6">
            <a:extLst>
              <a:ext uri="{FF2B5EF4-FFF2-40B4-BE49-F238E27FC236}">
                <a16:creationId xmlns:a16="http://schemas.microsoft.com/office/drawing/2014/main" id="{00000000-0008-0000-2000-000007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2000-000008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17E</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180975</xdr:colOff>
      <xdr:row>0</xdr:row>
      <xdr:rowOff>104775</xdr:rowOff>
    </xdr:from>
    <xdr:to>
      <xdr:col>4</xdr:col>
      <xdr:colOff>9524</xdr:colOff>
      <xdr:row>3</xdr:row>
      <xdr:rowOff>106888</xdr:rowOff>
    </xdr:to>
    <xdr:grpSp>
      <xdr:nvGrpSpPr>
        <xdr:cNvPr id="2" name="Group 1">
          <a:extLst>
            <a:ext uri="{FF2B5EF4-FFF2-40B4-BE49-F238E27FC236}">
              <a16:creationId xmlns:a16="http://schemas.microsoft.com/office/drawing/2014/main" id="{E55F1CAE-F35A-4D25-A64A-6FC6AE9B5B06}"/>
            </a:ext>
          </a:extLst>
        </xdr:cNvPr>
        <xdr:cNvGrpSpPr/>
      </xdr:nvGrpSpPr>
      <xdr:grpSpPr>
        <a:xfrm>
          <a:off x="180975" y="104775"/>
          <a:ext cx="571499" cy="545038"/>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A9204999-2E1C-4B07-A826-CD8E432CCB92}"/>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43C6BDD8-7C06-46E2-8F02-F9C8F3BCEBEC}"/>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539C87C7-47FF-4690-8396-FB2CB32351C9}"/>
              </a:ext>
            </a:extLst>
          </xdr:cNvPr>
          <xdr:cNvSpPr txBox="1"/>
        </xdr:nvSpPr>
        <xdr:spPr>
          <a:xfrm>
            <a:off x="766128" y="230713"/>
            <a:ext cx="354330"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100" b="1">
                <a:latin typeface="Arial" panose="020B0604020202020204" pitchFamily="7" charset="0"/>
                <a:cs typeface="Arial" panose="020B0604020202020204" pitchFamily="7" charset="0"/>
              </a:rPr>
              <a:t>18</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180975</xdr:colOff>
      <xdr:row>0</xdr:row>
      <xdr:rowOff>104775</xdr:rowOff>
    </xdr:from>
    <xdr:to>
      <xdr:col>4</xdr:col>
      <xdr:colOff>9524</xdr:colOff>
      <xdr:row>3</xdr:row>
      <xdr:rowOff>106888</xdr:rowOff>
    </xdr:to>
    <xdr:grpSp>
      <xdr:nvGrpSpPr>
        <xdr:cNvPr id="2" name="Group 1">
          <a:extLst>
            <a:ext uri="{FF2B5EF4-FFF2-40B4-BE49-F238E27FC236}">
              <a16:creationId xmlns:a16="http://schemas.microsoft.com/office/drawing/2014/main" id="{E8632198-4A4B-42AD-BCD9-62241D5BDA88}"/>
            </a:ext>
          </a:extLst>
        </xdr:cNvPr>
        <xdr:cNvGrpSpPr/>
      </xdr:nvGrpSpPr>
      <xdr:grpSpPr>
        <a:xfrm>
          <a:off x="180975" y="104775"/>
          <a:ext cx="590549" cy="543133"/>
          <a:chOff x="638175" y="85725"/>
          <a:chExt cx="590549" cy="573613"/>
        </a:xfrm>
        <a:solidFill>
          <a:schemeClr val="tx2">
            <a:lumMod val="20000"/>
            <a:lumOff val="80000"/>
          </a:schemeClr>
        </a:solidFill>
      </xdr:grpSpPr>
      <xdr:sp macro="" textlink="">
        <xdr:nvSpPr>
          <xdr:cNvPr id="3" name="Flowchart: Connector 2">
            <a:extLst>
              <a:ext uri="{FF2B5EF4-FFF2-40B4-BE49-F238E27FC236}">
                <a16:creationId xmlns:a16="http://schemas.microsoft.com/office/drawing/2014/main" id="{ABA59094-F3C4-4212-B06C-6D4DA40D518F}"/>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786250EB-A389-4A4E-8666-864325BB890A}"/>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E6139F69-5964-4743-9C88-77DA659A616B}"/>
              </a:ext>
            </a:extLst>
          </xdr:cNvPr>
          <xdr:cNvSpPr txBox="1"/>
        </xdr:nvSpPr>
        <xdr:spPr>
          <a:xfrm>
            <a:off x="766128" y="230713"/>
            <a:ext cx="354330"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100" b="1">
                <a:latin typeface="Arial" panose="020B0604020202020204" pitchFamily="7" charset="0"/>
                <a:cs typeface="Arial" panose="020B0604020202020204" pitchFamily="7" charset="0"/>
              </a:rPr>
              <a:t>18</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9525</xdr:colOff>
      <xdr:row>533</xdr:row>
      <xdr:rowOff>38100</xdr:rowOff>
    </xdr:from>
    <xdr:to>
      <xdr:col>6</xdr:col>
      <xdr:colOff>32385</xdr:colOff>
      <xdr:row>534</xdr:row>
      <xdr:rowOff>150495</xdr:rowOff>
    </xdr:to>
    <xdr:sp macro="" textlink="">
      <xdr:nvSpPr>
        <xdr:cNvPr id="2" name="Text Box 1">
          <a:extLst>
            <a:ext uri="{FF2B5EF4-FFF2-40B4-BE49-F238E27FC236}">
              <a16:creationId xmlns:a16="http://schemas.microsoft.com/office/drawing/2014/main" id="{34DE55CA-43CB-4659-959B-25DF805D911E}"/>
            </a:ext>
          </a:extLst>
        </xdr:cNvPr>
        <xdr:cNvSpPr txBox="1">
          <a:spLocks noChangeArrowheads="1"/>
        </xdr:cNvSpPr>
      </xdr:nvSpPr>
      <xdr:spPr>
        <a:xfrm>
          <a:off x="773430" y="61607700"/>
          <a:ext cx="552450" cy="226695"/>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p>
      </xdr:txBody>
    </xdr:sp>
    <xdr:clientData/>
  </xdr:twoCellAnchor>
  <xdr:twoCellAnchor>
    <xdr:from>
      <xdr:col>4</xdr:col>
      <xdr:colOff>28575</xdr:colOff>
      <xdr:row>537</xdr:row>
      <xdr:rowOff>28575</xdr:rowOff>
    </xdr:from>
    <xdr:to>
      <xdr:col>6</xdr:col>
      <xdr:colOff>47625</xdr:colOff>
      <xdr:row>538</xdr:row>
      <xdr:rowOff>160020</xdr:rowOff>
    </xdr:to>
    <xdr:sp macro="" textlink="">
      <xdr:nvSpPr>
        <xdr:cNvPr id="3" name="Text Box 1">
          <a:extLst>
            <a:ext uri="{FF2B5EF4-FFF2-40B4-BE49-F238E27FC236}">
              <a16:creationId xmlns:a16="http://schemas.microsoft.com/office/drawing/2014/main" id="{666843C5-5D7F-4E6D-BB5E-4D0E2F0040AD}"/>
            </a:ext>
          </a:extLst>
        </xdr:cNvPr>
        <xdr:cNvSpPr txBox="1">
          <a:spLocks noChangeArrowheads="1"/>
        </xdr:cNvSpPr>
      </xdr:nvSpPr>
      <xdr:spPr>
        <a:xfrm>
          <a:off x="788670" y="62129670"/>
          <a:ext cx="556260" cy="24003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p>
      </xdr:txBody>
    </xdr:sp>
    <xdr:clientData/>
  </xdr:twoCellAnchor>
  <xdr:twoCellAnchor>
    <xdr:from>
      <xdr:col>4</xdr:col>
      <xdr:colOff>0</xdr:colOff>
      <xdr:row>541</xdr:row>
      <xdr:rowOff>0</xdr:rowOff>
    </xdr:from>
    <xdr:to>
      <xdr:col>6</xdr:col>
      <xdr:colOff>19050</xdr:colOff>
      <xdr:row>542</xdr:row>
      <xdr:rowOff>131445</xdr:rowOff>
    </xdr:to>
    <xdr:sp macro="" textlink="">
      <xdr:nvSpPr>
        <xdr:cNvPr id="4" name="Text Box 1">
          <a:extLst>
            <a:ext uri="{FF2B5EF4-FFF2-40B4-BE49-F238E27FC236}">
              <a16:creationId xmlns:a16="http://schemas.microsoft.com/office/drawing/2014/main" id="{F61A5FFA-F599-4F6D-9AB7-D66CDCEF253A}"/>
            </a:ext>
          </a:extLst>
        </xdr:cNvPr>
        <xdr:cNvSpPr txBox="1">
          <a:spLocks noChangeArrowheads="1"/>
        </xdr:cNvSpPr>
      </xdr:nvSpPr>
      <xdr:spPr>
        <a:xfrm>
          <a:off x="762000" y="62636400"/>
          <a:ext cx="548640" cy="268605"/>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p>
      </xdr:txBody>
    </xdr:sp>
    <xdr:clientData/>
  </xdr:twoCellAnchor>
  <xdr:twoCellAnchor>
    <xdr:from>
      <xdr:col>4</xdr:col>
      <xdr:colOff>9525</xdr:colOff>
      <xdr:row>593</xdr:row>
      <xdr:rowOff>38100</xdr:rowOff>
    </xdr:from>
    <xdr:to>
      <xdr:col>6</xdr:col>
      <xdr:colOff>32385</xdr:colOff>
      <xdr:row>594</xdr:row>
      <xdr:rowOff>150495</xdr:rowOff>
    </xdr:to>
    <xdr:sp macro="" textlink="">
      <xdr:nvSpPr>
        <xdr:cNvPr id="5" name="Text Box 1">
          <a:extLst>
            <a:ext uri="{FF2B5EF4-FFF2-40B4-BE49-F238E27FC236}">
              <a16:creationId xmlns:a16="http://schemas.microsoft.com/office/drawing/2014/main" id="{C439B73A-34AA-400A-BE58-73DE8695642F}"/>
            </a:ext>
          </a:extLst>
        </xdr:cNvPr>
        <xdr:cNvSpPr txBox="1">
          <a:spLocks noChangeArrowheads="1"/>
        </xdr:cNvSpPr>
      </xdr:nvSpPr>
      <xdr:spPr>
        <a:xfrm>
          <a:off x="773430" y="69389625"/>
          <a:ext cx="552450" cy="226695"/>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p>
      </xdr:txBody>
    </xdr:sp>
    <xdr:clientData/>
  </xdr:twoCellAnchor>
  <xdr:twoCellAnchor>
    <xdr:from>
      <xdr:col>4</xdr:col>
      <xdr:colOff>28575</xdr:colOff>
      <xdr:row>597</xdr:row>
      <xdr:rowOff>28575</xdr:rowOff>
    </xdr:from>
    <xdr:to>
      <xdr:col>6</xdr:col>
      <xdr:colOff>47625</xdr:colOff>
      <xdr:row>598</xdr:row>
      <xdr:rowOff>160020</xdr:rowOff>
    </xdr:to>
    <xdr:sp macro="" textlink="">
      <xdr:nvSpPr>
        <xdr:cNvPr id="6" name="Text Box 1">
          <a:extLst>
            <a:ext uri="{FF2B5EF4-FFF2-40B4-BE49-F238E27FC236}">
              <a16:creationId xmlns:a16="http://schemas.microsoft.com/office/drawing/2014/main" id="{568A9B42-6FA1-434F-B4D3-748EC3E25117}"/>
            </a:ext>
          </a:extLst>
        </xdr:cNvPr>
        <xdr:cNvSpPr txBox="1">
          <a:spLocks noChangeArrowheads="1"/>
        </xdr:cNvSpPr>
      </xdr:nvSpPr>
      <xdr:spPr>
        <a:xfrm>
          <a:off x="788670" y="69911595"/>
          <a:ext cx="556260" cy="24003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p>
      </xdr:txBody>
    </xdr:sp>
    <xdr:clientData/>
  </xdr:twoCellAnchor>
  <xdr:twoCellAnchor>
    <xdr:from>
      <xdr:col>4</xdr:col>
      <xdr:colOff>0</xdr:colOff>
      <xdr:row>601</xdr:row>
      <xdr:rowOff>0</xdr:rowOff>
    </xdr:from>
    <xdr:to>
      <xdr:col>6</xdr:col>
      <xdr:colOff>19050</xdr:colOff>
      <xdr:row>602</xdr:row>
      <xdr:rowOff>131445</xdr:rowOff>
    </xdr:to>
    <xdr:sp macro="" textlink="">
      <xdr:nvSpPr>
        <xdr:cNvPr id="7" name="Text Box 1">
          <a:extLst>
            <a:ext uri="{FF2B5EF4-FFF2-40B4-BE49-F238E27FC236}">
              <a16:creationId xmlns:a16="http://schemas.microsoft.com/office/drawing/2014/main" id="{95EC8C09-9ECA-4AB4-80EA-A3B9297FFB1B}"/>
            </a:ext>
          </a:extLst>
        </xdr:cNvPr>
        <xdr:cNvSpPr txBox="1">
          <a:spLocks noChangeArrowheads="1"/>
        </xdr:cNvSpPr>
      </xdr:nvSpPr>
      <xdr:spPr>
        <a:xfrm>
          <a:off x="762000" y="70418325"/>
          <a:ext cx="548640" cy="268605"/>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200022</xdr:colOff>
      <xdr:row>1</xdr:row>
      <xdr:rowOff>85725</xdr:rowOff>
    </xdr:from>
    <xdr:to>
      <xdr:col>4</xdr:col>
      <xdr:colOff>106503</xdr:colOff>
      <xdr:row>4</xdr:row>
      <xdr:rowOff>125938</xdr:rowOff>
    </xdr:to>
    <xdr:grpSp>
      <xdr:nvGrpSpPr>
        <xdr:cNvPr id="2" name="Group 1">
          <a:extLst>
            <a:ext uri="{FF2B5EF4-FFF2-40B4-BE49-F238E27FC236}">
              <a16:creationId xmlns:a16="http://schemas.microsoft.com/office/drawing/2014/main" id="{49B38021-6846-4497-8FF1-D2C681BA3FC6}"/>
            </a:ext>
          </a:extLst>
        </xdr:cNvPr>
        <xdr:cNvGrpSpPr/>
      </xdr:nvGrpSpPr>
      <xdr:grpSpPr>
        <a:xfrm>
          <a:off x="460372" y="244475"/>
          <a:ext cx="611331" cy="459313"/>
          <a:chOff x="4295775" y="5819775"/>
          <a:chExt cx="590549" cy="573613"/>
        </a:xfrm>
      </xdr:grpSpPr>
      <xdr:sp macro="" textlink="">
        <xdr:nvSpPr>
          <xdr:cNvPr id="3" name="Flowchart: Connector 2">
            <a:extLst>
              <a:ext uri="{FF2B5EF4-FFF2-40B4-BE49-F238E27FC236}">
                <a16:creationId xmlns:a16="http://schemas.microsoft.com/office/drawing/2014/main" id="{5E8172EE-0768-488F-B80C-95DBDA3AA926}"/>
              </a:ext>
            </a:extLst>
          </xdr:cNvPr>
          <xdr:cNvSpPr/>
        </xdr:nvSpPr>
        <xdr:spPr>
          <a:xfrm>
            <a:off x="4295775" y="58197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11">
            <a:extLst>
              <a:ext uri="{FF2B5EF4-FFF2-40B4-BE49-F238E27FC236}">
                <a16:creationId xmlns:a16="http://schemas.microsoft.com/office/drawing/2014/main" id="{840EAF33-4B27-4A88-B01A-4D1C661AAE7B}"/>
              </a:ext>
            </a:extLst>
          </xdr:cNvPr>
          <xdr:cNvSpPr/>
        </xdr:nvSpPr>
        <xdr:spPr>
          <a:xfrm>
            <a:off x="4346801" y="58674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22F4E928-8FD9-409B-9C9F-8C6FFBBA68CA}"/>
              </a:ext>
            </a:extLst>
          </xdr:cNvPr>
          <xdr:cNvSpPr txBox="1"/>
        </xdr:nvSpPr>
        <xdr:spPr>
          <a:xfrm>
            <a:off x="4462978" y="59647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2</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68629</xdr:colOff>
      <xdr:row>0</xdr:row>
      <xdr:rowOff>0</xdr:rowOff>
    </xdr:from>
    <xdr:to>
      <xdr:col>3</xdr:col>
      <xdr:colOff>114216</xdr:colOff>
      <xdr:row>3</xdr:row>
      <xdr:rowOff>45587</xdr:rowOff>
    </xdr:to>
    <xdr:grpSp>
      <xdr:nvGrpSpPr>
        <xdr:cNvPr id="16" name="Group 15">
          <a:extLst>
            <a:ext uri="{FF2B5EF4-FFF2-40B4-BE49-F238E27FC236}">
              <a16:creationId xmlns:a16="http://schemas.microsoft.com/office/drawing/2014/main" id="{62C94C56-E667-4A74-A2EC-BC1498BA3409}"/>
            </a:ext>
          </a:extLst>
        </xdr:cNvPr>
        <xdr:cNvGrpSpPr/>
      </xdr:nvGrpSpPr>
      <xdr:grpSpPr>
        <a:xfrm>
          <a:off x="317107" y="0"/>
          <a:ext cx="468000" cy="468000"/>
          <a:chOff x="457200" y="542925"/>
          <a:chExt cx="561974" cy="573613"/>
        </a:xfrm>
      </xdr:grpSpPr>
      <xdr:sp macro="" textlink="">
        <xdr:nvSpPr>
          <xdr:cNvPr id="17" name="Flowchart: Connector 16">
            <a:extLst>
              <a:ext uri="{FF2B5EF4-FFF2-40B4-BE49-F238E27FC236}">
                <a16:creationId xmlns:a16="http://schemas.microsoft.com/office/drawing/2014/main" id="{86249E59-2EFC-4370-B77C-1BC147EB236B}"/>
              </a:ext>
            </a:extLst>
          </xdr:cNvPr>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8" name="Freeform 8">
            <a:extLst>
              <a:ext uri="{FF2B5EF4-FFF2-40B4-BE49-F238E27FC236}">
                <a16:creationId xmlns:a16="http://schemas.microsoft.com/office/drawing/2014/main" id="{81DB28B4-6BE9-4021-B033-29E44B9F2B3C}"/>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9" name="TextBox 18">
            <a:extLst>
              <a:ext uri="{FF2B5EF4-FFF2-40B4-BE49-F238E27FC236}">
                <a16:creationId xmlns:a16="http://schemas.microsoft.com/office/drawing/2014/main" id="{16883C2A-5F68-4277-9412-6B859AE5B9EC}"/>
              </a:ext>
            </a:extLst>
          </xdr:cNvPr>
          <xdr:cNvSpPr txBox="1"/>
        </xdr:nvSpPr>
        <xdr:spPr>
          <a:xfrm>
            <a:off x="595407" y="666355"/>
            <a:ext cx="289997"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2</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209549</xdr:colOff>
      <xdr:row>0</xdr:row>
      <xdr:rowOff>85725</xdr:rowOff>
    </xdr:from>
    <xdr:to>
      <xdr:col>4</xdr:col>
      <xdr:colOff>117749</xdr:colOff>
      <xdr:row>3</xdr:row>
      <xdr:rowOff>125938</xdr:rowOff>
    </xdr:to>
    <xdr:grpSp>
      <xdr:nvGrpSpPr>
        <xdr:cNvPr id="2" name="Group 1">
          <a:extLst>
            <a:ext uri="{FF2B5EF4-FFF2-40B4-BE49-F238E27FC236}">
              <a16:creationId xmlns:a16="http://schemas.microsoft.com/office/drawing/2014/main" id="{C733DFF2-983E-40C7-AF13-C2A5AEE3DA82}"/>
            </a:ext>
          </a:extLst>
        </xdr:cNvPr>
        <xdr:cNvGrpSpPr/>
      </xdr:nvGrpSpPr>
      <xdr:grpSpPr>
        <a:xfrm>
          <a:off x="468629" y="85725"/>
          <a:ext cx="619400" cy="451693"/>
          <a:chOff x="4295775" y="5819775"/>
          <a:chExt cx="590549" cy="573613"/>
        </a:xfrm>
      </xdr:grpSpPr>
      <xdr:sp macro="" textlink="">
        <xdr:nvSpPr>
          <xdr:cNvPr id="5" name="Flowchart: Connector 4">
            <a:extLst>
              <a:ext uri="{FF2B5EF4-FFF2-40B4-BE49-F238E27FC236}">
                <a16:creationId xmlns:a16="http://schemas.microsoft.com/office/drawing/2014/main" id="{7B6FEA93-AD75-4FD9-A38C-46DF23D0DF4C}"/>
              </a:ext>
            </a:extLst>
          </xdr:cNvPr>
          <xdr:cNvSpPr/>
        </xdr:nvSpPr>
        <xdr:spPr>
          <a:xfrm>
            <a:off x="4295775" y="581977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9" name="Freeform 11">
            <a:extLst>
              <a:ext uri="{FF2B5EF4-FFF2-40B4-BE49-F238E27FC236}">
                <a16:creationId xmlns:a16="http://schemas.microsoft.com/office/drawing/2014/main" id="{EBB0EA37-4C68-43FE-B41B-A8EDDE994739}"/>
              </a:ext>
            </a:extLst>
          </xdr:cNvPr>
          <xdr:cNvSpPr/>
        </xdr:nvSpPr>
        <xdr:spPr>
          <a:xfrm>
            <a:off x="4346801" y="586740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0" name="TextBox 9">
            <a:extLst>
              <a:ext uri="{FF2B5EF4-FFF2-40B4-BE49-F238E27FC236}">
                <a16:creationId xmlns:a16="http://schemas.microsoft.com/office/drawing/2014/main" id="{6288C3D7-D90A-4B3C-BCAA-84CC5CFC9DE0}"/>
              </a:ext>
            </a:extLst>
          </xdr:cNvPr>
          <xdr:cNvSpPr txBox="1"/>
        </xdr:nvSpPr>
        <xdr:spPr>
          <a:xfrm>
            <a:off x="4462978" y="5964763"/>
            <a:ext cx="261421"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3</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19050</xdr:colOff>
      <xdr:row>71</xdr:row>
      <xdr:rowOff>66675</xdr:rowOff>
    </xdr:from>
    <xdr:to>
      <xdr:col>15</xdr:col>
      <xdr:colOff>152400</xdr:colOff>
      <xdr:row>72</xdr:row>
      <xdr:rowOff>57150</xdr:rowOff>
    </xdr:to>
    <xdr:sp macro="" textlink="">
      <xdr:nvSpPr>
        <xdr:cNvPr id="2" name="Text Box 3">
          <a:extLst>
            <a:ext uri="{FF2B5EF4-FFF2-40B4-BE49-F238E27FC236}">
              <a16:creationId xmlns:a16="http://schemas.microsoft.com/office/drawing/2014/main" id="{0A30BC2A-5C68-4E62-8C48-00691702E8E9}"/>
            </a:ext>
          </a:extLst>
        </xdr:cNvPr>
        <xdr:cNvSpPr txBox="1">
          <a:spLocks noChangeArrowheads="1"/>
        </xdr:cNvSpPr>
      </xdr:nvSpPr>
      <xdr:spPr>
        <a:xfrm>
          <a:off x="3343275" y="13049250"/>
          <a:ext cx="133350" cy="123825"/>
        </a:xfrm>
        <a:prstGeom prst="rect">
          <a:avLst/>
        </a:prstGeom>
        <a:solidFill>
          <a:srgbClr val="FFFFFF"/>
        </a:solidFill>
        <a:ln w="9360">
          <a:solidFill>
            <a:srgbClr val="000000"/>
          </a:solidFill>
          <a:miter lim="800000"/>
        </a:ln>
      </xdr:spPr>
    </xdr:sp>
    <xdr:clientData/>
  </xdr:twoCellAnchor>
  <xdr:twoCellAnchor>
    <xdr:from>
      <xdr:col>32</xdr:col>
      <xdr:colOff>142875</xdr:colOff>
      <xdr:row>71</xdr:row>
      <xdr:rowOff>66675</xdr:rowOff>
    </xdr:from>
    <xdr:to>
      <xdr:col>33</xdr:col>
      <xdr:colOff>114300</xdr:colOff>
      <xdr:row>72</xdr:row>
      <xdr:rowOff>57150</xdr:rowOff>
    </xdr:to>
    <xdr:sp macro="" textlink="">
      <xdr:nvSpPr>
        <xdr:cNvPr id="3" name="Text Box 4">
          <a:extLst>
            <a:ext uri="{FF2B5EF4-FFF2-40B4-BE49-F238E27FC236}">
              <a16:creationId xmlns:a16="http://schemas.microsoft.com/office/drawing/2014/main" id="{DCBABD8B-CC5A-455D-ADBD-66A81114BFED}"/>
            </a:ext>
          </a:extLst>
        </xdr:cNvPr>
        <xdr:cNvSpPr txBox="1">
          <a:spLocks noChangeArrowheads="1"/>
        </xdr:cNvSpPr>
      </xdr:nvSpPr>
      <xdr:spPr>
        <a:xfrm>
          <a:off x="6486525" y="13049250"/>
          <a:ext cx="133350" cy="123825"/>
        </a:xfrm>
        <a:prstGeom prst="rect">
          <a:avLst/>
        </a:prstGeom>
        <a:solidFill>
          <a:srgbClr val="FFFFFF"/>
        </a:solidFill>
        <a:ln w="9360">
          <a:solidFill>
            <a:srgbClr val="000000"/>
          </a:solidFill>
          <a:miter lim="800000"/>
        </a:ln>
      </xdr:spPr>
    </xdr:sp>
    <xdr:clientData/>
  </xdr:twoCellAnchor>
  <xdr:twoCellAnchor>
    <xdr:from>
      <xdr:col>41</xdr:col>
      <xdr:colOff>57150</xdr:colOff>
      <xdr:row>71</xdr:row>
      <xdr:rowOff>66675</xdr:rowOff>
    </xdr:from>
    <xdr:to>
      <xdr:col>42</xdr:col>
      <xdr:colOff>28575</xdr:colOff>
      <xdr:row>72</xdr:row>
      <xdr:rowOff>57150</xdr:rowOff>
    </xdr:to>
    <xdr:sp macro="" textlink="">
      <xdr:nvSpPr>
        <xdr:cNvPr id="4" name="Text Box 5">
          <a:extLst>
            <a:ext uri="{FF2B5EF4-FFF2-40B4-BE49-F238E27FC236}">
              <a16:creationId xmlns:a16="http://schemas.microsoft.com/office/drawing/2014/main" id="{40768869-BEAE-4FFA-97F7-C380CD8D1B5D}"/>
            </a:ext>
          </a:extLst>
        </xdr:cNvPr>
        <xdr:cNvSpPr txBox="1">
          <a:spLocks noChangeArrowheads="1"/>
        </xdr:cNvSpPr>
      </xdr:nvSpPr>
      <xdr:spPr>
        <a:xfrm>
          <a:off x="7991475" y="13049250"/>
          <a:ext cx="133350" cy="123825"/>
        </a:xfrm>
        <a:prstGeom prst="rect">
          <a:avLst/>
        </a:prstGeom>
        <a:solidFill>
          <a:srgbClr val="FFFFFF"/>
        </a:solidFill>
        <a:ln w="9360">
          <a:solidFill>
            <a:srgbClr val="000000"/>
          </a:solidFill>
          <a:miter lim="800000"/>
        </a:ln>
      </xdr:spPr>
    </xdr:sp>
    <xdr:clientData/>
  </xdr:twoCellAnchor>
  <xdr:twoCellAnchor>
    <xdr:from>
      <xdr:col>60</xdr:col>
      <xdr:colOff>19050</xdr:colOff>
      <xdr:row>71</xdr:row>
      <xdr:rowOff>95250</xdr:rowOff>
    </xdr:from>
    <xdr:to>
      <xdr:col>60</xdr:col>
      <xdr:colOff>152400</xdr:colOff>
      <xdr:row>72</xdr:row>
      <xdr:rowOff>85725</xdr:rowOff>
    </xdr:to>
    <xdr:sp macro="" textlink="">
      <xdr:nvSpPr>
        <xdr:cNvPr id="5" name="Text Box 6">
          <a:extLst>
            <a:ext uri="{FF2B5EF4-FFF2-40B4-BE49-F238E27FC236}">
              <a16:creationId xmlns:a16="http://schemas.microsoft.com/office/drawing/2014/main" id="{636ECE2B-98EB-4CF5-8D74-6266B06798F8}"/>
            </a:ext>
          </a:extLst>
        </xdr:cNvPr>
        <xdr:cNvSpPr txBox="1">
          <a:spLocks noChangeArrowheads="1"/>
        </xdr:cNvSpPr>
      </xdr:nvSpPr>
      <xdr:spPr>
        <a:xfrm>
          <a:off x="11153775" y="13077825"/>
          <a:ext cx="133350" cy="123825"/>
        </a:xfrm>
        <a:prstGeom prst="rect">
          <a:avLst/>
        </a:prstGeom>
        <a:solidFill>
          <a:srgbClr val="FFFFFF"/>
        </a:solidFill>
        <a:ln w="9360">
          <a:solidFill>
            <a:srgbClr val="000000"/>
          </a:solidFill>
          <a:miter lim="800000"/>
        </a:ln>
      </xdr:spPr>
    </xdr:sp>
    <xdr:clientData/>
  </xdr:twoCellAnchor>
  <xdr:twoCellAnchor>
    <xdr:from>
      <xdr:col>51</xdr:col>
      <xdr:colOff>76200</xdr:colOff>
      <xdr:row>71</xdr:row>
      <xdr:rowOff>76200</xdr:rowOff>
    </xdr:from>
    <xdr:to>
      <xdr:col>52</xdr:col>
      <xdr:colOff>47625</xdr:colOff>
      <xdr:row>72</xdr:row>
      <xdr:rowOff>66675</xdr:rowOff>
    </xdr:to>
    <xdr:sp macro="" textlink="">
      <xdr:nvSpPr>
        <xdr:cNvPr id="6" name="Text Box 7">
          <a:extLst>
            <a:ext uri="{FF2B5EF4-FFF2-40B4-BE49-F238E27FC236}">
              <a16:creationId xmlns:a16="http://schemas.microsoft.com/office/drawing/2014/main" id="{697E17D3-E1BB-4D9B-8BE8-69560B38B802}"/>
            </a:ext>
          </a:extLst>
        </xdr:cNvPr>
        <xdr:cNvSpPr txBox="1">
          <a:spLocks noChangeArrowheads="1"/>
        </xdr:cNvSpPr>
      </xdr:nvSpPr>
      <xdr:spPr>
        <a:xfrm>
          <a:off x="9563100" y="13058775"/>
          <a:ext cx="133350" cy="123825"/>
        </a:xfrm>
        <a:prstGeom prst="rect">
          <a:avLst/>
        </a:prstGeom>
        <a:solidFill>
          <a:srgbClr val="FFFFFF"/>
        </a:solidFill>
        <a:ln w="9360">
          <a:solidFill>
            <a:srgbClr val="000000"/>
          </a:solidFill>
          <a:miter lim="800000"/>
        </a:ln>
      </xdr:spPr>
    </xdr:sp>
    <xdr:clientData/>
  </xdr:twoCellAnchor>
  <xdr:twoCellAnchor>
    <xdr:from>
      <xdr:col>23</xdr:col>
      <xdr:colOff>142875</xdr:colOff>
      <xdr:row>71</xdr:row>
      <xdr:rowOff>66675</xdr:rowOff>
    </xdr:from>
    <xdr:to>
      <xdr:col>24</xdr:col>
      <xdr:colOff>114300</xdr:colOff>
      <xdr:row>72</xdr:row>
      <xdr:rowOff>57150</xdr:rowOff>
    </xdr:to>
    <xdr:sp macro="" textlink="">
      <xdr:nvSpPr>
        <xdr:cNvPr id="7" name="Text Box 8">
          <a:extLst>
            <a:ext uri="{FF2B5EF4-FFF2-40B4-BE49-F238E27FC236}">
              <a16:creationId xmlns:a16="http://schemas.microsoft.com/office/drawing/2014/main" id="{7BF17E25-2F3C-416E-9E45-49F9DD877030}"/>
            </a:ext>
          </a:extLst>
        </xdr:cNvPr>
        <xdr:cNvSpPr txBox="1">
          <a:spLocks noChangeArrowheads="1"/>
        </xdr:cNvSpPr>
      </xdr:nvSpPr>
      <xdr:spPr>
        <a:xfrm>
          <a:off x="4895850" y="13049250"/>
          <a:ext cx="133350" cy="123825"/>
        </a:xfrm>
        <a:prstGeom prst="rect">
          <a:avLst/>
        </a:prstGeom>
        <a:solidFill>
          <a:srgbClr val="FFFFFF"/>
        </a:solidFill>
        <a:ln w="9360">
          <a:solidFill>
            <a:srgbClr val="000000"/>
          </a:solidFill>
          <a:miter lim="800000"/>
        </a:ln>
      </xdr:spPr>
    </xdr:sp>
    <xdr:clientData/>
  </xdr:twoCellAnchor>
  <xdr:twoCellAnchor>
    <xdr:from>
      <xdr:col>68</xdr:col>
      <xdr:colOff>123825</xdr:colOff>
      <xdr:row>71</xdr:row>
      <xdr:rowOff>66675</xdr:rowOff>
    </xdr:from>
    <xdr:to>
      <xdr:col>69</xdr:col>
      <xdr:colOff>95250</xdr:colOff>
      <xdr:row>72</xdr:row>
      <xdr:rowOff>57150</xdr:rowOff>
    </xdr:to>
    <xdr:sp macro="" textlink="">
      <xdr:nvSpPr>
        <xdr:cNvPr id="8" name="Text Box 9">
          <a:extLst>
            <a:ext uri="{FF2B5EF4-FFF2-40B4-BE49-F238E27FC236}">
              <a16:creationId xmlns:a16="http://schemas.microsoft.com/office/drawing/2014/main" id="{0F1DF7BC-3319-4EEB-B667-9728FCE752EC}"/>
            </a:ext>
          </a:extLst>
        </xdr:cNvPr>
        <xdr:cNvSpPr txBox="1">
          <a:spLocks noChangeArrowheads="1"/>
        </xdr:cNvSpPr>
      </xdr:nvSpPr>
      <xdr:spPr>
        <a:xfrm>
          <a:off x="12601575" y="13049250"/>
          <a:ext cx="133350" cy="123825"/>
        </a:xfrm>
        <a:prstGeom prst="rect">
          <a:avLst/>
        </a:prstGeom>
        <a:solidFill>
          <a:srgbClr val="FFFFFF"/>
        </a:solidFill>
        <a:ln w="9360">
          <a:solidFill>
            <a:srgbClr val="000000"/>
          </a:solidFill>
          <a:miter lim="800000"/>
        </a:ln>
      </xdr:spPr>
    </xdr:sp>
    <xdr:clientData/>
  </xdr:twoCellAnchor>
  <xdr:twoCellAnchor>
    <xdr:from>
      <xdr:col>77</xdr:col>
      <xdr:colOff>19050</xdr:colOff>
      <xdr:row>71</xdr:row>
      <xdr:rowOff>76200</xdr:rowOff>
    </xdr:from>
    <xdr:to>
      <xdr:col>77</xdr:col>
      <xdr:colOff>152400</xdr:colOff>
      <xdr:row>72</xdr:row>
      <xdr:rowOff>66675</xdr:rowOff>
    </xdr:to>
    <xdr:sp macro="" textlink="">
      <xdr:nvSpPr>
        <xdr:cNvPr id="9" name="Text Box 10">
          <a:extLst>
            <a:ext uri="{FF2B5EF4-FFF2-40B4-BE49-F238E27FC236}">
              <a16:creationId xmlns:a16="http://schemas.microsoft.com/office/drawing/2014/main" id="{D1F976A5-B181-40CC-91D2-318079A9B3CD}"/>
            </a:ext>
          </a:extLst>
        </xdr:cNvPr>
        <xdr:cNvSpPr txBox="1">
          <a:spLocks noChangeArrowheads="1"/>
        </xdr:cNvSpPr>
      </xdr:nvSpPr>
      <xdr:spPr>
        <a:xfrm>
          <a:off x="13811250" y="13058775"/>
          <a:ext cx="133350" cy="123825"/>
        </a:xfrm>
        <a:prstGeom prst="rect">
          <a:avLst/>
        </a:prstGeom>
        <a:solidFill>
          <a:srgbClr val="FFFFFF"/>
        </a:solidFill>
        <a:ln w="9360">
          <a:solidFill>
            <a:srgbClr val="000000"/>
          </a:solidFill>
          <a:miter lim="800000"/>
        </a:ln>
      </xdr:spPr>
    </xdr:sp>
    <xdr:clientData/>
  </xdr:twoCellAnchor>
  <xdr:twoCellAnchor>
    <xdr:from>
      <xdr:col>6</xdr:col>
      <xdr:colOff>59547</xdr:colOff>
      <xdr:row>0</xdr:row>
      <xdr:rowOff>154781</xdr:rowOff>
    </xdr:from>
    <xdr:to>
      <xdr:col>7</xdr:col>
      <xdr:colOff>281002</xdr:colOff>
      <xdr:row>3</xdr:row>
      <xdr:rowOff>117956</xdr:rowOff>
    </xdr:to>
    <xdr:grpSp>
      <xdr:nvGrpSpPr>
        <xdr:cNvPr id="10" name="Group 9">
          <a:extLst>
            <a:ext uri="{FF2B5EF4-FFF2-40B4-BE49-F238E27FC236}">
              <a16:creationId xmlns:a16="http://schemas.microsoft.com/office/drawing/2014/main" id="{C7E7BA5D-00FB-4CB1-A2C8-90D38824B80D}"/>
            </a:ext>
          </a:extLst>
        </xdr:cNvPr>
        <xdr:cNvGrpSpPr/>
      </xdr:nvGrpSpPr>
      <xdr:grpSpPr>
        <a:xfrm>
          <a:off x="1140202" y="154781"/>
          <a:ext cx="602455" cy="461939"/>
          <a:chOff x="1107297" y="154781"/>
          <a:chExt cx="592930" cy="573613"/>
        </a:xfrm>
      </xdr:grpSpPr>
      <xdr:sp macro="" textlink="">
        <xdr:nvSpPr>
          <xdr:cNvPr id="11" name="Flowchart: Connector 10">
            <a:extLst>
              <a:ext uri="{FF2B5EF4-FFF2-40B4-BE49-F238E27FC236}">
                <a16:creationId xmlns:a16="http://schemas.microsoft.com/office/drawing/2014/main" id="{1CD93BBE-44C4-4632-8096-33A687739087}"/>
              </a:ext>
            </a:extLst>
          </xdr:cNvPr>
          <xdr:cNvSpPr/>
        </xdr:nvSpPr>
        <xdr:spPr>
          <a:xfrm>
            <a:off x="1107297" y="154781"/>
            <a:ext cx="592930" cy="573613"/>
          </a:xfrm>
          <a:prstGeom prst="flowChartConnector">
            <a:avLst/>
          </a:prstGeom>
          <a:solidFill>
            <a:schemeClr val="accent1">
              <a:lumMod val="40000"/>
              <a:lumOff val="6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16">
            <a:extLst>
              <a:ext uri="{FF2B5EF4-FFF2-40B4-BE49-F238E27FC236}">
                <a16:creationId xmlns:a16="http://schemas.microsoft.com/office/drawing/2014/main" id="{14F3402C-5EDA-4D46-B5F9-7FC707FD4CC6}"/>
              </a:ext>
            </a:extLst>
          </xdr:cNvPr>
          <xdr:cNvSpPr/>
        </xdr:nvSpPr>
        <xdr:spPr>
          <a:xfrm>
            <a:off x="1158323" y="202406"/>
            <a:ext cx="494279"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accent1">
              <a:lumMod val="40000"/>
              <a:lumOff val="6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5E253ADA-F77C-49BA-A710-A2739BA8E8DC}"/>
              </a:ext>
            </a:extLst>
          </xdr:cNvPr>
          <xdr:cNvSpPr txBox="1"/>
        </xdr:nvSpPr>
        <xdr:spPr>
          <a:xfrm>
            <a:off x="1274500" y="281182"/>
            <a:ext cx="263802" cy="276774"/>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4</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142874</xdr:colOff>
      <xdr:row>0</xdr:row>
      <xdr:rowOff>57150</xdr:rowOff>
    </xdr:from>
    <xdr:to>
      <xdr:col>4</xdr:col>
      <xdr:colOff>413024</xdr:colOff>
      <xdr:row>3</xdr:row>
      <xdr:rowOff>20325</xdr:rowOff>
    </xdr:to>
    <xdr:grpSp>
      <xdr:nvGrpSpPr>
        <xdr:cNvPr id="2" name="Group 1">
          <a:extLst>
            <a:ext uri="{FF2B5EF4-FFF2-40B4-BE49-F238E27FC236}">
              <a16:creationId xmlns:a16="http://schemas.microsoft.com/office/drawing/2014/main" id="{C1416008-A6FC-4E76-8D3D-4527FF91CF45}"/>
            </a:ext>
          </a:extLst>
        </xdr:cNvPr>
        <xdr:cNvGrpSpPr/>
      </xdr:nvGrpSpPr>
      <xdr:grpSpPr>
        <a:xfrm>
          <a:off x="565438" y="57150"/>
          <a:ext cx="602659" cy="461939"/>
          <a:chOff x="666750" y="1152525"/>
          <a:chExt cx="590549" cy="573613"/>
        </a:xfrm>
      </xdr:grpSpPr>
      <xdr:sp macro="" textlink="">
        <xdr:nvSpPr>
          <xdr:cNvPr id="3" name="Flowchart: Connector 2">
            <a:extLst>
              <a:ext uri="{FF2B5EF4-FFF2-40B4-BE49-F238E27FC236}">
                <a16:creationId xmlns:a16="http://schemas.microsoft.com/office/drawing/2014/main" id="{CBBCE01D-6E40-40EB-BBCE-1EB601003624}"/>
              </a:ext>
            </a:extLst>
          </xdr:cNvPr>
          <xdr:cNvSpPr/>
        </xdr:nvSpPr>
        <xdr:spPr>
          <a:xfrm>
            <a:off x="666750" y="115252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7">
            <a:extLst>
              <a:ext uri="{FF2B5EF4-FFF2-40B4-BE49-F238E27FC236}">
                <a16:creationId xmlns:a16="http://schemas.microsoft.com/office/drawing/2014/main" id="{E32DAC31-5FA1-4C06-96DC-82293F87E1BC}"/>
              </a:ext>
            </a:extLst>
          </xdr:cNvPr>
          <xdr:cNvSpPr/>
        </xdr:nvSpPr>
        <xdr:spPr>
          <a:xfrm>
            <a:off x="717776" y="12001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69378B19-6AB7-473E-BF78-C57BC41D8C6B}"/>
              </a:ext>
            </a:extLst>
          </xdr:cNvPr>
          <xdr:cNvSpPr txBox="1"/>
        </xdr:nvSpPr>
        <xdr:spPr>
          <a:xfrm>
            <a:off x="800100" y="1297513"/>
            <a:ext cx="352425"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5A</a:t>
            </a:r>
          </a:p>
        </xdr:txBody>
      </xdr:sp>
    </xdr:grpSp>
    <xdr:clientData/>
  </xdr:twoCellAnchor>
  <xdr:twoCellAnchor>
    <xdr:from>
      <xdr:col>11</xdr:col>
      <xdr:colOff>247650</xdr:colOff>
      <xdr:row>80</xdr:row>
      <xdr:rowOff>0</xdr:rowOff>
    </xdr:from>
    <xdr:to>
      <xdr:col>12</xdr:col>
      <xdr:colOff>95250</xdr:colOff>
      <xdr:row>80</xdr:row>
      <xdr:rowOff>123825</xdr:rowOff>
    </xdr:to>
    <xdr:sp macro="" textlink="">
      <xdr:nvSpPr>
        <xdr:cNvPr id="6" name="Text Box 3">
          <a:extLst>
            <a:ext uri="{FF2B5EF4-FFF2-40B4-BE49-F238E27FC236}">
              <a16:creationId xmlns:a16="http://schemas.microsoft.com/office/drawing/2014/main" id="{B788FAAE-148C-4362-95F8-81E975E4CB7A}"/>
            </a:ext>
          </a:extLst>
        </xdr:cNvPr>
        <xdr:cNvSpPr txBox="1">
          <a:spLocks noChangeArrowheads="1"/>
        </xdr:cNvSpPr>
      </xdr:nvSpPr>
      <xdr:spPr>
        <a:xfrm>
          <a:off x="3733800" y="11677650"/>
          <a:ext cx="133350" cy="123825"/>
        </a:xfrm>
        <a:prstGeom prst="rect">
          <a:avLst/>
        </a:prstGeom>
        <a:solidFill>
          <a:srgbClr val="FFFFFF"/>
        </a:solidFill>
        <a:ln w="9360">
          <a:solidFill>
            <a:srgbClr val="000000"/>
          </a:solidFill>
          <a:miter lim="800000"/>
        </a:ln>
      </xdr:spPr>
    </xdr:sp>
    <xdr:clientData/>
  </xdr:twoCellAnchor>
  <xdr:twoCellAnchor>
    <xdr:from>
      <xdr:col>16</xdr:col>
      <xdr:colOff>0</xdr:colOff>
      <xdr:row>80</xdr:row>
      <xdr:rowOff>0</xdr:rowOff>
    </xdr:from>
    <xdr:to>
      <xdr:col>16</xdr:col>
      <xdr:colOff>133350</xdr:colOff>
      <xdr:row>80</xdr:row>
      <xdr:rowOff>123825</xdr:rowOff>
    </xdr:to>
    <xdr:sp macro="" textlink="">
      <xdr:nvSpPr>
        <xdr:cNvPr id="7" name="Text Box 3">
          <a:extLst>
            <a:ext uri="{FF2B5EF4-FFF2-40B4-BE49-F238E27FC236}">
              <a16:creationId xmlns:a16="http://schemas.microsoft.com/office/drawing/2014/main" id="{79CDC0A8-E0B0-40D4-B144-15777FF0FF7C}"/>
            </a:ext>
          </a:extLst>
        </xdr:cNvPr>
        <xdr:cNvSpPr txBox="1">
          <a:spLocks noChangeArrowheads="1"/>
        </xdr:cNvSpPr>
      </xdr:nvSpPr>
      <xdr:spPr>
        <a:xfrm>
          <a:off x="4914900" y="11677650"/>
          <a:ext cx="133350" cy="123825"/>
        </a:xfrm>
        <a:prstGeom prst="rect">
          <a:avLst/>
        </a:prstGeom>
        <a:solidFill>
          <a:srgbClr val="FFFFFF"/>
        </a:solidFill>
        <a:ln w="9360">
          <a:solidFill>
            <a:srgbClr val="000000"/>
          </a:solidFill>
          <a:miter lim="800000"/>
        </a:ln>
      </xdr:spPr>
    </xdr:sp>
    <xdr:clientData/>
  </xdr:twoCellAnchor>
  <xdr:twoCellAnchor>
    <xdr:from>
      <xdr:col>20</xdr:col>
      <xdr:colOff>0</xdr:colOff>
      <xdr:row>80</xdr:row>
      <xdr:rowOff>0</xdr:rowOff>
    </xdr:from>
    <xdr:to>
      <xdr:col>20</xdr:col>
      <xdr:colOff>133350</xdr:colOff>
      <xdr:row>80</xdr:row>
      <xdr:rowOff>123825</xdr:rowOff>
    </xdr:to>
    <xdr:sp macro="" textlink="">
      <xdr:nvSpPr>
        <xdr:cNvPr id="8" name="Text Box 3">
          <a:extLst>
            <a:ext uri="{FF2B5EF4-FFF2-40B4-BE49-F238E27FC236}">
              <a16:creationId xmlns:a16="http://schemas.microsoft.com/office/drawing/2014/main" id="{CD291802-428A-4DF7-B2E6-D96EC867511E}"/>
            </a:ext>
          </a:extLst>
        </xdr:cNvPr>
        <xdr:cNvSpPr txBox="1">
          <a:spLocks noChangeArrowheads="1"/>
        </xdr:cNvSpPr>
      </xdr:nvSpPr>
      <xdr:spPr>
        <a:xfrm>
          <a:off x="5981700" y="11677650"/>
          <a:ext cx="133350" cy="123825"/>
        </a:xfrm>
        <a:prstGeom prst="rect">
          <a:avLst/>
        </a:prstGeom>
        <a:solidFill>
          <a:srgbClr val="FFFFFF"/>
        </a:solidFill>
        <a:ln w="9360">
          <a:solidFill>
            <a:srgbClr val="000000"/>
          </a:solidFill>
          <a:miter lim="800000"/>
        </a:ln>
      </xdr:spPr>
    </xdr:sp>
    <xdr:clientData/>
  </xdr:twoCellAnchor>
  <xdr:twoCellAnchor>
    <xdr:from>
      <xdr:col>24</xdr:col>
      <xdr:colOff>0</xdr:colOff>
      <xdr:row>80</xdr:row>
      <xdr:rowOff>0</xdr:rowOff>
    </xdr:from>
    <xdr:to>
      <xdr:col>24</xdr:col>
      <xdr:colOff>133350</xdr:colOff>
      <xdr:row>80</xdr:row>
      <xdr:rowOff>123825</xdr:rowOff>
    </xdr:to>
    <xdr:sp macro="" textlink="">
      <xdr:nvSpPr>
        <xdr:cNvPr id="9" name="Text Box 3">
          <a:extLst>
            <a:ext uri="{FF2B5EF4-FFF2-40B4-BE49-F238E27FC236}">
              <a16:creationId xmlns:a16="http://schemas.microsoft.com/office/drawing/2014/main" id="{FBD34EAA-85E8-4052-9ED1-C55E38A363F2}"/>
            </a:ext>
          </a:extLst>
        </xdr:cNvPr>
        <xdr:cNvSpPr txBox="1">
          <a:spLocks noChangeArrowheads="1"/>
        </xdr:cNvSpPr>
      </xdr:nvSpPr>
      <xdr:spPr>
        <a:xfrm>
          <a:off x="7048500" y="11677650"/>
          <a:ext cx="133350" cy="123825"/>
        </a:xfrm>
        <a:prstGeom prst="rect">
          <a:avLst/>
        </a:prstGeom>
        <a:solidFill>
          <a:srgbClr val="FFFFFF"/>
        </a:solidFill>
        <a:ln w="9360">
          <a:solidFill>
            <a:srgbClr val="000000"/>
          </a:solidFill>
          <a:miter lim="800000"/>
        </a:ln>
      </xdr:spPr>
    </xdr:sp>
    <xdr:clientData/>
  </xdr:twoCellAnchor>
  <xdr:twoCellAnchor>
    <xdr:from>
      <xdr:col>28</xdr:col>
      <xdr:colOff>0</xdr:colOff>
      <xdr:row>80</xdr:row>
      <xdr:rowOff>0</xdr:rowOff>
    </xdr:from>
    <xdr:to>
      <xdr:col>28</xdr:col>
      <xdr:colOff>133350</xdr:colOff>
      <xdr:row>80</xdr:row>
      <xdr:rowOff>123825</xdr:rowOff>
    </xdr:to>
    <xdr:sp macro="" textlink="">
      <xdr:nvSpPr>
        <xdr:cNvPr id="10" name="Text Box 3">
          <a:extLst>
            <a:ext uri="{FF2B5EF4-FFF2-40B4-BE49-F238E27FC236}">
              <a16:creationId xmlns:a16="http://schemas.microsoft.com/office/drawing/2014/main" id="{66CCDB5C-7515-4B50-AA37-906F1502ECC4}"/>
            </a:ext>
          </a:extLst>
        </xdr:cNvPr>
        <xdr:cNvSpPr txBox="1">
          <a:spLocks noChangeArrowheads="1"/>
        </xdr:cNvSpPr>
      </xdr:nvSpPr>
      <xdr:spPr>
        <a:xfrm>
          <a:off x="8191500" y="11677650"/>
          <a:ext cx="133350" cy="123825"/>
        </a:xfrm>
        <a:prstGeom prst="rect">
          <a:avLst/>
        </a:prstGeom>
        <a:solidFill>
          <a:srgbClr val="FFFFFF"/>
        </a:solidFill>
        <a:ln w="9360">
          <a:solidFill>
            <a:srgbClr val="000000"/>
          </a:solidFill>
          <a:miter lim="800000"/>
        </a:ln>
      </xdr:spPr>
    </xdr:sp>
    <xdr:clientData/>
  </xdr:twoCellAnchor>
  <xdr:twoCellAnchor>
    <xdr:from>
      <xdr:col>32</xdr:col>
      <xdr:colOff>0</xdr:colOff>
      <xdr:row>80</xdr:row>
      <xdr:rowOff>0</xdr:rowOff>
    </xdr:from>
    <xdr:to>
      <xdr:col>32</xdr:col>
      <xdr:colOff>133350</xdr:colOff>
      <xdr:row>80</xdr:row>
      <xdr:rowOff>123825</xdr:rowOff>
    </xdr:to>
    <xdr:sp macro="" textlink="">
      <xdr:nvSpPr>
        <xdr:cNvPr id="11" name="Text Box 3">
          <a:extLst>
            <a:ext uri="{FF2B5EF4-FFF2-40B4-BE49-F238E27FC236}">
              <a16:creationId xmlns:a16="http://schemas.microsoft.com/office/drawing/2014/main" id="{426B593A-ACAA-434A-8963-8C71FCB7F500}"/>
            </a:ext>
          </a:extLst>
        </xdr:cNvPr>
        <xdr:cNvSpPr txBox="1">
          <a:spLocks noChangeArrowheads="1"/>
        </xdr:cNvSpPr>
      </xdr:nvSpPr>
      <xdr:spPr>
        <a:xfrm>
          <a:off x="9258300" y="11677650"/>
          <a:ext cx="133350" cy="123825"/>
        </a:xfrm>
        <a:prstGeom prst="rect">
          <a:avLst/>
        </a:prstGeom>
        <a:solidFill>
          <a:srgbClr val="FFFFFF"/>
        </a:solidFill>
        <a:ln w="9360">
          <a:solidFill>
            <a:srgbClr val="000000"/>
          </a:solidFill>
          <a:miter lim="800000"/>
        </a:ln>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142875</xdr:colOff>
      <xdr:row>0</xdr:row>
      <xdr:rowOff>57150</xdr:rowOff>
    </xdr:from>
    <xdr:to>
      <xdr:col>4</xdr:col>
      <xdr:colOff>409574</xdr:colOff>
      <xdr:row>3</xdr:row>
      <xdr:rowOff>125938</xdr:rowOff>
    </xdr:to>
    <xdr:grpSp>
      <xdr:nvGrpSpPr>
        <xdr:cNvPr id="5" name="Group 4">
          <a:extLst>
            <a:ext uri="{FF2B5EF4-FFF2-40B4-BE49-F238E27FC236}">
              <a16:creationId xmlns:a16="http://schemas.microsoft.com/office/drawing/2014/main" id="{2D96EF03-7911-4E4F-A82C-BD654FF625EE}"/>
            </a:ext>
          </a:extLst>
        </xdr:cNvPr>
        <xdr:cNvGrpSpPr/>
      </xdr:nvGrpSpPr>
      <xdr:grpSpPr>
        <a:xfrm>
          <a:off x="561975" y="57150"/>
          <a:ext cx="603249" cy="564088"/>
          <a:chOff x="666750" y="1152525"/>
          <a:chExt cx="590549" cy="573613"/>
        </a:xfrm>
      </xdr:grpSpPr>
      <xdr:sp macro="" textlink="">
        <xdr:nvSpPr>
          <xdr:cNvPr id="7" name="Flowchart: Connector 6">
            <a:extLst>
              <a:ext uri="{FF2B5EF4-FFF2-40B4-BE49-F238E27FC236}">
                <a16:creationId xmlns:a16="http://schemas.microsoft.com/office/drawing/2014/main" id="{00000000-0008-0000-0600-000007000000}"/>
              </a:ext>
            </a:extLst>
          </xdr:cNvPr>
          <xdr:cNvSpPr/>
        </xdr:nvSpPr>
        <xdr:spPr>
          <a:xfrm>
            <a:off x="666750" y="1152525"/>
            <a:ext cx="590549"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Freeform 7">
            <a:extLst>
              <a:ext uri="{FF2B5EF4-FFF2-40B4-BE49-F238E27FC236}">
                <a16:creationId xmlns:a16="http://schemas.microsoft.com/office/drawing/2014/main" id="{00000000-0008-0000-0600-000008000000}"/>
              </a:ext>
            </a:extLst>
          </xdr:cNvPr>
          <xdr:cNvSpPr/>
        </xdr:nvSpPr>
        <xdr:spPr>
          <a:xfrm>
            <a:off x="717776" y="12001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800100" y="1297513"/>
            <a:ext cx="352425"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5B</a:t>
            </a:r>
          </a:p>
        </xdr:txBody>
      </xdr:sp>
    </xdr:grpSp>
    <xdr:clientData/>
  </xdr:twoCellAnchor>
  <xdr:twoCellAnchor>
    <xdr:from>
      <xdr:col>11</xdr:col>
      <xdr:colOff>247650</xdr:colOff>
      <xdr:row>80</xdr:row>
      <xdr:rowOff>0</xdr:rowOff>
    </xdr:from>
    <xdr:to>
      <xdr:col>12</xdr:col>
      <xdr:colOff>95250</xdr:colOff>
      <xdr:row>80</xdr:row>
      <xdr:rowOff>123825</xdr:rowOff>
    </xdr:to>
    <xdr:sp macro="" textlink="">
      <xdr:nvSpPr>
        <xdr:cNvPr id="15" name="Text Box 3">
          <a:extLst>
            <a:ext uri="{FF2B5EF4-FFF2-40B4-BE49-F238E27FC236}">
              <a16:creationId xmlns:a16="http://schemas.microsoft.com/office/drawing/2014/main" id="{A3E31920-E40F-45DB-85B3-9A58BCD4C0A3}"/>
            </a:ext>
          </a:extLst>
        </xdr:cNvPr>
        <xdr:cNvSpPr txBox="1">
          <a:spLocks noChangeArrowheads="1"/>
        </xdr:cNvSpPr>
      </xdr:nvSpPr>
      <xdr:spPr>
        <a:xfrm>
          <a:off x="3733800" y="11677650"/>
          <a:ext cx="133350" cy="123825"/>
        </a:xfrm>
        <a:prstGeom prst="rect">
          <a:avLst/>
        </a:prstGeom>
        <a:solidFill>
          <a:srgbClr val="FFFFFF"/>
        </a:solidFill>
        <a:ln w="9360">
          <a:solidFill>
            <a:srgbClr val="000000"/>
          </a:solidFill>
          <a:miter lim="800000"/>
        </a:ln>
      </xdr:spPr>
    </xdr:sp>
    <xdr:clientData/>
  </xdr:twoCellAnchor>
  <xdr:twoCellAnchor>
    <xdr:from>
      <xdr:col>16</xdr:col>
      <xdr:colOff>0</xdr:colOff>
      <xdr:row>80</xdr:row>
      <xdr:rowOff>0</xdr:rowOff>
    </xdr:from>
    <xdr:to>
      <xdr:col>16</xdr:col>
      <xdr:colOff>133350</xdr:colOff>
      <xdr:row>80</xdr:row>
      <xdr:rowOff>123825</xdr:rowOff>
    </xdr:to>
    <xdr:sp macro="" textlink="">
      <xdr:nvSpPr>
        <xdr:cNvPr id="16" name="Text Box 3">
          <a:extLst>
            <a:ext uri="{FF2B5EF4-FFF2-40B4-BE49-F238E27FC236}">
              <a16:creationId xmlns:a16="http://schemas.microsoft.com/office/drawing/2014/main" id="{ECBBD365-E133-49B6-B5AE-C23130700FC9}"/>
            </a:ext>
          </a:extLst>
        </xdr:cNvPr>
        <xdr:cNvSpPr txBox="1">
          <a:spLocks noChangeArrowheads="1"/>
        </xdr:cNvSpPr>
      </xdr:nvSpPr>
      <xdr:spPr>
        <a:xfrm>
          <a:off x="4914900" y="11677650"/>
          <a:ext cx="133350" cy="123825"/>
        </a:xfrm>
        <a:prstGeom prst="rect">
          <a:avLst/>
        </a:prstGeom>
        <a:solidFill>
          <a:srgbClr val="FFFFFF"/>
        </a:solidFill>
        <a:ln w="9360">
          <a:solidFill>
            <a:srgbClr val="000000"/>
          </a:solidFill>
          <a:miter lim="800000"/>
        </a:ln>
      </xdr:spPr>
    </xdr:sp>
    <xdr:clientData/>
  </xdr:twoCellAnchor>
  <xdr:twoCellAnchor>
    <xdr:from>
      <xdr:col>20</xdr:col>
      <xdr:colOff>0</xdr:colOff>
      <xdr:row>80</xdr:row>
      <xdr:rowOff>0</xdr:rowOff>
    </xdr:from>
    <xdr:to>
      <xdr:col>20</xdr:col>
      <xdr:colOff>133350</xdr:colOff>
      <xdr:row>80</xdr:row>
      <xdr:rowOff>123825</xdr:rowOff>
    </xdr:to>
    <xdr:sp macro="" textlink="">
      <xdr:nvSpPr>
        <xdr:cNvPr id="17" name="Text Box 3">
          <a:extLst>
            <a:ext uri="{FF2B5EF4-FFF2-40B4-BE49-F238E27FC236}">
              <a16:creationId xmlns:a16="http://schemas.microsoft.com/office/drawing/2014/main" id="{4F4E23CF-6EFC-494E-B13D-1FD3C7B841DA}"/>
            </a:ext>
          </a:extLst>
        </xdr:cNvPr>
        <xdr:cNvSpPr txBox="1">
          <a:spLocks noChangeArrowheads="1"/>
        </xdr:cNvSpPr>
      </xdr:nvSpPr>
      <xdr:spPr>
        <a:xfrm>
          <a:off x="5981700" y="11677650"/>
          <a:ext cx="133350" cy="123825"/>
        </a:xfrm>
        <a:prstGeom prst="rect">
          <a:avLst/>
        </a:prstGeom>
        <a:solidFill>
          <a:srgbClr val="FFFFFF"/>
        </a:solidFill>
        <a:ln w="9360">
          <a:solidFill>
            <a:srgbClr val="000000"/>
          </a:solidFill>
          <a:miter lim="800000"/>
        </a:ln>
      </xdr:spPr>
    </xdr:sp>
    <xdr:clientData/>
  </xdr:twoCellAnchor>
  <xdr:twoCellAnchor>
    <xdr:from>
      <xdr:col>24</xdr:col>
      <xdr:colOff>0</xdr:colOff>
      <xdr:row>80</xdr:row>
      <xdr:rowOff>0</xdr:rowOff>
    </xdr:from>
    <xdr:to>
      <xdr:col>24</xdr:col>
      <xdr:colOff>133350</xdr:colOff>
      <xdr:row>80</xdr:row>
      <xdr:rowOff>123825</xdr:rowOff>
    </xdr:to>
    <xdr:sp macro="" textlink="">
      <xdr:nvSpPr>
        <xdr:cNvPr id="18" name="Text Box 3">
          <a:extLst>
            <a:ext uri="{FF2B5EF4-FFF2-40B4-BE49-F238E27FC236}">
              <a16:creationId xmlns:a16="http://schemas.microsoft.com/office/drawing/2014/main" id="{85E42409-9E9A-4311-939F-4D0A691C2E19}"/>
            </a:ext>
          </a:extLst>
        </xdr:cNvPr>
        <xdr:cNvSpPr txBox="1">
          <a:spLocks noChangeArrowheads="1"/>
        </xdr:cNvSpPr>
      </xdr:nvSpPr>
      <xdr:spPr>
        <a:xfrm>
          <a:off x="7048500" y="11677650"/>
          <a:ext cx="133350" cy="123825"/>
        </a:xfrm>
        <a:prstGeom prst="rect">
          <a:avLst/>
        </a:prstGeom>
        <a:solidFill>
          <a:srgbClr val="FFFFFF"/>
        </a:solidFill>
        <a:ln w="9360">
          <a:solidFill>
            <a:srgbClr val="000000"/>
          </a:solidFill>
          <a:miter lim="800000"/>
        </a:ln>
      </xdr:spPr>
    </xdr:sp>
    <xdr:clientData/>
  </xdr:twoCellAnchor>
  <xdr:twoCellAnchor>
    <xdr:from>
      <xdr:col>28</xdr:col>
      <xdr:colOff>0</xdr:colOff>
      <xdr:row>80</xdr:row>
      <xdr:rowOff>0</xdr:rowOff>
    </xdr:from>
    <xdr:to>
      <xdr:col>28</xdr:col>
      <xdr:colOff>133350</xdr:colOff>
      <xdr:row>80</xdr:row>
      <xdr:rowOff>123825</xdr:rowOff>
    </xdr:to>
    <xdr:sp macro="" textlink="">
      <xdr:nvSpPr>
        <xdr:cNvPr id="19" name="Text Box 3">
          <a:extLst>
            <a:ext uri="{FF2B5EF4-FFF2-40B4-BE49-F238E27FC236}">
              <a16:creationId xmlns:a16="http://schemas.microsoft.com/office/drawing/2014/main" id="{4B498A1C-5742-43DA-9424-BC3DBD69E22C}"/>
            </a:ext>
          </a:extLst>
        </xdr:cNvPr>
        <xdr:cNvSpPr txBox="1">
          <a:spLocks noChangeArrowheads="1"/>
        </xdr:cNvSpPr>
      </xdr:nvSpPr>
      <xdr:spPr>
        <a:xfrm>
          <a:off x="8191500" y="11677650"/>
          <a:ext cx="133350" cy="123825"/>
        </a:xfrm>
        <a:prstGeom prst="rect">
          <a:avLst/>
        </a:prstGeom>
        <a:solidFill>
          <a:srgbClr val="FFFFFF"/>
        </a:solidFill>
        <a:ln w="9360">
          <a:solidFill>
            <a:srgbClr val="000000"/>
          </a:solidFill>
          <a:miter lim="800000"/>
        </a:ln>
      </xdr:spPr>
    </xdr:sp>
    <xdr:clientData/>
  </xdr:twoCellAnchor>
  <xdr:twoCellAnchor>
    <xdr:from>
      <xdr:col>32</xdr:col>
      <xdr:colOff>0</xdr:colOff>
      <xdr:row>80</xdr:row>
      <xdr:rowOff>0</xdr:rowOff>
    </xdr:from>
    <xdr:to>
      <xdr:col>32</xdr:col>
      <xdr:colOff>133350</xdr:colOff>
      <xdr:row>80</xdr:row>
      <xdr:rowOff>123825</xdr:rowOff>
    </xdr:to>
    <xdr:sp macro="" textlink="">
      <xdr:nvSpPr>
        <xdr:cNvPr id="20" name="Text Box 3">
          <a:extLst>
            <a:ext uri="{FF2B5EF4-FFF2-40B4-BE49-F238E27FC236}">
              <a16:creationId xmlns:a16="http://schemas.microsoft.com/office/drawing/2014/main" id="{CF0C664D-7F76-420D-B288-E573EF309286}"/>
            </a:ext>
          </a:extLst>
        </xdr:cNvPr>
        <xdr:cNvSpPr txBox="1">
          <a:spLocks noChangeArrowheads="1"/>
        </xdr:cNvSpPr>
      </xdr:nvSpPr>
      <xdr:spPr>
        <a:xfrm>
          <a:off x="9258300" y="11677650"/>
          <a:ext cx="133350" cy="123825"/>
        </a:xfrm>
        <a:prstGeom prst="rect">
          <a:avLst/>
        </a:prstGeom>
        <a:solidFill>
          <a:srgbClr val="FFFFFF"/>
        </a:solidFill>
        <a:ln w="9360">
          <a:solidFill>
            <a:srgbClr val="000000"/>
          </a:solidFill>
          <a:miter lim="800000"/>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FINAL_BORANG%20BE%20PEMBUATAN%20FORMAT%20EXCEL%20(KP%202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5-siti\Banci%20Ekonomi%202024\Documents%20and%20Settings\fauziah.seman\Desktop\Borang%20dalam%20format%20excel\KP%20205\FINAL_BORANG%20BE%20PEMBUATAN%20FORMAT%20EXCEL%20(11%20July%202011)%202003%20format%20(3)%20(version%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siti\Banci%20Ekonomi%202024\Documents%20and%20Settings\fauziah.seman\Desktop\Borang%20dalam%20format%20excel\KP%20205\Untuk%20Compile\FINAL_BORANG%20BE%20PEMBUATAN%20FORMAT%20EXCEL%20(KP%202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GEE%20BORANG\FINAL_BORANG%20BE%20PEMBUATAN%20FORMAT%20EXCEL%20(11%20July%202011)%202003%20format%20(3)%20(version%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5-siti\Banci%20Ekonomi%202024\Documents%20and%20Settings\fauziah.seman\Desktop\Borang%20dalam%20format%20excel\KP%20205\Untuk%20Compile\GEE%20BORANG\FINAL_BORANG%20BE%20PEMBUATAN%20FORMAT%20EXCEL%20(11%20July%202011)%202003%20format%20(3)%20(versio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dosm.gov.my/"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2.xml"/><Relationship Id="rId1" Type="http://schemas.openxmlformats.org/officeDocument/2006/relationships/printerSettings" Target="../printerSettings/printerSettings33.bin"/><Relationship Id="rId4" Type="http://schemas.openxmlformats.org/officeDocument/2006/relationships/comments" Target="../comments7.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4.xml"/><Relationship Id="rId1" Type="http://schemas.openxmlformats.org/officeDocument/2006/relationships/printerSettings" Target="../printerSettings/printerSettings36.bin"/><Relationship Id="rId4" Type="http://schemas.openxmlformats.org/officeDocument/2006/relationships/comments" Target="../comments8.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1D8C-71C5-425B-A63D-79BA28EDA182}">
  <sheetPr>
    <tabColor rgb="FF0070C0"/>
  </sheetPr>
  <dimension ref="A1:CIO43"/>
  <sheetViews>
    <sheetView tabSelected="1" topLeftCell="DQ1" zoomScale="130" zoomScaleNormal="130" workbookViewId="0">
      <selection activeCell="DW6" sqref="DW6"/>
    </sheetView>
  </sheetViews>
  <sheetFormatPr defaultColWidth="9" defaultRowHeight="13.2"/>
  <cols>
    <col min="1" max="5" width="9" style="2497"/>
    <col min="6" max="7" width="10.109375" style="2497" bestFit="1" customWidth="1"/>
    <col min="8" max="687" width="9" style="2497"/>
    <col min="688" max="688" width="11" style="2497" bestFit="1" customWidth="1"/>
    <col min="689" max="718" width="9" style="2497"/>
    <col min="719" max="719" width="11" style="2497" bestFit="1" customWidth="1"/>
    <col min="720" max="732" width="9" style="2497"/>
    <col min="733" max="733" width="10.44140625" style="2497" customWidth="1"/>
    <col min="734" max="734" width="10.109375" style="2497" bestFit="1" customWidth="1"/>
    <col min="735" max="737" width="9" style="2497"/>
    <col min="738" max="738" width="10.109375" style="2497" bestFit="1" customWidth="1"/>
    <col min="739" max="743" width="9" style="2497"/>
    <col min="744" max="744" width="10.33203125" style="2497" bestFit="1" customWidth="1"/>
    <col min="745" max="746" width="10.109375" style="2497" bestFit="1" customWidth="1"/>
    <col min="747" max="747" width="9" style="2497"/>
    <col min="748" max="748" width="10.109375" style="2497" bestFit="1" customWidth="1"/>
    <col min="749" max="749" width="9" style="2497"/>
    <col min="750" max="750" width="10.109375" style="2497" bestFit="1" customWidth="1"/>
    <col min="751" max="755" width="9" style="2497"/>
    <col min="756" max="756" width="10.109375" style="2497" bestFit="1" customWidth="1"/>
    <col min="757" max="758" width="9" style="2497"/>
    <col min="759" max="759" width="10.5546875" style="2497" bestFit="1" customWidth="1"/>
    <col min="760" max="761" width="9" style="2497"/>
    <col min="762" max="762" width="12.33203125" style="2497" bestFit="1" customWidth="1"/>
    <col min="763" max="763" width="9" style="2497"/>
    <col min="764" max="764" width="15.44140625" style="2497" bestFit="1" customWidth="1"/>
    <col min="765" max="765" width="9" style="2497"/>
    <col min="766" max="766" width="14.44140625" style="2497" bestFit="1" customWidth="1"/>
    <col min="767" max="767" width="9" style="2497"/>
    <col min="768" max="769" width="13.44140625" style="2497" bestFit="1" customWidth="1"/>
    <col min="770" max="858" width="9" style="2497"/>
    <col min="859" max="859" width="10.109375" style="2497" bestFit="1" customWidth="1"/>
    <col min="860" max="925" width="9" style="2497"/>
    <col min="926" max="926" width="9.33203125" style="2497" customWidth="1"/>
    <col min="927" max="1962" width="9" style="2497"/>
    <col min="1963" max="1963" width="8.33203125" style="2497" customWidth="1"/>
    <col min="1964" max="1965" width="9" style="2497"/>
    <col min="1966" max="1966" width="9.5546875" style="2497" bestFit="1" customWidth="1"/>
    <col min="1967" max="1975" width="9" style="2497"/>
    <col min="1976" max="1976" width="9" style="2497" customWidth="1"/>
    <col min="1977" max="1998" width="9" style="2497"/>
    <col min="1999" max="2248" width="9" style="2496"/>
    <col min="2249" max="2249" width="11.77734375" style="2496" bestFit="1" customWidth="1"/>
    <col min="2250" max="2250" width="13.33203125" style="2496" bestFit="1" customWidth="1"/>
    <col min="2251" max="16384" width="9" style="2496"/>
  </cols>
  <sheetData>
    <row r="1" spans="1:2277" s="2729" customFormat="1" ht="14.4">
      <c r="A1" s="2715" t="s">
        <v>6632</v>
      </c>
      <c r="B1" s="2715" t="s">
        <v>6633</v>
      </c>
      <c r="C1" s="2715" t="s">
        <v>900</v>
      </c>
      <c r="D1" s="2715" t="s">
        <v>28</v>
      </c>
      <c r="E1" s="2715" t="s">
        <v>32</v>
      </c>
      <c r="F1" s="2715" t="s">
        <v>35</v>
      </c>
      <c r="G1" s="2715" t="s">
        <v>38</v>
      </c>
      <c r="H1" s="2716" t="s">
        <v>4508</v>
      </c>
      <c r="I1" s="2716" t="s">
        <v>4509</v>
      </c>
      <c r="J1" s="2715" t="s">
        <v>1431</v>
      </c>
      <c r="K1" s="2715" t="s">
        <v>51</v>
      </c>
      <c r="L1" s="2715" t="s">
        <v>52</v>
      </c>
      <c r="M1" s="2715" t="s">
        <v>71</v>
      </c>
      <c r="N1" s="2715" t="s">
        <v>72</v>
      </c>
      <c r="O1" s="2715" t="s">
        <v>73</v>
      </c>
      <c r="P1" s="2715" t="s">
        <v>74</v>
      </c>
      <c r="Q1" s="2715" t="s">
        <v>75</v>
      </c>
      <c r="R1" s="2715" t="s">
        <v>76</v>
      </c>
      <c r="S1" s="2715" t="s">
        <v>77</v>
      </c>
      <c r="T1" s="2715" t="s">
        <v>78</v>
      </c>
      <c r="U1" s="2715" t="s">
        <v>79</v>
      </c>
      <c r="V1" s="2715" t="s">
        <v>80</v>
      </c>
      <c r="W1" s="2715" t="s">
        <v>57</v>
      </c>
      <c r="X1" s="3837" t="s">
        <v>84</v>
      </c>
      <c r="Y1" s="2715" t="s">
        <v>5060</v>
      </c>
      <c r="Z1" s="2715" t="s">
        <v>5061</v>
      </c>
      <c r="AA1" s="2715" t="s">
        <v>90</v>
      </c>
      <c r="AB1" s="2715" t="s">
        <v>92</v>
      </c>
      <c r="AC1" s="2715" t="s">
        <v>93</v>
      </c>
      <c r="AD1" s="2715" t="s">
        <v>905</v>
      </c>
      <c r="AE1" s="2715" t="s">
        <v>5062</v>
      </c>
      <c r="AF1" s="2715" t="s">
        <v>1432</v>
      </c>
      <c r="AG1" s="3837" t="s">
        <v>1596</v>
      </c>
      <c r="AH1" s="2715" t="s">
        <v>97</v>
      </c>
      <c r="AI1" s="2716" t="s">
        <v>6637</v>
      </c>
      <c r="AJ1" s="2716" t="s">
        <v>4524</v>
      </c>
      <c r="AK1" s="2716" t="s">
        <v>4525</v>
      </c>
      <c r="AL1" s="2716" t="s">
        <v>6638</v>
      </c>
      <c r="AM1" s="2716" t="s">
        <v>6639</v>
      </c>
      <c r="AN1" s="2716" t="s">
        <v>6640</v>
      </c>
      <c r="AO1" s="2716" t="s">
        <v>4878</v>
      </c>
      <c r="AP1" s="2717" t="s">
        <v>101</v>
      </c>
      <c r="AQ1" s="2717" t="s">
        <v>5008</v>
      </c>
      <c r="AR1" s="2717" t="s">
        <v>1433</v>
      </c>
      <c r="AS1" s="2718" t="s">
        <v>5063</v>
      </c>
      <c r="AT1" s="2718" t="s">
        <v>5064</v>
      </c>
      <c r="AU1" s="2718" t="s">
        <v>5065</v>
      </c>
      <c r="AV1" s="2718" t="s">
        <v>5066</v>
      </c>
      <c r="AW1" s="2718" t="s">
        <v>5067</v>
      </c>
      <c r="AX1" s="2718" t="s">
        <v>158</v>
      </c>
      <c r="AY1" s="2718" t="s">
        <v>1406</v>
      </c>
      <c r="AZ1" s="2719" t="s">
        <v>6641</v>
      </c>
      <c r="BA1" s="2719" t="s">
        <v>6642</v>
      </c>
      <c r="BB1" s="2719" t="s">
        <v>6643</v>
      </c>
      <c r="BC1" s="2719" t="s">
        <v>6644</v>
      </c>
      <c r="BD1" s="2720" t="s">
        <v>5068</v>
      </c>
      <c r="BE1" s="2720" t="s">
        <v>5069</v>
      </c>
      <c r="BF1" s="2720" t="s">
        <v>5070</v>
      </c>
      <c r="BG1" s="2720" t="s">
        <v>5071</v>
      </c>
      <c r="BH1" s="2720" t="s">
        <v>5072</v>
      </c>
      <c r="BI1" s="2720" t="s">
        <v>5073</v>
      </c>
      <c r="BJ1" s="2720" t="s">
        <v>5074</v>
      </c>
      <c r="BK1" s="2720" t="s">
        <v>5075</v>
      </c>
      <c r="BL1" s="2720" t="s">
        <v>5076</v>
      </c>
      <c r="BM1" s="2720" t="s">
        <v>5077</v>
      </c>
      <c r="BN1" s="2720" t="s">
        <v>5078</v>
      </c>
      <c r="BO1" s="2720" t="s">
        <v>5079</v>
      </c>
      <c r="BP1" s="2720" t="s">
        <v>5080</v>
      </c>
      <c r="BQ1" s="2720" t="s">
        <v>5081</v>
      </c>
      <c r="BR1" s="2720" t="s">
        <v>5082</v>
      </c>
      <c r="BS1" s="2720" t="s">
        <v>5083</v>
      </c>
      <c r="BT1" s="2720" t="s">
        <v>5084</v>
      </c>
      <c r="BU1" s="2720" t="s">
        <v>5085</v>
      </c>
      <c r="BV1" s="2720" t="s">
        <v>5086</v>
      </c>
      <c r="BW1" s="2720" t="s">
        <v>5087</v>
      </c>
      <c r="BX1" s="2720" t="s">
        <v>5088</v>
      </c>
      <c r="BY1" s="2720" t="s">
        <v>5089</v>
      </c>
      <c r="BZ1" s="2720" t="s">
        <v>5090</v>
      </c>
      <c r="CA1" s="2720" t="s">
        <v>5091</v>
      </c>
      <c r="CB1" s="2720" t="s">
        <v>5092</v>
      </c>
      <c r="CC1" s="2720" t="s">
        <v>5093</v>
      </c>
      <c r="CD1" s="2720" t="s">
        <v>5094</v>
      </c>
      <c r="CE1" s="2720" t="s">
        <v>5095</v>
      </c>
      <c r="CF1" s="2720" t="s">
        <v>5096</v>
      </c>
      <c r="CG1" s="2720" t="s">
        <v>5097</v>
      </c>
      <c r="CH1" s="2720" t="s">
        <v>5098</v>
      </c>
      <c r="CI1" s="2720" t="s">
        <v>5099</v>
      </c>
      <c r="CJ1" s="2720" t="s">
        <v>5100</v>
      </c>
      <c r="CK1" s="2720" t="s">
        <v>5101</v>
      </c>
      <c r="CL1" s="2720" t="s">
        <v>5102</v>
      </c>
      <c r="CM1" s="2720" t="s">
        <v>5103</v>
      </c>
      <c r="CN1" s="2720" t="s">
        <v>5104</v>
      </c>
      <c r="CO1" s="2720" t="s">
        <v>5105</v>
      </c>
      <c r="CP1" s="2720" t="s">
        <v>5106</v>
      </c>
      <c r="CQ1" s="2720" t="s">
        <v>5107</v>
      </c>
      <c r="CR1" s="2720" t="s">
        <v>5108</v>
      </c>
      <c r="CS1" s="2720" t="s">
        <v>5109</v>
      </c>
      <c r="CT1" s="2720" t="s">
        <v>5110</v>
      </c>
      <c r="CU1" s="2720" t="s">
        <v>5111</v>
      </c>
      <c r="CV1" s="2720" t="s">
        <v>5112</v>
      </c>
      <c r="CW1" s="2720" t="s">
        <v>5113</v>
      </c>
      <c r="CX1" s="2720" t="s">
        <v>5114</v>
      </c>
      <c r="CY1" s="2720" t="s">
        <v>5115</v>
      </c>
      <c r="CZ1" s="2720" t="s">
        <v>5116</v>
      </c>
      <c r="DA1" s="2720" t="s">
        <v>5117</v>
      </c>
      <c r="DB1" s="2720" t="s">
        <v>5118</v>
      </c>
      <c r="DC1" s="2720" t="s">
        <v>5119</v>
      </c>
      <c r="DD1" s="2720" t="s">
        <v>5120</v>
      </c>
      <c r="DE1" s="2720" t="s">
        <v>5121</v>
      </c>
      <c r="DF1" s="2720" t="s">
        <v>5122</v>
      </c>
      <c r="DG1" s="2720" t="s">
        <v>5123</v>
      </c>
      <c r="DH1" s="2720" t="s">
        <v>5124</v>
      </c>
      <c r="DI1" s="2720" t="s">
        <v>5125</v>
      </c>
      <c r="DJ1" s="2720" t="s">
        <v>5126</v>
      </c>
      <c r="DK1" s="2720" t="s">
        <v>5127</v>
      </c>
      <c r="DL1" s="2720" t="s">
        <v>5128</v>
      </c>
      <c r="DM1" s="2720" t="s">
        <v>5129</v>
      </c>
      <c r="DN1" s="2720" t="s">
        <v>5130</v>
      </c>
      <c r="DO1" s="2720" t="s">
        <v>5131</v>
      </c>
      <c r="DP1" s="2720" t="s">
        <v>5132</v>
      </c>
      <c r="DQ1" s="2720" t="s">
        <v>5133</v>
      </c>
      <c r="DR1" s="2720" t="s">
        <v>5134</v>
      </c>
      <c r="DS1" s="2720" t="s">
        <v>5135</v>
      </c>
      <c r="DT1" s="2720" t="s">
        <v>5136</v>
      </c>
      <c r="DU1" s="2720" t="s">
        <v>5137</v>
      </c>
      <c r="DV1" s="2720" t="s">
        <v>5138</v>
      </c>
      <c r="DW1" s="2720" t="s">
        <v>5139</v>
      </c>
      <c r="DX1" s="2720" t="s">
        <v>5140</v>
      </c>
      <c r="DY1" s="2720" t="s">
        <v>5141</v>
      </c>
      <c r="DZ1" s="2720" t="s">
        <v>5142</v>
      </c>
      <c r="EA1" s="2720" t="s">
        <v>5143</v>
      </c>
      <c r="EB1" s="2720" t="s">
        <v>5144</v>
      </c>
      <c r="EC1" s="2720" t="s">
        <v>5145</v>
      </c>
      <c r="ED1" s="2720" t="s">
        <v>5146</v>
      </c>
      <c r="EE1" s="2720" t="s">
        <v>5147</v>
      </c>
      <c r="EF1" s="2720" t="s">
        <v>5148</v>
      </c>
      <c r="EG1" s="2720" t="s">
        <v>5149</v>
      </c>
      <c r="EH1" s="2720" t="s">
        <v>5150</v>
      </c>
      <c r="EI1" s="2720" t="s">
        <v>5151</v>
      </c>
      <c r="EJ1" s="2720" t="s">
        <v>5152</v>
      </c>
      <c r="EK1" s="2720" t="s">
        <v>5153</v>
      </c>
      <c r="EL1" s="2720" t="s">
        <v>5154</v>
      </c>
      <c r="EM1" s="2720" t="s">
        <v>5155</v>
      </c>
      <c r="EN1" s="2720" t="s">
        <v>5156</v>
      </c>
      <c r="EO1" s="2720" t="s">
        <v>5157</v>
      </c>
      <c r="EP1" s="2720" t="s">
        <v>5158</v>
      </c>
      <c r="EQ1" s="2720" t="s">
        <v>5159</v>
      </c>
      <c r="ER1" s="2720" t="s">
        <v>5160</v>
      </c>
      <c r="ES1" s="2720" t="s">
        <v>5161</v>
      </c>
      <c r="ET1" s="2720" t="s">
        <v>5162</v>
      </c>
      <c r="EU1" s="2720" t="s">
        <v>5163</v>
      </c>
      <c r="EV1" s="2720" t="s">
        <v>5164</v>
      </c>
      <c r="EW1" s="2720" t="s">
        <v>5165</v>
      </c>
      <c r="EX1" s="2720" t="s">
        <v>5166</v>
      </c>
      <c r="EY1" s="2720" t="s">
        <v>5167</v>
      </c>
      <c r="EZ1" s="2720" t="s">
        <v>5168</v>
      </c>
      <c r="FA1" s="2720" t="s">
        <v>5169</v>
      </c>
      <c r="FB1" s="2720" t="s">
        <v>5170</v>
      </c>
      <c r="FC1" s="2720" t="s">
        <v>5171</v>
      </c>
      <c r="FD1" s="2720" t="s">
        <v>5172</v>
      </c>
      <c r="FE1" s="2720" t="s">
        <v>5173</v>
      </c>
      <c r="FF1" s="2720" t="s">
        <v>5174</v>
      </c>
      <c r="FG1" s="2720" t="s">
        <v>5175</v>
      </c>
      <c r="FH1" s="2720" t="s">
        <v>5176</v>
      </c>
      <c r="FI1" s="2720" t="s">
        <v>5177</v>
      </c>
      <c r="FJ1" s="2720" t="s">
        <v>5178</v>
      </c>
      <c r="FK1" s="2720" t="s">
        <v>5179</v>
      </c>
      <c r="FL1" s="2720" t="s">
        <v>5180</v>
      </c>
      <c r="FM1" s="2720" t="s">
        <v>5181</v>
      </c>
      <c r="FN1" s="2720" t="s">
        <v>5182</v>
      </c>
      <c r="FO1" s="2720" t="s">
        <v>5183</v>
      </c>
      <c r="FP1" s="2720" t="s">
        <v>5184</v>
      </c>
      <c r="FQ1" s="2720" t="s">
        <v>5185</v>
      </c>
      <c r="FR1" s="2720" t="s">
        <v>5186</v>
      </c>
      <c r="FS1" s="2720" t="s">
        <v>5187</v>
      </c>
      <c r="FT1" s="2720" t="s">
        <v>5188</v>
      </c>
      <c r="FU1" s="2720" t="s">
        <v>5189</v>
      </c>
      <c r="FV1" s="2720" t="s">
        <v>5190</v>
      </c>
      <c r="FW1" s="2720" t="s">
        <v>5191</v>
      </c>
      <c r="FX1" s="2720" t="s">
        <v>5192</v>
      </c>
      <c r="FY1" s="2720" t="s">
        <v>5193</v>
      </c>
      <c r="FZ1" s="2720" t="s">
        <v>5194</v>
      </c>
      <c r="GA1" s="2720" t="s">
        <v>5195</v>
      </c>
      <c r="GB1" s="2720" t="s">
        <v>5196</v>
      </c>
      <c r="GC1" s="2720" t="s">
        <v>5197</v>
      </c>
      <c r="GD1" s="2720" t="s">
        <v>5198</v>
      </c>
      <c r="GE1" s="2720" t="s">
        <v>5199</v>
      </c>
      <c r="GF1" s="2720" t="s">
        <v>5200</v>
      </c>
      <c r="GG1" s="2720" t="s">
        <v>5201</v>
      </c>
      <c r="GH1" s="2720" t="s">
        <v>5202</v>
      </c>
      <c r="GI1" s="2720" t="s">
        <v>5203</v>
      </c>
      <c r="GJ1" s="2720" t="s">
        <v>5204</v>
      </c>
      <c r="GK1" s="2720" t="s">
        <v>5205</v>
      </c>
      <c r="GL1" s="2720" t="s">
        <v>5206</v>
      </c>
      <c r="GM1" s="2720" t="s">
        <v>5207</v>
      </c>
      <c r="GN1" s="2720" t="s">
        <v>5208</v>
      </c>
      <c r="GO1" s="2720" t="s">
        <v>5209</v>
      </c>
      <c r="GP1" s="2720" t="s">
        <v>5210</v>
      </c>
      <c r="GQ1" s="2720" t="s">
        <v>5211</v>
      </c>
      <c r="GR1" s="2720" t="s">
        <v>5212</v>
      </c>
      <c r="GS1" s="2720" t="s">
        <v>5213</v>
      </c>
      <c r="GT1" s="2720" t="s">
        <v>5214</v>
      </c>
      <c r="GU1" s="2720" t="s">
        <v>5215</v>
      </c>
      <c r="GV1" s="2720" t="s">
        <v>5216</v>
      </c>
      <c r="GW1" s="2720" t="s">
        <v>5217</v>
      </c>
      <c r="GX1" s="2720" t="s">
        <v>5218</v>
      </c>
      <c r="GY1" s="2720" t="s">
        <v>5219</v>
      </c>
      <c r="GZ1" s="2720" t="s">
        <v>5220</v>
      </c>
      <c r="HA1" s="2720" t="s">
        <v>5221</v>
      </c>
      <c r="HB1" s="2721" t="s">
        <v>5222</v>
      </c>
      <c r="HC1" s="2721" t="s">
        <v>5223</v>
      </c>
      <c r="HD1" s="2721" t="s">
        <v>5224</v>
      </c>
      <c r="HE1" s="2721" t="s">
        <v>5225</v>
      </c>
      <c r="HF1" s="2721" t="s">
        <v>5226</v>
      </c>
      <c r="HG1" s="2721" t="s">
        <v>5227</v>
      </c>
      <c r="HH1" s="2721" t="s">
        <v>5228</v>
      </c>
      <c r="HI1" s="2721" t="s">
        <v>5229</v>
      </c>
      <c r="HJ1" s="2721" t="s">
        <v>5230</v>
      </c>
      <c r="HK1" s="2721" t="s">
        <v>5231</v>
      </c>
      <c r="HL1" s="2721" t="s">
        <v>5232</v>
      </c>
      <c r="HM1" s="2721" t="s">
        <v>5233</v>
      </c>
      <c r="HN1" s="2721" t="s">
        <v>5234</v>
      </c>
      <c r="HO1" s="2721" t="s">
        <v>5235</v>
      </c>
      <c r="HP1" s="2721" t="s">
        <v>5236</v>
      </c>
      <c r="HQ1" s="2721" t="s">
        <v>5237</v>
      </c>
      <c r="HR1" s="2721" t="s">
        <v>5238</v>
      </c>
      <c r="HS1" s="2721" t="s">
        <v>5239</v>
      </c>
      <c r="HT1" s="2721" t="s">
        <v>5240</v>
      </c>
      <c r="HU1" s="2721" t="s">
        <v>5241</v>
      </c>
      <c r="HV1" s="2721" t="s">
        <v>5242</v>
      </c>
      <c r="HW1" s="2721" t="s">
        <v>5243</v>
      </c>
      <c r="HX1" s="2721" t="s">
        <v>5244</v>
      </c>
      <c r="HY1" s="2721" t="s">
        <v>5245</v>
      </c>
      <c r="HZ1" s="2721" t="s">
        <v>5246</v>
      </c>
      <c r="IA1" s="2721" t="s">
        <v>5247</v>
      </c>
      <c r="IB1" s="2721" t="s">
        <v>5248</v>
      </c>
      <c r="IC1" s="2721" t="s">
        <v>5249</v>
      </c>
      <c r="ID1" s="2721" t="s">
        <v>5250</v>
      </c>
      <c r="IE1" s="2721" t="s">
        <v>5251</v>
      </c>
      <c r="IF1" s="2721" t="s">
        <v>5252</v>
      </c>
      <c r="IG1" s="2721" t="s">
        <v>5253</v>
      </c>
      <c r="IH1" s="2721" t="s">
        <v>5254</v>
      </c>
      <c r="II1" s="2721" t="s">
        <v>5255</v>
      </c>
      <c r="IJ1" s="2721" t="s">
        <v>5256</v>
      </c>
      <c r="IK1" s="2721" t="s">
        <v>5257</v>
      </c>
      <c r="IL1" s="2721" t="s">
        <v>5258</v>
      </c>
      <c r="IM1" s="2721" t="s">
        <v>5259</v>
      </c>
      <c r="IN1" s="2721" t="s">
        <v>5260</v>
      </c>
      <c r="IO1" s="2721" t="s">
        <v>5261</v>
      </c>
      <c r="IP1" s="2721" t="s">
        <v>5262</v>
      </c>
      <c r="IQ1" s="2721" t="s">
        <v>5263</v>
      </c>
      <c r="IR1" s="2721" t="s">
        <v>5264</v>
      </c>
      <c r="IS1" s="2721" t="s">
        <v>5265</v>
      </c>
      <c r="IT1" s="2721" t="s">
        <v>5266</v>
      </c>
      <c r="IU1" s="2721" t="s">
        <v>5267</v>
      </c>
      <c r="IV1" s="2721" t="s">
        <v>5268</v>
      </c>
      <c r="IW1" s="2721" t="s">
        <v>5269</v>
      </c>
      <c r="IX1" s="2721" t="s">
        <v>5270</v>
      </c>
      <c r="IY1" s="2721" t="s">
        <v>5271</v>
      </c>
      <c r="IZ1" s="2721" t="s">
        <v>5272</v>
      </c>
      <c r="JA1" s="2721" t="s">
        <v>5273</v>
      </c>
      <c r="JB1" s="2721" t="s">
        <v>5274</v>
      </c>
      <c r="JC1" s="2721" t="s">
        <v>5275</v>
      </c>
      <c r="JD1" s="2721" t="s">
        <v>5276</v>
      </c>
      <c r="JE1" s="2721" t="s">
        <v>5277</v>
      </c>
      <c r="JF1" s="2721" t="s">
        <v>5278</v>
      </c>
      <c r="JG1" s="2721" t="s">
        <v>5279</v>
      </c>
      <c r="JH1" s="2721" t="s">
        <v>5280</v>
      </c>
      <c r="JI1" s="2721" t="s">
        <v>5281</v>
      </c>
      <c r="JJ1" s="2721" t="s">
        <v>5282</v>
      </c>
      <c r="JK1" s="2721" t="s">
        <v>5283</v>
      </c>
      <c r="JL1" s="2721" t="s">
        <v>5284</v>
      </c>
      <c r="JM1" s="2721" t="s">
        <v>5285</v>
      </c>
      <c r="JN1" s="2721" t="s">
        <v>5286</v>
      </c>
      <c r="JO1" s="2721" t="s">
        <v>5287</v>
      </c>
      <c r="JP1" s="2721" t="s">
        <v>5288</v>
      </c>
      <c r="JQ1" s="2721" t="s">
        <v>5289</v>
      </c>
      <c r="JR1" s="2721" t="s">
        <v>5290</v>
      </c>
      <c r="JS1" s="2721" t="s">
        <v>5291</v>
      </c>
      <c r="JT1" s="2721" t="s">
        <v>5292</v>
      </c>
      <c r="JU1" s="2721" t="s">
        <v>5293</v>
      </c>
      <c r="JV1" s="2721" t="s">
        <v>5294</v>
      </c>
      <c r="JW1" s="2721" t="s">
        <v>5295</v>
      </c>
      <c r="JX1" s="2721" t="s">
        <v>5296</v>
      </c>
      <c r="JY1" s="2721" t="s">
        <v>5297</v>
      </c>
      <c r="JZ1" s="2721" t="s">
        <v>5298</v>
      </c>
      <c r="KA1" s="2721" t="s">
        <v>5299</v>
      </c>
      <c r="KB1" s="2721" t="s">
        <v>5300</v>
      </c>
      <c r="KC1" s="2721" t="s">
        <v>5301</v>
      </c>
      <c r="KD1" s="2721" t="s">
        <v>5302</v>
      </c>
      <c r="KE1" s="2721" t="s">
        <v>5303</v>
      </c>
      <c r="KF1" s="2721" t="s">
        <v>5304</v>
      </c>
      <c r="KG1" s="2721" t="s">
        <v>5305</v>
      </c>
      <c r="KH1" s="2721" t="s">
        <v>5306</v>
      </c>
      <c r="KI1" s="2721" t="s">
        <v>5307</v>
      </c>
      <c r="KJ1" s="2721" t="s">
        <v>5308</v>
      </c>
      <c r="KK1" s="2721" t="s">
        <v>5309</v>
      </c>
      <c r="KL1" s="2721" t="s">
        <v>5310</v>
      </c>
      <c r="KM1" s="2721" t="s">
        <v>5311</v>
      </c>
      <c r="KN1" s="2721" t="s">
        <v>5312</v>
      </c>
      <c r="KO1" s="2721" t="s">
        <v>5313</v>
      </c>
      <c r="KP1" s="2721" t="s">
        <v>5314</v>
      </c>
      <c r="KQ1" s="2721" t="s">
        <v>5315</v>
      </c>
      <c r="KR1" s="2721" t="s">
        <v>5316</v>
      </c>
      <c r="KS1" s="2721" t="s">
        <v>5317</v>
      </c>
      <c r="KT1" s="2721" t="s">
        <v>5318</v>
      </c>
      <c r="KU1" s="2721" t="s">
        <v>5319</v>
      </c>
      <c r="KV1" s="2721" t="s">
        <v>5320</v>
      </c>
      <c r="KW1" s="2721" t="s">
        <v>5321</v>
      </c>
      <c r="KX1" s="2721" t="s">
        <v>5322</v>
      </c>
      <c r="KY1" s="2721" t="s">
        <v>5323</v>
      </c>
      <c r="KZ1" s="2721" t="s">
        <v>5324</v>
      </c>
      <c r="LA1" s="2721" t="s">
        <v>5325</v>
      </c>
      <c r="LB1" s="2721" t="s">
        <v>5326</v>
      </c>
      <c r="LC1" s="2721" t="s">
        <v>5327</v>
      </c>
      <c r="LD1" s="2721" t="s">
        <v>5328</v>
      </c>
      <c r="LE1" s="2721" t="s">
        <v>5329</v>
      </c>
      <c r="LF1" s="2721" t="s">
        <v>5330</v>
      </c>
      <c r="LG1" s="2721" t="s">
        <v>5331</v>
      </c>
      <c r="LH1" s="2721" t="s">
        <v>5332</v>
      </c>
      <c r="LI1" s="2721" t="s">
        <v>5333</v>
      </c>
      <c r="LJ1" s="2721" t="s">
        <v>5334</v>
      </c>
      <c r="LK1" s="2721" t="s">
        <v>5335</v>
      </c>
      <c r="LL1" s="2721" t="s">
        <v>5336</v>
      </c>
      <c r="LM1" s="2721" t="s">
        <v>5337</v>
      </c>
      <c r="LN1" s="2721" t="s">
        <v>5338</v>
      </c>
      <c r="LO1" s="2721" t="s">
        <v>5339</v>
      </c>
      <c r="LP1" s="2721" t="s">
        <v>5340</v>
      </c>
      <c r="LQ1" s="2721" t="s">
        <v>5341</v>
      </c>
      <c r="LR1" s="2721" t="s">
        <v>5342</v>
      </c>
      <c r="LS1" s="2721" t="s">
        <v>5343</v>
      </c>
      <c r="LT1" s="2721" t="s">
        <v>5344</v>
      </c>
      <c r="LU1" s="2721" t="s">
        <v>5345</v>
      </c>
      <c r="LV1" s="2721" t="s">
        <v>5346</v>
      </c>
      <c r="LW1" s="2721" t="s">
        <v>5347</v>
      </c>
      <c r="LX1" s="2721" t="s">
        <v>5348</v>
      </c>
      <c r="LY1" s="2721" t="s">
        <v>5349</v>
      </c>
      <c r="LZ1" s="2721" t="s">
        <v>5350</v>
      </c>
      <c r="MA1" s="2721" t="s">
        <v>5351</v>
      </c>
      <c r="MB1" s="2721" t="s">
        <v>5352</v>
      </c>
      <c r="MC1" s="2721" t="s">
        <v>5353</v>
      </c>
      <c r="MD1" s="2721" t="s">
        <v>5354</v>
      </c>
      <c r="ME1" s="2721" t="s">
        <v>5355</v>
      </c>
      <c r="MF1" s="2721" t="s">
        <v>5356</v>
      </c>
      <c r="MG1" s="2721" t="s">
        <v>5357</v>
      </c>
      <c r="MH1" s="2721" t="s">
        <v>5358</v>
      </c>
      <c r="MI1" s="2721" t="s">
        <v>5359</v>
      </c>
      <c r="MJ1" s="2721" t="s">
        <v>5360</v>
      </c>
      <c r="MK1" s="2721" t="s">
        <v>5361</v>
      </c>
      <c r="ML1" s="2721" t="s">
        <v>5362</v>
      </c>
      <c r="MM1" s="2721" t="s">
        <v>5363</v>
      </c>
      <c r="MN1" s="2721" t="s">
        <v>5364</v>
      </c>
      <c r="MO1" s="2721" t="s">
        <v>5365</v>
      </c>
      <c r="MP1" s="2721" t="s">
        <v>5366</v>
      </c>
      <c r="MQ1" s="2721" t="s">
        <v>5367</v>
      </c>
      <c r="MR1" s="2721" t="s">
        <v>5368</v>
      </c>
      <c r="MS1" s="2721" t="s">
        <v>5369</v>
      </c>
      <c r="MT1" s="2721" t="s">
        <v>5370</v>
      </c>
      <c r="MU1" s="2721" t="s">
        <v>5371</v>
      </c>
      <c r="MV1" s="2721" t="s">
        <v>5372</v>
      </c>
      <c r="MW1" s="2721" t="s">
        <v>5373</v>
      </c>
      <c r="MX1" s="2721" t="s">
        <v>5374</v>
      </c>
      <c r="MY1" s="2721" t="s">
        <v>5375</v>
      </c>
      <c r="MZ1" s="2721" t="s">
        <v>5376</v>
      </c>
      <c r="NA1" s="2721" t="s">
        <v>5377</v>
      </c>
      <c r="NB1" s="2721" t="s">
        <v>5378</v>
      </c>
      <c r="NC1" s="2721" t="s">
        <v>5379</v>
      </c>
      <c r="ND1" s="2721" t="s">
        <v>5380</v>
      </c>
      <c r="NE1" s="2721" t="s">
        <v>5381</v>
      </c>
      <c r="NF1" s="2721" t="s">
        <v>5382</v>
      </c>
      <c r="NG1" s="2721" t="s">
        <v>5383</v>
      </c>
      <c r="NH1" s="2721" t="s">
        <v>5384</v>
      </c>
      <c r="NI1" s="2721" t="s">
        <v>5385</v>
      </c>
      <c r="NJ1" s="2721" t="s">
        <v>5386</v>
      </c>
      <c r="NK1" s="2721" t="s">
        <v>5387</v>
      </c>
      <c r="NL1" s="2721" t="s">
        <v>5388</v>
      </c>
      <c r="NM1" s="2721" t="s">
        <v>5389</v>
      </c>
      <c r="NN1" s="2721" t="s">
        <v>5390</v>
      </c>
      <c r="NO1" s="2721" t="s">
        <v>5391</v>
      </c>
      <c r="NP1" s="2721" t="s">
        <v>5392</v>
      </c>
      <c r="NQ1" s="2721" t="s">
        <v>5393</v>
      </c>
      <c r="NR1" s="2721" t="s">
        <v>5394</v>
      </c>
      <c r="NS1" s="2721" t="s">
        <v>5395</v>
      </c>
      <c r="NT1" s="2721" t="s">
        <v>5396</v>
      </c>
      <c r="NU1" s="2721" t="s">
        <v>5397</v>
      </c>
      <c r="NV1" s="2721" t="s">
        <v>5398</v>
      </c>
      <c r="NW1" s="2721" t="s">
        <v>5399</v>
      </c>
      <c r="NX1" s="2721" t="s">
        <v>5400</v>
      </c>
      <c r="NY1" s="2721" t="s">
        <v>5401</v>
      </c>
      <c r="NZ1" s="2721" t="s">
        <v>5402</v>
      </c>
      <c r="OA1" s="2721" t="s">
        <v>5403</v>
      </c>
      <c r="OB1" s="2721" t="s">
        <v>5404</v>
      </c>
      <c r="OC1" s="2721" t="s">
        <v>5405</v>
      </c>
      <c r="OD1" s="2721" t="s">
        <v>5406</v>
      </c>
      <c r="OE1" s="2721" t="s">
        <v>5407</v>
      </c>
      <c r="OF1" s="2721" t="s">
        <v>5408</v>
      </c>
      <c r="OG1" s="2721" t="s">
        <v>5409</v>
      </c>
      <c r="OH1" s="2721" t="s">
        <v>5410</v>
      </c>
      <c r="OI1" s="2721" t="s">
        <v>5411</v>
      </c>
      <c r="OJ1" s="2721" t="s">
        <v>5412</v>
      </c>
      <c r="OK1" s="2721" t="s">
        <v>5413</v>
      </c>
      <c r="OL1" s="2722" t="s">
        <v>1407</v>
      </c>
      <c r="OM1" s="2722" t="s">
        <v>631</v>
      </c>
      <c r="ON1" s="2722" t="s">
        <v>632</v>
      </c>
      <c r="OO1" s="2722" t="s">
        <v>633</v>
      </c>
      <c r="OP1" s="2722" t="s">
        <v>634</v>
      </c>
      <c r="OQ1" s="2722" t="s">
        <v>635</v>
      </c>
      <c r="OR1" s="2722" t="s">
        <v>636</v>
      </c>
      <c r="OS1" s="2723" t="s">
        <v>4516</v>
      </c>
      <c r="OT1" s="2722" t="s">
        <v>637</v>
      </c>
      <c r="OU1" s="2722" t="s">
        <v>638</v>
      </c>
      <c r="OV1" s="2722" t="s">
        <v>639</v>
      </c>
      <c r="OW1" s="2722" t="s">
        <v>640</v>
      </c>
      <c r="OX1" s="2722" t="s">
        <v>641</v>
      </c>
      <c r="OY1" s="2722" t="s">
        <v>642</v>
      </c>
      <c r="OZ1" s="2722" t="s">
        <v>643</v>
      </c>
      <c r="PA1" s="2722" t="s">
        <v>644</v>
      </c>
      <c r="PB1" s="2722" t="s">
        <v>645</v>
      </c>
      <c r="PC1" s="2722" t="s">
        <v>646</v>
      </c>
      <c r="PD1" s="2722" t="s">
        <v>647</v>
      </c>
      <c r="PE1" s="2723" t="s">
        <v>4517</v>
      </c>
      <c r="PF1" s="2722" t="s">
        <v>648</v>
      </c>
      <c r="PG1" s="2722" t="s">
        <v>649</v>
      </c>
      <c r="PH1" s="2722" t="s">
        <v>650</v>
      </c>
      <c r="PI1" s="2722" t="s">
        <v>651</v>
      </c>
      <c r="PJ1" s="2724" t="s">
        <v>5414</v>
      </c>
      <c r="PK1" s="2724" t="s">
        <v>5415</v>
      </c>
      <c r="PL1" s="2724" t="s">
        <v>5416</v>
      </c>
      <c r="PM1" s="2724" t="s">
        <v>5417</v>
      </c>
      <c r="PN1" s="2725" t="s">
        <v>6645</v>
      </c>
      <c r="PO1" s="2725" t="s">
        <v>6646</v>
      </c>
      <c r="PP1" s="2724" t="s">
        <v>5418</v>
      </c>
      <c r="PQ1" s="2717" t="s">
        <v>5419</v>
      </c>
      <c r="PR1" s="2717" t="s">
        <v>5420</v>
      </c>
      <c r="PS1" s="2717" t="s">
        <v>5421</v>
      </c>
      <c r="PT1" s="2717" t="s">
        <v>5422</v>
      </c>
      <c r="PU1" s="2717" t="s">
        <v>5423</v>
      </c>
      <c r="PV1" s="2717" t="s">
        <v>5424</v>
      </c>
      <c r="PW1" s="2717" t="s">
        <v>5425</v>
      </c>
      <c r="PX1" s="2717" t="s">
        <v>5426</v>
      </c>
      <c r="PY1" s="2717" t="s">
        <v>5427</v>
      </c>
      <c r="PZ1" s="2717" t="s">
        <v>5428</v>
      </c>
      <c r="QA1" s="2717" t="s">
        <v>5429</v>
      </c>
      <c r="QB1" s="2717" t="s">
        <v>5430</v>
      </c>
      <c r="QC1" s="2717" t="s">
        <v>5431</v>
      </c>
      <c r="QD1" s="2717" t="s">
        <v>5432</v>
      </c>
      <c r="QE1" s="2717" t="s">
        <v>5433</v>
      </c>
      <c r="QF1" s="2717" t="s">
        <v>5434</v>
      </c>
      <c r="QG1" s="2717" t="s">
        <v>5435</v>
      </c>
      <c r="QH1" s="2717" t="s">
        <v>5436</v>
      </c>
      <c r="QI1" s="2717" t="s">
        <v>5437</v>
      </c>
      <c r="QJ1" s="2717" t="s">
        <v>5438</v>
      </c>
      <c r="QK1" s="2717" t="s">
        <v>5439</v>
      </c>
      <c r="QL1" s="2717" t="s">
        <v>5440</v>
      </c>
      <c r="QM1" s="2717" t="s">
        <v>5441</v>
      </c>
      <c r="QN1" s="2717" t="s">
        <v>5442</v>
      </c>
      <c r="QO1" s="2717" t="s">
        <v>5443</v>
      </c>
      <c r="QP1" s="2717" t="s">
        <v>5444</v>
      </c>
      <c r="QQ1" s="2717" t="s">
        <v>5445</v>
      </c>
      <c r="QR1" s="2717" t="s">
        <v>5446</v>
      </c>
      <c r="QS1" s="2717" t="s">
        <v>5447</v>
      </c>
      <c r="QT1" s="2717" t="s">
        <v>5448</v>
      </c>
      <c r="QU1" s="2717" t="s">
        <v>5449</v>
      </c>
      <c r="QV1" s="2717" t="s">
        <v>5450</v>
      </c>
      <c r="QW1" s="2726" t="s">
        <v>6659</v>
      </c>
      <c r="QX1" s="2717" t="s">
        <v>5451</v>
      </c>
      <c r="QY1" s="2717" t="s">
        <v>5452</v>
      </c>
      <c r="QZ1" s="2717" t="s">
        <v>5453</v>
      </c>
      <c r="RA1" s="2717" t="s">
        <v>5454</v>
      </c>
      <c r="RB1" s="2717" t="s">
        <v>5455</v>
      </c>
      <c r="RC1" s="2717" t="s">
        <v>5456</v>
      </c>
      <c r="RD1" s="2717" t="s">
        <v>5457</v>
      </c>
      <c r="RE1" s="2717" t="s">
        <v>5458</v>
      </c>
      <c r="RF1" s="2717" t="s">
        <v>5459</v>
      </c>
      <c r="RG1" s="2717" t="s">
        <v>5460</v>
      </c>
      <c r="RH1" s="2717" t="s">
        <v>5461</v>
      </c>
      <c r="RI1" s="2720" t="s">
        <v>5462</v>
      </c>
      <c r="RJ1" s="2720" t="s">
        <v>5463</v>
      </c>
      <c r="RK1" s="2720" t="s">
        <v>5464</v>
      </c>
      <c r="RL1" s="2720" t="s">
        <v>5465</v>
      </c>
      <c r="RM1" s="2720" t="s">
        <v>5466</v>
      </c>
      <c r="RN1" s="2720" t="s">
        <v>5467</v>
      </c>
      <c r="RO1" s="2720" t="s">
        <v>5468</v>
      </c>
      <c r="RP1" s="2720" t="s">
        <v>5469</v>
      </c>
      <c r="RQ1" s="2720" t="s">
        <v>5470</v>
      </c>
      <c r="RR1" s="2720" t="s">
        <v>5471</v>
      </c>
      <c r="RS1" s="2720" t="s">
        <v>5472</v>
      </c>
      <c r="RT1" s="2720" t="s">
        <v>5473</v>
      </c>
      <c r="RU1" s="2720" t="s">
        <v>5474</v>
      </c>
      <c r="RV1" s="2720" t="s">
        <v>5475</v>
      </c>
      <c r="RW1" s="2720" t="s">
        <v>5476</v>
      </c>
      <c r="RX1" s="2720" t="s">
        <v>5477</v>
      </c>
      <c r="RY1" s="2720" t="s">
        <v>5478</v>
      </c>
      <c r="RZ1" s="2720" t="s">
        <v>5479</v>
      </c>
      <c r="SA1" s="2720" t="s">
        <v>5480</v>
      </c>
      <c r="SB1" s="2720" t="s">
        <v>5481</v>
      </c>
      <c r="SC1" s="2720" t="s">
        <v>5482</v>
      </c>
      <c r="SD1" s="2720" t="s">
        <v>5483</v>
      </c>
      <c r="SE1" s="2720" t="s">
        <v>5484</v>
      </c>
      <c r="SF1" s="2720" t="s">
        <v>5485</v>
      </c>
      <c r="SG1" s="2720" t="s">
        <v>5486</v>
      </c>
      <c r="SH1" s="2720" t="s">
        <v>5487</v>
      </c>
      <c r="SI1" s="2720" t="s">
        <v>5488</v>
      </c>
      <c r="SJ1" s="2720" t="s">
        <v>5489</v>
      </c>
      <c r="SK1" s="2720" t="s">
        <v>5490</v>
      </c>
      <c r="SL1" s="2720" t="s">
        <v>5491</v>
      </c>
      <c r="SM1" s="2720" t="s">
        <v>5492</v>
      </c>
      <c r="SN1" s="2720" t="s">
        <v>5493</v>
      </c>
      <c r="SO1" s="2720" t="s">
        <v>5494</v>
      </c>
      <c r="SP1" s="2720" t="s">
        <v>5495</v>
      </c>
      <c r="SQ1" s="2720" t="s">
        <v>5496</v>
      </c>
      <c r="SR1" s="2720" t="s">
        <v>5497</v>
      </c>
      <c r="SS1" s="2720" t="s">
        <v>5498</v>
      </c>
      <c r="ST1" s="2720" t="s">
        <v>5499</v>
      </c>
      <c r="SU1" s="2720" t="s">
        <v>5500</v>
      </c>
      <c r="SV1" s="2720" t="s">
        <v>5501</v>
      </c>
      <c r="SW1" s="2720" t="s">
        <v>5502</v>
      </c>
      <c r="SX1" s="2720" t="s">
        <v>5503</v>
      </c>
      <c r="SY1" s="2720" t="s">
        <v>5504</v>
      </c>
      <c r="SZ1" s="2720" t="s">
        <v>5505</v>
      </c>
      <c r="TA1" s="2720" t="s">
        <v>5506</v>
      </c>
      <c r="TB1" s="2720" t="s">
        <v>5507</v>
      </c>
      <c r="TC1" s="2720" t="s">
        <v>5508</v>
      </c>
      <c r="TD1" s="2720" t="s">
        <v>5509</v>
      </c>
      <c r="TE1" s="2720" t="s">
        <v>5510</v>
      </c>
      <c r="TF1" s="2720" t="s">
        <v>5511</v>
      </c>
      <c r="TG1" s="2720" t="s">
        <v>5512</v>
      </c>
      <c r="TH1" s="2720" t="s">
        <v>5513</v>
      </c>
      <c r="TI1" s="2720" t="s">
        <v>5514</v>
      </c>
      <c r="TJ1" s="2720" t="s">
        <v>5515</v>
      </c>
      <c r="TK1" s="2720" t="s">
        <v>5516</v>
      </c>
      <c r="TL1" s="2727" t="s">
        <v>6596</v>
      </c>
      <c r="TM1" s="2727" t="s">
        <v>6597</v>
      </c>
      <c r="TN1" s="2720" t="s">
        <v>5517</v>
      </c>
      <c r="TO1" s="2720" t="s">
        <v>5518</v>
      </c>
      <c r="TP1" s="2720" t="s">
        <v>5519</v>
      </c>
      <c r="TQ1" s="2720" t="s">
        <v>5520</v>
      </c>
      <c r="TR1" s="2720" t="s">
        <v>5521</v>
      </c>
      <c r="TS1" s="2720" t="s">
        <v>5522</v>
      </c>
      <c r="TT1" s="2720" t="s">
        <v>5523</v>
      </c>
      <c r="TU1" s="2720" t="s">
        <v>5524</v>
      </c>
      <c r="TV1" s="2720" t="s">
        <v>5525</v>
      </c>
      <c r="TW1" s="2720" t="s">
        <v>5526</v>
      </c>
      <c r="TX1" s="2720" t="s">
        <v>5527</v>
      </c>
      <c r="TY1" s="2720" t="s">
        <v>5528</v>
      </c>
      <c r="TZ1" s="2720" t="s">
        <v>5529</v>
      </c>
      <c r="UA1" s="2720" t="s">
        <v>5530</v>
      </c>
      <c r="UB1" s="2720" t="s">
        <v>5531</v>
      </c>
      <c r="UC1" s="2720" t="s">
        <v>5532</v>
      </c>
      <c r="UD1" s="2720" t="s">
        <v>5533</v>
      </c>
      <c r="UE1" s="2720" t="s">
        <v>5534</v>
      </c>
      <c r="UF1" s="2720" t="s">
        <v>5535</v>
      </c>
      <c r="UG1" s="2720" t="s">
        <v>5536</v>
      </c>
      <c r="UH1" s="2720" t="s">
        <v>5537</v>
      </c>
      <c r="UI1" s="2727" t="s">
        <v>5540</v>
      </c>
      <c r="UJ1" s="2720" t="s">
        <v>5542</v>
      </c>
      <c r="UK1" s="2720" t="s">
        <v>5543</v>
      </c>
      <c r="UL1" s="2727" t="s">
        <v>6634</v>
      </c>
      <c r="UM1" s="2727" t="s">
        <v>6635</v>
      </c>
      <c r="UN1" s="2727" t="s">
        <v>6647</v>
      </c>
      <c r="UO1" s="2727" t="s">
        <v>6648</v>
      </c>
      <c r="UP1" s="2727" t="s">
        <v>6649</v>
      </c>
      <c r="UQ1" s="2727" t="s">
        <v>6650</v>
      </c>
      <c r="UR1" s="2727" t="s">
        <v>6681</v>
      </c>
      <c r="US1" s="2727" t="s">
        <v>6682</v>
      </c>
      <c r="UT1" s="2727" t="s">
        <v>6683</v>
      </c>
      <c r="UU1" s="2720" t="s">
        <v>5544</v>
      </c>
      <c r="UV1" s="2720" t="s">
        <v>5546</v>
      </c>
      <c r="UW1" s="2720" t="s">
        <v>5547</v>
      </c>
      <c r="UX1" s="2727" t="s">
        <v>6651</v>
      </c>
      <c r="UY1" s="2727" t="s">
        <v>6652</v>
      </c>
      <c r="UZ1" s="2720" t="s">
        <v>5548</v>
      </c>
      <c r="VA1" s="2727" t="s">
        <v>6653</v>
      </c>
      <c r="VB1" s="2727" t="s">
        <v>6636</v>
      </c>
      <c r="VC1" s="2727" t="s">
        <v>5549</v>
      </c>
      <c r="VD1" s="2720" t="s">
        <v>5545</v>
      </c>
      <c r="VE1" s="2727" t="s">
        <v>6654</v>
      </c>
      <c r="VF1" s="2727" t="s">
        <v>5562</v>
      </c>
      <c r="VG1" s="2720" t="s">
        <v>5550</v>
      </c>
      <c r="VH1" s="2720" t="s">
        <v>5551</v>
      </c>
      <c r="VI1" s="2720" t="s">
        <v>5552</v>
      </c>
      <c r="VJ1" s="2720" t="s">
        <v>5553</v>
      </c>
      <c r="VK1" s="2727" t="s">
        <v>6655</v>
      </c>
      <c r="VL1" s="2720" t="s">
        <v>5554</v>
      </c>
      <c r="VM1" s="2720" t="s">
        <v>5555</v>
      </c>
      <c r="VN1" s="2720" t="s">
        <v>5556</v>
      </c>
      <c r="VO1" s="2720" t="s">
        <v>5557</v>
      </c>
      <c r="VP1" s="2720" t="s">
        <v>5558</v>
      </c>
      <c r="VQ1" s="2720" t="s">
        <v>5559</v>
      </c>
      <c r="VR1" s="2727" t="s">
        <v>6656</v>
      </c>
      <c r="VS1" s="2720" t="s">
        <v>5560</v>
      </c>
      <c r="VT1" s="2720" t="s">
        <v>5561</v>
      </c>
      <c r="VU1" s="2720" t="s">
        <v>5538</v>
      </c>
      <c r="VV1" s="2720" t="s">
        <v>5539</v>
      </c>
      <c r="VW1" s="2727" t="s">
        <v>5541</v>
      </c>
      <c r="VX1" s="2727" t="s">
        <v>5563</v>
      </c>
      <c r="VY1" s="2727" t="s">
        <v>5564</v>
      </c>
      <c r="VZ1" s="2720" t="s">
        <v>5565</v>
      </c>
      <c r="WA1" s="2720" t="s">
        <v>5566</v>
      </c>
      <c r="WB1" s="2720" t="s">
        <v>5567</v>
      </c>
      <c r="WC1" s="2720" t="s">
        <v>5568</v>
      </c>
      <c r="WD1" s="2720" t="s">
        <v>5569</v>
      </c>
      <c r="WE1" s="2724" t="s">
        <v>5570</v>
      </c>
      <c r="WF1" s="2724" t="s">
        <v>5571</v>
      </c>
      <c r="WG1" s="2724" t="s">
        <v>5572</v>
      </c>
      <c r="WH1" s="2724" t="s">
        <v>5573</v>
      </c>
      <c r="WI1" s="2724" t="s">
        <v>5574</v>
      </c>
      <c r="WJ1" s="2724" t="s">
        <v>5575</v>
      </c>
      <c r="WK1" s="2724" t="s">
        <v>5576</v>
      </c>
      <c r="WL1" s="2724" t="s">
        <v>5577</v>
      </c>
      <c r="WM1" s="2724" t="s">
        <v>5578</v>
      </c>
      <c r="WN1" s="2724" t="s">
        <v>5579</v>
      </c>
      <c r="WO1" s="2717" t="s">
        <v>5580</v>
      </c>
      <c r="WP1" s="2717" t="s">
        <v>5581</v>
      </c>
      <c r="WQ1" s="2717" t="s">
        <v>5582</v>
      </c>
      <c r="WR1" s="2717" t="s">
        <v>5583</v>
      </c>
      <c r="WS1" s="2717" t="s">
        <v>5584</v>
      </c>
      <c r="WT1" s="2717" t="s">
        <v>5585</v>
      </c>
      <c r="WU1" s="2717" t="s">
        <v>5586</v>
      </c>
      <c r="WV1" s="2717" t="s">
        <v>5587</v>
      </c>
      <c r="WW1" s="2717" t="s">
        <v>5588</v>
      </c>
      <c r="WX1" s="2717" t="s">
        <v>5589</v>
      </c>
      <c r="WY1" s="2717" t="s">
        <v>5590</v>
      </c>
      <c r="WZ1" s="2717" t="s">
        <v>5591</v>
      </c>
      <c r="XA1" s="2717" t="s">
        <v>5592</v>
      </c>
      <c r="XB1" s="2717" t="s">
        <v>5593</v>
      </c>
      <c r="XC1" s="2717" t="s">
        <v>5594</v>
      </c>
      <c r="XD1" s="2717" t="s">
        <v>5595</v>
      </c>
      <c r="XE1" s="2717" t="s">
        <v>5596</v>
      </c>
      <c r="XF1" s="2717" t="s">
        <v>5597</v>
      </c>
      <c r="XG1" s="2717" t="s">
        <v>5598</v>
      </c>
      <c r="XH1" s="2717" t="s">
        <v>329</v>
      </c>
      <c r="XI1" s="2724" t="s">
        <v>5599</v>
      </c>
      <c r="XJ1" s="2728" t="s">
        <v>6657</v>
      </c>
      <c r="XK1" s="2728" t="s">
        <v>6658</v>
      </c>
      <c r="XL1" s="2724" t="s">
        <v>5600</v>
      </c>
      <c r="XM1" s="2724" t="s">
        <v>5601</v>
      </c>
      <c r="XN1" s="2724" t="s">
        <v>5602</v>
      </c>
      <c r="XO1" s="2724">
        <v>120147</v>
      </c>
      <c r="XP1" s="2724">
        <v>120148</v>
      </c>
      <c r="XQ1" s="2724">
        <v>120149</v>
      </c>
      <c r="XR1" s="2724" t="s">
        <v>5603</v>
      </c>
      <c r="XS1" s="2724" t="s">
        <v>5604</v>
      </c>
      <c r="XT1" s="2724" t="s">
        <v>5605</v>
      </c>
      <c r="XU1" s="2724" t="s">
        <v>5606</v>
      </c>
      <c r="XV1" s="2724" t="s">
        <v>5607</v>
      </c>
      <c r="XW1" s="2724" t="s">
        <v>5608</v>
      </c>
      <c r="XX1" s="2724" t="s">
        <v>5609</v>
      </c>
      <c r="XY1" s="2724" t="s">
        <v>5610</v>
      </c>
      <c r="XZ1" s="2724" t="s">
        <v>5611</v>
      </c>
      <c r="YA1" s="2724" t="s">
        <v>5612</v>
      </c>
      <c r="YB1" s="2724" t="s">
        <v>5613</v>
      </c>
      <c r="YC1" s="2724" t="s">
        <v>5614</v>
      </c>
      <c r="YD1" s="2724" t="s">
        <v>5615</v>
      </c>
      <c r="YE1" s="2724" t="s">
        <v>5616</v>
      </c>
      <c r="YF1" s="2724">
        <v>120150</v>
      </c>
      <c r="YG1" s="2724">
        <v>120151</v>
      </c>
      <c r="YH1" s="2724">
        <v>120152</v>
      </c>
      <c r="YI1" s="2724" t="s">
        <v>5617</v>
      </c>
      <c r="YJ1" s="2724">
        <v>120158</v>
      </c>
      <c r="YK1" s="2724" t="s">
        <v>5618</v>
      </c>
      <c r="YL1" s="2724" t="s">
        <v>5619</v>
      </c>
      <c r="YM1" s="2724" t="s">
        <v>5620</v>
      </c>
      <c r="YN1" s="2724" t="s">
        <v>5621</v>
      </c>
      <c r="YO1" s="2724" t="s">
        <v>5622</v>
      </c>
      <c r="YP1" s="2724" t="s">
        <v>5623</v>
      </c>
      <c r="YQ1" s="2724" t="s">
        <v>5624</v>
      </c>
      <c r="YR1" s="2724" t="s">
        <v>5625</v>
      </c>
      <c r="YS1" s="2724" t="s">
        <v>5626</v>
      </c>
      <c r="YT1" s="2724">
        <v>120153</v>
      </c>
      <c r="YU1" s="2724">
        <v>120154</v>
      </c>
      <c r="YV1" s="2724">
        <v>120155</v>
      </c>
      <c r="YW1" s="2724" t="s">
        <v>5627</v>
      </c>
      <c r="YX1" s="2724">
        <v>120156</v>
      </c>
      <c r="YY1" s="2724" t="s">
        <v>5628</v>
      </c>
      <c r="YZ1" s="2724">
        <v>120245</v>
      </c>
      <c r="ZA1" s="2724">
        <v>120246</v>
      </c>
      <c r="ZB1" s="2724" t="s">
        <v>5629</v>
      </c>
      <c r="ZC1" s="2724" t="s">
        <v>5630</v>
      </c>
      <c r="ZD1" s="2724" t="s">
        <v>5631</v>
      </c>
      <c r="ZE1" s="2724">
        <v>120247</v>
      </c>
      <c r="ZF1" s="2724">
        <v>120248</v>
      </c>
      <c r="ZG1" s="2724">
        <v>120249</v>
      </c>
      <c r="ZH1" s="2724" t="s">
        <v>5632</v>
      </c>
      <c r="ZI1" s="2724" t="s">
        <v>5633</v>
      </c>
      <c r="ZJ1" s="2724" t="s">
        <v>5634</v>
      </c>
      <c r="ZK1" s="2724" t="s">
        <v>5635</v>
      </c>
      <c r="ZL1" s="2724" t="s">
        <v>5636</v>
      </c>
      <c r="ZM1" s="2724" t="s">
        <v>5637</v>
      </c>
      <c r="ZN1" s="2724" t="s">
        <v>5638</v>
      </c>
      <c r="ZO1" s="2724" t="s">
        <v>5639</v>
      </c>
      <c r="ZP1" s="2724" t="s">
        <v>5640</v>
      </c>
      <c r="ZQ1" s="2724" t="s">
        <v>5641</v>
      </c>
      <c r="ZR1" s="2724" t="s">
        <v>5642</v>
      </c>
      <c r="ZS1" s="2724">
        <v>120250</v>
      </c>
      <c r="ZT1" s="2724">
        <v>120251</v>
      </c>
      <c r="ZU1" s="2724">
        <v>120252</v>
      </c>
      <c r="ZV1" s="2724" t="s">
        <v>5643</v>
      </c>
      <c r="ZW1" s="2724">
        <v>120258</v>
      </c>
      <c r="ZX1" s="2724" t="s">
        <v>5644</v>
      </c>
      <c r="ZY1" s="2724" t="s">
        <v>5645</v>
      </c>
      <c r="ZZ1" s="2724">
        <v>120233</v>
      </c>
      <c r="AAA1" s="2724">
        <v>120234</v>
      </c>
      <c r="AAB1" s="2724">
        <v>120235</v>
      </c>
      <c r="AAC1" s="2724">
        <v>120236</v>
      </c>
      <c r="AAD1" s="2724">
        <v>120237</v>
      </c>
      <c r="AAE1" s="2724">
        <v>120238</v>
      </c>
      <c r="AAF1" s="2724">
        <v>120253</v>
      </c>
      <c r="AAG1" s="2724">
        <v>120254</v>
      </c>
      <c r="AAH1" s="2724">
        <v>120255</v>
      </c>
      <c r="AAI1" s="2724">
        <v>120256</v>
      </c>
      <c r="AAJ1" s="2770" t="s">
        <v>5646</v>
      </c>
      <c r="AAK1" s="2724">
        <v>120257</v>
      </c>
      <c r="AAL1" s="2770" t="s">
        <v>5647</v>
      </c>
      <c r="AAM1" s="2715" t="s">
        <v>5648</v>
      </c>
      <c r="AAN1" s="2715" t="s">
        <v>5649</v>
      </c>
      <c r="AAO1" s="2715" t="s">
        <v>5650</v>
      </c>
      <c r="AAP1" s="2715" t="s">
        <v>5651</v>
      </c>
      <c r="AAQ1" s="2715" t="s">
        <v>5652</v>
      </c>
      <c r="AAR1" s="2715" t="s">
        <v>5653</v>
      </c>
      <c r="AAS1" s="2715" t="s">
        <v>5654</v>
      </c>
      <c r="AAT1" s="2715">
        <v>134102</v>
      </c>
      <c r="AAU1" s="2715" t="s">
        <v>5655</v>
      </c>
      <c r="AAV1" s="2715" t="s">
        <v>5656</v>
      </c>
      <c r="AAW1" s="2715" t="s">
        <v>5657</v>
      </c>
      <c r="AAX1" s="2715" t="s">
        <v>5658</v>
      </c>
      <c r="AAY1" s="2715" t="s">
        <v>5659</v>
      </c>
      <c r="AAZ1" s="2715" t="s">
        <v>5660</v>
      </c>
      <c r="ABA1" s="2715" t="s">
        <v>5661</v>
      </c>
      <c r="ABB1" s="2715" t="s">
        <v>5662</v>
      </c>
      <c r="ABC1" s="2715" t="s">
        <v>5663</v>
      </c>
      <c r="ABD1" s="2715" t="s">
        <v>5664</v>
      </c>
      <c r="ABE1" s="2715" t="s">
        <v>5665</v>
      </c>
      <c r="ABF1" s="2715" t="s">
        <v>5666</v>
      </c>
      <c r="ABG1" s="2715" t="s">
        <v>5667</v>
      </c>
      <c r="ABH1" s="2715" t="s">
        <v>5668</v>
      </c>
      <c r="ABI1" s="2715" t="s">
        <v>5669</v>
      </c>
      <c r="ABJ1" s="2715" t="s">
        <v>5670</v>
      </c>
      <c r="ABK1" s="2715" t="s">
        <v>5671</v>
      </c>
      <c r="ABL1" s="2715" t="s">
        <v>5672</v>
      </c>
      <c r="ABM1" s="2715" t="s">
        <v>5673</v>
      </c>
      <c r="ABN1" s="2715" t="s">
        <v>5674</v>
      </c>
      <c r="ABO1" s="2715" t="s">
        <v>5675</v>
      </c>
      <c r="ABP1" s="2715" t="s">
        <v>5676</v>
      </c>
      <c r="ABQ1" s="2715" t="s">
        <v>5677</v>
      </c>
      <c r="ABR1" s="2715" t="s">
        <v>5678</v>
      </c>
      <c r="ABS1" s="2715" t="s">
        <v>5679</v>
      </c>
      <c r="ABT1" s="2715" t="s">
        <v>5680</v>
      </c>
      <c r="ABU1" s="2715" t="s">
        <v>5681</v>
      </c>
      <c r="ABV1" s="2715" t="s">
        <v>5682</v>
      </c>
      <c r="ABW1" s="2715" t="s">
        <v>5683</v>
      </c>
      <c r="ABX1" s="2715" t="s">
        <v>5684</v>
      </c>
      <c r="ABY1" s="2715" t="s">
        <v>5685</v>
      </c>
      <c r="ABZ1" s="2715" t="s">
        <v>1465</v>
      </c>
      <c r="ACA1" s="2715" t="s">
        <v>5686</v>
      </c>
      <c r="ACB1" s="2720" t="s">
        <v>5687</v>
      </c>
      <c r="ACC1" s="2720" t="s">
        <v>5688</v>
      </c>
      <c r="ACD1" s="2720" t="s">
        <v>5689</v>
      </c>
      <c r="ACE1" s="2720" t="s">
        <v>5690</v>
      </c>
      <c r="ACF1" s="2720" t="s">
        <v>5691</v>
      </c>
      <c r="ACG1" s="2720" t="s">
        <v>5692</v>
      </c>
      <c r="ACH1" s="2720" t="s">
        <v>5693</v>
      </c>
      <c r="ACI1" s="2720" t="s">
        <v>5694</v>
      </c>
      <c r="ACJ1" s="2720" t="s">
        <v>5695</v>
      </c>
      <c r="ACK1" s="2720" t="s">
        <v>5696</v>
      </c>
      <c r="ACL1" s="2720" t="s">
        <v>5697</v>
      </c>
      <c r="ACM1" s="2720" t="s">
        <v>5698</v>
      </c>
      <c r="ACN1" s="2720" t="s">
        <v>5699</v>
      </c>
      <c r="ACO1" s="2720" t="s">
        <v>5700</v>
      </c>
      <c r="ACP1" s="2720" t="s">
        <v>5701</v>
      </c>
      <c r="ACQ1" s="2720" t="s">
        <v>5702</v>
      </c>
      <c r="ACR1" s="2720" t="s">
        <v>5703</v>
      </c>
      <c r="ACS1" s="2720" t="s">
        <v>5704</v>
      </c>
      <c r="ACT1" s="2720" t="s">
        <v>5705</v>
      </c>
      <c r="ACU1" s="2720" t="s">
        <v>5706</v>
      </c>
      <c r="ACV1" s="2720" t="s">
        <v>5707</v>
      </c>
      <c r="ACW1" s="2720" t="s">
        <v>5708</v>
      </c>
      <c r="ACX1" s="2720" t="s">
        <v>5709</v>
      </c>
      <c r="ACY1" s="2720" t="s">
        <v>5710</v>
      </c>
      <c r="ACZ1" s="2720" t="s">
        <v>5711</v>
      </c>
      <c r="ADA1" s="2720" t="s">
        <v>5712</v>
      </c>
      <c r="ADB1" s="2720" t="s">
        <v>5713</v>
      </c>
      <c r="ADC1" s="2720" t="s">
        <v>5714</v>
      </c>
      <c r="ADD1" s="2720" t="s">
        <v>5715</v>
      </c>
      <c r="ADE1" s="2720" t="s">
        <v>5716</v>
      </c>
      <c r="ADF1" s="2720" t="s">
        <v>5717</v>
      </c>
      <c r="ADG1" s="2720" t="s">
        <v>5718</v>
      </c>
      <c r="ADH1" s="2720" t="s">
        <v>5719</v>
      </c>
      <c r="ADI1" s="2720" t="s">
        <v>5720</v>
      </c>
      <c r="ADJ1" s="2720" t="s">
        <v>5721</v>
      </c>
      <c r="ADK1" s="2720" t="s">
        <v>5722</v>
      </c>
      <c r="ADL1" s="2720" t="s">
        <v>5723</v>
      </c>
      <c r="ADM1" s="2720" t="s">
        <v>5724</v>
      </c>
      <c r="ADN1" s="2720" t="s">
        <v>5725</v>
      </c>
      <c r="ADO1" s="2720" t="s">
        <v>5726</v>
      </c>
      <c r="ADP1" s="2720" t="s">
        <v>5727</v>
      </c>
      <c r="ADQ1" s="2720" t="s">
        <v>5728</v>
      </c>
      <c r="ADR1" s="2720" t="s">
        <v>5729</v>
      </c>
      <c r="ADS1" s="2720" t="s">
        <v>5730</v>
      </c>
      <c r="ADT1" s="2720" t="s">
        <v>5731</v>
      </c>
      <c r="ADU1" s="2720" t="s">
        <v>5732</v>
      </c>
      <c r="ADV1" s="2720" t="s">
        <v>5733</v>
      </c>
      <c r="ADW1" s="2720" t="s">
        <v>5734</v>
      </c>
      <c r="ADX1" s="2720" t="s">
        <v>5735</v>
      </c>
      <c r="ADY1" s="2720" t="s">
        <v>5736</v>
      </c>
      <c r="ADZ1" s="2720" t="s">
        <v>5737</v>
      </c>
      <c r="AEA1" s="2720" t="s">
        <v>5738</v>
      </c>
      <c r="AEB1" s="2720" t="s">
        <v>5739</v>
      </c>
      <c r="AEC1" s="2720" t="s">
        <v>5740</v>
      </c>
      <c r="AED1" s="2720" t="s">
        <v>5741</v>
      </c>
      <c r="AEE1" s="2720" t="s">
        <v>5742</v>
      </c>
      <c r="AEF1" s="2720" t="s">
        <v>5743</v>
      </c>
      <c r="AEG1" s="2720" t="s">
        <v>5744</v>
      </c>
      <c r="AEH1" s="2720" t="s">
        <v>5745</v>
      </c>
      <c r="AEI1" s="2720" t="s">
        <v>5746</v>
      </c>
      <c r="AEJ1" s="2720" t="s">
        <v>5747</v>
      </c>
      <c r="AEK1" s="2720" t="s">
        <v>5748</v>
      </c>
      <c r="AEL1" s="2720" t="s">
        <v>5749</v>
      </c>
      <c r="AEM1" s="2720" t="s">
        <v>5750</v>
      </c>
      <c r="AEN1" s="2720" t="s">
        <v>5751</v>
      </c>
      <c r="AEO1" s="2720" t="s">
        <v>5752</v>
      </c>
      <c r="AEP1" s="2720" t="s">
        <v>5753</v>
      </c>
      <c r="AEQ1" s="2720" t="s">
        <v>5754</v>
      </c>
      <c r="AER1" s="2720" t="s">
        <v>5755</v>
      </c>
      <c r="AES1" s="2720" t="s">
        <v>5756</v>
      </c>
      <c r="AET1" s="2720" t="s">
        <v>5757</v>
      </c>
      <c r="AEU1" s="2720" t="s">
        <v>5758</v>
      </c>
      <c r="AEV1" s="2720" t="s">
        <v>5759</v>
      </c>
      <c r="AEW1" s="2720" t="s">
        <v>5760</v>
      </c>
      <c r="AEX1" s="2720" t="s">
        <v>5761</v>
      </c>
      <c r="AEY1" s="2720" t="s">
        <v>5762</v>
      </c>
      <c r="AEZ1" s="2720" t="s">
        <v>5763</v>
      </c>
      <c r="AFA1" s="2720" t="s">
        <v>5764</v>
      </c>
      <c r="AFB1" s="2720" t="s">
        <v>5765</v>
      </c>
      <c r="AFC1" s="2720" t="s">
        <v>5766</v>
      </c>
      <c r="AFD1" s="2720" t="s">
        <v>5767</v>
      </c>
      <c r="AFE1" s="2720" t="s">
        <v>5768</v>
      </c>
      <c r="AFF1" s="2720" t="s">
        <v>5769</v>
      </c>
      <c r="AFG1" s="2720" t="s">
        <v>5770</v>
      </c>
      <c r="AFH1" s="2720" t="s">
        <v>5771</v>
      </c>
      <c r="AFI1" s="2720" t="s">
        <v>5772</v>
      </c>
      <c r="AFJ1" s="2720" t="s">
        <v>5773</v>
      </c>
      <c r="AFK1" s="2720" t="s">
        <v>5774</v>
      </c>
      <c r="AFL1" s="2720" t="s">
        <v>5775</v>
      </c>
      <c r="AFM1" s="2720" t="s">
        <v>5776</v>
      </c>
      <c r="AFN1" s="2720" t="s">
        <v>5777</v>
      </c>
      <c r="AFO1" s="2720" t="s">
        <v>5778</v>
      </c>
      <c r="AFP1" s="2720" t="s">
        <v>5779</v>
      </c>
      <c r="AFQ1" s="2720" t="s">
        <v>5780</v>
      </c>
      <c r="AFR1" s="2720" t="s">
        <v>5781</v>
      </c>
      <c r="AFS1" s="2720" t="s">
        <v>5782</v>
      </c>
      <c r="AFT1" s="2720" t="s">
        <v>5783</v>
      </c>
      <c r="AFU1" s="2720" t="s">
        <v>5784</v>
      </c>
      <c r="AFV1" s="2720" t="s">
        <v>5785</v>
      </c>
      <c r="AFW1" s="2720" t="s">
        <v>5786</v>
      </c>
      <c r="AFX1" s="2720" t="s">
        <v>5787</v>
      </c>
      <c r="AFY1" s="2720" t="s">
        <v>5788</v>
      </c>
      <c r="AFZ1" s="2720" t="s">
        <v>5789</v>
      </c>
      <c r="AGA1" s="2720" t="s">
        <v>5790</v>
      </c>
      <c r="AGB1" s="2720" t="s">
        <v>5791</v>
      </c>
      <c r="AGC1" s="2720" t="s">
        <v>5792</v>
      </c>
      <c r="AGD1" s="2720" t="s">
        <v>5793</v>
      </c>
      <c r="AGE1" s="2720" t="s">
        <v>5794</v>
      </c>
      <c r="AGF1" s="2720" t="s">
        <v>5795</v>
      </c>
      <c r="AGG1" s="2720" t="s">
        <v>5796</v>
      </c>
      <c r="AGH1" s="2720" t="s">
        <v>5797</v>
      </c>
      <c r="AGI1" s="2720" t="s">
        <v>5798</v>
      </c>
      <c r="AGJ1" s="2720" t="s">
        <v>5799</v>
      </c>
      <c r="AGK1" s="2731" t="s">
        <v>5800</v>
      </c>
      <c r="AGL1" s="2731" t="s">
        <v>5801</v>
      </c>
      <c r="AGM1" s="2731" t="s">
        <v>5802</v>
      </c>
      <c r="AGN1" s="2731" t="s">
        <v>5803</v>
      </c>
      <c r="AGO1" s="2731" t="s">
        <v>5804</v>
      </c>
      <c r="AGP1" s="2731" t="s">
        <v>5805</v>
      </c>
      <c r="AGQ1" s="2731" t="s">
        <v>5806</v>
      </c>
      <c r="AGR1" s="2731" t="s">
        <v>5807</v>
      </c>
      <c r="AGS1" s="2731" t="s">
        <v>5808</v>
      </c>
      <c r="AGT1" s="2731" t="s">
        <v>5809</v>
      </c>
      <c r="AGU1" s="2731" t="s">
        <v>5810</v>
      </c>
      <c r="AGV1" s="2731" t="s">
        <v>5811</v>
      </c>
      <c r="AGW1" s="2731" t="s">
        <v>5812</v>
      </c>
      <c r="AGX1" s="2731" t="s">
        <v>5813</v>
      </c>
      <c r="AGY1" s="2731" t="s">
        <v>5814</v>
      </c>
      <c r="AGZ1" s="2731" t="s">
        <v>5815</v>
      </c>
      <c r="AHA1" s="2731" t="s">
        <v>5816</v>
      </c>
      <c r="AHB1" s="2731" t="s">
        <v>5817</v>
      </c>
      <c r="AHC1" s="2731" t="s">
        <v>5818</v>
      </c>
      <c r="AHD1" s="2731" t="s">
        <v>5819</v>
      </c>
      <c r="AHE1" s="2731" t="s">
        <v>5820</v>
      </c>
      <c r="AHF1" s="2731" t="s">
        <v>5821</v>
      </c>
      <c r="AHG1" s="2731" t="s">
        <v>5822</v>
      </c>
      <c r="AHH1" s="2731" t="s">
        <v>5823</v>
      </c>
      <c r="AHI1" s="2731" t="s">
        <v>5824</v>
      </c>
      <c r="AHJ1" s="2731" t="s">
        <v>5825</v>
      </c>
      <c r="AHK1" s="2731" t="s">
        <v>5826</v>
      </c>
      <c r="AHL1" s="2731" t="s">
        <v>5827</v>
      </c>
      <c r="AHM1" s="2731" t="s">
        <v>5828</v>
      </c>
      <c r="AHN1" s="2731" t="s">
        <v>5829</v>
      </c>
      <c r="AHO1" s="2731" t="s">
        <v>5830</v>
      </c>
      <c r="AHP1" s="2731" t="s">
        <v>5831</v>
      </c>
      <c r="AHQ1" s="2731" t="s">
        <v>5832</v>
      </c>
      <c r="AHR1" s="2731" t="s">
        <v>5833</v>
      </c>
      <c r="AHS1" s="2731" t="s">
        <v>5834</v>
      </c>
      <c r="AHT1" s="2731" t="s">
        <v>5835</v>
      </c>
      <c r="AHU1" s="2731" t="s">
        <v>5836</v>
      </c>
      <c r="AHV1" s="2731" t="s">
        <v>5837</v>
      </c>
      <c r="AHW1" s="2731" t="s">
        <v>5838</v>
      </c>
      <c r="AHX1" s="2732" t="s">
        <v>5839</v>
      </c>
      <c r="AHY1" s="2732" t="s">
        <v>5840</v>
      </c>
      <c r="AHZ1" s="2732" t="s">
        <v>5841</v>
      </c>
      <c r="AIA1" s="2732" t="s">
        <v>5842</v>
      </c>
      <c r="AIB1" s="2732" t="s">
        <v>5843</v>
      </c>
      <c r="AIC1" s="2732" t="s">
        <v>5844</v>
      </c>
      <c r="AID1" s="2732" t="s">
        <v>5845</v>
      </c>
      <c r="AIE1" s="2732" t="s">
        <v>5846</v>
      </c>
      <c r="AIF1" s="2732" t="s">
        <v>5847</v>
      </c>
      <c r="AIG1" s="2732" t="s">
        <v>5848</v>
      </c>
      <c r="AIH1" s="2732" t="s">
        <v>5849</v>
      </c>
      <c r="AII1" s="2732" t="s">
        <v>5850</v>
      </c>
      <c r="AIJ1" s="2732" t="s">
        <v>5851</v>
      </c>
      <c r="AIK1" s="2732" t="s">
        <v>5852</v>
      </c>
      <c r="AIL1" s="2732" t="s">
        <v>5853</v>
      </c>
      <c r="AIM1" s="2732" t="s">
        <v>5854</v>
      </c>
      <c r="AIN1" s="2732" t="s">
        <v>5855</v>
      </c>
      <c r="AIO1" s="2732" t="s">
        <v>5856</v>
      </c>
      <c r="AIP1" s="2732" t="s">
        <v>5857</v>
      </c>
      <c r="AIQ1" s="2732" t="s">
        <v>5858</v>
      </c>
      <c r="AIR1" s="2732" t="s">
        <v>5859</v>
      </c>
      <c r="AIS1" s="2732" t="s">
        <v>5860</v>
      </c>
      <c r="AIT1" s="2732" t="s">
        <v>5861</v>
      </c>
      <c r="AIU1" s="2732" t="s">
        <v>5862</v>
      </c>
      <c r="AIV1" s="2732" t="s">
        <v>5863</v>
      </c>
      <c r="AIW1" s="2732" t="s">
        <v>5864</v>
      </c>
      <c r="AIX1" s="2732" t="s">
        <v>5865</v>
      </c>
      <c r="AIY1" s="2732" t="s">
        <v>5866</v>
      </c>
      <c r="AIZ1" s="2732" t="s">
        <v>5867</v>
      </c>
      <c r="AJA1" s="2732" t="s">
        <v>5868</v>
      </c>
      <c r="AJB1" s="2732" t="s">
        <v>5869</v>
      </c>
      <c r="AJC1" s="2732" t="s">
        <v>5870</v>
      </c>
      <c r="AJD1" s="2732" t="s">
        <v>5871</v>
      </c>
      <c r="AJE1" s="2732" t="s">
        <v>5872</v>
      </c>
      <c r="AJF1" s="2732" t="s">
        <v>5873</v>
      </c>
      <c r="AJG1" s="2732" t="s">
        <v>5874</v>
      </c>
      <c r="AJH1" s="2732" t="s">
        <v>5875</v>
      </c>
      <c r="AJI1" s="2732" t="s">
        <v>5876</v>
      </c>
      <c r="AJJ1" s="2732" t="s">
        <v>5877</v>
      </c>
      <c r="AJK1" s="2732" t="s">
        <v>5878</v>
      </c>
      <c r="AJL1" s="2732" t="s">
        <v>5879</v>
      </c>
      <c r="AJM1" s="2732" t="s">
        <v>5880</v>
      </c>
      <c r="AJN1" s="2732" t="s">
        <v>5881</v>
      </c>
      <c r="AJO1" s="2732" t="s">
        <v>5882</v>
      </c>
      <c r="AJP1" s="2732" t="s">
        <v>5883</v>
      </c>
      <c r="AJQ1" s="2732" t="s">
        <v>5884</v>
      </c>
      <c r="AJR1" s="2732" t="s">
        <v>5885</v>
      </c>
      <c r="AJS1" s="2732" t="s">
        <v>5886</v>
      </c>
      <c r="AJT1" s="2732" t="s">
        <v>5887</v>
      </c>
      <c r="AJU1" s="2732" t="s">
        <v>5888</v>
      </c>
      <c r="AJV1" s="2732" t="s">
        <v>5889</v>
      </c>
      <c r="AJW1" s="2732" t="s">
        <v>5890</v>
      </c>
      <c r="AJX1" s="2732" t="s">
        <v>5891</v>
      </c>
      <c r="AJY1" s="2732" t="s">
        <v>5892</v>
      </c>
      <c r="AJZ1" s="2732" t="s">
        <v>5893</v>
      </c>
      <c r="AKA1" s="2732" t="s">
        <v>5894</v>
      </c>
      <c r="AKB1" s="2732" t="s">
        <v>5895</v>
      </c>
      <c r="AKC1" s="2732" t="s">
        <v>5896</v>
      </c>
      <c r="AKD1" s="2732" t="s">
        <v>5897</v>
      </c>
      <c r="AKE1" s="2732" t="s">
        <v>5898</v>
      </c>
      <c r="AKF1" s="2732" t="s">
        <v>5899</v>
      </c>
      <c r="AKG1" s="2732" t="s">
        <v>5900</v>
      </c>
      <c r="AKH1" s="2732" t="s">
        <v>5901</v>
      </c>
      <c r="AKI1" s="2732" t="s">
        <v>5902</v>
      </c>
      <c r="AKJ1" s="2732" t="s">
        <v>5903</v>
      </c>
      <c r="AKK1" s="2732" t="s">
        <v>5904</v>
      </c>
      <c r="AKL1" s="2732" t="s">
        <v>5905</v>
      </c>
      <c r="AKM1" s="2732" t="s">
        <v>5906</v>
      </c>
      <c r="AKN1" s="2732" t="s">
        <v>5907</v>
      </c>
      <c r="AKO1" s="2732" t="s">
        <v>5908</v>
      </c>
      <c r="AKP1" s="2732" t="s">
        <v>5909</v>
      </c>
      <c r="AKQ1" s="2732" t="s">
        <v>5910</v>
      </c>
      <c r="AKR1" s="2732" t="s">
        <v>5911</v>
      </c>
      <c r="AKS1" s="2732" t="s">
        <v>5912</v>
      </c>
      <c r="AKT1" s="2732" t="s">
        <v>5913</v>
      </c>
      <c r="AKU1" s="2732" t="s">
        <v>5914</v>
      </c>
      <c r="AKV1" s="2732" t="s">
        <v>5915</v>
      </c>
      <c r="AKW1" s="2732">
        <v>160101</v>
      </c>
      <c r="AKX1" s="2732">
        <v>160102</v>
      </c>
      <c r="AKY1" s="2732">
        <v>160103</v>
      </c>
      <c r="AKZ1" s="2732">
        <v>160104</v>
      </c>
      <c r="ALA1" s="2732">
        <v>160105</v>
      </c>
      <c r="ALB1" s="2732">
        <v>160106</v>
      </c>
      <c r="ALC1" s="2732">
        <v>160107</v>
      </c>
      <c r="ALD1" s="2732">
        <v>160108</v>
      </c>
      <c r="ALE1" s="2732">
        <v>160109</v>
      </c>
      <c r="ALF1" s="2732">
        <v>160110</v>
      </c>
      <c r="ALG1" s="2732">
        <v>160111</v>
      </c>
      <c r="ALH1" s="2732">
        <v>160112</v>
      </c>
      <c r="ALI1" s="2732">
        <v>160113</v>
      </c>
      <c r="ALJ1" s="2732">
        <v>160114</v>
      </c>
      <c r="ALK1" s="2732">
        <v>160115</v>
      </c>
      <c r="ALL1" s="2732">
        <v>160116</v>
      </c>
      <c r="ALM1" s="2732">
        <v>160201</v>
      </c>
      <c r="ALN1" s="2732">
        <v>160202</v>
      </c>
      <c r="ALO1" s="2732">
        <v>160203</v>
      </c>
      <c r="ALP1" s="2732">
        <v>160204</v>
      </c>
      <c r="ALQ1" s="2732">
        <v>160205</v>
      </c>
      <c r="ALR1" s="2732">
        <v>160206</v>
      </c>
      <c r="ALS1" s="2732">
        <v>160207</v>
      </c>
      <c r="ALT1" s="2732">
        <v>160208</v>
      </c>
      <c r="ALU1" s="2732">
        <v>160209</v>
      </c>
      <c r="ALV1" s="2732">
        <v>160210</v>
      </c>
      <c r="ALW1" s="2732">
        <v>160211</v>
      </c>
      <c r="ALX1" s="2732">
        <v>160212</v>
      </c>
      <c r="ALY1" s="2732">
        <v>160213</v>
      </c>
      <c r="ALZ1" s="2732">
        <v>160214</v>
      </c>
      <c r="AMA1" s="2732">
        <v>160215</v>
      </c>
      <c r="AMB1" s="2732">
        <v>160216</v>
      </c>
      <c r="AMC1" s="2732">
        <v>160301</v>
      </c>
      <c r="AMD1" s="2732">
        <v>160302</v>
      </c>
      <c r="AME1" s="2732">
        <v>160303</v>
      </c>
      <c r="AMF1" s="2732">
        <v>160304</v>
      </c>
      <c r="AMG1" s="2732">
        <v>160305</v>
      </c>
      <c r="AMH1" s="2732">
        <v>160306</v>
      </c>
      <c r="AMI1" s="2732">
        <v>160307</v>
      </c>
      <c r="AMJ1" s="2732">
        <v>160308</v>
      </c>
      <c r="AMK1" s="2732">
        <v>160309</v>
      </c>
      <c r="AML1" s="2732">
        <v>160310</v>
      </c>
      <c r="AMM1" s="2732">
        <v>160311</v>
      </c>
      <c r="AMN1" s="2732">
        <v>160312</v>
      </c>
      <c r="AMO1" s="2732">
        <v>160313</v>
      </c>
      <c r="AMP1" s="2732">
        <v>160314</v>
      </c>
      <c r="AMQ1" s="2732">
        <v>160315</v>
      </c>
      <c r="AMR1" s="2732">
        <v>160316</v>
      </c>
      <c r="AMS1" s="2732" t="s">
        <v>5916</v>
      </c>
      <c r="AMT1" s="2732" t="s">
        <v>5917</v>
      </c>
      <c r="AMU1" s="2732" t="s">
        <v>5918</v>
      </c>
      <c r="AMV1" s="2732" t="s">
        <v>5919</v>
      </c>
      <c r="AMW1" s="2732" t="s">
        <v>5920</v>
      </c>
      <c r="AMX1" s="2732" t="s">
        <v>5921</v>
      </c>
      <c r="AMY1" s="2732" t="s">
        <v>5922</v>
      </c>
      <c r="AMZ1" s="2732" t="s">
        <v>5923</v>
      </c>
      <c r="ANA1" s="2732" t="s">
        <v>5924</v>
      </c>
      <c r="ANB1" s="2732" t="s">
        <v>5925</v>
      </c>
      <c r="ANC1" s="2732" t="s">
        <v>5926</v>
      </c>
      <c r="AND1" s="2732" t="s">
        <v>5927</v>
      </c>
      <c r="ANE1" s="2732" t="s">
        <v>5928</v>
      </c>
      <c r="ANF1" s="2732" t="s">
        <v>5929</v>
      </c>
      <c r="ANG1" s="2732" t="s">
        <v>5930</v>
      </c>
      <c r="ANH1" s="2732" t="s">
        <v>5931</v>
      </c>
      <c r="ANI1" s="2732" t="s">
        <v>5932</v>
      </c>
      <c r="ANJ1" s="2732" t="s">
        <v>5933</v>
      </c>
      <c r="ANK1" s="2732" t="s">
        <v>5934</v>
      </c>
      <c r="ANL1" s="2732" t="s">
        <v>5935</v>
      </c>
      <c r="ANM1" s="2732" t="s">
        <v>5936</v>
      </c>
      <c r="ANN1" s="2732" t="s">
        <v>5937</v>
      </c>
      <c r="ANO1" s="2732" t="s">
        <v>5938</v>
      </c>
      <c r="ANP1" s="2732" t="s">
        <v>5939</v>
      </c>
      <c r="ANQ1" s="2732" t="s">
        <v>5940</v>
      </c>
      <c r="ANR1" s="2732" t="s">
        <v>5941</v>
      </c>
      <c r="ANS1" s="2732" t="s">
        <v>5942</v>
      </c>
      <c r="ANT1" s="2732" t="s">
        <v>5943</v>
      </c>
      <c r="ANU1" s="2732" t="s">
        <v>5944</v>
      </c>
      <c r="ANV1" s="2732" t="s">
        <v>5945</v>
      </c>
      <c r="ANW1" s="2732" t="s">
        <v>5946</v>
      </c>
      <c r="ANX1" s="2732" t="s">
        <v>5947</v>
      </c>
      <c r="ANY1" s="2732">
        <v>160401</v>
      </c>
      <c r="ANZ1" s="2732">
        <v>160402</v>
      </c>
      <c r="AOA1" s="2732">
        <v>160403</v>
      </c>
      <c r="AOB1" s="2732">
        <v>160404</v>
      </c>
      <c r="AOC1" s="2732">
        <v>160405</v>
      </c>
      <c r="AOD1" s="2732">
        <v>160406</v>
      </c>
      <c r="AOE1" s="2732">
        <v>160407</v>
      </c>
      <c r="AOF1" s="2732">
        <v>160408</v>
      </c>
      <c r="AOG1" s="2732">
        <v>160409</v>
      </c>
      <c r="AOH1" s="2732">
        <v>160410</v>
      </c>
      <c r="AOI1" s="2732">
        <v>160411</v>
      </c>
      <c r="AOJ1" s="2732">
        <v>160412</v>
      </c>
      <c r="AOK1" s="2732">
        <v>160413</v>
      </c>
      <c r="AOL1" s="2732">
        <v>160414</v>
      </c>
      <c r="AOM1" s="2732">
        <v>160415</v>
      </c>
      <c r="AON1" s="2732">
        <v>160416</v>
      </c>
      <c r="AOO1" s="2732" t="s">
        <v>5948</v>
      </c>
      <c r="AOP1" s="2732" t="s">
        <v>5949</v>
      </c>
      <c r="AOQ1" s="2732" t="s">
        <v>5950</v>
      </c>
      <c r="AOR1" s="2732" t="s">
        <v>5951</v>
      </c>
      <c r="AOS1" s="2732" t="s">
        <v>5952</v>
      </c>
      <c r="AOT1" s="2732" t="s">
        <v>5953</v>
      </c>
      <c r="AOU1" s="2732" t="s">
        <v>5954</v>
      </c>
      <c r="AOV1" s="2732" t="s">
        <v>5955</v>
      </c>
      <c r="AOW1" s="2732" t="s">
        <v>5956</v>
      </c>
      <c r="AOX1" s="2732" t="s">
        <v>5957</v>
      </c>
      <c r="AOY1" s="2732" t="s">
        <v>5958</v>
      </c>
      <c r="AOZ1" s="2732" t="s">
        <v>5959</v>
      </c>
      <c r="APA1" s="2732" t="s">
        <v>5960</v>
      </c>
      <c r="APB1" s="2732" t="s">
        <v>5961</v>
      </c>
      <c r="APC1" s="2732" t="s">
        <v>5962</v>
      </c>
      <c r="APD1" s="2732" t="s">
        <v>5963</v>
      </c>
      <c r="APE1" s="2732" t="s">
        <v>5964</v>
      </c>
      <c r="APF1" s="2732" t="s">
        <v>5965</v>
      </c>
      <c r="APG1" s="2732" t="s">
        <v>5966</v>
      </c>
      <c r="APH1" s="2732" t="s">
        <v>5967</v>
      </c>
      <c r="API1" s="2732" t="s">
        <v>5968</v>
      </c>
      <c r="APJ1" s="2732" t="s">
        <v>5969</v>
      </c>
      <c r="APK1" s="2732" t="s">
        <v>5970</v>
      </c>
      <c r="APL1" s="2732" t="s">
        <v>5971</v>
      </c>
      <c r="APM1" s="2732" t="s">
        <v>5972</v>
      </c>
      <c r="APN1" s="2732" t="s">
        <v>5973</v>
      </c>
      <c r="APO1" s="2732" t="s">
        <v>5974</v>
      </c>
      <c r="APP1" s="2732" t="s">
        <v>5975</v>
      </c>
      <c r="APQ1" s="2732" t="s">
        <v>5976</v>
      </c>
      <c r="APR1" s="2732" t="s">
        <v>5977</v>
      </c>
      <c r="APS1" s="2732" t="s">
        <v>5978</v>
      </c>
      <c r="APT1" s="2732" t="s">
        <v>5979</v>
      </c>
      <c r="APU1" s="2732" t="s">
        <v>5980</v>
      </c>
      <c r="APV1" s="2732" t="s">
        <v>5981</v>
      </c>
      <c r="APW1" s="2732" t="s">
        <v>5982</v>
      </c>
      <c r="APX1" s="2732" t="s">
        <v>5983</v>
      </c>
      <c r="APY1" s="2732" t="s">
        <v>5984</v>
      </c>
      <c r="APZ1" s="2732" t="s">
        <v>5985</v>
      </c>
      <c r="AQA1" s="2732" t="s">
        <v>5986</v>
      </c>
      <c r="AQB1" s="2732" t="s">
        <v>5987</v>
      </c>
      <c r="AQC1" s="2732" t="s">
        <v>5988</v>
      </c>
      <c r="AQD1" s="2732" t="s">
        <v>5989</v>
      </c>
      <c r="AQE1" s="2732" t="s">
        <v>5990</v>
      </c>
      <c r="AQF1" s="2732" t="s">
        <v>5991</v>
      </c>
      <c r="AQG1" s="2732" t="s">
        <v>5992</v>
      </c>
      <c r="AQH1" s="2732" t="s">
        <v>5993</v>
      </c>
      <c r="AQI1" s="2732" t="s">
        <v>5994</v>
      </c>
      <c r="AQJ1" s="2732" t="s">
        <v>5995</v>
      </c>
      <c r="AQK1" s="2732" t="s">
        <v>5996</v>
      </c>
      <c r="AQL1" s="2732" t="s">
        <v>5997</v>
      </c>
      <c r="AQM1" s="2732" t="s">
        <v>5998</v>
      </c>
      <c r="AQN1" s="2732" t="s">
        <v>5999</v>
      </c>
      <c r="AQO1" s="2732" t="s">
        <v>6000</v>
      </c>
      <c r="AQP1" s="2732" t="s">
        <v>6001</v>
      </c>
      <c r="AQQ1" s="2732" t="s">
        <v>6002</v>
      </c>
      <c r="AQR1" s="2732" t="s">
        <v>6003</v>
      </c>
      <c r="AQS1" s="2732" t="s">
        <v>6004</v>
      </c>
      <c r="AQT1" s="2732" t="s">
        <v>6005</v>
      </c>
      <c r="AQU1" s="2732" t="s">
        <v>6006</v>
      </c>
      <c r="AQV1" s="2732">
        <v>160501</v>
      </c>
      <c r="AQW1" s="2732">
        <v>160502</v>
      </c>
      <c r="AQX1" s="2732">
        <v>160503</v>
      </c>
      <c r="AQY1" s="2732">
        <v>160504</v>
      </c>
      <c r="AQZ1" s="2732">
        <v>160505</v>
      </c>
      <c r="ARA1" s="2732">
        <v>160506</v>
      </c>
      <c r="ARB1" s="2732">
        <v>160601</v>
      </c>
      <c r="ARC1" s="2732">
        <v>160602</v>
      </c>
      <c r="ARD1" s="2732">
        <v>160603</v>
      </c>
      <c r="ARE1" s="2732">
        <v>160604</v>
      </c>
      <c r="ARF1" s="2732">
        <v>160605</v>
      </c>
      <c r="ARG1" s="2732">
        <v>160606</v>
      </c>
      <c r="ARH1" s="2732">
        <v>160701</v>
      </c>
      <c r="ARI1" s="2732">
        <v>160702</v>
      </c>
      <c r="ARJ1" s="2732">
        <v>160703</v>
      </c>
      <c r="ARK1" s="2732">
        <v>160704</v>
      </c>
      <c r="ARL1" s="2732">
        <v>160705</v>
      </c>
      <c r="ARM1" s="2732">
        <v>160706</v>
      </c>
      <c r="ARN1" s="2732">
        <v>160801</v>
      </c>
      <c r="ARO1" s="2732">
        <v>160802</v>
      </c>
      <c r="ARP1" s="2732">
        <v>160803</v>
      </c>
      <c r="ARQ1" s="2732">
        <v>160804</v>
      </c>
      <c r="ARR1" s="2732">
        <v>160805</v>
      </c>
      <c r="ARS1" s="2732">
        <v>160901</v>
      </c>
      <c r="ART1" s="2732">
        <v>160902</v>
      </c>
      <c r="ARU1" s="2732">
        <v>160903</v>
      </c>
      <c r="ARV1" s="2732">
        <v>160904</v>
      </c>
      <c r="ARW1" s="2732">
        <v>160905</v>
      </c>
      <c r="ARX1" s="2732" t="s">
        <v>6007</v>
      </c>
      <c r="ARY1" s="2732" t="s">
        <v>6008</v>
      </c>
      <c r="ARZ1" s="2732" t="s">
        <v>6009</v>
      </c>
      <c r="ASA1" s="2732" t="s">
        <v>6010</v>
      </c>
      <c r="ASB1" s="2732" t="s">
        <v>6011</v>
      </c>
      <c r="ASC1" s="2732" t="s">
        <v>6012</v>
      </c>
      <c r="ASD1" s="2732" t="s">
        <v>6013</v>
      </c>
      <c r="ASE1" s="2732" t="s">
        <v>6014</v>
      </c>
      <c r="ASF1" s="2732" t="s">
        <v>6015</v>
      </c>
      <c r="ASG1" s="2732" t="s">
        <v>6016</v>
      </c>
      <c r="ASH1" s="2732" t="s">
        <v>6017</v>
      </c>
      <c r="ASI1" s="2732" t="s">
        <v>6018</v>
      </c>
      <c r="ASJ1" s="2732" t="s">
        <v>6019</v>
      </c>
      <c r="ASK1" s="2732" t="s">
        <v>6020</v>
      </c>
      <c r="ASL1" s="2732" t="s">
        <v>6021</v>
      </c>
      <c r="ASM1" s="2732" t="s">
        <v>6022</v>
      </c>
      <c r="ASN1" s="2732" t="s">
        <v>6023</v>
      </c>
      <c r="ASO1" s="2732" t="s">
        <v>6024</v>
      </c>
      <c r="ASP1" s="2732" t="s">
        <v>6025</v>
      </c>
      <c r="ASQ1" s="2732" t="s">
        <v>6026</v>
      </c>
      <c r="ASR1" s="2732" t="s">
        <v>6027</v>
      </c>
      <c r="ASS1" s="2732">
        <v>161201</v>
      </c>
      <c r="AST1" s="2732">
        <v>161202</v>
      </c>
      <c r="ASU1" s="2732">
        <v>161203</v>
      </c>
      <c r="ASV1" s="2732">
        <v>161204</v>
      </c>
      <c r="ASW1" s="2732">
        <v>161205</v>
      </c>
      <c r="ASX1" s="2732">
        <v>161206</v>
      </c>
      <c r="ASY1" s="2732">
        <v>161301</v>
      </c>
      <c r="ASZ1" s="2732">
        <v>161302</v>
      </c>
      <c r="ATA1" s="2732">
        <v>161303</v>
      </c>
      <c r="ATB1" s="2732">
        <v>161304</v>
      </c>
      <c r="ATC1" s="2732">
        <v>161305</v>
      </c>
      <c r="ATD1" s="2732">
        <v>161306</v>
      </c>
      <c r="ATE1" s="2732">
        <v>161401</v>
      </c>
      <c r="ATF1" s="2732">
        <v>161402</v>
      </c>
      <c r="ATG1" s="2732">
        <v>161403</v>
      </c>
      <c r="ATH1" s="2732">
        <v>161404</v>
      </c>
      <c r="ATI1" s="2732">
        <v>161405</v>
      </c>
      <c r="ATJ1" s="2732">
        <v>161406</v>
      </c>
      <c r="ATK1" s="2732">
        <v>161501</v>
      </c>
      <c r="ATL1" s="2732">
        <v>161502</v>
      </c>
      <c r="ATM1" s="2732">
        <v>161503</v>
      </c>
      <c r="ATN1" s="2732">
        <v>161504</v>
      </c>
      <c r="ATO1" s="2732">
        <v>161505</v>
      </c>
      <c r="ATP1" s="2732">
        <v>161506</v>
      </c>
      <c r="ATQ1" s="2732" t="s">
        <v>6028</v>
      </c>
      <c r="ATR1" s="2732" t="s">
        <v>6029</v>
      </c>
      <c r="ATS1" s="2732" t="s">
        <v>6030</v>
      </c>
      <c r="ATT1" s="2732" t="s">
        <v>6031</v>
      </c>
      <c r="ATU1" s="2732" t="s">
        <v>6032</v>
      </c>
      <c r="ATV1" s="2732" t="s">
        <v>6033</v>
      </c>
      <c r="ATW1" s="2732" t="s">
        <v>6034</v>
      </c>
      <c r="ATX1" s="2732" t="s">
        <v>6035</v>
      </c>
      <c r="ATY1" s="2732" t="s">
        <v>6036</v>
      </c>
      <c r="ATZ1" s="2732" t="s">
        <v>6037</v>
      </c>
      <c r="AUA1" s="2732" t="s">
        <v>6038</v>
      </c>
      <c r="AUB1" s="2732" t="s">
        <v>6039</v>
      </c>
      <c r="AUC1" s="2732" t="s">
        <v>6040</v>
      </c>
      <c r="AUD1" s="2732" t="s">
        <v>6041</v>
      </c>
      <c r="AUE1" s="2732" t="s">
        <v>6042</v>
      </c>
      <c r="AUF1" s="2732" t="s">
        <v>6043</v>
      </c>
      <c r="AUG1" s="2732" t="s">
        <v>6044</v>
      </c>
      <c r="AUH1" s="2732" t="s">
        <v>6045</v>
      </c>
      <c r="AUI1" s="2732" t="s">
        <v>6046</v>
      </c>
      <c r="AUJ1" s="2732" t="s">
        <v>6047</v>
      </c>
      <c r="AUK1" s="2732" t="s">
        <v>6048</v>
      </c>
      <c r="AUL1" s="2732" t="s">
        <v>6049</v>
      </c>
      <c r="AUM1" s="2732" t="s">
        <v>6050</v>
      </c>
      <c r="AUN1" s="2732" t="s">
        <v>6051</v>
      </c>
      <c r="AUO1" s="2732" t="s">
        <v>6052</v>
      </c>
      <c r="AUP1" s="2732" t="s">
        <v>6053</v>
      </c>
      <c r="AUQ1" s="2732" t="s">
        <v>6054</v>
      </c>
      <c r="AUR1" s="2732" t="s">
        <v>6055</v>
      </c>
      <c r="AUS1" s="2732" t="s">
        <v>6056</v>
      </c>
      <c r="AUT1" s="2732" t="s">
        <v>6057</v>
      </c>
      <c r="AUU1" s="2732" t="s">
        <v>6058</v>
      </c>
      <c r="AUV1" s="2732" t="s">
        <v>6059</v>
      </c>
      <c r="AUW1" s="2732" t="s">
        <v>6060</v>
      </c>
      <c r="AUX1" s="2732" t="s">
        <v>6061</v>
      </c>
      <c r="AUY1" s="2732" t="s">
        <v>6062</v>
      </c>
      <c r="AUZ1" s="2732" t="s">
        <v>6063</v>
      </c>
      <c r="AVA1" s="2732" t="s">
        <v>6064</v>
      </c>
      <c r="AVB1" s="2732" t="s">
        <v>6065</v>
      </c>
      <c r="AVC1" s="2732" t="s">
        <v>6066</v>
      </c>
      <c r="AVD1" s="2732" t="s">
        <v>6067</v>
      </c>
      <c r="AVE1" s="2732" t="s">
        <v>6068</v>
      </c>
      <c r="AVF1" s="2732" t="s">
        <v>6069</v>
      </c>
      <c r="AVG1" s="2732" t="s">
        <v>6070</v>
      </c>
      <c r="AVH1" s="2732" t="s">
        <v>6071</v>
      </c>
      <c r="AVI1" s="2732" t="s">
        <v>6072</v>
      </c>
      <c r="AVJ1" s="2732" t="s">
        <v>6073</v>
      </c>
      <c r="AVK1" s="2732" t="s">
        <v>6074</v>
      </c>
      <c r="AVL1" s="2732" t="s">
        <v>6075</v>
      </c>
      <c r="AVM1" s="2732" t="s">
        <v>6076</v>
      </c>
      <c r="AVN1" s="2732" t="s">
        <v>6077</v>
      </c>
      <c r="AVO1" s="2732" t="s">
        <v>6078</v>
      </c>
      <c r="AVP1" s="2732" t="s">
        <v>6079</v>
      </c>
      <c r="AVQ1" s="2732" t="s">
        <v>6080</v>
      </c>
      <c r="AVR1" s="2732" t="s">
        <v>6081</v>
      </c>
      <c r="AVS1" s="2732" t="s">
        <v>6082</v>
      </c>
      <c r="AVT1" s="2732" t="s">
        <v>6083</v>
      </c>
      <c r="AVU1" s="2732" t="s">
        <v>6084</v>
      </c>
      <c r="AVV1" s="2732" t="s">
        <v>6085</v>
      </c>
      <c r="AVW1" s="2732" t="s">
        <v>6086</v>
      </c>
      <c r="AVX1" s="2732" t="s">
        <v>6087</v>
      </c>
      <c r="AVY1" s="2732" t="s">
        <v>6088</v>
      </c>
      <c r="AVZ1" s="2732" t="s">
        <v>6089</v>
      </c>
      <c r="AWA1" s="2732" t="s">
        <v>6090</v>
      </c>
      <c r="AWB1" s="2732" t="s">
        <v>6091</v>
      </c>
      <c r="AWC1" s="2732">
        <v>161601</v>
      </c>
      <c r="AWD1" s="2732">
        <v>161602</v>
      </c>
      <c r="AWE1" s="2732">
        <v>161603</v>
      </c>
      <c r="AWF1" s="2732">
        <v>161604</v>
      </c>
      <c r="AWG1" s="2732">
        <v>161605</v>
      </c>
      <c r="AWH1" s="2732">
        <v>161606</v>
      </c>
      <c r="AWI1" s="2732">
        <v>161607</v>
      </c>
      <c r="AWJ1" s="2732">
        <v>161608</v>
      </c>
      <c r="AWK1" s="2732">
        <v>161609</v>
      </c>
      <c r="AWL1" s="2732">
        <v>161610</v>
      </c>
      <c r="AWM1" s="2732">
        <v>161611</v>
      </c>
      <c r="AWN1" s="2732">
        <v>161612</v>
      </c>
      <c r="AWO1" s="2732">
        <v>161613</v>
      </c>
      <c r="AWP1" s="2732">
        <v>161614</v>
      </c>
      <c r="AWQ1" s="2732">
        <v>161615</v>
      </c>
      <c r="AWR1" s="2732">
        <v>161616</v>
      </c>
      <c r="AWS1" s="2732">
        <v>161701</v>
      </c>
      <c r="AWT1" s="2732">
        <v>161702</v>
      </c>
      <c r="AWU1" s="2732">
        <v>161703</v>
      </c>
      <c r="AWV1" s="2732">
        <v>161704</v>
      </c>
      <c r="AWW1" s="2732">
        <v>161705</v>
      </c>
      <c r="AWX1" s="2732">
        <v>161706</v>
      </c>
      <c r="AWY1" s="2732">
        <v>161707</v>
      </c>
      <c r="AWZ1" s="2732">
        <v>161708</v>
      </c>
      <c r="AXA1" s="2732">
        <v>161709</v>
      </c>
      <c r="AXB1" s="2732">
        <v>161710</v>
      </c>
      <c r="AXC1" s="2732">
        <v>161711</v>
      </c>
      <c r="AXD1" s="2732">
        <v>161712</v>
      </c>
      <c r="AXE1" s="2732">
        <v>161713</v>
      </c>
      <c r="AXF1" s="2732">
        <v>161714</v>
      </c>
      <c r="AXG1" s="2732">
        <v>161715</v>
      </c>
      <c r="AXH1" s="2732">
        <v>161716</v>
      </c>
      <c r="AXI1" s="2732">
        <v>161801</v>
      </c>
      <c r="AXJ1" s="2732">
        <v>161802</v>
      </c>
      <c r="AXK1" s="2732">
        <v>161803</v>
      </c>
      <c r="AXL1" s="2732">
        <v>161804</v>
      </c>
      <c r="AXM1" s="2732">
        <v>161805</v>
      </c>
      <c r="AXN1" s="2732">
        <v>161806</v>
      </c>
      <c r="AXO1" s="2732">
        <v>161807</v>
      </c>
      <c r="AXP1" s="2732">
        <v>161808</v>
      </c>
      <c r="AXQ1" s="2732">
        <v>161809</v>
      </c>
      <c r="AXR1" s="2732">
        <v>161810</v>
      </c>
      <c r="AXS1" s="2732">
        <v>161811</v>
      </c>
      <c r="AXT1" s="2732">
        <v>161812</v>
      </c>
      <c r="AXU1" s="2732">
        <v>161813</v>
      </c>
      <c r="AXV1" s="2732">
        <v>161814</v>
      </c>
      <c r="AXW1" s="2732">
        <v>161815</v>
      </c>
      <c r="AXX1" s="2732">
        <v>161816</v>
      </c>
      <c r="AXY1" s="2732">
        <v>161901</v>
      </c>
      <c r="AXZ1" s="2732">
        <v>161902</v>
      </c>
      <c r="AYA1" s="2732">
        <v>161903</v>
      </c>
      <c r="AYB1" s="2732">
        <v>161904</v>
      </c>
      <c r="AYC1" s="2732">
        <v>161905</v>
      </c>
      <c r="AYD1" s="2732">
        <v>161906</v>
      </c>
      <c r="AYE1" s="2732">
        <v>161907</v>
      </c>
      <c r="AYF1" s="2732">
        <v>161908</v>
      </c>
      <c r="AYG1" s="2732">
        <v>161909</v>
      </c>
      <c r="AYH1" s="2732">
        <v>161910</v>
      </c>
      <c r="AYI1" s="2732">
        <v>161911</v>
      </c>
      <c r="AYJ1" s="2732">
        <v>161912</v>
      </c>
      <c r="AYK1" s="2732">
        <v>161913</v>
      </c>
      <c r="AYL1" s="2732">
        <v>161914</v>
      </c>
      <c r="AYM1" s="2732">
        <v>161915</v>
      </c>
      <c r="AYN1" s="2732" t="s">
        <v>6092</v>
      </c>
      <c r="AYO1" s="2732" t="s">
        <v>6093</v>
      </c>
      <c r="AYP1" s="2732" t="s">
        <v>6094</v>
      </c>
      <c r="AYQ1" s="2732" t="s">
        <v>6095</v>
      </c>
      <c r="AYR1" s="2732" t="s">
        <v>6096</v>
      </c>
      <c r="AYS1" s="2732" t="s">
        <v>6097</v>
      </c>
      <c r="AYT1" s="2732" t="s">
        <v>6098</v>
      </c>
      <c r="AYU1" s="2732" t="s">
        <v>6099</v>
      </c>
      <c r="AYV1" s="2732" t="s">
        <v>6100</v>
      </c>
      <c r="AYW1" s="2732" t="s">
        <v>6101</v>
      </c>
      <c r="AYX1" s="2732" t="s">
        <v>6102</v>
      </c>
      <c r="AYY1" s="2732" t="s">
        <v>6103</v>
      </c>
      <c r="AYZ1" s="2732" t="s">
        <v>6104</v>
      </c>
      <c r="AZA1" s="2732" t="s">
        <v>6105</v>
      </c>
      <c r="AZB1" s="2732" t="s">
        <v>6106</v>
      </c>
      <c r="AZC1" s="2732" t="s">
        <v>6107</v>
      </c>
      <c r="AZD1" s="2732" t="s">
        <v>6108</v>
      </c>
      <c r="AZE1" s="2732" t="s">
        <v>6109</v>
      </c>
      <c r="AZF1" s="2732" t="s">
        <v>6110</v>
      </c>
      <c r="AZG1" s="2732" t="s">
        <v>6111</v>
      </c>
      <c r="AZH1" s="2732" t="s">
        <v>6112</v>
      </c>
      <c r="AZI1" s="2732" t="s">
        <v>6113</v>
      </c>
      <c r="AZJ1" s="2732" t="s">
        <v>6114</v>
      </c>
      <c r="AZK1" s="2732" t="s">
        <v>6115</v>
      </c>
      <c r="AZL1" s="2732" t="s">
        <v>6116</v>
      </c>
      <c r="AZM1" s="2732" t="s">
        <v>6117</v>
      </c>
      <c r="AZN1" s="2732" t="s">
        <v>6118</v>
      </c>
      <c r="AZO1" s="2732" t="s">
        <v>6119</v>
      </c>
      <c r="AZP1" s="2732" t="s">
        <v>6120</v>
      </c>
      <c r="AZQ1" s="2732" t="s">
        <v>6121</v>
      </c>
      <c r="AZR1" s="2732" t="s">
        <v>6122</v>
      </c>
      <c r="AZS1" s="2732" t="s">
        <v>6123</v>
      </c>
      <c r="AZT1" s="2732" t="s">
        <v>6124</v>
      </c>
      <c r="AZU1" s="2732" t="s">
        <v>6125</v>
      </c>
      <c r="AZV1" s="2732" t="s">
        <v>6126</v>
      </c>
      <c r="AZW1" s="2732" t="s">
        <v>6127</v>
      </c>
      <c r="AZX1" s="2732" t="s">
        <v>6128</v>
      </c>
      <c r="AZY1" s="2732" t="s">
        <v>6129</v>
      </c>
      <c r="AZZ1" s="2732" t="s">
        <v>6130</v>
      </c>
      <c r="BAA1" s="2732" t="s">
        <v>6131</v>
      </c>
      <c r="BAB1" s="2732" t="s">
        <v>6132</v>
      </c>
      <c r="BAC1" s="2732" t="s">
        <v>6133</v>
      </c>
      <c r="BAD1" s="2732" t="s">
        <v>6134</v>
      </c>
      <c r="BAE1" s="2732" t="s">
        <v>6135</v>
      </c>
      <c r="BAF1" s="2732" t="s">
        <v>6136</v>
      </c>
      <c r="BAG1" s="2732" t="s">
        <v>6137</v>
      </c>
      <c r="BAH1" s="2732" t="s">
        <v>6138</v>
      </c>
      <c r="BAI1" s="2732" t="s">
        <v>6139</v>
      </c>
      <c r="BAJ1" s="2732" t="s">
        <v>6140</v>
      </c>
      <c r="BAK1" s="2732" t="s">
        <v>6141</v>
      </c>
      <c r="BAL1" s="2732" t="s">
        <v>6142</v>
      </c>
      <c r="BAM1" s="2732" t="s">
        <v>6143</v>
      </c>
      <c r="BAN1" s="2732" t="s">
        <v>6144</v>
      </c>
      <c r="BAO1" s="2732" t="s">
        <v>6145</v>
      </c>
      <c r="BAP1" s="2732" t="s">
        <v>6146</v>
      </c>
      <c r="BAQ1" s="2732" t="s">
        <v>6147</v>
      </c>
      <c r="BAR1" s="2732" t="s">
        <v>6148</v>
      </c>
      <c r="BAS1" s="2732" t="s">
        <v>6149</v>
      </c>
      <c r="BAT1" s="2732" t="s">
        <v>6150</v>
      </c>
      <c r="BAU1" s="2732" t="s">
        <v>6151</v>
      </c>
      <c r="BAV1" s="2732" t="s">
        <v>6152</v>
      </c>
      <c r="BAW1" s="2732" t="s">
        <v>6153</v>
      </c>
      <c r="BAX1" s="2732" t="s">
        <v>6154</v>
      </c>
      <c r="BAY1" s="2732" t="s">
        <v>6155</v>
      </c>
      <c r="BAZ1" s="2732" t="s">
        <v>6156</v>
      </c>
      <c r="BBA1" s="2732" t="s">
        <v>6157</v>
      </c>
      <c r="BBB1" s="2732" t="s">
        <v>6158</v>
      </c>
      <c r="BBC1" s="2732" t="s">
        <v>6159</v>
      </c>
      <c r="BBD1" s="2732" t="s">
        <v>6160</v>
      </c>
      <c r="BBE1" s="2732" t="s">
        <v>6161</v>
      </c>
      <c r="BBF1" s="2732" t="s">
        <v>6162</v>
      </c>
      <c r="BBG1" s="2732" t="s">
        <v>6163</v>
      </c>
      <c r="BBH1" s="2732" t="s">
        <v>6164</v>
      </c>
      <c r="BBI1" s="2732" t="s">
        <v>6165</v>
      </c>
      <c r="BBJ1" s="2732" t="s">
        <v>6166</v>
      </c>
      <c r="BBK1" s="2732" t="s">
        <v>6167</v>
      </c>
      <c r="BBL1" s="2732">
        <v>162101</v>
      </c>
      <c r="BBM1" s="2732">
        <v>162102</v>
      </c>
      <c r="BBN1" s="2732">
        <v>162103</v>
      </c>
      <c r="BBO1" s="2732">
        <v>162104</v>
      </c>
      <c r="BBP1" s="2732">
        <v>162105</v>
      </c>
      <c r="BBQ1" s="2732">
        <v>162106</v>
      </c>
      <c r="BBR1" s="2732">
        <v>162107</v>
      </c>
      <c r="BBS1" s="2732">
        <v>162108</v>
      </c>
      <c r="BBT1" s="2732">
        <v>162109</v>
      </c>
      <c r="BBU1" s="2732">
        <v>162110</v>
      </c>
      <c r="BBV1" s="2732">
        <v>162111</v>
      </c>
      <c r="BBW1" s="2732">
        <v>162112</v>
      </c>
      <c r="BBX1" s="2732">
        <v>162113</v>
      </c>
      <c r="BBY1" s="2732">
        <v>162114</v>
      </c>
      <c r="BBZ1" s="2732">
        <v>162115</v>
      </c>
      <c r="BCA1" s="2732">
        <v>162116</v>
      </c>
      <c r="BCB1" s="2732">
        <v>162201</v>
      </c>
      <c r="BCC1" s="2732">
        <v>162202</v>
      </c>
      <c r="BCD1" s="2732">
        <v>162203</v>
      </c>
      <c r="BCE1" s="2732">
        <v>162204</v>
      </c>
      <c r="BCF1" s="2732">
        <v>162205</v>
      </c>
      <c r="BCG1" s="2732">
        <v>162206</v>
      </c>
      <c r="BCH1" s="2732">
        <v>162207</v>
      </c>
      <c r="BCI1" s="2732">
        <v>162208</v>
      </c>
      <c r="BCJ1" s="2732">
        <v>162209</v>
      </c>
      <c r="BCK1" s="2732">
        <v>162210</v>
      </c>
      <c r="BCL1" s="2732">
        <v>162211</v>
      </c>
      <c r="BCM1" s="2732">
        <v>162212</v>
      </c>
      <c r="BCN1" s="2732">
        <v>162213</v>
      </c>
      <c r="BCO1" s="2732">
        <v>162214</v>
      </c>
      <c r="BCP1" s="2732">
        <v>162215</v>
      </c>
      <c r="BCQ1" s="2732">
        <v>162216</v>
      </c>
      <c r="BCR1" s="2732">
        <v>162301</v>
      </c>
      <c r="BCS1" s="2732">
        <v>162302</v>
      </c>
      <c r="BCT1" s="2732">
        <v>162303</v>
      </c>
      <c r="BCU1" s="2732">
        <v>162304</v>
      </c>
      <c r="BCV1" s="2732">
        <v>162305</v>
      </c>
      <c r="BCW1" s="2732">
        <v>162306</v>
      </c>
      <c r="BCX1" s="2732">
        <v>162307</v>
      </c>
      <c r="BCY1" s="2732">
        <v>162308</v>
      </c>
      <c r="BCZ1" s="2732">
        <v>162309</v>
      </c>
      <c r="BDA1" s="2732">
        <v>162310</v>
      </c>
      <c r="BDB1" s="2732">
        <v>162311</v>
      </c>
      <c r="BDC1" s="2732">
        <v>162312</v>
      </c>
      <c r="BDD1" s="2732">
        <v>162313</v>
      </c>
      <c r="BDE1" s="2732">
        <v>162314</v>
      </c>
      <c r="BDF1" s="2732">
        <v>162315</v>
      </c>
      <c r="BDG1" s="2732" t="s">
        <v>6168</v>
      </c>
      <c r="BDH1" s="2732" t="s">
        <v>6169</v>
      </c>
      <c r="BDI1" s="2732" t="s">
        <v>6170</v>
      </c>
      <c r="BDJ1" s="2732" t="s">
        <v>6171</v>
      </c>
      <c r="BDK1" s="2732" t="s">
        <v>6172</v>
      </c>
      <c r="BDL1" s="2732" t="s">
        <v>6173</v>
      </c>
      <c r="BDM1" s="2732" t="s">
        <v>6174</v>
      </c>
      <c r="BDN1" s="2732" t="s">
        <v>6175</v>
      </c>
      <c r="BDO1" s="2732" t="s">
        <v>6176</v>
      </c>
      <c r="BDP1" s="2732" t="s">
        <v>6177</v>
      </c>
      <c r="BDQ1" s="2732" t="s">
        <v>6178</v>
      </c>
      <c r="BDR1" s="2732" t="s">
        <v>6179</v>
      </c>
      <c r="BDS1" s="2732" t="s">
        <v>6180</v>
      </c>
      <c r="BDT1" s="2732" t="s">
        <v>6181</v>
      </c>
      <c r="BDU1" s="2732" t="s">
        <v>6182</v>
      </c>
      <c r="BDV1" s="2732" t="s">
        <v>6183</v>
      </c>
      <c r="BDW1" s="2732" t="s">
        <v>6184</v>
      </c>
      <c r="BDX1" s="2732" t="s">
        <v>6185</v>
      </c>
      <c r="BDY1" s="2732" t="s">
        <v>6186</v>
      </c>
      <c r="BDZ1" s="2732" t="s">
        <v>6187</v>
      </c>
      <c r="BEA1" s="2732" t="s">
        <v>6188</v>
      </c>
      <c r="BEB1" s="2732" t="s">
        <v>6189</v>
      </c>
      <c r="BEC1" s="2732" t="s">
        <v>6190</v>
      </c>
      <c r="BED1" s="2732" t="s">
        <v>6191</v>
      </c>
      <c r="BEE1" s="2732" t="s">
        <v>6192</v>
      </c>
      <c r="BEF1" s="2732" t="s">
        <v>6193</v>
      </c>
      <c r="BEG1" s="2732" t="s">
        <v>6194</v>
      </c>
      <c r="BEH1" s="2732" t="s">
        <v>6195</v>
      </c>
      <c r="BEI1" s="2732" t="s">
        <v>6196</v>
      </c>
      <c r="BEJ1" s="2732" t="s">
        <v>6197</v>
      </c>
      <c r="BEK1" s="2724" t="s">
        <v>6198</v>
      </c>
      <c r="BEL1" s="2724" t="s">
        <v>6199</v>
      </c>
      <c r="BEM1" s="2724" t="s">
        <v>6200</v>
      </c>
      <c r="BEN1" s="2724" t="s">
        <v>6201</v>
      </c>
      <c r="BEO1" s="2724" t="s">
        <v>6202</v>
      </c>
      <c r="BEP1" s="2724" t="s">
        <v>6203</v>
      </c>
      <c r="BEQ1" s="2724" t="s">
        <v>6204</v>
      </c>
      <c r="BER1" s="2724" t="s">
        <v>6205</v>
      </c>
      <c r="BES1" s="2724" t="s">
        <v>6206</v>
      </c>
      <c r="BET1" s="2724" t="s">
        <v>6207</v>
      </c>
      <c r="BEU1" s="2724" t="s">
        <v>6208</v>
      </c>
      <c r="BEV1" s="2724" t="s">
        <v>6209</v>
      </c>
      <c r="BEW1" s="2724" t="s">
        <v>6210</v>
      </c>
      <c r="BEX1" s="2724" t="s">
        <v>6211</v>
      </c>
      <c r="BEY1" s="2724" t="s">
        <v>6212</v>
      </c>
      <c r="BEZ1" s="2724" t="s">
        <v>6213</v>
      </c>
      <c r="BFA1" s="2724" t="s">
        <v>6214</v>
      </c>
      <c r="BFB1" s="2724" t="s">
        <v>6215</v>
      </c>
      <c r="BFC1" s="2724" t="s">
        <v>6216</v>
      </c>
      <c r="BFD1" s="2724" t="s">
        <v>6217</v>
      </c>
      <c r="BFE1" s="2724" t="s">
        <v>6218</v>
      </c>
      <c r="BFF1" s="2724" t="s">
        <v>6219</v>
      </c>
      <c r="BFG1" s="2724" t="s">
        <v>6220</v>
      </c>
      <c r="BFH1" s="2724" t="s">
        <v>6221</v>
      </c>
      <c r="BFI1" s="2724" t="s">
        <v>6222</v>
      </c>
      <c r="BFJ1" s="2724" t="s">
        <v>6223</v>
      </c>
      <c r="BFK1" s="2724" t="s">
        <v>6224</v>
      </c>
      <c r="BFL1" s="2724" t="s">
        <v>6225</v>
      </c>
      <c r="BFM1" s="2724" t="s">
        <v>6226</v>
      </c>
      <c r="BFN1" s="2724" t="s">
        <v>6227</v>
      </c>
      <c r="BFO1" s="2724" t="s">
        <v>6228</v>
      </c>
      <c r="BFP1" s="2724" t="s">
        <v>6229</v>
      </c>
      <c r="BFQ1" s="2724" t="s">
        <v>6230</v>
      </c>
      <c r="BFR1" s="2724" t="s">
        <v>6231</v>
      </c>
      <c r="BFS1" s="2724" t="s">
        <v>6232</v>
      </c>
      <c r="BFT1" s="2724" t="s">
        <v>6233</v>
      </c>
      <c r="BFU1" s="2724" t="s">
        <v>6234</v>
      </c>
      <c r="BFV1" s="2724" t="s">
        <v>6235</v>
      </c>
      <c r="BFW1" s="2724" t="s">
        <v>6236</v>
      </c>
      <c r="BFX1" s="2724" t="s">
        <v>6237</v>
      </c>
      <c r="BFY1" s="2724" t="s">
        <v>6238</v>
      </c>
      <c r="BFZ1" s="2724" t="s">
        <v>6239</v>
      </c>
      <c r="BGA1" s="2724" t="s">
        <v>6240</v>
      </c>
      <c r="BGB1" s="2724" t="s">
        <v>6241</v>
      </c>
      <c r="BGC1" s="2724" t="s">
        <v>6242</v>
      </c>
      <c r="BGD1" s="2724" t="s">
        <v>6243</v>
      </c>
      <c r="BGE1" s="2724">
        <v>174501</v>
      </c>
      <c r="BGF1" s="2724">
        <v>174502</v>
      </c>
      <c r="BGG1" s="2724">
        <v>174503</v>
      </c>
      <c r="BGH1" s="2724">
        <v>174504</v>
      </c>
      <c r="BGI1" s="2724">
        <v>174505</v>
      </c>
      <c r="BGJ1" s="2724">
        <v>174506</v>
      </c>
      <c r="BGK1" s="2724">
        <v>174507</v>
      </c>
      <c r="BGL1" s="2724">
        <v>174508</v>
      </c>
      <c r="BGM1" s="2724">
        <v>174509</v>
      </c>
      <c r="BGN1" s="2724">
        <v>174510</v>
      </c>
      <c r="BGO1" s="2724">
        <v>174511</v>
      </c>
      <c r="BGP1" s="2724">
        <v>174512</v>
      </c>
      <c r="BGQ1" s="2724">
        <v>174513</v>
      </c>
      <c r="BGR1" s="2724">
        <v>174514</v>
      </c>
      <c r="BGS1" s="2724" t="s">
        <v>6244</v>
      </c>
      <c r="BGT1" s="2724" t="s">
        <v>6245</v>
      </c>
      <c r="BGU1" s="2724" t="s">
        <v>6246</v>
      </c>
      <c r="BGV1" s="2724" t="s">
        <v>6247</v>
      </c>
      <c r="BGW1" s="2724" t="s">
        <v>6248</v>
      </c>
      <c r="BGX1" s="2724" t="s">
        <v>6249</v>
      </c>
      <c r="BGY1" s="2724" t="s">
        <v>6250</v>
      </c>
      <c r="BGZ1" s="2724" t="s">
        <v>6251</v>
      </c>
      <c r="BHA1" s="2724" t="s">
        <v>6252</v>
      </c>
      <c r="BHB1" s="2724" t="s">
        <v>6253</v>
      </c>
      <c r="BHC1" s="2724" t="s">
        <v>6254</v>
      </c>
      <c r="BHD1" s="2724" t="s">
        <v>6255</v>
      </c>
      <c r="BHE1" s="2724" t="s">
        <v>6256</v>
      </c>
      <c r="BHF1" s="2724" t="s">
        <v>6257</v>
      </c>
      <c r="BHG1" s="2724" t="s">
        <v>6258</v>
      </c>
      <c r="BHH1" s="2724" t="s">
        <v>6259</v>
      </c>
      <c r="BHI1" s="2724" t="s">
        <v>6260</v>
      </c>
      <c r="BHJ1" s="2724" t="s">
        <v>6261</v>
      </c>
      <c r="BHK1" s="2724" t="s">
        <v>6262</v>
      </c>
      <c r="BHL1" s="2724" t="s">
        <v>6263</v>
      </c>
      <c r="BHM1" s="2724" t="s">
        <v>6264</v>
      </c>
      <c r="BHN1" s="2724" t="s">
        <v>6265</v>
      </c>
      <c r="BHO1" s="2724" t="s">
        <v>6266</v>
      </c>
      <c r="BHP1" s="2724" t="s">
        <v>6267</v>
      </c>
      <c r="BHQ1" s="2724" t="s">
        <v>6268</v>
      </c>
      <c r="BHR1" s="2724" t="s">
        <v>6269</v>
      </c>
      <c r="BHS1" s="2724" t="s">
        <v>6270</v>
      </c>
      <c r="BHT1" s="2724" t="s">
        <v>6271</v>
      </c>
      <c r="BHU1" s="2724" t="s">
        <v>6272</v>
      </c>
      <c r="BHV1" s="2724" t="s">
        <v>6273</v>
      </c>
      <c r="BHW1" s="2724" t="s">
        <v>6274</v>
      </c>
      <c r="BHX1" s="2724" t="s">
        <v>6275</v>
      </c>
      <c r="BHY1" s="2724" t="s">
        <v>6276</v>
      </c>
      <c r="BHZ1" s="2724" t="s">
        <v>6277</v>
      </c>
      <c r="BIA1" s="2724" t="s">
        <v>6278</v>
      </c>
      <c r="BIB1" s="2724" t="s">
        <v>6279</v>
      </c>
      <c r="BIC1" s="2724" t="s">
        <v>6280</v>
      </c>
      <c r="BID1" s="2724" t="s">
        <v>6281</v>
      </c>
      <c r="BIE1" s="2724" t="s">
        <v>6282</v>
      </c>
      <c r="BIF1" s="2724" t="s">
        <v>6283</v>
      </c>
      <c r="BIG1" s="2724" t="s">
        <v>6284</v>
      </c>
      <c r="BIH1" s="2724" t="s">
        <v>6285</v>
      </c>
      <c r="BII1" s="2724" t="s">
        <v>6286</v>
      </c>
      <c r="BIJ1" s="2724" t="s">
        <v>6287</v>
      </c>
      <c r="BIK1" s="2724" t="s">
        <v>6288</v>
      </c>
      <c r="BIL1" s="2724" t="s">
        <v>6289</v>
      </c>
      <c r="BIM1" s="2724" t="s">
        <v>6290</v>
      </c>
      <c r="BIN1" s="2724" t="s">
        <v>6291</v>
      </c>
      <c r="BIO1" s="2724" t="s">
        <v>6292</v>
      </c>
      <c r="BIP1" s="2724" t="s">
        <v>6293</v>
      </c>
      <c r="BIQ1" s="2724" t="s">
        <v>6294</v>
      </c>
      <c r="BIR1" s="2724" t="s">
        <v>6295</v>
      </c>
      <c r="BIS1" s="2724" t="s">
        <v>6296</v>
      </c>
      <c r="BIT1" s="2724" t="s">
        <v>6297</v>
      </c>
      <c r="BIU1" s="2724" t="s">
        <v>6298</v>
      </c>
      <c r="BIV1" s="2724" t="s">
        <v>6299</v>
      </c>
      <c r="BIW1" s="2724" t="s">
        <v>6300</v>
      </c>
      <c r="BIX1" s="2724" t="s">
        <v>6301</v>
      </c>
      <c r="BIY1" s="2724" t="s">
        <v>6302</v>
      </c>
      <c r="BIZ1" s="2724" t="s">
        <v>6303</v>
      </c>
      <c r="BJA1" s="2724" t="s">
        <v>6304</v>
      </c>
      <c r="BJB1" s="2724" t="s">
        <v>6305</v>
      </c>
      <c r="BJC1" s="2724" t="s">
        <v>6306</v>
      </c>
      <c r="BJD1" s="2724" t="s">
        <v>6307</v>
      </c>
      <c r="BJE1" s="2724" t="s">
        <v>6308</v>
      </c>
      <c r="BJF1" s="2724" t="s">
        <v>6309</v>
      </c>
      <c r="BJG1" s="2724" t="s">
        <v>6310</v>
      </c>
      <c r="BJH1" s="2724" t="s">
        <v>6311</v>
      </c>
      <c r="BJI1" s="2724" t="s">
        <v>6312</v>
      </c>
      <c r="BJJ1" s="2724" t="s">
        <v>6313</v>
      </c>
      <c r="BJK1" s="2724" t="s">
        <v>6314</v>
      </c>
      <c r="BJL1" s="2724" t="s">
        <v>6315</v>
      </c>
      <c r="BJM1" s="2724" t="s">
        <v>6316</v>
      </c>
      <c r="BJN1" s="2724" t="s">
        <v>6317</v>
      </c>
      <c r="BJO1" s="2724" t="s">
        <v>6318</v>
      </c>
      <c r="BJP1" s="2724">
        <v>175501</v>
      </c>
      <c r="BJQ1" s="2724">
        <v>175502</v>
      </c>
      <c r="BJR1" s="2724">
        <v>175503</v>
      </c>
      <c r="BJS1" s="2724">
        <v>175504</v>
      </c>
      <c r="BJT1" s="2724">
        <v>175505</v>
      </c>
      <c r="BJU1" s="2724">
        <v>175506</v>
      </c>
      <c r="BJV1" s="2724">
        <v>175507</v>
      </c>
      <c r="BJW1" s="2724">
        <v>175508</v>
      </c>
      <c r="BJX1" s="2724">
        <v>175509</v>
      </c>
      <c r="BJY1" s="2724">
        <v>175510</v>
      </c>
      <c r="BJZ1" s="2724">
        <v>175511</v>
      </c>
      <c r="BKA1" s="2724">
        <v>175512</v>
      </c>
      <c r="BKB1" s="2724">
        <v>175513</v>
      </c>
      <c r="BKC1" s="2724">
        <v>175514</v>
      </c>
      <c r="BKD1" s="2724" t="s">
        <v>6319</v>
      </c>
      <c r="BKE1" s="2724" t="s">
        <v>6320</v>
      </c>
      <c r="BKF1" s="2724" t="s">
        <v>6321</v>
      </c>
      <c r="BKG1" s="2724" t="s">
        <v>6322</v>
      </c>
      <c r="BKH1" s="2724" t="s">
        <v>6323</v>
      </c>
      <c r="BKI1" s="2724" t="s">
        <v>6324</v>
      </c>
      <c r="BKJ1" s="2724" t="s">
        <v>6325</v>
      </c>
      <c r="BKK1" s="2724" t="s">
        <v>6326</v>
      </c>
      <c r="BKL1" s="2724" t="s">
        <v>6327</v>
      </c>
      <c r="BKM1" s="2724" t="s">
        <v>6328</v>
      </c>
      <c r="BKN1" s="2724" t="s">
        <v>6329</v>
      </c>
      <c r="BKO1" s="2724" t="s">
        <v>6330</v>
      </c>
      <c r="BKP1" s="2724" t="s">
        <v>6331</v>
      </c>
      <c r="BKQ1" s="2724" t="s">
        <v>6332</v>
      </c>
      <c r="BKR1" s="2724" t="s">
        <v>6333</v>
      </c>
      <c r="BKS1" s="2724" t="s">
        <v>6334</v>
      </c>
      <c r="BKT1" s="2724" t="s">
        <v>6335</v>
      </c>
      <c r="BKU1" s="2724" t="s">
        <v>6336</v>
      </c>
      <c r="BKV1" s="2724" t="s">
        <v>6337</v>
      </c>
      <c r="BKW1" s="2724" t="s">
        <v>6338</v>
      </c>
      <c r="BKX1" s="2724" t="s">
        <v>6339</v>
      </c>
      <c r="BKY1" s="2724" t="s">
        <v>6340</v>
      </c>
      <c r="BKZ1" s="2724" t="s">
        <v>6341</v>
      </c>
      <c r="BLA1" s="2724" t="s">
        <v>6342</v>
      </c>
      <c r="BLB1" s="2724" t="s">
        <v>6343</v>
      </c>
      <c r="BLC1" s="2724" t="s">
        <v>6344</v>
      </c>
      <c r="BLD1" s="2724" t="s">
        <v>6345</v>
      </c>
      <c r="BLE1" s="2724" t="s">
        <v>6346</v>
      </c>
      <c r="BLF1" s="2724" t="s">
        <v>6347</v>
      </c>
      <c r="BLG1" s="2724" t="s">
        <v>6348</v>
      </c>
      <c r="BLH1" s="2724" t="s">
        <v>6349</v>
      </c>
      <c r="BLI1" s="2724" t="s">
        <v>6350</v>
      </c>
      <c r="BLJ1" s="2724" t="s">
        <v>6351</v>
      </c>
      <c r="BLK1" s="2724" t="s">
        <v>6352</v>
      </c>
      <c r="BLL1" s="2724" t="s">
        <v>6353</v>
      </c>
      <c r="BLM1" s="2724" t="s">
        <v>6354</v>
      </c>
      <c r="BLN1" s="2724" t="s">
        <v>6355</v>
      </c>
      <c r="BLO1" s="2724" t="s">
        <v>6356</v>
      </c>
      <c r="BLP1" s="2724" t="s">
        <v>6357</v>
      </c>
      <c r="BLQ1" s="2724" t="s">
        <v>6358</v>
      </c>
      <c r="BLR1" s="2724" t="s">
        <v>6359</v>
      </c>
      <c r="BLS1" s="2724" t="s">
        <v>6360</v>
      </c>
      <c r="BLT1" s="2724" t="s">
        <v>6361</v>
      </c>
      <c r="BLU1" s="2724" t="s">
        <v>6362</v>
      </c>
      <c r="BLV1" s="2724" t="s">
        <v>6363</v>
      </c>
      <c r="BLW1" s="2724" t="s">
        <v>6364</v>
      </c>
      <c r="BLX1" s="2724" t="s">
        <v>6365</v>
      </c>
      <c r="BLY1" s="2724" t="s">
        <v>6366</v>
      </c>
      <c r="BLZ1" s="2724" t="s">
        <v>6367</v>
      </c>
      <c r="BMA1" s="2724" t="s">
        <v>6368</v>
      </c>
      <c r="BMB1" s="2724" t="s">
        <v>6369</v>
      </c>
      <c r="BMC1" s="2724" t="s">
        <v>6370</v>
      </c>
      <c r="BMD1" s="2724" t="s">
        <v>6371</v>
      </c>
      <c r="BME1" s="2724" t="s">
        <v>6372</v>
      </c>
      <c r="BMF1" s="2724" t="s">
        <v>6373</v>
      </c>
      <c r="BMG1" s="2724" t="s">
        <v>6374</v>
      </c>
      <c r="BMH1" s="2724" t="s">
        <v>6375</v>
      </c>
      <c r="BMI1" s="2724" t="s">
        <v>6376</v>
      </c>
      <c r="BMJ1" s="2724" t="s">
        <v>6377</v>
      </c>
      <c r="BMK1" s="2724" t="s">
        <v>6378</v>
      </c>
      <c r="BML1" s="2724" t="s">
        <v>6379</v>
      </c>
      <c r="BMM1" s="2724" t="s">
        <v>6380</v>
      </c>
      <c r="BMN1" s="2724" t="s">
        <v>6381</v>
      </c>
      <c r="BMO1" s="2724" t="s">
        <v>6382</v>
      </c>
      <c r="BMP1" s="2724" t="s">
        <v>6383</v>
      </c>
      <c r="BMQ1" s="2724" t="s">
        <v>6384</v>
      </c>
      <c r="BMR1" s="2724" t="s">
        <v>6385</v>
      </c>
      <c r="BMS1" s="2724" t="s">
        <v>6386</v>
      </c>
      <c r="BMT1" s="2724" t="s">
        <v>6387</v>
      </c>
      <c r="BMU1" s="2724" t="s">
        <v>6388</v>
      </c>
      <c r="BMV1" s="2724" t="s">
        <v>6389</v>
      </c>
      <c r="BMW1" s="2724" t="s">
        <v>6390</v>
      </c>
      <c r="BMX1" s="2724" t="s">
        <v>6391</v>
      </c>
      <c r="BMY1" s="2724" t="s">
        <v>6392</v>
      </c>
      <c r="BMZ1" s="2724" t="s">
        <v>6393</v>
      </c>
      <c r="BNA1" s="2724">
        <v>176501</v>
      </c>
      <c r="BNB1" s="2724">
        <v>176502</v>
      </c>
      <c r="BNC1" s="2724">
        <v>176503</v>
      </c>
      <c r="BND1" s="2724">
        <v>176504</v>
      </c>
      <c r="BNE1" s="2724">
        <v>176505</v>
      </c>
      <c r="BNF1" s="2724">
        <v>176506</v>
      </c>
      <c r="BNG1" s="2724">
        <v>176507</v>
      </c>
      <c r="BNH1" s="2724">
        <v>176508</v>
      </c>
      <c r="BNI1" s="2724">
        <v>176509</v>
      </c>
      <c r="BNJ1" s="2724">
        <v>176510</v>
      </c>
      <c r="BNK1" s="2724">
        <v>176511</v>
      </c>
      <c r="BNL1" s="2724">
        <v>176512</v>
      </c>
      <c r="BNM1" s="2724">
        <v>176513</v>
      </c>
      <c r="BNN1" s="2724">
        <v>176514</v>
      </c>
      <c r="BNO1" s="2724" t="s">
        <v>6394</v>
      </c>
      <c r="BNP1" s="2724" t="s">
        <v>6395</v>
      </c>
      <c r="BNQ1" s="2724" t="s">
        <v>6396</v>
      </c>
      <c r="BNR1" s="2724" t="s">
        <v>6397</v>
      </c>
      <c r="BNS1" s="2724" t="s">
        <v>6398</v>
      </c>
      <c r="BNT1" s="2724" t="s">
        <v>6399</v>
      </c>
      <c r="BNU1" s="2724" t="s">
        <v>6400</v>
      </c>
      <c r="BNV1" s="2724" t="s">
        <v>6401</v>
      </c>
      <c r="BNW1" s="2724" t="s">
        <v>6402</v>
      </c>
      <c r="BNX1" s="2724" t="s">
        <v>6403</v>
      </c>
      <c r="BNY1" s="2724" t="s">
        <v>6404</v>
      </c>
      <c r="BNZ1" s="2724" t="s">
        <v>6405</v>
      </c>
      <c r="BOA1" s="2724" t="s">
        <v>6406</v>
      </c>
      <c r="BOB1" s="2724" t="s">
        <v>6407</v>
      </c>
      <c r="BOC1" s="2724" t="s">
        <v>6408</v>
      </c>
      <c r="BOD1" s="2724" t="s">
        <v>6409</v>
      </c>
      <c r="BOE1" s="2724" t="s">
        <v>6410</v>
      </c>
      <c r="BOF1" s="2724" t="s">
        <v>6411</v>
      </c>
      <c r="BOG1" s="2724" t="s">
        <v>6412</v>
      </c>
      <c r="BOH1" s="2724" t="s">
        <v>6413</v>
      </c>
      <c r="BOI1" s="2724" t="s">
        <v>6414</v>
      </c>
      <c r="BOJ1" s="2724" t="s">
        <v>6415</v>
      </c>
      <c r="BOK1" s="2724" t="s">
        <v>6416</v>
      </c>
      <c r="BOL1" s="2724" t="s">
        <v>6417</v>
      </c>
      <c r="BOM1" s="2724" t="s">
        <v>6418</v>
      </c>
      <c r="BON1" s="2724" t="s">
        <v>6419</v>
      </c>
      <c r="BOO1" s="2724" t="s">
        <v>6420</v>
      </c>
      <c r="BOP1" s="2724" t="s">
        <v>6421</v>
      </c>
      <c r="BOQ1" s="2724" t="s">
        <v>6422</v>
      </c>
      <c r="BOR1" s="2724" t="s">
        <v>6423</v>
      </c>
      <c r="BOS1" s="2724" t="s">
        <v>6424</v>
      </c>
      <c r="BOT1" s="2724" t="s">
        <v>6425</v>
      </c>
      <c r="BOU1" s="2724" t="s">
        <v>6426</v>
      </c>
      <c r="BOV1" s="2724" t="s">
        <v>6427</v>
      </c>
      <c r="BOW1" s="2724" t="s">
        <v>6428</v>
      </c>
      <c r="BOX1" s="2724" t="s">
        <v>6429</v>
      </c>
      <c r="BOY1" s="2724" t="s">
        <v>6430</v>
      </c>
      <c r="BOZ1" s="2724" t="s">
        <v>6431</v>
      </c>
      <c r="BPA1" s="2724" t="s">
        <v>6432</v>
      </c>
      <c r="BPB1" s="2724" t="s">
        <v>6433</v>
      </c>
      <c r="BPC1" s="2724" t="s">
        <v>6434</v>
      </c>
      <c r="BPD1" s="2724" t="s">
        <v>6435</v>
      </c>
      <c r="BPE1" s="2724" t="s">
        <v>6436</v>
      </c>
      <c r="BPF1" s="2724" t="s">
        <v>6437</v>
      </c>
      <c r="BPG1" s="2724" t="s">
        <v>6438</v>
      </c>
      <c r="BPH1" s="2724" t="s">
        <v>6439</v>
      </c>
      <c r="BPI1" s="2724" t="s">
        <v>6440</v>
      </c>
      <c r="BPJ1" s="2724" t="s">
        <v>6441</v>
      </c>
      <c r="BPK1" s="2724" t="s">
        <v>6442</v>
      </c>
      <c r="BPL1" s="2724" t="s">
        <v>6443</v>
      </c>
      <c r="BPM1" s="2724" t="s">
        <v>6444</v>
      </c>
      <c r="BPN1" s="2724" t="s">
        <v>6445</v>
      </c>
      <c r="BPO1" s="2724" t="s">
        <v>6446</v>
      </c>
      <c r="BPP1" s="2724" t="s">
        <v>6447</v>
      </c>
      <c r="BPQ1" s="2724" t="s">
        <v>6448</v>
      </c>
      <c r="BPR1" s="2724" t="s">
        <v>6449</v>
      </c>
      <c r="BPS1" s="2724" t="s">
        <v>6450</v>
      </c>
      <c r="BPT1" s="2724" t="s">
        <v>6451</v>
      </c>
      <c r="BPU1" s="2724" t="s">
        <v>6452</v>
      </c>
      <c r="BPV1" s="2724" t="s">
        <v>6453</v>
      </c>
      <c r="BPW1" s="2724" t="s">
        <v>6454</v>
      </c>
      <c r="BPX1" s="2724" t="s">
        <v>6455</v>
      </c>
      <c r="BPY1" s="2724" t="s">
        <v>6456</v>
      </c>
      <c r="BPZ1" s="2724" t="s">
        <v>6457</v>
      </c>
      <c r="BQA1" s="2724" t="s">
        <v>6458</v>
      </c>
      <c r="BQB1" s="2724" t="s">
        <v>6459</v>
      </c>
      <c r="BQC1" s="2724" t="s">
        <v>6460</v>
      </c>
      <c r="BQD1" s="2724" t="s">
        <v>6461</v>
      </c>
      <c r="BQE1" s="2724" t="s">
        <v>6462</v>
      </c>
      <c r="BQF1" s="2724" t="s">
        <v>6463</v>
      </c>
      <c r="BQG1" s="2724" t="s">
        <v>6464</v>
      </c>
      <c r="BQH1" s="2724" t="s">
        <v>6465</v>
      </c>
      <c r="BQI1" s="2724" t="s">
        <v>6466</v>
      </c>
      <c r="BQJ1" s="2724" t="s">
        <v>6467</v>
      </c>
      <c r="BQK1" s="2724" t="s">
        <v>6468</v>
      </c>
      <c r="BQL1" s="2724" t="s">
        <v>6469</v>
      </c>
      <c r="BQM1" s="2724" t="s">
        <v>6470</v>
      </c>
      <c r="BQN1" s="2724" t="s">
        <v>6471</v>
      </c>
      <c r="BQO1" s="2724" t="s">
        <v>6472</v>
      </c>
      <c r="BQP1" s="2724" t="s">
        <v>6473</v>
      </c>
      <c r="BQQ1" s="2724" t="s">
        <v>6474</v>
      </c>
      <c r="BQR1" s="2724" t="s">
        <v>6475</v>
      </c>
      <c r="BQS1" s="2724" t="s">
        <v>6476</v>
      </c>
      <c r="BQT1" s="2724" t="s">
        <v>6477</v>
      </c>
      <c r="BQU1" s="2724" t="s">
        <v>6478</v>
      </c>
      <c r="BQV1" s="2724" t="s">
        <v>6479</v>
      </c>
      <c r="BQW1" s="2724" t="s">
        <v>6480</v>
      </c>
      <c r="BQX1" s="2724" t="s">
        <v>6481</v>
      </c>
      <c r="BQY1" s="2724" t="s">
        <v>6482</v>
      </c>
      <c r="BQZ1" s="2724">
        <v>177601</v>
      </c>
      <c r="BRA1" s="2724">
        <v>177602</v>
      </c>
      <c r="BRB1" s="2724">
        <v>177603</v>
      </c>
      <c r="BRC1" s="2724">
        <v>177604</v>
      </c>
      <c r="BRD1" s="2724">
        <v>177605</v>
      </c>
      <c r="BRE1" s="2724">
        <v>177606</v>
      </c>
      <c r="BRF1" s="2724">
        <v>177607</v>
      </c>
      <c r="BRG1" s="2724">
        <v>177608</v>
      </c>
      <c r="BRH1" s="2724">
        <v>177609</v>
      </c>
      <c r="BRI1" s="2724">
        <v>177610</v>
      </c>
      <c r="BRJ1" s="2724">
        <v>177611</v>
      </c>
      <c r="BRK1" s="2724">
        <v>177612</v>
      </c>
      <c r="BRL1" s="2724">
        <v>177613</v>
      </c>
      <c r="BRM1" s="2724">
        <v>177614</v>
      </c>
      <c r="BRN1" s="2724" t="s">
        <v>6483</v>
      </c>
      <c r="BRO1" s="2724" t="s">
        <v>6484</v>
      </c>
      <c r="BRP1" s="2724" t="s">
        <v>6485</v>
      </c>
      <c r="BRQ1" s="2724" t="s">
        <v>6486</v>
      </c>
      <c r="BRR1" s="2724" t="s">
        <v>6487</v>
      </c>
      <c r="BRS1" s="2724" t="s">
        <v>6488</v>
      </c>
      <c r="BRT1" s="2724" t="s">
        <v>6489</v>
      </c>
      <c r="BRU1" s="2724" t="s">
        <v>6490</v>
      </c>
      <c r="BRV1" s="2724" t="s">
        <v>6491</v>
      </c>
      <c r="BRW1" s="2724" t="s">
        <v>6492</v>
      </c>
      <c r="BRX1" s="2724" t="s">
        <v>6493</v>
      </c>
      <c r="BRY1" s="2724" t="s">
        <v>6494</v>
      </c>
      <c r="BRZ1" s="2724" t="s">
        <v>6495</v>
      </c>
      <c r="BSA1" s="2724" t="s">
        <v>6496</v>
      </c>
      <c r="BSB1" s="2724" t="s">
        <v>6497</v>
      </c>
      <c r="BSC1" s="2724" t="s">
        <v>6498</v>
      </c>
      <c r="BSD1" s="2724" t="s">
        <v>6499</v>
      </c>
      <c r="BSE1" s="2724" t="s">
        <v>6500</v>
      </c>
      <c r="BSF1" s="2724" t="s">
        <v>6501</v>
      </c>
      <c r="BSG1" s="2724" t="s">
        <v>6502</v>
      </c>
      <c r="BSH1" s="2724" t="s">
        <v>6503</v>
      </c>
      <c r="BSI1" s="2724" t="s">
        <v>6504</v>
      </c>
      <c r="BSJ1" s="2724" t="s">
        <v>6505</v>
      </c>
      <c r="BSK1" s="2724" t="s">
        <v>6506</v>
      </c>
      <c r="BSL1" s="2724" t="s">
        <v>6507</v>
      </c>
      <c r="BSM1" s="2724" t="s">
        <v>6508</v>
      </c>
      <c r="BSN1" s="2724" t="s">
        <v>6509</v>
      </c>
      <c r="BSO1" s="2724" t="s">
        <v>6510</v>
      </c>
      <c r="BSP1" s="2724" t="s">
        <v>6511</v>
      </c>
      <c r="BSQ1" s="2724" t="s">
        <v>6512</v>
      </c>
      <c r="BSR1" s="2724" t="s">
        <v>6513</v>
      </c>
      <c r="BSS1" s="2724" t="s">
        <v>6514</v>
      </c>
      <c r="BST1" s="2724" t="s">
        <v>6515</v>
      </c>
      <c r="BSU1" s="2724" t="s">
        <v>6516</v>
      </c>
      <c r="BSV1" s="2724" t="s">
        <v>6517</v>
      </c>
      <c r="BSW1" s="2724" t="s">
        <v>6518</v>
      </c>
      <c r="BSX1" s="2724" t="s">
        <v>6519</v>
      </c>
      <c r="BSY1" s="2724" t="s">
        <v>6520</v>
      </c>
      <c r="BSZ1" s="2724" t="s">
        <v>6521</v>
      </c>
      <c r="BTA1" s="2724" t="s">
        <v>6522</v>
      </c>
      <c r="BTB1" s="2724" t="s">
        <v>6523</v>
      </c>
      <c r="BTC1" s="2724" t="s">
        <v>6524</v>
      </c>
      <c r="BTD1" s="2724" t="s">
        <v>6525</v>
      </c>
      <c r="BTE1" s="2724" t="s">
        <v>6526</v>
      </c>
      <c r="BTF1" s="2724" t="s">
        <v>6527</v>
      </c>
      <c r="BTG1" s="2724" t="s">
        <v>6528</v>
      </c>
      <c r="BTH1" s="2724" t="s">
        <v>6529</v>
      </c>
      <c r="BTI1" s="2724" t="s">
        <v>6530</v>
      </c>
      <c r="BTJ1" s="2724" t="s">
        <v>6531</v>
      </c>
      <c r="BTK1" s="2724" t="s">
        <v>6532</v>
      </c>
      <c r="BTL1" s="2724" t="s">
        <v>6533</v>
      </c>
      <c r="BTM1" s="2724" t="s">
        <v>6534</v>
      </c>
      <c r="BTN1" s="2724" t="s">
        <v>6535</v>
      </c>
      <c r="BTO1" s="2724" t="s">
        <v>6536</v>
      </c>
      <c r="BTP1" s="2724" t="s">
        <v>6537</v>
      </c>
      <c r="BTQ1" s="2724" t="s">
        <v>6538</v>
      </c>
      <c r="BTR1" s="2724" t="s">
        <v>6539</v>
      </c>
      <c r="BTS1" s="2724" t="s">
        <v>6540</v>
      </c>
      <c r="BTT1" s="2724" t="s">
        <v>6541</v>
      </c>
      <c r="BTU1" s="2724" t="s">
        <v>6542</v>
      </c>
      <c r="BTV1" s="2724" t="s">
        <v>6543</v>
      </c>
      <c r="BTW1" s="2724" t="s">
        <v>6544</v>
      </c>
      <c r="BTX1" s="2724" t="s">
        <v>6545</v>
      </c>
      <c r="BTY1" s="2724" t="s">
        <v>6546</v>
      </c>
      <c r="BTZ1" s="2724" t="s">
        <v>6547</v>
      </c>
      <c r="BUA1" s="2724" t="s">
        <v>6548</v>
      </c>
      <c r="BUB1" s="2724" t="s">
        <v>6549</v>
      </c>
      <c r="BUC1" s="2724" t="s">
        <v>6550</v>
      </c>
      <c r="BUD1" s="2724" t="s">
        <v>6551</v>
      </c>
      <c r="BUE1" s="2724" t="s">
        <v>6552</v>
      </c>
      <c r="BUF1" s="2724" t="s">
        <v>6553</v>
      </c>
      <c r="BUG1" s="2724" t="s">
        <v>6554</v>
      </c>
      <c r="BUH1" s="2724" t="s">
        <v>6555</v>
      </c>
      <c r="BUI1" s="2724" t="s">
        <v>6556</v>
      </c>
      <c r="BUJ1" s="2724" t="s">
        <v>6557</v>
      </c>
      <c r="BUK1" s="2724" t="s">
        <v>6558</v>
      </c>
      <c r="BUL1" s="2724" t="s">
        <v>6559</v>
      </c>
      <c r="BUM1" s="2724" t="s">
        <v>6560</v>
      </c>
      <c r="BUN1" s="2724" t="s">
        <v>6561</v>
      </c>
      <c r="BUO1" s="2724" t="s">
        <v>6562</v>
      </c>
      <c r="BUP1" s="2724" t="s">
        <v>6563</v>
      </c>
      <c r="BUQ1" s="2724" t="s">
        <v>6564</v>
      </c>
      <c r="BUR1" s="2724" t="s">
        <v>6565</v>
      </c>
      <c r="BUS1" s="2724" t="s">
        <v>6566</v>
      </c>
      <c r="BUT1" s="2724" t="s">
        <v>6567</v>
      </c>
      <c r="BUU1" s="2724" t="s">
        <v>6568</v>
      </c>
      <c r="BUV1" s="2724" t="s">
        <v>6569</v>
      </c>
      <c r="BUW1" s="2724" t="s">
        <v>6570</v>
      </c>
      <c r="BUX1" s="2724" t="s">
        <v>6571</v>
      </c>
      <c r="BUY1" s="2724" t="s">
        <v>6572</v>
      </c>
      <c r="BUZ1" s="2724" t="s">
        <v>6573</v>
      </c>
      <c r="BVA1" s="2724" t="s">
        <v>6574</v>
      </c>
      <c r="BVB1" s="2724" t="s">
        <v>6575</v>
      </c>
      <c r="BVC1" s="2724" t="s">
        <v>6576</v>
      </c>
      <c r="BVD1" s="2724" t="s">
        <v>6577</v>
      </c>
      <c r="BVE1" s="2724" t="s">
        <v>6578</v>
      </c>
      <c r="BVF1" s="2724" t="s">
        <v>6579</v>
      </c>
      <c r="BVG1" s="2724">
        <v>178501</v>
      </c>
      <c r="BVH1" s="2724">
        <v>178502</v>
      </c>
      <c r="BVI1" s="2724">
        <v>178503</v>
      </c>
      <c r="BVJ1" s="2724">
        <v>178504</v>
      </c>
      <c r="BVK1" s="2724">
        <v>178505</v>
      </c>
      <c r="BVL1" s="2724">
        <v>178506</v>
      </c>
      <c r="BVM1" s="2724">
        <v>178507</v>
      </c>
      <c r="BVN1" s="2724">
        <v>178508</v>
      </c>
      <c r="BVO1" s="2724">
        <v>178509</v>
      </c>
      <c r="BVP1" s="2724">
        <v>178510</v>
      </c>
      <c r="BVQ1" s="2724">
        <v>178511</v>
      </c>
      <c r="BVR1" s="2724">
        <v>178512</v>
      </c>
      <c r="BVS1" s="2724">
        <v>178513</v>
      </c>
      <c r="BVT1" s="2724">
        <v>178514</v>
      </c>
      <c r="BVU1" s="2724">
        <v>178515</v>
      </c>
      <c r="BVV1" s="2724">
        <v>178516</v>
      </c>
      <c r="BVW1" s="2724" t="s">
        <v>6580</v>
      </c>
      <c r="BVX1" s="2724" t="s">
        <v>6581</v>
      </c>
      <c r="BVY1" s="2724" t="s">
        <v>6582</v>
      </c>
      <c r="BVZ1" s="2724" t="s">
        <v>6583</v>
      </c>
      <c r="BWA1" s="2724" t="s">
        <v>6584</v>
      </c>
      <c r="BWB1" s="2724" t="s">
        <v>6585</v>
      </c>
      <c r="BWC1" s="2724" t="s">
        <v>6586</v>
      </c>
      <c r="BWD1" s="2724" t="s">
        <v>6587</v>
      </c>
      <c r="BWE1" s="2724" t="s">
        <v>6588</v>
      </c>
      <c r="BWF1" s="2724" t="s">
        <v>6589</v>
      </c>
      <c r="BWG1" s="2724" t="s">
        <v>6590</v>
      </c>
      <c r="BWH1" s="2724" t="s">
        <v>6591</v>
      </c>
      <c r="BWI1" s="2724" t="s">
        <v>6592</v>
      </c>
      <c r="BWJ1" s="2724" t="s">
        <v>6593</v>
      </c>
      <c r="BWK1" s="2724" t="s">
        <v>6594</v>
      </c>
      <c r="BWL1" s="2724" t="s">
        <v>6595</v>
      </c>
      <c r="BWM1" s="2717" t="s">
        <v>1524</v>
      </c>
      <c r="BWN1" s="2717" t="s">
        <v>4013</v>
      </c>
      <c r="BWO1" s="2717" t="s">
        <v>6598</v>
      </c>
      <c r="BWP1" s="2717" t="s">
        <v>6599</v>
      </c>
      <c r="BWQ1" s="2717" t="s">
        <v>6600</v>
      </c>
      <c r="BWR1" s="2717" t="s">
        <v>6601</v>
      </c>
      <c r="BWS1" s="2717" t="s">
        <v>6602</v>
      </c>
      <c r="BWT1" s="2717" t="s">
        <v>6603</v>
      </c>
      <c r="BWU1" s="2717" t="s">
        <v>6604</v>
      </c>
      <c r="BWV1" s="2717" t="s">
        <v>6605</v>
      </c>
      <c r="BWW1" s="2717" t="s">
        <v>6606</v>
      </c>
      <c r="BWX1" s="2717" t="s">
        <v>6607</v>
      </c>
      <c r="BWY1" s="2717" t="s">
        <v>6608</v>
      </c>
      <c r="BWZ1" s="2717" t="s">
        <v>6609</v>
      </c>
      <c r="BXA1" s="2717" t="s">
        <v>6610</v>
      </c>
      <c r="BXB1" s="2717" t="s">
        <v>6611</v>
      </c>
      <c r="BXC1" s="2717" t="s">
        <v>6612</v>
      </c>
      <c r="BXD1" s="2717" t="s">
        <v>6613</v>
      </c>
      <c r="BXE1" s="2717" t="s">
        <v>6614</v>
      </c>
      <c r="BXF1" s="2717" t="s">
        <v>6615</v>
      </c>
      <c r="BXG1" s="2717" t="s">
        <v>6616</v>
      </c>
      <c r="BXH1" s="2717" t="s">
        <v>6617</v>
      </c>
      <c r="BXI1" s="2717" t="s">
        <v>6618</v>
      </c>
      <c r="BXJ1" s="2717" t="s">
        <v>6619</v>
      </c>
      <c r="BXK1" s="2717" t="s">
        <v>6620</v>
      </c>
      <c r="BXL1" s="2717" t="s">
        <v>6621</v>
      </c>
      <c r="BXM1" s="2717" t="s">
        <v>6622</v>
      </c>
      <c r="BXN1" s="2717" t="s">
        <v>6623</v>
      </c>
      <c r="BXO1" s="2717" t="s">
        <v>6624</v>
      </c>
      <c r="BXP1" s="2717" t="s">
        <v>6625</v>
      </c>
      <c r="BXQ1" s="2717" t="s">
        <v>6626</v>
      </c>
      <c r="BXR1" s="2717" t="s">
        <v>6627</v>
      </c>
      <c r="BXS1" s="2717" t="s">
        <v>6628</v>
      </c>
      <c r="BXT1" s="2717" t="s">
        <v>6629</v>
      </c>
      <c r="BXU1" s="2717" t="s">
        <v>6630</v>
      </c>
      <c r="BXV1" s="2717" t="s">
        <v>6631</v>
      </c>
      <c r="BXW1" s="3112" t="s">
        <v>4014</v>
      </c>
      <c r="BXX1" s="3112" t="s">
        <v>4015</v>
      </c>
      <c r="BXY1" s="3112" t="s">
        <v>4017</v>
      </c>
      <c r="BXZ1" s="3112" t="s">
        <v>4155</v>
      </c>
      <c r="BYA1" s="3112" t="s">
        <v>6974</v>
      </c>
      <c r="BYB1" s="3112" t="s">
        <v>4022</v>
      </c>
      <c r="BYC1" s="3112" t="s">
        <v>4023</v>
      </c>
      <c r="BYD1" s="3112" t="s">
        <v>4024</v>
      </c>
      <c r="BYE1" s="3112" t="s">
        <v>4025</v>
      </c>
      <c r="BYF1" s="3112" t="s">
        <v>4026</v>
      </c>
      <c r="BYG1" s="3112" t="s">
        <v>4027</v>
      </c>
      <c r="BYH1" s="3112" t="s">
        <v>4033</v>
      </c>
      <c r="BYI1" s="3112" t="s">
        <v>4034</v>
      </c>
      <c r="BYJ1" s="3112" t="s">
        <v>4035</v>
      </c>
      <c r="BYK1" s="3112" t="s">
        <v>4036</v>
      </c>
      <c r="BYL1" s="3112" t="s">
        <v>4037</v>
      </c>
      <c r="BYM1" s="3112" t="s">
        <v>4038</v>
      </c>
      <c r="BYN1" s="3112" t="s">
        <v>4039</v>
      </c>
      <c r="BYO1" s="3112" t="s">
        <v>4040</v>
      </c>
      <c r="BYP1" s="3112" t="s">
        <v>4041</v>
      </c>
      <c r="BYQ1" s="3112" t="s">
        <v>4042</v>
      </c>
      <c r="BYR1" s="3112" t="s">
        <v>4043</v>
      </c>
      <c r="BYS1" s="3112" t="s">
        <v>4044</v>
      </c>
      <c r="BYT1" s="3112" t="s">
        <v>6684</v>
      </c>
      <c r="BYU1" s="3112" t="s">
        <v>4045</v>
      </c>
      <c r="BYV1" s="3112" t="s">
        <v>4028</v>
      </c>
      <c r="BYW1" s="3112" t="s">
        <v>4029</v>
      </c>
      <c r="BYX1" s="3112" t="s">
        <v>4030</v>
      </c>
      <c r="BYY1" s="3112" t="s">
        <v>4031</v>
      </c>
      <c r="BYZ1" s="3112" t="s">
        <v>4032</v>
      </c>
      <c r="BZA1" s="3112" t="s">
        <v>4046</v>
      </c>
      <c r="BZB1" s="3112" t="s">
        <v>4047</v>
      </c>
      <c r="BZC1" s="3112" t="s">
        <v>4048</v>
      </c>
      <c r="BZD1" s="3112" t="s">
        <v>4049</v>
      </c>
      <c r="BZE1" s="3112" t="s">
        <v>4050</v>
      </c>
      <c r="BZF1" s="3112" t="s">
        <v>4051</v>
      </c>
      <c r="BZG1" s="3112" t="s">
        <v>4052</v>
      </c>
      <c r="BZH1" s="3112" t="s">
        <v>4053</v>
      </c>
      <c r="BZI1" s="3112" t="s">
        <v>4054</v>
      </c>
      <c r="BZJ1" s="3112" t="s">
        <v>4055</v>
      </c>
      <c r="BZK1" s="3112" t="s">
        <v>4056</v>
      </c>
      <c r="BZL1" s="3112" t="s">
        <v>6685</v>
      </c>
      <c r="BZM1" s="3112" t="s">
        <v>4058</v>
      </c>
      <c r="BZN1" s="3112" t="s">
        <v>4059</v>
      </c>
      <c r="BZO1" s="3112" t="s">
        <v>4060</v>
      </c>
      <c r="BZP1" s="3112" t="s">
        <v>4061</v>
      </c>
      <c r="BZQ1" s="3112" t="s">
        <v>4062</v>
      </c>
      <c r="BZR1" s="3112" t="s">
        <v>4063</v>
      </c>
      <c r="BZS1" s="3112" t="s">
        <v>4064</v>
      </c>
      <c r="BZT1" s="3112" t="s">
        <v>4065</v>
      </c>
      <c r="BZU1" s="3112" t="s">
        <v>4066</v>
      </c>
      <c r="BZV1" s="3112" t="s">
        <v>4067</v>
      </c>
      <c r="BZW1" s="3112" t="s">
        <v>4074</v>
      </c>
      <c r="BZX1" s="3112" t="s">
        <v>4075</v>
      </c>
      <c r="BZY1" s="3112" t="s">
        <v>4076</v>
      </c>
      <c r="BZZ1" s="3112" t="s">
        <v>4077</v>
      </c>
      <c r="CAA1" s="3112" t="s">
        <v>4078</v>
      </c>
      <c r="CAB1" s="3112" t="s">
        <v>4085</v>
      </c>
      <c r="CAC1" s="3112" t="s">
        <v>4086</v>
      </c>
      <c r="CAD1" s="3112" t="s">
        <v>4088</v>
      </c>
      <c r="CAE1" s="3112" t="s">
        <v>4089</v>
      </c>
      <c r="CAF1" s="3112" t="s">
        <v>4090</v>
      </c>
      <c r="CAG1" s="3112" t="s">
        <v>4091</v>
      </c>
      <c r="CAH1" s="3112" t="s">
        <v>4092</v>
      </c>
      <c r="CAI1" s="3112" t="s">
        <v>4431</v>
      </c>
      <c r="CAJ1" s="3112" t="s">
        <v>4432</v>
      </c>
      <c r="CAK1" s="3112" t="s">
        <v>4434</v>
      </c>
      <c r="CAL1" s="3112" t="s">
        <v>4436</v>
      </c>
      <c r="CAM1" s="3112" t="s">
        <v>4438</v>
      </c>
      <c r="CAN1" s="3112" t="s">
        <v>4440</v>
      </c>
      <c r="CAO1" s="3112" t="s">
        <v>4433</v>
      </c>
      <c r="CAP1" s="3112" t="s">
        <v>6977</v>
      </c>
      <c r="CAQ1" s="3112" t="s">
        <v>6978</v>
      </c>
      <c r="CAR1" s="3112" t="s">
        <v>6979</v>
      </c>
      <c r="CAS1" s="3112" t="s">
        <v>6980</v>
      </c>
      <c r="CAT1" s="3112" t="s">
        <v>4442</v>
      </c>
      <c r="CAU1" s="3112" t="s">
        <v>4443</v>
      </c>
      <c r="CAV1" s="3112" t="s">
        <v>4144</v>
      </c>
      <c r="CAW1" s="3112" t="s">
        <v>4145</v>
      </c>
      <c r="CAX1" s="3112" t="s">
        <v>4146</v>
      </c>
      <c r="CAY1" s="3112" t="s">
        <v>4147</v>
      </c>
      <c r="CAZ1" s="3112" t="s">
        <v>4148</v>
      </c>
      <c r="CBA1" s="3112" t="s">
        <v>4149</v>
      </c>
      <c r="CBB1" s="3112" t="s">
        <v>4150</v>
      </c>
      <c r="CBC1" s="3112" t="s">
        <v>4151</v>
      </c>
      <c r="CBD1" s="3112" t="s">
        <v>4152</v>
      </c>
      <c r="CBE1" s="3112" t="s">
        <v>4178</v>
      </c>
      <c r="CBF1" s="3112" t="s">
        <v>6686</v>
      </c>
      <c r="CBG1" s="3112" t="s">
        <v>6687</v>
      </c>
      <c r="CBH1" s="3112" t="s">
        <v>6688</v>
      </c>
      <c r="CBI1" s="3112" t="s">
        <v>6689</v>
      </c>
      <c r="CBJ1" s="3112" t="s">
        <v>6690</v>
      </c>
      <c r="CBK1" s="3112" t="s">
        <v>6691</v>
      </c>
      <c r="CBL1" s="3112" t="s">
        <v>6692</v>
      </c>
      <c r="CBM1" s="3112" t="s">
        <v>6693</v>
      </c>
      <c r="CBN1" s="3112" t="s">
        <v>6694</v>
      </c>
      <c r="CBO1" s="3112" t="s">
        <v>6695</v>
      </c>
      <c r="CBP1" s="3112" t="s">
        <v>6696</v>
      </c>
      <c r="CBQ1" s="3112" t="s">
        <v>6697</v>
      </c>
      <c r="CBR1" s="3112" t="s">
        <v>6698</v>
      </c>
      <c r="CBS1" s="3112" t="s">
        <v>4191</v>
      </c>
      <c r="CBT1" s="3112" t="s">
        <v>4192</v>
      </c>
      <c r="CBU1" s="3112" t="s">
        <v>4193</v>
      </c>
      <c r="CBV1" s="3112" t="s">
        <v>4194</v>
      </c>
      <c r="CBW1" s="3112" t="s">
        <v>4195</v>
      </c>
      <c r="CBX1" s="3112" t="s">
        <v>4196</v>
      </c>
      <c r="CBY1" s="3112" t="s">
        <v>4197</v>
      </c>
      <c r="CBZ1" s="3112" t="s">
        <v>4198</v>
      </c>
      <c r="CCA1" s="3112" t="s">
        <v>4199</v>
      </c>
      <c r="CCB1" s="3112" t="s">
        <v>6699</v>
      </c>
      <c r="CCC1" s="3112" t="s">
        <v>6700</v>
      </c>
      <c r="CCD1" s="3112" t="s">
        <v>6701</v>
      </c>
      <c r="CCE1" s="3112" t="s">
        <v>6702</v>
      </c>
      <c r="CCF1" s="3112" t="s">
        <v>6703</v>
      </c>
      <c r="CCG1" s="3112" t="s">
        <v>6704</v>
      </c>
      <c r="CCH1" s="3112" t="s">
        <v>6705</v>
      </c>
      <c r="CCI1" s="3112" t="s">
        <v>6706</v>
      </c>
      <c r="CCJ1" s="3112" t="s">
        <v>6707</v>
      </c>
      <c r="CCK1" s="3112" t="s">
        <v>6708</v>
      </c>
      <c r="CCL1" s="3112" t="s">
        <v>6709</v>
      </c>
      <c r="CCM1" s="3112" t="s">
        <v>6710</v>
      </c>
      <c r="CCN1" s="3112" t="s">
        <v>6711</v>
      </c>
      <c r="CCO1" s="3112" t="s">
        <v>4276</v>
      </c>
      <c r="CCP1" s="3112" t="s">
        <v>6712</v>
      </c>
      <c r="CCQ1" s="3112" t="s">
        <v>4277</v>
      </c>
      <c r="CCR1" s="3112" t="s">
        <v>4278</v>
      </c>
      <c r="CCS1" s="3112" t="s">
        <v>4279</v>
      </c>
      <c r="CCT1" s="3112" t="s">
        <v>4280</v>
      </c>
      <c r="CCU1" s="3112" t="s">
        <v>4281</v>
      </c>
      <c r="CCV1" s="3112" t="s">
        <v>4282</v>
      </c>
      <c r="CCW1" s="3112" t="s">
        <v>4283</v>
      </c>
      <c r="CCX1" s="3112" t="s">
        <v>4284</v>
      </c>
      <c r="CCY1" s="3112" t="s">
        <v>4285</v>
      </c>
      <c r="CCZ1" s="3112" t="s">
        <v>6713</v>
      </c>
      <c r="CDA1" s="3112" t="s">
        <v>6714</v>
      </c>
      <c r="CDB1" s="3112" t="s">
        <v>4286</v>
      </c>
      <c r="CDC1" s="3112" t="s">
        <v>4287</v>
      </c>
      <c r="CDD1" s="3112" t="s">
        <v>4288</v>
      </c>
      <c r="CDE1" s="3112" t="s">
        <v>4289</v>
      </c>
      <c r="CDF1" s="3112" t="s">
        <v>6715</v>
      </c>
      <c r="CDG1" s="3112" t="s">
        <v>6716</v>
      </c>
      <c r="CDH1" s="3112" t="s">
        <v>4291</v>
      </c>
      <c r="CDI1" s="3112" t="s">
        <v>4298</v>
      </c>
      <c r="CDJ1" s="3112" t="s">
        <v>4299</v>
      </c>
      <c r="CDK1" s="3112" t="s">
        <v>4300</v>
      </c>
      <c r="CDL1" s="3112" t="s">
        <v>4301</v>
      </c>
      <c r="CDM1" s="3112" t="s">
        <v>4302</v>
      </c>
      <c r="CDN1" s="3112" t="s">
        <v>4303</v>
      </c>
      <c r="CDO1" s="3112" t="s">
        <v>4304</v>
      </c>
      <c r="CDP1" s="3112" t="s">
        <v>4309</v>
      </c>
      <c r="CDQ1" s="3112" t="s">
        <v>4311</v>
      </c>
      <c r="CDR1" s="3112" t="s">
        <v>4317</v>
      </c>
      <c r="CDS1" s="3112" t="s">
        <v>4318</v>
      </c>
      <c r="CDT1" s="3112" t="s">
        <v>4319</v>
      </c>
      <c r="CDU1" s="3112" t="s">
        <v>4322</v>
      </c>
      <c r="CDV1" s="3112" t="s">
        <v>4323</v>
      </c>
      <c r="CDW1" s="3112" t="s">
        <v>4350</v>
      </c>
      <c r="CDX1" s="3112" t="s">
        <v>4358</v>
      </c>
      <c r="CDY1" s="3112" t="s">
        <v>4359</v>
      </c>
      <c r="CDZ1" s="3112" t="s">
        <v>4360</v>
      </c>
      <c r="CEA1" s="3112" t="s">
        <v>6717</v>
      </c>
      <c r="CEB1" s="3112" t="s">
        <v>4365</v>
      </c>
      <c r="CEC1" s="3112" t="s">
        <v>6718</v>
      </c>
      <c r="CED1" s="3112" t="s">
        <v>4375</v>
      </c>
      <c r="CEE1" s="3112" t="s">
        <v>4376</v>
      </c>
      <c r="CEF1" s="3112" t="s">
        <v>4377</v>
      </c>
      <c r="CEG1" s="3112" t="s">
        <v>4378</v>
      </c>
      <c r="CEH1" s="3112" t="s">
        <v>4379</v>
      </c>
      <c r="CEI1" s="3112" t="s">
        <v>4380</v>
      </c>
      <c r="CEJ1" s="3112" t="s">
        <v>4381</v>
      </c>
      <c r="CEK1" s="3112" t="s">
        <v>4382</v>
      </c>
      <c r="CEL1" s="3112" t="s">
        <v>4383</v>
      </c>
      <c r="CEM1" s="3112" t="s">
        <v>4384</v>
      </c>
      <c r="CEN1" s="3112" t="s">
        <v>4385</v>
      </c>
      <c r="CEO1" s="3112" t="s">
        <v>4386</v>
      </c>
      <c r="CEP1" s="3112" t="s">
        <v>4387</v>
      </c>
      <c r="CEQ1" s="3112" t="s">
        <v>4388</v>
      </c>
      <c r="CER1" s="3112" t="s">
        <v>6719</v>
      </c>
      <c r="CES1" s="3112" t="s">
        <v>6720</v>
      </c>
      <c r="CET1" s="3112" t="s">
        <v>4389</v>
      </c>
      <c r="CEU1" s="3112" t="s">
        <v>6721</v>
      </c>
      <c r="CEV1" s="3113" t="s">
        <v>4391</v>
      </c>
      <c r="CEW1" s="3112" t="s">
        <v>4392</v>
      </c>
      <c r="CEX1" s="3112" t="s">
        <v>4393</v>
      </c>
      <c r="CEY1" s="3112" t="s">
        <v>4394</v>
      </c>
      <c r="CEZ1" s="3112" t="s">
        <v>4395</v>
      </c>
      <c r="CFA1" s="3112" t="s">
        <v>4396</v>
      </c>
      <c r="CFB1" s="3112" t="s">
        <v>4397</v>
      </c>
      <c r="CFC1" s="3112" t="s">
        <v>4398</v>
      </c>
      <c r="CFD1" s="3112" t="s">
        <v>6722</v>
      </c>
      <c r="CFE1" s="3112" t="s">
        <v>4400</v>
      </c>
      <c r="CFF1" s="3112" t="s">
        <v>4401</v>
      </c>
      <c r="CFG1" s="3112" t="s">
        <v>4402</v>
      </c>
      <c r="CFH1" s="3112" t="s">
        <v>4403</v>
      </c>
      <c r="CFI1" s="3112" t="s">
        <v>4404</v>
      </c>
      <c r="CFJ1" s="3112" t="s">
        <v>4405</v>
      </c>
      <c r="CFK1" s="3112" t="s">
        <v>4406</v>
      </c>
      <c r="CFL1" s="3112" t="s">
        <v>4407</v>
      </c>
      <c r="CFM1" s="3112" t="s">
        <v>4408</v>
      </c>
      <c r="CFN1" s="3112" t="s">
        <v>4409</v>
      </c>
      <c r="CFO1" s="3112" t="s">
        <v>4410</v>
      </c>
      <c r="CFP1" s="3112" t="s">
        <v>4411</v>
      </c>
      <c r="CFQ1" s="3112" t="s">
        <v>4412</v>
      </c>
      <c r="CFR1" s="3112" t="s">
        <v>4413</v>
      </c>
      <c r="CFS1" s="3112" t="s">
        <v>4414</v>
      </c>
      <c r="CFT1" s="3112" t="s">
        <v>4415</v>
      </c>
      <c r="CFU1" s="3112" t="s">
        <v>4416</v>
      </c>
      <c r="CFV1" s="3112" t="s">
        <v>4417</v>
      </c>
      <c r="CFW1" s="3112" t="s">
        <v>4418</v>
      </c>
      <c r="CFX1" s="3112" t="s">
        <v>4419</v>
      </c>
      <c r="CFY1" s="3112" t="s">
        <v>4420</v>
      </c>
      <c r="CFZ1" s="3112" t="s">
        <v>4421</v>
      </c>
      <c r="CGA1" s="3112" t="s">
        <v>6723</v>
      </c>
      <c r="CGB1" s="3112" t="s">
        <v>6975</v>
      </c>
      <c r="CGC1" s="3112" t="s">
        <v>6976</v>
      </c>
      <c r="CGD1" s="3112" t="s">
        <v>4425</v>
      </c>
      <c r="CGE1" s="3112" t="s">
        <v>4426</v>
      </c>
      <c r="CGF1" s="3112" t="s">
        <v>4427</v>
      </c>
      <c r="CGG1" s="3112" t="s">
        <v>4428</v>
      </c>
      <c r="CGH1" s="3112" t="s">
        <v>4429</v>
      </c>
      <c r="CGI1" s="3112" t="s">
        <v>4430</v>
      </c>
      <c r="CGJ1" s="3112" t="s">
        <v>4099</v>
      </c>
      <c r="CGK1" s="3112" t="s">
        <v>4111</v>
      </c>
      <c r="CGL1" s="3112" t="s">
        <v>4112</v>
      </c>
      <c r="CGM1" s="3112" t="s">
        <v>4113</v>
      </c>
      <c r="CGN1" s="3112" t="s">
        <v>4114</v>
      </c>
      <c r="CGO1" s="3112" t="s">
        <v>4115</v>
      </c>
      <c r="CGP1" s="3112" t="s">
        <v>4116</v>
      </c>
      <c r="CGQ1" s="3112" t="s">
        <v>4117</v>
      </c>
      <c r="CGR1" s="3112" t="s">
        <v>4118</v>
      </c>
      <c r="CGS1" s="3112" t="s">
        <v>4127</v>
      </c>
      <c r="CGT1" s="3112" t="s">
        <v>4128</v>
      </c>
      <c r="CGU1" s="3112" t="s">
        <v>4129</v>
      </c>
      <c r="CGV1" s="3112" t="s">
        <v>4130</v>
      </c>
      <c r="CGW1" s="3112" t="s">
        <v>4131</v>
      </c>
      <c r="CGX1" s="3112" t="s">
        <v>4132</v>
      </c>
      <c r="CGY1" s="3112" t="s">
        <v>4133</v>
      </c>
      <c r="CGZ1" s="3112" t="s">
        <v>4134</v>
      </c>
      <c r="CHA1" s="3112" t="s">
        <v>4135</v>
      </c>
      <c r="CHB1" s="3112" t="s">
        <v>4136</v>
      </c>
      <c r="CHC1" s="3112" t="s">
        <v>4137</v>
      </c>
      <c r="CHD1" s="3112" t="s">
        <v>4138</v>
      </c>
      <c r="CHE1" s="3112" t="s">
        <v>4139</v>
      </c>
      <c r="CHF1" s="3112" t="s">
        <v>4140</v>
      </c>
      <c r="CHG1" s="3112" t="s">
        <v>4141</v>
      </c>
      <c r="CHH1" s="3112" t="s">
        <v>4142</v>
      </c>
      <c r="CHI1" s="3112" t="s">
        <v>6724</v>
      </c>
      <c r="CHJ1" s="3112" t="s">
        <v>4143</v>
      </c>
      <c r="CHK1" s="3112" t="s">
        <v>6725</v>
      </c>
      <c r="CHL1" s="3832" t="s">
        <v>6945</v>
      </c>
      <c r="CHM1" s="2731" t="s">
        <v>6946</v>
      </c>
      <c r="CHN1" s="2731" t="s">
        <v>6947</v>
      </c>
      <c r="CHO1" s="2731" t="s">
        <v>6948</v>
      </c>
      <c r="CHP1" s="2731" t="s">
        <v>6949</v>
      </c>
      <c r="CHQ1" s="2731" t="s">
        <v>6950</v>
      </c>
      <c r="CHR1" s="2731" t="s">
        <v>6951</v>
      </c>
      <c r="CHS1" s="2731" t="s">
        <v>6952</v>
      </c>
      <c r="CHT1" s="2731" t="s">
        <v>6953</v>
      </c>
      <c r="CHU1" s="2731" t="s">
        <v>6954</v>
      </c>
      <c r="CHV1" s="2731" t="s">
        <v>6955</v>
      </c>
      <c r="CHW1" s="2731" t="s">
        <v>6956</v>
      </c>
      <c r="CHX1" s="2731" t="s">
        <v>6957</v>
      </c>
      <c r="CHY1" s="2731" t="s">
        <v>6958</v>
      </c>
      <c r="CHZ1" s="2731" t="s">
        <v>6959</v>
      </c>
      <c r="CIA1" s="2731" t="s">
        <v>6960</v>
      </c>
      <c r="CIB1" s="2731" t="s">
        <v>6961</v>
      </c>
      <c r="CIC1" s="2731" t="s">
        <v>335</v>
      </c>
      <c r="CID1" s="2731" t="s">
        <v>6962</v>
      </c>
      <c r="CIE1" s="2731" t="s">
        <v>6963</v>
      </c>
      <c r="CIF1" s="2731" t="s">
        <v>6964</v>
      </c>
      <c r="CIG1" s="2731" t="s">
        <v>6965</v>
      </c>
      <c r="CIH1" s="2731" t="s">
        <v>6966</v>
      </c>
      <c r="CII1" s="2731" t="s">
        <v>6967</v>
      </c>
      <c r="CIJ1" s="2731" t="s">
        <v>6968</v>
      </c>
      <c r="CIK1" s="2731" t="s">
        <v>6969</v>
      </c>
      <c r="CIL1" s="2731" t="s">
        <v>6970</v>
      </c>
      <c r="CIM1" s="2731" t="s">
        <v>6971</v>
      </c>
      <c r="CIN1" s="2731" t="s">
        <v>6972</v>
      </c>
      <c r="CIO1" s="2731" t="s">
        <v>6973</v>
      </c>
    </row>
    <row r="2" spans="1:2277" s="2730" customFormat="1">
      <c r="A2" s="2733">
        <f>'Muka Hadapan (ms1)'!W22</f>
        <v>0</v>
      </c>
      <c r="B2" s="2733"/>
      <c r="C2" s="2734">
        <f>IF('Muka Hadapan (ms1)'!W26&lt;&gt;"",1,IF('Muka Hadapan (ms1)'!W28&lt;&gt;"",2,IF('Muka Hadapan (ms1)'!AE26&lt;&gt;"",3,IF('Muka Hadapan (ms1)'!AE28&lt;&gt;"",4,0))))</f>
        <v>0</v>
      </c>
      <c r="D2" s="2733">
        <f>'Soalan 1'!S10</f>
        <v>0</v>
      </c>
      <c r="E2" s="2733">
        <f>'Soalan 1'!AA16</f>
        <v>0</v>
      </c>
      <c r="F2" s="3838">
        <f>'Soalan 1'!D24</f>
        <v>0</v>
      </c>
      <c r="G2" s="3838">
        <f>'Soalan 1'!U24</f>
        <v>0</v>
      </c>
      <c r="H2" s="2733">
        <f>'Soalan 1'!I51</f>
        <v>0</v>
      </c>
      <c r="I2" s="2733">
        <f>'Soalan 1'!I55</f>
        <v>0</v>
      </c>
      <c r="J2" s="2733">
        <f>'Soalan 1'!B31</f>
        <v>0</v>
      </c>
      <c r="K2" s="2733">
        <f>'Soalan 1'!B38</f>
        <v>0</v>
      </c>
      <c r="L2" s="2733">
        <f>'Soalan 1'!Z42</f>
        <v>0</v>
      </c>
      <c r="M2" s="2733">
        <f>'Soalan 1'!I79</f>
        <v>0</v>
      </c>
      <c r="N2" s="2733">
        <f>'Soalan 1'!L79</f>
        <v>0</v>
      </c>
      <c r="O2" s="2733">
        <f>'Soalan 1'!P79</f>
        <v>0</v>
      </c>
      <c r="P2" s="2733">
        <f>'Soalan 1'!X79</f>
        <v>0</v>
      </c>
      <c r="Q2" s="2733">
        <f>'Soalan 1'!AB79</f>
        <v>0</v>
      </c>
      <c r="R2" s="2733">
        <f>'Soalan 1'!I83</f>
        <v>0</v>
      </c>
      <c r="S2" s="2733">
        <f>'Soalan 1'!L83</f>
        <v>0</v>
      </c>
      <c r="T2" s="2733">
        <f>'Soalan 1'!P83</f>
        <v>0</v>
      </c>
      <c r="U2" s="2733">
        <f>'Soalan 1'!X83</f>
        <v>0</v>
      </c>
      <c r="V2" s="2733">
        <f>'Soalan 1'!AB83</f>
        <v>0</v>
      </c>
      <c r="W2" s="2734">
        <f>IF('Soalan 1'!C67&lt;&gt;"",1,IF('Soalan 1'!H67&lt;&gt;"",2,0))</f>
        <v>0</v>
      </c>
      <c r="X2" s="2733">
        <f>'Soalan 1'!B99</f>
        <v>0</v>
      </c>
      <c r="Y2" s="2733">
        <f>'Soalan 1'!Z106</f>
        <v>0</v>
      </c>
      <c r="Z2" s="2733">
        <f>'Soalan 1'!Z109</f>
        <v>0</v>
      </c>
      <c r="AA2" s="2733">
        <f>'Soalan 1'!AA119</f>
        <v>0</v>
      </c>
      <c r="AB2" s="2733">
        <f>'Soalan 1'!AA123</f>
        <v>0</v>
      </c>
      <c r="AC2" s="2733">
        <f>'Soalan 1'!C126</f>
        <v>0</v>
      </c>
      <c r="AD2" s="2734">
        <f>IF('Soalan 1'!D190&lt;&gt;"",1,IF('Soalan 1'!K190&lt;&gt;"",2,IF('Soalan 1'!S190&lt;&gt;"",3,)))</f>
        <v>0</v>
      </c>
      <c r="AE2" s="2733">
        <f>'Soalan 1'!Z149</f>
        <v>0</v>
      </c>
      <c r="AF2" s="2734">
        <f>IF('Soalan 1'!D198&lt;&gt;"",1,IF('Soalan 1'!S198&lt;&gt;"",2,))</f>
        <v>0</v>
      </c>
      <c r="AG2" s="2733">
        <f>'Soalan 1'!D202</f>
        <v>0</v>
      </c>
      <c r="AH2" s="2733">
        <f>IF('Soalan 1'!D219&lt;&gt;"",1,IF('Soalan 1'!K219&lt;&gt;"",2,0))</f>
        <v>0</v>
      </c>
      <c r="AI2" s="2733">
        <f>'Soalan 1'!Z112</f>
        <v>0</v>
      </c>
      <c r="AJ2" s="2733">
        <f>'Soalan 1'!C134</f>
        <v>0</v>
      </c>
      <c r="AK2" s="2733">
        <f>'Soalan 1'!AA134</f>
        <v>0</v>
      </c>
      <c r="AL2" s="2733">
        <f>'Soalan 1'!Z152</f>
        <v>0</v>
      </c>
      <c r="AM2" s="2733">
        <f>'Soalan 1'!Z158</f>
        <v>0</v>
      </c>
      <c r="AN2" s="2733">
        <f>'Soalan 1'!Z161</f>
        <v>0</v>
      </c>
      <c r="AO2" s="2733">
        <f>IF('Soalan 1'!D210&lt;&gt;"",1,IF('Soalan 1'!K210&lt;&gt;"",2,0))</f>
        <v>0</v>
      </c>
      <c r="AP2" s="2735">
        <f>IF('Soalan 2'!AD10&lt;&gt;"",1,IF('Soalan 2'!AD13&lt;&gt;"",2,IF('Soalan 2'!AD16&lt;&gt;"",9,IF('Soalan 2'!AD19&lt;&gt;"",3,IF('Soalan 2'!AD22&lt;&gt;"",4,IF('Soalan 2'!AD25&lt;&gt;"",5,IF('Soalan 2'!AD28&lt;&gt;"",6,IF('Soalan 2'!AD31&lt;&gt;"",7,0))))))))</f>
        <v>0</v>
      </c>
      <c r="AQ2" s="2735">
        <f>IF('Soalan 2'!E42&lt;&gt;"",1,IF('Soalan 2'!I42&lt;&gt;"",2,0))</f>
        <v>0</v>
      </c>
      <c r="AR2" s="2735">
        <f>IF('Soalan 2'!E68&lt;&gt;"",1,IF('Soalan 2'!I68&lt;&gt;"",2,0))</f>
        <v>0</v>
      </c>
      <c r="AS2" s="2736">
        <f>'Soalan 3'!N9</f>
        <v>0</v>
      </c>
      <c r="AT2" s="2736">
        <f>'Soalan 3'!N12</f>
        <v>0</v>
      </c>
      <c r="AU2" s="2736">
        <f>'Soalan 3'!U53</f>
        <v>0</v>
      </c>
      <c r="AV2" s="2736">
        <f>'Soalan 3'!U64</f>
        <v>0</v>
      </c>
      <c r="AW2" s="2736">
        <f>'Soalan 3'!U67</f>
        <v>0</v>
      </c>
      <c r="AX2" s="2736">
        <f>'Soalan 3'!U78</f>
        <v>0</v>
      </c>
      <c r="AY2" s="2736">
        <f>'Soalan 3'!C79</f>
        <v>0</v>
      </c>
      <c r="AZ2" s="2736">
        <f>'Soalan 3'!U58</f>
        <v>0</v>
      </c>
      <c r="BA2" s="2736">
        <f>'Soalan 3'!U61</f>
        <v>0</v>
      </c>
      <c r="BB2" s="2736">
        <f>'Soalan 3'!U47</f>
        <v>0</v>
      </c>
      <c r="BC2" s="2736">
        <f>'Soalan 3'!U50</f>
        <v>0</v>
      </c>
      <c r="BD2" s="2737">
        <f>'Soalan 4'!M11</f>
        <v>0</v>
      </c>
      <c r="BE2" s="2737">
        <f>'Soalan 4'!M14</f>
        <v>0</v>
      </c>
      <c r="BF2" s="2737">
        <f>'Soalan 4'!M18</f>
        <v>0</v>
      </c>
      <c r="BG2" s="2737">
        <f>'Soalan 4'!M22</f>
        <v>0</v>
      </c>
      <c r="BH2" s="2737">
        <f>'Soalan 4'!M25</f>
        <v>0</v>
      </c>
      <c r="BI2" s="2737">
        <f>'Soalan 4'!M28</f>
        <v>0</v>
      </c>
      <c r="BJ2" s="2737">
        <f>'Soalan 4'!M32</f>
        <v>0</v>
      </c>
      <c r="BK2" s="2737">
        <f>'Soalan 4'!M36</f>
        <v>0</v>
      </c>
      <c r="BL2" s="2737">
        <f>'Soalan 4'!M39</f>
        <v>0</v>
      </c>
      <c r="BM2" s="2737">
        <f>'Soalan 4'!M43</f>
        <v>0</v>
      </c>
      <c r="BN2" s="2737">
        <f>'Soalan 4'!M45</f>
        <v>0</v>
      </c>
      <c r="BO2" s="2737">
        <f>'Soalan 4'!M48</f>
        <v>0</v>
      </c>
      <c r="BP2" s="2737">
        <f>'Soalan 4'!M51</f>
        <v>0</v>
      </c>
      <c r="BQ2" s="2737">
        <f>'Soalan 4'!M54</f>
        <v>0</v>
      </c>
      <c r="BR2" s="2737">
        <f>'Soalan 4'!M57</f>
        <v>0</v>
      </c>
      <c r="BS2" s="2737">
        <f>'Soalan 4'!M60</f>
        <v>0</v>
      </c>
      <c r="BT2" s="2737">
        <f>'Soalan 4'!M62</f>
        <v>0</v>
      </c>
      <c r="BU2" s="2737">
        <f>'Soalan 4'!M64</f>
        <v>0</v>
      </c>
      <c r="BV2" s="2737">
        <f>'Soalan 4'!M66</f>
        <v>0</v>
      </c>
      <c r="BW2" s="2737">
        <f>'Soalan 4'!M68</f>
        <v>0</v>
      </c>
      <c r="BX2" s="2737">
        <f>'Soalan 4'!U11</f>
        <v>0</v>
      </c>
      <c r="BY2" s="2737">
        <f>'Soalan 4'!U14</f>
        <v>0</v>
      </c>
      <c r="BZ2" s="2737">
        <f>'Soalan 4'!U18</f>
        <v>0</v>
      </c>
      <c r="CA2" s="2737">
        <f>'Soalan 4'!U22</f>
        <v>0</v>
      </c>
      <c r="CB2" s="2737">
        <f>'Soalan 4'!U25</f>
        <v>0</v>
      </c>
      <c r="CC2" s="2737">
        <f>'Soalan 4'!U28</f>
        <v>0</v>
      </c>
      <c r="CD2" s="2737">
        <f>'Soalan 4'!U32</f>
        <v>0</v>
      </c>
      <c r="CE2" s="2737">
        <f>'Soalan 4'!U36</f>
        <v>0</v>
      </c>
      <c r="CF2" s="2737">
        <f>'Soalan 4'!U39</f>
        <v>0</v>
      </c>
      <c r="CG2" s="2737">
        <f>'Soalan 4'!U43</f>
        <v>0</v>
      </c>
      <c r="CH2" s="2737">
        <f>'Soalan 4'!U45</f>
        <v>0</v>
      </c>
      <c r="CI2" s="2737">
        <f>'Soalan 4'!U48</f>
        <v>0</v>
      </c>
      <c r="CJ2" s="2737">
        <f>'Soalan 4'!U51</f>
        <v>0</v>
      </c>
      <c r="CK2" s="2737">
        <f>'Soalan 4'!U54</f>
        <v>0</v>
      </c>
      <c r="CL2" s="2737">
        <f>'Soalan 4'!U57</f>
        <v>0</v>
      </c>
      <c r="CM2" s="2737">
        <f>'Soalan 4'!U60</f>
        <v>0</v>
      </c>
      <c r="CN2" s="2737">
        <f>'Soalan 4'!U62</f>
        <v>0</v>
      </c>
      <c r="CO2" s="2737">
        <f>'Soalan 4'!U64</f>
        <v>0</v>
      </c>
      <c r="CP2" s="2737">
        <f>'Soalan 4'!U66</f>
        <v>0</v>
      </c>
      <c r="CQ2" s="2737">
        <f>'Soalan 4'!U68</f>
        <v>0</v>
      </c>
      <c r="CR2" s="2737">
        <f>'Soalan 4'!AD14</f>
        <v>0</v>
      </c>
      <c r="CS2" s="2737">
        <f>'Soalan 4'!AD18</f>
        <v>0</v>
      </c>
      <c r="CT2" s="2737">
        <f>'Soalan 4'!AD22</f>
        <v>0</v>
      </c>
      <c r="CU2" s="2737">
        <f>'Soalan 4'!AD28</f>
        <v>0</v>
      </c>
      <c r="CV2" s="2737">
        <f>'Soalan 4'!AD32</f>
        <v>0</v>
      </c>
      <c r="CW2" s="2737">
        <f>'Soalan 4'!AD36</f>
        <v>0</v>
      </c>
      <c r="CX2" s="2737">
        <f>'Soalan 4'!AD39</f>
        <v>0</v>
      </c>
      <c r="CY2" s="2737">
        <f>'Soalan 4'!AD45</f>
        <v>0</v>
      </c>
      <c r="CZ2" s="2737">
        <f>'Soalan 4'!AD48</f>
        <v>0</v>
      </c>
      <c r="DA2" s="2737">
        <f>'Soalan 4'!AD51</f>
        <v>0</v>
      </c>
      <c r="DB2" s="2737">
        <f>'Soalan 4'!AD54</f>
        <v>0</v>
      </c>
      <c r="DC2" s="2737">
        <f>'Soalan 4'!AD66</f>
        <v>0</v>
      </c>
      <c r="DD2" s="2737">
        <f>'Soalan 4'!AD68</f>
        <v>0</v>
      </c>
      <c r="DE2" s="2737">
        <f>'Soalan 4'!AM14</f>
        <v>0</v>
      </c>
      <c r="DF2" s="2737">
        <f>'Soalan 4'!AM18</f>
        <v>0</v>
      </c>
      <c r="DG2" s="2737">
        <f>'Soalan 4'!AM22</f>
        <v>0</v>
      </c>
      <c r="DH2" s="2737">
        <f>'Soalan 4'!AM25</f>
        <v>0</v>
      </c>
      <c r="DI2" s="2737">
        <f>'Soalan 4'!AM39</f>
        <v>0</v>
      </c>
      <c r="DJ2" s="2737">
        <f>'Soalan 4'!AM43</f>
        <v>0</v>
      </c>
      <c r="DK2" s="2737">
        <f>'Soalan 4'!AM45</f>
        <v>0</v>
      </c>
      <c r="DL2" s="2737">
        <f>'Soalan 4'!AM48</f>
        <v>0</v>
      </c>
      <c r="DM2" s="2737">
        <f>'Soalan 4'!AM51</f>
        <v>0</v>
      </c>
      <c r="DN2" s="2737">
        <f>'Soalan 4'!AM54</f>
        <v>0</v>
      </c>
      <c r="DO2" s="2737">
        <f>'Soalan 4'!AM57</f>
        <v>0</v>
      </c>
      <c r="DP2" s="2737">
        <f>'Soalan 4'!AM60</f>
        <v>0</v>
      </c>
      <c r="DQ2" s="2737">
        <f>'Soalan 4'!AM62</f>
        <v>0</v>
      </c>
      <c r="DR2" s="2737">
        <f>'Soalan 4'!AM64</f>
        <v>0</v>
      </c>
      <c r="DS2" s="2737">
        <f>'Soalan 4'!AM66</f>
        <v>0</v>
      </c>
      <c r="DT2" s="2737">
        <f>'Soalan 4'!AM68</f>
        <v>0</v>
      </c>
      <c r="DU2" s="2737">
        <f>'Soalan 4'!AV11</f>
        <v>0</v>
      </c>
      <c r="DV2" s="2737">
        <f>'Soalan 4'!AV14</f>
        <v>0</v>
      </c>
      <c r="DW2" s="2737">
        <f>'Soalan 4'!AV18</f>
        <v>0</v>
      </c>
      <c r="DX2" s="2737">
        <f>'Soalan 4'!AV22</f>
        <v>0</v>
      </c>
      <c r="DY2" s="2737">
        <f>'Soalan 4'!AV25</f>
        <v>0</v>
      </c>
      <c r="DZ2" s="2737">
        <f>'Soalan 4'!AV28</f>
        <v>0</v>
      </c>
      <c r="EA2" s="2737">
        <f>'Soalan 4'!AV32</f>
        <v>0</v>
      </c>
      <c r="EB2" s="2737">
        <f>'Soalan 4'!AV36</f>
        <v>0</v>
      </c>
      <c r="EC2" s="2737">
        <f>'Soalan 4'!AV39</f>
        <v>0</v>
      </c>
      <c r="ED2" s="2737">
        <f>'Soalan 4'!AV43</f>
        <v>0</v>
      </c>
      <c r="EE2" s="2737">
        <f>'Soalan 4'!AV45</f>
        <v>0</v>
      </c>
      <c r="EF2" s="2737">
        <f>'Soalan 4'!AV48</f>
        <v>0</v>
      </c>
      <c r="EG2" s="2737">
        <f>'Soalan 4'!AV51</f>
        <v>0</v>
      </c>
      <c r="EH2" s="2737">
        <f>'Soalan 4'!AV54</f>
        <v>0</v>
      </c>
      <c r="EI2" s="2737">
        <f>'Soalan 4'!AV57</f>
        <v>0</v>
      </c>
      <c r="EJ2" s="2737">
        <f>'Soalan 4'!AV60</f>
        <v>0</v>
      </c>
      <c r="EK2" s="2737">
        <f>'Soalan 4'!AV62</f>
        <v>0</v>
      </c>
      <c r="EL2" s="2737">
        <f>'Soalan 4'!AV64</f>
        <v>0</v>
      </c>
      <c r="EM2" s="2737">
        <f>'Soalan 4'!AV66</f>
        <v>0</v>
      </c>
      <c r="EN2" s="2737">
        <f>'Soalan 4'!AV68</f>
        <v>0</v>
      </c>
      <c r="EO2" s="2737">
        <f>'Soalan 4'!BE11</f>
        <v>0</v>
      </c>
      <c r="EP2" s="2737">
        <f>'Soalan 4'!BE14</f>
        <v>0</v>
      </c>
      <c r="EQ2" s="2737">
        <f>'Soalan 4'!BE18</f>
        <v>0</v>
      </c>
      <c r="ER2" s="2737">
        <f>'Soalan 4'!BE22</f>
        <v>0</v>
      </c>
      <c r="ES2" s="2737">
        <f>'Soalan 4'!BE25</f>
        <v>0</v>
      </c>
      <c r="ET2" s="2737">
        <f>'Soalan 4'!BE28</f>
        <v>0</v>
      </c>
      <c r="EU2" s="2737">
        <f>'Soalan 4'!BE32</f>
        <v>0</v>
      </c>
      <c r="EV2" s="2737">
        <f>'Soalan 4'!BE36</f>
        <v>0</v>
      </c>
      <c r="EW2" s="2737">
        <f>'Soalan 4'!BE39</f>
        <v>0</v>
      </c>
      <c r="EX2" s="2737">
        <f>'Soalan 4'!BE43</f>
        <v>0</v>
      </c>
      <c r="EY2" s="2737">
        <f>'Soalan 4'!BE45</f>
        <v>0</v>
      </c>
      <c r="EZ2" s="2737">
        <f>'Soalan 4'!BE48</f>
        <v>0</v>
      </c>
      <c r="FA2" s="2737">
        <f>'Soalan 4'!BE51</f>
        <v>0</v>
      </c>
      <c r="FB2" s="2737">
        <f>'Soalan 4'!BE54</f>
        <v>0</v>
      </c>
      <c r="FC2" s="2737">
        <f>'Soalan 4'!BE57</f>
        <v>0</v>
      </c>
      <c r="FD2" s="2737">
        <f>'Soalan 4'!BE60</f>
        <v>0</v>
      </c>
      <c r="FE2" s="2737">
        <f>'Soalan 4'!BE62</f>
        <v>0</v>
      </c>
      <c r="FF2" s="2737">
        <f>'Soalan 4'!BE64</f>
        <v>0</v>
      </c>
      <c r="FG2" s="2737">
        <f>'Soalan 4'!BE66</f>
        <v>0</v>
      </c>
      <c r="FH2" s="2737">
        <f>'Soalan 4'!BE68</f>
        <v>0</v>
      </c>
      <c r="FI2" s="2737">
        <f>'Soalan 4'!BN11</f>
        <v>0</v>
      </c>
      <c r="FJ2" s="2737">
        <f>'Soalan 4'!BN14</f>
        <v>0</v>
      </c>
      <c r="FK2" s="2737">
        <f>'Soalan 4'!BN18</f>
        <v>0</v>
      </c>
      <c r="FL2" s="2737">
        <f>'Soalan 4'!BN22</f>
        <v>0</v>
      </c>
      <c r="FM2" s="2737">
        <f>'Soalan 4'!BN25</f>
        <v>0</v>
      </c>
      <c r="FN2" s="2737">
        <f>'Soalan 4'!BN28</f>
        <v>0</v>
      </c>
      <c r="FO2" s="2737">
        <f>'Soalan 4'!BN32</f>
        <v>0</v>
      </c>
      <c r="FP2" s="2737">
        <f>'Soalan 4'!BN36</f>
        <v>0</v>
      </c>
      <c r="FQ2" s="2737">
        <f>'Soalan 4'!BN39</f>
        <v>0</v>
      </c>
      <c r="FR2" s="2737">
        <f>'Soalan 4'!BN43</f>
        <v>0</v>
      </c>
      <c r="FS2" s="2737">
        <f>'Soalan 4'!BN45</f>
        <v>0</v>
      </c>
      <c r="FT2" s="2737">
        <f>'Soalan 4'!BN48</f>
        <v>0</v>
      </c>
      <c r="FU2" s="2737">
        <f>'Soalan 4'!BN51</f>
        <v>0</v>
      </c>
      <c r="FV2" s="2737">
        <f>'Soalan 4'!BN54</f>
        <v>0</v>
      </c>
      <c r="FW2" s="2737">
        <f>'Soalan 4'!BN57</f>
        <v>0</v>
      </c>
      <c r="FX2" s="2737">
        <f>'Soalan 4'!BN60</f>
        <v>0</v>
      </c>
      <c r="FY2" s="2737">
        <f>'Soalan 4'!BN64</f>
        <v>0</v>
      </c>
      <c r="FZ2" s="2737">
        <f>'Soalan 4'!BN66</f>
        <v>0</v>
      </c>
      <c r="GA2" s="2737">
        <f>'Soalan 4'!BN68</f>
        <v>0</v>
      </c>
      <c r="GB2" s="2737">
        <f>'Soalan 4'!BV11</f>
        <v>0</v>
      </c>
      <c r="GC2" s="2737">
        <f>'Soalan 4'!BV14</f>
        <v>0</v>
      </c>
      <c r="GD2" s="2737">
        <f>'Soalan 4'!BV18</f>
        <v>0</v>
      </c>
      <c r="GE2" s="2737">
        <f>'Soalan 4'!BV22</f>
        <v>0</v>
      </c>
      <c r="GF2" s="2737">
        <f>'Soalan 4'!BV25</f>
        <v>0</v>
      </c>
      <c r="GG2" s="2737">
        <f>'Soalan 4'!BV28</f>
        <v>0</v>
      </c>
      <c r="GH2" s="2737">
        <f>'Soalan 4'!BV32</f>
        <v>0</v>
      </c>
      <c r="GI2" s="2737">
        <f>'Soalan 4'!BV36</f>
        <v>0</v>
      </c>
      <c r="GJ2" s="2737">
        <f>'Soalan 4'!BV39</f>
        <v>0</v>
      </c>
      <c r="GK2" s="2737">
        <f>'Soalan 4'!BV43</f>
        <v>0</v>
      </c>
      <c r="GL2" s="2737">
        <f>'Soalan 4'!BV45</f>
        <v>0</v>
      </c>
      <c r="GM2" s="2737">
        <f>'Soalan 4'!BV48</f>
        <v>0</v>
      </c>
      <c r="GN2" s="2737">
        <f>'Soalan 4'!BV51</f>
        <v>0</v>
      </c>
      <c r="GO2" s="2737">
        <f>'Soalan 4'!BV54</f>
        <v>0</v>
      </c>
      <c r="GP2" s="2737">
        <f>'Soalan 4'!BV57</f>
        <v>0</v>
      </c>
      <c r="GQ2" s="2737">
        <f>'Soalan 4'!BV60</f>
        <v>0</v>
      </c>
      <c r="GR2" s="2737">
        <f>'Soalan 4'!BV62</f>
        <v>0</v>
      </c>
      <c r="GS2" s="2737">
        <f>'Soalan 4'!BV64</f>
        <v>0</v>
      </c>
      <c r="GT2" s="2737">
        <f>'Soalan 4'!BV66</f>
        <v>0</v>
      </c>
      <c r="GU2" s="2737">
        <f>'Soalan 4'!BV68</f>
        <v>0</v>
      </c>
      <c r="GV2" s="2737">
        <f>'Soalan 4'!AD71</f>
        <v>0</v>
      </c>
      <c r="GW2" s="2737">
        <f>'Soalan 4'!AM71</f>
        <v>0</v>
      </c>
      <c r="GX2" s="2737">
        <f>'Soalan 4'!AV71</f>
        <v>0</v>
      </c>
      <c r="GY2" s="2737">
        <f>'Soalan 4'!BE71</f>
        <v>0</v>
      </c>
      <c r="GZ2" s="2737">
        <f>'Soalan 4'!BN71</f>
        <v>0</v>
      </c>
      <c r="HA2" s="2737">
        <f>'Soalan 4'!BV71</f>
        <v>0</v>
      </c>
      <c r="HB2" s="2738">
        <f>'Soalan 5A'!K17</f>
        <v>0</v>
      </c>
      <c r="HC2" s="2738">
        <f>'Soalan 5A'!K21</f>
        <v>0</v>
      </c>
      <c r="HD2" s="2738">
        <f>'Soalan 4'!M18</f>
        <v>0</v>
      </c>
      <c r="HE2" s="2738">
        <f>'Soalan 4'!M22</f>
        <v>0</v>
      </c>
      <c r="HF2" s="2738">
        <f>'Soalan 4'!M25</f>
        <v>0</v>
      </c>
      <c r="HG2" s="2738">
        <f>'Soalan 5A'!K38</f>
        <v>0</v>
      </c>
      <c r="HH2" s="2738">
        <f>'Soalan 4'!M32</f>
        <v>0</v>
      </c>
      <c r="HI2" s="2738">
        <f>'Soalan 5A'!K46</f>
        <v>0</v>
      </c>
      <c r="HJ2" s="2738">
        <f>'Soalan 5A'!K58</f>
        <v>0</v>
      </c>
      <c r="HK2" s="2738">
        <f>'Soalan 4'!M39</f>
        <v>0</v>
      </c>
      <c r="HL2" s="2738">
        <f>'Soalan 5A'!K54</f>
        <v>0</v>
      </c>
      <c r="HM2" s="2738">
        <f>'Soalan 5A'!K62</f>
        <v>0</v>
      </c>
      <c r="HN2" s="2738">
        <f>'Soalan 5A'!K66</f>
        <v>0</v>
      </c>
      <c r="HO2" s="2738">
        <f>'Soalan 5A'!K69</f>
        <v>0</v>
      </c>
      <c r="HP2" s="2738">
        <f>'Soalan 5A'!K72</f>
        <v>0</v>
      </c>
      <c r="HQ2" s="2738">
        <f>'Soalan 5A'!K75</f>
        <v>0</v>
      </c>
      <c r="HR2" s="2738">
        <f>'Soalan 5A'!K78</f>
        <v>0</v>
      </c>
      <c r="HS2" s="2738">
        <f>'Soalan 5A'!O17</f>
        <v>0</v>
      </c>
      <c r="HT2" s="2738">
        <f>'Soalan 5A'!O21</f>
        <v>0</v>
      </c>
      <c r="HU2" s="2738">
        <f>'Soalan 5A'!O25</f>
        <v>0</v>
      </c>
      <c r="HV2" s="2738">
        <f>'Soalan 5A'!O30</f>
        <v>0</v>
      </c>
      <c r="HW2" s="2738">
        <f>'Soalan 5A'!O34</f>
        <v>0</v>
      </c>
      <c r="HX2" s="2738">
        <f>'Soalan 5A'!O38</f>
        <v>0</v>
      </c>
      <c r="HY2" s="2738">
        <f>'Soalan 5A'!O42</f>
        <v>0</v>
      </c>
      <c r="HZ2" s="2738">
        <f>'Soalan 5A'!O46</f>
        <v>0</v>
      </c>
      <c r="IA2" s="2738">
        <f>'Soalan 5A'!O50</f>
        <v>0</v>
      </c>
      <c r="IB2" s="2738">
        <f>'Soalan 5A'!O54</f>
        <v>0</v>
      </c>
      <c r="IC2" s="2738">
        <f>'Soalan 5A'!O58</f>
        <v>0</v>
      </c>
      <c r="ID2" s="2738">
        <f>'Soalan 5A'!O62</f>
        <v>0</v>
      </c>
      <c r="IE2" s="2738">
        <f>'Soalan 5A'!O66</f>
        <v>0</v>
      </c>
      <c r="IF2" s="2738">
        <f>'Soalan 5A'!O69</f>
        <v>0</v>
      </c>
      <c r="IG2" s="2738">
        <f>'Soalan 5A'!O72</f>
        <v>0</v>
      </c>
      <c r="IH2" s="2738">
        <f>'Soalan 5A'!O75</f>
        <v>0</v>
      </c>
      <c r="II2" s="2738">
        <f>'Soalan 5A'!O78</f>
        <v>0</v>
      </c>
      <c r="IJ2" s="2738">
        <f>'Soalan 5A'!S17</f>
        <v>0</v>
      </c>
      <c r="IK2" s="2738">
        <f>'Soalan 5A'!S21</f>
        <v>0</v>
      </c>
      <c r="IL2" s="2738">
        <f>'Soalan 5A'!S25</f>
        <v>0</v>
      </c>
      <c r="IM2" s="2738">
        <f>'Soalan 5A'!S30</f>
        <v>0</v>
      </c>
      <c r="IN2" s="2738">
        <f>'Soalan 5A'!S34</f>
        <v>0</v>
      </c>
      <c r="IO2" s="2738">
        <f>'Soalan 5A'!S38</f>
        <v>0</v>
      </c>
      <c r="IP2" s="2738">
        <f>'Soalan 5A'!S42</f>
        <v>0</v>
      </c>
      <c r="IQ2" s="2738">
        <f>'Soalan 5A'!S46</f>
        <v>0</v>
      </c>
      <c r="IR2" s="2738">
        <f>'Soalan 5A'!S58</f>
        <v>0</v>
      </c>
      <c r="IS2" s="2738">
        <f>'Soalan 5A'!S50</f>
        <v>0</v>
      </c>
      <c r="IT2" s="2738">
        <f>'Soalan 5A'!S54</f>
        <v>0</v>
      </c>
      <c r="IU2" s="2738">
        <f>'Soalan 5A'!S58</f>
        <v>0</v>
      </c>
      <c r="IV2" s="2738">
        <f>'Soalan 5A'!S66</f>
        <v>0</v>
      </c>
      <c r="IW2" s="2738">
        <f>'Soalan 5A'!S69</f>
        <v>0</v>
      </c>
      <c r="IX2" s="2738">
        <f>'Soalan 5A'!S72</f>
        <v>0</v>
      </c>
      <c r="IY2" s="2738">
        <f>'Soalan 5A'!S75</f>
        <v>0</v>
      </c>
      <c r="IZ2" s="2738">
        <f>'Soalan 5A'!S78</f>
        <v>0</v>
      </c>
      <c r="JA2" s="2738">
        <f>'Soalan 5A'!W25</f>
        <v>0</v>
      </c>
      <c r="JB2" s="2738">
        <f>'Soalan 5A'!W30</f>
        <v>0</v>
      </c>
      <c r="JC2" s="2738">
        <f>'Soalan 5A'!W34</f>
        <v>0</v>
      </c>
      <c r="JD2" s="2738">
        <f>'Soalan 5A'!W38</f>
        <v>0</v>
      </c>
      <c r="JE2" s="2738">
        <f>'Soalan 5A'!W42</f>
        <v>0</v>
      </c>
      <c r="JF2" s="2738">
        <f>'Soalan 5A'!W46</f>
        <v>0</v>
      </c>
      <c r="JG2" s="2738">
        <f>'Soalan 5A'!S58</f>
        <v>0</v>
      </c>
      <c r="JH2" s="2738">
        <f>'Soalan 5A'!W50</f>
        <v>0</v>
      </c>
      <c r="JI2" s="2738">
        <f>'Soalan 5A'!W54</f>
        <v>0</v>
      </c>
      <c r="JJ2" s="2738">
        <f>'Soalan 5A'!W58</f>
        <v>0</v>
      </c>
      <c r="JK2" s="2738">
        <f>'Soalan 5A'!W66</f>
        <v>0</v>
      </c>
      <c r="JL2" s="2738">
        <f>'Soalan 5A'!W69</f>
        <v>0</v>
      </c>
      <c r="JM2" s="2738">
        <f>'Soalan 5A'!W72</f>
        <v>0</v>
      </c>
      <c r="JN2" s="2738">
        <f>'Soalan 5A'!W75</f>
        <v>0</v>
      </c>
      <c r="JO2" s="2738">
        <f>'Soalan 5A'!W78</f>
        <v>0</v>
      </c>
      <c r="JP2" s="2738">
        <f>'Soalan 5A'!AA25</f>
        <v>0</v>
      </c>
      <c r="JQ2" s="2738">
        <f>'Soalan 5A'!AA30</f>
        <v>0</v>
      </c>
      <c r="JR2" s="2738">
        <f>'Soalan 5A'!AA34</f>
        <v>0</v>
      </c>
      <c r="JS2" s="2738">
        <f>'Soalan 5A'!AA38</f>
        <v>0</v>
      </c>
      <c r="JT2" s="2738">
        <f>'Soalan 5A'!AA42</f>
        <v>0</v>
      </c>
      <c r="JU2" s="2738">
        <f>'Soalan 5A'!AA46</f>
        <v>0</v>
      </c>
      <c r="JV2" s="2738">
        <f>'Soalan 5A'!AA58</f>
        <v>0</v>
      </c>
      <c r="JW2" s="2738">
        <f>'Soalan 5A'!AA50</f>
        <v>0</v>
      </c>
      <c r="JX2" s="2738">
        <f>'Soalan 5A'!AA54</f>
        <v>0</v>
      </c>
      <c r="JY2" s="2738">
        <f>'Soalan 5A'!AA62</f>
        <v>0</v>
      </c>
      <c r="JZ2" s="2738">
        <f>'Soalan 5A'!AA66</f>
        <v>0</v>
      </c>
      <c r="KA2" s="2738">
        <f>'Soalan 5A'!AA69</f>
        <v>0</v>
      </c>
      <c r="KB2" s="2738">
        <f>'Soalan 5A'!AA72</f>
        <v>0</v>
      </c>
      <c r="KC2" s="2738">
        <f>'Soalan 5A'!AA75</f>
        <v>0</v>
      </c>
      <c r="KD2" s="2738">
        <f>'Soalan 5A'!AA78</f>
        <v>0</v>
      </c>
      <c r="KE2" s="2738">
        <f>'Soalan 5A'!AE25</f>
        <v>0</v>
      </c>
      <c r="KF2" s="2738">
        <f>'Soalan 5A'!AE30</f>
        <v>0</v>
      </c>
      <c r="KG2" s="2738">
        <f>'Soalan 5A'!AE34</f>
        <v>0</v>
      </c>
      <c r="KH2" s="2738">
        <f>'Soalan 5A'!AE38</f>
        <v>0</v>
      </c>
      <c r="KI2" s="2738">
        <f>'Soalan 5A'!AE42</f>
        <v>0</v>
      </c>
      <c r="KJ2" s="2738">
        <f>'Soalan 5A'!AE46</f>
        <v>0</v>
      </c>
      <c r="KK2" s="2738">
        <f>'Soalan 5A'!AE58</f>
        <v>0</v>
      </c>
      <c r="KL2" s="2738">
        <f>'Soalan 5A'!AE50</f>
        <v>0</v>
      </c>
      <c r="KM2" s="2738">
        <f>'Soalan 5A'!AE54</f>
        <v>0</v>
      </c>
      <c r="KN2" s="2738">
        <f>'Soalan 5A'!AE62</f>
        <v>0</v>
      </c>
      <c r="KO2" s="2738">
        <f>'Soalan 5A'!AE66</f>
        <v>0</v>
      </c>
      <c r="KP2" s="2738">
        <f>'Soalan 5A'!AE69</f>
        <v>0</v>
      </c>
      <c r="KQ2" s="2738">
        <f>'Soalan 5A'!AE72</f>
        <v>0</v>
      </c>
      <c r="KR2" s="2738">
        <f>'Soalan 5A'!AE75</f>
        <v>0</v>
      </c>
      <c r="KS2" s="2738">
        <f>'Soalan 5A'!AE78</f>
        <v>0</v>
      </c>
      <c r="KT2" s="2738">
        <f>'Soalan 5B'!K17</f>
        <v>0</v>
      </c>
      <c r="KU2" s="2738">
        <f>'Soalan 5B'!K21</f>
        <v>0</v>
      </c>
      <c r="KV2" s="2738">
        <f>'Soalan 5B'!K25</f>
        <v>0</v>
      </c>
      <c r="KW2" s="2738">
        <f>'Soalan 5B'!K30</f>
        <v>0</v>
      </c>
      <c r="KX2" s="2738">
        <f>'Soalan 5B'!K34</f>
        <v>0</v>
      </c>
      <c r="KY2" s="2738">
        <f>'Soalan 5B'!K38</f>
        <v>0</v>
      </c>
      <c r="KZ2" s="2738">
        <f>'Soalan 5B'!K42</f>
        <v>0</v>
      </c>
      <c r="LA2" s="2738">
        <f>'Soalan 5B'!K46</f>
        <v>0</v>
      </c>
      <c r="LB2" s="2738">
        <f>'Soalan 5B'!K58</f>
        <v>0</v>
      </c>
      <c r="LC2" s="2738">
        <f>'Soalan 5B'!K50</f>
        <v>0</v>
      </c>
      <c r="LD2" s="2738">
        <f>'Soalan 5B'!K54</f>
        <v>0</v>
      </c>
      <c r="LE2" s="2738">
        <f>'Soalan 5B'!K62</f>
        <v>0</v>
      </c>
      <c r="LF2" s="2738">
        <f>'Soalan 5B'!K66</f>
        <v>0</v>
      </c>
      <c r="LG2" s="2738">
        <f>'Soalan 5B'!K69</f>
        <v>0</v>
      </c>
      <c r="LH2" s="2738">
        <f>'Soalan 5B'!K72</f>
        <v>0</v>
      </c>
      <c r="LI2" s="2738">
        <f>'Soalan 5B'!K75</f>
        <v>0</v>
      </c>
      <c r="LJ2" s="2738">
        <f>'Soalan 5B'!K78</f>
        <v>0</v>
      </c>
      <c r="LK2" s="2738">
        <f>'Soalan 5B'!O17</f>
        <v>0</v>
      </c>
      <c r="LL2" s="2738">
        <f>'Soalan 5B'!O21</f>
        <v>0</v>
      </c>
      <c r="LM2" s="2738">
        <f>'Soalan 5B'!O25</f>
        <v>0</v>
      </c>
      <c r="LN2" s="2738">
        <f>'Soalan 5B'!O30</f>
        <v>0</v>
      </c>
      <c r="LO2" s="2738">
        <f>'Soalan 5B'!O34</f>
        <v>0</v>
      </c>
      <c r="LP2" s="2738">
        <f>'Soalan 5B'!O38</f>
        <v>0</v>
      </c>
      <c r="LQ2" s="2738">
        <f>'Soalan 5B'!O42</f>
        <v>0</v>
      </c>
      <c r="LR2" s="2738">
        <f>'Soalan 5B'!O46</f>
        <v>0</v>
      </c>
      <c r="LS2" s="2738">
        <f>'Soalan 5B'!O58</f>
        <v>0</v>
      </c>
      <c r="LT2" s="2738">
        <f>'Soalan 5B'!O50</f>
        <v>0</v>
      </c>
      <c r="LU2" s="2738">
        <f>'Soalan 5B'!O54</f>
        <v>0</v>
      </c>
      <c r="LV2" s="2738">
        <f>'Soalan 5B'!O62</f>
        <v>0</v>
      </c>
      <c r="LW2" s="2738">
        <f>'Soalan 5B'!O66</f>
        <v>0</v>
      </c>
      <c r="LX2" s="2738">
        <f>'Soalan 5B'!S69</f>
        <v>0</v>
      </c>
      <c r="LY2" s="2738">
        <f>'Soalan 5B'!O72</f>
        <v>0</v>
      </c>
      <c r="LZ2" s="2738">
        <f>'Soalan 5B'!S75</f>
        <v>0</v>
      </c>
      <c r="MA2" s="2738">
        <f>'Soalan 5B'!S78</f>
        <v>0</v>
      </c>
      <c r="MB2" s="2738">
        <f>'Soalan 5B'!S17</f>
        <v>0</v>
      </c>
      <c r="MC2" s="2738">
        <f>'Soalan 5B'!S21</f>
        <v>0</v>
      </c>
      <c r="MD2" s="2738">
        <f>'Soalan 5B'!S25</f>
        <v>0</v>
      </c>
      <c r="ME2" s="2738">
        <f>'Soalan 5B'!S30</f>
        <v>0</v>
      </c>
      <c r="MF2" s="2738">
        <f>'Soalan 5B'!S34</f>
        <v>0</v>
      </c>
      <c r="MG2" s="2738">
        <f>'Soalan 5B'!S38</f>
        <v>0</v>
      </c>
      <c r="MH2" s="2738">
        <f>'Soalan 5B'!S42</f>
        <v>0</v>
      </c>
      <c r="MI2" s="2738">
        <f>'Soalan 5B'!S46</f>
        <v>0</v>
      </c>
      <c r="MJ2" s="2738">
        <f>'Soalan 5B'!S58</f>
        <v>0</v>
      </c>
      <c r="MK2" s="2738">
        <f>'Soalan 5B'!S50</f>
        <v>0</v>
      </c>
      <c r="ML2" s="2738">
        <f>'Soalan 5B'!S54</f>
        <v>0</v>
      </c>
      <c r="MM2" s="2738">
        <f>'Soalan 5B'!S62</f>
        <v>0</v>
      </c>
      <c r="MN2" s="2738">
        <f>'Soalan 5B'!S66</f>
        <v>0</v>
      </c>
      <c r="MO2" s="2738">
        <f>'Soalan 5B'!S69</f>
        <v>0</v>
      </c>
      <c r="MP2" s="2738">
        <f>'Soalan 5B'!S72</f>
        <v>0</v>
      </c>
      <c r="MQ2" s="2738">
        <f>'Soalan 5B'!S75</f>
        <v>0</v>
      </c>
      <c r="MR2" s="2738">
        <f>'Soalan 5B'!S78</f>
        <v>0</v>
      </c>
      <c r="MS2" s="2738">
        <f>'Soalan 5B'!W25</f>
        <v>0</v>
      </c>
      <c r="MT2" s="2738">
        <f>'Soalan 5B'!W30</f>
        <v>0</v>
      </c>
      <c r="MU2" s="2738">
        <f>'Soalan 5B'!W34</f>
        <v>0</v>
      </c>
      <c r="MV2" s="2738">
        <f>'Soalan 5B'!W38</f>
        <v>0</v>
      </c>
      <c r="MW2" s="2738">
        <f>'Soalan 5B'!W42</f>
        <v>0</v>
      </c>
      <c r="MX2" s="2738">
        <f>'Soalan 5B'!W46</f>
        <v>0</v>
      </c>
      <c r="MY2" s="2738">
        <f>'Soalan 5B'!W58</f>
        <v>0</v>
      </c>
      <c r="MZ2" s="2738">
        <f>'Soalan 5B'!W50</f>
        <v>0</v>
      </c>
      <c r="NA2" s="2738">
        <f>'Soalan 5B'!W54</f>
        <v>0</v>
      </c>
      <c r="NB2" s="2738">
        <f>'Soalan 5B'!W62</f>
        <v>0</v>
      </c>
      <c r="NC2" s="2738">
        <f>'Soalan 5B'!W66</f>
        <v>0</v>
      </c>
      <c r="ND2" s="2738">
        <f>'Soalan 5B'!W69</f>
        <v>0</v>
      </c>
      <c r="NE2" s="2738">
        <f>'Soalan 5B'!W72</f>
        <v>0</v>
      </c>
      <c r="NF2" s="2738">
        <f>'Soalan 5B'!W75</f>
        <v>0</v>
      </c>
      <c r="NG2" s="2738">
        <f>'Soalan 5B'!W78</f>
        <v>0</v>
      </c>
      <c r="NH2" s="2738">
        <f>'Soalan 5B'!AA25</f>
        <v>0</v>
      </c>
      <c r="NI2" s="2738">
        <f>'Soalan 5B'!AA30</f>
        <v>0</v>
      </c>
      <c r="NJ2" s="2738">
        <f>'Soalan 5B'!AA34</f>
        <v>0</v>
      </c>
      <c r="NK2" s="2738">
        <f>'Soalan 5B'!AA38</f>
        <v>0</v>
      </c>
      <c r="NL2" s="2738">
        <f>'Soalan 5B'!AA42</f>
        <v>0</v>
      </c>
      <c r="NM2" s="2738">
        <f>'Soalan 5B'!AA46</f>
        <v>0</v>
      </c>
      <c r="NN2" s="2738">
        <f>'Soalan 5B'!AA58</f>
        <v>0</v>
      </c>
      <c r="NO2" s="2738">
        <f>'Soalan 5B'!AA50</f>
        <v>0</v>
      </c>
      <c r="NP2" s="2738">
        <f>'Soalan 5B'!AA54</f>
        <v>0</v>
      </c>
      <c r="NQ2" s="2738">
        <f>'Soalan 5B'!AA62</f>
        <v>0</v>
      </c>
      <c r="NR2" s="2738">
        <f>'Soalan 5B'!AA66</f>
        <v>0</v>
      </c>
      <c r="NS2" s="2738">
        <f>'Soalan 5B'!AA69</f>
        <v>0</v>
      </c>
      <c r="NT2" s="2738">
        <f>'Soalan 5B'!AA72</f>
        <v>0</v>
      </c>
      <c r="NU2" s="2738">
        <f>'Soalan 5B'!AA75</f>
        <v>0</v>
      </c>
      <c r="NV2" s="2738">
        <f>'Soalan 5B'!AA78</f>
        <v>0</v>
      </c>
      <c r="NW2" s="2738">
        <f>'Soalan 5B'!AE25</f>
        <v>0</v>
      </c>
      <c r="NX2" s="2738">
        <f>'Soalan 5B'!AE30</f>
        <v>0</v>
      </c>
      <c r="NY2" s="2738">
        <f>'Soalan 5B'!AE34</f>
        <v>0</v>
      </c>
      <c r="NZ2" s="2738">
        <f>'Soalan 5B'!AE38</f>
        <v>0</v>
      </c>
      <c r="OA2" s="2738">
        <f>'Soalan 5B'!AE42</f>
        <v>0</v>
      </c>
      <c r="OB2" s="2738">
        <f>'Soalan 5B'!AE46</f>
        <v>0</v>
      </c>
      <c r="OC2" s="2738">
        <f>'Soalan 5B'!AE58</f>
        <v>0</v>
      </c>
      <c r="OD2" s="2738">
        <f>'Soalan 5B'!AE50</f>
        <v>0</v>
      </c>
      <c r="OE2" s="2738">
        <f>'Soalan 5B'!AE54</f>
        <v>0</v>
      </c>
      <c r="OF2" s="2738">
        <f>'Soalan 5B'!AE62</f>
        <v>0</v>
      </c>
      <c r="OG2" s="2738">
        <f>'Soalan 5B'!AE66</f>
        <v>0</v>
      </c>
      <c r="OH2" s="2738">
        <f>'Soalan 5B'!AE69</f>
        <v>0</v>
      </c>
      <c r="OI2" s="2738">
        <f>'Soalan 5B'!AE72</f>
        <v>0</v>
      </c>
      <c r="OJ2" s="2738">
        <f>'Soalan 5B'!AE75</f>
        <v>0</v>
      </c>
      <c r="OK2" s="2738">
        <f>'Soalan 5B'!AE78</f>
        <v>0</v>
      </c>
      <c r="OL2" s="2739">
        <f>'Soalan 6'!V12</f>
        <v>0</v>
      </c>
      <c r="OM2" s="2739">
        <f>'Soalan 6'!V18</f>
        <v>0</v>
      </c>
      <c r="ON2" s="2739">
        <f>'Soalan 6'!V22</f>
        <v>0</v>
      </c>
      <c r="OO2" s="2739">
        <f>'Soalan 6'!V28</f>
        <v>0</v>
      </c>
      <c r="OP2" s="2739">
        <f>'Soalan 6'!V32</f>
        <v>0</v>
      </c>
      <c r="OQ2" s="2739">
        <f>'Soalan 6'!V36</f>
        <v>0</v>
      </c>
      <c r="OR2" s="2739">
        <f>'Soalan 6'!V42</f>
        <v>0</v>
      </c>
      <c r="OS2" s="2739">
        <f>'Soalan 6'!V46</f>
        <v>0</v>
      </c>
      <c r="OT2" s="2739">
        <f>'Soalan 6'!V50</f>
        <v>0</v>
      </c>
      <c r="OU2" s="2739">
        <f>'Soalan 6'!V54</f>
        <v>0</v>
      </c>
      <c r="OV2" s="2739">
        <f>'Soalan 6'!V58</f>
        <v>0</v>
      </c>
      <c r="OW2" s="2740">
        <f>'Soalan 6'!V62</f>
        <v>0</v>
      </c>
      <c r="OX2" s="2739">
        <f>'Soalan 6'!AE12</f>
        <v>0</v>
      </c>
      <c r="OY2" s="2739">
        <f>'Soalan 6'!AE18</f>
        <v>0</v>
      </c>
      <c r="OZ2" s="2739">
        <f>'Soalan 6'!AE22</f>
        <v>0</v>
      </c>
      <c r="PA2" s="2739">
        <f>'Soalan 6'!AE28</f>
        <v>0</v>
      </c>
      <c r="PB2" s="2739">
        <f>'Soalan 6'!AE32</f>
        <v>0</v>
      </c>
      <c r="PC2" s="2739">
        <f>'Soalan 6'!AE36</f>
        <v>0</v>
      </c>
      <c r="PD2" s="2739">
        <f>'Soalan 6'!AE42</f>
        <v>0</v>
      </c>
      <c r="PE2" s="2739">
        <f>'Soalan 6'!AE46</f>
        <v>0</v>
      </c>
      <c r="PF2" s="2739">
        <f>'Soalan 6'!AE50</f>
        <v>0</v>
      </c>
      <c r="PG2" s="2739">
        <f>'Soalan 6'!AE54</f>
        <v>0</v>
      </c>
      <c r="PH2" s="2739">
        <f>'Soalan 6'!AE58</f>
        <v>0</v>
      </c>
      <c r="PI2" s="2740">
        <f>'Soalan 6'!AE62</f>
        <v>0</v>
      </c>
      <c r="PJ2" s="2741">
        <f>'Soalan 7'!AA12</f>
        <v>0</v>
      </c>
      <c r="PK2" s="2741">
        <f>'Soalan 7'!AA16</f>
        <v>0</v>
      </c>
      <c r="PL2" s="2741">
        <f>'Soalan 7'!AA20</f>
        <v>0</v>
      </c>
      <c r="PM2" s="2741">
        <f>'Soalan 7'!AA24</f>
        <v>0</v>
      </c>
      <c r="PN2" s="2741">
        <f>'Soalan 7'!AA29</f>
        <v>0</v>
      </c>
      <c r="PO2" s="2741">
        <f>'Soalan 7'!AA34</f>
        <v>0</v>
      </c>
      <c r="PP2" s="2741">
        <f>'Soalan 7'!U41</f>
        <v>0</v>
      </c>
      <c r="PQ2" s="2742">
        <f>'Soalan 8'!Q14</f>
        <v>0</v>
      </c>
      <c r="PR2" s="2742">
        <f>'Soalan 8'!Q18</f>
        <v>0</v>
      </c>
      <c r="PS2" s="2742">
        <f>'Soalan 8'!Q23</f>
        <v>0</v>
      </c>
      <c r="PT2" s="2742">
        <f>'Soalan 8'!Q28</f>
        <v>0</v>
      </c>
      <c r="PU2" s="2742">
        <f>'Soalan 8'!Q32</f>
        <v>0</v>
      </c>
      <c r="PV2" s="2742">
        <f>'Soalan 8'!Q43</f>
        <v>0</v>
      </c>
      <c r="PW2" s="2742">
        <f>'Soalan 8'!Q46</f>
        <v>0</v>
      </c>
      <c r="PX2" s="2742">
        <f>'Soalan 8'!Q50</f>
        <v>0</v>
      </c>
      <c r="PY2" s="2742">
        <f>'Soalan 8'!Q55</f>
        <v>0</v>
      </c>
      <c r="PZ2" s="2742">
        <f>'Soalan 8'!Q60</f>
        <v>0</v>
      </c>
      <c r="QA2" s="2742">
        <f>'Soalan 8'!Q66</f>
        <v>0</v>
      </c>
      <c r="QB2" s="2742">
        <f>'Soalan 8'!Q76</f>
        <v>0</v>
      </c>
      <c r="QC2" s="2742">
        <f>'Soalan 8'!Q80</f>
        <v>0</v>
      </c>
      <c r="QD2" s="2742">
        <f>'Soalan 8'!Q97</f>
        <v>0</v>
      </c>
      <c r="QE2" s="2742">
        <f>'Soalan 8'!Q102</f>
        <v>0</v>
      </c>
      <c r="QF2" s="2742">
        <f>'Soalan 8'!Q108</f>
        <v>0</v>
      </c>
      <c r="QG2" s="2742">
        <f>'Soalan 8'!Q118</f>
        <v>0</v>
      </c>
      <c r="QH2" s="2742">
        <f>'Soalan 8'!Q122</f>
        <v>0</v>
      </c>
      <c r="QI2" s="2742">
        <f>'Soalan 8'!Q126</f>
        <v>0</v>
      </c>
      <c r="QJ2" s="2742">
        <f>'Soalan 8'!Q131</f>
        <v>0</v>
      </c>
      <c r="QK2" s="2742">
        <f>'Soalan 8'!Q135</f>
        <v>0</v>
      </c>
      <c r="QL2" s="2742">
        <f>'Soalan 8'!Q144</f>
        <v>0</v>
      </c>
      <c r="QM2" s="2742">
        <f>'Soalan 8'!Q149</f>
        <v>0</v>
      </c>
      <c r="QN2" s="2742">
        <f>'Soalan 8'!Q155</f>
        <v>0</v>
      </c>
      <c r="QO2" s="2742">
        <f>'Soalan 8'!Q160</f>
        <v>0</v>
      </c>
      <c r="QP2" s="2742">
        <f>'Soalan 8'!Q164</f>
        <v>0</v>
      </c>
      <c r="QQ2" s="2742">
        <f>'Soalan 8'!Q179</f>
        <v>0</v>
      </c>
      <c r="QR2" s="2742">
        <f>'Soalan 8'!Q182</f>
        <v>0</v>
      </c>
      <c r="QS2" s="2742">
        <f>'Soalan 8'!Q185</f>
        <v>0</v>
      </c>
      <c r="QT2" s="2742">
        <f>'Soalan 8'!Q188</f>
        <v>0</v>
      </c>
      <c r="QU2" s="2742">
        <f>'Soalan 8'!Q191</f>
        <v>0</v>
      </c>
      <c r="QV2" s="2742">
        <f>'Soalan 8'!Q194</f>
        <v>0</v>
      </c>
      <c r="QW2" s="2742">
        <f>'Soalan 8'!Q198</f>
        <v>0</v>
      </c>
      <c r="QX2" s="2742">
        <f>'Soalan 8'!Q202</f>
        <v>0</v>
      </c>
      <c r="QY2" s="2742">
        <f>'Soalan 8'!Q206</f>
        <v>0</v>
      </c>
      <c r="QZ2" s="2742">
        <f>'Soalan 8'!Q213</f>
        <v>0</v>
      </c>
      <c r="RA2" s="2742">
        <f>'Soalan 8'!Q216</f>
        <v>0</v>
      </c>
      <c r="RB2" s="2742">
        <f>'Soalan 8'!Q219</f>
        <v>0</v>
      </c>
      <c r="RC2" s="2742">
        <f>'Soalan 8'!Q222</f>
        <v>0</v>
      </c>
      <c r="RD2" s="2742">
        <f>'Soalan 8'!Q225</f>
        <v>0</v>
      </c>
      <c r="RE2" s="2742">
        <f>'Soalan 8'!Q239</f>
        <v>0</v>
      </c>
      <c r="RF2" s="2742">
        <f>'Soalan 8'!Q249</f>
        <v>0</v>
      </c>
      <c r="RG2" s="2742">
        <f>'Soalan 8'!Q253</f>
        <v>0</v>
      </c>
      <c r="RH2" s="2742">
        <f>'Soalan 8'!Q257</f>
        <v>0</v>
      </c>
      <c r="RI2" s="2737">
        <f>'Soalan 9'!Q14</f>
        <v>0</v>
      </c>
      <c r="RJ2" s="2737">
        <f>'Soalan 9'!Q17</f>
        <v>0</v>
      </c>
      <c r="RK2" s="2737">
        <f>'Soalan 9'!Q20</f>
        <v>0</v>
      </c>
      <c r="RL2" s="2737">
        <f>'Soalan 9'!Q23</f>
        <v>0</v>
      </c>
      <c r="RM2" s="2737">
        <f>'Soalan 9'!Q27</f>
        <v>0</v>
      </c>
      <c r="RN2" s="2737">
        <f>'Soalan 9'!Q31</f>
        <v>0</v>
      </c>
      <c r="RO2" s="2737">
        <f>'Soalan 9'!Q35</f>
        <v>0</v>
      </c>
      <c r="RP2" s="2737">
        <f>'Soalan 9'!Q38</f>
        <v>0</v>
      </c>
      <c r="RQ2" s="2737">
        <f>'Soalan 9'!Q41</f>
        <v>0</v>
      </c>
      <c r="RR2" s="2737">
        <f>'Soalan 9'!Q44</f>
        <v>0</v>
      </c>
      <c r="RS2" s="2737">
        <f>'Soalan 9'!Q47</f>
        <v>0</v>
      </c>
      <c r="RT2" s="2737">
        <f>'Soalan 9'!Q50</f>
        <v>0</v>
      </c>
      <c r="RU2" s="2737">
        <f>'Soalan 9'!Q53</f>
        <v>0</v>
      </c>
      <c r="RV2" s="2737">
        <f>'Soalan 9'!Q62</f>
        <v>0</v>
      </c>
      <c r="RW2" s="2737">
        <f>'Soalan 9'!Q65</f>
        <v>0</v>
      </c>
      <c r="RX2" s="2737">
        <f>'Soalan 9'!Q68</f>
        <v>0</v>
      </c>
      <c r="RY2" s="2737">
        <f>'Soalan 9'!Q71</f>
        <v>0</v>
      </c>
      <c r="RZ2" s="2737">
        <f>'Soalan 9'!Q75</f>
        <v>0</v>
      </c>
      <c r="SA2" s="2737">
        <f>'Soalan 9'!Q96</f>
        <v>0</v>
      </c>
      <c r="SB2" s="2737">
        <f>'Soalan 9'!Q100</f>
        <v>0</v>
      </c>
      <c r="SC2" s="2737">
        <f>'Soalan 9'!Q103</f>
        <v>0</v>
      </c>
      <c r="SD2" s="2737">
        <f>'Soalan 9'!Q106</f>
        <v>0</v>
      </c>
      <c r="SE2" s="2737">
        <f>'Soalan 9'!Q109</f>
        <v>0</v>
      </c>
      <c r="SF2" s="2737">
        <f>'Soalan 9'!Q112</f>
        <v>0</v>
      </c>
      <c r="SG2" s="2737">
        <f>'Soalan 9'!Q121</f>
        <v>0</v>
      </c>
      <c r="SH2" s="2737">
        <f>'Soalan 9'!Q124</f>
        <v>0</v>
      </c>
      <c r="SI2" s="2737">
        <f>'Soalan 9'!Q127</f>
        <v>0</v>
      </c>
      <c r="SJ2" s="2737">
        <f>'Soalan 9'!Q130</f>
        <v>0</v>
      </c>
      <c r="SK2" s="2737">
        <f>'Soalan 9'!Q134</f>
        <v>0</v>
      </c>
      <c r="SL2" s="2737">
        <f>'Soalan 9'!Q138</f>
        <v>0</v>
      </c>
      <c r="SM2" s="2737">
        <f>'Soalan 9'!Q142</f>
        <v>0</v>
      </c>
      <c r="SN2" s="2737">
        <f>'Soalan 9'!Q145</f>
        <v>0</v>
      </c>
      <c r="SO2" s="2737">
        <f>'Soalan 9'!Q148</f>
        <v>0</v>
      </c>
      <c r="SP2" s="2737">
        <f>'Soalan 9'!Q151</f>
        <v>0</v>
      </c>
      <c r="SQ2" s="2737">
        <f>'Soalan 9'!Q154</f>
        <v>0</v>
      </c>
      <c r="SR2" s="2737">
        <f>'Soalan 9'!Q157</f>
        <v>0</v>
      </c>
      <c r="SS2" s="2737">
        <f>'Soalan 9'!Q177</f>
        <v>0</v>
      </c>
      <c r="ST2" s="2737">
        <f>'Soalan 9'!Q181</f>
        <v>0</v>
      </c>
      <c r="SU2" s="2737">
        <f>'Soalan 9'!Q186</f>
        <v>0</v>
      </c>
      <c r="SV2" s="2737">
        <f>'Soalan 9'!Q190</f>
        <v>0</v>
      </c>
      <c r="SW2" s="2737">
        <f>'Soalan 9'!Q193</f>
        <v>0</v>
      </c>
      <c r="SX2" s="2737">
        <f>'Soalan 9'!Q197</f>
        <v>0</v>
      </c>
      <c r="SY2" s="2737">
        <f>'Soalan 9'!Q200</f>
        <v>0</v>
      </c>
      <c r="SZ2" s="2737">
        <f>'Soalan 9'!Q203</f>
        <v>0</v>
      </c>
      <c r="TA2" s="2737">
        <f>'Soalan 9'!Q206</f>
        <v>0</v>
      </c>
      <c r="TB2" s="2737">
        <f>'Soalan 9'!Q209</f>
        <v>0</v>
      </c>
      <c r="TC2" s="2737">
        <f>'Soalan 9'!Q214</f>
        <v>0</v>
      </c>
      <c r="TD2" s="2737">
        <f>'Soalan 9'!Q217</f>
        <v>0</v>
      </c>
      <c r="TE2" s="2737">
        <f>'Soalan 9'!Q220</f>
        <v>0</v>
      </c>
      <c r="TF2" s="2737">
        <f>'Soalan 9'!Q224</f>
        <v>0</v>
      </c>
      <c r="TG2" s="2737">
        <f>'Soalan 9'!Q227</f>
        <v>0</v>
      </c>
      <c r="TH2" s="2737">
        <f>'Soalan 9'!Q230</f>
        <v>0</v>
      </c>
      <c r="TI2" s="2737">
        <f>'Soalan 9'!Q233</f>
        <v>0</v>
      </c>
      <c r="TJ2" s="2737">
        <f>'Soalan 9'!Q236</f>
        <v>0</v>
      </c>
      <c r="TK2" s="2737">
        <f>'Soalan 9'!Q254</f>
        <v>0</v>
      </c>
      <c r="TL2" s="2737">
        <f>'Soalan 9'!Q258</f>
        <v>0</v>
      </c>
      <c r="TM2" s="2737">
        <f>'Soalan 9'!Q262</f>
        <v>0</v>
      </c>
      <c r="TN2" s="2737">
        <f>'Soalan 9'!Q266</f>
        <v>0</v>
      </c>
      <c r="TO2" s="2737">
        <f>'Soalan 9'!Q270</f>
        <v>0</v>
      </c>
      <c r="TP2" s="2737">
        <f>'Soalan 9'!Q274</f>
        <v>0</v>
      </c>
      <c r="TQ2" s="2737">
        <f>'Soalan 9'!Q278</f>
        <v>0</v>
      </c>
      <c r="TR2" s="2737">
        <f>'Soalan 9'!Q282</f>
        <v>0</v>
      </c>
      <c r="TS2" s="2737">
        <f>'Soalan 9'!Q287</f>
        <v>0</v>
      </c>
      <c r="TT2" s="2737">
        <f>'Soalan 9'!Q297</f>
        <v>0</v>
      </c>
      <c r="TU2" s="2737">
        <f>'Soalan 9'!Q300</f>
        <v>0</v>
      </c>
      <c r="TV2" s="2737">
        <f>'Soalan 9'!Q303</f>
        <v>0</v>
      </c>
      <c r="TW2" s="2737">
        <f>'Soalan 9'!Q308</f>
        <v>0</v>
      </c>
      <c r="TX2" s="2737">
        <f>'Soalan 9'!Q312</f>
        <v>0</v>
      </c>
      <c r="TY2" s="2737">
        <f>'Soalan 9'!Q318</f>
        <v>0</v>
      </c>
      <c r="TZ2" s="2737">
        <f>'Soalan 9'!Q322</f>
        <v>0</v>
      </c>
      <c r="UA2" s="2737">
        <f>'Soalan 9'!Q326</f>
        <v>0</v>
      </c>
      <c r="UB2" s="2737">
        <f>'Soalan 9'!Q341</f>
        <v>0</v>
      </c>
      <c r="UC2" s="2737">
        <f>'Soalan 9'!Q345</f>
        <v>0</v>
      </c>
      <c r="UD2" s="2737">
        <f>'Soalan 9'!Q349</f>
        <v>0</v>
      </c>
      <c r="UE2" s="2737">
        <f>'Soalan 9'!Q353</f>
        <v>0</v>
      </c>
      <c r="UF2" s="2737">
        <f>'Soalan 9'!Q359</f>
        <v>0</v>
      </c>
      <c r="UG2" s="2737">
        <f>'Soalan 9'!Q364</f>
        <v>0</v>
      </c>
      <c r="UH2" s="2737">
        <f>'Soalan 9'!Q368</f>
        <v>0</v>
      </c>
      <c r="UI2" s="2737">
        <f>'Soalan 9'!Q374</f>
        <v>0</v>
      </c>
      <c r="UJ2" s="2737">
        <f>'Soalan 9'!Q379</f>
        <v>0</v>
      </c>
      <c r="UK2" s="2737">
        <f>'Soalan 9'!Q386</f>
        <v>0</v>
      </c>
      <c r="UL2" s="2737">
        <f>'Soalan 9'!Q389</f>
        <v>0</v>
      </c>
      <c r="UM2" s="2737">
        <f>'Soalan 9'!Q392</f>
        <v>0</v>
      </c>
      <c r="UN2" s="2737">
        <f>'Soalan 9'!Q396</f>
        <v>0</v>
      </c>
      <c r="UO2" s="2737">
        <f>'Soalan 9'!Q399</f>
        <v>0</v>
      </c>
      <c r="UP2" s="2737">
        <f>'Soalan 9'!Q402</f>
        <v>0</v>
      </c>
      <c r="UQ2" s="2737">
        <f>'Soalan 9'!Q405</f>
        <v>0</v>
      </c>
      <c r="UR2" s="2737">
        <f>'Soalan 9'!Q408</f>
        <v>0</v>
      </c>
      <c r="US2" s="2737">
        <f>'Soalan 9'!Q412</f>
        <v>0</v>
      </c>
      <c r="UT2" s="2737">
        <f>'Soalan 9'!Q416</f>
        <v>0</v>
      </c>
      <c r="UU2" s="2737">
        <f>'Soalan 9'!Q431</f>
        <v>0</v>
      </c>
      <c r="UV2" s="2737">
        <f>'Soalan 9'!Q443</f>
        <v>0</v>
      </c>
      <c r="UW2" s="2737">
        <f>'Soalan 9'!Q447</f>
        <v>0</v>
      </c>
      <c r="UX2" s="2737">
        <f>'Soalan 9'!Q453</f>
        <v>0</v>
      </c>
      <c r="UY2" s="2737">
        <f>'Soalan 9'!Q456</f>
        <v>0</v>
      </c>
      <c r="UZ2" s="2737">
        <f>'Soalan 9'!Q463</f>
        <v>0</v>
      </c>
      <c r="VA2" s="2737">
        <f>'Soalan 9'!Q467</f>
        <v>0</v>
      </c>
      <c r="VB2" s="2737">
        <f>'Soalan 9'!Q477</f>
        <v>0</v>
      </c>
      <c r="VC2" s="2737">
        <f>'Soalan 9'!Q481</f>
        <v>0</v>
      </c>
      <c r="VD2" s="2737">
        <f>'Soalan 9'!Q488</f>
        <v>0</v>
      </c>
      <c r="VE2" s="2737">
        <f>'Soalan 9'!Q491</f>
        <v>0</v>
      </c>
      <c r="VF2" s="2737">
        <f>'Soalan 9'!Q514</f>
        <v>0</v>
      </c>
      <c r="VG2" s="2737">
        <f>'Soalan 9'!Q526</f>
        <v>0</v>
      </c>
      <c r="VH2" s="2737">
        <f>'Soalan 9'!Q543</f>
        <v>0</v>
      </c>
      <c r="VI2" s="2737">
        <f>'Soalan 9'!Q549</f>
        <v>0</v>
      </c>
      <c r="VJ2" s="2737">
        <f>'Soalan 9'!Q552</f>
        <v>0</v>
      </c>
      <c r="VK2" s="2737">
        <f>'Soalan 9'!Q558</f>
        <v>0</v>
      </c>
      <c r="VL2" s="2737">
        <f>'Soalan 9'!Q570</f>
        <v>0</v>
      </c>
      <c r="VM2" s="2737">
        <f>'Soalan 9'!Q573</f>
        <v>0</v>
      </c>
      <c r="VN2" s="2737">
        <f>'Soalan 9'!Q577</f>
        <v>0</v>
      </c>
      <c r="VO2" s="2737">
        <f>'Soalan 9'!Q580</f>
        <v>0</v>
      </c>
      <c r="VP2" s="2737">
        <f>'Soalan 9'!Q596</f>
        <v>0</v>
      </c>
      <c r="VQ2" s="2737">
        <f>'Soalan 9'!Q599</f>
        <v>0</v>
      </c>
      <c r="VR2" s="2737">
        <f>'Soalan 9'!Q603</f>
        <v>0</v>
      </c>
      <c r="VS2" s="2737">
        <f>'Soalan 9'!Q611</f>
        <v>0</v>
      </c>
      <c r="VT2" s="2737">
        <f>'Soalan 9'!Q615</f>
        <v>0</v>
      </c>
      <c r="VU2" s="2737">
        <f>'Soalan 9'!Q619</f>
        <v>0</v>
      </c>
      <c r="VV2" s="2737">
        <f>'Soalan 9'!Q623</f>
        <v>0</v>
      </c>
      <c r="VW2" s="2737">
        <f>'Soalan 9'!Q627</f>
        <v>0</v>
      </c>
      <c r="VX2" s="2737">
        <f>'Soalan 9'!Q633</f>
        <v>0</v>
      </c>
      <c r="VY2" s="2737">
        <f>'Soalan 9'!O637</f>
        <v>0</v>
      </c>
      <c r="VZ2" s="2737">
        <f>'Soalan 9'!Q641</f>
        <v>0</v>
      </c>
      <c r="WA2" s="2737">
        <f>'Soalan 9'!Q645</f>
        <v>0</v>
      </c>
      <c r="WB2" s="2737">
        <f>'Soalan 9'!Q649</f>
        <v>0</v>
      </c>
      <c r="WC2" s="2737">
        <f>'Soalan 9'!Q653</f>
        <v>0</v>
      </c>
      <c r="WD2" s="2737">
        <f>'Soalan 9'!O657</f>
        <v>0</v>
      </c>
      <c r="WE2" s="2743">
        <f>'Soalan 10'!L8</f>
        <v>0</v>
      </c>
      <c r="WF2" s="2743">
        <f>'Soalan 10'!L12</f>
        <v>0</v>
      </c>
      <c r="WG2" s="2743">
        <f>'Soalan 10'!L16</f>
        <v>0</v>
      </c>
      <c r="WH2" s="2743">
        <f>'Soalan 10'!L20</f>
        <v>0</v>
      </c>
      <c r="WI2" s="2743">
        <f>'Soalan 10'!L25</f>
        <v>0</v>
      </c>
      <c r="WJ2" s="2743">
        <f>'Soalan 10'!S8</f>
        <v>0</v>
      </c>
      <c r="WK2" s="2743">
        <f>'Soalan 10'!S12</f>
        <v>0</v>
      </c>
      <c r="WL2" s="2743">
        <f>'Soalan 10'!S16</f>
        <v>0</v>
      </c>
      <c r="WM2" s="2743">
        <f>'Soalan 10'!S20</f>
        <v>0</v>
      </c>
      <c r="WN2" s="2743">
        <f>'Soalan 10'!S25</f>
        <v>0</v>
      </c>
      <c r="WO2" s="2735">
        <f>'Soalan 11'!G12</f>
        <v>0</v>
      </c>
      <c r="WP2" s="2735">
        <f>'Soalan 11'!P12</f>
        <v>0</v>
      </c>
      <c r="WQ2" s="2735" t="str">
        <f>IF('Soalan 11'!U21&lt;&gt;"",1,"")</f>
        <v/>
      </c>
      <c r="WR2" s="2735" t="str">
        <f>IF('Soalan 11'!U24&lt;&gt;"",1,"")</f>
        <v/>
      </c>
      <c r="WS2" s="2735" t="str">
        <f>IF('Soalan 11'!U27&lt;&gt;"",1,"")</f>
        <v/>
      </c>
      <c r="WT2" s="2735" t="str">
        <f>IF('Soalan 11'!U30&lt;&gt;"",1,"")</f>
        <v/>
      </c>
      <c r="WU2" s="2735" t="str">
        <f>IF('Soalan 11'!U33&lt;&gt;"",1,"")</f>
        <v/>
      </c>
      <c r="WV2" s="2735" t="str">
        <f>IF('Soalan 11'!U36&lt;&gt;"",1,"")</f>
        <v/>
      </c>
      <c r="WW2" s="2735" t="str">
        <f>IF('Soalan 11'!U39&lt;&gt;"",1,"")</f>
        <v/>
      </c>
      <c r="WX2" s="2735" t="str">
        <f>IF('Soalan 11'!U42&lt;&gt;"",1,"")</f>
        <v/>
      </c>
      <c r="WY2" s="2735" t="str">
        <f>IF('Soalan 11'!U45&lt;&gt;"",1,"")</f>
        <v/>
      </c>
      <c r="WZ2" s="2735" t="str">
        <f>IF('Soalan 11'!U48&lt;&gt;"",1,"")</f>
        <v/>
      </c>
      <c r="XA2" s="2735" t="str">
        <f>IF('Soalan 11'!U51&lt;&gt;"",1,"")</f>
        <v/>
      </c>
      <c r="XB2" s="2735" t="str">
        <f>IF('Soalan 11'!U54&lt;&gt;"",1,"")</f>
        <v/>
      </c>
      <c r="XC2" s="2735" t="str">
        <f>IF('Soalan 11'!U57&lt;&gt;"",1,"")</f>
        <v/>
      </c>
      <c r="XD2" s="2735" t="str">
        <f>IF('Soalan 11'!U60&lt;&gt;"",1,"")</f>
        <v/>
      </c>
      <c r="XE2" s="2735" t="str">
        <f>IF('Soalan 11'!U63&lt;&gt;"",1,"")</f>
        <v/>
      </c>
      <c r="XF2" s="2735" t="str">
        <f>IF('Soalan 11'!U66&lt;&gt;"",1,"")</f>
        <v/>
      </c>
      <c r="XG2" s="2735" t="str">
        <f>IF('Soalan 11'!U69&lt;&gt;"",1,"")</f>
        <v/>
      </c>
      <c r="XH2" s="2735">
        <f>'Soalan 11'!D73</f>
        <v>0</v>
      </c>
      <c r="XI2" s="2743">
        <f>'Soalan 12 '!K13</f>
        <v>0</v>
      </c>
      <c r="XJ2" s="2743">
        <f>'Soalan 12 '!K16</f>
        <v>0</v>
      </c>
      <c r="XK2" s="2743">
        <f>'Soalan 12 '!K19</f>
        <v>0</v>
      </c>
      <c r="XL2" s="2743">
        <f>'Soalan 12 '!K22</f>
        <v>0</v>
      </c>
      <c r="XM2" s="2743">
        <f>'Soalan 12 '!K25</f>
        <v>0</v>
      </c>
      <c r="XN2" s="2743">
        <f>'Soalan 12 '!K28</f>
        <v>0</v>
      </c>
      <c r="XO2" s="2743">
        <f>'Soalan 12 '!K34</f>
        <v>0</v>
      </c>
      <c r="XP2" s="2743">
        <f>'Soalan 12 '!K37</f>
        <v>0</v>
      </c>
      <c r="XQ2" s="2743">
        <f>'Soalan 12 '!K40</f>
        <v>0</v>
      </c>
      <c r="XR2" s="2743">
        <f>'Soalan 12 '!K44</f>
        <v>0</v>
      </c>
      <c r="XS2" s="2743">
        <f>'Soalan 12 '!K48</f>
        <v>0</v>
      </c>
      <c r="XT2" s="2743">
        <f>'Soalan 12 '!M52</f>
        <v>0</v>
      </c>
      <c r="XU2" s="2743">
        <f>'Soalan 12 '!M55</f>
        <v>0</v>
      </c>
      <c r="XV2" s="2743">
        <f>'Soalan 12 '!M58</f>
        <v>0</v>
      </c>
      <c r="XW2" s="2743">
        <f>'Soalan 12 '!K75</f>
        <v>0</v>
      </c>
      <c r="XX2" s="2743">
        <f>'Soalan 12 '!K82</f>
        <v>0</v>
      </c>
      <c r="XY2" s="2743">
        <f>'Soalan 12 '!K85</f>
        <v>0</v>
      </c>
      <c r="XZ2" s="2743">
        <f>'Soalan 12 '!K88</f>
        <v>0</v>
      </c>
      <c r="YA2" s="2743">
        <f>'Soalan 12 '!K91</f>
        <v>0</v>
      </c>
      <c r="YB2" s="2743">
        <f>'Soalan 12 '!K94</f>
        <v>0</v>
      </c>
      <c r="YC2" s="2743">
        <f>'Soalan 12 '!K97</f>
        <v>0</v>
      </c>
      <c r="YD2" s="2743">
        <f>'Soalan 12 '!K100</f>
        <v>0</v>
      </c>
      <c r="YE2" s="2743">
        <f>'Soalan 12 '!K103</f>
        <v>0</v>
      </c>
      <c r="YF2" s="2743">
        <f>'Soalan 12 '!K106</f>
        <v>0</v>
      </c>
      <c r="YG2" s="2743">
        <f>'Soalan 12 '!K109</f>
        <v>0</v>
      </c>
      <c r="YH2" s="2743">
        <f>'Soalan 12 '!K112</f>
        <v>0</v>
      </c>
      <c r="YI2" s="2743">
        <f>'Soalan 12 '!K123</f>
        <v>0</v>
      </c>
      <c r="YJ2" s="2743">
        <f>'Soalan 12 '!K128</f>
        <v>0</v>
      </c>
      <c r="YK2" s="2741">
        <f>'Soalan 12 '!E119</f>
        <v>0</v>
      </c>
      <c r="YL2" s="2743">
        <f>'Soalan 12 '!K151</f>
        <v>0</v>
      </c>
      <c r="YM2" s="2743">
        <f>'Soalan 12 '!K154</f>
        <v>0</v>
      </c>
      <c r="YN2" s="2743">
        <f>'Soalan 12 '!K160</f>
        <v>0</v>
      </c>
      <c r="YO2" s="2743">
        <f>'Soalan 12 '!K163</f>
        <v>0</v>
      </c>
      <c r="YP2" s="2743">
        <f>'Soalan 12 '!K166</f>
        <v>0</v>
      </c>
      <c r="YQ2" s="2743">
        <f>'Soalan 12 '!K169</f>
        <v>0</v>
      </c>
      <c r="YR2" s="2743">
        <f>'Soalan 12 '!K172</f>
        <v>0</v>
      </c>
      <c r="YS2" s="2743">
        <f>'Soalan 12 '!K175</f>
        <v>0</v>
      </c>
      <c r="YT2" s="2743">
        <f>'Soalan 12 '!K178</f>
        <v>0</v>
      </c>
      <c r="YU2" s="2743">
        <f>'Soalan 12 '!K181</f>
        <v>0</v>
      </c>
      <c r="YV2" s="2743">
        <f>'Soalan 12 '!K184</f>
        <v>0</v>
      </c>
      <c r="YW2" s="2741">
        <f>'Soalan 12 '!E191</f>
        <v>0</v>
      </c>
      <c r="YX2" s="2743">
        <f>'Soalan 12 '!K195</f>
        <v>0</v>
      </c>
      <c r="YY2" s="2743">
        <f>'Soalan 12 '!O13</f>
        <v>0</v>
      </c>
      <c r="YZ2" s="2743">
        <f>'Soalan 12 '!O16</f>
        <v>0</v>
      </c>
      <c r="ZA2" s="2743">
        <f>'Soalan 12 '!O19</f>
        <v>0</v>
      </c>
      <c r="ZB2" s="2743">
        <f>'Soalan 12 '!O22</f>
        <v>0</v>
      </c>
      <c r="ZC2" s="2743">
        <f>'Soalan 12 '!O25</f>
        <v>0</v>
      </c>
      <c r="ZD2" s="2743">
        <f>'Soalan 12 '!O28</f>
        <v>0</v>
      </c>
      <c r="ZE2" s="2743">
        <f>'Soalan 12 '!O34</f>
        <v>0</v>
      </c>
      <c r="ZF2" s="2743">
        <f>'Soalan 12 '!O37</f>
        <v>0</v>
      </c>
      <c r="ZG2" s="2743">
        <f>'Soalan 12 '!O40</f>
        <v>0</v>
      </c>
      <c r="ZH2" s="2743">
        <f>'Soalan 12 '!O44</f>
        <v>0</v>
      </c>
      <c r="ZI2" s="2743">
        <f>'Soalan 12 '!O48</f>
        <v>0</v>
      </c>
      <c r="ZJ2" s="2743">
        <f>'Soalan 12 '!O75</f>
        <v>0</v>
      </c>
      <c r="ZK2" s="2743">
        <f>'Soalan 12 '!O82</f>
        <v>0</v>
      </c>
      <c r="ZL2" s="2743">
        <f>'Soalan 12 '!O85</f>
        <v>0</v>
      </c>
      <c r="ZM2" s="2743">
        <f>'Soalan 12 '!O88</f>
        <v>0</v>
      </c>
      <c r="ZN2" s="2743">
        <f>'Soalan 12 '!O91</f>
        <v>0</v>
      </c>
      <c r="ZO2" s="2743">
        <f>'Soalan 12 '!O94</f>
        <v>0</v>
      </c>
      <c r="ZP2" s="2743">
        <f>'Soalan 12 '!O97</f>
        <v>0</v>
      </c>
      <c r="ZQ2" s="2743">
        <f>'Soalan 12 '!O100</f>
        <v>0</v>
      </c>
      <c r="ZR2" s="2743">
        <f>'Soalan 12 '!O103</f>
        <v>0</v>
      </c>
      <c r="ZS2" s="2743">
        <f>'Soalan 12 '!O106</f>
        <v>0</v>
      </c>
      <c r="ZT2" s="2743">
        <f>'Soalan 12 '!O109</f>
        <v>0</v>
      </c>
      <c r="ZU2" s="2743">
        <f>'Soalan 12 '!O112</f>
        <v>0</v>
      </c>
      <c r="ZV2" s="2743">
        <f>'Soalan 12 '!O123</f>
        <v>0</v>
      </c>
      <c r="ZW2" s="2743">
        <f>'Soalan 12 '!O128</f>
        <v>0</v>
      </c>
      <c r="ZX2" s="2743">
        <f>'Soalan 12 '!O151</f>
        <v>0</v>
      </c>
      <c r="ZY2" s="2743">
        <f>'Soalan 12 '!O154</f>
        <v>0</v>
      </c>
      <c r="ZZ2" s="2743">
        <f>'Soalan 12 '!O160</f>
        <v>0</v>
      </c>
      <c r="AAA2" s="2743">
        <f>'Soalan 12 '!O163</f>
        <v>0</v>
      </c>
      <c r="AAB2" s="2743">
        <f>'Soalan 12 '!O166</f>
        <v>0</v>
      </c>
      <c r="AAC2" s="2743">
        <f>'Soalan 12 '!O169</f>
        <v>0</v>
      </c>
      <c r="AAD2" s="2743">
        <f>'Soalan 12 '!O172</f>
        <v>0</v>
      </c>
      <c r="AAE2" s="2743">
        <f>'Soalan 12 '!O175</f>
        <v>0</v>
      </c>
      <c r="AAF2" s="2743">
        <f>'Soalan 12 '!O178</f>
        <v>0</v>
      </c>
      <c r="AAG2" s="2743">
        <f>'Soalan 12 '!O181</f>
        <v>0</v>
      </c>
      <c r="AAH2" s="2743">
        <f>'Soalan 12 '!O184</f>
        <v>0</v>
      </c>
      <c r="AAI2" s="2743">
        <f>'Soalan 12 '!O195</f>
        <v>0</v>
      </c>
      <c r="AAJ2" s="2743">
        <f>'Soalan 12 '!P202</f>
        <v>0</v>
      </c>
      <c r="AAK2" s="2743">
        <f>'Soalan 12 '!P205</f>
        <v>0</v>
      </c>
      <c r="AAL2" s="2743">
        <f>'Soalan 12 '!O209</f>
        <v>0</v>
      </c>
      <c r="AAM2" s="2744">
        <f>'Soalan 13A'!J18</f>
        <v>0</v>
      </c>
      <c r="AAN2" s="2744">
        <f>'Soalan 13A'!J20</f>
        <v>0</v>
      </c>
      <c r="AAO2" s="2744">
        <f>'Soalan 13A'!J22</f>
        <v>0</v>
      </c>
      <c r="AAP2" s="2744">
        <f>'Soalan 13A'!J24</f>
        <v>0</v>
      </c>
      <c r="AAQ2" s="2744">
        <f>'Soalan 13A'!J26</f>
        <v>0</v>
      </c>
      <c r="AAR2" s="2744">
        <f>'Soalan 13A'!J28</f>
        <v>0</v>
      </c>
      <c r="AAS2" s="2744">
        <f>'Soalan 13A'!N18</f>
        <v>0</v>
      </c>
      <c r="AAT2" s="2744">
        <f>'Soalan 13A'!N20</f>
        <v>0</v>
      </c>
      <c r="AAU2" s="2744">
        <f>'Soalan 13A'!N22</f>
        <v>0</v>
      </c>
      <c r="AAV2" s="2744">
        <f>'Soalan 13A'!N24</f>
        <v>0</v>
      </c>
      <c r="AAW2" s="2744">
        <f>'Soalan 13A'!N26</f>
        <v>0</v>
      </c>
      <c r="AAX2" s="2744">
        <f>'Soalan 13A'!N28</f>
        <v>0</v>
      </c>
      <c r="AAY2" s="2744">
        <f>'Soalan 13A'!R18</f>
        <v>0</v>
      </c>
      <c r="AAZ2" s="2744">
        <f>'Soalan 13A'!R20</f>
        <v>0</v>
      </c>
      <c r="ABA2" s="2744">
        <f>'Soalan 13A'!R22</f>
        <v>0</v>
      </c>
      <c r="ABB2" s="2744">
        <f>'Soalan 13A'!R24</f>
        <v>0</v>
      </c>
      <c r="ABC2" s="2744">
        <f>'Soalan 13A'!R26</f>
        <v>0</v>
      </c>
      <c r="ABD2" s="2744">
        <f>'Soalan 13A'!R28</f>
        <v>0</v>
      </c>
      <c r="ABE2" s="2744">
        <f>'Soalan 13A'!V18</f>
        <v>0</v>
      </c>
      <c r="ABF2" s="2744">
        <f>'Soalan 13A'!V20</f>
        <v>0</v>
      </c>
      <c r="ABG2" s="2744">
        <f>'Soalan 13A'!V22</f>
        <v>0</v>
      </c>
      <c r="ABH2" s="2744">
        <f>'Soalan 13A'!V24</f>
        <v>0</v>
      </c>
      <c r="ABI2" s="2744">
        <f>'Soalan 13A'!V26</f>
        <v>0</v>
      </c>
      <c r="ABJ2" s="2744">
        <f>'Soalan 13A'!V28</f>
        <v>0</v>
      </c>
      <c r="ABK2" s="2715" t="str">
        <f>'Soalan 13A'!Z18</f>
        <v>0126101001</v>
      </c>
      <c r="ABL2" s="2715" t="str">
        <f>'Soalan 13A'!Z20</f>
        <v>0129101001</v>
      </c>
      <c r="ABM2" s="2715">
        <f>'Soalan 13A'!Z22</f>
        <v>0</v>
      </c>
      <c r="ABN2" s="2715">
        <f>'Soalan 13A'!Z24</f>
        <v>0</v>
      </c>
      <c r="ABO2" s="2715">
        <f>'Soalan 13A'!Z26</f>
        <v>0</v>
      </c>
      <c r="ABP2" s="2715" t="str">
        <f>IF('Soalan 13B'!U14&lt;&gt;"",1,"")</f>
        <v/>
      </c>
      <c r="ABQ2" s="2715" t="str">
        <f>IF('Soalan 13B'!U17&lt;&gt;"",1,"")</f>
        <v/>
      </c>
      <c r="ABR2" s="2715" t="str">
        <f>IF('Soalan 13B'!U20&lt;&gt;"",1,"")</f>
        <v/>
      </c>
      <c r="ABS2" s="2715" t="str">
        <f>IF('Soalan 13B'!U23&lt;&gt;"",1,"")</f>
        <v/>
      </c>
      <c r="ABT2" s="2715" t="str">
        <f>IF('Soalan 13B'!U29&lt;&gt;"",1,"")</f>
        <v/>
      </c>
      <c r="ABU2" s="2715" t="str">
        <f>IF('Soalan 13B'!U32&lt;&gt;"",1,"")</f>
        <v/>
      </c>
      <c r="ABV2" s="2715" t="str">
        <f>IF('Soalan 13B'!U35&lt;&gt;"",1,"")</f>
        <v/>
      </c>
      <c r="ABW2" s="2715" t="str">
        <f>IF('Soalan 13B'!U38&lt;&gt;"",1,"")</f>
        <v/>
      </c>
      <c r="ABX2" s="2715" t="str">
        <f>IF('Soalan 13B'!U41&lt;&gt;"",1,"")</f>
        <v/>
      </c>
      <c r="ABY2" s="2715" t="str">
        <f>IF('Soalan 13B'!U44&lt;&gt;"",1,"")</f>
        <v/>
      </c>
      <c r="ABZ2" s="2715">
        <f>'Soalan 13B'!D47</f>
        <v>0</v>
      </c>
      <c r="ACA2" s="2715">
        <f>'Soalan 13B'!S51</f>
        <v>0</v>
      </c>
      <c r="ACB2" s="2745">
        <f>'Soalan 14A'!J19</f>
        <v>0</v>
      </c>
      <c r="ACC2" s="2745">
        <f>'Soalan 14A'!J21</f>
        <v>0</v>
      </c>
      <c r="ACD2" s="2745">
        <f>'Soalan 14A'!J23</f>
        <v>0</v>
      </c>
      <c r="ACE2" s="2745">
        <f>'Soalan 14A'!J25</f>
        <v>0</v>
      </c>
      <c r="ACF2" s="2745">
        <f>'Soalan 14A'!J27</f>
        <v>0</v>
      </c>
      <c r="ACG2" s="2745">
        <f>'Soalan 14A'!J29</f>
        <v>0</v>
      </c>
      <c r="ACH2" s="2745">
        <f>'Soalan 14A'!J31</f>
        <v>0</v>
      </c>
      <c r="ACI2" s="2745">
        <f>'Soalan 14A'!J33</f>
        <v>0</v>
      </c>
      <c r="ACJ2" s="2745">
        <f>'Soalan 14A'!J36</f>
        <v>0</v>
      </c>
      <c r="ACK2" s="2745">
        <f>'Soalan 14A'!J38</f>
        <v>0</v>
      </c>
      <c r="ACL2" s="2745">
        <f>'Soalan 14A'!J40</f>
        <v>0</v>
      </c>
      <c r="ACM2" s="2745">
        <f>'Soalan 14A'!J42</f>
        <v>0</v>
      </c>
      <c r="ACN2" s="2745">
        <f>'Soalan 14A'!J44</f>
        <v>0</v>
      </c>
      <c r="ACO2" s="2745">
        <f>'Soalan 14A'!J46</f>
        <v>0</v>
      </c>
      <c r="ACP2" s="2745">
        <f>'Soalan 14A'!J48</f>
        <v>0</v>
      </c>
      <c r="ACQ2" s="2745">
        <f>'Soalan 14A'!J50</f>
        <v>0</v>
      </c>
      <c r="ACR2" s="2745">
        <f>'Soalan 14A'!N19</f>
        <v>0</v>
      </c>
      <c r="ACS2" s="2745">
        <f>'Soalan 14A'!N21</f>
        <v>0</v>
      </c>
      <c r="ACT2" s="2745">
        <f>'Soalan 14A'!N23</f>
        <v>0</v>
      </c>
      <c r="ACU2" s="2745">
        <f>'Soalan 14A'!N25</f>
        <v>0</v>
      </c>
      <c r="ACV2" s="2745">
        <f>'Soalan 14A'!N27</f>
        <v>0</v>
      </c>
      <c r="ACW2" s="2745">
        <f>'Soalan 14A'!N29</f>
        <v>0</v>
      </c>
      <c r="ACX2" s="2745">
        <f>'Soalan 14A'!N31</f>
        <v>0</v>
      </c>
      <c r="ACY2" s="2745">
        <f>'Soalan 14A'!N33</f>
        <v>0</v>
      </c>
      <c r="ACZ2" s="2745">
        <f>'Soalan 14A'!N36</f>
        <v>0</v>
      </c>
      <c r="ADA2" s="2745">
        <f>'Soalan 14A'!N38</f>
        <v>0</v>
      </c>
      <c r="ADB2" s="2745">
        <f>'Soalan 14A'!N40</f>
        <v>0</v>
      </c>
      <c r="ADC2" s="2745">
        <f>'Soalan 14A'!N42</f>
        <v>0</v>
      </c>
      <c r="ADD2" s="2745">
        <f>'Soalan 14A'!N44</f>
        <v>0</v>
      </c>
      <c r="ADE2" s="2745">
        <f>'Soalan 14A'!N46</f>
        <v>0</v>
      </c>
      <c r="ADF2" s="2745">
        <f>'Soalan 14A'!N48</f>
        <v>0</v>
      </c>
      <c r="ADG2" s="2745">
        <f>'Soalan 14A'!N50</f>
        <v>0</v>
      </c>
      <c r="ADH2" s="2745">
        <f>'Soalan 14A'!R19</f>
        <v>0</v>
      </c>
      <c r="ADI2" s="2745">
        <f>'Soalan 14A'!R21</f>
        <v>0</v>
      </c>
      <c r="ADJ2" s="2745">
        <f>'Soalan 14A'!R23</f>
        <v>0</v>
      </c>
      <c r="ADK2" s="2745">
        <f>'Soalan 14A'!R25</f>
        <v>0</v>
      </c>
      <c r="ADL2" s="2745">
        <f>'Soalan 14A'!R27</f>
        <v>0</v>
      </c>
      <c r="ADM2" s="2745">
        <f>'Soalan 14A'!R29</f>
        <v>0</v>
      </c>
      <c r="ADN2" s="2745">
        <f>'Soalan 14A'!R31</f>
        <v>0</v>
      </c>
      <c r="ADO2" s="2745">
        <f>'Soalan 14A'!R33</f>
        <v>0</v>
      </c>
      <c r="ADP2" s="2745">
        <f>'Soalan 14A'!R36</f>
        <v>0</v>
      </c>
      <c r="ADQ2" s="2745">
        <f>'Soalan 14A'!R38</f>
        <v>0</v>
      </c>
      <c r="ADR2" s="2745">
        <f>'Soalan 14A'!R40</f>
        <v>0</v>
      </c>
      <c r="ADS2" s="2745">
        <f>'Soalan 14A'!R42</f>
        <v>0</v>
      </c>
      <c r="ADT2" s="2745">
        <f>'Soalan 14A'!R44</f>
        <v>0</v>
      </c>
      <c r="ADU2" s="2745">
        <f>'Soalan 14A'!R46</f>
        <v>0</v>
      </c>
      <c r="ADV2" s="2745">
        <f>'Soalan 14A'!R48</f>
        <v>0</v>
      </c>
      <c r="ADW2" s="2745">
        <f>'Soalan 14A'!R50</f>
        <v>0</v>
      </c>
      <c r="ADX2" s="2745">
        <f>'Soalan 14A'!V19</f>
        <v>0</v>
      </c>
      <c r="ADY2" s="2745">
        <f>'Soalan 14A'!V21</f>
        <v>0</v>
      </c>
      <c r="ADZ2" s="2745">
        <f>'Soalan 14A'!V23</f>
        <v>0</v>
      </c>
      <c r="AEA2" s="2745">
        <f>'Soalan 14A'!V25</f>
        <v>0</v>
      </c>
      <c r="AEB2" s="2745">
        <f>'Soalan 14A'!V27</f>
        <v>0</v>
      </c>
      <c r="AEC2" s="2745">
        <f>'Soalan 14A'!V29</f>
        <v>0</v>
      </c>
      <c r="AED2" s="2745">
        <f>'Soalan 14A'!V31</f>
        <v>0</v>
      </c>
      <c r="AEE2" s="2745">
        <f>'Soalan 14A'!V33</f>
        <v>0</v>
      </c>
      <c r="AEF2" s="2745">
        <f>'Soalan 14A'!V36</f>
        <v>0</v>
      </c>
      <c r="AEG2" s="2745">
        <f>'Soalan 14A'!V38</f>
        <v>0</v>
      </c>
      <c r="AEH2" s="2745">
        <f>'Soalan 14A'!V40</f>
        <v>0</v>
      </c>
      <c r="AEI2" s="2745">
        <f>'Soalan 14A'!V42</f>
        <v>0</v>
      </c>
      <c r="AEJ2" s="2745">
        <f>'Soalan 14A'!V44</f>
        <v>0</v>
      </c>
      <c r="AEK2" s="2745">
        <f>'Soalan 14A'!V46</f>
        <v>0</v>
      </c>
      <c r="AEL2" s="2745">
        <f>'Soalan 14A'!V48</f>
        <v>0</v>
      </c>
      <c r="AEM2" s="2745">
        <f>'Soalan 14A'!V50</f>
        <v>0</v>
      </c>
      <c r="AEN2" s="2720" t="str">
        <f>'Soalan 14A'!Z19</f>
        <v>0321401002</v>
      </c>
      <c r="AEO2" s="2720" t="str">
        <f>'Soalan 14A'!Z21</f>
        <v>0321102003</v>
      </c>
      <c r="AEP2" s="2720">
        <f>'Soalan 14A'!Z23</f>
        <v>0</v>
      </c>
      <c r="AEQ2" s="2720">
        <f>'Soalan 14A'!Z25</f>
        <v>0</v>
      </c>
      <c r="AER2" s="2720">
        <f>'Soalan 14A'!Z27</f>
        <v>0</v>
      </c>
      <c r="AES2" s="2720">
        <f>'Soalan 14A'!Z29</f>
        <v>0</v>
      </c>
      <c r="AET2" s="2720">
        <f>'Soalan 14A'!Z31</f>
        <v>0</v>
      </c>
      <c r="AEU2" s="2720">
        <f>'Soalan 14A'!Z33</f>
        <v>0</v>
      </c>
      <c r="AEV2" s="2720" t="str">
        <f>'Soalan 14A'!Z36</f>
        <v>0322102039</v>
      </c>
      <c r="AEW2" s="2720" t="str">
        <f>'Soalan 14A'!Z38</f>
        <v>0322102014</v>
      </c>
      <c r="AEX2" s="2720">
        <f>'Soalan 14A'!Z40</f>
        <v>0</v>
      </c>
      <c r="AEY2" s="2720">
        <f>'Soalan 14A'!Z42</f>
        <v>0</v>
      </c>
      <c r="AEZ2" s="2720">
        <f>'Soalan 14A'!Z44</f>
        <v>0</v>
      </c>
      <c r="AFA2" s="2720">
        <f>'Soalan 14A'!Z46</f>
        <v>0</v>
      </c>
      <c r="AFB2" s="2720">
        <f>'Soalan 14A'!Z48</f>
        <v>0</v>
      </c>
      <c r="AFC2" s="2745">
        <f>'Soalan 14B'!J18</f>
        <v>0</v>
      </c>
      <c r="AFD2" s="2745">
        <f>'Soalan 14B'!J20</f>
        <v>0</v>
      </c>
      <c r="AFE2" s="2745">
        <f>'Soalan 14B'!J22</f>
        <v>0</v>
      </c>
      <c r="AFF2" s="2745">
        <f>'Soalan 14B'!J24</f>
        <v>0</v>
      </c>
      <c r="AFG2" s="2745">
        <f>'Soalan 14B'!J26</f>
        <v>0</v>
      </c>
      <c r="AFH2" s="2745">
        <f>'Soalan 14B'!J28</f>
        <v>0</v>
      </c>
      <c r="AFI2" s="2745">
        <f>'Soalan 14B'!J30</f>
        <v>0</v>
      </c>
      <c r="AFJ2" s="2745">
        <f>'Soalan 14B'!N18</f>
        <v>0</v>
      </c>
      <c r="AFK2" s="2745">
        <f>'Soalan 14B'!N20</f>
        <v>0</v>
      </c>
      <c r="AFL2" s="2745">
        <f>'Soalan 14B'!N22</f>
        <v>0</v>
      </c>
      <c r="AFM2" s="2745">
        <f>'Soalan 14B'!N24</f>
        <v>0</v>
      </c>
      <c r="AFN2" s="2745">
        <f>'Soalan 14B'!N26</f>
        <v>0</v>
      </c>
      <c r="AFO2" s="2745">
        <f>'Soalan 14B'!N28</f>
        <v>0</v>
      </c>
      <c r="AFP2" s="2745">
        <f>'Soalan 14B'!N30</f>
        <v>0</v>
      </c>
      <c r="AFQ2" s="2745">
        <f>'Soalan 14B'!R18</f>
        <v>0</v>
      </c>
      <c r="AFR2" s="2745">
        <f>'Soalan 14B'!R20</f>
        <v>0</v>
      </c>
      <c r="AFS2" s="2745">
        <f>'Soalan 14B'!R22</f>
        <v>0</v>
      </c>
      <c r="AFT2" s="2745">
        <f>'Soalan 14B'!R24</f>
        <v>0</v>
      </c>
      <c r="AFU2" s="2745">
        <f>'Soalan 14B'!R26</f>
        <v>0</v>
      </c>
      <c r="AFV2" s="2745">
        <f>'Soalan 14B'!R28</f>
        <v>0</v>
      </c>
      <c r="AFW2" s="2745">
        <f>'Soalan 14B'!R30</f>
        <v>0</v>
      </c>
      <c r="AFX2" s="2745">
        <f>'Soalan 14B'!V18</f>
        <v>0</v>
      </c>
      <c r="AFY2" s="2745">
        <f>'Soalan 14B'!V20</f>
        <v>0</v>
      </c>
      <c r="AFZ2" s="2745">
        <f>'Soalan 14B'!V22</f>
        <v>0</v>
      </c>
      <c r="AGA2" s="2745">
        <f>'Soalan 14B'!V24</f>
        <v>0</v>
      </c>
      <c r="AGB2" s="2745">
        <f>'Soalan 14B'!V26</f>
        <v>0</v>
      </c>
      <c r="AGC2" s="2745">
        <f>'Soalan 14B'!V28</f>
        <v>0</v>
      </c>
      <c r="AGD2" s="2745">
        <f>'Soalan 14B'!V30</f>
        <v>0</v>
      </c>
      <c r="AGE2" s="2720" t="str">
        <f>'Soalan 14B'!Z18</f>
        <v>0146101001</v>
      </c>
      <c r="AGF2" s="2720" t="str">
        <f>'Soalan 14B'!Z20</f>
        <v>0141101001</v>
      </c>
      <c r="AGG2" s="2720" t="str">
        <f>'Soalan 14B'!Z22</f>
        <v>0145001001</v>
      </c>
      <c r="AGH2" s="2720">
        <f>'Soalan 14B'!Z24</f>
        <v>0</v>
      </c>
      <c r="AGI2" s="2720">
        <f>'Soalan 14B'!Z26</f>
        <v>0</v>
      </c>
      <c r="AGJ2" s="2720">
        <f>'Soalan 14B'!Z28</f>
        <v>0</v>
      </c>
      <c r="AGK2" s="2746">
        <f>'Soalan 15'!J18</f>
        <v>0</v>
      </c>
      <c r="AGL2" s="2746">
        <f>'Soalan 15'!J20</f>
        <v>0</v>
      </c>
      <c r="AGM2" s="2746">
        <f>'Soalan 15'!J22</f>
        <v>0</v>
      </c>
      <c r="AGN2" s="2746">
        <f>'Soalan 15'!J24</f>
        <v>0</v>
      </c>
      <c r="AGO2" s="2746">
        <f>'Soalan 15'!J26</f>
        <v>0</v>
      </c>
      <c r="AGP2" s="2746">
        <f>'Soalan 15'!J28</f>
        <v>0</v>
      </c>
      <c r="AGQ2" s="2746">
        <f>'Soalan 15'!J30</f>
        <v>0</v>
      </c>
      <c r="AGR2" s="2746">
        <f>'Soalan 15'!J32</f>
        <v>0</v>
      </c>
      <c r="AGS2" s="2746">
        <f>'Soalan 15'!N18</f>
        <v>0</v>
      </c>
      <c r="AGT2" s="2746">
        <f>'Soalan 15'!N20</f>
        <v>0</v>
      </c>
      <c r="AGU2" s="2746">
        <f>'Soalan 15'!N22</f>
        <v>0</v>
      </c>
      <c r="AGV2" s="2746">
        <f>'Soalan 15'!N24</f>
        <v>0</v>
      </c>
      <c r="AGW2" s="2746">
        <f>'Soalan 15'!N26</f>
        <v>0</v>
      </c>
      <c r="AGX2" s="2746">
        <f>'Soalan 15'!N28</f>
        <v>0</v>
      </c>
      <c r="AGY2" s="2746">
        <f>'Soalan 15'!N30</f>
        <v>0</v>
      </c>
      <c r="AGZ2" s="2746">
        <f>'Soalan 15'!N32</f>
        <v>0</v>
      </c>
      <c r="AHA2" s="2746">
        <f>'Soalan 15'!R18</f>
        <v>0</v>
      </c>
      <c r="AHB2" s="2746">
        <f>'Soalan 15'!R20</f>
        <v>0</v>
      </c>
      <c r="AHC2" s="2746">
        <f>'Soalan 15'!R22</f>
        <v>0</v>
      </c>
      <c r="AHD2" s="2746">
        <f>'Soalan 15'!R24</f>
        <v>0</v>
      </c>
      <c r="AHE2" s="2746">
        <f>'Soalan 15'!R26</f>
        <v>0</v>
      </c>
      <c r="AHF2" s="2746">
        <f>'Soalan 15'!R28</f>
        <v>0</v>
      </c>
      <c r="AHG2" s="2746">
        <f>'Soalan 15'!R30</f>
        <v>0</v>
      </c>
      <c r="AHH2" s="2746">
        <f>'Soalan 15'!R32</f>
        <v>0</v>
      </c>
      <c r="AHI2" s="2746">
        <f>'Soalan 15'!V18</f>
        <v>0</v>
      </c>
      <c r="AHJ2" s="2746">
        <f>'Soalan 15'!V20</f>
        <v>0</v>
      </c>
      <c r="AHK2" s="2746">
        <f>'Soalan 15'!V22</f>
        <v>0</v>
      </c>
      <c r="AHL2" s="2746">
        <f>'Soalan 15'!V24</f>
        <v>0</v>
      </c>
      <c r="AHM2" s="2746">
        <f>'Soalan 15'!V26</f>
        <v>0</v>
      </c>
      <c r="AHN2" s="2746">
        <f>'Soalan 15'!V28</f>
        <v>0</v>
      </c>
      <c r="AHO2" s="2746">
        <f>'Soalan 15'!V30</f>
        <v>0</v>
      </c>
      <c r="AHP2" s="2746">
        <f>'Soalan 15'!V32</f>
        <v>0</v>
      </c>
      <c r="AHQ2" s="2731" t="str">
        <f>'Soalan 15'!Z18</f>
        <v>0220102054</v>
      </c>
      <c r="AHR2" s="2731" t="str">
        <f>'Soalan 15'!Z20</f>
        <v>0220401001</v>
      </c>
      <c r="AHS2" s="2731" t="str">
        <f>'Soalan 15'!Z22</f>
        <v>0220102073</v>
      </c>
      <c r="AHT2" s="2731" t="str">
        <f>'Soalan 15'!Z24</f>
        <v>0220102091</v>
      </c>
      <c r="AHU2" s="2731" t="str">
        <f>'Soalan 15'!Z26</f>
        <v>0220102058</v>
      </c>
      <c r="AHV2" s="2731" t="str">
        <f>'Soalan 15'!Z28</f>
        <v>0220102062</v>
      </c>
      <c r="AHW2" s="2731">
        <f>'Soalan 15'!Z30</f>
        <v>0</v>
      </c>
      <c r="AHX2" s="2747">
        <f>'Soalan 16A'!M24</f>
        <v>0</v>
      </c>
      <c r="AHY2" s="2747">
        <f>'Soalan 16A'!M26</f>
        <v>0</v>
      </c>
      <c r="AHZ2" s="2747">
        <f>'Soalan 16A'!M28</f>
        <v>0</v>
      </c>
      <c r="AIA2" s="2747">
        <f>'Soalan 16A'!M30</f>
        <v>0</v>
      </c>
      <c r="AIB2" s="2747">
        <f>'Soalan 16A'!M32</f>
        <v>0</v>
      </c>
      <c r="AIC2" s="2747">
        <f>'Soalan 16A'!M34</f>
        <v>0</v>
      </c>
      <c r="AID2" s="2747">
        <f>'Soalan 16A'!M36</f>
        <v>0</v>
      </c>
      <c r="AIE2" s="2747">
        <f>'Soalan 16A'!M38</f>
        <v>0</v>
      </c>
      <c r="AIF2" s="2747">
        <f>'Soalan 16A'!M40</f>
        <v>0</v>
      </c>
      <c r="AIG2" s="2747">
        <f>'Soalan 16A'!M42</f>
        <v>0</v>
      </c>
      <c r="AIH2" s="2747">
        <f>'Soalan 16A'!M44</f>
        <v>0</v>
      </c>
      <c r="AII2" s="2747">
        <f>'Soalan 16A'!M46</f>
        <v>0</v>
      </c>
      <c r="AIJ2" s="2747">
        <f>'Soalan 16A'!M48</f>
        <v>0</v>
      </c>
      <c r="AIK2" s="2747">
        <f>'Soalan 16A'!M50</f>
        <v>0</v>
      </c>
      <c r="AIL2" s="2747">
        <f>'Soalan 16A'!M52</f>
        <v>0</v>
      </c>
      <c r="AIM2" s="2747">
        <f>'Soalan 16A'!N24</f>
        <v>0</v>
      </c>
      <c r="AIN2" s="2747">
        <f>'Soalan 16A'!N26</f>
        <v>0</v>
      </c>
      <c r="AIO2" s="2747">
        <f>'Soalan 16A'!N28</f>
        <v>0</v>
      </c>
      <c r="AIP2" s="2747">
        <f>'Soalan 16A'!N30</f>
        <v>0</v>
      </c>
      <c r="AIQ2" s="2747">
        <f>'Soalan 16A'!N32</f>
        <v>0</v>
      </c>
      <c r="AIR2" s="2747">
        <f>'Soalan 16A'!N34</f>
        <v>0</v>
      </c>
      <c r="AIS2" s="2747">
        <f>'Soalan 16A'!N36</f>
        <v>0</v>
      </c>
      <c r="AIT2" s="2747">
        <f>'Soalan 16A'!N38</f>
        <v>0</v>
      </c>
      <c r="AIU2" s="2747">
        <f>'Soalan 16A'!N40</f>
        <v>0</v>
      </c>
      <c r="AIV2" s="2747">
        <f>'Soalan 16A'!N42</f>
        <v>0</v>
      </c>
      <c r="AIW2" s="2747">
        <f>'Soalan 16A'!N44</f>
        <v>0</v>
      </c>
      <c r="AIX2" s="2747">
        <f>'Soalan 16A'!N46</f>
        <v>0</v>
      </c>
      <c r="AIY2" s="2747">
        <f>'Soalan 16A'!N48</f>
        <v>0</v>
      </c>
      <c r="AIZ2" s="2747">
        <f>'Soalan 16A'!N50</f>
        <v>0</v>
      </c>
      <c r="AJA2" s="2747">
        <f>'Soalan 16A'!N52</f>
        <v>0</v>
      </c>
      <c r="AJB2" s="2747">
        <f>'Soalan 16A'!N54</f>
        <v>0</v>
      </c>
      <c r="AJC2" s="2747">
        <f>'Soalan 16A'!P24</f>
        <v>0</v>
      </c>
      <c r="AJD2" s="2747">
        <f>'Soalan 16A'!P26</f>
        <v>0</v>
      </c>
      <c r="AJE2" s="2747">
        <f>'Soalan 16A'!P28</f>
        <v>0</v>
      </c>
      <c r="AJF2" s="2747">
        <f>'Soalan 16A'!P30</f>
        <v>0</v>
      </c>
      <c r="AJG2" s="2747">
        <f>'Soalan 16A'!P32</f>
        <v>0</v>
      </c>
      <c r="AJH2" s="2747">
        <f>'Soalan 16A'!P34</f>
        <v>0</v>
      </c>
      <c r="AJI2" s="2747">
        <f>'Soalan 16A'!P36</f>
        <v>0</v>
      </c>
      <c r="AJJ2" s="2747">
        <f>'Soalan 16A'!P38</f>
        <v>0</v>
      </c>
      <c r="AJK2" s="2747">
        <f>'Soalan 16A'!P40</f>
        <v>0</v>
      </c>
      <c r="AJL2" s="2747">
        <f>'Soalan 16A'!P42</f>
        <v>0</v>
      </c>
      <c r="AJM2" s="2747">
        <f>'Soalan 16A'!P44</f>
        <v>0</v>
      </c>
      <c r="AJN2" s="2747">
        <f>'Soalan 16A'!P46</f>
        <v>0</v>
      </c>
      <c r="AJO2" s="2747">
        <f>'Soalan 16A'!P48</f>
        <v>0</v>
      </c>
      <c r="AJP2" s="2747">
        <f>'Soalan 16A'!P50</f>
        <v>0</v>
      </c>
      <c r="AJQ2" s="2747">
        <f>'Soalan 16A'!P52</f>
        <v>0</v>
      </c>
      <c r="AJR2" s="2747">
        <f>'Soalan 16A'!Q24</f>
        <v>0</v>
      </c>
      <c r="AJS2" s="2747">
        <f>'Soalan 16A'!Q26</f>
        <v>0</v>
      </c>
      <c r="AJT2" s="2747">
        <f>'Soalan 16A'!Q28</f>
        <v>0</v>
      </c>
      <c r="AJU2" s="2747">
        <f>'Soalan 16A'!Q30</f>
        <v>0</v>
      </c>
      <c r="AJV2" s="2747">
        <f>'Soalan 16A'!Q32</f>
        <v>0</v>
      </c>
      <c r="AJW2" s="2747">
        <f>'Soalan 16A'!Q34</f>
        <v>0</v>
      </c>
      <c r="AJX2" s="2747">
        <f>'Soalan 16A'!Q36</f>
        <v>0</v>
      </c>
      <c r="AJY2" s="2747">
        <f>'Soalan 16A'!Q38</f>
        <v>0</v>
      </c>
      <c r="AJZ2" s="2747">
        <f>'Soalan 16A'!Q40</f>
        <v>0</v>
      </c>
      <c r="AKA2" s="2747">
        <f>'Soalan 16A'!Q42</f>
        <v>0</v>
      </c>
      <c r="AKB2" s="2747">
        <f>'Soalan 16A'!Q44</f>
        <v>0</v>
      </c>
      <c r="AKC2" s="2747">
        <f>'Soalan 16A'!Q46</f>
        <v>0</v>
      </c>
      <c r="AKD2" s="2747">
        <f>'Soalan 16A'!Q48</f>
        <v>0</v>
      </c>
      <c r="AKE2" s="2747">
        <f>'Soalan 16A'!Q50</f>
        <v>0</v>
      </c>
      <c r="AKF2" s="2747">
        <f>'Soalan 16A'!Q52</f>
        <v>0</v>
      </c>
      <c r="AKG2" s="2747">
        <f>'Soalan 16A'!R24</f>
        <v>0</v>
      </c>
      <c r="AKH2" s="2747">
        <f>'Soalan 16A'!R26</f>
        <v>0</v>
      </c>
      <c r="AKI2" s="2747">
        <f>'Soalan 16A'!R28</f>
        <v>0</v>
      </c>
      <c r="AKJ2" s="2747">
        <f>'Soalan 16A'!R30</f>
        <v>0</v>
      </c>
      <c r="AKK2" s="2747">
        <f>'Soalan 16A'!R32</f>
        <v>0</v>
      </c>
      <c r="AKL2" s="2747">
        <f>'Soalan 16A'!R34</f>
        <v>0</v>
      </c>
      <c r="AKM2" s="2747">
        <f>'Soalan 16A'!R36</f>
        <v>0</v>
      </c>
      <c r="AKN2" s="2747">
        <f>'Soalan 16A'!R38</f>
        <v>0</v>
      </c>
      <c r="AKO2" s="2747">
        <f>'Soalan 16A'!R40</f>
        <v>0</v>
      </c>
      <c r="AKP2" s="2747">
        <f>'Soalan 16A'!R42</f>
        <v>0</v>
      </c>
      <c r="AKQ2" s="2747">
        <f>'Soalan 16A'!R44</f>
        <v>0</v>
      </c>
      <c r="AKR2" s="2747">
        <f>'Soalan 16A'!R46</f>
        <v>0</v>
      </c>
      <c r="AKS2" s="2747">
        <f>'Soalan 16A'!R48</f>
        <v>0</v>
      </c>
      <c r="AKT2" s="2747">
        <f>'Soalan 16A'!R50</f>
        <v>0</v>
      </c>
      <c r="AKU2" s="2747">
        <f>'Soalan 16A'!R52</f>
        <v>0</v>
      </c>
      <c r="AKV2" s="2747">
        <f>'Soalan 16A'!R54</f>
        <v>0</v>
      </c>
      <c r="AKW2" s="2747">
        <f>'Soalan 16A'!S24</f>
        <v>0</v>
      </c>
      <c r="AKX2" s="2747">
        <f>'Soalan 16A'!S26</f>
        <v>0</v>
      </c>
      <c r="AKY2" s="2747">
        <f>'Soalan 16A'!S28</f>
        <v>0</v>
      </c>
      <c r="AKZ2" s="2747">
        <f>'Soalan 16A'!S30</f>
        <v>0</v>
      </c>
      <c r="ALA2" s="2747">
        <f>'Soalan 16A'!S32</f>
        <v>0</v>
      </c>
      <c r="ALB2" s="2747">
        <f>'Soalan 16A'!S34</f>
        <v>0</v>
      </c>
      <c r="ALC2" s="2747">
        <f>'Soalan 16A'!S36</f>
        <v>0</v>
      </c>
      <c r="ALD2" s="2747">
        <f>'Soalan 16A'!S38</f>
        <v>0</v>
      </c>
      <c r="ALE2" s="2747">
        <f>'Soalan 16A'!S40</f>
        <v>0</v>
      </c>
      <c r="ALF2" s="2747">
        <f>'Soalan 16A'!S42</f>
        <v>0</v>
      </c>
      <c r="ALG2" s="2747">
        <f>'Soalan 16A'!S44</f>
        <v>0</v>
      </c>
      <c r="ALH2" s="2747">
        <f>'Soalan 16A'!S46</f>
        <v>0</v>
      </c>
      <c r="ALI2" s="2747">
        <f>'Soalan 16A'!S48</f>
        <v>0</v>
      </c>
      <c r="ALJ2" s="2747">
        <f>'Soalan 16A'!S50</f>
        <v>0</v>
      </c>
      <c r="ALK2" s="2747">
        <f>'Soalan 16A'!S52</f>
        <v>0</v>
      </c>
      <c r="ALL2" s="2747">
        <f>'Soalan 16A'!S54</f>
        <v>0</v>
      </c>
      <c r="ALM2" s="2747">
        <f>'Soalan 16A'!T24</f>
        <v>0</v>
      </c>
      <c r="ALN2" s="2747">
        <f>'Soalan 16A'!T26</f>
        <v>0</v>
      </c>
      <c r="ALO2" s="2747">
        <f>'Soalan 16A'!T28</f>
        <v>0</v>
      </c>
      <c r="ALP2" s="2747">
        <f>'Soalan 16A'!T30</f>
        <v>0</v>
      </c>
      <c r="ALQ2" s="2747">
        <f>'Soalan 16A'!T32</f>
        <v>0</v>
      </c>
      <c r="ALR2" s="2747">
        <f>'Soalan 16A'!T34</f>
        <v>0</v>
      </c>
      <c r="ALS2" s="2747">
        <f>'Soalan 16A'!T36</f>
        <v>0</v>
      </c>
      <c r="ALT2" s="2747">
        <f>'Soalan 16A'!T38</f>
        <v>0</v>
      </c>
      <c r="ALU2" s="2747">
        <f>'Soalan 16A'!T40</f>
        <v>0</v>
      </c>
      <c r="ALV2" s="2747">
        <f>'Soalan 16A'!T42</f>
        <v>0</v>
      </c>
      <c r="ALW2" s="2747">
        <f>'Soalan 16A'!T44</f>
        <v>0</v>
      </c>
      <c r="ALX2" s="2747">
        <f>'Soalan 16A'!T46</f>
        <v>0</v>
      </c>
      <c r="ALY2" s="2747">
        <f>'Soalan 16A'!T48</f>
        <v>0</v>
      </c>
      <c r="ALZ2" s="2747">
        <f>'Soalan 16A'!T50</f>
        <v>0</v>
      </c>
      <c r="AMA2" s="2747">
        <f>'Soalan 16A'!T52</f>
        <v>0</v>
      </c>
      <c r="AMB2" s="2747">
        <f>'Soalan 16A'!T54</f>
        <v>0</v>
      </c>
      <c r="AMC2" s="2747">
        <f>'Soalan 16A'!U24</f>
        <v>0</v>
      </c>
      <c r="AMD2" s="2747">
        <f>'Soalan 16A'!U26</f>
        <v>0</v>
      </c>
      <c r="AME2" s="2747">
        <f>'Soalan 16A'!U28</f>
        <v>0</v>
      </c>
      <c r="AMF2" s="2747">
        <f>'Soalan 16A'!U30</f>
        <v>0</v>
      </c>
      <c r="AMG2" s="2747">
        <f>'Soalan 16A'!U32</f>
        <v>0</v>
      </c>
      <c r="AMH2" s="2747">
        <f>'Soalan 16A'!U34</f>
        <v>0</v>
      </c>
      <c r="AMI2" s="2747">
        <f>'Soalan 16A'!U36</f>
        <v>0</v>
      </c>
      <c r="AMJ2" s="2747">
        <f>'Soalan 16A'!U38</f>
        <v>0</v>
      </c>
      <c r="AMK2" s="2747">
        <f>'Soalan 16A'!U40</f>
        <v>0</v>
      </c>
      <c r="AML2" s="2747">
        <f>'Soalan 16A'!U42</f>
        <v>0</v>
      </c>
      <c r="AMM2" s="2747">
        <f>'Soalan 16A'!U44</f>
        <v>0</v>
      </c>
      <c r="AMN2" s="2747">
        <f>'Soalan 16A'!U46</f>
        <v>0</v>
      </c>
      <c r="AMO2" s="2747">
        <f>'Soalan 16A'!U48</f>
        <v>0</v>
      </c>
      <c r="AMP2" s="2747">
        <f>'Soalan 16A'!U50</f>
        <v>0</v>
      </c>
      <c r="AMQ2" s="2747">
        <f>'Soalan 16A'!U52</f>
        <v>0</v>
      </c>
      <c r="AMR2" s="2747">
        <f>'Soalan 16A'!U54</f>
        <v>0</v>
      </c>
      <c r="AMS2" s="2747">
        <f>'Soalan 16A'!V24</f>
        <v>0</v>
      </c>
      <c r="AMT2" s="2747">
        <f>'Soalan 16A'!V26</f>
        <v>0</v>
      </c>
      <c r="AMU2" s="2747">
        <f>'Soalan 16A'!V28</f>
        <v>0</v>
      </c>
      <c r="AMV2" s="2747">
        <f>'Soalan 16A'!V30</f>
        <v>0</v>
      </c>
      <c r="AMW2" s="2747">
        <f>'Soalan 16A'!V32</f>
        <v>0</v>
      </c>
      <c r="AMX2" s="2747">
        <f>'Soalan 16A'!V34</f>
        <v>0</v>
      </c>
      <c r="AMY2" s="2747">
        <f>'Soalan 16A'!V36</f>
        <v>0</v>
      </c>
      <c r="AMZ2" s="2747">
        <f>'Soalan 16A'!V38</f>
        <v>0</v>
      </c>
      <c r="ANA2" s="2747">
        <f>'Soalan 16A'!V40</f>
        <v>0</v>
      </c>
      <c r="ANB2" s="2747">
        <f>'Soalan 16A'!V42</f>
        <v>0</v>
      </c>
      <c r="ANC2" s="2747">
        <f>'Soalan 16A'!V44</f>
        <v>0</v>
      </c>
      <c r="AND2" s="2747">
        <f>'Soalan 16A'!V46</f>
        <v>0</v>
      </c>
      <c r="ANE2" s="2747">
        <f>'Soalan 16A'!V48</f>
        <v>0</v>
      </c>
      <c r="ANF2" s="2747">
        <f>'Soalan 16A'!V50</f>
        <v>0</v>
      </c>
      <c r="ANG2" s="2747">
        <f>'Soalan 16A'!V52</f>
        <v>0</v>
      </c>
      <c r="ANH2" s="2747">
        <f>'Soalan 16A'!V54</f>
        <v>0</v>
      </c>
      <c r="ANI2" s="2747">
        <f>'Soalan 16A'!W24</f>
        <v>0</v>
      </c>
      <c r="ANJ2" s="2747">
        <f>'Soalan 16A'!W26</f>
        <v>0</v>
      </c>
      <c r="ANK2" s="2747">
        <f>'Soalan 16A'!W28</f>
        <v>0</v>
      </c>
      <c r="ANL2" s="2747">
        <f>'Soalan 16A'!W30</f>
        <v>0</v>
      </c>
      <c r="ANM2" s="2747">
        <f>'Soalan 16A'!W32</f>
        <v>0</v>
      </c>
      <c r="ANN2" s="2747">
        <f>'Soalan 16A'!W34</f>
        <v>0</v>
      </c>
      <c r="ANO2" s="2747">
        <f>'Soalan 16A'!W36</f>
        <v>0</v>
      </c>
      <c r="ANP2" s="2747">
        <f>'Soalan 16A'!W38</f>
        <v>0</v>
      </c>
      <c r="ANQ2" s="2747">
        <f>'Soalan 16A'!W40</f>
        <v>0</v>
      </c>
      <c r="ANR2" s="2747">
        <f>'Soalan 16A'!W42</f>
        <v>0</v>
      </c>
      <c r="ANS2" s="2747">
        <f>'Soalan 16A'!W44</f>
        <v>0</v>
      </c>
      <c r="ANT2" s="2747">
        <f>'Soalan 16A'!W46</f>
        <v>0</v>
      </c>
      <c r="ANU2" s="2747">
        <f>'Soalan 16A'!W48</f>
        <v>0</v>
      </c>
      <c r="ANV2" s="2747">
        <f>'Soalan 16A'!W50</f>
        <v>0</v>
      </c>
      <c r="ANW2" s="2747">
        <f>'Soalan 16A'!W52</f>
        <v>0</v>
      </c>
      <c r="ANX2" s="2747">
        <f>'Soalan 16A'!W54</f>
        <v>0</v>
      </c>
      <c r="ANY2" s="2747">
        <f>'Soalan 16A'!X24</f>
        <v>0</v>
      </c>
      <c r="ANZ2" s="2747">
        <f>'Soalan 16A'!X26</f>
        <v>0</v>
      </c>
      <c r="AOA2" s="2747">
        <f>'Soalan 16A'!X28</f>
        <v>0</v>
      </c>
      <c r="AOB2" s="2747">
        <f>'Soalan 16A'!X30</f>
        <v>0</v>
      </c>
      <c r="AOC2" s="2747">
        <f>'Soalan 16A'!X32</f>
        <v>0</v>
      </c>
      <c r="AOD2" s="2747">
        <f>'Soalan 16A'!X34</f>
        <v>0</v>
      </c>
      <c r="AOE2" s="2747">
        <f>'Soalan 16A'!X36</f>
        <v>0</v>
      </c>
      <c r="AOF2" s="2747">
        <f>'Soalan 16A'!X38</f>
        <v>0</v>
      </c>
      <c r="AOG2" s="2747">
        <f>'Soalan 16A'!X40</f>
        <v>0</v>
      </c>
      <c r="AOH2" s="2747">
        <f>'Soalan 16A'!X42</f>
        <v>0</v>
      </c>
      <c r="AOI2" s="2747">
        <f>'Soalan 16A'!X44</f>
        <v>0</v>
      </c>
      <c r="AOJ2" s="2747">
        <f>'Soalan 16A'!X46</f>
        <v>0</v>
      </c>
      <c r="AOK2" s="2747">
        <f>'Soalan 16A'!X48</f>
        <v>0</v>
      </c>
      <c r="AOL2" s="2747">
        <f>'Soalan 16A'!X50</f>
        <v>0</v>
      </c>
      <c r="AOM2" s="2747">
        <f>'Soalan 16A'!X52</f>
        <v>0</v>
      </c>
      <c r="AON2" s="2747">
        <f>'Soalan 16A'!X54</f>
        <v>0</v>
      </c>
      <c r="AOO2" s="2748" t="str">
        <f>'Soalan 16A'!Y24</f>
        <v>08</v>
      </c>
      <c r="AOP2" s="2748" t="str">
        <f>'Soalan 16A'!Y26</f>
        <v>08</v>
      </c>
      <c r="AOQ2" s="2748" t="str">
        <f>'Soalan 16A'!Y28</f>
        <v>08</v>
      </c>
      <c r="AOR2" s="2748" t="str">
        <f>'Soalan 16A'!Y30</f>
        <v>08</v>
      </c>
      <c r="AOS2" s="2748" t="str">
        <f>'Soalan 16A'!Y32</f>
        <v>08</v>
      </c>
      <c r="AOT2" s="2748" t="str">
        <f>'Soalan 16A'!Y34</f>
        <v>08</v>
      </c>
      <c r="AOU2" s="2747">
        <f>'Soalan 16A'!Y36</f>
        <v>0</v>
      </c>
      <c r="AOV2" s="2747">
        <f>'Soalan 16A'!Y38</f>
        <v>0</v>
      </c>
      <c r="AOW2" s="2747">
        <f>'Soalan 16A'!Y40</f>
        <v>0</v>
      </c>
      <c r="AOX2" s="2747">
        <f>'Soalan 16A'!Y42</f>
        <v>0</v>
      </c>
      <c r="AOY2" s="2747">
        <f>'Soalan 16A'!Y44</f>
        <v>0</v>
      </c>
      <c r="AOZ2" s="2747">
        <f>'Soalan 16A'!Y46</f>
        <v>0</v>
      </c>
      <c r="APA2" s="2747">
        <f>'Soalan 16A'!Y48</f>
        <v>0</v>
      </c>
      <c r="APB2" s="2747">
        <f>'Soalan 16A'!Y50</f>
        <v>0</v>
      </c>
      <c r="APC2" s="2747">
        <f>'Soalan 16A'!Y52</f>
        <v>0</v>
      </c>
      <c r="APD2" s="2749" t="str">
        <f>'Soalan 16A'!AA24</f>
        <v>0126101001</v>
      </c>
      <c r="APE2" s="2749" t="str">
        <f>'Soalan 16A'!AA26</f>
        <v>0126201001</v>
      </c>
      <c r="APF2" s="2749" t="str">
        <f>'Soalan 16A'!AA28</f>
        <v>0129101001</v>
      </c>
      <c r="APG2" s="2749" t="str">
        <f>'Soalan 16A'!AA30</f>
        <v>0129101002</v>
      </c>
      <c r="APH2" s="2748" t="str">
        <f>'Soalan 16A'!AA32</f>
        <v>0129201001</v>
      </c>
      <c r="API2" s="2748" t="str">
        <f>'Soalan 16A'!AA34</f>
        <v>0129201002</v>
      </c>
      <c r="APJ2" s="2750">
        <f>'Soalan 16A'!AA36</f>
        <v>0</v>
      </c>
      <c r="APK2" s="2750">
        <f>'Soalan 16A'!AA38</f>
        <v>0</v>
      </c>
      <c r="APL2" s="2750">
        <f>'Soalan 16A'!AA40</f>
        <v>0</v>
      </c>
      <c r="APM2" s="2750">
        <f>'Soalan 16A'!AA42</f>
        <v>0</v>
      </c>
      <c r="APN2" s="2750">
        <f>'Soalan 16A'!AA44</f>
        <v>0</v>
      </c>
      <c r="APO2" s="2750">
        <f>'Soalan 16A'!AA46</f>
        <v>0</v>
      </c>
      <c r="APP2" s="2750">
        <f>'Soalan 16A'!AA48</f>
        <v>0</v>
      </c>
      <c r="APQ2" s="2750">
        <f>'Soalan 16A'!AA50</f>
        <v>0</v>
      </c>
      <c r="APR2" s="2750">
        <f>'Soalan 16A'!AA52</f>
        <v>0</v>
      </c>
      <c r="APS2" s="2747">
        <f>'Soalan 16B'!M25</f>
        <v>0</v>
      </c>
      <c r="APT2" s="2747">
        <f>'Soalan 16B'!M27</f>
        <v>0</v>
      </c>
      <c r="APU2" s="2747">
        <f>'Soalan 16B'!M29</f>
        <v>0</v>
      </c>
      <c r="APV2" s="2747">
        <f>'Soalan 16B'!M31</f>
        <v>0</v>
      </c>
      <c r="APW2" s="2747">
        <f>'Soalan 16B'!M33</f>
        <v>0</v>
      </c>
      <c r="APX2" s="2747">
        <f>'Soalan 16B'!N25</f>
        <v>0</v>
      </c>
      <c r="APY2" s="2747">
        <f>'Soalan 16B'!N27</f>
        <v>0</v>
      </c>
      <c r="APZ2" s="2747">
        <f>'Soalan 16B'!N29</f>
        <v>0</v>
      </c>
      <c r="AQA2" s="2747">
        <f>'Soalan 16B'!N31</f>
        <v>0</v>
      </c>
      <c r="AQB2" s="2747">
        <f>'Soalan 16B'!N33</f>
        <v>0</v>
      </c>
      <c r="AQC2" s="2747">
        <f>'Soalan 16B'!N35</f>
        <v>0</v>
      </c>
      <c r="AQD2" s="2747">
        <f>'Soalan 16B'!O25</f>
        <v>0</v>
      </c>
      <c r="AQE2" s="2747">
        <f>'Soalan 16B'!O27</f>
        <v>0</v>
      </c>
      <c r="AQF2" s="2747">
        <f>'Soalan 16B'!O29</f>
        <v>0</v>
      </c>
      <c r="AQG2" s="2747">
        <f>'Soalan 16B'!O31</f>
        <v>0</v>
      </c>
      <c r="AQH2" s="2747">
        <f>'Soalan 16B'!O33</f>
        <v>0</v>
      </c>
      <c r="AQI2" s="2747">
        <f>'Soalan 16B'!O35</f>
        <v>0</v>
      </c>
      <c r="AQJ2" s="2747">
        <f>'Soalan 16B'!P25</f>
        <v>0</v>
      </c>
      <c r="AQK2" s="2747">
        <f>'Soalan 16B'!P27</f>
        <v>0</v>
      </c>
      <c r="AQL2" s="2747">
        <f>'Soalan 16B'!P29</f>
        <v>0</v>
      </c>
      <c r="AQM2" s="2747">
        <f>'Soalan 16B'!P31</f>
        <v>0</v>
      </c>
      <c r="AQN2" s="2747">
        <f>'Soalan 16B'!P33</f>
        <v>0</v>
      </c>
      <c r="AQO2" s="2747">
        <f>'Soalan 16B'!P35</f>
        <v>0</v>
      </c>
      <c r="AQP2" s="2747">
        <f>'Soalan 16B'!Q25</f>
        <v>0</v>
      </c>
      <c r="AQQ2" s="2747">
        <f>'Soalan 16B'!Q27</f>
        <v>0</v>
      </c>
      <c r="AQR2" s="2747">
        <f>'Soalan 16B'!Q29</f>
        <v>0</v>
      </c>
      <c r="AQS2" s="2747">
        <f>'Soalan 16B'!Q31</f>
        <v>0</v>
      </c>
      <c r="AQT2" s="2747">
        <f>'Soalan 16B'!Q33</f>
        <v>0</v>
      </c>
      <c r="AQU2" s="2747">
        <f>'Soalan 16B'!Q35</f>
        <v>0</v>
      </c>
      <c r="AQV2" s="2747">
        <f>'Soalan 16B'!R25</f>
        <v>0</v>
      </c>
      <c r="AQW2" s="2747">
        <f>'Soalan 16B'!R27</f>
        <v>0</v>
      </c>
      <c r="AQX2" s="2747">
        <f>'Soalan 16B'!R29</f>
        <v>0</v>
      </c>
      <c r="AQY2" s="2747">
        <f>'Soalan 16B'!R31</f>
        <v>0</v>
      </c>
      <c r="AQZ2" s="2747">
        <f>'Soalan 16B'!R33</f>
        <v>0</v>
      </c>
      <c r="ARA2" s="2747">
        <f>'Soalan 16B'!R35</f>
        <v>0</v>
      </c>
      <c r="ARB2" s="2747">
        <f>'Soalan 16B'!S25</f>
        <v>0</v>
      </c>
      <c r="ARC2" s="2747">
        <f>'Soalan 16B'!S27</f>
        <v>0</v>
      </c>
      <c r="ARD2" s="2747">
        <f>'Soalan 16B'!S29</f>
        <v>0</v>
      </c>
      <c r="ARE2" s="2747">
        <f>'Soalan 16B'!S31</f>
        <v>0</v>
      </c>
      <c r="ARF2" s="2747">
        <f>'Soalan 16B'!S33</f>
        <v>0</v>
      </c>
      <c r="ARG2" s="2747">
        <f>'Soalan 16B'!S35</f>
        <v>0</v>
      </c>
      <c r="ARH2" s="2747">
        <f>'Soalan 16B'!T25</f>
        <v>0</v>
      </c>
      <c r="ARI2" s="2747">
        <f>'Soalan 16B'!T27</f>
        <v>0</v>
      </c>
      <c r="ARJ2" s="2747">
        <f>'Soalan 16B'!T29</f>
        <v>0</v>
      </c>
      <c r="ARK2" s="2747">
        <f>'Soalan 16B'!T31</f>
        <v>0</v>
      </c>
      <c r="ARL2" s="2747">
        <f>'Soalan 16B'!T33</f>
        <v>0</v>
      </c>
      <c r="ARM2" s="2747">
        <f>'Soalan 16B'!T35</f>
        <v>0</v>
      </c>
      <c r="ARN2" s="2747">
        <f>'Soalan 16B'!U25</f>
        <v>0</v>
      </c>
      <c r="ARO2" s="2747">
        <f>'Soalan 16B'!U27</f>
        <v>0</v>
      </c>
      <c r="ARP2" s="2747">
        <f>'Soalan 16B'!U29</f>
        <v>0</v>
      </c>
      <c r="ARQ2" s="2747">
        <f>'Soalan 16B'!U31</f>
        <v>0</v>
      </c>
      <c r="ARR2" s="2747">
        <f>'Soalan 16B'!U33</f>
        <v>0</v>
      </c>
      <c r="ARS2" s="2747">
        <f>'Soalan 16B'!V25</f>
        <v>0</v>
      </c>
      <c r="ART2" s="2747">
        <f>'Soalan 16B'!V27</f>
        <v>0</v>
      </c>
      <c r="ARU2" s="2747">
        <f>'Soalan 16B'!V29</f>
        <v>0</v>
      </c>
      <c r="ARV2" s="2747">
        <f>'Soalan 16B'!V31</f>
        <v>0</v>
      </c>
      <c r="ARW2" s="2747">
        <f>'Soalan 16B'!V33</f>
        <v>0</v>
      </c>
      <c r="ARX2" s="2751" t="str">
        <f>'Soalan 16B'!X25</f>
        <v>0146101001</v>
      </c>
      <c r="ARY2" s="2751" t="str">
        <f>'Soalan 16B'!X27</f>
        <v>0141101001</v>
      </c>
      <c r="ARZ2" s="2751" t="str">
        <f>'Soalan 16B'!X29</f>
        <v>0145001001</v>
      </c>
      <c r="ASA2" s="2750">
        <f>'Soalan 16B'!X31</f>
        <v>0</v>
      </c>
      <c r="ASB2" s="2732">
        <f>'Soalan 16B'!X33</f>
        <v>0</v>
      </c>
      <c r="ASC2" s="2747">
        <f>'Soalan 16C'!N25</f>
        <v>0</v>
      </c>
      <c r="ASD2" s="2747">
        <f>'Soalan 16C'!N27</f>
        <v>0</v>
      </c>
      <c r="ASE2" s="2747">
        <f>'Soalan 16C'!N29</f>
        <v>0</v>
      </c>
      <c r="ASF2" s="2747">
        <f>'Soalan 16C'!N31</f>
        <v>0</v>
      </c>
      <c r="ASG2" s="2747">
        <f>'Soalan 16C'!N33</f>
        <v>0</v>
      </c>
      <c r="ASH2" s="2747">
        <f>'Soalan 16C'!O25</f>
        <v>0</v>
      </c>
      <c r="ASI2" s="2747">
        <f>'Soalan 16C'!O27</f>
        <v>0</v>
      </c>
      <c r="ASJ2" s="2747">
        <f>'Soalan 16C'!O29</f>
        <v>0</v>
      </c>
      <c r="ASK2" s="2747">
        <f>'Soalan 16C'!O31</f>
        <v>0</v>
      </c>
      <c r="ASL2" s="2747">
        <f>'Soalan 16C'!O33</f>
        <v>0</v>
      </c>
      <c r="ASM2" s="2747">
        <f>'Soalan 16C'!P25</f>
        <v>0</v>
      </c>
      <c r="ASN2" s="2747">
        <f>'Soalan 16C'!P27</f>
        <v>0</v>
      </c>
      <c r="ASO2" s="2747">
        <f>'Soalan 16C'!P29</f>
        <v>0</v>
      </c>
      <c r="ASP2" s="2747">
        <f>'Soalan 16C'!P31</f>
        <v>0</v>
      </c>
      <c r="ASQ2" s="2747">
        <f>'Soalan 16C'!P33</f>
        <v>0</v>
      </c>
      <c r="ASR2" s="2747">
        <f>'Soalan 16C'!P35</f>
        <v>0</v>
      </c>
      <c r="ASS2" s="2747">
        <f>'Soalan 16C'!Q25</f>
        <v>0</v>
      </c>
      <c r="AST2" s="2747">
        <f>'Soalan 16C'!Q27</f>
        <v>0</v>
      </c>
      <c r="ASU2" s="2747">
        <f>'Soalan 16C'!Q29</f>
        <v>0</v>
      </c>
      <c r="ASV2" s="2747">
        <f>'Soalan 16C'!Q31</f>
        <v>0</v>
      </c>
      <c r="ASW2" s="2747">
        <f>'Soalan 16C'!Q33</f>
        <v>0</v>
      </c>
      <c r="ASX2" s="2747">
        <f>'Soalan 16C'!Q35</f>
        <v>0</v>
      </c>
      <c r="ASY2" s="2747">
        <f>'Soalan 16C'!R25</f>
        <v>0</v>
      </c>
      <c r="ASZ2" s="2747">
        <f>'Soalan 16C'!R27</f>
        <v>0</v>
      </c>
      <c r="ATA2" s="2747">
        <f>'Soalan 16C'!R29</f>
        <v>0</v>
      </c>
      <c r="ATB2" s="2747">
        <f>'Soalan 16C'!R31</f>
        <v>0</v>
      </c>
      <c r="ATC2" s="2747">
        <f>'Soalan 16C'!R33</f>
        <v>0</v>
      </c>
      <c r="ATD2" s="2747">
        <f>'Soalan 16C'!R35</f>
        <v>0</v>
      </c>
      <c r="ATE2" s="2747">
        <f>'Soalan 16C'!S25</f>
        <v>0</v>
      </c>
      <c r="ATF2" s="2747">
        <f>'Soalan 16C'!S27</f>
        <v>0</v>
      </c>
      <c r="ATG2" s="2747">
        <f>'Soalan 16C'!S29</f>
        <v>0</v>
      </c>
      <c r="ATH2" s="2747">
        <f>'Soalan 16C'!S31</f>
        <v>0</v>
      </c>
      <c r="ATI2" s="2747">
        <f>'Soalan 16C'!S33</f>
        <v>0</v>
      </c>
      <c r="ATJ2" s="2747">
        <f>'Soalan 16C'!S35</f>
        <v>0</v>
      </c>
      <c r="ATK2" s="2747">
        <f>'Soalan 16C'!T25</f>
        <v>0</v>
      </c>
      <c r="ATL2" s="2747">
        <f>'Soalan 16C'!T27</f>
        <v>0</v>
      </c>
      <c r="ATM2" s="2747">
        <f>'Soalan 16C'!T29</f>
        <v>0</v>
      </c>
      <c r="ATN2" s="2747">
        <f>'Soalan 16C'!T31</f>
        <v>0</v>
      </c>
      <c r="ATO2" s="2747">
        <f>'Soalan 16C'!T33</f>
        <v>0</v>
      </c>
      <c r="ATP2" s="2747">
        <f>'Soalan 16C'!T35</f>
        <v>0</v>
      </c>
      <c r="ATQ2" s="2747">
        <f>'Soalan 16C'!U25</f>
        <v>0</v>
      </c>
      <c r="ATR2" s="2747">
        <f>'Soalan 16C'!U27</f>
        <v>0</v>
      </c>
      <c r="ATS2" s="2747">
        <f>'Soalan 16C'!U29</f>
        <v>0</v>
      </c>
      <c r="ATT2" s="2747">
        <f>'Soalan 16C'!U31</f>
        <v>0</v>
      </c>
      <c r="ATU2" s="2747">
        <f>'Soalan 16C'!U33</f>
        <v>0</v>
      </c>
      <c r="ATV2" s="2751" t="str">
        <f>'Soalan 16C'!W25</f>
        <v>0146601001</v>
      </c>
      <c r="ATW2" s="2751" t="str">
        <f>'Soalan 16C'!W27</f>
        <v>0141301001</v>
      </c>
      <c r="ATX2" s="2751" t="str">
        <f>'Soalan 16C'!W29</f>
        <v>0149701001</v>
      </c>
      <c r="ATY2" s="2750">
        <f>'Soalan 16C'!W31</f>
        <v>0</v>
      </c>
      <c r="ATZ2" s="2732">
        <f>'Soalan 16C'!W33</f>
        <v>0</v>
      </c>
      <c r="AUA2" s="2747">
        <f>'Soalan 16D'!M41</f>
        <v>0</v>
      </c>
      <c r="AUB2" s="2747">
        <f>'Soalan 16D'!M43</f>
        <v>0</v>
      </c>
      <c r="AUC2" s="2747">
        <f>'Soalan 16D'!M45</f>
        <v>0</v>
      </c>
      <c r="AUD2" s="2747">
        <f>'Soalan 16D'!M47</f>
        <v>0</v>
      </c>
      <c r="AUE2" s="2747">
        <f>'Soalan 16D'!M49</f>
        <v>0</v>
      </c>
      <c r="AUF2" s="2747">
        <f>'Soalan 16D'!M51</f>
        <v>0</v>
      </c>
      <c r="AUG2" s="2747">
        <f>'Soalan 16D'!M53</f>
        <v>0</v>
      </c>
      <c r="AUH2" s="2747">
        <f>'Soalan 16D'!M55</f>
        <v>0</v>
      </c>
      <c r="AUI2" s="2747">
        <f>'Soalan 16D'!O26</f>
        <v>0</v>
      </c>
      <c r="AUJ2" s="2747">
        <f>'Soalan 16D'!O28</f>
        <v>0</v>
      </c>
      <c r="AUK2" s="2747">
        <f>'Soalan 16D'!O30</f>
        <v>0</v>
      </c>
      <c r="AUL2" s="2747">
        <f>'Soalan 16D'!O32</f>
        <v>0</v>
      </c>
      <c r="AUM2" s="2747">
        <f>'Soalan 16D'!O34</f>
        <v>0</v>
      </c>
      <c r="AUN2" s="2747">
        <f>'Soalan 16D'!O36</f>
        <v>0</v>
      </c>
      <c r="AUO2" s="2747">
        <f>'Soalan 16D'!O38</f>
        <v>0</v>
      </c>
      <c r="AUP2" s="2747">
        <f>'Soalan 16D'!O41</f>
        <v>0</v>
      </c>
      <c r="AUQ2" s="2747">
        <f>'Soalan 16D'!O43</f>
        <v>0</v>
      </c>
      <c r="AUR2" s="2747">
        <f>'Soalan 16D'!O45</f>
        <v>0</v>
      </c>
      <c r="AUS2" s="2747">
        <f>'Soalan 16D'!O47</f>
        <v>0</v>
      </c>
      <c r="AUT2" s="2747">
        <f>'Soalan 16D'!O49</f>
        <v>0</v>
      </c>
      <c r="AUU2" s="2747">
        <f>'Soalan 16D'!O51</f>
        <v>0</v>
      </c>
      <c r="AUV2" s="2747">
        <f>'Soalan 16D'!O53</f>
        <v>0</v>
      </c>
      <c r="AUW2" s="2747">
        <f>'Soalan 16D'!O55</f>
        <v>0</v>
      </c>
      <c r="AUX2" s="2747">
        <f>'Soalan 16D'!P26</f>
        <v>0</v>
      </c>
      <c r="AUY2" s="2747">
        <f>'Soalan 16D'!P28</f>
        <v>0</v>
      </c>
      <c r="AUZ2" s="2747">
        <f>'Soalan 16D'!O30</f>
        <v>0</v>
      </c>
      <c r="AVA2" s="2747">
        <f>'Soalan 16D'!O32</f>
        <v>0</v>
      </c>
      <c r="AVB2" s="2747">
        <f>'Soalan 16D'!P34</f>
        <v>0</v>
      </c>
      <c r="AVC2" s="2747">
        <f>'Soalan 16D'!P36</f>
        <v>0</v>
      </c>
      <c r="AVD2" s="2747">
        <f>'Soalan 16D'!P38</f>
        <v>0</v>
      </c>
      <c r="AVE2" s="2747">
        <f>'Soalan 16D'!P41</f>
        <v>0</v>
      </c>
      <c r="AVF2" s="2747">
        <f>'Soalan 16D'!P43</f>
        <v>0</v>
      </c>
      <c r="AVG2" s="2747">
        <f>'Soalan 16D'!P45</f>
        <v>0</v>
      </c>
      <c r="AVH2" s="2747">
        <f>'Soalan 16D'!P47</f>
        <v>0</v>
      </c>
      <c r="AVI2" s="2747">
        <f>'Soalan 16D'!P49</f>
        <v>0</v>
      </c>
      <c r="AVJ2" s="2747">
        <f>'Soalan 16D'!P51</f>
        <v>0</v>
      </c>
      <c r="AVK2" s="2747">
        <f>'Soalan 16D'!P53</f>
        <v>0</v>
      </c>
      <c r="AVL2" s="2747">
        <f>'Soalan 16D'!P55</f>
        <v>0</v>
      </c>
      <c r="AVM2" s="2747">
        <f>'Soalan 16D'!Q26</f>
        <v>0</v>
      </c>
      <c r="AVN2" s="2747">
        <f>'Soalan 16D'!Q28</f>
        <v>0</v>
      </c>
      <c r="AVO2" s="2747">
        <f>'Soalan 16D'!Q30</f>
        <v>0</v>
      </c>
      <c r="AVP2" s="2747">
        <f>'Soalan 16D'!Q32</f>
        <v>0</v>
      </c>
      <c r="AVQ2" s="2747">
        <f>'Soalan 16D'!Q34</f>
        <v>0</v>
      </c>
      <c r="AVR2" s="2747">
        <f>'Soalan 16D'!Q36</f>
        <v>0</v>
      </c>
      <c r="AVS2" s="2747">
        <f>'Soalan 16D'!Q38</f>
        <v>0</v>
      </c>
      <c r="AVT2" s="2747">
        <f>'Soalan 16D'!Q41</f>
        <v>0</v>
      </c>
      <c r="AVU2" s="2747">
        <f>'Soalan 16D'!Q43</f>
        <v>0</v>
      </c>
      <c r="AVV2" s="2747">
        <f>'Soalan 16D'!Q45</f>
        <v>0</v>
      </c>
      <c r="AVW2" s="2747">
        <f>'Soalan 16D'!Q47</f>
        <v>0</v>
      </c>
      <c r="AVX2" s="2747">
        <f>'Soalan 16D'!Q49</f>
        <v>0</v>
      </c>
      <c r="AVY2" s="2747">
        <f>'Soalan 16D'!Q51</f>
        <v>0</v>
      </c>
      <c r="AVZ2" s="2747">
        <f>'Soalan 16D'!Q53</f>
        <v>0</v>
      </c>
      <c r="AWA2" s="2747">
        <f>'Soalan 16D'!Q55</f>
        <v>0</v>
      </c>
      <c r="AWB2" s="2747">
        <f>'Soalan 16D'!Q57</f>
        <v>0</v>
      </c>
      <c r="AWC2" s="2747">
        <f>'Soalan 16D'!R26</f>
        <v>0</v>
      </c>
      <c r="AWD2" s="2747">
        <f>'Soalan 16D'!R28</f>
        <v>0</v>
      </c>
      <c r="AWE2" s="2747">
        <f>'Soalan 16D'!R30</f>
        <v>0</v>
      </c>
      <c r="AWF2" s="2747">
        <f>'Soalan 16D'!R32</f>
        <v>0</v>
      </c>
      <c r="AWG2" s="2747">
        <f>'Soalan 16D'!R34</f>
        <v>0</v>
      </c>
      <c r="AWH2" s="2747">
        <f>'Soalan 16D'!R36</f>
        <v>0</v>
      </c>
      <c r="AWI2" s="2747">
        <f>'Soalan 16D'!R38</f>
        <v>0</v>
      </c>
      <c r="AWJ2" s="2747">
        <f>'Soalan 16D'!R41</f>
        <v>0</v>
      </c>
      <c r="AWK2" s="2747">
        <f>'Soalan 16D'!R43</f>
        <v>0</v>
      </c>
      <c r="AWL2" s="2747">
        <f>'Soalan 16D'!R45</f>
        <v>0</v>
      </c>
      <c r="AWM2" s="2747">
        <f>'Soalan 16D'!R47</f>
        <v>0</v>
      </c>
      <c r="AWN2" s="2747">
        <f>'Soalan 16D'!R49</f>
        <v>0</v>
      </c>
      <c r="AWO2" s="2747">
        <f>'Soalan 16D'!R51</f>
        <v>0</v>
      </c>
      <c r="AWP2" s="2747">
        <f>'Soalan 16D'!R53</f>
        <v>0</v>
      </c>
      <c r="AWQ2" s="2747">
        <f>'Soalan 16D'!R55</f>
        <v>0</v>
      </c>
      <c r="AWR2" s="2747">
        <f>'Soalan 16D'!R57</f>
        <v>0</v>
      </c>
      <c r="AWS2" s="2747">
        <f>'Soalan 16D'!S26</f>
        <v>0</v>
      </c>
      <c r="AWT2" s="2747">
        <f>'Soalan 16D'!S28</f>
        <v>0</v>
      </c>
      <c r="AWU2" s="2747">
        <f>'Soalan 16D'!S30</f>
        <v>0</v>
      </c>
      <c r="AWV2" s="2747">
        <f>'Soalan 16D'!S32</f>
        <v>0</v>
      </c>
      <c r="AWW2" s="2747">
        <f>'Soalan 16D'!S34</f>
        <v>0</v>
      </c>
      <c r="AWX2" s="2747">
        <f>'Soalan 16D'!S36</f>
        <v>0</v>
      </c>
      <c r="AWY2" s="2747">
        <f>'Soalan 16D'!S38</f>
        <v>0</v>
      </c>
      <c r="AWZ2" s="2747">
        <f>'Soalan 16D'!S41</f>
        <v>0</v>
      </c>
      <c r="AXA2" s="2747">
        <f>'Soalan 16D'!S43</f>
        <v>0</v>
      </c>
      <c r="AXB2" s="2747">
        <f>'Soalan 16D'!S45</f>
        <v>0</v>
      </c>
      <c r="AXC2" s="2747">
        <f>'Soalan 16D'!S47</f>
        <v>0</v>
      </c>
      <c r="AXD2" s="2747">
        <f>'Soalan 16D'!S49</f>
        <v>0</v>
      </c>
      <c r="AXE2" s="2747">
        <f>'Soalan 16D'!S51</f>
        <v>0</v>
      </c>
      <c r="AXF2" s="2747">
        <f>'Soalan 16D'!S53</f>
        <v>0</v>
      </c>
      <c r="AXG2" s="2747">
        <f>'Soalan 16D'!S55</f>
        <v>0</v>
      </c>
      <c r="AXH2" s="2747">
        <f>'Soalan 16D'!S57</f>
        <v>0</v>
      </c>
      <c r="AXI2" s="2747">
        <f>'Soalan 16D'!T26</f>
        <v>0</v>
      </c>
      <c r="AXJ2" s="2747">
        <f>'Soalan 16D'!T28</f>
        <v>0</v>
      </c>
      <c r="AXK2" s="2747">
        <f>'Soalan 16D'!T30</f>
        <v>0</v>
      </c>
      <c r="AXL2" s="2747">
        <f>'Soalan 16D'!T32</f>
        <v>0</v>
      </c>
      <c r="AXM2" s="2747">
        <f>'Soalan 16D'!T34</f>
        <v>0</v>
      </c>
      <c r="AXN2" s="2747">
        <f>'Soalan 16D'!T36</f>
        <v>0</v>
      </c>
      <c r="AXO2" s="2747">
        <f>'Soalan 16D'!T38</f>
        <v>0</v>
      </c>
      <c r="AXP2" s="2747">
        <f>'Soalan 16D'!T41</f>
        <v>0</v>
      </c>
      <c r="AXQ2" s="2747">
        <f>'Soalan 16D'!T43</f>
        <v>0</v>
      </c>
      <c r="AXR2" s="2747">
        <f>'Soalan 16D'!T45</f>
        <v>0</v>
      </c>
      <c r="AXS2" s="2747">
        <f>'Soalan 16D'!T47</f>
        <v>0</v>
      </c>
      <c r="AXT2" s="2747">
        <f>'Soalan 16D'!T49</f>
        <v>0</v>
      </c>
      <c r="AXU2" s="2747">
        <f>'Soalan 16D'!T51</f>
        <v>0</v>
      </c>
      <c r="AXV2" s="2747">
        <f>'Soalan 16D'!T53</f>
        <v>0</v>
      </c>
      <c r="AXW2" s="2747">
        <f>'Soalan 16D'!T55</f>
        <v>0</v>
      </c>
      <c r="AXX2" s="2747">
        <f>'Soalan 16D'!T57</f>
        <v>0</v>
      </c>
      <c r="AXY2" s="2747">
        <f>'Soalan 16D'!U26</f>
        <v>0</v>
      </c>
      <c r="AXZ2" s="2747">
        <f>'Soalan 16D'!U28</f>
        <v>0</v>
      </c>
      <c r="AYA2" s="2747">
        <f>'Soalan 16D'!U30</f>
        <v>0</v>
      </c>
      <c r="AYB2" s="2747">
        <f>'Soalan 16D'!U32</f>
        <v>0</v>
      </c>
      <c r="AYC2" s="2747">
        <f>'Soalan 16D'!U34</f>
        <v>0</v>
      </c>
      <c r="AYD2" s="2747">
        <f>'Soalan 16D'!U36</f>
        <v>0</v>
      </c>
      <c r="AYE2" s="2747">
        <f>'Soalan 16D'!U38</f>
        <v>0</v>
      </c>
      <c r="AYF2" s="2747">
        <f>'Soalan 16D'!U41</f>
        <v>0</v>
      </c>
      <c r="AYG2" s="2747">
        <f>'Soalan 16D'!U43</f>
        <v>0</v>
      </c>
      <c r="AYH2" s="2747">
        <f>'Soalan 16D'!U45</f>
        <v>0</v>
      </c>
      <c r="AYI2" s="2747">
        <f>'Soalan 16D'!U47</f>
        <v>0</v>
      </c>
      <c r="AYJ2" s="2747">
        <f>'Soalan 16D'!U49</f>
        <v>0</v>
      </c>
      <c r="AYK2" s="2747">
        <f>'Soalan 16D'!U51</f>
        <v>0</v>
      </c>
      <c r="AYL2" s="2747">
        <f>'Soalan 16D'!U53</f>
        <v>0</v>
      </c>
      <c r="AYM2" s="2747">
        <f>'Soalan 16D'!U55</f>
        <v>0</v>
      </c>
      <c r="AYN2" s="2748" t="str">
        <f>'Soalan 16D'!V26</f>
        <v>08</v>
      </c>
      <c r="AYO2" s="2748" t="str">
        <f>'Soalan 16D'!V28</f>
        <v>08</v>
      </c>
      <c r="AYP2" s="2748" t="str">
        <f>'Soalan 16D'!V30</f>
        <v>08</v>
      </c>
      <c r="AYQ2" s="2747">
        <f>'Soalan 16D'!V32</f>
        <v>0</v>
      </c>
      <c r="AYR2" s="2747">
        <f>'Soalan 16D'!V34</f>
        <v>0</v>
      </c>
      <c r="AYS2" s="2747">
        <f>'Soalan 16D'!V36</f>
        <v>0</v>
      </c>
      <c r="AYT2" s="2747">
        <f>'Soalan 16D'!V38</f>
        <v>0</v>
      </c>
      <c r="AYU2" s="2748" t="str">
        <f>'Soalan 16D'!V41</f>
        <v>08</v>
      </c>
      <c r="AYV2" s="2748" t="str">
        <f>'Soalan 16D'!V43</f>
        <v>08</v>
      </c>
      <c r="AYW2" s="2748" t="str">
        <f>'Soalan 16D'!V45</f>
        <v>08</v>
      </c>
      <c r="AYX2" s="2747">
        <f>'Soalan 16D'!V47</f>
        <v>0</v>
      </c>
      <c r="AYY2" s="2747">
        <f>'Soalan 16D'!V49</f>
        <v>0</v>
      </c>
      <c r="AYZ2" s="2747">
        <f>'Soalan 16D'!V51</f>
        <v>0</v>
      </c>
      <c r="AZA2" s="2747">
        <f>'Soalan 16D'!V53</f>
        <v>0</v>
      </c>
      <c r="AZB2" s="2747">
        <f>'Soalan 16D'!V55</f>
        <v>0</v>
      </c>
      <c r="AZC2" s="2749" t="str">
        <f>'Soalan 16D'!X26</f>
        <v>0311102048</v>
      </c>
      <c r="AZD2" s="2749" t="str">
        <f>'Soalan 16D'!X28</f>
        <v>0311102070</v>
      </c>
      <c r="AZE2" s="2749" t="str">
        <f>'Soalan 16D'!X30</f>
        <v>0311203002</v>
      </c>
      <c r="AZF2" s="2750">
        <f>'Soalan 16D'!X32</f>
        <v>0</v>
      </c>
      <c r="AZG2" s="2747">
        <f>'Soalan 16D'!X34</f>
        <v>0</v>
      </c>
      <c r="AZH2" s="2750">
        <f>'Soalan 16D'!X36</f>
        <v>0</v>
      </c>
      <c r="AZI2" s="2747">
        <f>'Soalan 16D'!X38</f>
        <v>0</v>
      </c>
      <c r="AZJ2" s="2748" t="str">
        <f>'Soalan 16D'!X41</f>
        <v>0321401002</v>
      </c>
      <c r="AZK2" s="2748" t="str">
        <f>'Soalan 16D'!X43</f>
        <v>0321102003</v>
      </c>
      <c r="AZL2" s="2751" t="str">
        <f>'Soalan 16D'!X45</f>
        <v>0321102001</v>
      </c>
      <c r="AZM2" s="2750">
        <f>'Soalan 16D'!X47</f>
        <v>0</v>
      </c>
      <c r="AZN2" s="2750">
        <f>'Soalan 16D'!X49</f>
        <v>0</v>
      </c>
      <c r="AZO2" s="2750">
        <f>'Soalan 16D'!X51</f>
        <v>0</v>
      </c>
      <c r="AZP2" s="2750">
        <f>'Soalan 16D'!X53</f>
        <v>0</v>
      </c>
      <c r="AZQ2" s="2747">
        <f>'Soalan 16D'!X55</f>
        <v>0</v>
      </c>
      <c r="AZR2" s="2747">
        <f>'Soalan 16E'!M24</f>
        <v>0</v>
      </c>
      <c r="AZS2" s="2747">
        <f>'Soalan 16E'!M26</f>
        <v>0</v>
      </c>
      <c r="AZT2" s="2747">
        <f>'Soalan 16E'!M28</f>
        <v>0</v>
      </c>
      <c r="AZU2" s="2747">
        <f>'Soalan 16E'!M30</f>
        <v>0</v>
      </c>
      <c r="AZV2" s="2747">
        <f>'Soalan 16E'!M32</f>
        <v>0</v>
      </c>
      <c r="AZW2" s="2747">
        <f>'Soalan 16E'!M34</f>
        <v>0</v>
      </c>
      <c r="AZX2" s="2747">
        <f>'Soalan 16E'!M36</f>
        <v>0</v>
      </c>
      <c r="AZY2" s="2747">
        <f>'Soalan 16E'!M38</f>
        <v>0</v>
      </c>
      <c r="AZZ2" s="2747">
        <f>'Soalan 16E'!M40</f>
        <v>0</v>
      </c>
      <c r="BAA2" s="2747">
        <f>'Soalan 16E'!M42</f>
        <v>0</v>
      </c>
      <c r="BAB2" s="2747">
        <f>'Soalan 16E'!M44</f>
        <v>0</v>
      </c>
      <c r="BAC2" s="2747">
        <f>'Soalan 16E'!M46</f>
        <v>0</v>
      </c>
      <c r="BAD2" s="2747">
        <f>'Soalan 16E'!M48</f>
        <v>0</v>
      </c>
      <c r="BAE2" s="2747">
        <f>'Soalan 16E'!M50</f>
        <v>0</v>
      </c>
      <c r="BAF2" s="2747">
        <f>'Soalan 16E'!M52</f>
        <v>0</v>
      </c>
      <c r="BAG2" s="2747">
        <f>'Soalan 16E'!O24</f>
        <v>0</v>
      </c>
      <c r="BAH2" s="2747">
        <f>'Soalan 16E'!O26</f>
        <v>0</v>
      </c>
      <c r="BAI2" s="2747">
        <f>'Soalan 16E'!O28</f>
        <v>0</v>
      </c>
      <c r="BAJ2" s="2747">
        <f>'Soalan 16E'!O30</f>
        <v>0</v>
      </c>
      <c r="BAK2" s="2747">
        <f>'Soalan 16E'!O32</f>
        <v>0</v>
      </c>
      <c r="BAL2" s="2747">
        <f>'Soalan 16E'!O34</f>
        <v>0</v>
      </c>
      <c r="BAM2" s="2747">
        <f>'Soalan 16E'!O36</f>
        <v>0</v>
      </c>
      <c r="BAN2" s="2747">
        <f>'Soalan 16E'!O38</f>
        <v>0</v>
      </c>
      <c r="BAO2" s="2747">
        <f>'Soalan 16E'!O40</f>
        <v>0</v>
      </c>
      <c r="BAP2" s="2747">
        <f>'Soalan 16E'!O42</f>
        <v>0</v>
      </c>
      <c r="BAQ2" s="2747">
        <f>'Soalan 16E'!O44</f>
        <v>0</v>
      </c>
      <c r="BAR2" s="2747">
        <f>'Soalan 16E'!O46</f>
        <v>0</v>
      </c>
      <c r="BAS2" s="2747">
        <f>'Soalan 16E'!O48</f>
        <v>0</v>
      </c>
      <c r="BAT2" s="2747">
        <f>'Soalan 16E'!O50</f>
        <v>0</v>
      </c>
      <c r="BAU2" s="2747">
        <f>'Soalan 16E'!O52</f>
        <v>0</v>
      </c>
      <c r="BAV2" s="2747">
        <f>'Soalan 16E'!P24</f>
        <v>0</v>
      </c>
      <c r="BAW2" s="2747">
        <f>'Soalan 16E'!P26</f>
        <v>0</v>
      </c>
      <c r="BAX2" s="2747">
        <f>'Soalan 16E'!P28</f>
        <v>0</v>
      </c>
      <c r="BAY2" s="2747">
        <f>'Soalan 16E'!P30</f>
        <v>0</v>
      </c>
      <c r="BAZ2" s="2747">
        <f>'Soalan 16E'!P32</f>
        <v>0</v>
      </c>
      <c r="BBA2" s="2747">
        <f>'Soalan 16E'!P34</f>
        <v>0</v>
      </c>
      <c r="BBB2" s="2747">
        <f>'Soalan 16E'!P36</f>
        <v>0</v>
      </c>
      <c r="BBC2" s="2747">
        <f>'Soalan 16E'!P38</f>
        <v>0</v>
      </c>
      <c r="BBD2" s="2747">
        <f>'Soalan 16E'!P40</f>
        <v>0</v>
      </c>
      <c r="BBE2" s="2747">
        <f>'Soalan 16E'!P42</f>
        <v>0</v>
      </c>
      <c r="BBF2" s="2747">
        <f>'Soalan 16E'!P44</f>
        <v>0</v>
      </c>
      <c r="BBG2" s="2747">
        <f>'Soalan 16E'!P46</f>
        <v>0</v>
      </c>
      <c r="BBH2" s="2747">
        <f>'Soalan 16E'!P48</f>
        <v>0</v>
      </c>
      <c r="BBI2" s="2747">
        <f>'Soalan 16E'!P50</f>
        <v>0</v>
      </c>
      <c r="BBJ2" s="2747">
        <f>'Soalan 16E'!P52</f>
        <v>0</v>
      </c>
      <c r="BBK2" s="2747">
        <f>'Soalan 16E'!P54</f>
        <v>0</v>
      </c>
      <c r="BBL2" s="2747">
        <f>'Soalan 16E'!Q24</f>
        <v>0</v>
      </c>
      <c r="BBM2" s="2747">
        <f>'Soalan 16E'!Q26</f>
        <v>0</v>
      </c>
      <c r="BBN2" s="2747">
        <f>'Soalan 16E'!Q28</f>
        <v>0</v>
      </c>
      <c r="BBO2" s="2747">
        <f>'Soalan 16E'!Q30</f>
        <v>0</v>
      </c>
      <c r="BBP2" s="2747">
        <f>'Soalan 16E'!Q32</f>
        <v>0</v>
      </c>
      <c r="BBQ2" s="2747">
        <f>'Soalan 16E'!Q34</f>
        <v>0</v>
      </c>
      <c r="BBR2" s="2747">
        <f>'Soalan 16E'!Q36</f>
        <v>0</v>
      </c>
      <c r="BBS2" s="2747">
        <f>'Soalan 16E'!Q38</f>
        <v>0</v>
      </c>
      <c r="BBT2" s="2747">
        <f>'Soalan 16E'!Q40</f>
        <v>0</v>
      </c>
      <c r="BBU2" s="2747">
        <f>'Soalan 16E'!Q42</f>
        <v>0</v>
      </c>
      <c r="BBV2" s="2747">
        <f>'Soalan 16E'!Q44</f>
        <v>0</v>
      </c>
      <c r="BBW2" s="2747">
        <f>'Soalan 16E'!Q46</f>
        <v>0</v>
      </c>
      <c r="BBX2" s="2747">
        <f>'Soalan 16E'!Q48</f>
        <v>0</v>
      </c>
      <c r="BBY2" s="2747">
        <f>'Soalan 16E'!Q50</f>
        <v>0</v>
      </c>
      <c r="BBZ2" s="2747">
        <f>'Soalan 16E'!Q52</f>
        <v>0</v>
      </c>
      <c r="BCA2" s="2747">
        <f>'Soalan 16E'!Q54</f>
        <v>0</v>
      </c>
      <c r="BCB2" s="2747">
        <f>'Soalan 16E'!R24</f>
        <v>0</v>
      </c>
      <c r="BCC2" s="2747">
        <f>'Soalan 16E'!R26</f>
        <v>0</v>
      </c>
      <c r="BCD2" s="2747">
        <f>'Soalan 16E'!R28</f>
        <v>0</v>
      </c>
      <c r="BCE2" s="2747">
        <f>'Soalan 16E'!R30</f>
        <v>0</v>
      </c>
      <c r="BCF2" s="2747">
        <f>'Soalan 16E'!R32</f>
        <v>0</v>
      </c>
      <c r="BCG2" s="2747">
        <f>'Soalan 16E'!R34</f>
        <v>0</v>
      </c>
      <c r="BCH2" s="2747">
        <f>'Soalan 16E'!R36</f>
        <v>0</v>
      </c>
      <c r="BCI2" s="2747">
        <f>'Soalan 16E'!R38</f>
        <v>0</v>
      </c>
      <c r="BCJ2" s="2747">
        <f>'Soalan 16E'!R40</f>
        <v>0</v>
      </c>
      <c r="BCK2" s="2747">
        <f>'Soalan 16E'!R42</f>
        <v>0</v>
      </c>
      <c r="BCL2" s="2747">
        <f>'Soalan 16E'!R44</f>
        <v>0</v>
      </c>
      <c r="BCM2" s="2747">
        <f>'Soalan 16E'!R46</f>
        <v>0</v>
      </c>
      <c r="BCN2" s="2747">
        <f>'Soalan 16E'!R48</f>
        <v>0</v>
      </c>
      <c r="BCO2" s="2747">
        <f>'Soalan 16E'!R50</f>
        <v>0</v>
      </c>
      <c r="BCP2" s="2747">
        <f>'Soalan 16E'!R52</f>
        <v>0</v>
      </c>
      <c r="BCQ2" s="2747">
        <f>'Soalan 16E'!R54</f>
        <v>0</v>
      </c>
      <c r="BCR2" s="2747">
        <f>'Soalan 16E'!U24</f>
        <v>0</v>
      </c>
      <c r="BCS2" s="2747">
        <f>'Soalan 16E'!U26</f>
        <v>0</v>
      </c>
      <c r="BCT2" s="2747">
        <f>'Soalan 16E'!U28</f>
        <v>0</v>
      </c>
      <c r="BCU2" s="2747">
        <f>'Soalan 16E'!U30</f>
        <v>0</v>
      </c>
      <c r="BCV2" s="2747">
        <f>'Soalan 16E'!U32</f>
        <v>0</v>
      </c>
      <c r="BCW2" s="2747">
        <f>'Soalan 16E'!U34</f>
        <v>0</v>
      </c>
      <c r="BCX2" s="2747">
        <f>'Soalan 16E'!U36</f>
        <v>0</v>
      </c>
      <c r="BCY2" s="2747">
        <f>'Soalan 16E'!U38</f>
        <v>0</v>
      </c>
      <c r="BCZ2" s="2747">
        <f>'Soalan 16E'!U40</f>
        <v>0</v>
      </c>
      <c r="BDA2" s="2747">
        <f>'Soalan 16E'!U42</f>
        <v>0</v>
      </c>
      <c r="BDB2" s="2747">
        <f>'Soalan 16E'!U44</f>
        <v>0</v>
      </c>
      <c r="BDC2" s="2747">
        <f>'Soalan 16E'!U46</f>
        <v>0</v>
      </c>
      <c r="BDD2" s="2747">
        <f>'Soalan 16E'!U48</f>
        <v>0</v>
      </c>
      <c r="BDE2" s="2747">
        <f>'Soalan 16E'!U50</f>
        <v>0</v>
      </c>
      <c r="BDF2" s="2747">
        <f>'Soalan 16E'!U52</f>
        <v>0</v>
      </c>
      <c r="BDG2" s="2747">
        <f>'Soalan 16E'!V24</f>
        <v>30</v>
      </c>
      <c r="BDH2" s="2747">
        <f>'Soalan 16E'!V26</f>
        <v>30</v>
      </c>
      <c r="BDI2" s="2747">
        <f>'Soalan 16E'!V28</f>
        <v>30</v>
      </c>
      <c r="BDJ2" s="2747">
        <f>'Soalan 16E'!V30</f>
        <v>0</v>
      </c>
      <c r="BDK2" s="2747">
        <f>'Soalan 16E'!V32</f>
        <v>0</v>
      </c>
      <c r="BDL2" s="2747">
        <f>'Soalan 16E'!V34</f>
        <v>0</v>
      </c>
      <c r="BDM2" s="2747">
        <f>'Soalan 16E'!V36</f>
        <v>0</v>
      </c>
      <c r="BDN2" s="2747">
        <f>'Soalan 16E'!V38</f>
        <v>0</v>
      </c>
      <c r="BDO2" s="2747">
        <f>'Soalan 16E'!V40</f>
        <v>0</v>
      </c>
      <c r="BDP2" s="2747">
        <f>'Soalan 16E'!V42</f>
        <v>0</v>
      </c>
      <c r="BDQ2" s="2747">
        <f>'Soalan 16E'!V44</f>
        <v>0</v>
      </c>
      <c r="BDR2" s="2747">
        <f>'Soalan 16E'!V46</f>
        <v>0</v>
      </c>
      <c r="BDS2" s="2747">
        <f>'Soalan 16E'!V48</f>
        <v>0</v>
      </c>
      <c r="BDT2" s="2747">
        <f>'Soalan 16E'!V50</f>
        <v>0</v>
      </c>
      <c r="BDU2" s="2747">
        <f>'Soalan 16E'!V52</f>
        <v>0</v>
      </c>
      <c r="BDV2" s="2749" t="str">
        <f>'Soalan 16E'!X24</f>
        <v>0220102009</v>
      </c>
      <c r="BDW2" s="2749" t="str">
        <f>'Soalan 16E'!X26</f>
        <v>0220102127</v>
      </c>
      <c r="BDX2" s="2749" t="str">
        <f>'Soalan 16E'!X28</f>
        <v>0220102029</v>
      </c>
      <c r="BDY2" s="2747">
        <f>'Soalan 16E'!X30</f>
        <v>0</v>
      </c>
      <c r="BDZ2" s="2747">
        <f>'Soalan 16E'!X32</f>
        <v>0</v>
      </c>
      <c r="BEA2" s="2732">
        <f>'Soalan 16E'!X34</f>
        <v>0</v>
      </c>
      <c r="BEB2" s="2732">
        <f>'Soalan 16E'!X36</f>
        <v>0</v>
      </c>
      <c r="BEC2" s="2732">
        <f>'Soalan 16E'!X38</f>
        <v>0</v>
      </c>
      <c r="BED2" s="2732">
        <f>'Soalan 16E'!X40</f>
        <v>0</v>
      </c>
      <c r="BEE2" s="2732">
        <f>'Soalan 16E'!X42</f>
        <v>0</v>
      </c>
      <c r="BEF2" s="2750">
        <f>'Soalan 16E'!X44</f>
        <v>0</v>
      </c>
      <c r="BEG2" s="2750">
        <f>'Soalan 16E'!X46</f>
        <v>0</v>
      </c>
      <c r="BEH2" s="2750">
        <f>'Soalan 16E'!X48</f>
        <v>0</v>
      </c>
      <c r="BEI2" s="2750">
        <f>'Soalan 16E'!X50</f>
        <v>0</v>
      </c>
      <c r="BEJ2" s="2747">
        <f>'Soalan 16E'!X52</f>
        <v>0</v>
      </c>
      <c r="BEK2" s="2743">
        <f>'Soalan 17A'!O22</f>
        <v>0</v>
      </c>
      <c r="BEL2" s="2743">
        <f>'Soalan 17A'!O24</f>
        <v>0</v>
      </c>
      <c r="BEM2" s="2743">
        <f>'Soalan 17A'!O26</f>
        <v>0</v>
      </c>
      <c r="BEN2" s="2743">
        <f>'Soalan 17A'!O28</f>
        <v>0</v>
      </c>
      <c r="BEO2" s="2743">
        <f>'Soalan 17A'!O30</f>
        <v>0</v>
      </c>
      <c r="BEP2" s="2743">
        <f>'Soalan 17A'!O32</f>
        <v>0</v>
      </c>
      <c r="BEQ2" s="2743">
        <f>'Soalan 17A'!O34</f>
        <v>0</v>
      </c>
      <c r="BER2" s="2743">
        <f>'Soalan 17A'!O36</f>
        <v>0</v>
      </c>
      <c r="BES2" s="2743">
        <f>'Soalan 17A'!O38</f>
        <v>0</v>
      </c>
      <c r="BET2" s="2743">
        <f>'Soalan 17A'!O40</f>
        <v>0</v>
      </c>
      <c r="BEU2" s="2743">
        <f>'Soalan 17A'!O42</f>
        <v>0</v>
      </c>
      <c r="BEV2" s="2743">
        <f>'Soalan 17A'!O44</f>
        <v>0</v>
      </c>
      <c r="BEW2" s="2743">
        <f>'Soalan 17A'!O46</f>
        <v>0</v>
      </c>
      <c r="BEX2" s="2743">
        <f>'Soalan 17A'!O48</f>
        <v>0</v>
      </c>
      <c r="BEY2" s="2743">
        <f>'Soalan 17A'!P22</f>
        <v>0</v>
      </c>
      <c r="BEZ2" s="2743">
        <f>'Soalan 17A'!P24</f>
        <v>0</v>
      </c>
      <c r="BFA2" s="2743">
        <f>'Soalan 17A'!P26</f>
        <v>0</v>
      </c>
      <c r="BFB2" s="2743">
        <f>'Soalan 17A'!P28</f>
        <v>0</v>
      </c>
      <c r="BFC2" s="2743">
        <f>'Soalan 17A'!P30</f>
        <v>0</v>
      </c>
      <c r="BFD2" s="2743">
        <f>'Soalan 17A'!P32</f>
        <v>0</v>
      </c>
      <c r="BFE2" s="2743">
        <f>'Soalan 17A'!P34</f>
        <v>0</v>
      </c>
      <c r="BFF2" s="2743">
        <f>'Soalan 17A'!P36</f>
        <v>0</v>
      </c>
      <c r="BFG2" s="2743">
        <f>'Soalan 17A'!P38</f>
        <v>0</v>
      </c>
      <c r="BFH2" s="2743">
        <f>'Soalan 17A'!P40</f>
        <v>0</v>
      </c>
      <c r="BFI2" s="2743">
        <f>'Soalan 17A'!P42</f>
        <v>0</v>
      </c>
      <c r="BFJ2" s="2743">
        <f>'Soalan 17A'!P44</f>
        <v>0</v>
      </c>
      <c r="BFK2" s="2743">
        <f>'Soalan 17A'!P46</f>
        <v>0</v>
      </c>
      <c r="BFL2" s="2743">
        <f>'Soalan 17A'!P48</f>
        <v>0</v>
      </c>
      <c r="BFM2" s="2743">
        <f>'Soalan 17A'!P50</f>
        <v>0</v>
      </c>
      <c r="BFN2" s="2743">
        <f>'Soalan 17A'!P52</f>
        <v>0</v>
      </c>
      <c r="BFO2" s="2743">
        <f>'Soalan 17A'!Q22</f>
        <v>0</v>
      </c>
      <c r="BFP2" s="2743">
        <f>'Soalan 17A'!Q24</f>
        <v>0</v>
      </c>
      <c r="BFQ2" s="2743">
        <f>'Soalan 17A'!Q26</f>
        <v>0</v>
      </c>
      <c r="BFR2" s="2743">
        <f>'Soalan 17A'!Q28</f>
        <v>0</v>
      </c>
      <c r="BFS2" s="2743">
        <f>'Soalan 17A'!Q30</f>
        <v>0</v>
      </c>
      <c r="BFT2" s="2743">
        <f>'Soalan 17A'!Q32</f>
        <v>0</v>
      </c>
      <c r="BFU2" s="2743">
        <f>'Soalan 17A'!Q34</f>
        <v>0</v>
      </c>
      <c r="BFV2" s="2743">
        <f>'Soalan 17A'!Q36</f>
        <v>0</v>
      </c>
      <c r="BFW2" s="2743">
        <f>'Soalan 17A'!Q38</f>
        <v>0</v>
      </c>
      <c r="BFX2" s="2743">
        <f>'Soalan 17A'!Q40</f>
        <v>0</v>
      </c>
      <c r="BFY2" s="2743">
        <f>'Soalan 17A'!Q42</f>
        <v>0</v>
      </c>
      <c r="BFZ2" s="2743">
        <f>'Soalan 17A'!Q44</f>
        <v>0</v>
      </c>
      <c r="BGA2" s="2743">
        <f>'Soalan 17A'!Q46</f>
        <v>0</v>
      </c>
      <c r="BGB2" s="2743">
        <f>'Soalan 17A'!Q48</f>
        <v>0</v>
      </c>
      <c r="BGC2" s="2743">
        <f>'Soalan 17A'!Q50</f>
        <v>0</v>
      </c>
      <c r="BGD2" s="2743">
        <f>'Soalan 17A'!Q52</f>
        <v>0</v>
      </c>
      <c r="BGE2" s="2743">
        <f>'Soalan 17A'!R22</f>
        <v>0</v>
      </c>
      <c r="BGF2" s="2743">
        <f>'Soalan 17A'!R24</f>
        <v>0</v>
      </c>
      <c r="BGG2" s="2743">
        <f>'Soalan 17A'!R26</f>
        <v>0</v>
      </c>
      <c r="BGH2" s="2743">
        <f>'Soalan 17A'!R28</f>
        <v>0</v>
      </c>
      <c r="BGI2" s="2743">
        <f>'Soalan 17A'!R30</f>
        <v>0</v>
      </c>
      <c r="BGJ2" s="2752">
        <f>'Soalan 17A'!R32</f>
        <v>0</v>
      </c>
      <c r="BGK2" s="2743">
        <f>'Soalan 17A'!R34</f>
        <v>0</v>
      </c>
      <c r="BGL2" s="2743">
        <f>'Soalan 17A'!R36</f>
        <v>0</v>
      </c>
      <c r="BGM2" s="2743">
        <f>'Soalan 17A'!R38</f>
        <v>0</v>
      </c>
      <c r="BGN2" s="2743">
        <f>'Soalan 17A'!R40</f>
        <v>0</v>
      </c>
      <c r="BGO2" s="2752">
        <f>'Soalan 17A'!R42</f>
        <v>0</v>
      </c>
      <c r="BGP2" s="2752">
        <f>'Soalan 17A'!R44</f>
        <v>0</v>
      </c>
      <c r="BGQ2" s="2752">
        <f>'Soalan 17A'!R46</f>
        <v>0</v>
      </c>
      <c r="BGR2" s="2752">
        <f>'Soalan 17A'!R48</f>
        <v>0</v>
      </c>
      <c r="BGS2" s="2743">
        <f>'Soalan 17A'!T22</f>
        <v>0</v>
      </c>
      <c r="BGT2" s="2743">
        <f>'Soalan 17A'!T24</f>
        <v>0</v>
      </c>
      <c r="BGU2" s="2743">
        <f>'Soalan 17A'!T26</f>
        <v>0</v>
      </c>
      <c r="BGV2" s="2743">
        <f>'Soalan 17A'!T28</f>
        <v>0</v>
      </c>
      <c r="BGW2" s="2743">
        <f>'Soalan 17A'!T30</f>
        <v>0</v>
      </c>
      <c r="BGX2" s="2743">
        <f>'Soalan 17A'!T32</f>
        <v>0</v>
      </c>
      <c r="BGY2" s="2743">
        <f>'Soalan 17A'!T34</f>
        <v>0</v>
      </c>
      <c r="BGZ2" s="2743">
        <f>'Soalan 17A'!T36</f>
        <v>0</v>
      </c>
      <c r="BHA2" s="2743">
        <f>'Soalan 17A'!T38</f>
        <v>0</v>
      </c>
      <c r="BHB2" s="2743">
        <f>'Soalan 17A'!T40</f>
        <v>0</v>
      </c>
      <c r="BHC2" s="2743">
        <f>'Soalan 17A'!T42</f>
        <v>0</v>
      </c>
      <c r="BHD2" s="2743">
        <f>'Soalan 17A'!T44</f>
        <v>0</v>
      </c>
      <c r="BHE2" s="2743">
        <f>'Soalan 17A'!T46</f>
        <v>0</v>
      </c>
      <c r="BHF2" s="2743">
        <f>'Soalan 17A'!T48</f>
        <v>0</v>
      </c>
      <c r="BHG2" s="2741" t="str">
        <f>'Soalan 17A'!V22</f>
        <v>2012102001</v>
      </c>
      <c r="BHH2" s="2741" t="str">
        <f>'Soalan 17A'!V24</f>
        <v>2012103001</v>
      </c>
      <c r="BHI2" s="2741" t="str">
        <f>'Soalan 17A'!V26</f>
        <v>2012105001</v>
      </c>
      <c r="BHJ2" s="2741" t="str">
        <f>'Soalan 17A'!V28</f>
        <v>2021006001</v>
      </c>
      <c r="BHK2" s="2741">
        <f>'Soalan 17A'!V30</f>
        <v>0</v>
      </c>
      <c r="BHL2" s="2752">
        <f>'Soalan 17A'!V32</f>
        <v>0</v>
      </c>
      <c r="BHM2" s="2741">
        <f>'Soalan 17A'!V34</f>
        <v>0</v>
      </c>
      <c r="BHN2" s="2741">
        <f>'Soalan 17A'!V36</f>
        <v>0</v>
      </c>
      <c r="BHO2" s="2741">
        <f>'Soalan 17A'!V38</f>
        <v>0</v>
      </c>
      <c r="BHP2" s="2741">
        <f>'Soalan 17A'!V40</f>
        <v>0</v>
      </c>
      <c r="BHQ2" s="2752">
        <f>'Soalan 17A'!V42</f>
        <v>0</v>
      </c>
      <c r="BHR2" s="2752">
        <f>'Soalan 17A'!V44</f>
        <v>0</v>
      </c>
      <c r="BHS2" s="2752">
        <f>'Soalan 17A'!V46</f>
        <v>0</v>
      </c>
      <c r="BHT2" s="2752">
        <f>'Soalan 17A'!V48</f>
        <v>0</v>
      </c>
      <c r="BHU2" s="2741">
        <f>'Soalan 17A'!V50</f>
        <v>99998</v>
      </c>
      <c r="BHV2" s="2743">
        <f>'Soalan 17B'!O22</f>
        <v>0</v>
      </c>
      <c r="BHW2" s="2743">
        <f>'Soalan 17B'!O24</f>
        <v>0</v>
      </c>
      <c r="BHX2" s="2743">
        <f>'Soalan 17B'!O26</f>
        <v>0</v>
      </c>
      <c r="BHY2" s="2743">
        <f>'Soalan 17B'!O28</f>
        <v>0</v>
      </c>
      <c r="BHZ2" s="2743">
        <f>'Soalan 17B'!O30</f>
        <v>0</v>
      </c>
      <c r="BIA2" s="2743">
        <f>'Soalan 17B'!O32</f>
        <v>0</v>
      </c>
      <c r="BIB2" s="2743">
        <f>'Soalan 17B'!O34</f>
        <v>0</v>
      </c>
      <c r="BIC2" s="2743">
        <f>'Soalan 17B'!O36</f>
        <v>0</v>
      </c>
      <c r="BID2" s="2743">
        <f>'Soalan 17B'!O38</f>
        <v>0</v>
      </c>
      <c r="BIE2" s="2743">
        <f>'Soalan 17B'!O40</f>
        <v>0</v>
      </c>
      <c r="BIF2" s="2743">
        <f>'Soalan 17B'!O42</f>
        <v>0</v>
      </c>
      <c r="BIG2" s="2743">
        <f>'Soalan 17B'!O44</f>
        <v>0</v>
      </c>
      <c r="BIH2" s="2743">
        <f>'Soalan 17B'!O46</f>
        <v>0</v>
      </c>
      <c r="BII2" s="2743">
        <f>'Soalan 17B'!O48</f>
        <v>0</v>
      </c>
      <c r="BIJ2" s="2743">
        <f>'Soalan 17B'!P22</f>
        <v>0</v>
      </c>
      <c r="BIK2" s="2743">
        <f>'Soalan 17B'!P24</f>
        <v>0</v>
      </c>
      <c r="BIL2" s="2743">
        <f>'Soalan 17B'!P26</f>
        <v>0</v>
      </c>
      <c r="BIM2" s="2743">
        <f>'Soalan 17B'!P28</f>
        <v>0</v>
      </c>
      <c r="BIN2" s="2743">
        <f>'Soalan 17B'!P30</f>
        <v>0</v>
      </c>
      <c r="BIO2" s="2743">
        <f>'Soalan 17B'!P32</f>
        <v>0</v>
      </c>
      <c r="BIP2" s="2743">
        <f>'Soalan 17B'!P34</f>
        <v>0</v>
      </c>
      <c r="BIQ2" s="2743">
        <f>'Soalan 17B'!P36</f>
        <v>0</v>
      </c>
      <c r="BIR2" s="2743">
        <f>'Soalan 17B'!P38</f>
        <v>0</v>
      </c>
      <c r="BIS2" s="2743">
        <f>'Soalan 17B'!P40</f>
        <v>0</v>
      </c>
      <c r="BIT2" s="2743">
        <f>'Soalan 17B'!P42</f>
        <v>0</v>
      </c>
      <c r="BIU2" s="2743">
        <f>'Soalan 17B'!P44</f>
        <v>0</v>
      </c>
      <c r="BIV2" s="2743">
        <f>'Soalan 17B'!P46</f>
        <v>0</v>
      </c>
      <c r="BIW2" s="2743">
        <f>'Soalan 17B'!P48</f>
        <v>0</v>
      </c>
      <c r="BIX2" s="2743">
        <f>'Soalan 17B'!P50</f>
        <v>0</v>
      </c>
      <c r="BIY2" s="2743">
        <f>'Soalan 17B'!P52</f>
        <v>0</v>
      </c>
      <c r="BIZ2" s="2743">
        <f>'Soalan 17B'!Q22</f>
        <v>0</v>
      </c>
      <c r="BJA2" s="2743">
        <f>'Soalan 17B'!Q24</f>
        <v>0</v>
      </c>
      <c r="BJB2" s="2743">
        <f>'Soalan 17B'!Q26</f>
        <v>0</v>
      </c>
      <c r="BJC2" s="2743">
        <f>'Soalan 17B'!Q28</f>
        <v>0</v>
      </c>
      <c r="BJD2" s="2743">
        <f>'Soalan 17B'!Q30</f>
        <v>0</v>
      </c>
      <c r="BJE2" s="2743">
        <f>'Soalan 17B'!Q32</f>
        <v>0</v>
      </c>
      <c r="BJF2" s="2743">
        <f>'Soalan 17B'!Q34</f>
        <v>0</v>
      </c>
      <c r="BJG2" s="2743">
        <f>'Soalan 17B'!Q36</f>
        <v>0</v>
      </c>
      <c r="BJH2" s="2743">
        <f>'Soalan 17B'!Q38</f>
        <v>0</v>
      </c>
      <c r="BJI2" s="2743">
        <f>'Soalan 17B'!Q40</f>
        <v>0</v>
      </c>
      <c r="BJJ2" s="2743">
        <f>'Soalan 17B'!Q42</f>
        <v>0</v>
      </c>
      <c r="BJK2" s="2743">
        <f>'Soalan 17B'!Q44</f>
        <v>0</v>
      </c>
      <c r="BJL2" s="2743">
        <f>'Soalan 17B'!Q46</f>
        <v>0</v>
      </c>
      <c r="BJM2" s="2743">
        <f>'Soalan 17B'!Q48</f>
        <v>0</v>
      </c>
      <c r="BJN2" s="2743">
        <f>'Soalan 17B'!Q50</f>
        <v>0</v>
      </c>
      <c r="BJO2" s="2743">
        <f>'Soalan 17B'!Q52</f>
        <v>0</v>
      </c>
      <c r="BJP2" s="2743">
        <f>'Soalan 17B'!R22</f>
        <v>0</v>
      </c>
      <c r="BJQ2" s="2743">
        <f>'Soalan 17B'!R24</f>
        <v>0</v>
      </c>
      <c r="BJR2" s="2743">
        <f>'Soalan 17B'!R26</f>
        <v>0</v>
      </c>
      <c r="BJS2" s="2743">
        <f>'Soalan 17B'!R28</f>
        <v>0</v>
      </c>
      <c r="BJT2" s="2743">
        <f>'Soalan 17B'!R30</f>
        <v>0</v>
      </c>
      <c r="BJU2" s="2743">
        <f>'Soalan 17B'!R32</f>
        <v>0</v>
      </c>
      <c r="BJV2" s="2743">
        <f>'Soalan 17B'!R34</f>
        <v>0</v>
      </c>
      <c r="BJW2" s="2743">
        <f>'Soalan 17B'!R36</f>
        <v>0</v>
      </c>
      <c r="BJX2" s="2743">
        <f>'Soalan 17B'!R38</f>
        <v>0</v>
      </c>
      <c r="BJY2" s="2743">
        <f>'Soalan 17B'!R40</f>
        <v>0</v>
      </c>
      <c r="BJZ2" s="2743">
        <f>'Soalan 17B'!R42</f>
        <v>0</v>
      </c>
      <c r="BKA2" s="2743">
        <f>'Soalan 17B'!R44</f>
        <v>0</v>
      </c>
      <c r="BKB2" s="2743">
        <f>'Soalan 17B'!R46</f>
        <v>0</v>
      </c>
      <c r="BKC2" s="2743">
        <f>'Soalan 17B'!R48</f>
        <v>0</v>
      </c>
      <c r="BKD2" s="2743">
        <f>'Soalan 17B'!T22</f>
        <v>0</v>
      </c>
      <c r="BKE2" s="2743">
        <f>'Soalan 17B'!T24</f>
        <v>0</v>
      </c>
      <c r="BKF2" s="2743">
        <f>'Soalan 17B'!T26</f>
        <v>0</v>
      </c>
      <c r="BKG2" s="2743">
        <f>'Soalan 17B'!T28</f>
        <v>0</v>
      </c>
      <c r="BKH2" s="2743">
        <f>'Soalan 17B'!T30</f>
        <v>0</v>
      </c>
      <c r="BKI2" s="2743">
        <f>'Soalan 17B'!T32</f>
        <v>0</v>
      </c>
      <c r="BKJ2" s="2743">
        <f>'Soalan 17B'!T34</f>
        <v>0</v>
      </c>
      <c r="BKK2" s="2743">
        <f>'Soalan 17B'!T36</f>
        <v>0</v>
      </c>
      <c r="BKL2" s="2743">
        <f>'Soalan 17B'!T38</f>
        <v>0</v>
      </c>
      <c r="BKM2" s="2743">
        <f>'Soalan 17B'!T40</f>
        <v>0</v>
      </c>
      <c r="BKN2" s="2743">
        <f>'Soalan 17B'!T42</f>
        <v>0</v>
      </c>
      <c r="BKO2" s="2743">
        <f>'Soalan 17B'!T44</f>
        <v>0</v>
      </c>
      <c r="BKP2" s="2743">
        <f>'Soalan 17B'!T46</f>
        <v>0</v>
      </c>
      <c r="BKQ2" s="2743">
        <f>'Soalan 17B'!T48</f>
        <v>0</v>
      </c>
      <c r="BKR2" s="2743" t="str">
        <f>'Soalan 17B'!V22</f>
        <v>1080002007</v>
      </c>
      <c r="BKS2" s="2743" t="str">
        <f>'Soalan 17B'!V24</f>
        <v>1080002003</v>
      </c>
      <c r="BKT2" s="2743" t="str">
        <f>'Soalan 17B'!V26</f>
        <v>2100301005</v>
      </c>
      <c r="BKU2" s="2743" t="str">
        <f>'Soalan 17B'!V28</f>
        <v>1080002005</v>
      </c>
      <c r="BKV2" s="2743">
        <f>'Soalan 17B'!V30</f>
        <v>0</v>
      </c>
      <c r="BKW2" s="2743">
        <f>'Soalan 17B'!V32</f>
        <v>0</v>
      </c>
      <c r="BKX2" s="2743">
        <f>'Soalan 17B'!V34</f>
        <v>0</v>
      </c>
      <c r="BKY2" s="2743">
        <f>'Soalan 17B'!V36</f>
        <v>0</v>
      </c>
      <c r="BKZ2" s="2743">
        <f>'Soalan 17B'!V38</f>
        <v>0</v>
      </c>
      <c r="BLA2" s="2743">
        <f>'Soalan 17B'!V40</f>
        <v>0</v>
      </c>
      <c r="BLB2" s="2743">
        <f>'Soalan 17B'!V42</f>
        <v>0</v>
      </c>
      <c r="BLC2" s="2743">
        <f>'Soalan 17B'!V44</f>
        <v>0</v>
      </c>
      <c r="BLD2" s="2743">
        <f>'Soalan 17B'!V46</f>
        <v>0</v>
      </c>
      <c r="BLE2" s="2743">
        <f>'Soalan 17B'!V48</f>
        <v>0</v>
      </c>
      <c r="BLF2" s="2743">
        <f>'Soalan 17B'!V50</f>
        <v>99998</v>
      </c>
      <c r="BLG2" s="2743">
        <f>'Soalan 17C'!O23</f>
        <v>0</v>
      </c>
      <c r="BLH2" s="2743">
        <f>'Soalan 17C'!O25</f>
        <v>0</v>
      </c>
      <c r="BLI2" s="2743">
        <f>'Soalan 17C'!O27</f>
        <v>0</v>
      </c>
      <c r="BLJ2" s="2743">
        <f>'Soalan 17C'!O29</f>
        <v>0</v>
      </c>
      <c r="BLK2" s="2743">
        <f>'Soalan 17C'!O31</f>
        <v>0</v>
      </c>
      <c r="BLL2" s="2743">
        <f>'Soalan 17C'!O34</f>
        <v>0</v>
      </c>
      <c r="BLM2" s="2743">
        <f>'Soalan 17C'!O36</f>
        <v>0</v>
      </c>
      <c r="BLN2" s="2743">
        <f>'Soalan 17C'!O38</f>
        <v>0</v>
      </c>
      <c r="BLO2" s="2743">
        <f>'Soalan 17C'!O40</f>
        <v>0</v>
      </c>
      <c r="BLP2" s="2743">
        <f>'Soalan 17C'!O42</f>
        <v>0</v>
      </c>
      <c r="BLQ2" s="2743">
        <f>'Soalan 17C'!O44</f>
        <v>0</v>
      </c>
      <c r="BLR2" s="2743">
        <f>'Soalan 17C'!O46</f>
        <v>0</v>
      </c>
      <c r="BLS2" s="2743">
        <f>'Soalan 17C'!O48</f>
        <v>0</v>
      </c>
      <c r="BLT2" s="2743">
        <f>'Soalan 17C'!O50</f>
        <v>0</v>
      </c>
      <c r="BLU2" s="2743">
        <f>'Soalan 17C'!P23</f>
        <v>0</v>
      </c>
      <c r="BLV2" s="2743">
        <f>'Soalan 17C'!P25</f>
        <v>0</v>
      </c>
      <c r="BLW2" s="2743">
        <f>'Soalan 17C'!P27</f>
        <v>0</v>
      </c>
      <c r="BLX2" s="2743">
        <f>'Soalan 17C'!P29</f>
        <v>0</v>
      </c>
      <c r="BLY2" s="2743">
        <f>'Soalan 17C'!P31</f>
        <v>0</v>
      </c>
      <c r="BLZ2" s="2743">
        <f>'Soalan 17C'!P34</f>
        <v>0</v>
      </c>
      <c r="BMA2" s="2743">
        <f>'Soalan 17C'!P36</f>
        <v>0</v>
      </c>
      <c r="BMB2" s="2743">
        <f>'Soalan 17C'!P38</f>
        <v>0</v>
      </c>
      <c r="BMC2" s="2743">
        <f>'Soalan 17C'!P40</f>
        <v>0</v>
      </c>
      <c r="BMD2" s="2743">
        <f>'Soalan 17C'!P42</f>
        <v>0</v>
      </c>
      <c r="BME2" s="2743">
        <f>'Soalan 17C'!P44</f>
        <v>0</v>
      </c>
      <c r="BMF2" s="2743">
        <f>'Soalan 17C'!P46</f>
        <v>0</v>
      </c>
      <c r="BMG2" s="2743">
        <f>'Soalan 17C'!P48</f>
        <v>0</v>
      </c>
      <c r="BMH2" s="2743">
        <f>'Soalan 17C'!P50</f>
        <v>0</v>
      </c>
      <c r="BMI2" s="2743">
        <f>'Soalan 17C'!P52</f>
        <v>0</v>
      </c>
      <c r="BMJ2" s="2743">
        <f>'Soalan 17C'!P54</f>
        <v>0</v>
      </c>
      <c r="BMK2" s="2743">
        <f>'Soalan 17C'!Q23</f>
        <v>0</v>
      </c>
      <c r="BML2" s="2743">
        <f>'Soalan 17C'!Q25</f>
        <v>0</v>
      </c>
      <c r="BMM2" s="2743">
        <f>'Soalan 17C'!Q27</f>
        <v>0</v>
      </c>
      <c r="BMN2" s="2743">
        <f>'Soalan 17C'!Q29</f>
        <v>0</v>
      </c>
      <c r="BMO2" s="2743">
        <f>'Soalan 17C'!Q31</f>
        <v>0</v>
      </c>
      <c r="BMP2" s="2743">
        <f>'Soalan 17C'!Q34</f>
        <v>0</v>
      </c>
      <c r="BMQ2" s="2743">
        <f>'Soalan 17C'!Q36</f>
        <v>0</v>
      </c>
      <c r="BMR2" s="2743">
        <f>'Soalan 17C'!Q38</f>
        <v>0</v>
      </c>
      <c r="BMS2" s="2743">
        <f>'Soalan 17C'!Q40</f>
        <v>0</v>
      </c>
      <c r="BMT2" s="2743">
        <f>'Soalan 17C'!Q42</f>
        <v>0</v>
      </c>
      <c r="BMU2" s="2743">
        <f>'Soalan 17C'!Q44</f>
        <v>0</v>
      </c>
      <c r="BMV2" s="2743">
        <f>'Soalan 17C'!Q46</f>
        <v>0</v>
      </c>
      <c r="BMW2" s="2743">
        <f>'Soalan 17C'!Q48</f>
        <v>0</v>
      </c>
      <c r="BMX2" s="2743">
        <f>'Soalan 17C'!Q50</f>
        <v>0</v>
      </c>
      <c r="BMY2" s="2743">
        <f>'Soalan 17C'!Q52</f>
        <v>0</v>
      </c>
      <c r="BMZ2" s="2743">
        <f>'Soalan 17C'!Q54</f>
        <v>0</v>
      </c>
      <c r="BNA2" s="2743">
        <f>'Soalan 17C'!R23</f>
        <v>0</v>
      </c>
      <c r="BNB2" s="2743">
        <f>'Soalan 17C'!R25</f>
        <v>0</v>
      </c>
      <c r="BNC2" s="2743">
        <f>'Soalan 17C'!R27</f>
        <v>0</v>
      </c>
      <c r="BND2" s="2743">
        <f>'Soalan 17C'!R29</f>
        <v>0</v>
      </c>
      <c r="BNE2" s="2743">
        <f>'Soalan 17C'!R31</f>
        <v>0</v>
      </c>
      <c r="BNF2" s="2743">
        <f>'Soalan 17C'!R34</f>
        <v>0</v>
      </c>
      <c r="BNG2" s="2743">
        <f>'Soalan 17C'!R36</f>
        <v>0</v>
      </c>
      <c r="BNH2" s="2743">
        <f>'Soalan 17C'!R38</f>
        <v>0</v>
      </c>
      <c r="BNI2" s="2743">
        <f>'Soalan 17C'!R40</f>
        <v>0</v>
      </c>
      <c r="BNJ2" s="2743">
        <f>'Soalan 17C'!R42</f>
        <v>0</v>
      </c>
      <c r="BNK2" s="2743">
        <f>'Soalan 17C'!R44</f>
        <v>0</v>
      </c>
      <c r="BNL2" s="2743">
        <f>'Soalan 17C'!R46</f>
        <v>0</v>
      </c>
      <c r="BNM2" s="2743">
        <f>'Soalan 17C'!R48</f>
        <v>0</v>
      </c>
      <c r="BNN2" s="2743">
        <f>'Soalan 17C'!R50</f>
        <v>0</v>
      </c>
      <c r="BNO2" s="2743">
        <f>'Soalan 17C'!T23</f>
        <v>0</v>
      </c>
      <c r="BNP2" s="2743">
        <f>'Soalan 17C'!T25</f>
        <v>0</v>
      </c>
      <c r="BNQ2" s="2743">
        <f>'Soalan 17C'!T27</f>
        <v>0</v>
      </c>
      <c r="BNR2" s="2743">
        <f>'Soalan 17C'!T29</f>
        <v>0</v>
      </c>
      <c r="BNS2" s="2743">
        <f>'Soalan 17C'!T31</f>
        <v>0</v>
      </c>
      <c r="BNT2" s="2743">
        <f>'Soalan 17C'!T34</f>
        <v>0</v>
      </c>
      <c r="BNU2" s="2743">
        <f>'Soalan 17C'!T36</f>
        <v>0</v>
      </c>
      <c r="BNV2" s="2743">
        <f>'Soalan 17C'!T38</f>
        <v>0</v>
      </c>
      <c r="BNW2" s="2743">
        <f>'Soalan 17C'!T40</f>
        <v>0</v>
      </c>
      <c r="BNX2" s="2743">
        <f>'Soalan 17C'!T42</f>
        <v>0</v>
      </c>
      <c r="BNY2" s="2743">
        <f>'Soalan 17C'!T44</f>
        <v>0</v>
      </c>
      <c r="BNZ2" s="2743">
        <f>'Soalan 17C'!T46</f>
        <v>0</v>
      </c>
      <c r="BOA2" s="2743">
        <f>'Soalan 17C'!T48</f>
        <v>0</v>
      </c>
      <c r="BOB2" s="2743">
        <f>'Soalan 17C'!T50</f>
        <v>0</v>
      </c>
      <c r="BOC2" s="2743">
        <f>'Soalan 17C'!V23</f>
        <v>0</v>
      </c>
      <c r="BOD2" s="2743">
        <f>'Soalan 17C'!V25</f>
        <v>0</v>
      </c>
      <c r="BOE2" s="2743">
        <f>'Soalan 17C'!V27</f>
        <v>0</v>
      </c>
      <c r="BOF2" s="2743">
        <f>'Soalan 17C'!V29</f>
        <v>0</v>
      </c>
      <c r="BOG2" s="2743">
        <f>'Soalan 17C'!V31</f>
        <v>0</v>
      </c>
      <c r="BOH2" s="2743">
        <f>'Soalan 17C'!V34</f>
        <v>0</v>
      </c>
      <c r="BOI2" s="2743">
        <f>'Soalan 17C'!V36</f>
        <v>0</v>
      </c>
      <c r="BOJ2" s="2743">
        <f>'Soalan 17C'!V38</f>
        <v>0</v>
      </c>
      <c r="BOK2" s="2743">
        <f>'Soalan 17C'!V40</f>
        <v>0</v>
      </c>
      <c r="BOL2" s="2743">
        <f>'Soalan 17C'!V42</f>
        <v>0</v>
      </c>
      <c r="BOM2" s="2743">
        <f>'Soalan 17C'!V44</f>
        <v>0</v>
      </c>
      <c r="BON2" s="2743">
        <f>'Soalan 17C'!V46</f>
        <v>0</v>
      </c>
      <c r="BOO2" s="2743">
        <f>'Soalan 17C'!V48</f>
        <v>0</v>
      </c>
      <c r="BOP2" s="2743">
        <f>'Soalan 17C'!V50</f>
        <v>0</v>
      </c>
      <c r="BOQ2" s="2743" t="str">
        <f>'Soalan 17C'!V52</f>
        <v>99998</v>
      </c>
      <c r="BOR2" s="2743">
        <f>'Soalan 17D'!O22</f>
        <v>0</v>
      </c>
      <c r="BOS2" s="2743">
        <f>'Soalan 17D'!O24</f>
        <v>0</v>
      </c>
      <c r="BOT2" s="2743">
        <f>'Soalan 17D'!O26</f>
        <v>0</v>
      </c>
      <c r="BOU2" s="2743">
        <f>'Soalan 17D'!O28</f>
        <v>0</v>
      </c>
      <c r="BOV2" s="2743">
        <f>'Soalan 17D'!O30</f>
        <v>0</v>
      </c>
      <c r="BOW2" s="2743">
        <f>'Soalan 17D'!O32</f>
        <v>0</v>
      </c>
      <c r="BOX2" s="2743">
        <f>'Soalan 17D'!O34</f>
        <v>0</v>
      </c>
      <c r="BOY2" s="2743">
        <f>'Soalan 17D'!O36</f>
        <v>0</v>
      </c>
      <c r="BOZ2" s="2743">
        <f>'Soalan 17D'!O38</f>
        <v>0</v>
      </c>
      <c r="BPA2" s="2743">
        <f>'Soalan 17D'!O40</f>
        <v>0</v>
      </c>
      <c r="BPB2" s="2743">
        <f>'Soalan 17D'!O42</f>
        <v>0</v>
      </c>
      <c r="BPC2" s="2743">
        <f>'Soalan 17D'!O44</f>
        <v>0</v>
      </c>
      <c r="BPD2" s="2743">
        <f>'Soalan 17D'!O46</f>
        <v>0</v>
      </c>
      <c r="BPE2" s="2743">
        <f>'Soalan 17D'!O48</f>
        <v>0</v>
      </c>
      <c r="BPF2" s="2743">
        <f>'Soalan 17D'!P22</f>
        <v>0</v>
      </c>
      <c r="BPG2" s="2743">
        <f>'Soalan 17D'!P24</f>
        <v>0</v>
      </c>
      <c r="BPH2" s="2743">
        <f>'Soalan 17D'!P26</f>
        <v>0</v>
      </c>
      <c r="BPI2" s="2743">
        <f>'Soalan 17D'!P28</f>
        <v>0</v>
      </c>
      <c r="BPJ2" s="2743">
        <f>'Soalan 17D'!P30</f>
        <v>0</v>
      </c>
      <c r="BPK2" s="2743">
        <f>'Soalan 17D'!P32</f>
        <v>0</v>
      </c>
      <c r="BPL2" s="2743">
        <f>'Soalan 17D'!P34</f>
        <v>0</v>
      </c>
      <c r="BPM2" s="2743">
        <f>'Soalan 17D'!P36</f>
        <v>0</v>
      </c>
      <c r="BPN2" s="2743">
        <f>'Soalan 17D'!P38</f>
        <v>0</v>
      </c>
      <c r="BPO2" s="2743">
        <f>'Soalan 17D'!P40</f>
        <v>0</v>
      </c>
      <c r="BPP2" s="2743">
        <f>'Soalan 17D'!P42</f>
        <v>0</v>
      </c>
      <c r="BPQ2" s="2743">
        <f>'Soalan 17D'!P44</f>
        <v>0</v>
      </c>
      <c r="BPR2" s="2743">
        <f>'Soalan 17D'!P46</f>
        <v>0</v>
      </c>
      <c r="BPS2" s="2743">
        <f>'Soalan 17D'!P48</f>
        <v>0</v>
      </c>
      <c r="BPT2" s="2743">
        <f>'Soalan 17D'!P50</f>
        <v>0</v>
      </c>
      <c r="BPU2" s="2743">
        <f>'Soalan 17D'!P52</f>
        <v>0</v>
      </c>
      <c r="BPV2" s="2743">
        <f>'Soalan 17D'!Q22</f>
        <v>0</v>
      </c>
      <c r="BPW2" s="2743">
        <f>'Soalan 17D'!Q24</f>
        <v>0</v>
      </c>
      <c r="BPX2" s="2743">
        <f>'Soalan 17D'!Q26</f>
        <v>0</v>
      </c>
      <c r="BPY2" s="2743">
        <f>'Soalan 17D'!Q28</f>
        <v>0</v>
      </c>
      <c r="BPZ2" s="2743">
        <f>'Soalan 17D'!Q30</f>
        <v>0</v>
      </c>
      <c r="BQA2" s="2743">
        <f>'Soalan 17D'!Q32</f>
        <v>0</v>
      </c>
      <c r="BQB2" s="2743">
        <f>'Soalan 17D'!Q34</f>
        <v>0</v>
      </c>
      <c r="BQC2" s="2743">
        <f>'Soalan 17D'!Q36</f>
        <v>0</v>
      </c>
      <c r="BQD2" s="2743">
        <f>'Soalan 17D'!Q38</f>
        <v>0</v>
      </c>
      <c r="BQE2" s="2743">
        <f>'Soalan 17D'!Q40</f>
        <v>0</v>
      </c>
      <c r="BQF2" s="2743">
        <f>'Soalan 17D'!Q42</f>
        <v>0</v>
      </c>
      <c r="BQG2" s="2743">
        <f>'Soalan 17D'!Q44</f>
        <v>0</v>
      </c>
      <c r="BQH2" s="2743">
        <f>'Soalan 17D'!Q46</f>
        <v>0</v>
      </c>
      <c r="BQI2" s="2743">
        <f>'Soalan 17D'!Q48</f>
        <v>0</v>
      </c>
      <c r="BQJ2" s="2743">
        <f>'Soalan 17D'!Q50</f>
        <v>0</v>
      </c>
      <c r="BQK2" s="2743">
        <f>'Soalan 17D'!Q52</f>
        <v>0</v>
      </c>
      <c r="BQL2" s="2743">
        <f>'Soalan 17D'!R22</f>
        <v>0</v>
      </c>
      <c r="BQM2" s="2743">
        <f>'Soalan 17D'!R24</f>
        <v>0</v>
      </c>
      <c r="BQN2" s="2743">
        <f>'Soalan 17D'!R26</f>
        <v>0</v>
      </c>
      <c r="BQO2" s="2743">
        <f>'Soalan 17D'!R28</f>
        <v>0</v>
      </c>
      <c r="BQP2" s="2743">
        <f>'Soalan 17D'!R30</f>
        <v>0</v>
      </c>
      <c r="BQQ2" s="2743">
        <f>'Soalan 17D'!R32</f>
        <v>0</v>
      </c>
      <c r="BQR2" s="2743">
        <f>'Soalan 17D'!R34</f>
        <v>0</v>
      </c>
      <c r="BQS2" s="2743">
        <f>'Soalan 17D'!R36</f>
        <v>0</v>
      </c>
      <c r="BQT2" s="2743">
        <f>'Soalan 17D'!R38</f>
        <v>0</v>
      </c>
      <c r="BQU2" s="2743">
        <f>'Soalan 17D'!R40</f>
        <v>0</v>
      </c>
      <c r="BQV2" s="2743">
        <f>'Soalan 17D'!R42</f>
        <v>0</v>
      </c>
      <c r="BQW2" s="2743">
        <f>'Soalan 17D'!R44</f>
        <v>0</v>
      </c>
      <c r="BQX2" s="2743">
        <f>'Soalan 17D'!R46</f>
        <v>0</v>
      </c>
      <c r="BQY2" s="2743">
        <f>'Soalan 17D'!R48</f>
        <v>0</v>
      </c>
      <c r="BQZ2" s="2743">
        <f>'Soalan 17D'!S22</f>
        <v>0</v>
      </c>
      <c r="BRA2" s="2743">
        <f>'Soalan 17D'!S24</f>
        <v>0</v>
      </c>
      <c r="BRB2" s="2743">
        <f>'Soalan 17D'!S26</f>
        <v>0</v>
      </c>
      <c r="BRC2" s="2743">
        <f>'Soalan 17D'!S28</f>
        <v>0</v>
      </c>
      <c r="BRD2" s="2743">
        <f>'Soalan 17D'!S30</f>
        <v>0</v>
      </c>
      <c r="BRE2" s="2743">
        <f>'Soalan 17D'!S32</f>
        <v>0</v>
      </c>
      <c r="BRF2" s="2743">
        <f>'Soalan 17D'!S34</f>
        <v>0</v>
      </c>
      <c r="BRG2" s="2743">
        <f>'Soalan 17D'!S36</f>
        <v>0</v>
      </c>
      <c r="BRH2" s="2743">
        <f>'Soalan 17D'!S38</f>
        <v>0</v>
      </c>
      <c r="BRI2" s="2743">
        <f>'Soalan 17D'!S40</f>
        <v>0</v>
      </c>
      <c r="BRJ2" s="2743">
        <f>'Soalan 17D'!S42</f>
        <v>0</v>
      </c>
      <c r="BRK2" s="2743">
        <f>'Soalan 17D'!S44</f>
        <v>0</v>
      </c>
      <c r="BRL2" s="2743">
        <f>'Soalan 17D'!S46</f>
        <v>0</v>
      </c>
      <c r="BRM2" s="2743">
        <f>'Soalan 17D'!S48</f>
        <v>0</v>
      </c>
      <c r="BRN2" s="2743">
        <f>'Soalan 17D'!U22</f>
        <v>0</v>
      </c>
      <c r="BRO2" s="2743">
        <f>'Soalan 17D'!U24</f>
        <v>0</v>
      </c>
      <c r="BRP2" s="2743">
        <f>'Soalan 17D'!U26</f>
        <v>0</v>
      </c>
      <c r="BRQ2" s="2743">
        <f>'Soalan 17D'!U28</f>
        <v>0</v>
      </c>
      <c r="BRR2" s="2743">
        <f>'Soalan 17D'!U30</f>
        <v>0</v>
      </c>
      <c r="BRS2" s="2743">
        <f>'Soalan 17D'!U32</f>
        <v>0</v>
      </c>
      <c r="BRT2" s="2743">
        <f>'Soalan 17D'!U34</f>
        <v>0</v>
      </c>
      <c r="BRU2" s="2743">
        <f>'Soalan 17D'!U36</f>
        <v>0</v>
      </c>
      <c r="BRV2" s="2743">
        <f>'Soalan 17D'!U38</f>
        <v>0</v>
      </c>
      <c r="BRW2" s="2743">
        <f>'Soalan 17D'!U40</f>
        <v>0</v>
      </c>
      <c r="BRX2" s="2743">
        <f>'Soalan 17D'!U42</f>
        <v>0</v>
      </c>
      <c r="BRY2" s="2743">
        <f>'Soalan 17D'!U44</f>
        <v>0</v>
      </c>
      <c r="BRZ2" s="2743">
        <f>'Soalan 17D'!U46</f>
        <v>0</v>
      </c>
      <c r="BSA2" s="2743">
        <f>'Soalan 17D'!U48</f>
        <v>0</v>
      </c>
      <c r="BSB2" s="2743" t="str">
        <f>'Soalan 17D'!W22</f>
        <v>2012102001</v>
      </c>
      <c r="BSC2" s="2743" t="str">
        <f>'Soalan 17D'!W24</f>
        <v>2012103001</v>
      </c>
      <c r="BSD2" s="2743" t="str">
        <f>'Soalan 17D'!W26</f>
        <v>2012105001</v>
      </c>
      <c r="BSE2" s="2743" t="str">
        <f>'Soalan 17D'!W28</f>
        <v>2012106001</v>
      </c>
      <c r="BSF2" s="2743">
        <f>'Soalan 17D'!W30</f>
        <v>0</v>
      </c>
      <c r="BSG2" s="2743">
        <f>'Soalan 17D'!W32</f>
        <v>0</v>
      </c>
      <c r="BSH2" s="2743">
        <f>'Soalan 17D'!W34</f>
        <v>0</v>
      </c>
      <c r="BSI2" s="2743">
        <f>'Soalan 17D'!W36</f>
        <v>0</v>
      </c>
      <c r="BSJ2" s="2743">
        <f>'Soalan 17D'!W38</f>
        <v>0</v>
      </c>
      <c r="BSK2" s="2743">
        <f>'Soalan 17D'!W40</f>
        <v>0</v>
      </c>
      <c r="BSL2" s="2743">
        <f>'Soalan 17D'!W42</f>
        <v>0</v>
      </c>
      <c r="BSM2" s="2743">
        <f>'Soalan 17D'!W44</f>
        <v>0</v>
      </c>
      <c r="BSN2" s="2743">
        <f>'Soalan 17D'!W46</f>
        <v>0</v>
      </c>
      <c r="BSO2" s="2743">
        <f>'Soalan 17D'!W48</f>
        <v>0</v>
      </c>
      <c r="BSP2" s="2743" t="str">
        <f>'Soalan 17D'!W50</f>
        <v>99998</v>
      </c>
      <c r="BSQ2" s="2743">
        <f>'Soalan 17E'!N20</f>
        <v>0</v>
      </c>
      <c r="BSR2" s="2743">
        <f>'Soalan 17E'!N22</f>
        <v>0</v>
      </c>
      <c r="BSS2" s="2743">
        <f>'Soalan 17E'!N24</f>
        <v>0</v>
      </c>
      <c r="BST2" s="2743">
        <f>'Soalan 17E'!N26</f>
        <v>0</v>
      </c>
      <c r="BSU2" s="2743">
        <f>'Soalan 17E'!N28</f>
        <v>0</v>
      </c>
      <c r="BSV2" s="2743">
        <f>'Soalan 17E'!N30</f>
        <v>0</v>
      </c>
      <c r="BSW2" s="2743">
        <f>'Soalan 17E'!N32</f>
        <v>0</v>
      </c>
      <c r="BSX2" s="2743">
        <f>'Soalan 17E'!N34</f>
        <v>0</v>
      </c>
      <c r="BSY2" s="2743">
        <f>'Soalan 17E'!N36</f>
        <v>0</v>
      </c>
      <c r="BSZ2" s="2743">
        <f>'Soalan 17E'!N38</f>
        <v>0</v>
      </c>
      <c r="BTA2" s="2743">
        <f>'Soalan 17E'!N40</f>
        <v>0</v>
      </c>
      <c r="BTB2" s="2743">
        <f>'Soalan 17E'!N42</f>
        <v>0</v>
      </c>
      <c r="BTC2" s="2743">
        <f>'Soalan 17E'!N44</f>
        <v>0</v>
      </c>
      <c r="BTD2" s="2743">
        <f>'Soalan 17E'!N46</f>
        <v>0</v>
      </c>
      <c r="BTE2" s="2743">
        <f>'Soalan 17E'!N48</f>
        <v>0</v>
      </c>
      <c r="BTF2" s="2743">
        <f>'Soalan 17E'!N50</f>
        <v>0</v>
      </c>
      <c r="BTG2" s="2743">
        <f>'Soalan 17E'!N52</f>
        <v>0</v>
      </c>
      <c r="BTH2" s="2743">
        <f>'Soalan 17E'!O20</f>
        <v>0</v>
      </c>
      <c r="BTI2" s="2743">
        <f>'Soalan 17E'!O22</f>
        <v>0</v>
      </c>
      <c r="BTJ2" s="2743">
        <f>'Soalan 17E'!O24</f>
        <v>0</v>
      </c>
      <c r="BTK2" s="2743">
        <f>'Soalan 17E'!O26</f>
        <v>0</v>
      </c>
      <c r="BTL2" s="2743">
        <f>'Soalan 17E'!O28</f>
        <v>0</v>
      </c>
      <c r="BTM2" s="2743">
        <f>'Soalan 17E'!O30</f>
        <v>0</v>
      </c>
      <c r="BTN2" s="2743">
        <f>'Soalan 17E'!O32</f>
        <v>0</v>
      </c>
      <c r="BTO2" s="2743">
        <f>'Soalan 17E'!O34</f>
        <v>0</v>
      </c>
      <c r="BTP2" s="2743">
        <f>'Soalan 17E'!O36</f>
        <v>0</v>
      </c>
      <c r="BTQ2" s="2743">
        <f>'Soalan 17E'!O38</f>
        <v>0</v>
      </c>
      <c r="BTR2" s="2743">
        <f>'Soalan 17E'!O40</f>
        <v>0</v>
      </c>
      <c r="BTS2" s="2743">
        <f>'Soalan 17E'!O42</f>
        <v>0</v>
      </c>
      <c r="BTT2" s="2743">
        <f>'Soalan 17E'!O44</f>
        <v>0</v>
      </c>
      <c r="BTU2" s="2743">
        <f>'Soalan 17E'!O46</f>
        <v>0</v>
      </c>
      <c r="BTV2" s="2743">
        <f>'Soalan 17E'!O48</f>
        <v>0</v>
      </c>
      <c r="BTW2" s="2743">
        <f>'Soalan 17E'!O50</f>
        <v>0</v>
      </c>
      <c r="BTX2" s="2743">
        <f>'Soalan 17E'!O52</f>
        <v>0</v>
      </c>
      <c r="BTY2" s="2743">
        <f>'Soalan 17E'!P20</f>
        <v>0</v>
      </c>
      <c r="BTZ2" s="2743">
        <f>'Soalan 17E'!P22</f>
        <v>0</v>
      </c>
      <c r="BUA2" s="2743">
        <f>'Soalan 17E'!P24</f>
        <v>0</v>
      </c>
      <c r="BUB2" s="2743">
        <f>'Soalan 17E'!P26</f>
        <v>0</v>
      </c>
      <c r="BUC2" s="2743">
        <f>'Soalan 17E'!P28</f>
        <v>0</v>
      </c>
      <c r="BUD2" s="2743">
        <f>'Soalan 17E'!P30</f>
        <v>0</v>
      </c>
      <c r="BUE2" s="2743">
        <f>'Soalan 17E'!P32</f>
        <v>0</v>
      </c>
      <c r="BUF2" s="2743">
        <f>'Soalan 17E'!P34</f>
        <v>0</v>
      </c>
      <c r="BUG2" s="2743">
        <f>'Soalan 17E'!P36</f>
        <v>0</v>
      </c>
      <c r="BUH2" s="2743">
        <f>'Soalan 17E'!P38</f>
        <v>0</v>
      </c>
      <c r="BUI2" s="2743">
        <f>'Soalan 17E'!P40</f>
        <v>0</v>
      </c>
      <c r="BUJ2" s="2743">
        <f>'Soalan 17E'!P42</f>
        <v>0</v>
      </c>
      <c r="BUK2" s="2743">
        <f>'Soalan 17E'!P44</f>
        <v>0</v>
      </c>
      <c r="BUL2" s="2743">
        <f>'Soalan 17E'!P46</f>
        <v>0</v>
      </c>
      <c r="BUM2" s="2743">
        <f>'Soalan 17E'!P48</f>
        <v>0</v>
      </c>
      <c r="BUN2" s="2743">
        <f>'Soalan 17E'!P50</f>
        <v>0</v>
      </c>
      <c r="BUO2" s="2743">
        <f>'Soalan 17E'!P52</f>
        <v>0</v>
      </c>
      <c r="BUP2" s="2743">
        <f>'Soalan 17E'!Q20</f>
        <v>0</v>
      </c>
      <c r="BUQ2" s="2743">
        <f>'Soalan 17E'!Q22</f>
        <v>0</v>
      </c>
      <c r="BUR2" s="2743">
        <f>'Soalan 17E'!Q24</f>
        <v>0</v>
      </c>
      <c r="BUS2" s="2743">
        <f>'Soalan 17E'!Q26</f>
        <v>0</v>
      </c>
      <c r="BUT2" s="2743">
        <f>'Soalan 17E'!Q28</f>
        <v>0</v>
      </c>
      <c r="BUU2" s="2743">
        <f>'Soalan 17E'!Q30</f>
        <v>0</v>
      </c>
      <c r="BUV2" s="2743">
        <f>'Soalan 17E'!Q32</f>
        <v>0</v>
      </c>
      <c r="BUW2" s="2743">
        <f>'Soalan 17E'!Q34</f>
        <v>0</v>
      </c>
      <c r="BUX2" s="2743">
        <f>'Soalan 17E'!Q36</f>
        <v>0</v>
      </c>
      <c r="BUY2" s="2743">
        <f>'Soalan 17E'!Q38</f>
        <v>0</v>
      </c>
      <c r="BUZ2" s="2743">
        <f>'Soalan 17E'!Q40</f>
        <v>0</v>
      </c>
      <c r="BVA2" s="2743">
        <f>'Soalan 17E'!Q42</f>
        <v>0</v>
      </c>
      <c r="BVB2" s="2743">
        <f>'Soalan 17E'!Q44</f>
        <v>0</v>
      </c>
      <c r="BVC2" s="2743">
        <f>'Soalan 17E'!Q46</f>
        <v>0</v>
      </c>
      <c r="BVD2" s="2743">
        <f>'Soalan 17E'!Q48</f>
        <v>0</v>
      </c>
      <c r="BVE2" s="2743">
        <f>'Soalan 17E'!Q50</f>
        <v>0</v>
      </c>
      <c r="BVF2" s="2743">
        <f>'Soalan 17E'!Q52</f>
        <v>0</v>
      </c>
      <c r="BVG2" s="2743">
        <f>'Soalan 17E'!R20</f>
        <v>0</v>
      </c>
      <c r="BVH2" s="2743">
        <f>'Soalan 17E'!R22</f>
        <v>0</v>
      </c>
      <c r="BVI2" s="2743">
        <f>'Soalan 17E'!R24</f>
        <v>0</v>
      </c>
      <c r="BVJ2" s="2743">
        <f>'Soalan 17E'!R26</f>
        <v>0</v>
      </c>
      <c r="BVK2" s="2743">
        <f>'Soalan 17E'!R28</f>
        <v>0</v>
      </c>
      <c r="BVL2" s="2743">
        <f>'Soalan 17E'!R30</f>
        <v>0</v>
      </c>
      <c r="BVM2" s="2743">
        <f>'Soalan 17E'!R32</f>
        <v>0</v>
      </c>
      <c r="BVN2" s="2743">
        <f>'Soalan 17E'!R34</f>
        <v>0</v>
      </c>
      <c r="BVO2" s="2743">
        <f>'Soalan 17E'!R36</f>
        <v>0</v>
      </c>
      <c r="BVP2" s="2743">
        <f>'Soalan 17E'!R38</f>
        <v>0</v>
      </c>
      <c r="BVQ2" s="2743">
        <f>'Soalan 17E'!R40</f>
        <v>0</v>
      </c>
      <c r="BVR2" s="2743">
        <f>'Soalan 17E'!R42</f>
        <v>0</v>
      </c>
      <c r="BVS2" s="2743">
        <f>'Soalan 17E'!R44</f>
        <v>0</v>
      </c>
      <c r="BVT2" s="2743">
        <f>'Soalan 17E'!R46</f>
        <v>0</v>
      </c>
      <c r="BVU2" s="2743">
        <f>'Soalan 17E'!R48</f>
        <v>0</v>
      </c>
      <c r="BVV2" s="2743">
        <f>'Soalan 17E'!R50</f>
        <v>0</v>
      </c>
      <c r="BVW2" s="2743">
        <f>'Soalan 17E'!T20</f>
        <v>0</v>
      </c>
      <c r="BVX2" s="2743">
        <f>'Soalan 17E'!T22</f>
        <v>0</v>
      </c>
      <c r="BVY2" s="2743">
        <f>'Soalan 17E'!T24</f>
        <v>0</v>
      </c>
      <c r="BVZ2" s="2743">
        <f>'Soalan 17E'!T26</f>
        <v>0</v>
      </c>
      <c r="BWA2" s="2743">
        <f>'Soalan 17E'!T28</f>
        <v>0</v>
      </c>
      <c r="BWB2" s="2743">
        <f>'Soalan 17E'!T30</f>
        <v>0</v>
      </c>
      <c r="BWC2" s="2743">
        <f>'Soalan 17E'!T32</f>
        <v>0</v>
      </c>
      <c r="BWD2" s="2743">
        <f>'Soalan 17E'!T34</f>
        <v>0</v>
      </c>
      <c r="BWE2" s="2743">
        <f>'Soalan 17E'!T36</f>
        <v>0</v>
      </c>
      <c r="BWF2" s="2743">
        <f>'Soalan 17E'!T38</f>
        <v>0</v>
      </c>
      <c r="BWG2" s="2743">
        <f>'Soalan 17E'!T40</f>
        <v>0</v>
      </c>
      <c r="BWH2" s="2743">
        <f>'Soalan 17E'!T42</f>
        <v>0</v>
      </c>
      <c r="BWI2" s="2743">
        <f>'Soalan 17E'!T44</f>
        <v>0</v>
      </c>
      <c r="BWJ2" s="2743">
        <f>'Soalan 17E'!T46</f>
        <v>0</v>
      </c>
      <c r="BWK2" s="2743">
        <f>'Soalan 17E'!T48</f>
        <v>0</v>
      </c>
      <c r="BWL2" s="2743">
        <f>'Soalan 17E'!T50</f>
        <v>0</v>
      </c>
      <c r="BWM2" s="2735" t="str">
        <f>IF('Soalan 18'!I11&lt;&gt;"",1,IF('Soalan 18'!P11&lt;&gt;"",2,IF('Soalan 18'!W11&lt;&gt;"",3,"")))</f>
        <v/>
      </c>
      <c r="BWN2" s="2735">
        <f>'Soalan 18'!C20</f>
        <v>0</v>
      </c>
      <c r="BWO2" s="2735">
        <f>'Soalan 18'!P39</f>
        <v>0</v>
      </c>
      <c r="BWP2" s="2735">
        <f>'Soalan 18'!P42</f>
        <v>0</v>
      </c>
      <c r="BWQ2" s="2735">
        <f>'Soalan 18'!P45</f>
        <v>0</v>
      </c>
      <c r="BWR2" s="2735">
        <f>'Soalan 18'!P48</f>
        <v>0</v>
      </c>
      <c r="BWS2" s="2735">
        <f>'Soalan 18'!P51</f>
        <v>0</v>
      </c>
      <c r="BWT2" s="2735">
        <f>'Soalan 18'!P54</f>
        <v>0</v>
      </c>
      <c r="BWU2" s="2735">
        <f>'Soalan 18'!P57</f>
        <v>0</v>
      </c>
      <c r="BWV2" s="2735">
        <f>'Soalan 18'!P60</f>
        <v>0</v>
      </c>
      <c r="BWW2" s="2735">
        <f>'Soalan 18'!P63</f>
        <v>0</v>
      </c>
      <c r="BWX2" s="2735">
        <f>'Soalan 18'!P66</f>
        <v>0</v>
      </c>
      <c r="BWY2" s="2735">
        <f>'Soalan 18'!P69</f>
        <v>0</v>
      </c>
      <c r="BWZ2" s="2735">
        <f>'Soalan 18'!P72</f>
        <v>0</v>
      </c>
      <c r="BXA2" s="2735">
        <f>'Soalan 18'!P75</f>
        <v>0</v>
      </c>
      <c r="BXB2" s="2735">
        <f>'Soalan 18'!P78</f>
        <v>0</v>
      </c>
      <c r="BXC2" s="2735">
        <f>'Soalan 18'!P81</f>
        <v>0</v>
      </c>
      <c r="BXD2" s="2735">
        <f>'Soalan 18'!P84</f>
        <v>0</v>
      </c>
      <c r="BXE2" s="2735">
        <f>'Soalan 18'!P87</f>
        <v>0</v>
      </c>
      <c r="BXF2" s="2735">
        <f>'Soalan 18'!U39</f>
        <v>0</v>
      </c>
      <c r="BXG2" s="2735">
        <f>'Soalan 18'!U42</f>
        <v>0</v>
      </c>
      <c r="BXH2" s="2735">
        <f>'Soalan 18'!U45</f>
        <v>0</v>
      </c>
      <c r="BXI2" s="2735">
        <f>'Soalan 18'!U48</f>
        <v>0</v>
      </c>
      <c r="BXJ2" s="2735">
        <f>'Soalan 18'!U51</f>
        <v>0</v>
      </c>
      <c r="BXK2" s="2735">
        <f>'Soalan 18'!U54</f>
        <v>0</v>
      </c>
      <c r="BXL2" s="2735">
        <f>'Soalan 18'!U57</f>
        <v>0</v>
      </c>
      <c r="BXM2" s="2735">
        <f>'Soalan 18'!U60</f>
        <v>0</v>
      </c>
      <c r="BXN2" s="2735">
        <f>'Soalan 18'!U63</f>
        <v>0</v>
      </c>
      <c r="BXO2" s="2735">
        <f>'Soalan 18'!U66</f>
        <v>0</v>
      </c>
      <c r="BXP2" s="2735">
        <f>'Soalan 18'!U69</f>
        <v>0</v>
      </c>
      <c r="BXQ2" s="2735">
        <f>'Soalan 18'!U72</f>
        <v>0</v>
      </c>
      <c r="BXR2" s="2735">
        <f>'Soalan 18'!U75</f>
        <v>0</v>
      </c>
      <c r="BXS2" s="2735">
        <f>'Soalan 18'!U78</f>
        <v>0</v>
      </c>
      <c r="BXT2" s="2735">
        <f>'Soalan 18'!U81</f>
        <v>0</v>
      </c>
      <c r="BXU2" s="2735">
        <f>'Soalan 18'!U84</f>
        <v>0</v>
      </c>
      <c r="BXV2" s="2735">
        <f>'Soalan 18'!U87</f>
        <v>0</v>
      </c>
      <c r="BXW2" s="3114">
        <f>IF('Seksyen A'!F19&lt;&gt;"",1,IF('Seksyen A'!F25&lt;&gt;"",2,IF('Seksyen A'!F25&lt;&gt;"",3,0)))</f>
        <v>0</v>
      </c>
      <c r="BXX2" s="3114">
        <f>'Seksyen A'!AD30</f>
        <v>0</v>
      </c>
      <c r="BXY2" s="3114">
        <f>IF('Seksyen A'!F41&lt;&gt;"",1,IF('Seksyen A'!F55&lt;&gt;"",2,IF('Seksyen A'!F55&lt;&gt;"",3,0)))</f>
        <v>0</v>
      </c>
      <c r="BXZ2" s="3114">
        <f>'Seksyen A'!AF49</f>
        <v>0</v>
      </c>
      <c r="BYA2" s="3114">
        <f>'Seksyen A'!AF52</f>
        <v>0</v>
      </c>
      <c r="BYB2" s="3114">
        <f>'Seksyen A'!AE63</f>
        <v>0</v>
      </c>
      <c r="BYC2" s="3114">
        <f>'Seksyen A'!AE66</f>
        <v>0</v>
      </c>
      <c r="BYD2" s="3114">
        <f>'Seksyen A'!AE69</f>
        <v>0</v>
      </c>
      <c r="BYE2" s="3114">
        <f>'Seksyen A'!AE72</f>
        <v>0</v>
      </c>
      <c r="BYF2" s="3114">
        <f>'Seksyen A'!AE75</f>
        <v>0</v>
      </c>
      <c r="BYG2" s="3114">
        <f>'Seksyen A'!AE78</f>
        <v>0</v>
      </c>
      <c r="BYH2" s="3114">
        <f>'Seksyen A'!AE149</f>
        <v>0</v>
      </c>
      <c r="BYI2" s="3114">
        <f>'Seksyen A'!AE152</f>
        <v>0</v>
      </c>
      <c r="BYJ2" s="3114">
        <f>'Seksyen A'!AE155</f>
        <v>0</v>
      </c>
      <c r="BYK2" s="3114">
        <f>'Seksyen A'!AE158</f>
        <v>0</v>
      </c>
      <c r="BYL2" s="3114">
        <f>'Seksyen A'!AE161</f>
        <v>0</v>
      </c>
      <c r="BYM2" s="3114">
        <f>'Seksyen A'!AE164</f>
        <v>0</v>
      </c>
      <c r="BYN2" s="3114">
        <f>'Seksyen A'!AE167</f>
        <v>0</v>
      </c>
      <c r="BYO2" s="3114">
        <f>'Seksyen A'!AE170</f>
        <v>0</v>
      </c>
      <c r="BYP2" s="3114">
        <f>'Seksyen A'!AE173</f>
        <v>0</v>
      </c>
      <c r="BYQ2" s="3114">
        <f>'Seksyen A'!AE176</f>
        <v>0</v>
      </c>
      <c r="BYR2" s="3114">
        <f>'Seksyen A'!AE182</f>
        <v>0</v>
      </c>
      <c r="BYS2" s="3114">
        <f>'Seksyen A'!AE185</f>
        <v>0</v>
      </c>
      <c r="BYT2" s="3114">
        <f>'Seksyen A'!AE188</f>
        <v>0</v>
      </c>
      <c r="BYU2" s="3114">
        <f>'Seksyen A'!AE191</f>
        <v>0</v>
      </c>
      <c r="BYV2" s="3114">
        <f>IF('Seksyen A'!E204&lt;&gt;"",1,IF('Seksyen A'!O204&lt;&gt;"",2,IF('Seksyen A'!O204&lt;&gt;"",3,0)))</f>
        <v>0</v>
      </c>
      <c r="BYW2" s="3738">
        <f>'Seksyen A'!AE210</f>
        <v>0</v>
      </c>
      <c r="BYX2" s="3114">
        <f>'Seksyen A'!AE213</f>
        <v>0</v>
      </c>
      <c r="BYY2" s="3114">
        <f>'Seksyen A'!AE216</f>
        <v>0</v>
      </c>
      <c r="BYZ2" s="3114">
        <f>'Seksyen A'!AE219</f>
        <v>0</v>
      </c>
      <c r="BZA2" s="3114">
        <f>'Seksyen A'!AE275</f>
        <v>0</v>
      </c>
      <c r="BZB2" s="3114">
        <f>'Seksyen A'!AE278</f>
        <v>0</v>
      </c>
      <c r="BZC2" s="3114">
        <f>'Seksyen A'!AE281</f>
        <v>0</v>
      </c>
      <c r="BZD2" s="3114">
        <f>'Seksyen A'!AE284</f>
        <v>0</v>
      </c>
      <c r="BZE2" s="3114">
        <f>'Seksyen A'!AE287</f>
        <v>0</v>
      </c>
      <c r="BZF2" s="3114">
        <f>'Seksyen A'!AE290</f>
        <v>0</v>
      </c>
      <c r="BZG2" s="3114">
        <f>'Seksyen A'!AE293</f>
        <v>0</v>
      </c>
      <c r="BZH2" s="3114">
        <f>'Seksyen A'!AE296</f>
        <v>0</v>
      </c>
      <c r="BZI2" s="3738">
        <f>'Seksyen A'!AE299</f>
        <v>0</v>
      </c>
      <c r="BZJ2" s="3114">
        <f>'Seksyen A'!E302</f>
        <v>0</v>
      </c>
      <c r="BZK2" s="3114">
        <f>'Seksyen A'!AE305</f>
        <v>0</v>
      </c>
      <c r="BZL2" s="3114">
        <f>IF('Seksyen A'!F313&lt;&gt;"",1,IF('Seksyen A'!P313&lt;&gt;"",2,IF('Seksyen A'!P313&lt;&gt;"",3,0)))</f>
        <v>0</v>
      </c>
      <c r="BZM2" s="3114">
        <f>IF('Seksyen A'!E415&lt;&gt;"",1,IF('Seksyen A'!O415&lt;&gt;"",2,IF('Seksyen A'!O415&lt;&gt;"",3,0)))</f>
        <v>0</v>
      </c>
      <c r="BZN2" s="3738">
        <f>'Seksyen A'!AE424</f>
        <v>0</v>
      </c>
      <c r="BZO2" s="3114">
        <f>'Seksyen A'!AE427</f>
        <v>0</v>
      </c>
      <c r="BZP2" s="3114">
        <f>'Seksyen A'!AE430</f>
        <v>0</v>
      </c>
      <c r="BZQ2" s="3114">
        <f>'Seksyen A'!AE433</f>
        <v>0</v>
      </c>
      <c r="BZR2" s="3114">
        <f>'Seksyen A'!AE436</f>
        <v>0</v>
      </c>
      <c r="BZS2" s="3114">
        <f>'Seksyen A'!AE444</f>
        <v>0</v>
      </c>
      <c r="BZT2" s="3738">
        <f>'Seksyen A'!AE448</f>
        <v>0</v>
      </c>
      <c r="BZU2" s="3114">
        <f>IF('Seksyen A'!E456&lt;&gt;"",1,IF('Seksyen A'!O456&lt;&gt;"",2,IF('Seksyen A'!O456&lt;&gt;"",3,0)))</f>
        <v>0</v>
      </c>
      <c r="BZV2" s="3738">
        <f>'Seksyen A'!AB475</f>
        <v>0</v>
      </c>
      <c r="BZW2" s="3114">
        <f>'Seksyen A'!AB534</f>
        <v>0</v>
      </c>
      <c r="BZX2" s="3114">
        <f>'Seksyen A'!AB538</f>
        <v>0</v>
      </c>
      <c r="BZY2" s="3114">
        <f>'Seksyen A'!AB542</f>
        <v>0</v>
      </c>
      <c r="BZZ2" s="3114">
        <f>'Seksyen A'!AB554</f>
        <v>0</v>
      </c>
      <c r="CAA2" s="3738">
        <f>'Seksyen A'!AB557</f>
        <v>0</v>
      </c>
      <c r="CAB2" s="3114">
        <f>IF('Seksyen A'!E569&lt;&gt;"",1,IF('Seksyen A'!O569&lt;&gt;"",2,IF('Seksyen A'!O569&lt;&gt;"",3,0)))</f>
        <v>0</v>
      </c>
      <c r="CAC2" s="3738">
        <f>'Seksyen A'!AC584</f>
        <v>0</v>
      </c>
      <c r="CAD2" s="3114">
        <f>'Seksyen A'!AC594</f>
        <v>0</v>
      </c>
      <c r="CAE2" s="3114">
        <f>'Seksyen A'!AC598</f>
        <v>0</v>
      </c>
      <c r="CAF2" s="3114">
        <f>'Seksyen A'!AC602</f>
        <v>0</v>
      </c>
      <c r="CAG2" s="3114">
        <f>'Seksyen A'!AC612</f>
        <v>0</v>
      </c>
      <c r="CAH2" s="3738">
        <f>'Seksyen A'!AC615</f>
        <v>0</v>
      </c>
      <c r="CAI2" s="3114">
        <f>IF('Seksyen B_OGSE'!D12&lt;&gt;"",1,IF('Seksyen B_OGSE'!J12&lt;&gt;"",2,IF('Seksyen B_OGSE'!J12&lt;&gt;"",3,0)))</f>
        <v>0</v>
      </c>
      <c r="CAJ2" s="3738">
        <f>'Seksyen B_OGSE'!AD22</f>
        <v>0</v>
      </c>
      <c r="CAK2" s="3114">
        <f>'Seksyen B_OGSE'!AD25</f>
        <v>0</v>
      </c>
      <c r="CAL2" s="3114">
        <f>'Seksyen B_OGSE'!AD28</f>
        <v>0</v>
      </c>
      <c r="CAM2" s="3114">
        <f>'Seksyen B_OGSE'!AD31</f>
        <v>0</v>
      </c>
      <c r="CAN2" s="3738">
        <f>'Seksyen B_OGSE'!AD34</f>
        <v>0</v>
      </c>
      <c r="CAO2" s="3738">
        <f>'Seksyen B_OGSE'!D23</f>
        <v>0</v>
      </c>
      <c r="CAP2" s="3114">
        <f>'Seksyen B_OGSE'!D26</f>
        <v>0</v>
      </c>
      <c r="CAQ2" s="3114">
        <f>'Seksyen B_OGSE'!D29</f>
        <v>0</v>
      </c>
      <c r="CAR2" s="3114">
        <f>'Seksyen B_OGSE'!D32</f>
        <v>0</v>
      </c>
      <c r="CAS2" s="3738">
        <f>'Seksyen B_OGSE'!D35</f>
        <v>0</v>
      </c>
      <c r="CAT2" s="3114">
        <f>'Seksyen B_OGSE'!Y42</f>
        <v>0</v>
      </c>
      <c r="CAU2" s="3114">
        <f>'Seksyen B_OGSE'!AD46</f>
        <v>0</v>
      </c>
      <c r="CAV2" s="3114">
        <f>'Seksyen C'!AI11</f>
        <v>0</v>
      </c>
      <c r="CAW2" s="3738">
        <f>'Seksyen C'!AI16</f>
        <v>0</v>
      </c>
      <c r="CAX2" s="3114">
        <f>'Seksyen C'!AI19</f>
        <v>0</v>
      </c>
      <c r="CAY2" s="3114">
        <f>'Seksyen C'!AI22</f>
        <v>0</v>
      </c>
      <c r="CAZ2" s="3114">
        <f>'Seksyen C'!AI29</f>
        <v>0</v>
      </c>
      <c r="CBA2" s="3114">
        <f>'Seksyen C'!AI32</f>
        <v>0</v>
      </c>
      <c r="CBB2" s="3114">
        <f>'Seksyen C'!AI35</f>
        <v>0</v>
      </c>
      <c r="CBC2" s="3114">
        <f>'Seksyen C'!AI38</f>
        <v>0</v>
      </c>
      <c r="CBD2" s="3738">
        <f>'Seksyen C'!AI41</f>
        <v>0</v>
      </c>
      <c r="CBE2" s="3114">
        <f>IF('Seksyen C'!E54&lt;&gt;"",1,IF('Seksyen C'!E57&lt;&gt;"",2,IF('Seksyen C'!E57&lt;&gt;"",3,0)))</f>
        <v>0</v>
      </c>
      <c r="CBF2" s="3738">
        <f>'Seksyen C'!AG64</f>
        <v>0</v>
      </c>
      <c r="CBG2" s="3114">
        <f>'Seksyen C'!AG67</f>
        <v>0</v>
      </c>
      <c r="CBH2" s="3114">
        <f>'Seksyen C'!AG70</f>
        <v>0</v>
      </c>
      <c r="CBI2" s="3114">
        <f>'Seksyen C'!AG77</f>
        <v>0</v>
      </c>
      <c r="CBJ2" s="3114">
        <f>'Seksyen C'!AG80</f>
        <v>0</v>
      </c>
      <c r="CBK2" s="3114">
        <f>'Seksyen C'!AG83</f>
        <v>0</v>
      </c>
      <c r="CBL2" s="3114">
        <f>'Seksyen C'!AG90</f>
        <v>0</v>
      </c>
      <c r="CBM2" s="3114">
        <f>'Seksyen C'!AG93</f>
        <v>0</v>
      </c>
      <c r="CBN2" s="3114">
        <f>'Seksyen C'!AG96</f>
        <v>0</v>
      </c>
      <c r="CBO2" s="3114">
        <f>'Seksyen C'!AG99</f>
        <v>0</v>
      </c>
      <c r="CBP2" s="3114">
        <f>'Seksyen C'!AG102</f>
        <v>0</v>
      </c>
      <c r="CBQ2" s="3738">
        <f>'Seksyen C'!AG105</f>
        <v>0</v>
      </c>
      <c r="CBR2" s="3114">
        <f>'Seksyen C'!E107</f>
        <v>0</v>
      </c>
      <c r="CBS2" s="3738">
        <f>'Seksyen C'!AG121</f>
        <v>0</v>
      </c>
      <c r="CBT2" s="3114">
        <f>'Seksyen C'!AG124</f>
        <v>0</v>
      </c>
      <c r="CBU2" s="3738">
        <f>'Seksyen C'!AG127</f>
        <v>0</v>
      </c>
      <c r="CBV2" s="3738">
        <f>'Seksyen C'!P143</f>
        <v>0</v>
      </c>
      <c r="CBW2" s="3114">
        <f>'Seksyen C'!P146</f>
        <v>0</v>
      </c>
      <c r="CBX2" s="3738">
        <f>'Seksyen C'!P149</f>
        <v>0</v>
      </c>
      <c r="CBY2" s="3114">
        <f>'Seksyen C'!X143</f>
        <v>0</v>
      </c>
      <c r="CBZ2" s="3114">
        <f>'Seksyen C'!X146</f>
        <v>0</v>
      </c>
      <c r="CCA2" s="3114">
        <f>'Seksyen C'!X149</f>
        <v>0</v>
      </c>
      <c r="CCB2" s="3738">
        <f>IF('Seksyen C'!E157&lt;&gt;"",1,IF('Seksyen C'!J157&lt;&gt;"",2,IF('Seksyen C'!J157&lt;&gt;"",3,0)))</f>
        <v>0</v>
      </c>
      <c r="CCC2" s="3114">
        <f>'Seksyen C'!X165</f>
        <v>0</v>
      </c>
      <c r="CCD2" s="3738">
        <f>'Seksyen D'!R18</f>
        <v>0</v>
      </c>
      <c r="CCE2" s="3114">
        <f>'Seksyen D'!R24</f>
        <v>0</v>
      </c>
      <c r="CCF2" s="3114">
        <f>'Seksyen D'!R27</f>
        <v>0</v>
      </c>
      <c r="CCG2" s="3114">
        <f>'Seksyen D'!R30</f>
        <v>0</v>
      </c>
      <c r="CCH2" s="3738">
        <f>'Seksyen D'!R33</f>
        <v>0</v>
      </c>
      <c r="CCI2" s="3114">
        <f>'Seksyen D'!X18</f>
        <v>0</v>
      </c>
      <c r="CCJ2" s="3114">
        <f>'Seksyen D'!X24</f>
        <v>0</v>
      </c>
      <c r="CCK2" s="3114">
        <f>'Seksyen D'!X27</f>
        <v>0</v>
      </c>
      <c r="CCL2" s="3114">
        <f>'Seksyen D'!X30</f>
        <v>0</v>
      </c>
      <c r="CCM2" s="3738">
        <f>'Seksyen D'!X33</f>
        <v>0</v>
      </c>
      <c r="CCN2" s="3114">
        <f>IF('Seksyen E'!F13&lt;&gt;"",1,IF('Seksyen E'!K13&lt;&gt;"",2,IF('Seksyen E'!K13&lt;&gt;"",3,0)))</f>
        <v>0</v>
      </c>
      <c r="CCO2" s="3114">
        <f>IF('Seksyen E'!F21&lt;&gt;"",1,IF('Seksyen E'!K21&lt;&gt;"",2,IF('Seksyen E'!K21&lt;&gt;"",3,0)))</f>
        <v>0</v>
      </c>
      <c r="CCP2" s="3114">
        <f>IF('Seksyen E'!F29&lt;&gt;"",1,IF('Seksyen E'!K29&lt;&gt;"",2,IF('Seksyen E'!K29&lt;&gt;"",3,0)))</f>
        <v>0</v>
      </c>
      <c r="CCQ2" s="3738">
        <f>'Seksyen E'!H40</f>
        <v>0</v>
      </c>
      <c r="CCR2" s="3114">
        <f>'Seksyen E'!S40</f>
        <v>0</v>
      </c>
      <c r="CCS2" s="3114">
        <f>'Seksyen E'!O48</f>
        <v>0</v>
      </c>
      <c r="CCT2" s="3738">
        <f>'Seksyen E'!O51</f>
        <v>0</v>
      </c>
      <c r="CCU2" s="3114">
        <f>'Seksyen E'!O54</f>
        <v>0</v>
      </c>
      <c r="CCV2" s="3738">
        <f>'Seksyen E'!O57</f>
        <v>0</v>
      </c>
      <c r="CCW2" s="3114">
        <f>'Seksyen E'!AE48</f>
        <v>0</v>
      </c>
      <c r="CCX2" s="3114">
        <f>'Seksyen E'!AE51</f>
        <v>0</v>
      </c>
      <c r="CCY2" s="3114">
        <f>'Seksyen E'!AE54</f>
        <v>0</v>
      </c>
      <c r="CCZ2" s="3738">
        <f>IF('Seksyen E'!F65&lt;&gt;"",1,IF('Seksyen E'!K65&lt;&gt;"",2,IF('Seksyen E'!K65&lt;&gt;"",3,0)))</f>
        <v>0</v>
      </c>
      <c r="CDA2" s="3114">
        <f>IF('Seksyen E'!F73&lt;&gt;"",1,IF('Seksyen E'!K73&lt;&gt;"",2,IF('Seksyen E'!K73&lt;&gt;"",3,0)))</f>
        <v>0</v>
      </c>
      <c r="CDB2" s="3114">
        <f>IF('Seksyen F'!AJ12&lt;&gt;"",1,IF('Seksyen F'!AJ15&lt;&gt;"",2,IF('Seksyen F'!AJ18&lt;&gt;"",3,IF('Seksyen F'!AJ21&lt;&gt;"",4,IF('Seksyen F'!AJ24&lt;&gt;"",5,IF('Seksyen F'!AJ24&lt;&gt;"",6,0))))))</f>
        <v>0</v>
      </c>
      <c r="CDC2" s="3114">
        <f>IF('Seksyen F'!D33&lt;&gt;"",1,IF('Seksyen F'!D49&lt;&gt;"",2,IF('Seksyen F'!D49&lt;&gt;"",3,0)))</f>
        <v>0</v>
      </c>
      <c r="CDD2" s="3738">
        <f>'Seksyen F'!AH37</f>
        <v>0</v>
      </c>
      <c r="CDE2" s="3114">
        <f>'Seksyen F'!AH40</f>
        <v>0</v>
      </c>
      <c r="CDF2" s="3114">
        <f>'Seksyen F'!AH43</f>
        <v>0</v>
      </c>
      <c r="CDG2" s="3738">
        <f>'Seksyen F'!AH46</f>
        <v>0</v>
      </c>
      <c r="CDH2" s="3738">
        <f>'Seksyen F'!R56</f>
        <v>0</v>
      </c>
      <c r="CDI2" s="3114">
        <f>'Seksyen F'!R59</f>
        <v>0</v>
      </c>
      <c r="CDJ2" s="3114">
        <f>'Seksyen F'!R64</f>
        <v>0</v>
      </c>
      <c r="CDK2" s="3114">
        <f>'Seksyen F'!R69</f>
        <v>0</v>
      </c>
      <c r="CDL2" s="3114">
        <f>'Seksyen F'!R72</f>
        <v>0</v>
      </c>
      <c r="CDM2" s="3114">
        <f>'Seksyen F'!R75</f>
        <v>0</v>
      </c>
      <c r="CDN2" s="3114">
        <f>'Seksyen F'!R78</f>
        <v>0</v>
      </c>
      <c r="CDO2" s="3114">
        <f>'Seksyen F'!R81</f>
        <v>0</v>
      </c>
      <c r="CDP2" s="3114">
        <f>'Seksyen F'!R84</f>
        <v>0</v>
      </c>
      <c r="CDQ2" s="3738">
        <f>'Seksyen F'!R87</f>
        <v>0</v>
      </c>
      <c r="CDR2" s="3738">
        <f>'Seksyen F'!AJ56</f>
        <v>0</v>
      </c>
      <c r="CDS2" s="3114">
        <f>'Seksyen F'!AJ59</f>
        <v>0</v>
      </c>
      <c r="CDT2" s="3114">
        <f>'Seksyen F'!AJ62</f>
        <v>0</v>
      </c>
      <c r="CDU2" s="3114">
        <f>'Seksyen F'!AJ65</f>
        <v>0</v>
      </c>
      <c r="CDV2" s="3114">
        <f>'Seksyen F'!AJ68</f>
        <v>0</v>
      </c>
      <c r="CDW2" s="3114">
        <f>'Seksyen F'!AJ71</f>
        <v>0</v>
      </c>
      <c r="CDX2" s="3114">
        <f>'Seksyen F'!AJ74</f>
        <v>0</v>
      </c>
      <c r="CDY2" s="3114">
        <f>'Seksyen F'!AJ77</f>
        <v>0</v>
      </c>
      <c r="CDZ2" s="3114">
        <f>'Seksyen F'!AJ80</f>
        <v>0</v>
      </c>
      <c r="CEA2" s="3114">
        <f>'Seksyen F'!AJ83</f>
        <v>0</v>
      </c>
      <c r="CEB2" s="3738">
        <f>'Seksyen F'!AJ86</f>
        <v>0</v>
      </c>
      <c r="CEC2" s="3114">
        <f>'Seksyen F'!U88</f>
        <v>0</v>
      </c>
      <c r="CED2" s="3738">
        <f>'Seksyen F'!R119</f>
        <v>0</v>
      </c>
      <c r="CEE2" s="3114">
        <f>'Seksyen F'!R122</f>
        <v>0</v>
      </c>
      <c r="CEF2" s="3114">
        <f>'Seksyen F'!R125</f>
        <v>0</v>
      </c>
      <c r="CEG2" s="3114">
        <f>'Seksyen F'!R128</f>
        <v>0</v>
      </c>
      <c r="CEH2" s="3114">
        <f>'Seksyen F'!R131</f>
        <v>0</v>
      </c>
      <c r="CEI2" s="3114">
        <f>'Seksyen F'!R134</f>
        <v>0</v>
      </c>
      <c r="CEJ2" s="3114">
        <f>'Seksyen F'!R137</f>
        <v>0</v>
      </c>
      <c r="CEK2" s="3114">
        <f>'Seksyen F'!R140</f>
        <v>0</v>
      </c>
      <c r="CEL2" s="3738">
        <f>'Seksyen F'!R143</f>
        <v>0</v>
      </c>
      <c r="CEM2" s="3738">
        <f>'Seksyen F'!AJ119</f>
        <v>0</v>
      </c>
      <c r="CEN2" s="3114">
        <f>'Seksyen F'!AJ122</f>
        <v>0</v>
      </c>
      <c r="CEO2" s="3114">
        <f>'Seksyen F'!AJ125</f>
        <v>0</v>
      </c>
      <c r="CEP2" s="3114">
        <f>'Seksyen F'!AJ128</f>
        <v>0</v>
      </c>
      <c r="CEQ2" s="3114">
        <f>'Seksyen F'!AJ131</f>
        <v>0</v>
      </c>
      <c r="CER2" s="3114">
        <f>'Seksyen F'!AJ134</f>
        <v>0</v>
      </c>
      <c r="CES2" s="3114">
        <f>'Seksyen F'!AJ137</f>
        <v>0</v>
      </c>
      <c r="CET2" s="3738">
        <f>'Seksyen F'!AJ140</f>
        <v>0</v>
      </c>
      <c r="CEU2" s="3114">
        <f>'Seksyen F'!U143</f>
        <v>0</v>
      </c>
      <c r="CEV2" s="3114">
        <f>IF('Seksyen F'!D152&lt;&gt;"",1,IF('Seksyen F'!D155&lt;&gt;"",2,IF('Seksyen F'!D158&lt;&gt;"",3,IF('Seksyen F'!D158&lt;&gt;"",4,0))))</f>
        <v>0</v>
      </c>
      <c r="CEW2" s="3738">
        <f>'Seksyen F'!R164</f>
        <v>0</v>
      </c>
      <c r="CEX2" s="3114">
        <f>'Seksyen F'!R167</f>
        <v>0</v>
      </c>
      <c r="CEY2" s="3114">
        <f>'Seksyen F'!R170</f>
        <v>0</v>
      </c>
      <c r="CEZ2" s="3738">
        <f>'Seksyen F'!R173</f>
        <v>0</v>
      </c>
      <c r="CFA2" s="3114">
        <f>'Seksyen F'!AJ164</f>
        <v>0</v>
      </c>
      <c r="CFB2" s="3114">
        <f>'Seksyen F'!AJ167</f>
        <v>0</v>
      </c>
      <c r="CFC2" s="3738">
        <f>'Seksyen F'!AJ170</f>
        <v>0</v>
      </c>
      <c r="CFD2" s="3114">
        <f>'Seksyen F'!U173</f>
        <v>0</v>
      </c>
      <c r="CFE2" s="3114">
        <f>IF('Seksyen F'!R185&lt;&gt;"",1,IF('Seksyen F'!V185&lt;&gt;"",2,IF('Seksyen F'!AA185&lt;&gt;"",3,IF('Seksyen F'!AA185&lt;&gt;"",4,0))))</f>
        <v>0</v>
      </c>
      <c r="CFF2" s="3114">
        <f>IF('Seksyen F'!R188&lt;&gt;"",1,IF('Seksyen F'!V188&lt;&gt;"",2,IF('Seksyen F'!AA188&lt;&gt;"",3,IF('Seksyen F'!AA188&lt;&gt;"",4,0))))</f>
        <v>0</v>
      </c>
      <c r="CFG2" s="3114">
        <f>IF('Seksyen F'!R191&lt;&gt;"",1,IF('Seksyen F'!V191&lt;&gt;"",2,IF('Seksyen F'!AA191&lt;&gt;"",3,IF('Seksyen F'!AA191&lt;&gt;"",4,0))))</f>
        <v>0</v>
      </c>
      <c r="CFH2" s="3114">
        <f>IF('Seksyen F'!R197&lt;&gt;"",1,IF('Seksyen F'!V197&lt;&gt;"",2,IF('Seksyen F'!AA197&lt;&gt;"",3,IF('Seksyen F'!AA197&lt;&gt;"",4,0))))</f>
        <v>0</v>
      </c>
      <c r="CFI2" s="3114">
        <f>IF('Seksyen F'!R200&lt;&gt;"",1,IF('Seksyen F'!V200&lt;&gt;"",2,IF('Seksyen F'!AA200&lt;&gt;"",3,IF('Seksyen F'!AA200&lt;&gt;"",4,0))))</f>
        <v>0</v>
      </c>
      <c r="CFJ2" s="3114">
        <f>IF('Seksyen F'!R203&lt;&gt;"",1,IF('Seksyen F'!V203&lt;&gt;"",2,IF('Seksyen F'!AA203&lt;&gt;"",3,IF('Seksyen F'!AA203&lt;&gt;"",4,0))))</f>
        <v>0</v>
      </c>
      <c r="CFK2" s="3114">
        <f>IF('Seksyen F'!R206&lt;&gt;"",1,IF('Seksyen F'!V206&lt;&gt;"",2,IF('Seksyen F'!AA206&lt;&gt;"",3,IF('Seksyen F'!AA206&lt;&gt;"",4,0))))</f>
        <v>0</v>
      </c>
      <c r="CFL2" s="3114">
        <f>'Seksyen F'!AH239</f>
        <v>0</v>
      </c>
      <c r="CFM2" s="3114">
        <f>'Seksyen F'!AH242</f>
        <v>0</v>
      </c>
      <c r="CFN2" s="3738">
        <f>IF('Seksyen F'!D250&lt;&gt;"",1,IF('Seksyen F'!J250&lt;&gt;"",2,IF('Seksyen F'!J250&lt;&gt;"",3,0)))</f>
        <v>0</v>
      </c>
      <c r="CFO2" s="3114">
        <f>'Seksyen F'!AH258</f>
        <v>0</v>
      </c>
      <c r="CFP2" s="3114">
        <f>'Seksyen F'!AH261</f>
        <v>0</v>
      </c>
      <c r="CFQ2" s="3114">
        <f>IF('Seksyen F'!D270&lt;&gt;"",1,IF('Seksyen F'!J270&lt;&gt;"",2,IF('Seksyen F'!J270&lt;&gt;"",3,0)))</f>
        <v>0</v>
      </c>
      <c r="CFR2" s="3738">
        <f>'Seksyen F'!R277</f>
        <v>0</v>
      </c>
      <c r="CFS2" s="3114">
        <f>'Seksyen F'!R280</f>
        <v>0</v>
      </c>
      <c r="CFT2" s="3114">
        <f>'Seksyen F'!R283</f>
        <v>0</v>
      </c>
      <c r="CFU2" s="3738">
        <f>'Seksyen F'!R286</f>
        <v>0</v>
      </c>
      <c r="CFV2" s="3738">
        <f>'Seksyen F'!AJ277</f>
        <v>0</v>
      </c>
      <c r="CFW2" s="3114">
        <f>'Seksyen F'!AJ280</f>
        <v>0</v>
      </c>
      <c r="CFX2" s="3114">
        <f>'Seksyen F'!AJ283</f>
        <v>0</v>
      </c>
      <c r="CFY2" s="3738">
        <f>'Seksyen F'!AJ286</f>
        <v>0</v>
      </c>
      <c r="CFZ2" s="3114">
        <f>IF('Seksyen G'!D13&lt;&gt;"",1,IF('Seksyen G'!J13&lt;&gt;"",2,IF('Seksyen G'!J13&lt;&gt;"",3,0)))</f>
        <v>0</v>
      </c>
      <c r="CGA2" s="3738">
        <f>'Seksyen G'!D31</f>
        <v>0</v>
      </c>
      <c r="CGB2" s="3114">
        <f>'Seksyen G'!D34</f>
        <v>0</v>
      </c>
      <c r="CGC2" s="3738">
        <f>'Seksyen G'!D37</f>
        <v>0</v>
      </c>
      <c r="CGD2" s="3114">
        <f>'Seksyen G'!Z32</f>
        <v>0</v>
      </c>
      <c r="CGE2" s="3114">
        <f>'Seksyen G'!Z35</f>
        <v>0</v>
      </c>
      <c r="CGF2" s="3114">
        <f>'Seksyen G'!Z38</f>
        <v>0</v>
      </c>
      <c r="CGG2" s="3738">
        <f>'Seksyen G'!AE32</f>
        <v>0</v>
      </c>
      <c r="CGH2" s="3114">
        <f>'Seksyen G'!AE35</f>
        <v>0</v>
      </c>
      <c r="CGI2" s="3738">
        <f>'Seksyen G'!AE38</f>
        <v>0</v>
      </c>
      <c r="CGJ2" s="3114">
        <f>IF('Seksyen H'!E16&lt;&gt;"",1,IF('Seksyen H'!E19&lt;&gt;"",2,IF('Seksyen H'!E19&lt;&gt;"",3,0)))</f>
        <v>0</v>
      </c>
      <c r="CGK2" s="3738">
        <f>'Seksyen H'!AI26</f>
        <v>0</v>
      </c>
      <c r="CGL2" s="3114">
        <f>'Seksyen H'!AI29</f>
        <v>0</v>
      </c>
      <c r="CGM2" s="3114">
        <f>'Seksyen H'!AI32</f>
        <v>0</v>
      </c>
      <c r="CGN2" s="3114">
        <f>'Seksyen H'!AI35</f>
        <v>0</v>
      </c>
      <c r="CGO2" s="3114">
        <f>'Seksyen H'!AI38</f>
        <v>0</v>
      </c>
      <c r="CGP2" s="3114">
        <f>'Seksyen H'!AI41</f>
        <v>0</v>
      </c>
      <c r="CGQ2" s="3114">
        <f>'Seksyen H'!AI44</f>
        <v>0</v>
      </c>
      <c r="CGR2" s="3114">
        <f>'Seksyen H'!AI47</f>
        <v>0</v>
      </c>
      <c r="CGS2" s="3114">
        <f>'Seksyen H'!AI56</f>
        <v>0</v>
      </c>
      <c r="CGT2" s="3114">
        <f>'Seksyen H'!AI59</f>
        <v>0</v>
      </c>
      <c r="CGU2" s="3114">
        <f>'Seksyen H'!AI62</f>
        <v>0</v>
      </c>
      <c r="CGV2" s="3114">
        <f>'Seksyen H'!AI65</f>
        <v>0</v>
      </c>
      <c r="CGW2" s="3114">
        <f>'Seksyen H'!AI70</f>
        <v>0</v>
      </c>
      <c r="CGX2" s="3114">
        <f>'Seksyen H'!AI73</f>
        <v>0</v>
      </c>
      <c r="CGY2" s="3114">
        <f>'Seksyen H'!AI78</f>
        <v>0</v>
      </c>
      <c r="CGZ2" s="3114">
        <f>'Seksyen H'!AI82</f>
        <v>0</v>
      </c>
      <c r="CHA2" s="3114">
        <f>'Seksyen H'!AI85</f>
        <v>0</v>
      </c>
      <c r="CHB2" s="3114">
        <f>'Seksyen H'!AI88</f>
        <v>0</v>
      </c>
      <c r="CHC2" s="3114">
        <f>'Seksyen H'!AI97</f>
        <v>0</v>
      </c>
      <c r="CHD2" s="3114">
        <f>'Seksyen H'!AI100</f>
        <v>0</v>
      </c>
      <c r="CHE2" s="3114">
        <f>'Seksyen H'!AI103</f>
        <v>0</v>
      </c>
      <c r="CHF2" s="3114">
        <f>'Seksyen H'!AI106</f>
        <v>0</v>
      </c>
      <c r="CHG2" s="3114">
        <f>'Seksyen H'!AI109</f>
        <v>0</v>
      </c>
      <c r="CHH2" s="3738">
        <f>'Seksyen H'!AI112</f>
        <v>0</v>
      </c>
      <c r="CHI2" s="3114">
        <f>'Seksyen H'!J112</f>
        <v>0</v>
      </c>
      <c r="CHJ2" s="3114">
        <f>'Seksyen H'!AI115</f>
        <v>0</v>
      </c>
      <c r="CHK2" s="3114">
        <f>IF('Seksyen H'!E123&lt;&gt;"",1,IF('Seksyen H'!K123&lt;&gt;"",2,IF('Seksyen H'!K123&lt;&gt;"",3,0)))</f>
        <v>0</v>
      </c>
      <c r="CHL2" s="3114">
        <f>Z2</f>
        <v>0</v>
      </c>
      <c r="CHM2" s="3833">
        <f>RF2</f>
        <v>0</v>
      </c>
      <c r="CHN2" s="3833">
        <f>VY2</f>
        <v>0</v>
      </c>
      <c r="CHO2" s="3834">
        <f>(WK2+WL2+PQ2+PR2+PS2+PT2+PU2+PV2+PW2+PX2+PY2+PZ2+QA2+QB2+QC2+QD2+QE2+QF2+QG2+QH2+QI2+QJ2+QK2+QY2+QR2+QS2+QT2+QU2+QV2+QX2+QP2+QO2+QL2+QM2)+((TU2/100)*TT2)-WF2-WG2-RM2-RZ2-SK2-ST2-VW2</f>
        <v>0</v>
      </c>
      <c r="CHP2" s="3835">
        <f>RI2+RL2+RN2+RV2+RY2+SA2+SG2+SJ2+SL2+SS2+SY2+SZ2+TA2+TB2+TG2+TH2+TI2+TJ2+TK2+TN2+TO2+TP2+TQ2+TR2+TS2+TW2+TX2+TY2+UG2+TZ2+UH2+UA2+UB2+UF2+UC2+UD2+UE2+UJ2+VT2+UI2+(UL2+UM2+UN2+UO2+UP2+UQ2+UR2+US2+UT2)+VU2+UW2+VM2+VF2+VN2+VO2</f>
        <v>0</v>
      </c>
      <c r="CHQ2" s="3834">
        <f>CHO2-CHP2</f>
        <v>0</v>
      </c>
      <c r="CHR2" s="3835">
        <f>IY2+MQ2</f>
        <v>0</v>
      </c>
      <c r="CHS2" s="3835">
        <f>IW2+IX2+MO2+MP2</f>
        <v>0</v>
      </c>
      <c r="CHT2" s="3835">
        <f>KP2+OJ2</f>
        <v>0</v>
      </c>
      <c r="CHU2" s="3835">
        <f>GU2+TT2</f>
        <v>0</v>
      </c>
      <c r="CHV2" s="3836" t="e">
        <f>CHP2/CHO2</f>
        <v>#DIV/0!</v>
      </c>
      <c r="CHW2" s="3836" t="e">
        <f>CHT2/CHS2/12</f>
        <v>#DIV/0!</v>
      </c>
      <c r="CHX2" s="3836" t="b">
        <f>GA2=UU2</f>
        <v>1</v>
      </c>
      <c r="CHY2" s="3836" t="b">
        <f>CHT2=VG2</f>
        <v>1</v>
      </c>
      <c r="CHZ2" s="1539">
        <f>VG2+VH2+VI2+VJ2+VK2+VL2+VP2+VR2</f>
        <v>0</v>
      </c>
      <c r="CIA2" s="3836" t="b">
        <f>CHR2=OW2+PI2</f>
        <v>1</v>
      </c>
      <c r="CIB2" t="b">
        <f>(CHS2&gt;0)=(CHT2&gt;0)</f>
        <v>1</v>
      </c>
      <c r="CIC2" s="3836" t="b">
        <f>TP2=YY2</f>
        <v>1</v>
      </c>
      <c r="CID2" s="3836" t="b">
        <f>TQ2=ZX2+ZW2</f>
        <v>1</v>
      </c>
      <c r="CIE2" s="3836" t="b">
        <f>TR2=ZJ2+ZK2+ZL2+ZM2+ZN2+ZO2+ZP2+ZQ2+ZR2+ZS2+ZT2+ZU2+ZV2</f>
        <v>1</v>
      </c>
      <c r="CIF2" s="3836" t="e">
        <f>RF2-#REF!=WO2</f>
        <v>#REF!</v>
      </c>
      <c r="CIG2" s="3836" t="b">
        <f>PQ2=AKV2</f>
        <v>1</v>
      </c>
      <c r="CIH2" s="3835" t="b">
        <f>PV2=AQU2</f>
        <v>1</v>
      </c>
      <c r="CII2" s="3835" t="b">
        <f>PW2=ASR2</f>
        <v>1</v>
      </c>
      <c r="CIJ2" s="3834" t="b">
        <f>QB2=AWB2</f>
        <v>1</v>
      </c>
      <c r="CIK2" s="3834" t="b">
        <f>QG2=BBK2</f>
        <v>1</v>
      </c>
      <c r="CIL2" s="3834" t="b">
        <f>BFN2+BGD2=RI2</f>
        <v>1</v>
      </c>
      <c r="CIM2" s="3834" t="b">
        <f>BIY2+BJO2=RV2</f>
        <v>1</v>
      </c>
      <c r="CIN2" s="3834" t="b">
        <f>BMJ2+BMZ2=SG2</f>
        <v>1</v>
      </c>
      <c r="CIO2" s="3834" t="b">
        <f>BPU2+BQK2+BVF2=SS2</f>
        <v>1</v>
      </c>
    </row>
    <row r="3" spans="1:2277" customFormat="1">
      <c r="A3" s="2497"/>
      <c r="B3" s="2497"/>
      <c r="C3" s="2497"/>
      <c r="D3" s="2497"/>
      <c r="E3" s="2497"/>
      <c r="F3" s="2497"/>
      <c r="G3" s="2497"/>
      <c r="H3" s="2497"/>
      <c r="I3" s="2497"/>
      <c r="J3" s="2497"/>
      <c r="K3" s="2497"/>
      <c r="L3" s="2497"/>
      <c r="M3" s="2497"/>
      <c r="N3" s="2497"/>
      <c r="O3" s="2497"/>
      <c r="P3" s="2497"/>
      <c r="Q3" s="2497"/>
      <c r="R3" s="2497"/>
      <c r="S3" s="2497"/>
      <c r="T3" s="2497"/>
      <c r="U3" s="2497"/>
      <c r="V3" s="2497"/>
      <c r="W3" s="2497"/>
      <c r="X3" s="2497"/>
      <c r="Y3" s="2497"/>
      <c r="Z3" s="2497"/>
      <c r="AA3" s="2497"/>
      <c r="AB3" s="2497"/>
      <c r="AC3" s="2497"/>
      <c r="AD3" s="2497"/>
      <c r="AE3" s="2497"/>
      <c r="AF3" s="2497"/>
      <c r="AG3" s="2497"/>
      <c r="AH3" s="2497"/>
      <c r="AI3" s="2497"/>
      <c r="AJ3" s="2497"/>
      <c r="AK3" s="2497"/>
      <c r="AL3" s="2497"/>
      <c r="AM3" s="2497"/>
      <c r="AN3" s="2497"/>
      <c r="AO3" s="2497"/>
      <c r="AP3" s="2497"/>
      <c r="AQ3" s="2497"/>
      <c r="AR3" s="2497"/>
      <c r="AS3" s="2497"/>
      <c r="AT3" s="2497"/>
      <c r="AU3" s="2497"/>
      <c r="AV3" s="2497"/>
      <c r="AW3" s="2497"/>
      <c r="AX3" s="2497"/>
      <c r="AY3" s="2497"/>
      <c r="AZ3" s="2497"/>
      <c r="BA3" s="2497"/>
      <c r="BB3" s="2497"/>
      <c r="BC3" s="2497"/>
      <c r="BD3" s="2497"/>
      <c r="BE3" s="2497"/>
      <c r="BF3" s="2497"/>
      <c r="BG3" s="2497"/>
      <c r="BH3" s="2497"/>
      <c r="BI3" s="2497"/>
      <c r="BJ3" s="2497"/>
      <c r="BK3" s="2497"/>
      <c r="BL3" s="2497"/>
      <c r="BM3" s="2497"/>
      <c r="BN3" s="2497"/>
      <c r="BO3" s="2497"/>
      <c r="BP3" s="2497"/>
      <c r="BQ3" s="2497"/>
      <c r="BR3" s="2497"/>
      <c r="BS3" s="2497"/>
      <c r="BT3" s="2497"/>
      <c r="BU3" s="2497"/>
      <c r="BV3" s="2497"/>
      <c r="BW3" s="2497"/>
      <c r="BX3" s="2497"/>
      <c r="BY3" s="2497"/>
      <c r="BZ3" s="2497"/>
      <c r="CA3" s="2497"/>
      <c r="CB3" s="2497"/>
      <c r="CC3" s="2497"/>
      <c r="CD3" s="2497"/>
      <c r="CE3" s="2497"/>
      <c r="CF3" s="2497"/>
      <c r="CG3" s="2497"/>
      <c r="CH3" s="2497"/>
      <c r="CI3" s="2497"/>
      <c r="CJ3" s="2497"/>
      <c r="CK3" s="2497"/>
      <c r="CL3" s="2497"/>
      <c r="CM3" s="2497"/>
      <c r="CN3" s="2497"/>
      <c r="CO3" s="2497"/>
      <c r="CP3" s="2497"/>
      <c r="CQ3" s="2497"/>
      <c r="CR3" s="2497"/>
      <c r="CS3" s="2497"/>
      <c r="CT3" s="2497"/>
      <c r="CU3" s="2497"/>
      <c r="CV3" s="2497"/>
      <c r="CW3" s="2497"/>
      <c r="CX3" s="2497"/>
      <c r="CY3" s="2497"/>
      <c r="CZ3" s="2497"/>
      <c r="DA3" s="2497"/>
      <c r="DB3" s="2497"/>
      <c r="DC3" s="2497"/>
      <c r="DD3" s="2497"/>
      <c r="DE3" s="2497"/>
      <c r="DF3" s="2497"/>
      <c r="DG3" s="2497"/>
      <c r="DH3" s="2497"/>
      <c r="DI3" s="2497"/>
      <c r="DJ3" s="2497"/>
      <c r="DK3" s="2497"/>
      <c r="DL3" s="2497"/>
      <c r="DM3" s="2497"/>
      <c r="DN3" s="2497"/>
      <c r="DO3" s="2497"/>
      <c r="DP3" s="2497"/>
      <c r="DQ3" s="2497"/>
      <c r="DR3" s="2497"/>
      <c r="DS3" s="2497"/>
      <c r="DT3" s="2497"/>
      <c r="DU3" s="2497"/>
      <c r="DV3" s="2497"/>
      <c r="DW3" s="2497"/>
      <c r="DX3" s="2497"/>
      <c r="DY3" s="2497"/>
      <c r="DZ3" s="2497"/>
      <c r="EA3" s="2497"/>
      <c r="EB3" s="2497"/>
      <c r="EC3" s="2497"/>
      <c r="ED3" s="2497"/>
      <c r="EE3" s="2497"/>
      <c r="EF3" s="2497"/>
      <c r="EG3" s="2497"/>
      <c r="EH3" s="2497"/>
      <c r="EI3" s="2497"/>
      <c r="EJ3" s="2497"/>
      <c r="EK3" s="2497"/>
      <c r="EL3" s="2497"/>
      <c r="EM3" s="2497"/>
      <c r="EN3" s="2497"/>
      <c r="EO3" s="2497"/>
      <c r="EP3" s="2497"/>
      <c r="EQ3" s="2497"/>
      <c r="ER3" s="2497"/>
      <c r="ES3" s="2497"/>
      <c r="ET3" s="2497"/>
      <c r="EU3" s="2497"/>
      <c r="EV3" s="2497"/>
      <c r="EW3" s="2497"/>
      <c r="EX3" s="2497"/>
      <c r="EY3" s="2497"/>
      <c r="EZ3" s="2497"/>
      <c r="FA3" s="2497"/>
      <c r="FB3" s="2497"/>
      <c r="FC3" s="2497"/>
      <c r="FD3" s="2497"/>
      <c r="FE3" s="2497"/>
      <c r="FF3" s="2497"/>
      <c r="FG3" s="2497"/>
      <c r="FH3" s="2497"/>
      <c r="FI3" s="2497"/>
      <c r="FJ3" s="2497"/>
      <c r="FK3" s="2497"/>
      <c r="FL3" s="2497"/>
      <c r="FM3" s="2497"/>
      <c r="FN3" s="2497"/>
      <c r="FO3" s="2497"/>
      <c r="FP3" s="2497"/>
      <c r="FQ3" s="2497"/>
      <c r="FR3" s="2497"/>
      <c r="FS3" s="2497"/>
      <c r="FT3" s="2497"/>
      <c r="FU3" s="2497"/>
      <c r="FV3" s="2497"/>
      <c r="FW3" s="2497"/>
      <c r="FX3" s="2497"/>
      <c r="FY3" s="2497"/>
      <c r="FZ3" s="2497"/>
      <c r="GA3" s="2497"/>
      <c r="GB3" s="2497"/>
      <c r="GC3" s="2497"/>
      <c r="GD3" s="2497"/>
      <c r="GE3" s="2497"/>
      <c r="GF3" s="2497"/>
      <c r="GG3" s="2497"/>
      <c r="GH3" s="2497"/>
      <c r="GI3" s="2497"/>
      <c r="GJ3" s="2497"/>
      <c r="GK3" s="2497"/>
      <c r="GL3" s="2497"/>
      <c r="GM3" s="2497"/>
      <c r="GN3" s="2497"/>
      <c r="GO3" s="2497"/>
      <c r="GP3" s="2497"/>
      <c r="GQ3" s="2497"/>
      <c r="GR3" s="2497"/>
      <c r="GS3" s="2497"/>
      <c r="GT3" s="2497"/>
      <c r="GU3" s="2497"/>
      <c r="GV3" s="2497"/>
      <c r="GW3" s="2497"/>
      <c r="GX3" s="2497"/>
      <c r="GY3" s="2497"/>
      <c r="GZ3" s="2497"/>
      <c r="HA3" s="2497"/>
      <c r="HB3" s="2497"/>
      <c r="HC3" s="2497"/>
      <c r="HD3" s="2497"/>
      <c r="HE3" s="2497"/>
      <c r="HF3" s="2497"/>
      <c r="HG3" s="2497"/>
      <c r="HH3" s="2497"/>
      <c r="HI3" s="2497"/>
      <c r="HJ3" s="2497"/>
      <c r="HK3" s="2497"/>
      <c r="HL3" s="2497"/>
      <c r="HM3" s="2497"/>
      <c r="HN3" s="2497"/>
      <c r="HO3" s="2497"/>
      <c r="HP3" s="2497"/>
      <c r="HQ3" s="2497"/>
      <c r="HR3" s="2497"/>
      <c r="HS3" s="2497"/>
      <c r="HT3" s="2497"/>
      <c r="HU3" s="2497"/>
      <c r="HV3" s="2497"/>
      <c r="HW3" s="2497"/>
      <c r="HX3" s="2497"/>
      <c r="HY3" s="2497"/>
      <c r="HZ3" s="2497"/>
      <c r="IA3" s="2497"/>
      <c r="IB3" s="2497"/>
      <c r="IC3" s="2497"/>
      <c r="ID3" s="2497"/>
      <c r="IE3" s="2497"/>
      <c r="IF3" s="2497"/>
      <c r="IG3" s="2497"/>
      <c r="IH3" s="2497"/>
      <c r="II3" s="2497"/>
      <c r="IJ3" s="2497"/>
      <c r="IK3" s="2497"/>
      <c r="IL3" s="2497"/>
      <c r="IM3" s="2497"/>
      <c r="IN3" s="2497"/>
      <c r="IO3" s="2497"/>
      <c r="IP3" s="2497"/>
      <c r="IQ3" s="2497"/>
      <c r="IR3" s="2497"/>
      <c r="IS3" s="2497"/>
      <c r="IT3" s="2497"/>
      <c r="IU3" s="2497"/>
      <c r="IV3" s="2497"/>
      <c r="IW3" s="2497"/>
      <c r="IX3" s="2497"/>
      <c r="IY3" s="2497"/>
      <c r="IZ3" s="2497"/>
      <c r="JA3" s="2497"/>
      <c r="JB3" s="2497"/>
      <c r="JC3" s="2497"/>
      <c r="JD3" s="2497"/>
      <c r="JE3" s="2497"/>
      <c r="JF3" s="2497"/>
      <c r="JG3" s="2497"/>
      <c r="JH3" s="2497"/>
      <c r="JI3" s="2497"/>
      <c r="JJ3" s="2497"/>
      <c r="JK3" s="2497"/>
      <c r="JL3" s="2497"/>
      <c r="JM3" s="2497"/>
      <c r="JN3" s="2497"/>
      <c r="JO3" s="2497"/>
      <c r="JP3" s="2497"/>
      <c r="JQ3" s="2497"/>
      <c r="JR3" s="2497"/>
      <c r="JS3" s="2497"/>
      <c r="JT3" s="2497"/>
      <c r="JU3" s="2497"/>
      <c r="JV3" s="2497"/>
      <c r="JW3" s="2497"/>
      <c r="JX3" s="2497"/>
      <c r="JY3" s="2497"/>
      <c r="JZ3" s="2497"/>
      <c r="KA3" s="2497"/>
      <c r="KB3" s="2497"/>
      <c r="KC3" s="2497"/>
      <c r="KD3" s="2497"/>
      <c r="KE3" s="2497"/>
      <c r="KF3" s="2497"/>
      <c r="KG3" s="2497"/>
      <c r="KH3" s="2497"/>
      <c r="KI3" s="2497"/>
      <c r="KJ3" s="2497"/>
      <c r="KK3" s="2497"/>
      <c r="KL3" s="2497"/>
      <c r="KM3" s="2497"/>
      <c r="KN3" s="2497"/>
      <c r="KO3" s="2497"/>
      <c r="KP3" s="2497"/>
      <c r="KQ3" s="2497"/>
      <c r="KR3" s="2497"/>
      <c r="KS3" s="2497"/>
      <c r="KT3" s="2497"/>
      <c r="KU3" s="2497"/>
      <c r="KV3" s="2497"/>
      <c r="KW3" s="2497"/>
      <c r="KX3" s="2497"/>
      <c r="KY3" s="2497"/>
      <c r="KZ3" s="2497"/>
      <c r="LA3" s="2497"/>
      <c r="LB3" s="2497"/>
      <c r="LC3" s="2497"/>
      <c r="LD3" s="2497"/>
      <c r="LE3" s="2497"/>
      <c r="LF3" s="2497"/>
      <c r="LG3" s="2497"/>
      <c r="LH3" s="2497"/>
      <c r="LI3" s="2497"/>
      <c r="LJ3" s="2497"/>
      <c r="LK3" s="2497"/>
      <c r="LL3" s="2497"/>
      <c r="LM3" s="2497"/>
      <c r="LN3" s="2497"/>
      <c r="LO3" s="2497"/>
      <c r="LP3" s="2497"/>
      <c r="LQ3" s="2497"/>
      <c r="LR3" s="2497"/>
      <c r="LS3" s="2497"/>
      <c r="LT3" s="2497"/>
      <c r="LU3" s="2497"/>
      <c r="LV3" s="2497"/>
      <c r="LW3" s="2497"/>
      <c r="LX3" s="2497"/>
      <c r="LY3" s="2497"/>
      <c r="LZ3" s="2497"/>
      <c r="MA3" s="2497"/>
      <c r="MB3" s="2497"/>
      <c r="MC3" s="2497"/>
      <c r="MD3" s="2497"/>
      <c r="ME3" s="2497"/>
      <c r="MF3" s="2497"/>
      <c r="MG3" s="2497"/>
      <c r="MH3" s="2497"/>
      <c r="MI3" s="2497"/>
      <c r="MJ3" s="2497"/>
      <c r="MK3" s="2497"/>
      <c r="ML3" s="2497"/>
      <c r="MM3" s="2497"/>
      <c r="MN3" s="2497"/>
      <c r="MO3" s="2497"/>
      <c r="MP3" s="2497"/>
      <c r="MQ3" s="2497"/>
      <c r="MR3" s="2497"/>
      <c r="MS3" s="2497"/>
      <c r="MT3" s="2497"/>
      <c r="MU3" s="2497"/>
      <c r="MV3" s="2497"/>
      <c r="MW3" s="2497"/>
      <c r="MX3" s="2497"/>
      <c r="MY3" s="2497"/>
      <c r="MZ3" s="2497"/>
      <c r="NA3" s="2497"/>
      <c r="NB3" s="2497"/>
      <c r="NC3" s="2497"/>
      <c r="ND3" s="2497"/>
      <c r="NE3" s="2497"/>
      <c r="NF3" s="2497"/>
      <c r="NG3" s="2497"/>
      <c r="NH3" s="2497"/>
      <c r="NI3" s="2497"/>
      <c r="NJ3" s="2497"/>
      <c r="NK3" s="2497"/>
      <c r="NL3" s="2497"/>
      <c r="NM3" s="2497"/>
      <c r="NN3" s="2497"/>
      <c r="NO3" s="2497"/>
      <c r="NP3" s="2497"/>
      <c r="NQ3" s="2497"/>
      <c r="NR3" s="2497"/>
      <c r="NS3" s="2497"/>
      <c r="NT3" s="2497"/>
      <c r="NU3" s="2497"/>
      <c r="NV3" s="2497"/>
      <c r="NW3" s="2497"/>
      <c r="NX3" s="2497"/>
      <c r="NY3" s="2497"/>
      <c r="NZ3" s="2497"/>
      <c r="OA3" s="2497"/>
      <c r="OB3" s="2497"/>
      <c r="OC3" s="2497"/>
      <c r="OD3" s="2497"/>
      <c r="OE3" s="2497"/>
      <c r="OF3" s="2497"/>
      <c r="OG3" s="2497"/>
      <c r="OH3" s="2497"/>
      <c r="OI3" s="2497"/>
      <c r="OJ3" s="2497"/>
      <c r="OK3" s="2497"/>
      <c r="OL3" s="2497"/>
      <c r="OM3" s="2497"/>
      <c r="ON3" s="2497"/>
      <c r="OO3" s="2497"/>
      <c r="OP3" s="2497"/>
      <c r="OQ3" s="2497"/>
      <c r="OR3" s="2497"/>
      <c r="OS3" s="2497"/>
      <c r="OT3" s="2497"/>
      <c r="OU3" s="2497"/>
      <c r="OV3" s="2497"/>
      <c r="OW3" s="2497"/>
      <c r="OX3" s="2497"/>
      <c r="OY3" s="2497"/>
      <c r="OZ3" s="2497"/>
      <c r="PA3" s="2497"/>
      <c r="PB3" s="2497"/>
      <c r="PC3" s="2497"/>
      <c r="PD3" s="2497"/>
      <c r="PE3" s="2497"/>
      <c r="PF3" s="2497"/>
      <c r="PG3" s="2497"/>
      <c r="PH3" s="2497"/>
      <c r="PI3" s="2497"/>
      <c r="PJ3" s="2497"/>
      <c r="PK3" s="2497"/>
      <c r="PL3" s="2497"/>
      <c r="PM3" s="2497"/>
      <c r="PN3" s="2497"/>
      <c r="PO3" s="2497"/>
      <c r="PP3" s="2497"/>
      <c r="PQ3" s="2497"/>
      <c r="PR3" s="2497"/>
      <c r="PS3" s="2497"/>
      <c r="PT3" s="2497"/>
      <c r="PU3" s="2497"/>
      <c r="PV3" s="2497"/>
      <c r="PW3" s="2497"/>
      <c r="PX3" s="2497"/>
      <c r="PY3" s="2497"/>
      <c r="PZ3" s="2497"/>
      <c r="QA3" s="2497"/>
      <c r="QB3" s="2497"/>
      <c r="QC3" s="2497"/>
      <c r="QD3" s="2497"/>
      <c r="QE3" s="2497"/>
      <c r="QF3" s="2497"/>
      <c r="QG3" s="2497"/>
      <c r="QH3" s="2497"/>
      <c r="QI3" s="2497"/>
      <c r="QJ3" s="2497"/>
      <c r="QK3" s="2497"/>
      <c r="QL3" s="2497"/>
      <c r="QM3" s="2497"/>
      <c r="QN3" s="2497"/>
      <c r="QO3" s="2497"/>
      <c r="QP3" s="2497"/>
      <c r="QQ3" s="2497"/>
      <c r="QR3" s="2497"/>
      <c r="QS3" s="2497"/>
      <c r="QT3" s="2497"/>
      <c r="QU3" s="2497"/>
      <c r="QV3" s="2497"/>
      <c r="QW3" s="2497"/>
      <c r="QX3" s="2497"/>
      <c r="QY3" s="2497"/>
      <c r="QZ3" s="2497"/>
      <c r="RA3" s="2497"/>
      <c r="RB3" s="2497"/>
      <c r="RC3" s="2497"/>
      <c r="RD3" s="2497"/>
      <c r="RE3" s="2497"/>
      <c r="RF3" s="2497"/>
      <c r="RG3" s="2497"/>
      <c r="RH3" s="2497"/>
      <c r="RI3" s="2497"/>
      <c r="RJ3" s="2497"/>
      <c r="RK3" s="2497"/>
      <c r="RL3" s="2497"/>
      <c r="RM3" s="2497"/>
      <c r="RN3" s="2497"/>
      <c r="RO3" s="2497"/>
      <c r="RP3" s="2497"/>
      <c r="RQ3" s="2497"/>
      <c r="RR3" s="2497"/>
      <c r="RS3" s="2497"/>
      <c r="RT3" s="2497"/>
      <c r="RU3" s="2497"/>
      <c r="RV3" s="2497"/>
      <c r="RW3" s="2497"/>
      <c r="RX3" s="2497"/>
      <c r="RY3" s="2497"/>
      <c r="RZ3" s="2497"/>
      <c r="SA3" s="2497"/>
      <c r="SB3" s="2497"/>
      <c r="SC3" s="2497"/>
      <c r="SD3" s="2497"/>
      <c r="SE3" s="2497"/>
      <c r="SF3" s="2497"/>
      <c r="SG3" s="2497"/>
      <c r="SH3" s="2497"/>
      <c r="SI3" s="2497"/>
      <c r="SJ3" s="2497"/>
      <c r="SK3" s="2497"/>
      <c r="SL3" s="2497"/>
      <c r="SM3" s="2497"/>
      <c r="SN3" s="2497"/>
      <c r="SO3" s="2497"/>
      <c r="SP3" s="2497"/>
      <c r="SQ3" s="2497"/>
      <c r="SR3" s="2497"/>
      <c r="SS3" s="2497"/>
      <c r="ST3" s="2497"/>
      <c r="SU3" s="2497"/>
      <c r="SV3" s="2497"/>
      <c r="SW3" s="2497"/>
      <c r="SX3" s="2497"/>
      <c r="SY3" s="2497"/>
      <c r="SZ3" s="2497"/>
      <c r="TA3" s="2497"/>
      <c r="TB3" s="2497"/>
      <c r="TC3" s="2497"/>
      <c r="TD3" s="2497"/>
      <c r="TE3" s="2497"/>
      <c r="TF3" s="2497"/>
      <c r="TG3" s="2497"/>
      <c r="TH3" s="2497"/>
      <c r="TI3" s="2497"/>
      <c r="TJ3" s="2497"/>
      <c r="TK3" s="2497"/>
      <c r="TL3" s="2497"/>
      <c r="TM3" s="2497"/>
      <c r="TN3" s="2497"/>
      <c r="TO3" s="2497"/>
      <c r="TP3" s="2497"/>
      <c r="TQ3" s="2497"/>
      <c r="TR3" s="2497"/>
      <c r="TS3" s="2497"/>
      <c r="TT3" s="2497"/>
      <c r="TU3" s="2497"/>
      <c r="TV3" s="2497"/>
      <c r="TW3" s="2497"/>
      <c r="TX3" s="2497"/>
      <c r="TY3" s="2497"/>
      <c r="TZ3" s="2497"/>
      <c r="UA3" s="2497"/>
      <c r="UB3" s="2497"/>
      <c r="UC3" s="2497"/>
      <c r="UD3" s="2497"/>
      <c r="UE3" s="2497"/>
      <c r="UF3" s="2497"/>
      <c r="UG3" s="2497"/>
      <c r="UH3" s="2497"/>
      <c r="UI3" s="2497"/>
      <c r="UJ3" s="2497"/>
      <c r="UK3" s="2497"/>
      <c r="UL3" s="2497"/>
      <c r="UM3" s="2497"/>
      <c r="UN3" s="2497"/>
      <c r="UO3" s="2497"/>
      <c r="UP3" s="2497"/>
      <c r="UQ3" s="2497"/>
      <c r="UR3" s="2497"/>
      <c r="US3" s="2497"/>
      <c r="UT3" s="2497"/>
      <c r="UU3" s="2497"/>
      <c r="UV3" s="2497"/>
      <c r="UW3" s="2497"/>
      <c r="UX3" s="2497"/>
      <c r="UY3" s="2497"/>
      <c r="UZ3" s="2497"/>
      <c r="VA3" s="2497"/>
      <c r="VB3" s="2497"/>
      <c r="VC3" s="2497"/>
      <c r="VD3" s="2497"/>
      <c r="VE3" s="2497"/>
      <c r="VF3" s="2497"/>
      <c r="VG3" s="2497"/>
      <c r="VH3" s="2497"/>
      <c r="VI3" s="2497"/>
      <c r="VJ3" s="2497"/>
      <c r="VK3" s="2497"/>
      <c r="VL3" s="2497"/>
      <c r="VM3" s="2497"/>
      <c r="VN3" s="2497"/>
      <c r="VO3" s="2497"/>
      <c r="VP3" s="2497"/>
      <c r="VQ3" s="2497"/>
      <c r="VR3" s="2497"/>
      <c r="VS3" s="2497"/>
      <c r="VT3" s="2497"/>
      <c r="VU3" s="2497"/>
      <c r="VV3" s="2497"/>
      <c r="VW3" s="2497"/>
      <c r="VX3" s="2497"/>
      <c r="VY3" s="2497"/>
      <c r="VZ3" s="2497"/>
      <c r="WA3" s="2497"/>
      <c r="WB3" s="2497"/>
      <c r="WC3" s="2497"/>
      <c r="WD3" s="2497"/>
      <c r="WE3" s="2497"/>
      <c r="WF3" s="2497"/>
      <c r="WG3" s="2497"/>
      <c r="WH3" s="2497"/>
      <c r="WI3" s="2497"/>
      <c r="WJ3" s="2497"/>
      <c r="WK3" s="2497"/>
      <c r="WL3" s="2497"/>
      <c r="WM3" s="2497"/>
      <c r="WN3" s="2497"/>
      <c r="WO3" s="2497"/>
      <c r="WP3" s="2497"/>
      <c r="WQ3" s="2497"/>
      <c r="WR3" s="2497"/>
      <c r="WS3" s="2497"/>
      <c r="WT3" s="2497"/>
      <c r="WU3" s="2497"/>
      <c r="WV3" s="2497"/>
      <c r="WW3" s="2497"/>
      <c r="WX3" s="2497"/>
      <c r="WY3" s="2497"/>
      <c r="WZ3" s="2497"/>
      <c r="XA3" s="2497"/>
      <c r="XB3" s="2497"/>
      <c r="XC3" s="2497"/>
      <c r="XD3" s="2497"/>
      <c r="XE3" s="2497"/>
      <c r="XF3" s="2497"/>
      <c r="XG3" s="2497"/>
      <c r="XH3" s="2497"/>
      <c r="XI3" s="2497"/>
      <c r="XJ3" s="2497"/>
      <c r="XK3" s="2497"/>
      <c r="XL3" s="2497"/>
      <c r="XM3" s="2497"/>
      <c r="XN3" s="2497"/>
      <c r="XO3" s="2497"/>
      <c r="XP3" s="2497"/>
      <c r="XQ3" s="2497"/>
      <c r="XR3" s="2497"/>
      <c r="XS3" s="2497"/>
      <c r="XT3" s="2497"/>
      <c r="XU3" s="2497"/>
      <c r="XV3" s="2497"/>
      <c r="XW3" s="2497"/>
      <c r="XX3" s="2497"/>
      <c r="XY3" s="2497"/>
      <c r="XZ3" s="2497"/>
      <c r="YA3" s="2497"/>
      <c r="YB3" s="2497"/>
      <c r="YC3" s="2497"/>
      <c r="YD3" s="2497"/>
      <c r="YE3" s="2497"/>
      <c r="YF3" s="2497"/>
      <c r="YG3" s="2497"/>
      <c r="YH3" s="2497"/>
      <c r="YI3" s="2497"/>
      <c r="YJ3" s="2497"/>
      <c r="YK3" s="2497"/>
      <c r="YL3" s="2497"/>
      <c r="YM3" s="2497"/>
      <c r="YN3" s="2497"/>
      <c r="YO3" s="2497"/>
      <c r="YP3" s="2497"/>
      <c r="YQ3" s="2497"/>
      <c r="YR3" s="2497"/>
      <c r="YS3" s="2497"/>
      <c r="YT3" s="2497"/>
      <c r="YU3" s="2497"/>
      <c r="YV3" s="2497"/>
      <c r="YW3" s="2497"/>
      <c r="YX3" s="2497"/>
      <c r="YY3" s="2497"/>
      <c r="YZ3" s="2497"/>
      <c r="ZA3" s="2497"/>
      <c r="ZB3" s="2497"/>
      <c r="ZC3" s="2497"/>
      <c r="ZD3" s="2497"/>
      <c r="ZE3" s="2497"/>
      <c r="ZF3" s="2497"/>
      <c r="ZG3" s="2497"/>
      <c r="ZH3" s="2497"/>
      <c r="ZI3" s="2497"/>
      <c r="ZJ3" s="2497"/>
      <c r="ZK3" s="2497"/>
      <c r="ZL3" s="2497"/>
      <c r="ZM3" s="2497"/>
      <c r="ZN3" s="2497"/>
      <c r="ZO3" s="2497"/>
      <c r="ZP3" s="2497"/>
      <c r="ZQ3" s="2497"/>
      <c r="ZR3" s="2497"/>
      <c r="ZS3" s="2497"/>
      <c r="ZT3" s="2497"/>
      <c r="ZU3" s="2497"/>
      <c r="ZV3" s="2497"/>
      <c r="ZW3" s="2497"/>
      <c r="ZX3" s="2497"/>
      <c r="ZY3" s="2497"/>
      <c r="ZZ3" s="2497"/>
      <c r="AAA3" s="2497"/>
      <c r="AAB3" s="2497"/>
      <c r="AAC3" s="2497"/>
      <c r="AAD3" s="2497"/>
      <c r="AAE3" s="2497"/>
      <c r="AAF3" s="2497"/>
      <c r="AAG3" s="2497"/>
      <c r="AAH3" s="2497"/>
      <c r="AAI3" s="2497"/>
      <c r="AAJ3" s="2497"/>
      <c r="AAK3" s="2497"/>
      <c r="AAL3" s="2497"/>
      <c r="AAM3" s="2497"/>
      <c r="AAN3" s="2497"/>
      <c r="AAO3" s="2497"/>
      <c r="AAP3" s="2497"/>
      <c r="AAQ3" s="2497"/>
      <c r="AAR3" s="2497"/>
      <c r="AAS3" s="2497"/>
      <c r="AAT3" s="2497"/>
      <c r="AAU3" s="2497"/>
      <c r="AAV3" s="2497"/>
      <c r="AAW3" s="2497"/>
      <c r="AAX3" s="2497"/>
      <c r="AAY3" s="2497"/>
      <c r="AAZ3" s="2497"/>
      <c r="ABA3" s="2497"/>
      <c r="ABB3" s="2497"/>
      <c r="ABC3" s="2497"/>
      <c r="ABD3" s="2497"/>
      <c r="ABE3" s="2497"/>
      <c r="ABF3" s="2497"/>
      <c r="ABG3" s="2497"/>
      <c r="ABH3" s="2497"/>
      <c r="ABI3" s="2497"/>
      <c r="ABJ3" s="2497"/>
      <c r="ABK3" s="2497"/>
      <c r="ABL3" s="2497"/>
      <c r="ABM3" s="2497"/>
      <c r="ABN3" s="2497"/>
      <c r="ABO3" s="2497"/>
      <c r="ABP3" s="2497"/>
      <c r="ABQ3" s="2497"/>
      <c r="ABR3" s="2497"/>
      <c r="ABS3" s="2497"/>
      <c r="ABT3" s="2497"/>
      <c r="ABU3" s="2497"/>
      <c r="ABV3" s="2497"/>
      <c r="ABW3" s="2497"/>
      <c r="ABX3" s="2497"/>
      <c r="ABY3" s="2497"/>
      <c r="ABZ3" s="2497"/>
      <c r="ACA3" s="2497"/>
      <c r="ACB3" s="2497"/>
      <c r="ACC3" s="2497"/>
      <c r="ACD3" s="2497"/>
      <c r="ACE3" s="2497"/>
      <c r="ACF3" s="2497"/>
      <c r="ACG3" s="2497"/>
      <c r="ACH3" s="2497"/>
      <c r="ACI3" s="2497"/>
      <c r="ACJ3" s="2497"/>
      <c r="ACK3" s="2497"/>
      <c r="ACL3" s="2497"/>
      <c r="ACM3" s="2497"/>
      <c r="ACN3" s="2497"/>
      <c r="ACO3" s="2497"/>
      <c r="ACP3" s="2497"/>
      <c r="ACQ3" s="2497"/>
      <c r="ACR3" s="2497"/>
      <c r="ACS3" s="2497"/>
      <c r="ACT3" s="2497"/>
      <c r="ACU3" s="2497"/>
      <c r="ACV3" s="2497"/>
      <c r="ACW3" s="2497"/>
      <c r="ACX3" s="2497"/>
      <c r="ACY3" s="2497"/>
      <c r="ACZ3" s="2497"/>
      <c r="ADA3" s="2497"/>
      <c r="ADB3" s="2497"/>
      <c r="ADC3" s="2497"/>
      <c r="ADD3" s="2497"/>
      <c r="ADE3" s="2497"/>
      <c r="ADF3" s="2497"/>
      <c r="ADG3" s="2497"/>
      <c r="ADH3" s="2497"/>
      <c r="ADI3" s="2497"/>
      <c r="ADJ3" s="2497"/>
      <c r="ADK3" s="2497"/>
      <c r="ADL3" s="2497"/>
      <c r="ADM3" s="2497"/>
      <c r="ADN3" s="2497"/>
      <c r="ADO3" s="2497"/>
      <c r="ADP3" s="2497"/>
      <c r="ADQ3" s="2497"/>
      <c r="ADR3" s="2497"/>
      <c r="ADS3" s="2497"/>
      <c r="ADT3" s="2497"/>
      <c r="ADU3" s="2497"/>
      <c r="ADV3" s="2497"/>
      <c r="ADW3" s="2497"/>
      <c r="ADX3" s="2497"/>
      <c r="ADY3" s="2497"/>
      <c r="ADZ3" s="2497"/>
      <c r="AEA3" s="2497"/>
      <c r="AEB3" s="2497"/>
      <c r="AEC3" s="2497"/>
      <c r="AED3" s="2497"/>
      <c r="AEE3" s="2497"/>
      <c r="AEF3" s="2497"/>
      <c r="AEG3" s="2497"/>
      <c r="AEH3" s="2497"/>
      <c r="AEI3" s="2497"/>
      <c r="AEJ3" s="2497"/>
      <c r="AEK3" s="2497"/>
      <c r="AEL3" s="2497"/>
      <c r="AEM3" s="2497"/>
      <c r="AEN3" s="2497"/>
      <c r="AEO3" s="2497"/>
      <c r="AEP3" s="2497"/>
      <c r="AEQ3" s="2497"/>
      <c r="AER3" s="2497"/>
      <c r="AES3" s="2497"/>
      <c r="AET3" s="2497"/>
      <c r="AEU3" s="2497"/>
      <c r="AEV3" s="2497"/>
      <c r="AEW3" s="2497"/>
      <c r="AEX3" s="2497"/>
      <c r="AEY3" s="2497"/>
      <c r="AEZ3" s="2497"/>
      <c r="AFA3" s="2497"/>
      <c r="AFB3" s="2497"/>
      <c r="AFC3" s="2497"/>
      <c r="AFD3" s="2497"/>
      <c r="AFE3" s="2497"/>
      <c r="AFF3" s="2497"/>
      <c r="AFG3" s="2497"/>
      <c r="AFH3" s="2497"/>
      <c r="AFI3" s="2497"/>
      <c r="AFJ3" s="2497"/>
      <c r="AFK3" s="2497"/>
      <c r="AFL3" s="2497"/>
      <c r="AFM3" s="2497"/>
      <c r="AFN3" s="2497"/>
      <c r="AFO3" s="2497"/>
      <c r="AFP3" s="2497"/>
      <c r="AFQ3" s="2497"/>
      <c r="AFR3" s="2497"/>
      <c r="AFS3" s="2497"/>
      <c r="AFT3" s="2497"/>
      <c r="AFU3" s="2497"/>
      <c r="AFV3" s="2497"/>
      <c r="AFW3" s="2497"/>
      <c r="AFX3" s="2497"/>
      <c r="AFY3" s="2497"/>
      <c r="AFZ3" s="2497"/>
      <c r="AGA3" s="2497"/>
      <c r="AGB3" s="2497"/>
      <c r="AGC3" s="2497"/>
      <c r="AGD3" s="2497"/>
      <c r="AGE3" s="2497"/>
      <c r="AGF3" s="2497"/>
      <c r="AGG3" s="2497"/>
      <c r="AGH3" s="2497"/>
      <c r="AGI3" s="2497"/>
      <c r="AGJ3" s="2497"/>
      <c r="AGK3" s="2497"/>
      <c r="AGL3" s="2497"/>
      <c r="AGM3" s="2497"/>
      <c r="AGN3" s="2497"/>
      <c r="AGO3" s="2497"/>
      <c r="AGP3" s="2497"/>
      <c r="AGQ3" s="2497"/>
      <c r="AGR3" s="2497"/>
      <c r="AGS3" s="2497"/>
      <c r="AGT3" s="2497"/>
      <c r="AGU3" s="2497"/>
      <c r="AGV3" s="2497"/>
      <c r="AGW3" s="2497"/>
      <c r="AGX3" s="2497"/>
      <c r="AGY3" s="2497"/>
      <c r="AGZ3" s="2497"/>
      <c r="AHA3" s="2497"/>
      <c r="AHB3" s="2497"/>
      <c r="AHC3" s="2497"/>
      <c r="AHD3" s="2497"/>
      <c r="AHE3" s="2497"/>
      <c r="AHF3" s="2497"/>
      <c r="AHG3" s="2497"/>
      <c r="AHH3" s="2497"/>
      <c r="AHI3" s="2497"/>
      <c r="AHJ3" s="2497"/>
      <c r="AHK3" s="2497"/>
      <c r="AHL3" s="2497"/>
      <c r="AHM3" s="2497"/>
      <c r="AHN3" s="2497"/>
      <c r="AHO3" s="2497"/>
      <c r="AHP3" s="2497"/>
      <c r="AHQ3" s="2497"/>
      <c r="AHR3" s="2497"/>
      <c r="AHS3" s="2497"/>
      <c r="AHT3" s="2497"/>
      <c r="AHU3" s="2497"/>
      <c r="AHV3" s="2497"/>
      <c r="AHW3" s="2497"/>
      <c r="AHX3" s="2497"/>
      <c r="AHY3" s="2497"/>
      <c r="AHZ3" s="2497"/>
      <c r="AIA3" s="2497"/>
      <c r="AIB3" s="2497"/>
      <c r="AIC3" s="2497"/>
      <c r="AID3" s="2497"/>
      <c r="AIE3" s="2497"/>
      <c r="AIF3" s="2497"/>
      <c r="AIG3" s="2497"/>
      <c r="AIH3" s="2497"/>
      <c r="AII3" s="2497"/>
      <c r="AIJ3" s="2497"/>
      <c r="AIK3" s="2497"/>
      <c r="AIL3" s="2497"/>
      <c r="AIM3" s="2497"/>
      <c r="AIN3" s="2497"/>
      <c r="AIO3" s="2497"/>
      <c r="AIP3" s="2497"/>
      <c r="AIQ3" s="2497"/>
      <c r="AIR3" s="2497"/>
      <c r="AIS3" s="2497"/>
      <c r="AIT3" s="2497"/>
      <c r="AIU3" s="2497"/>
      <c r="AIV3" s="2497"/>
      <c r="AIW3" s="2497"/>
      <c r="AIX3" s="2497"/>
      <c r="AIY3" s="2497"/>
      <c r="AIZ3" s="2497"/>
      <c r="AJA3" s="2497"/>
      <c r="AJB3" s="2497"/>
      <c r="AJC3" s="2497"/>
      <c r="AJD3" s="2497"/>
      <c r="AJE3" s="2497"/>
      <c r="AJF3" s="2497"/>
      <c r="AJG3" s="2497"/>
      <c r="AJH3" s="2497"/>
      <c r="AJI3" s="2497"/>
      <c r="AJJ3" s="2497"/>
      <c r="AJK3" s="2497"/>
      <c r="AJL3" s="2497"/>
      <c r="AJM3" s="2497"/>
      <c r="AJN3" s="2497"/>
      <c r="AJO3" s="2497"/>
      <c r="AJP3" s="2497"/>
      <c r="AJQ3" s="2497"/>
      <c r="AJR3" s="2497"/>
      <c r="AJS3" s="2497"/>
      <c r="AJT3" s="2497"/>
      <c r="AJU3" s="2497"/>
      <c r="AJV3" s="2497"/>
      <c r="AJW3" s="2497"/>
      <c r="AJX3" s="2497"/>
      <c r="AJY3" s="2497"/>
      <c r="AJZ3" s="2497"/>
      <c r="AKA3" s="2497"/>
      <c r="AKB3" s="2497"/>
      <c r="AKC3" s="2497"/>
      <c r="AKD3" s="2497"/>
      <c r="AKE3" s="2497"/>
      <c r="AKF3" s="2497"/>
      <c r="AKG3" s="2497"/>
      <c r="AKH3" s="2497"/>
      <c r="AKI3" s="2497"/>
      <c r="AKJ3" s="2497"/>
      <c r="AKK3" s="2497"/>
      <c r="AKL3" s="2497"/>
      <c r="AKM3" s="2497"/>
      <c r="AKN3" s="2497"/>
      <c r="AKO3" s="2497"/>
      <c r="AKP3" s="2497"/>
      <c r="AKQ3" s="2497"/>
      <c r="AKR3" s="2497"/>
      <c r="AKS3" s="2497"/>
      <c r="AKT3" s="2497"/>
      <c r="AKU3" s="2497"/>
      <c r="AKV3" s="2497"/>
      <c r="AKW3" s="2497"/>
      <c r="AKX3" s="2497"/>
      <c r="AKY3" s="2497"/>
      <c r="AKZ3" s="2497"/>
      <c r="ALA3" s="2497"/>
      <c r="ALB3" s="2497"/>
      <c r="ALC3" s="2497"/>
      <c r="ALD3" s="2497"/>
      <c r="ALE3" s="2497"/>
      <c r="ALF3" s="2497"/>
      <c r="ALG3" s="2497"/>
      <c r="ALH3" s="2497"/>
      <c r="ALI3" s="2497"/>
      <c r="ALJ3" s="2497"/>
      <c r="ALK3" s="2497"/>
      <c r="ALL3" s="2497"/>
      <c r="ALM3" s="2497"/>
      <c r="ALN3" s="2497"/>
      <c r="ALO3" s="2497"/>
      <c r="ALP3" s="2497"/>
      <c r="ALQ3" s="2497"/>
      <c r="ALR3" s="2497"/>
      <c r="ALS3" s="2497"/>
      <c r="ALT3" s="2497"/>
      <c r="ALU3" s="2497"/>
      <c r="ALV3" s="2497"/>
      <c r="ALW3" s="2497"/>
      <c r="ALX3" s="2497"/>
      <c r="ALY3" s="2497"/>
      <c r="ALZ3" s="2497"/>
      <c r="AMA3" s="2497"/>
      <c r="AMB3" s="2497"/>
      <c r="AMC3" s="2497"/>
      <c r="AMD3" s="2497"/>
      <c r="AME3" s="2497"/>
      <c r="AMF3" s="2497"/>
      <c r="AMG3" s="2497"/>
      <c r="AMH3" s="2497"/>
      <c r="AMI3" s="2497"/>
      <c r="AMJ3" s="2497"/>
      <c r="AMK3" s="2497"/>
      <c r="AML3" s="2497"/>
      <c r="AMM3" s="2497"/>
      <c r="AMN3" s="2497"/>
      <c r="AMO3" s="2497"/>
      <c r="AMP3" s="2497"/>
      <c r="AMQ3" s="2497"/>
      <c r="AMR3" s="2497"/>
      <c r="AMS3" s="2497"/>
      <c r="AMT3" s="2497"/>
      <c r="AMU3" s="2497"/>
      <c r="AMV3" s="2497"/>
      <c r="AMW3" s="2497"/>
      <c r="AMX3" s="2497"/>
      <c r="AMY3" s="2497"/>
      <c r="AMZ3" s="2497"/>
      <c r="ANA3" s="2497"/>
      <c r="ANB3" s="2497"/>
      <c r="ANC3" s="2497"/>
      <c r="AND3" s="2497"/>
      <c r="ANE3" s="2497"/>
      <c r="ANF3" s="2497"/>
      <c r="ANG3" s="2497"/>
      <c r="ANH3" s="2497"/>
      <c r="ANI3" s="2497"/>
      <c r="ANJ3" s="2497"/>
      <c r="ANK3" s="2497"/>
      <c r="ANL3" s="2497"/>
      <c r="ANM3" s="2497"/>
      <c r="ANN3" s="2497"/>
      <c r="ANO3" s="2497"/>
      <c r="ANP3" s="2497"/>
      <c r="ANQ3" s="2497"/>
      <c r="ANR3" s="2497"/>
      <c r="ANS3" s="2497"/>
      <c r="ANT3" s="2497"/>
      <c r="ANU3" s="2497"/>
      <c r="ANV3" s="2497"/>
      <c r="ANW3" s="2497"/>
      <c r="ANX3" s="2497"/>
      <c r="ANY3" s="2497"/>
      <c r="ANZ3" s="2497"/>
      <c r="AOA3" s="2497"/>
      <c r="AOB3" s="2497"/>
      <c r="AOC3" s="2497"/>
      <c r="AOD3" s="2497"/>
      <c r="AOE3" s="2497"/>
      <c r="AOF3" s="2497"/>
      <c r="AOG3" s="2497"/>
      <c r="AOH3" s="2497"/>
      <c r="AOI3" s="2497"/>
      <c r="AOJ3" s="2497"/>
      <c r="AOK3" s="2497"/>
      <c r="AOL3" s="2497"/>
      <c r="AOM3" s="2497"/>
      <c r="AON3" s="2497"/>
      <c r="AOO3" s="2497"/>
      <c r="AOP3" s="2497"/>
      <c r="AOQ3" s="2497"/>
      <c r="AOR3" s="2497"/>
      <c r="AOS3" s="2497"/>
      <c r="AOT3" s="2497"/>
      <c r="AOU3" s="2497"/>
      <c r="AOV3" s="2497"/>
      <c r="AOW3" s="2497"/>
      <c r="AOX3" s="2497"/>
      <c r="AOY3" s="2497"/>
      <c r="AOZ3" s="2497"/>
      <c r="APA3" s="2497"/>
      <c r="APB3" s="2497"/>
      <c r="APC3" s="2497"/>
      <c r="APD3" s="2497"/>
      <c r="APE3" s="2497"/>
      <c r="APF3" s="2497"/>
      <c r="APG3" s="2497"/>
      <c r="APH3" s="2497"/>
      <c r="API3" s="2497"/>
      <c r="APJ3" s="2497"/>
      <c r="APK3" s="2497"/>
      <c r="APL3" s="2497"/>
      <c r="APM3" s="2497"/>
      <c r="APN3" s="2497"/>
      <c r="APO3" s="2497"/>
      <c r="APP3" s="2497"/>
      <c r="APQ3" s="2497"/>
      <c r="APR3" s="2497"/>
      <c r="APS3" s="2497"/>
      <c r="APT3" s="2497"/>
      <c r="APU3" s="2497"/>
      <c r="APV3" s="2497"/>
      <c r="APW3" s="2497"/>
      <c r="APX3" s="2497"/>
      <c r="APY3" s="2497"/>
      <c r="APZ3" s="2497"/>
      <c r="AQA3" s="2497"/>
      <c r="AQB3" s="2497"/>
      <c r="AQC3" s="2497"/>
      <c r="AQD3" s="2497"/>
      <c r="AQE3" s="2497"/>
      <c r="AQF3" s="2497"/>
      <c r="AQG3" s="2497"/>
      <c r="AQH3" s="2497"/>
      <c r="AQI3" s="2497"/>
      <c r="AQJ3" s="2497"/>
      <c r="AQK3" s="2497"/>
      <c r="AQL3" s="2497"/>
      <c r="AQM3" s="2497"/>
      <c r="AQN3" s="2497"/>
      <c r="AQO3" s="2497"/>
      <c r="AQP3" s="2497"/>
      <c r="AQQ3" s="2497"/>
      <c r="AQR3" s="2497"/>
      <c r="AQS3" s="2497"/>
      <c r="AQT3" s="2497"/>
      <c r="AQU3" s="2497"/>
      <c r="AQV3" s="2497"/>
      <c r="AQW3" s="2497"/>
      <c r="AQX3" s="2497"/>
      <c r="AQY3" s="2497"/>
      <c r="AQZ3" s="2497"/>
      <c r="ARA3" s="2497"/>
      <c r="ARB3" s="2497"/>
      <c r="ARC3" s="2497"/>
      <c r="ARD3" s="2497"/>
      <c r="ARE3" s="2497"/>
      <c r="ARF3" s="2497"/>
      <c r="ARG3" s="2497"/>
      <c r="ARH3" s="2497"/>
      <c r="ARI3" s="2497"/>
      <c r="ARJ3" s="2497"/>
      <c r="ARK3" s="2497"/>
      <c r="ARL3" s="2497"/>
      <c r="ARM3" s="2497"/>
      <c r="ARN3" s="2497"/>
      <c r="ARO3" s="2497"/>
      <c r="ARP3" s="2497"/>
      <c r="ARQ3" s="2497"/>
      <c r="ARR3" s="2497"/>
      <c r="ARS3" s="2497"/>
      <c r="ART3" s="2497"/>
      <c r="ARU3" s="2497"/>
      <c r="ARV3" s="2497"/>
      <c r="ARW3" s="2497"/>
      <c r="ARX3" s="2497"/>
      <c r="ARY3" s="2497"/>
      <c r="ARZ3" s="2497"/>
      <c r="ASA3" s="2497"/>
      <c r="ASB3" s="2497"/>
      <c r="ASC3" s="2497"/>
      <c r="ASD3" s="2497"/>
      <c r="ASE3" s="2497"/>
      <c r="ASF3" s="2497"/>
      <c r="ASG3" s="2497"/>
      <c r="ASH3" s="2497"/>
      <c r="ASI3" s="2497"/>
      <c r="ASJ3" s="2497"/>
      <c r="ASK3" s="2497"/>
      <c r="ASL3" s="2497"/>
      <c r="ASM3" s="2497"/>
      <c r="ASN3" s="2497"/>
      <c r="ASO3" s="2497"/>
      <c r="ASP3" s="2497"/>
      <c r="ASQ3" s="2497"/>
      <c r="ASR3" s="2497"/>
      <c r="ASS3" s="2497"/>
      <c r="AST3" s="2497"/>
      <c r="ASU3" s="2497"/>
      <c r="ASV3" s="2497"/>
      <c r="ASW3" s="2497"/>
      <c r="ASX3" s="2497"/>
      <c r="ASY3" s="2497"/>
      <c r="ASZ3" s="2497"/>
      <c r="ATA3" s="2497"/>
      <c r="ATB3" s="2497"/>
      <c r="ATC3" s="2497"/>
      <c r="ATD3" s="2497"/>
      <c r="ATE3" s="2497"/>
      <c r="ATF3" s="2497"/>
      <c r="ATG3" s="2497"/>
      <c r="ATH3" s="2497"/>
      <c r="ATI3" s="2497"/>
      <c r="ATJ3" s="2497"/>
      <c r="ATK3" s="2497"/>
      <c r="ATL3" s="2497"/>
      <c r="ATM3" s="2497"/>
      <c r="ATN3" s="2497"/>
      <c r="ATO3" s="2497"/>
      <c r="ATP3" s="2497"/>
      <c r="ATQ3" s="2497"/>
      <c r="ATR3" s="2497"/>
      <c r="ATS3" s="2497"/>
      <c r="ATT3" s="2497"/>
      <c r="ATU3" s="2497"/>
      <c r="ATV3" s="2497"/>
      <c r="ATW3" s="2497"/>
      <c r="ATX3" s="2497"/>
      <c r="ATY3" s="2497"/>
      <c r="ATZ3" s="2497"/>
      <c r="AUA3" s="2497"/>
      <c r="AUB3" s="2497"/>
      <c r="AUC3" s="2497"/>
      <c r="AUD3" s="2497"/>
      <c r="AUE3" s="2497"/>
      <c r="AUF3" s="2497"/>
      <c r="AUG3" s="2497"/>
      <c r="AUH3" s="2497"/>
      <c r="AUI3" s="2497"/>
      <c r="AUJ3" s="2497"/>
      <c r="AUK3" s="2497"/>
      <c r="AUL3" s="2497"/>
      <c r="AUM3" s="2497"/>
      <c r="AUN3" s="2497"/>
      <c r="AUO3" s="2497"/>
      <c r="AUP3" s="2497"/>
      <c r="AUQ3" s="2497"/>
      <c r="AUR3" s="2497"/>
      <c r="AUS3" s="2497"/>
      <c r="AUT3" s="2497"/>
      <c r="AUU3" s="2497"/>
      <c r="AUV3" s="2497"/>
      <c r="AUW3" s="2497"/>
      <c r="AUX3" s="2497"/>
      <c r="AUY3" s="2497"/>
      <c r="AUZ3" s="2497"/>
      <c r="AVA3" s="2497"/>
      <c r="AVB3" s="2497"/>
      <c r="AVC3" s="2497"/>
      <c r="AVD3" s="2497"/>
      <c r="AVE3" s="2497"/>
      <c r="AVF3" s="2497"/>
      <c r="AVG3" s="2497"/>
      <c r="AVH3" s="2497"/>
      <c r="AVI3" s="2497"/>
      <c r="AVJ3" s="2497"/>
      <c r="AVK3" s="2497"/>
      <c r="AVL3" s="2497"/>
      <c r="AVM3" s="2497"/>
      <c r="AVN3" s="2497"/>
      <c r="AVO3" s="2497"/>
      <c r="AVP3" s="2497"/>
      <c r="AVQ3" s="2497"/>
      <c r="AVR3" s="2497"/>
      <c r="AVS3" s="2497"/>
      <c r="AVT3" s="2497"/>
      <c r="AVU3" s="2497"/>
      <c r="AVV3" s="2497"/>
      <c r="AVW3" s="2497"/>
      <c r="AVX3" s="2497"/>
      <c r="AVY3" s="2497"/>
      <c r="AVZ3" s="2497"/>
      <c r="AWA3" s="2497"/>
      <c r="AWB3" s="2497"/>
      <c r="AWC3" s="2497"/>
      <c r="AWD3" s="2497"/>
      <c r="AWE3" s="2497"/>
      <c r="AWF3" s="2497"/>
      <c r="AWG3" s="2497"/>
      <c r="AWH3" s="2497"/>
      <c r="AWI3" s="2497"/>
      <c r="AWJ3" s="2497"/>
      <c r="AWK3" s="2497"/>
      <c r="AWL3" s="2497"/>
      <c r="AWM3" s="2497"/>
      <c r="AWN3" s="2497"/>
      <c r="AWO3" s="2497"/>
      <c r="AWP3" s="2497"/>
      <c r="AWQ3" s="2497"/>
      <c r="AWR3" s="2497"/>
      <c r="AWS3" s="2497"/>
      <c r="AWT3" s="2497"/>
      <c r="AWU3" s="2497"/>
      <c r="AWV3" s="2497"/>
      <c r="AWW3" s="2497"/>
      <c r="AWX3" s="2497"/>
      <c r="AWY3" s="2497"/>
      <c r="AWZ3" s="2497"/>
      <c r="AXA3" s="2497"/>
      <c r="AXB3" s="2497"/>
      <c r="AXC3" s="2497"/>
      <c r="AXD3" s="2497"/>
      <c r="AXE3" s="2497"/>
      <c r="AXF3" s="2497"/>
      <c r="AXG3" s="2497"/>
      <c r="AXH3" s="2497"/>
      <c r="AXI3" s="2497"/>
      <c r="AXJ3" s="2497"/>
      <c r="AXK3" s="2497"/>
      <c r="AXL3" s="2497"/>
      <c r="AXM3" s="2497"/>
      <c r="AXN3" s="2497"/>
      <c r="AXO3" s="2497"/>
      <c r="AXP3" s="2497"/>
      <c r="AXQ3" s="2497"/>
      <c r="AXR3" s="2497"/>
      <c r="AXS3" s="2497"/>
      <c r="AXT3" s="2497"/>
      <c r="AXU3" s="2497"/>
      <c r="AXV3" s="2497"/>
      <c r="AXW3" s="2497"/>
      <c r="AXX3" s="2497"/>
      <c r="AXY3" s="2497"/>
      <c r="AXZ3" s="2497"/>
      <c r="AYA3" s="2497"/>
      <c r="AYB3" s="2497"/>
      <c r="AYC3" s="2497"/>
      <c r="AYD3" s="2497"/>
      <c r="AYE3" s="2497"/>
      <c r="AYF3" s="2497"/>
      <c r="AYG3" s="2497"/>
      <c r="AYH3" s="2497"/>
      <c r="AYI3" s="2497"/>
      <c r="AYJ3" s="2497"/>
      <c r="AYK3" s="2497"/>
      <c r="AYL3" s="2497"/>
      <c r="AYM3" s="2497"/>
      <c r="AYN3" s="2497"/>
      <c r="AYO3" s="2497"/>
      <c r="AYP3" s="2497"/>
      <c r="AYQ3" s="2497"/>
      <c r="AYR3" s="2497"/>
      <c r="AYS3" s="2497"/>
      <c r="AYT3" s="2497"/>
      <c r="AYU3" s="2497"/>
      <c r="AYV3" s="2497"/>
      <c r="AYW3" s="2497"/>
      <c r="AYX3" s="2497"/>
      <c r="AYY3" s="2497"/>
      <c r="AYZ3" s="2497"/>
      <c r="AZA3" s="2497"/>
      <c r="AZB3" s="2497"/>
      <c r="AZC3" s="2497"/>
      <c r="AZD3" s="2497"/>
      <c r="AZE3" s="2497"/>
      <c r="AZF3" s="2497"/>
      <c r="AZG3" s="2497"/>
      <c r="AZH3" s="2497"/>
      <c r="AZI3" s="2497"/>
      <c r="AZJ3" s="2497"/>
      <c r="AZK3" s="2497"/>
      <c r="AZL3" s="2497"/>
      <c r="AZM3" s="2497"/>
      <c r="AZN3" s="2497"/>
      <c r="AZO3" s="2497"/>
      <c r="AZP3" s="2497"/>
      <c r="AZQ3" s="2497"/>
      <c r="AZR3" s="2497"/>
      <c r="AZS3" s="2497"/>
      <c r="AZT3" s="2497"/>
      <c r="AZU3" s="2497"/>
      <c r="AZV3" s="2497"/>
      <c r="AZW3" s="2497"/>
      <c r="AZX3" s="2497"/>
      <c r="AZY3" s="2497"/>
      <c r="AZZ3" s="2497"/>
      <c r="BAA3" s="2497"/>
      <c r="BAB3" s="2497"/>
      <c r="BAC3" s="2497"/>
      <c r="BAD3" s="2497"/>
      <c r="BAE3" s="2497"/>
      <c r="BAF3" s="2497"/>
      <c r="BAG3" s="2497"/>
      <c r="BAH3" s="2497"/>
      <c r="BAI3" s="2497"/>
      <c r="BAJ3" s="2497"/>
      <c r="BAK3" s="2497"/>
      <c r="BAL3" s="2497"/>
      <c r="BAM3" s="2497"/>
      <c r="BAN3" s="2497"/>
      <c r="BAO3" s="2497"/>
      <c r="BAP3" s="2497"/>
      <c r="BAQ3" s="2497"/>
      <c r="BAR3" s="2497"/>
      <c r="BAS3" s="2497"/>
      <c r="BAT3" s="2497"/>
      <c r="BAU3" s="2497"/>
      <c r="BAV3" s="2497"/>
      <c r="BAW3" s="2497"/>
      <c r="BAX3" s="2497"/>
      <c r="BAY3" s="2497"/>
      <c r="BAZ3" s="2497"/>
      <c r="BBA3" s="2497"/>
      <c r="BBB3" s="2497"/>
      <c r="BBC3" s="2497"/>
      <c r="BBD3" s="2497"/>
      <c r="BBE3" s="2497"/>
      <c r="BBF3" s="2497"/>
      <c r="BBG3" s="2497"/>
      <c r="BBH3" s="2497"/>
      <c r="BBI3" s="2497"/>
      <c r="BBJ3" s="2497"/>
      <c r="BBK3" s="2497"/>
      <c r="BBL3" s="2497"/>
      <c r="BBM3" s="2497"/>
      <c r="BBN3" s="2497"/>
      <c r="BBO3" s="2497"/>
      <c r="BBP3" s="2497"/>
      <c r="BBQ3" s="2497"/>
      <c r="BBR3" s="2497"/>
      <c r="BBS3" s="2497"/>
      <c r="BBT3" s="2497"/>
      <c r="BBU3" s="2497"/>
      <c r="BBV3" s="2497"/>
      <c r="BBW3" s="2497"/>
      <c r="BBX3" s="2497"/>
      <c r="BBY3" s="2497"/>
      <c r="BBZ3" s="2497"/>
      <c r="BCA3" s="2497"/>
      <c r="BCB3" s="2497"/>
      <c r="BCC3" s="2497"/>
      <c r="BCD3" s="2497"/>
      <c r="BCE3" s="2497"/>
      <c r="BCF3" s="2497"/>
      <c r="BCG3" s="2497"/>
      <c r="BCH3" s="2497"/>
      <c r="BCI3" s="2497"/>
      <c r="BCJ3" s="2497"/>
      <c r="BCK3" s="2497"/>
      <c r="BCL3" s="2497"/>
      <c r="BCM3" s="2497"/>
      <c r="BCN3" s="2497"/>
      <c r="BCO3" s="2497"/>
      <c r="BCP3" s="2497"/>
      <c r="BCQ3" s="2497"/>
      <c r="BCR3" s="2497"/>
      <c r="BCS3" s="2497"/>
      <c r="BCT3" s="2497"/>
      <c r="BCU3" s="2497"/>
      <c r="BCV3" s="2497"/>
      <c r="BCW3" s="2497"/>
      <c r="BCX3" s="2497"/>
      <c r="BCY3" s="2497"/>
      <c r="BCZ3" s="2497"/>
      <c r="BDA3" s="2497"/>
      <c r="BDB3" s="2497"/>
      <c r="BDC3" s="2497"/>
      <c r="BDD3" s="2497"/>
      <c r="BDE3" s="2497"/>
      <c r="BDF3" s="2497"/>
      <c r="BDG3" s="2497"/>
      <c r="BDH3" s="2497"/>
      <c r="BDI3" s="2497"/>
      <c r="BDJ3" s="2497"/>
      <c r="BDK3" s="2497"/>
      <c r="BDL3" s="2497"/>
      <c r="BDM3" s="2497"/>
      <c r="BDN3" s="2497"/>
      <c r="BDO3" s="2497"/>
      <c r="BDP3" s="2497"/>
      <c r="BDQ3" s="2497"/>
      <c r="BDR3" s="2497"/>
      <c r="BDS3" s="2497"/>
      <c r="BDT3" s="2497"/>
      <c r="BDU3" s="2497"/>
      <c r="BDV3" s="2497"/>
      <c r="BDW3" s="2497"/>
      <c r="BDX3" s="2497"/>
      <c r="BDY3" s="2497"/>
      <c r="BDZ3" s="2497"/>
      <c r="BEA3" s="2497"/>
      <c r="BEB3" s="2497"/>
      <c r="BEC3" s="2497"/>
      <c r="BED3" s="2497"/>
      <c r="BEE3" s="2497"/>
      <c r="BEF3" s="2497"/>
      <c r="BEG3" s="2497"/>
      <c r="BEH3" s="2497"/>
      <c r="BEI3" s="2497"/>
      <c r="BEJ3" s="2497"/>
      <c r="BEK3" s="2497"/>
      <c r="BEL3" s="2497"/>
      <c r="BEM3" s="2497"/>
      <c r="BEN3" s="2497"/>
      <c r="BEO3" s="2497"/>
      <c r="BEP3" s="2497"/>
      <c r="BEQ3" s="2497"/>
      <c r="BER3" s="2497"/>
      <c r="BES3" s="2497"/>
      <c r="BET3" s="2497"/>
      <c r="BEU3" s="2497"/>
      <c r="BEV3" s="2497"/>
      <c r="BEW3" s="2497"/>
      <c r="BEX3" s="2497"/>
      <c r="BEY3" s="2497"/>
      <c r="BEZ3" s="2497"/>
      <c r="BFA3" s="2497"/>
      <c r="BFB3" s="2497"/>
      <c r="BFC3" s="2497"/>
      <c r="BFD3" s="2497"/>
      <c r="BFE3" s="2497"/>
      <c r="BFF3" s="2497"/>
      <c r="BFG3" s="2497"/>
      <c r="BFH3" s="2497"/>
      <c r="BFI3" s="2497"/>
      <c r="BFJ3" s="2497"/>
      <c r="BFK3" s="2497"/>
      <c r="BFL3" s="2497"/>
      <c r="BFM3" s="2497"/>
      <c r="BFN3" s="2497"/>
      <c r="BFO3" s="2497"/>
      <c r="BFP3" s="2497"/>
      <c r="BFQ3" s="2497"/>
      <c r="BFR3" s="2497"/>
      <c r="BFS3" s="2497"/>
      <c r="BFT3" s="2497"/>
      <c r="BFU3" s="2497"/>
      <c r="BFV3" s="2497"/>
      <c r="BFW3" s="2497"/>
      <c r="BFX3" s="2497"/>
      <c r="BFY3" s="2497"/>
      <c r="BFZ3" s="2497"/>
      <c r="BGA3" s="2497"/>
      <c r="BGB3" s="2497"/>
      <c r="BGC3" s="2497"/>
      <c r="BGD3" s="2497"/>
      <c r="BGE3" s="2497"/>
      <c r="BGF3" s="2497"/>
      <c r="BGG3" s="2497"/>
      <c r="BGH3" s="2497"/>
      <c r="BGI3" s="2497"/>
      <c r="BGJ3" s="2497"/>
      <c r="BGK3" s="2497"/>
      <c r="BGL3" s="2497"/>
      <c r="BGM3" s="2497"/>
      <c r="BGN3" s="2497"/>
      <c r="BGO3" s="2497"/>
      <c r="BGP3" s="2497"/>
      <c r="BGQ3" s="2497"/>
      <c r="BGR3" s="2497"/>
      <c r="BGS3" s="2497"/>
      <c r="BGT3" s="2497"/>
      <c r="BGU3" s="2497"/>
      <c r="BGV3" s="2497"/>
      <c r="BGW3" s="2497"/>
      <c r="BGX3" s="2497"/>
      <c r="BGY3" s="2497"/>
      <c r="BGZ3" s="2497"/>
      <c r="BHA3" s="2497"/>
      <c r="BHB3" s="2497"/>
      <c r="BHC3" s="2497"/>
      <c r="BHD3" s="2497"/>
      <c r="BHE3" s="2497"/>
      <c r="BHF3" s="2497"/>
      <c r="BHG3" s="2497"/>
      <c r="BHH3" s="2497"/>
      <c r="BHI3" s="2497"/>
      <c r="BHJ3" s="2497"/>
      <c r="BHK3" s="2497"/>
      <c r="BHL3" s="2497"/>
      <c r="BHM3" s="2497"/>
      <c r="BHN3" s="2497"/>
      <c r="BHO3" s="2497"/>
      <c r="BHP3" s="2497"/>
      <c r="BHQ3" s="2497"/>
      <c r="BHR3" s="2497"/>
      <c r="BHS3" s="2497"/>
      <c r="BHT3" s="2497"/>
      <c r="BHU3" s="2497"/>
      <c r="BHV3" s="2497"/>
      <c r="BHW3" s="2497"/>
      <c r="BHX3" s="2497"/>
      <c r="BHY3" s="2497"/>
      <c r="BHZ3" s="2497"/>
      <c r="BIA3" s="2497"/>
      <c r="BIB3" s="2497"/>
      <c r="BIC3" s="2497"/>
      <c r="BID3" s="2497"/>
      <c r="BIE3" s="2497"/>
      <c r="BIF3" s="2497"/>
      <c r="BIG3" s="2497"/>
      <c r="BIH3" s="2497"/>
      <c r="BII3" s="2497"/>
      <c r="BIJ3" s="2497"/>
      <c r="BIK3" s="2497"/>
      <c r="BIL3" s="2497"/>
      <c r="BIM3" s="2497"/>
      <c r="BIN3" s="2497"/>
      <c r="BIO3" s="2497"/>
      <c r="BIP3" s="2497"/>
      <c r="BIQ3" s="2497"/>
      <c r="BIR3" s="2497"/>
      <c r="BIS3" s="2497"/>
      <c r="BIT3" s="2497"/>
      <c r="BIU3" s="2497"/>
      <c r="BIV3" s="2497"/>
      <c r="BIW3" s="2497"/>
      <c r="BIX3" s="2497"/>
      <c r="BIY3" s="2497"/>
      <c r="BIZ3" s="2497"/>
      <c r="BJA3" s="2497"/>
      <c r="BJB3" s="2497"/>
      <c r="BJC3" s="2497"/>
      <c r="BJD3" s="2497"/>
      <c r="BJE3" s="2497"/>
      <c r="BJF3" s="2497"/>
      <c r="BJG3" s="2497"/>
      <c r="BJH3" s="2497"/>
      <c r="BJI3" s="2497"/>
      <c r="BJJ3" s="2497"/>
      <c r="BJK3" s="2497"/>
      <c r="BJL3" s="2497"/>
      <c r="BJM3" s="2497"/>
      <c r="BJN3" s="2497"/>
      <c r="BJO3" s="2497"/>
      <c r="BJP3" s="2497"/>
      <c r="BJQ3" s="2497"/>
      <c r="BJR3" s="2497"/>
      <c r="BJS3" s="2497"/>
      <c r="BJT3" s="2497"/>
      <c r="BJU3" s="2497"/>
      <c r="BJV3" s="2497"/>
      <c r="BJW3" s="2497"/>
      <c r="BJX3" s="2497"/>
      <c r="BJY3" s="2497"/>
      <c r="BJZ3" s="2497"/>
      <c r="BKA3" s="2497"/>
      <c r="BKB3" s="2497"/>
      <c r="BKC3" s="2497"/>
      <c r="BKD3" s="2497"/>
      <c r="BKE3" s="2497"/>
      <c r="BKF3" s="2497"/>
      <c r="BKG3" s="2497"/>
      <c r="BKH3" s="2497"/>
      <c r="BKI3" s="2497"/>
      <c r="BKJ3" s="2497"/>
      <c r="BKK3" s="2497"/>
      <c r="BKL3" s="2497"/>
      <c r="BKM3" s="2497"/>
      <c r="BKN3" s="2497"/>
      <c r="BKO3" s="2497"/>
      <c r="BKP3" s="2497"/>
      <c r="BKQ3" s="2497"/>
      <c r="BKR3" s="2497"/>
      <c r="BKS3" s="2497"/>
      <c r="BKT3" s="2497"/>
      <c r="BKU3" s="2497"/>
      <c r="BKV3" s="2497"/>
      <c r="BKW3" s="2497"/>
      <c r="BKX3" s="2497"/>
      <c r="BKY3" s="2497"/>
      <c r="BKZ3" s="2497"/>
      <c r="BLA3" s="2497"/>
      <c r="BLB3" s="2497"/>
      <c r="BLC3" s="2497"/>
      <c r="BLD3" s="2497"/>
      <c r="BLE3" s="2497"/>
      <c r="BLF3" s="2497"/>
      <c r="BLG3" s="2497"/>
      <c r="BLH3" s="2497"/>
      <c r="BLI3" s="2497"/>
      <c r="BLJ3" s="2497"/>
      <c r="BLK3" s="2497"/>
      <c r="BLL3" s="2497"/>
      <c r="BLM3" s="2497"/>
      <c r="BLN3" s="2497"/>
      <c r="BLO3" s="2497"/>
      <c r="BLP3" s="2497"/>
      <c r="BLQ3" s="2497"/>
      <c r="BLR3" s="2497"/>
      <c r="BLS3" s="2497"/>
      <c r="BLT3" s="2497"/>
      <c r="BLU3" s="2497"/>
      <c r="BLV3" s="2497"/>
      <c r="BLW3" s="2497"/>
      <c r="BLX3" s="2497"/>
      <c r="BLY3" s="2497"/>
      <c r="BLZ3" s="2497"/>
      <c r="BMA3" s="2497"/>
      <c r="BMB3" s="2497"/>
      <c r="BMC3" s="2497"/>
      <c r="BMD3" s="2497"/>
      <c r="BME3" s="2497"/>
      <c r="BMF3" s="2497"/>
      <c r="BMG3" s="2497"/>
      <c r="BMH3" s="2497"/>
      <c r="BMI3" s="2497"/>
      <c r="BMJ3" s="2497"/>
      <c r="BMK3" s="2497"/>
      <c r="BML3" s="2497"/>
      <c r="BMM3" s="2497"/>
      <c r="BMN3" s="2497"/>
      <c r="BMO3" s="2497"/>
      <c r="BMP3" s="2497"/>
      <c r="BMQ3" s="2497"/>
      <c r="BMR3" s="2497"/>
      <c r="BMS3" s="2497"/>
      <c r="BMT3" s="2497"/>
      <c r="BMU3" s="2497"/>
      <c r="BMV3" s="2497"/>
      <c r="BMW3" s="2497"/>
      <c r="BMX3" s="2497"/>
      <c r="BMY3" s="2497"/>
      <c r="BMZ3" s="2497"/>
      <c r="BNA3" s="2497"/>
      <c r="BNB3" s="2497"/>
      <c r="BNC3" s="2497"/>
      <c r="BND3" s="2497"/>
      <c r="BNE3" s="2497"/>
      <c r="BNF3" s="2497"/>
      <c r="BNG3" s="2497"/>
      <c r="BNH3" s="2497"/>
      <c r="BNI3" s="2497"/>
      <c r="BNJ3" s="2497"/>
      <c r="BNK3" s="2497"/>
      <c r="BNL3" s="2497"/>
      <c r="BNM3" s="2497"/>
      <c r="BNN3" s="2497"/>
      <c r="BNO3" s="2497"/>
      <c r="BNP3" s="2497"/>
      <c r="BNQ3" s="2497"/>
      <c r="BNR3" s="2497"/>
      <c r="BNS3" s="2497"/>
      <c r="BNT3" s="2497"/>
      <c r="BNU3" s="2497"/>
      <c r="BNV3" s="2497"/>
      <c r="BNW3" s="2497"/>
      <c r="BNX3" s="2497"/>
      <c r="BNY3" s="2497"/>
      <c r="BNZ3" s="2497"/>
      <c r="BOA3" s="2497"/>
      <c r="BOB3" s="2497"/>
      <c r="BOC3" s="2497"/>
      <c r="BOD3" s="2497"/>
      <c r="BOE3" s="2497"/>
      <c r="BOF3" s="2497"/>
      <c r="BOG3" s="2497"/>
      <c r="BOH3" s="2497"/>
      <c r="BOI3" s="2497"/>
      <c r="BOJ3" s="2497"/>
      <c r="BOK3" s="2497"/>
      <c r="BOL3" s="2497"/>
      <c r="BOM3" s="2497"/>
      <c r="BON3" s="2497"/>
      <c r="BOO3" s="2497"/>
      <c r="BOP3" s="2497"/>
      <c r="BOQ3" s="2497"/>
      <c r="BOR3" s="2497"/>
      <c r="BOS3" s="2497"/>
      <c r="BOT3" s="2497"/>
      <c r="BOU3" s="2497"/>
      <c r="BOV3" s="2497"/>
      <c r="BOW3" s="2497"/>
      <c r="BOX3" s="2497"/>
      <c r="BOY3" s="2497"/>
      <c r="BOZ3" s="2497"/>
      <c r="BPA3" s="2497"/>
      <c r="BPB3" s="2497"/>
      <c r="BPC3" s="2497"/>
      <c r="BPD3" s="2497"/>
      <c r="BPE3" s="2497"/>
      <c r="BPF3" s="2497"/>
      <c r="BPG3" s="2497"/>
      <c r="BPH3" s="2497"/>
      <c r="BPI3" s="2497"/>
      <c r="BPJ3" s="2497"/>
      <c r="BPK3" s="2497"/>
      <c r="BPL3" s="2497"/>
      <c r="BPM3" s="2497"/>
      <c r="BPN3" s="2497"/>
      <c r="BPO3" s="2497"/>
      <c r="BPP3" s="2497"/>
      <c r="BPQ3" s="2497"/>
      <c r="BPR3" s="2497"/>
      <c r="BPS3" s="2497"/>
      <c r="BPT3" s="2497"/>
      <c r="BPU3" s="2497"/>
      <c r="BPV3" s="2497"/>
      <c r="BPW3" s="2497"/>
      <c r="BPX3" s="2497"/>
      <c r="BPY3" s="2497"/>
      <c r="BPZ3" s="2497"/>
      <c r="BQA3" s="2497"/>
      <c r="BQB3" s="2497"/>
      <c r="BQC3" s="2497"/>
      <c r="BQD3" s="2497"/>
      <c r="BQE3" s="2497"/>
      <c r="BQF3" s="2497"/>
      <c r="BQG3" s="2497"/>
      <c r="BQH3" s="2497"/>
      <c r="BQI3" s="2497"/>
      <c r="BQJ3" s="2497"/>
      <c r="BQK3" s="2497"/>
      <c r="BQL3" s="2497"/>
      <c r="BQM3" s="2497"/>
      <c r="BQN3" s="2497"/>
      <c r="BQO3" s="2497"/>
      <c r="BQP3" s="2497"/>
      <c r="BQQ3" s="2497"/>
      <c r="BQR3" s="2497"/>
      <c r="BQS3" s="2497"/>
      <c r="BQT3" s="2497"/>
      <c r="BQU3" s="2497"/>
      <c r="BQV3" s="2497"/>
      <c r="BQW3" s="2497"/>
      <c r="BQX3" s="2497"/>
      <c r="BQY3" s="2497"/>
      <c r="BQZ3" s="2497"/>
      <c r="BRA3" s="2497"/>
      <c r="BRB3" s="2497"/>
      <c r="BRC3" s="2497"/>
      <c r="BRD3" s="2497"/>
      <c r="BRE3" s="2497"/>
      <c r="BRF3" s="2497"/>
      <c r="BRG3" s="2497"/>
      <c r="BRH3" s="2497"/>
      <c r="BRI3" s="2497"/>
      <c r="BRJ3" s="2497"/>
      <c r="BRK3" s="2497"/>
      <c r="BRL3" s="2497"/>
      <c r="BRM3" s="2497"/>
      <c r="BRN3" s="2497"/>
      <c r="BRO3" s="2497"/>
      <c r="BRP3" s="2497"/>
      <c r="BRQ3" s="2497"/>
      <c r="BRR3" s="2497"/>
      <c r="BRS3" s="2497"/>
      <c r="BRT3" s="2497"/>
      <c r="BRU3" s="2497"/>
      <c r="BRV3" s="2497"/>
      <c r="BRW3" s="2497"/>
      <c r="BRX3" s="2497"/>
      <c r="BRY3" s="2497"/>
      <c r="BRZ3" s="2497"/>
      <c r="BSA3" s="2497"/>
      <c r="BSB3" s="2497"/>
      <c r="BSC3" s="2497"/>
      <c r="BSD3" s="2497"/>
      <c r="BSE3" s="2497"/>
      <c r="BSF3" s="2497"/>
      <c r="BSG3" s="2497"/>
      <c r="BSH3" s="2497"/>
      <c r="BSI3" s="2497"/>
      <c r="BSJ3" s="2497"/>
      <c r="BSK3" s="2497"/>
      <c r="BSL3" s="2497"/>
      <c r="BSM3" s="2497"/>
      <c r="BSN3" s="2497"/>
      <c r="BSO3" s="2497"/>
      <c r="BSP3" s="2497"/>
      <c r="BSQ3" s="2497"/>
      <c r="BSR3" s="2497"/>
      <c r="BSS3" s="2497"/>
      <c r="BST3" s="2497"/>
      <c r="BSU3" s="2497"/>
      <c r="BSV3" s="2497"/>
      <c r="BSW3" s="2497"/>
      <c r="BSX3" s="2497"/>
      <c r="BSY3" s="2497"/>
      <c r="BSZ3" s="2497"/>
      <c r="BTA3" s="2497"/>
      <c r="BTB3" s="2497"/>
      <c r="BTC3" s="2497"/>
      <c r="BTD3" s="2497"/>
      <c r="BTE3" s="2497"/>
      <c r="BTF3" s="2497"/>
      <c r="BTG3" s="2497"/>
      <c r="BTH3" s="2497"/>
      <c r="BTI3" s="2497"/>
      <c r="BTJ3" s="2497"/>
      <c r="BTK3" s="2497"/>
      <c r="BTL3" s="2497"/>
      <c r="BTM3" s="2497"/>
      <c r="BTN3" s="2497"/>
      <c r="BTO3" s="2497"/>
      <c r="BTP3" s="2497"/>
      <c r="BTQ3" s="2497"/>
      <c r="BTR3" s="2497"/>
      <c r="BTS3" s="2497"/>
      <c r="BTT3" s="2497"/>
      <c r="BTU3" s="2497"/>
      <c r="BTV3" s="2497"/>
      <c r="BTW3" s="2497"/>
      <c r="BTX3" s="2497"/>
      <c r="BTY3" s="2497"/>
      <c r="BTZ3" s="2497"/>
      <c r="BUA3" s="2497"/>
      <c r="BUB3" s="2497"/>
      <c r="BUC3" s="2497"/>
      <c r="BUD3" s="2497"/>
      <c r="BUE3" s="2497"/>
      <c r="BUF3" s="2497"/>
      <c r="BUG3" s="2497"/>
      <c r="BUH3" s="2497"/>
      <c r="BUI3" s="2497"/>
      <c r="BUJ3" s="2497"/>
      <c r="BUK3" s="2497"/>
      <c r="BUL3" s="2497"/>
      <c r="BUM3" s="2497"/>
      <c r="BUN3" s="2497"/>
      <c r="BUO3" s="2497"/>
      <c r="BUP3" s="2497"/>
      <c r="BUQ3" s="2497"/>
      <c r="BUR3" s="2497"/>
      <c r="BUS3" s="2497"/>
      <c r="BUT3" s="2497"/>
      <c r="BUU3" s="2497"/>
      <c r="BUV3" s="2497"/>
      <c r="BUW3" s="2497"/>
      <c r="BUX3" s="2497"/>
      <c r="BUY3" s="2497"/>
      <c r="BUZ3" s="2497"/>
      <c r="BVA3" s="2497"/>
      <c r="BVB3" s="2497"/>
      <c r="BVC3" s="2497"/>
      <c r="BVD3" s="2497"/>
      <c r="BVE3" s="2497"/>
      <c r="BVF3" s="2497"/>
      <c r="BVG3" s="2497"/>
      <c r="BVH3" s="2497"/>
      <c r="BVI3" s="2497"/>
      <c r="BVJ3" s="2497"/>
      <c r="BVK3" s="2497"/>
      <c r="BVL3" s="2497"/>
      <c r="BVM3" s="2497"/>
      <c r="BVN3" s="2497"/>
      <c r="BVO3" s="2497"/>
      <c r="BVP3" s="2497"/>
      <c r="BVQ3" s="2497"/>
      <c r="BVR3" s="2497"/>
      <c r="BVS3" s="2497"/>
      <c r="BVT3" s="2497"/>
      <c r="BVU3" s="2497"/>
      <c r="BVV3" s="2497"/>
      <c r="BVW3" s="2497"/>
      <c r="BVX3" s="2497"/>
      <c r="BVY3" s="2497"/>
      <c r="BVZ3" s="2497"/>
      <c r="BWA3" s="2497"/>
      <c r="BWB3" s="2497"/>
      <c r="BWC3" s="2497"/>
      <c r="BWD3" s="2497"/>
      <c r="BWE3" s="2497"/>
      <c r="BWF3" s="2497"/>
      <c r="BWG3" s="2497"/>
      <c r="BWH3" s="2497"/>
      <c r="BWI3" s="2497"/>
      <c r="BWJ3" s="2497"/>
      <c r="BWK3" s="2497"/>
      <c r="BWL3" s="2497"/>
      <c r="BWM3" s="2497"/>
      <c r="BWN3" s="2497"/>
      <c r="BWO3" s="2497"/>
      <c r="BWP3" s="2497"/>
      <c r="BWQ3" s="2497"/>
      <c r="BWR3" s="2497"/>
      <c r="BWS3" s="2497"/>
      <c r="BWT3" s="2497"/>
      <c r="BWU3" s="2497"/>
      <c r="BWV3" s="2497"/>
      <c r="BWW3" s="2497"/>
      <c r="BWX3" s="2497"/>
      <c r="BWY3" s="2497"/>
      <c r="BWZ3" s="2497"/>
      <c r="BXA3" s="2497"/>
      <c r="BXB3" s="2497"/>
      <c r="BXC3" s="2497"/>
      <c r="BXD3" s="2497"/>
      <c r="BXE3" s="2497"/>
      <c r="BXF3" s="2497"/>
      <c r="BXG3" s="2497"/>
      <c r="BXH3" s="2497"/>
      <c r="BXI3" s="2497"/>
      <c r="BXJ3" s="2497"/>
      <c r="BXK3" s="2497"/>
      <c r="BXL3" s="2497"/>
      <c r="BXM3" s="2497"/>
      <c r="BXN3" s="2497"/>
      <c r="BXO3" s="2497"/>
      <c r="BXP3" s="2497"/>
      <c r="BXQ3" s="2497"/>
      <c r="BXR3" s="2497"/>
      <c r="BXS3" s="2497"/>
      <c r="BXT3" s="2497"/>
      <c r="BXU3" s="2497"/>
      <c r="BXV3" s="2497"/>
    </row>
    <row r="4" spans="1:2277" customFormat="1">
      <c r="A4" s="2497"/>
      <c r="B4" s="2497"/>
      <c r="C4" s="2497"/>
      <c r="D4" s="2497"/>
      <c r="E4" s="2497"/>
      <c r="F4" s="2497"/>
      <c r="G4" s="2497"/>
      <c r="H4" s="2497"/>
      <c r="I4" s="2497"/>
      <c r="J4" s="2497"/>
      <c r="K4" s="2497"/>
      <c r="L4" s="2497"/>
      <c r="M4" s="2497"/>
      <c r="N4" s="2497"/>
      <c r="O4" s="2497"/>
      <c r="P4" s="2497"/>
      <c r="Q4" s="2497"/>
      <c r="R4" s="2497"/>
      <c r="S4" s="2497"/>
      <c r="T4" s="2497"/>
      <c r="U4" s="2497"/>
      <c r="V4" s="2497"/>
      <c r="W4" s="2497"/>
      <c r="X4" s="2497"/>
      <c r="Y4" s="2497"/>
      <c r="Z4" s="2497"/>
      <c r="AA4" s="2497"/>
      <c r="AB4" s="2497"/>
      <c r="AC4" s="2497"/>
      <c r="AD4" s="2497"/>
      <c r="AE4" s="2497"/>
      <c r="AF4" s="2497"/>
      <c r="AG4" s="2497"/>
      <c r="AH4" s="2497"/>
      <c r="AI4" s="2497"/>
      <c r="AJ4" s="2497"/>
      <c r="AK4" s="2497"/>
      <c r="AL4" s="2497"/>
      <c r="AM4" s="2497"/>
      <c r="AN4" s="2497"/>
      <c r="AO4" s="2497"/>
      <c r="AP4" s="2497"/>
      <c r="AQ4" s="2497"/>
      <c r="AR4" s="2497"/>
      <c r="AS4" s="2497"/>
      <c r="AT4" s="2497"/>
      <c r="AU4" s="2497"/>
      <c r="AV4" s="2497"/>
      <c r="AW4" s="2497"/>
      <c r="AX4" s="2497"/>
      <c r="AY4" s="2497"/>
      <c r="AZ4" s="2497"/>
      <c r="BA4" s="2497"/>
      <c r="BB4" s="2497"/>
      <c r="BC4" s="2497"/>
      <c r="BD4" s="2497"/>
      <c r="BE4" s="2497"/>
      <c r="BF4" s="2497"/>
      <c r="BG4" s="2497"/>
      <c r="BH4" s="2497"/>
      <c r="BI4" s="2497"/>
      <c r="BJ4" s="2497"/>
      <c r="BK4" s="2497"/>
      <c r="BL4" s="2497"/>
      <c r="BM4" s="2497"/>
      <c r="BN4" s="2497"/>
      <c r="BO4" s="2497"/>
      <c r="BP4" s="2497"/>
      <c r="BQ4" s="2497"/>
      <c r="BR4" s="2497"/>
      <c r="BS4" s="2497"/>
      <c r="BT4" s="2497"/>
      <c r="BU4" s="2497"/>
      <c r="BV4" s="2497"/>
      <c r="BW4" s="2497"/>
      <c r="BX4" s="2497"/>
      <c r="BY4" s="2497"/>
      <c r="BZ4" s="2497"/>
      <c r="CA4" s="2497"/>
      <c r="CB4" s="2497"/>
      <c r="CC4" s="2497"/>
      <c r="CD4" s="2497"/>
      <c r="CE4" s="2497"/>
      <c r="CF4" s="2497"/>
      <c r="CG4" s="2497"/>
      <c r="CH4" s="2497"/>
      <c r="CI4" s="2497"/>
      <c r="CJ4" s="2497"/>
      <c r="CK4" s="2497"/>
      <c r="CL4" s="2497"/>
      <c r="CM4" s="2497"/>
      <c r="CN4" s="2497"/>
      <c r="CO4" s="2497"/>
      <c r="CP4" s="2497"/>
      <c r="CQ4" s="2497"/>
      <c r="CR4" s="2497"/>
      <c r="CS4" s="2497"/>
      <c r="CT4" s="2497"/>
      <c r="CU4" s="2497"/>
      <c r="CV4" s="2497"/>
      <c r="CW4" s="2497"/>
      <c r="CX4" s="2497"/>
      <c r="CY4" s="2497"/>
      <c r="CZ4" s="2497"/>
      <c r="DA4" s="2497"/>
      <c r="DB4" s="2497"/>
      <c r="DC4" s="2497"/>
      <c r="DD4" s="2497"/>
      <c r="DE4" s="2497"/>
      <c r="DF4" s="2497"/>
      <c r="DG4" s="2497"/>
      <c r="DH4" s="2497"/>
      <c r="DI4" s="2497"/>
      <c r="DJ4" s="2497"/>
      <c r="DK4" s="2497"/>
      <c r="DL4" s="2497"/>
      <c r="DM4" s="2497"/>
      <c r="DN4" s="2497"/>
      <c r="DO4" s="2497"/>
      <c r="DP4" s="2497"/>
      <c r="DQ4" s="2497"/>
      <c r="DR4" s="2497"/>
      <c r="DS4" s="2497"/>
      <c r="DT4" s="2497"/>
      <c r="DU4" s="2497"/>
      <c r="DV4" s="2497"/>
      <c r="DW4" s="2497"/>
      <c r="DX4" s="2497"/>
      <c r="DY4" s="2497"/>
      <c r="DZ4" s="2497"/>
      <c r="EA4" s="2497"/>
      <c r="EB4" s="2497"/>
      <c r="EC4" s="2497"/>
      <c r="ED4" s="2497"/>
      <c r="EE4" s="2497"/>
      <c r="EF4" s="2497"/>
      <c r="EG4" s="2497"/>
      <c r="EH4" s="2497"/>
      <c r="EI4" s="2497"/>
      <c r="EJ4" s="2497"/>
      <c r="EK4" s="2497"/>
      <c r="EL4" s="2497"/>
      <c r="EM4" s="2497"/>
      <c r="EN4" s="2497"/>
      <c r="EO4" s="2497"/>
      <c r="EP4" s="2497"/>
      <c r="EQ4" s="2497"/>
      <c r="ER4" s="2497"/>
      <c r="ES4" s="2497"/>
      <c r="ET4" s="2497"/>
      <c r="EU4" s="2497"/>
      <c r="EV4" s="2497"/>
      <c r="EW4" s="2497"/>
      <c r="EX4" s="2497"/>
      <c r="EY4" s="2497"/>
      <c r="EZ4" s="2497"/>
      <c r="FA4" s="2497"/>
      <c r="FB4" s="2497"/>
      <c r="FC4" s="2497"/>
      <c r="FD4" s="2497"/>
      <c r="FE4" s="2497"/>
      <c r="FF4" s="2497"/>
      <c r="FG4" s="2497"/>
      <c r="FH4" s="2497"/>
      <c r="FI4" s="2497"/>
      <c r="FJ4" s="2497"/>
      <c r="FK4" s="2497"/>
      <c r="FL4" s="2497"/>
      <c r="FM4" s="2497"/>
      <c r="FN4" s="2497"/>
      <c r="FO4" s="2497"/>
      <c r="FP4" s="2497"/>
      <c r="FQ4" s="2497"/>
      <c r="FR4" s="2497"/>
      <c r="FS4" s="2497"/>
      <c r="FT4" s="2497"/>
      <c r="FU4" s="2497"/>
      <c r="FV4" s="2497"/>
      <c r="FW4" s="2497"/>
      <c r="FX4" s="2497"/>
      <c r="FY4" s="2497"/>
      <c r="FZ4" s="2497"/>
      <c r="GA4" s="2497"/>
      <c r="GB4" s="2497"/>
      <c r="GC4" s="2497"/>
      <c r="GD4" s="2497"/>
      <c r="GE4" s="2497"/>
      <c r="GF4" s="2497"/>
      <c r="GG4" s="2497"/>
      <c r="GH4" s="2497"/>
      <c r="GI4" s="2497"/>
      <c r="GJ4" s="2497"/>
      <c r="GK4" s="2497"/>
      <c r="GL4" s="2497"/>
      <c r="GM4" s="2497"/>
      <c r="GN4" s="2497"/>
      <c r="GO4" s="2497"/>
      <c r="GP4" s="2497"/>
      <c r="GQ4" s="2497"/>
      <c r="GR4" s="2497"/>
      <c r="GS4" s="2497"/>
      <c r="GT4" s="2497"/>
      <c r="GU4" s="2497"/>
      <c r="GV4" s="2497"/>
      <c r="GW4" s="2497"/>
      <c r="GX4" s="2497"/>
      <c r="GY4" s="2497"/>
      <c r="GZ4" s="2497"/>
      <c r="HA4" s="2497"/>
      <c r="HB4" s="2497"/>
      <c r="HC4" s="2497"/>
      <c r="HD4" s="2497"/>
      <c r="HE4" s="2497"/>
      <c r="HF4" s="2497"/>
      <c r="HG4" s="2497"/>
      <c r="HH4" s="2497"/>
      <c r="HI4" s="2497"/>
      <c r="HJ4" s="2497"/>
      <c r="HK4" s="2497"/>
      <c r="HL4" s="2497"/>
      <c r="HM4" s="2497"/>
      <c r="HN4" s="2497"/>
      <c r="HO4" s="2497"/>
      <c r="HP4" s="2497"/>
      <c r="HQ4" s="2497"/>
      <c r="HR4" s="2497"/>
      <c r="HS4" s="2497"/>
      <c r="HT4" s="2497"/>
      <c r="HU4" s="2497"/>
      <c r="HV4" s="2497"/>
      <c r="HW4" s="2497"/>
      <c r="HX4" s="2497"/>
      <c r="HY4" s="2497"/>
      <c r="HZ4" s="2497"/>
      <c r="IA4" s="2497"/>
      <c r="IB4" s="2497"/>
      <c r="IC4" s="2497"/>
      <c r="ID4" s="2497"/>
      <c r="IE4" s="2497"/>
      <c r="IF4" s="2497"/>
      <c r="IG4" s="2497"/>
      <c r="IH4" s="2497"/>
      <c r="II4" s="2497"/>
      <c r="IJ4" s="2497"/>
      <c r="IK4" s="2497"/>
      <c r="IL4" s="2497"/>
      <c r="IM4" s="2497"/>
      <c r="IN4" s="2497"/>
      <c r="IO4" s="2497"/>
      <c r="IP4" s="2497"/>
      <c r="IQ4" s="2497"/>
      <c r="IR4" s="2497"/>
      <c r="IS4" s="2497"/>
      <c r="IT4" s="2497"/>
      <c r="IU4" s="2497"/>
      <c r="IV4" s="2497"/>
      <c r="IW4" s="2497"/>
      <c r="IX4" s="2497"/>
      <c r="IY4" s="2497"/>
      <c r="IZ4" s="2497"/>
      <c r="JA4" s="2497"/>
      <c r="JB4" s="2497"/>
      <c r="JC4" s="2497"/>
      <c r="JD4" s="2497"/>
      <c r="JE4" s="2497"/>
      <c r="JF4" s="2497"/>
      <c r="JG4" s="2497"/>
      <c r="JH4" s="2497"/>
      <c r="JI4" s="2497"/>
      <c r="JJ4" s="2497"/>
      <c r="JK4" s="2497"/>
      <c r="JL4" s="2497"/>
      <c r="JM4" s="2497"/>
      <c r="JN4" s="2497"/>
      <c r="JO4" s="2497"/>
      <c r="JP4" s="2497"/>
      <c r="JQ4" s="2497"/>
      <c r="JR4" s="2497"/>
      <c r="JS4" s="2497"/>
      <c r="JT4" s="2497"/>
      <c r="JU4" s="2497"/>
      <c r="JV4" s="2497"/>
      <c r="JW4" s="2497"/>
      <c r="JX4" s="2497"/>
      <c r="JY4" s="2497"/>
      <c r="JZ4" s="2497"/>
      <c r="KA4" s="2497"/>
      <c r="KB4" s="2497"/>
      <c r="KC4" s="2497"/>
      <c r="KD4" s="2497"/>
      <c r="KE4" s="2497"/>
      <c r="KF4" s="2497"/>
      <c r="KG4" s="2497"/>
      <c r="KH4" s="2497"/>
      <c r="KI4" s="2497"/>
      <c r="KJ4" s="2497"/>
      <c r="KK4" s="2497"/>
      <c r="KL4" s="2497"/>
      <c r="KM4" s="2497"/>
      <c r="KN4" s="2497"/>
      <c r="KO4" s="2497"/>
      <c r="KP4" s="2497"/>
      <c r="KQ4" s="2497"/>
      <c r="KR4" s="2497"/>
      <c r="KS4" s="2497"/>
      <c r="KT4" s="2497"/>
      <c r="KU4" s="2497"/>
      <c r="KV4" s="2497"/>
      <c r="KW4" s="2497"/>
      <c r="KX4" s="2497"/>
      <c r="KY4" s="2497"/>
      <c r="KZ4" s="2497"/>
      <c r="LA4" s="2497"/>
      <c r="LB4" s="2497"/>
      <c r="LC4" s="2497"/>
      <c r="LD4" s="2497"/>
      <c r="LE4" s="2497"/>
      <c r="LF4" s="2497"/>
      <c r="LG4" s="2497"/>
      <c r="LH4" s="2497"/>
      <c r="LI4" s="2497"/>
      <c r="LJ4" s="2497"/>
      <c r="LK4" s="2497"/>
      <c r="LL4" s="2497"/>
      <c r="LM4" s="2497"/>
      <c r="LN4" s="2497"/>
      <c r="LO4" s="2497"/>
      <c r="LP4" s="2497"/>
      <c r="LQ4" s="2497"/>
      <c r="LR4" s="2497"/>
      <c r="LS4" s="2497"/>
      <c r="LT4" s="2497"/>
      <c r="LU4" s="2497"/>
      <c r="LV4" s="2497"/>
      <c r="LW4" s="2497"/>
      <c r="LX4" s="2497"/>
      <c r="LY4" s="2497"/>
      <c r="LZ4" s="2497"/>
      <c r="MA4" s="2497"/>
      <c r="MB4" s="2497"/>
      <c r="MC4" s="2497"/>
      <c r="MD4" s="2497"/>
      <c r="ME4" s="2497"/>
      <c r="MF4" s="2497"/>
      <c r="MG4" s="2497"/>
      <c r="MH4" s="2497"/>
      <c r="MI4" s="2497"/>
      <c r="MJ4" s="2497"/>
      <c r="MK4" s="2497"/>
      <c r="ML4" s="2497"/>
      <c r="MM4" s="2497"/>
      <c r="MN4" s="2497"/>
      <c r="MO4" s="2497"/>
      <c r="MP4" s="2497"/>
      <c r="MQ4" s="2497"/>
      <c r="MR4" s="2497"/>
      <c r="MS4" s="2497"/>
      <c r="MT4" s="2497"/>
      <c r="MU4" s="2497"/>
      <c r="MV4" s="2497"/>
      <c r="MW4" s="2497"/>
      <c r="MX4" s="2497"/>
      <c r="MY4" s="2497"/>
      <c r="MZ4" s="2497"/>
      <c r="NA4" s="2497"/>
      <c r="NB4" s="2497"/>
      <c r="NC4" s="2497"/>
      <c r="ND4" s="2497"/>
      <c r="NE4" s="2497"/>
      <c r="NF4" s="2497"/>
      <c r="NG4" s="2497"/>
      <c r="NH4" s="2497"/>
      <c r="NI4" s="2497"/>
      <c r="NJ4" s="2497"/>
      <c r="NK4" s="2497"/>
      <c r="NL4" s="2497"/>
      <c r="NM4" s="2497"/>
      <c r="NN4" s="2497"/>
      <c r="NO4" s="2497"/>
      <c r="NP4" s="2497"/>
      <c r="NQ4" s="2497"/>
      <c r="NR4" s="2497"/>
      <c r="NS4" s="2497"/>
      <c r="NT4" s="2497"/>
      <c r="NU4" s="2497"/>
      <c r="NV4" s="2497"/>
      <c r="NW4" s="2497"/>
      <c r="NX4" s="2497"/>
      <c r="NY4" s="2497"/>
      <c r="NZ4" s="2497"/>
      <c r="OA4" s="2497"/>
      <c r="OB4" s="2497"/>
      <c r="OC4" s="2497"/>
      <c r="OD4" s="2497"/>
      <c r="OE4" s="2497"/>
      <c r="OF4" s="2497"/>
      <c r="OG4" s="2497"/>
      <c r="OH4" s="2497"/>
      <c r="OI4" s="2497"/>
      <c r="OJ4" s="2497"/>
      <c r="OK4" s="2497"/>
      <c r="OL4" s="2497"/>
      <c r="OM4" s="2497"/>
      <c r="ON4" s="2497"/>
      <c r="OO4" s="2497"/>
      <c r="OP4" s="2497"/>
      <c r="OQ4" s="2497"/>
      <c r="OR4" s="2497"/>
      <c r="OS4" s="2497"/>
      <c r="OT4" s="2497"/>
      <c r="OU4" s="2497"/>
      <c r="OV4" s="2497"/>
      <c r="OW4" s="2497"/>
      <c r="OX4" s="2497"/>
      <c r="OY4" s="2497"/>
      <c r="OZ4" s="2497"/>
      <c r="PA4" s="2497"/>
      <c r="PB4" s="2497"/>
      <c r="PC4" s="2497"/>
      <c r="PD4" s="2497"/>
      <c r="PE4" s="2497"/>
      <c r="PF4" s="2497"/>
      <c r="PG4" s="2497"/>
      <c r="PH4" s="2497"/>
      <c r="PI4" s="2497"/>
      <c r="PJ4" s="2497"/>
      <c r="PK4" s="2497"/>
      <c r="PL4" s="2497"/>
      <c r="PM4" s="2497"/>
      <c r="PN4" s="2497"/>
      <c r="PO4" s="2497"/>
      <c r="PP4" s="2497"/>
      <c r="PQ4" s="2497"/>
      <c r="PR4" s="2497"/>
      <c r="PS4" s="2497"/>
      <c r="PT4" s="2497"/>
      <c r="PU4" s="2497"/>
      <c r="PV4" s="2497"/>
      <c r="PW4" s="2497"/>
      <c r="PX4" s="2497"/>
      <c r="PY4" s="2497"/>
      <c r="PZ4" s="2497"/>
      <c r="QA4" s="2497"/>
      <c r="QB4" s="2497"/>
      <c r="QC4" s="2497"/>
      <c r="QD4" s="2497"/>
      <c r="QE4" s="2497"/>
      <c r="QF4" s="2497"/>
      <c r="QG4" s="2497"/>
      <c r="QH4" s="2497"/>
      <c r="QI4" s="2497"/>
      <c r="QJ4" s="2497"/>
      <c r="QK4" s="2497"/>
      <c r="QL4" s="2497"/>
      <c r="QM4" s="2497"/>
      <c r="QN4" s="2497"/>
      <c r="QO4" s="2497"/>
      <c r="QP4" s="2497"/>
      <c r="QQ4" s="2497"/>
      <c r="QR4" s="2497"/>
      <c r="QS4" s="2497"/>
      <c r="QT4" s="2497"/>
      <c r="QU4" s="2497"/>
      <c r="QV4" s="2497"/>
      <c r="QW4" s="2497"/>
      <c r="QX4" s="2497"/>
      <c r="QY4" s="2497"/>
      <c r="QZ4" s="2497"/>
      <c r="RA4" s="2497"/>
      <c r="RB4" s="2497"/>
      <c r="RC4" s="2497"/>
      <c r="RD4" s="2497"/>
      <c r="RE4" s="2497"/>
      <c r="RF4" s="2497"/>
      <c r="RG4" s="2497"/>
      <c r="RH4" s="2497"/>
      <c r="RI4" s="2497"/>
      <c r="RJ4" s="2497"/>
      <c r="RK4" s="2497"/>
      <c r="RL4" s="2497"/>
      <c r="RM4" s="2497"/>
      <c r="RN4" s="2497"/>
      <c r="RO4" s="2497"/>
      <c r="RP4" s="2497"/>
      <c r="RQ4" s="2497"/>
      <c r="RR4" s="2497"/>
      <c r="RS4" s="2497"/>
      <c r="RT4" s="2497"/>
      <c r="RU4" s="2497"/>
      <c r="RV4" s="2497"/>
      <c r="RW4" s="2497"/>
      <c r="RX4" s="2497"/>
      <c r="RY4" s="2497"/>
      <c r="RZ4" s="2497"/>
      <c r="SA4" s="2497"/>
      <c r="SB4" s="2497"/>
      <c r="SC4" s="2497"/>
      <c r="SD4" s="2497"/>
      <c r="SE4" s="2497"/>
      <c r="SF4" s="2497"/>
      <c r="SG4" s="2497"/>
      <c r="SH4" s="2497"/>
      <c r="SI4" s="2497"/>
      <c r="SJ4" s="2497"/>
      <c r="SK4" s="2497"/>
      <c r="SL4" s="2497"/>
      <c r="SM4" s="2497"/>
      <c r="SN4" s="2497"/>
      <c r="SO4" s="2497"/>
      <c r="SP4" s="2497"/>
      <c r="SQ4" s="2497"/>
      <c r="SR4" s="2497"/>
      <c r="SS4" s="2497"/>
      <c r="ST4" s="2497"/>
      <c r="SU4" s="2497"/>
      <c r="SV4" s="2497"/>
      <c r="SW4" s="2497"/>
      <c r="SX4" s="2497"/>
      <c r="SY4" s="2497"/>
      <c r="SZ4" s="2497"/>
      <c r="TA4" s="2497"/>
      <c r="TB4" s="2497"/>
      <c r="TC4" s="2497"/>
      <c r="TD4" s="2497"/>
      <c r="TE4" s="2497"/>
      <c r="TF4" s="2497"/>
      <c r="TG4" s="2497"/>
      <c r="TH4" s="2497"/>
      <c r="TI4" s="2497"/>
      <c r="TJ4" s="2497"/>
      <c r="TK4" s="2497"/>
      <c r="TL4" s="2497"/>
      <c r="TM4" s="2497"/>
      <c r="TN4" s="2497"/>
      <c r="TO4" s="2497"/>
      <c r="TP4" s="2497"/>
      <c r="TQ4" s="2497"/>
      <c r="TR4" s="2497"/>
      <c r="TS4" s="2497"/>
      <c r="TT4" s="2497"/>
      <c r="TU4" s="2497"/>
      <c r="TV4" s="2497"/>
      <c r="TW4" s="2497"/>
      <c r="TX4" s="2497"/>
      <c r="TY4" s="2497"/>
      <c r="TZ4" s="2497"/>
      <c r="UA4" s="2497"/>
      <c r="UB4" s="2497"/>
      <c r="UC4" s="2497"/>
      <c r="UD4" s="2497"/>
      <c r="UE4" s="2497"/>
      <c r="UF4" s="2497"/>
      <c r="UG4" s="2497"/>
      <c r="UH4" s="2497"/>
      <c r="UI4" s="2497"/>
      <c r="UJ4" s="2497"/>
      <c r="UK4" s="2497"/>
      <c r="UL4" s="2497"/>
      <c r="UM4" s="2497"/>
      <c r="UN4" s="2497"/>
      <c r="UO4" s="2497"/>
      <c r="UP4" s="2497"/>
      <c r="UQ4" s="2497"/>
      <c r="UR4" s="2497"/>
      <c r="US4" s="2497"/>
      <c r="UT4" s="2497"/>
      <c r="UU4" s="2497"/>
      <c r="UV4" s="2497"/>
      <c r="UW4" s="2497"/>
      <c r="UX4" s="2497"/>
      <c r="UY4" s="2497"/>
      <c r="UZ4" s="2497"/>
      <c r="VA4" s="2497"/>
      <c r="VB4" s="2497"/>
      <c r="VC4" s="2497"/>
      <c r="VD4" s="2497"/>
      <c r="VE4" s="2497"/>
      <c r="VF4" s="2497"/>
      <c r="VG4" s="2497"/>
      <c r="VH4" s="2497"/>
      <c r="VI4" s="2497"/>
      <c r="VJ4" s="2497"/>
      <c r="VK4" s="2497"/>
      <c r="VL4" s="2497"/>
      <c r="VM4" s="2497"/>
      <c r="VN4" s="2497"/>
      <c r="VO4" s="2497"/>
      <c r="VP4" s="2497"/>
      <c r="VQ4" s="2497"/>
      <c r="VR4" s="2497"/>
      <c r="VS4" s="2497"/>
      <c r="VT4" s="2497"/>
      <c r="VU4" s="2497"/>
      <c r="VV4" s="2497"/>
      <c r="VW4" s="2497"/>
      <c r="VX4" s="2497"/>
      <c r="VY4" s="2497"/>
      <c r="VZ4" s="2497"/>
      <c r="WA4" s="2497"/>
      <c r="WB4" s="2497"/>
      <c r="WC4" s="2497"/>
      <c r="WD4" s="2497"/>
      <c r="WE4" s="2497"/>
      <c r="WF4" s="2497"/>
      <c r="WG4" s="2497"/>
      <c r="WH4" s="2497"/>
      <c r="WI4" s="2497"/>
      <c r="WJ4" s="2497"/>
      <c r="WK4" s="2497"/>
      <c r="WL4" s="2497"/>
      <c r="WM4" s="2497"/>
      <c r="WN4" s="2497"/>
      <c r="WO4" s="2497"/>
      <c r="WP4" s="2497"/>
      <c r="WQ4" s="2497"/>
      <c r="WR4" s="2497"/>
      <c r="WS4" s="2497"/>
      <c r="WT4" s="2497"/>
      <c r="WU4" s="2497"/>
      <c r="WV4" s="2497"/>
      <c r="WW4" s="2497"/>
      <c r="WX4" s="2497"/>
      <c r="WY4" s="2497"/>
      <c r="WZ4" s="2497"/>
      <c r="XA4" s="2497"/>
      <c r="XB4" s="2497"/>
      <c r="XC4" s="2497"/>
      <c r="XD4" s="2497"/>
      <c r="XE4" s="2497"/>
      <c r="XF4" s="2497"/>
      <c r="XG4" s="2497"/>
      <c r="XH4" s="2497"/>
      <c r="XI4" s="2497"/>
      <c r="XJ4" s="2497"/>
      <c r="XK4" s="2497"/>
      <c r="XL4" s="2497"/>
      <c r="XM4" s="2497"/>
      <c r="XN4" s="2497"/>
      <c r="XO4" s="2497"/>
      <c r="XP4" s="2497"/>
      <c r="XQ4" s="2497"/>
      <c r="XR4" s="2497"/>
      <c r="XS4" s="2497"/>
      <c r="XT4" s="2497"/>
      <c r="XU4" s="2497"/>
      <c r="XV4" s="2497"/>
      <c r="XW4" s="2497"/>
      <c r="XX4" s="2497"/>
      <c r="XY4" s="2497"/>
      <c r="XZ4" s="2497"/>
      <c r="YA4" s="2497"/>
      <c r="YB4" s="2497"/>
      <c r="YC4" s="2497"/>
      <c r="YD4" s="2497"/>
      <c r="YE4" s="2497"/>
      <c r="YF4" s="2497"/>
      <c r="YG4" s="2497"/>
      <c r="YH4" s="2497"/>
      <c r="YI4" s="2497"/>
      <c r="YJ4" s="2497"/>
      <c r="YK4" s="2497"/>
      <c r="YL4" s="2497"/>
      <c r="YM4" s="2497"/>
      <c r="YN4" s="2497"/>
      <c r="YO4" s="2497"/>
      <c r="YP4" s="2497"/>
      <c r="YQ4" s="2497"/>
      <c r="YR4" s="2497"/>
      <c r="YS4" s="2497"/>
      <c r="YT4" s="2497"/>
      <c r="YU4" s="2497"/>
      <c r="YV4" s="2497"/>
      <c r="YW4" s="2497"/>
      <c r="YX4" s="2497"/>
      <c r="YY4" s="2497"/>
      <c r="YZ4" s="2497"/>
      <c r="ZA4" s="2497"/>
      <c r="ZB4" s="2497"/>
      <c r="ZC4" s="2497"/>
      <c r="ZD4" s="2497"/>
      <c r="ZE4" s="2497"/>
      <c r="ZF4" s="2497"/>
      <c r="ZG4" s="2497"/>
      <c r="ZH4" s="2497"/>
      <c r="ZI4" s="2497"/>
      <c r="ZJ4" s="2497"/>
      <c r="ZK4" s="2497"/>
      <c r="ZL4" s="2497"/>
      <c r="ZM4" s="2497"/>
      <c r="ZN4" s="2497"/>
      <c r="ZO4" s="2497"/>
      <c r="ZP4" s="2497"/>
      <c r="ZQ4" s="2497"/>
      <c r="ZR4" s="2497"/>
      <c r="ZS4" s="2497"/>
      <c r="ZT4" s="2497"/>
      <c r="ZU4" s="2497"/>
      <c r="ZV4" s="2497"/>
      <c r="ZW4" s="2497"/>
      <c r="ZX4" s="2497"/>
      <c r="ZY4" s="2497"/>
      <c r="ZZ4" s="2497"/>
      <c r="AAA4" s="2497"/>
      <c r="AAB4" s="2497"/>
      <c r="AAC4" s="2497"/>
      <c r="AAD4" s="2497"/>
      <c r="AAE4" s="2497"/>
      <c r="AAF4" s="2497"/>
      <c r="AAG4" s="2497"/>
      <c r="AAH4" s="2497"/>
      <c r="AAI4" s="2497"/>
      <c r="AAJ4" s="2497"/>
      <c r="AAK4" s="2497"/>
      <c r="AAL4" s="2497"/>
      <c r="AAM4" s="2497"/>
      <c r="AAN4" s="2497"/>
      <c r="AAO4" s="2497"/>
      <c r="AAP4" s="2497"/>
      <c r="AAQ4" s="2497"/>
      <c r="AAR4" s="2497"/>
      <c r="AAS4" s="2497"/>
      <c r="AAT4" s="2497"/>
      <c r="AAU4" s="2497"/>
      <c r="AAV4" s="2497"/>
      <c r="AAW4" s="2497"/>
      <c r="AAX4" s="2497"/>
      <c r="AAY4" s="2497"/>
      <c r="AAZ4" s="2497"/>
      <c r="ABA4" s="2497"/>
      <c r="ABB4" s="2497"/>
      <c r="ABC4" s="2497"/>
      <c r="ABD4" s="2497"/>
      <c r="ABE4" s="2497"/>
      <c r="ABF4" s="2497"/>
      <c r="ABG4" s="2497"/>
      <c r="ABH4" s="2497"/>
      <c r="ABI4" s="2497"/>
      <c r="ABJ4" s="2497"/>
      <c r="ABK4" s="2497"/>
      <c r="ABL4" s="2497"/>
      <c r="ABM4" s="2497"/>
      <c r="ABN4" s="2497"/>
      <c r="ABO4" s="2497"/>
      <c r="ABP4" s="2497"/>
      <c r="ABQ4" s="2497"/>
      <c r="ABR4" s="2497"/>
      <c r="ABS4" s="2497"/>
      <c r="ABT4" s="2497"/>
      <c r="ABU4" s="2497"/>
      <c r="ABV4" s="2497"/>
      <c r="ABW4" s="2497"/>
      <c r="ABX4" s="2497"/>
      <c r="ABY4" s="2497"/>
      <c r="ABZ4" s="2497"/>
      <c r="ACA4" s="2497"/>
      <c r="ACB4" s="2497"/>
      <c r="ACC4" s="2497"/>
      <c r="ACD4" s="2497"/>
      <c r="ACE4" s="2497"/>
      <c r="ACF4" s="2497"/>
      <c r="ACG4" s="2497"/>
      <c r="ACH4" s="2497"/>
      <c r="ACI4" s="2497"/>
      <c r="ACJ4" s="2497"/>
      <c r="ACK4" s="2497"/>
      <c r="ACL4" s="2497"/>
      <c r="ACM4" s="2497"/>
      <c r="ACN4" s="2497"/>
      <c r="ACO4" s="2497"/>
      <c r="ACP4" s="2497"/>
      <c r="ACQ4" s="2497"/>
      <c r="ACR4" s="2497"/>
      <c r="ACS4" s="2497"/>
      <c r="ACT4" s="2497"/>
      <c r="ACU4" s="2497"/>
      <c r="ACV4" s="2497"/>
      <c r="ACW4" s="2497"/>
      <c r="ACX4" s="2497"/>
      <c r="ACY4" s="2497"/>
      <c r="ACZ4" s="2497"/>
      <c r="ADA4" s="2497"/>
      <c r="ADB4" s="2497"/>
      <c r="ADC4" s="2497"/>
      <c r="ADD4" s="2497"/>
      <c r="ADE4" s="2497"/>
      <c r="ADF4" s="2497"/>
      <c r="ADG4" s="2497"/>
      <c r="ADH4" s="2497"/>
      <c r="ADI4" s="2497"/>
      <c r="ADJ4" s="2497"/>
      <c r="ADK4" s="2497"/>
      <c r="ADL4" s="2497"/>
      <c r="ADM4" s="2497"/>
      <c r="ADN4" s="2497"/>
      <c r="ADO4" s="2497"/>
      <c r="ADP4" s="2497"/>
      <c r="ADQ4" s="2497"/>
      <c r="ADR4" s="2497"/>
      <c r="ADS4" s="2497"/>
      <c r="ADT4" s="2497"/>
      <c r="ADU4" s="2497"/>
      <c r="ADV4" s="2497"/>
      <c r="ADW4" s="2497"/>
      <c r="ADX4" s="2497"/>
      <c r="ADY4" s="2497"/>
      <c r="ADZ4" s="2497"/>
      <c r="AEA4" s="2497"/>
      <c r="AEB4" s="2497"/>
      <c r="AEC4" s="2497"/>
      <c r="AED4" s="2497"/>
      <c r="AEE4" s="2497"/>
      <c r="AEF4" s="2497"/>
      <c r="AEG4" s="2497"/>
      <c r="AEH4" s="2497"/>
      <c r="AEI4" s="2497"/>
      <c r="AEJ4" s="2497"/>
      <c r="AEK4" s="2497"/>
      <c r="AEL4" s="2497"/>
      <c r="AEM4" s="2497"/>
      <c r="AEN4" s="2497"/>
      <c r="AEO4" s="2497"/>
      <c r="AEP4" s="2497"/>
      <c r="AEQ4" s="2497"/>
      <c r="AER4" s="2497"/>
      <c r="AES4" s="2497"/>
      <c r="AET4" s="2497"/>
      <c r="AEU4" s="2497"/>
      <c r="AEV4" s="2497"/>
      <c r="AEW4" s="2497"/>
      <c r="AEX4" s="2497"/>
      <c r="AEY4" s="2497"/>
      <c r="AEZ4" s="2497"/>
      <c r="AFA4" s="2497"/>
      <c r="AFB4" s="2497"/>
      <c r="AFC4" s="2497"/>
      <c r="AFD4" s="2497"/>
      <c r="AFE4" s="2497"/>
      <c r="AFF4" s="2497"/>
      <c r="AFG4" s="2497"/>
      <c r="AFH4" s="2497"/>
      <c r="AFI4" s="2497"/>
      <c r="AFJ4" s="2497"/>
      <c r="AFK4" s="2497"/>
      <c r="AFL4" s="2497"/>
      <c r="AFM4" s="2497"/>
      <c r="AFN4" s="2497"/>
      <c r="AFO4" s="2497"/>
      <c r="AFP4" s="2497"/>
      <c r="AFQ4" s="2497"/>
      <c r="AFR4" s="2497"/>
      <c r="AFS4" s="2497"/>
      <c r="AFT4" s="2497"/>
      <c r="AFU4" s="2497"/>
      <c r="AFV4" s="2497"/>
      <c r="AFW4" s="2497"/>
      <c r="AFX4" s="2497"/>
      <c r="AFY4" s="2497"/>
      <c r="AFZ4" s="2497"/>
      <c r="AGA4" s="2497"/>
      <c r="AGB4" s="2497"/>
      <c r="AGC4" s="2497"/>
      <c r="AGD4" s="2497"/>
      <c r="AGE4" s="2497"/>
      <c r="AGF4" s="2497"/>
      <c r="AGG4" s="2497"/>
      <c r="AGH4" s="2497"/>
      <c r="AGI4" s="2497"/>
      <c r="AGJ4" s="2497"/>
      <c r="AGK4" s="2497"/>
      <c r="AGL4" s="2497"/>
      <c r="AGM4" s="2497"/>
      <c r="AGN4" s="2497"/>
      <c r="AGO4" s="2497"/>
      <c r="AGP4" s="2497"/>
      <c r="AGQ4" s="2497"/>
      <c r="AGR4" s="2497"/>
      <c r="AGS4" s="2497"/>
      <c r="AGT4" s="2497"/>
      <c r="AGU4" s="2497"/>
      <c r="AGV4" s="2497"/>
      <c r="AGW4" s="2497"/>
      <c r="AGX4" s="2497"/>
      <c r="AGY4" s="2497"/>
      <c r="AGZ4" s="2497"/>
      <c r="AHA4" s="2497"/>
      <c r="AHB4" s="2497"/>
      <c r="AHC4" s="2497"/>
      <c r="AHD4" s="2497"/>
      <c r="AHE4" s="2497"/>
      <c r="AHF4" s="2497"/>
      <c r="AHG4" s="2497"/>
      <c r="AHH4" s="2497"/>
      <c r="AHI4" s="2497"/>
      <c r="AHJ4" s="2497"/>
      <c r="AHK4" s="2497"/>
      <c r="AHL4" s="2497"/>
      <c r="AHM4" s="2497"/>
      <c r="AHN4" s="2497"/>
      <c r="AHO4" s="2497"/>
      <c r="AHP4" s="2497"/>
      <c r="AHQ4" s="2497"/>
      <c r="AHR4" s="2497"/>
      <c r="AHS4" s="2497"/>
      <c r="AHT4" s="2497"/>
      <c r="AHU4" s="2497"/>
      <c r="AHV4" s="2497"/>
      <c r="AHW4" s="2497"/>
      <c r="AHX4" s="2497"/>
      <c r="AHY4" s="2497"/>
      <c r="AHZ4" s="2497"/>
      <c r="AIA4" s="2497"/>
      <c r="AIB4" s="2497"/>
      <c r="AIC4" s="2497"/>
      <c r="AID4" s="2497"/>
      <c r="AIE4" s="2497"/>
      <c r="AIF4" s="2497"/>
      <c r="AIG4" s="2497"/>
      <c r="AIH4" s="2497"/>
      <c r="AII4" s="2497"/>
      <c r="AIJ4" s="2497"/>
      <c r="AIK4" s="2497"/>
      <c r="AIL4" s="2497"/>
      <c r="AIM4" s="2497"/>
      <c r="AIN4" s="2497"/>
      <c r="AIO4" s="2497"/>
      <c r="AIP4" s="2497"/>
      <c r="AIQ4" s="2497"/>
      <c r="AIR4" s="2497"/>
      <c r="AIS4" s="2497"/>
      <c r="AIT4" s="2497"/>
      <c r="AIU4" s="2497"/>
      <c r="AIV4" s="2497"/>
      <c r="AIW4" s="2497"/>
      <c r="AIX4" s="2497"/>
      <c r="AIY4" s="2497"/>
      <c r="AIZ4" s="2497"/>
      <c r="AJA4" s="2497"/>
      <c r="AJB4" s="2497"/>
      <c r="AJC4" s="2497"/>
      <c r="AJD4" s="2497"/>
      <c r="AJE4" s="2497"/>
      <c r="AJF4" s="2497"/>
      <c r="AJG4" s="2497"/>
      <c r="AJH4" s="2497"/>
      <c r="AJI4" s="2497"/>
      <c r="AJJ4" s="2497"/>
      <c r="AJK4" s="2497"/>
      <c r="AJL4" s="2497"/>
      <c r="AJM4" s="2497"/>
      <c r="AJN4" s="2497"/>
      <c r="AJO4" s="2497"/>
      <c r="AJP4" s="2497"/>
      <c r="AJQ4" s="2497"/>
      <c r="AJR4" s="2497"/>
      <c r="AJS4" s="2497"/>
      <c r="AJT4" s="2497"/>
      <c r="AJU4" s="2497"/>
      <c r="AJV4" s="2497"/>
      <c r="AJW4" s="2497"/>
      <c r="AJX4" s="2497"/>
      <c r="AJY4" s="2497"/>
      <c r="AJZ4" s="2497"/>
      <c r="AKA4" s="2497"/>
      <c r="AKB4" s="2497"/>
      <c r="AKC4" s="2497"/>
      <c r="AKD4" s="2497"/>
      <c r="AKE4" s="2497"/>
      <c r="AKF4" s="2497"/>
      <c r="AKG4" s="2497"/>
      <c r="AKH4" s="2497"/>
      <c r="AKI4" s="2497"/>
      <c r="AKJ4" s="2497"/>
      <c r="AKK4" s="2497"/>
      <c r="AKL4" s="2497"/>
      <c r="AKM4" s="2497"/>
      <c r="AKN4" s="2497"/>
      <c r="AKO4" s="2497"/>
      <c r="AKP4" s="2497"/>
      <c r="AKQ4" s="2497"/>
      <c r="AKR4" s="2497"/>
      <c r="AKS4" s="2497"/>
      <c r="AKT4" s="2497"/>
      <c r="AKU4" s="2497"/>
      <c r="AKV4" s="2497"/>
      <c r="AKW4" s="2497"/>
      <c r="AKX4" s="2497"/>
      <c r="AKY4" s="2497"/>
      <c r="AKZ4" s="2497"/>
      <c r="ALA4" s="2497"/>
      <c r="ALB4" s="2497"/>
      <c r="ALC4" s="2497"/>
      <c r="ALD4" s="2497"/>
      <c r="ALE4" s="2497"/>
      <c r="ALF4" s="2497"/>
      <c r="ALG4" s="2497"/>
      <c r="ALH4" s="2497"/>
      <c r="ALI4" s="2497"/>
      <c r="ALJ4" s="2497"/>
      <c r="ALK4" s="2497"/>
      <c r="ALL4" s="2497"/>
      <c r="ALM4" s="2497"/>
      <c r="ALN4" s="2497"/>
      <c r="ALO4" s="2497"/>
      <c r="ALP4" s="2497"/>
      <c r="ALQ4" s="2497"/>
      <c r="ALR4" s="2497"/>
      <c r="ALS4" s="2497"/>
      <c r="ALT4" s="2497"/>
      <c r="ALU4" s="2497"/>
      <c r="ALV4" s="2497"/>
      <c r="ALW4" s="2497"/>
      <c r="ALX4" s="2497"/>
      <c r="ALY4" s="2497"/>
      <c r="ALZ4" s="2497"/>
      <c r="AMA4" s="2497"/>
      <c r="AMB4" s="2497"/>
      <c r="AMC4" s="2497"/>
      <c r="AMD4" s="2497"/>
      <c r="AME4" s="2497"/>
      <c r="AMF4" s="2497"/>
      <c r="AMG4" s="2497"/>
      <c r="AMH4" s="2497"/>
      <c r="AMI4" s="2497"/>
      <c r="AMJ4" s="2497"/>
      <c r="AMK4" s="2497"/>
      <c r="AML4" s="2497"/>
      <c r="AMM4" s="2497"/>
      <c r="AMN4" s="2497"/>
      <c r="AMO4" s="2497"/>
      <c r="AMP4" s="2497"/>
      <c r="AMQ4" s="2497"/>
      <c r="AMR4" s="2497"/>
      <c r="AMS4" s="2497"/>
      <c r="AMT4" s="2497"/>
      <c r="AMU4" s="2497"/>
      <c r="AMV4" s="2497"/>
      <c r="AMW4" s="2497"/>
      <c r="AMX4" s="2497"/>
      <c r="AMY4" s="2497"/>
      <c r="AMZ4" s="2497"/>
      <c r="ANA4" s="2497"/>
      <c r="ANB4" s="2497"/>
      <c r="ANC4" s="2497"/>
      <c r="AND4" s="2497"/>
      <c r="ANE4" s="2497"/>
      <c r="ANF4" s="2497"/>
      <c r="ANG4" s="2497"/>
      <c r="ANH4" s="2497"/>
      <c r="ANI4" s="2497"/>
      <c r="ANJ4" s="2497"/>
      <c r="ANK4" s="2497"/>
      <c r="ANL4" s="2497"/>
      <c r="ANM4" s="2497"/>
      <c r="ANN4" s="2497"/>
      <c r="ANO4" s="2497"/>
      <c r="ANP4" s="2497"/>
      <c r="ANQ4" s="2497"/>
      <c r="ANR4" s="2497"/>
      <c r="ANS4" s="2497"/>
      <c r="ANT4" s="2497"/>
      <c r="ANU4" s="2497"/>
      <c r="ANV4" s="2497"/>
      <c r="ANW4" s="2497"/>
      <c r="ANX4" s="2497"/>
      <c r="ANY4" s="2497"/>
      <c r="ANZ4" s="2497"/>
      <c r="AOA4" s="2497"/>
      <c r="AOB4" s="2497"/>
      <c r="AOC4" s="2497"/>
      <c r="AOD4" s="2497"/>
      <c r="AOE4" s="2497"/>
      <c r="AOF4" s="2497"/>
      <c r="AOG4" s="2497"/>
      <c r="AOH4" s="2497"/>
      <c r="AOI4" s="2497"/>
      <c r="AOJ4" s="2497"/>
      <c r="AOK4" s="2497"/>
      <c r="AOL4" s="2497"/>
      <c r="AOM4" s="2497"/>
      <c r="AON4" s="2497"/>
      <c r="AOO4" s="2497"/>
      <c r="AOP4" s="2497"/>
      <c r="AOQ4" s="2497"/>
      <c r="AOR4" s="2497"/>
      <c r="AOS4" s="2497"/>
      <c r="AOT4" s="2497"/>
      <c r="AOU4" s="2497"/>
      <c r="AOV4" s="2497"/>
      <c r="AOW4" s="2497"/>
      <c r="AOX4" s="2497"/>
      <c r="AOY4" s="2497"/>
      <c r="AOZ4" s="2497"/>
      <c r="APA4" s="2497"/>
      <c r="APB4" s="2497"/>
      <c r="APC4" s="2497"/>
      <c r="APD4" s="2497"/>
      <c r="APE4" s="2497"/>
      <c r="APF4" s="2497"/>
      <c r="APG4" s="2497"/>
      <c r="APH4" s="2497"/>
      <c r="API4" s="2497"/>
      <c r="APJ4" s="2497"/>
      <c r="APK4" s="2497"/>
      <c r="APL4" s="2497"/>
      <c r="APM4" s="2497"/>
      <c r="APN4" s="2497"/>
      <c r="APO4" s="2497"/>
      <c r="APP4" s="2497"/>
      <c r="APQ4" s="2497"/>
      <c r="APR4" s="2497"/>
      <c r="APS4" s="2497"/>
      <c r="APT4" s="2497"/>
      <c r="APU4" s="2497"/>
      <c r="APV4" s="2497"/>
      <c r="APW4" s="2497"/>
      <c r="APX4" s="2497"/>
      <c r="APY4" s="2497"/>
      <c r="APZ4" s="2497"/>
      <c r="AQA4" s="2497"/>
      <c r="AQB4" s="2497"/>
      <c r="AQC4" s="2497"/>
      <c r="AQD4" s="2497"/>
      <c r="AQE4" s="2497"/>
      <c r="AQF4" s="2497"/>
      <c r="AQG4" s="2497"/>
      <c r="AQH4" s="2497"/>
      <c r="AQI4" s="2497"/>
      <c r="AQJ4" s="2497"/>
      <c r="AQK4" s="2497"/>
      <c r="AQL4" s="2497"/>
      <c r="AQM4" s="2497"/>
      <c r="AQN4" s="2497"/>
      <c r="AQO4" s="2497"/>
      <c r="AQP4" s="2497"/>
      <c r="AQQ4" s="2497"/>
      <c r="AQR4" s="2497"/>
      <c r="AQS4" s="2497"/>
      <c r="AQT4" s="2497"/>
      <c r="AQU4" s="2497"/>
      <c r="AQV4" s="2497"/>
      <c r="AQW4" s="2497"/>
      <c r="AQX4" s="2497"/>
      <c r="AQY4" s="2497"/>
      <c r="AQZ4" s="2497"/>
      <c r="ARA4" s="2497"/>
      <c r="ARB4" s="2497"/>
      <c r="ARC4" s="2497"/>
      <c r="ARD4" s="2497"/>
      <c r="ARE4" s="2497"/>
      <c r="ARF4" s="2497"/>
      <c r="ARG4" s="2497"/>
      <c r="ARH4" s="2497"/>
      <c r="ARI4" s="2497"/>
      <c r="ARJ4" s="2497"/>
      <c r="ARK4" s="2497"/>
      <c r="ARL4" s="2497"/>
      <c r="ARM4" s="2497"/>
      <c r="ARN4" s="2497"/>
      <c r="ARO4" s="2497"/>
      <c r="ARP4" s="2497"/>
      <c r="ARQ4" s="2497"/>
      <c r="ARR4" s="2497"/>
      <c r="ARS4" s="2497"/>
      <c r="ART4" s="2497"/>
      <c r="ARU4" s="2497"/>
      <c r="ARV4" s="2497"/>
      <c r="ARW4" s="2497"/>
      <c r="ARX4" s="2497"/>
      <c r="ARY4" s="2497"/>
      <c r="ARZ4" s="2497"/>
      <c r="ASA4" s="2497"/>
      <c r="ASB4" s="2497"/>
      <c r="ASC4" s="2497"/>
      <c r="ASD4" s="2497"/>
      <c r="ASE4" s="2497"/>
      <c r="ASF4" s="2497"/>
      <c r="ASG4" s="2497"/>
      <c r="ASH4" s="2497"/>
      <c r="ASI4" s="2497"/>
      <c r="ASJ4" s="2497"/>
      <c r="ASK4" s="2497"/>
      <c r="ASL4" s="2497"/>
      <c r="ASM4" s="2497"/>
      <c r="ASN4" s="2497"/>
      <c r="ASO4" s="2497"/>
      <c r="ASP4" s="2497"/>
      <c r="ASQ4" s="2497"/>
      <c r="ASR4" s="2497"/>
      <c r="ASS4" s="2497"/>
      <c r="AST4" s="2497"/>
      <c r="ASU4" s="2497"/>
      <c r="ASV4" s="2497"/>
      <c r="ASW4" s="2497"/>
      <c r="ASX4" s="2497"/>
      <c r="ASY4" s="2497"/>
      <c r="ASZ4" s="2497"/>
      <c r="ATA4" s="2497"/>
      <c r="ATB4" s="2497"/>
      <c r="ATC4" s="2497"/>
      <c r="ATD4" s="2497"/>
      <c r="ATE4" s="2497"/>
      <c r="ATF4" s="2497"/>
      <c r="ATG4" s="2497"/>
      <c r="ATH4" s="2497"/>
      <c r="ATI4" s="2497"/>
      <c r="ATJ4" s="2497"/>
      <c r="ATK4" s="2497"/>
      <c r="ATL4" s="2497"/>
      <c r="ATM4" s="2497"/>
      <c r="ATN4" s="2497"/>
      <c r="ATO4" s="2497"/>
      <c r="ATP4" s="2497"/>
      <c r="ATQ4" s="2497"/>
      <c r="ATR4" s="2497"/>
      <c r="ATS4" s="2497"/>
      <c r="ATT4" s="2497"/>
      <c r="ATU4" s="2497"/>
      <c r="ATV4" s="2497"/>
      <c r="ATW4" s="2497"/>
      <c r="ATX4" s="2497"/>
      <c r="ATY4" s="2497"/>
      <c r="ATZ4" s="2497"/>
      <c r="AUA4" s="2497"/>
      <c r="AUB4" s="2497"/>
      <c r="AUC4" s="2497"/>
      <c r="AUD4" s="2497"/>
      <c r="AUE4" s="2497"/>
      <c r="AUF4" s="2497"/>
      <c r="AUG4" s="2497"/>
      <c r="AUH4" s="2497"/>
      <c r="AUI4" s="2497"/>
      <c r="AUJ4" s="2497"/>
      <c r="AUK4" s="2497"/>
      <c r="AUL4" s="2497"/>
      <c r="AUM4" s="2497"/>
      <c r="AUN4" s="2497"/>
      <c r="AUO4" s="2497"/>
      <c r="AUP4" s="2497"/>
      <c r="AUQ4" s="2497"/>
      <c r="AUR4" s="2497"/>
      <c r="AUS4" s="2497"/>
      <c r="AUT4" s="2497"/>
      <c r="AUU4" s="2497"/>
      <c r="AUV4" s="2497"/>
      <c r="AUW4" s="2497"/>
      <c r="AUX4" s="2497"/>
      <c r="AUY4" s="2497"/>
      <c r="AUZ4" s="2497"/>
      <c r="AVA4" s="2497"/>
      <c r="AVB4" s="2497"/>
      <c r="AVC4" s="2497"/>
      <c r="AVD4" s="2497"/>
      <c r="AVE4" s="2497"/>
      <c r="AVF4" s="2497"/>
      <c r="AVG4" s="2497"/>
      <c r="AVH4" s="2497"/>
      <c r="AVI4" s="2497"/>
      <c r="AVJ4" s="2497"/>
      <c r="AVK4" s="2497"/>
      <c r="AVL4" s="2497"/>
      <c r="AVM4" s="2497"/>
      <c r="AVN4" s="2497"/>
      <c r="AVO4" s="2497"/>
      <c r="AVP4" s="2497"/>
      <c r="AVQ4" s="2497"/>
      <c r="AVR4" s="2497"/>
      <c r="AVS4" s="2497"/>
      <c r="AVT4" s="2497"/>
      <c r="AVU4" s="2497"/>
      <c r="AVV4" s="2497"/>
      <c r="AVW4" s="2497"/>
      <c r="AVX4" s="2497"/>
      <c r="AVY4" s="2497"/>
      <c r="AVZ4" s="2497"/>
      <c r="AWA4" s="2497"/>
      <c r="AWB4" s="2497"/>
      <c r="AWC4" s="2497"/>
      <c r="AWD4" s="2497"/>
      <c r="AWE4" s="2497"/>
      <c r="AWF4" s="2497"/>
      <c r="AWG4" s="2497"/>
      <c r="AWH4" s="2497"/>
      <c r="AWI4" s="2497"/>
      <c r="AWJ4" s="2497"/>
      <c r="AWK4" s="2497"/>
      <c r="AWL4" s="2497"/>
      <c r="AWM4" s="2497"/>
      <c r="AWN4" s="2497"/>
      <c r="AWO4" s="2497"/>
      <c r="AWP4" s="2497"/>
      <c r="AWQ4" s="2497"/>
      <c r="AWR4" s="2497"/>
      <c r="AWS4" s="2497"/>
      <c r="AWT4" s="2497"/>
      <c r="AWU4" s="2497"/>
      <c r="AWV4" s="2497"/>
      <c r="AWW4" s="2497"/>
      <c r="AWX4" s="2497"/>
      <c r="AWY4" s="2497"/>
      <c r="AWZ4" s="2497"/>
      <c r="AXA4" s="2497"/>
      <c r="AXB4" s="2497"/>
      <c r="AXC4" s="2497"/>
      <c r="AXD4" s="2497"/>
      <c r="AXE4" s="2497"/>
      <c r="AXF4" s="2497"/>
      <c r="AXG4" s="2497"/>
      <c r="AXH4" s="2497"/>
      <c r="AXI4" s="2497"/>
      <c r="AXJ4" s="2497"/>
      <c r="AXK4" s="2497"/>
      <c r="AXL4" s="2497"/>
      <c r="AXM4" s="2497"/>
      <c r="AXN4" s="2497"/>
      <c r="AXO4" s="2497"/>
      <c r="AXP4" s="2497"/>
      <c r="AXQ4" s="2497"/>
      <c r="AXR4" s="2497"/>
      <c r="AXS4" s="2497"/>
      <c r="AXT4" s="2497"/>
      <c r="AXU4" s="2497"/>
      <c r="AXV4" s="2497"/>
      <c r="AXW4" s="2497"/>
      <c r="AXX4" s="2497"/>
      <c r="AXY4" s="2497"/>
      <c r="AXZ4" s="2497"/>
      <c r="AYA4" s="2497"/>
      <c r="AYB4" s="2497"/>
      <c r="AYC4" s="2497"/>
      <c r="AYD4" s="2497"/>
      <c r="AYE4" s="2497"/>
      <c r="AYF4" s="2497"/>
      <c r="AYG4" s="2497"/>
      <c r="AYH4" s="2497"/>
      <c r="AYI4" s="2497"/>
      <c r="AYJ4" s="2497"/>
      <c r="AYK4" s="2497"/>
      <c r="AYL4" s="2497"/>
      <c r="AYM4" s="2497"/>
      <c r="AYN4" s="2497"/>
      <c r="AYO4" s="2497"/>
      <c r="AYP4" s="2497"/>
      <c r="AYQ4" s="2497"/>
      <c r="AYR4" s="2497"/>
      <c r="AYS4" s="2497"/>
      <c r="AYT4" s="2497"/>
      <c r="AYU4" s="2497"/>
      <c r="AYV4" s="2497"/>
      <c r="AYW4" s="2497"/>
      <c r="AYX4" s="2497"/>
      <c r="AYY4" s="2497"/>
      <c r="AYZ4" s="2497"/>
      <c r="AZA4" s="2497"/>
      <c r="AZB4" s="2497"/>
      <c r="AZC4" s="2497"/>
      <c r="AZD4" s="2497"/>
      <c r="AZE4" s="2497"/>
      <c r="AZF4" s="2497"/>
      <c r="AZG4" s="2497"/>
      <c r="AZH4" s="2497"/>
      <c r="AZI4" s="2497"/>
      <c r="AZJ4" s="2497"/>
      <c r="AZK4" s="2497"/>
      <c r="AZL4" s="2497"/>
      <c r="AZM4" s="2497"/>
      <c r="AZN4" s="2497"/>
      <c r="AZO4" s="2497"/>
      <c r="AZP4" s="2497"/>
      <c r="AZQ4" s="2497"/>
      <c r="AZR4" s="2497"/>
      <c r="AZS4" s="2497"/>
      <c r="AZT4" s="2497"/>
      <c r="AZU4" s="2497"/>
      <c r="AZV4" s="2497"/>
      <c r="AZW4" s="2497"/>
      <c r="AZX4" s="2497"/>
      <c r="AZY4" s="2497"/>
      <c r="AZZ4" s="2497"/>
      <c r="BAA4" s="2497"/>
      <c r="BAB4" s="2497"/>
      <c r="BAC4" s="2497"/>
      <c r="BAD4" s="2497"/>
      <c r="BAE4" s="2497"/>
      <c r="BAF4" s="2497"/>
      <c r="BAG4" s="2497"/>
      <c r="BAH4" s="2497"/>
      <c r="BAI4" s="2497"/>
      <c r="BAJ4" s="2497"/>
      <c r="BAK4" s="2497"/>
      <c r="BAL4" s="2497"/>
      <c r="BAM4" s="2497"/>
      <c r="BAN4" s="2497"/>
      <c r="BAO4" s="2497"/>
      <c r="BAP4" s="2497"/>
      <c r="BAQ4" s="2497"/>
      <c r="BAR4" s="2497"/>
      <c r="BAS4" s="2497"/>
      <c r="BAT4" s="2497"/>
      <c r="BAU4" s="2497"/>
      <c r="BAV4" s="2497"/>
      <c r="BAW4" s="2497"/>
      <c r="BAX4" s="2497"/>
      <c r="BAY4" s="2497"/>
      <c r="BAZ4" s="2497"/>
      <c r="BBA4" s="2497"/>
      <c r="BBB4" s="2497"/>
      <c r="BBC4" s="2497"/>
      <c r="BBD4" s="2497"/>
      <c r="BBE4" s="2497"/>
      <c r="BBF4" s="2497"/>
      <c r="BBG4" s="2497"/>
      <c r="BBH4" s="2497"/>
      <c r="BBI4" s="2497"/>
      <c r="BBJ4" s="2497"/>
      <c r="BBK4" s="2497"/>
      <c r="BBL4" s="2497"/>
      <c r="BBM4" s="2497"/>
      <c r="BBN4" s="2497"/>
      <c r="BBO4" s="2497"/>
      <c r="BBP4" s="2497"/>
      <c r="BBQ4" s="2497"/>
      <c r="BBR4" s="2497"/>
      <c r="BBS4" s="2497"/>
      <c r="BBT4" s="2497"/>
      <c r="BBU4" s="2497"/>
      <c r="BBV4" s="2497"/>
      <c r="BBW4" s="2497"/>
      <c r="BBX4" s="2497"/>
      <c r="BBY4" s="2497"/>
      <c r="BBZ4" s="2497"/>
      <c r="BCA4" s="2497"/>
      <c r="BCB4" s="2497"/>
      <c r="BCC4" s="2497"/>
      <c r="BCD4" s="2497"/>
      <c r="BCE4" s="2497"/>
      <c r="BCF4" s="2497"/>
      <c r="BCG4" s="2497"/>
      <c r="BCH4" s="2497"/>
      <c r="BCI4" s="2497"/>
      <c r="BCJ4" s="2497"/>
      <c r="BCK4" s="2497"/>
      <c r="BCL4" s="2497"/>
      <c r="BCM4" s="2497"/>
      <c r="BCN4" s="2497"/>
      <c r="BCO4" s="2497"/>
      <c r="BCP4" s="2497"/>
      <c r="BCQ4" s="2497"/>
      <c r="BCR4" s="2497"/>
      <c r="BCS4" s="2497"/>
      <c r="BCT4" s="2497"/>
      <c r="BCU4" s="2497"/>
      <c r="BCV4" s="2497"/>
      <c r="BCW4" s="2497"/>
      <c r="BCX4" s="2497"/>
      <c r="BCY4" s="2497"/>
      <c r="BCZ4" s="2497"/>
      <c r="BDA4" s="2497"/>
      <c r="BDB4" s="2497"/>
      <c r="BDC4" s="2497"/>
      <c r="BDD4" s="2497"/>
      <c r="BDE4" s="2497"/>
      <c r="BDF4" s="2497"/>
      <c r="BDG4" s="2497"/>
      <c r="BDH4" s="2497"/>
      <c r="BDI4" s="2497"/>
      <c r="BDJ4" s="2497"/>
      <c r="BDK4" s="2497"/>
      <c r="BDL4" s="2497"/>
      <c r="BDM4" s="2497"/>
      <c r="BDN4" s="2497"/>
      <c r="BDO4" s="2497"/>
      <c r="BDP4" s="2497"/>
      <c r="BDQ4" s="2497"/>
      <c r="BDR4" s="2497"/>
      <c r="BDS4" s="2497"/>
      <c r="BDT4" s="2497"/>
      <c r="BDU4" s="2497"/>
      <c r="BDV4" s="2497"/>
      <c r="BDW4" s="2497"/>
      <c r="BDX4" s="2497"/>
      <c r="BDY4" s="2497"/>
      <c r="BDZ4" s="2497"/>
      <c r="BEA4" s="2497"/>
      <c r="BEB4" s="2497"/>
      <c r="BEC4" s="2497"/>
      <c r="BED4" s="2497"/>
      <c r="BEE4" s="2497"/>
      <c r="BEF4" s="2497"/>
      <c r="BEG4" s="2497"/>
      <c r="BEH4" s="2497"/>
      <c r="BEI4" s="2497"/>
      <c r="BEJ4" s="2497"/>
      <c r="BEK4" s="2497"/>
      <c r="BEL4" s="2497"/>
      <c r="BEM4" s="2497"/>
      <c r="BEN4" s="2497"/>
      <c r="BEO4" s="2497"/>
      <c r="BEP4" s="2497"/>
      <c r="BEQ4" s="2497"/>
      <c r="BER4" s="2497"/>
      <c r="BES4" s="2497"/>
      <c r="BET4" s="2497"/>
      <c r="BEU4" s="2497"/>
      <c r="BEV4" s="2497"/>
      <c r="BEW4" s="2497"/>
      <c r="BEX4" s="2497"/>
      <c r="BEY4" s="2497"/>
      <c r="BEZ4" s="2497"/>
      <c r="BFA4" s="2497"/>
      <c r="BFB4" s="2497"/>
      <c r="BFC4" s="2497"/>
      <c r="BFD4" s="2497"/>
      <c r="BFE4" s="2497"/>
      <c r="BFF4" s="2497"/>
      <c r="BFG4" s="2497"/>
      <c r="BFH4" s="2497"/>
      <c r="BFI4" s="2497"/>
      <c r="BFJ4" s="2497"/>
      <c r="BFK4" s="2497"/>
      <c r="BFL4" s="2497"/>
      <c r="BFM4" s="2497"/>
      <c r="BFN4" s="2497"/>
      <c r="BFO4" s="2497"/>
      <c r="BFP4" s="2497"/>
      <c r="BFQ4" s="2497"/>
      <c r="BFR4" s="2497"/>
      <c r="BFS4" s="2497"/>
      <c r="BFT4" s="2497"/>
      <c r="BFU4" s="2497"/>
      <c r="BFV4" s="2497"/>
      <c r="BFW4" s="2497"/>
      <c r="BFX4" s="2497"/>
      <c r="BFY4" s="2497"/>
      <c r="BFZ4" s="2497"/>
      <c r="BGA4" s="2497"/>
      <c r="BGB4" s="2497"/>
      <c r="BGC4" s="2497"/>
      <c r="BGD4" s="2497"/>
      <c r="BGE4" s="2497"/>
      <c r="BGF4" s="2497"/>
      <c r="BGG4" s="2497"/>
      <c r="BGH4" s="2497"/>
      <c r="BGI4" s="2497"/>
      <c r="BGJ4" s="2497"/>
      <c r="BGK4" s="2497"/>
      <c r="BGL4" s="2497"/>
      <c r="BGM4" s="2497"/>
      <c r="BGN4" s="2497"/>
      <c r="BGO4" s="2497"/>
      <c r="BGP4" s="2497"/>
      <c r="BGQ4" s="2497"/>
      <c r="BGR4" s="2497"/>
      <c r="BGS4" s="2497"/>
      <c r="BGT4" s="2497"/>
      <c r="BGU4" s="2497"/>
      <c r="BGV4" s="2497"/>
      <c r="BGW4" s="2497"/>
      <c r="BGX4" s="2497"/>
      <c r="BGY4" s="2497"/>
      <c r="BGZ4" s="2497"/>
      <c r="BHA4" s="2497"/>
      <c r="BHB4" s="2497"/>
      <c r="BHC4" s="2497"/>
      <c r="BHD4" s="2497"/>
      <c r="BHE4" s="2497"/>
      <c r="BHF4" s="2497"/>
      <c r="BHG4" s="2497"/>
      <c r="BHH4" s="2497"/>
      <c r="BHI4" s="2497"/>
      <c r="BHJ4" s="2497"/>
      <c r="BHK4" s="2497"/>
      <c r="BHL4" s="2497"/>
      <c r="BHM4" s="2497"/>
      <c r="BHN4" s="2497"/>
      <c r="BHO4" s="2497"/>
      <c r="BHP4" s="2497"/>
      <c r="BHQ4" s="2497"/>
      <c r="BHR4" s="2497"/>
      <c r="BHS4" s="2497"/>
      <c r="BHT4" s="2497"/>
      <c r="BHU4" s="2497"/>
      <c r="BHV4" s="2497"/>
      <c r="BHW4" s="2497"/>
      <c r="BHX4" s="2497"/>
      <c r="BHY4" s="2497"/>
      <c r="BHZ4" s="2497"/>
      <c r="BIA4" s="2497"/>
      <c r="BIB4" s="2497"/>
      <c r="BIC4" s="2497"/>
      <c r="BID4" s="2497"/>
      <c r="BIE4" s="2497"/>
      <c r="BIF4" s="2497"/>
      <c r="BIG4" s="2497"/>
      <c r="BIH4" s="2497"/>
      <c r="BII4" s="2497"/>
      <c r="BIJ4" s="2497"/>
      <c r="BIK4" s="2497"/>
      <c r="BIL4" s="2497"/>
      <c r="BIM4" s="2497"/>
      <c r="BIN4" s="2497"/>
      <c r="BIO4" s="2497"/>
      <c r="BIP4" s="2497"/>
      <c r="BIQ4" s="2497"/>
      <c r="BIR4" s="2497"/>
      <c r="BIS4" s="2497"/>
      <c r="BIT4" s="2497"/>
      <c r="BIU4" s="2497"/>
      <c r="BIV4" s="2497"/>
      <c r="BIW4" s="2497"/>
      <c r="BIX4" s="2497"/>
      <c r="BIY4" s="2497"/>
      <c r="BIZ4" s="2497"/>
      <c r="BJA4" s="2497"/>
      <c r="BJB4" s="2497"/>
      <c r="BJC4" s="2497"/>
      <c r="BJD4" s="2497"/>
      <c r="BJE4" s="2497"/>
      <c r="BJF4" s="2497"/>
      <c r="BJG4" s="2497"/>
      <c r="BJH4" s="2497"/>
      <c r="BJI4" s="2497"/>
      <c r="BJJ4" s="2497"/>
      <c r="BJK4" s="2497"/>
      <c r="BJL4" s="2497"/>
      <c r="BJM4" s="2497"/>
      <c r="BJN4" s="2497"/>
      <c r="BJO4" s="2497"/>
      <c r="BJP4" s="2497"/>
      <c r="BJQ4" s="2497"/>
      <c r="BJR4" s="2497"/>
      <c r="BJS4" s="2497"/>
      <c r="BJT4" s="2497"/>
      <c r="BJU4" s="2497"/>
      <c r="BJV4" s="2497"/>
      <c r="BJW4" s="2497"/>
      <c r="BJX4" s="2497"/>
      <c r="BJY4" s="2497"/>
      <c r="BJZ4" s="2497"/>
      <c r="BKA4" s="2497"/>
      <c r="BKB4" s="2497"/>
      <c r="BKC4" s="2497"/>
      <c r="BKD4" s="2497"/>
      <c r="BKE4" s="2497"/>
      <c r="BKF4" s="2497"/>
      <c r="BKG4" s="2497"/>
      <c r="BKH4" s="2497"/>
      <c r="BKI4" s="2497"/>
      <c r="BKJ4" s="2497"/>
      <c r="BKK4" s="2497"/>
      <c r="BKL4" s="2497"/>
      <c r="BKM4" s="2497"/>
      <c r="BKN4" s="2497"/>
      <c r="BKO4" s="2497"/>
      <c r="BKP4" s="2497"/>
      <c r="BKQ4" s="2497"/>
      <c r="BKR4" s="2497"/>
      <c r="BKS4" s="2497"/>
      <c r="BKT4" s="2497"/>
      <c r="BKU4" s="2497"/>
      <c r="BKV4" s="2497"/>
      <c r="BKW4" s="2497"/>
      <c r="BKX4" s="2497"/>
      <c r="BKY4" s="2497"/>
      <c r="BKZ4" s="2497"/>
      <c r="BLA4" s="2497"/>
      <c r="BLB4" s="2497"/>
      <c r="BLC4" s="2497"/>
      <c r="BLD4" s="2497"/>
      <c r="BLE4" s="2497"/>
      <c r="BLF4" s="2497"/>
      <c r="BLG4" s="2497"/>
      <c r="BLH4" s="2497"/>
      <c r="BLI4" s="2497"/>
      <c r="BLJ4" s="2497"/>
      <c r="BLK4" s="2497"/>
      <c r="BLL4" s="2497"/>
      <c r="BLM4" s="2497"/>
      <c r="BLN4" s="2497"/>
      <c r="BLO4" s="2497"/>
      <c r="BLP4" s="2497"/>
      <c r="BLQ4" s="2497"/>
      <c r="BLR4" s="2497"/>
      <c r="BLS4" s="2497"/>
      <c r="BLT4" s="2497"/>
      <c r="BLU4" s="2497"/>
      <c r="BLV4" s="2497"/>
      <c r="BLW4" s="2497"/>
      <c r="BLX4" s="2497"/>
      <c r="BLY4" s="2497"/>
      <c r="BLZ4" s="2497"/>
      <c r="BMA4" s="2497"/>
      <c r="BMB4" s="2497"/>
      <c r="BMC4" s="2497"/>
      <c r="BMD4" s="2497"/>
      <c r="BME4" s="2497"/>
      <c r="BMF4" s="2497"/>
      <c r="BMG4" s="2497"/>
      <c r="BMH4" s="2497"/>
      <c r="BMI4" s="2497"/>
      <c r="BMJ4" s="2497"/>
      <c r="BMK4" s="2497"/>
      <c r="BML4" s="2497"/>
      <c r="BMM4" s="2497"/>
      <c r="BMN4" s="2497"/>
      <c r="BMO4" s="2497"/>
      <c r="BMP4" s="2497"/>
      <c r="BMQ4" s="2497"/>
      <c r="BMR4" s="2497"/>
      <c r="BMS4" s="2497"/>
      <c r="BMT4" s="2497"/>
      <c r="BMU4" s="2497"/>
      <c r="BMV4" s="2497"/>
      <c r="BMW4" s="2497"/>
      <c r="BMX4" s="2497"/>
      <c r="BMY4" s="2497"/>
      <c r="BMZ4" s="2497"/>
      <c r="BNA4" s="2497"/>
      <c r="BNB4" s="2497"/>
      <c r="BNC4" s="2497"/>
      <c r="BND4" s="2497"/>
      <c r="BNE4" s="2497"/>
      <c r="BNF4" s="2497"/>
      <c r="BNG4" s="2497"/>
      <c r="BNH4" s="2497"/>
      <c r="BNI4" s="2497"/>
      <c r="BNJ4" s="2497"/>
      <c r="BNK4" s="2497"/>
      <c r="BNL4" s="2497"/>
      <c r="BNM4" s="2497"/>
      <c r="BNN4" s="2497"/>
      <c r="BNO4" s="2497"/>
      <c r="BNP4" s="2497"/>
      <c r="BNQ4" s="2497"/>
      <c r="BNR4" s="2497"/>
      <c r="BNS4" s="2497"/>
      <c r="BNT4" s="2497"/>
      <c r="BNU4" s="2497"/>
      <c r="BNV4" s="2497"/>
      <c r="BNW4" s="2497"/>
      <c r="BNX4" s="2497"/>
      <c r="BNY4" s="2497"/>
      <c r="BNZ4" s="2497"/>
      <c r="BOA4" s="2497"/>
      <c r="BOB4" s="2497"/>
      <c r="BOC4" s="2497"/>
      <c r="BOD4" s="2497"/>
      <c r="BOE4" s="2497"/>
      <c r="BOF4" s="2497"/>
      <c r="BOG4" s="2497"/>
      <c r="BOH4" s="2497"/>
      <c r="BOI4" s="2497"/>
      <c r="BOJ4" s="2497"/>
      <c r="BOK4" s="2497"/>
      <c r="BOL4" s="2497"/>
      <c r="BOM4" s="2497"/>
      <c r="BON4" s="2497"/>
      <c r="BOO4" s="2497"/>
      <c r="BOP4" s="2497"/>
      <c r="BOQ4" s="2497"/>
      <c r="BOR4" s="2497"/>
      <c r="BOS4" s="2497"/>
      <c r="BOT4" s="2497"/>
      <c r="BOU4" s="2497"/>
      <c r="BOV4" s="2497"/>
      <c r="BOW4" s="2497"/>
      <c r="BOX4" s="2497"/>
      <c r="BOY4" s="2497"/>
      <c r="BOZ4" s="2497"/>
      <c r="BPA4" s="2497"/>
      <c r="BPB4" s="2497"/>
      <c r="BPC4" s="2497"/>
      <c r="BPD4" s="2497"/>
      <c r="BPE4" s="2497"/>
      <c r="BPF4" s="2497"/>
      <c r="BPG4" s="2497"/>
      <c r="BPH4" s="2497"/>
      <c r="BPI4" s="2497"/>
      <c r="BPJ4" s="2497"/>
      <c r="BPK4" s="2497"/>
      <c r="BPL4" s="2497"/>
      <c r="BPM4" s="2497"/>
      <c r="BPN4" s="2497"/>
      <c r="BPO4" s="2497"/>
      <c r="BPP4" s="2497"/>
      <c r="BPQ4" s="2497"/>
      <c r="BPR4" s="2497"/>
      <c r="BPS4" s="2497"/>
      <c r="BPT4" s="2497"/>
      <c r="BPU4" s="2497"/>
      <c r="BPV4" s="2497"/>
      <c r="BPW4" s="2497"/>
      <c r="BPX4" s="2497"/>
      <c r="BPY4" s="2497"/>
      <c r="BPZ4" s="2497"/>
      <c r="BQA4" s="2497"/>
      <c r="BQB4" s="2497"/>
      <c r="BQC4" s="2497"/>
      <c r="BQD4" s="2497"/>
      <c r="BQE4" s="2497"/>
      <c r="BQF4" s="2497"/>
      <c r="BQG4" s="2497"/>
      <c r="BQH4" s="2497"/>
      <c r="BQI4" s="2497"/>
      <c r="BQJ4" s="2497"/>
      <c r="BQK4" s="2497"/>
      <c r="BQL4" s="2497"/>
      <c r="BQM4" s="2497"/>
      <c r="BQN4" s="2497"/>
      <c r="BQO4" s="2497"/>
      <c r="BQP4" s="2497"/>
      <c r="BQQ4" s="2497"/>
      <c r="BQR4" s="2497"/>
      <c r="BQS4" s="2497"/>
      <c r="BQT4" s="2497"/>
      <c r="BQU4" s="2497"/>
      <c r="BQV4" s="2497"/>
      <c r="BQW4" s="2497"/>
      <c r="BQX4" s="2497"/>
      <c r="BQY4" s="2497"/>
      <c r="BQZ4" s="2497"/>
      <c r="BRA4" s="2497"/>
      <c r="BRB4" s="2497"/>
      <c r="BRC4" s="2497"/>
      <c r="BRD4" s="2497"/>
      <c r="BRE4" s="2497"/>
      <c r="BRF4" s="2497"/>
      <c r="BRG4" s="2497"/>
      <c r="BRH4" s="2497"/>
      <c r="BRI4" s="2497"/>
      <c r="BRJ4" s="2497"/>
      <c r="BRK4" s="2497"/>
      <c r="BRL4" s="2497"/>
      <c r="BRM4" s="2497"/>
      <c r="BRN4" s="2497"/>
      <c r="BRO4" s="2497"/>
      <c r="BRP4" s="2497"/>
      <c r="BRQ4" s="2497"/>
      <c r="BRR4" s="2497"/>
      <c r="BRS4" s="2497"/>
      <c r="BRT4" s="2497"/>
      <c r="BRU4" s="2497"/>
      <c r="BRV4" s="2497"/>
      <c r="BRW4" s="2497"/>
      <c r="BRX4" s="2497"/>
      <c r="BRY4" s="2497"/>
      <c r="BRZ4" s="2497"/>
      <c r="BSA4" s="2497"/>
      <c r="BSB4" s="2497"/>
      <c r="BSC4" s="2497"/>
      <c r="BSD4" s="2497"/>
      <c r="BSE4" s="2497"/>
      <c r="BSF4" s="2497"/>
      <c r="BSG4" s="2497"/>
      <c r="BSH4" s="2497"/>
      <c r="BSI4" s="2497"/>
      <c r="BSJ4" s="2497"/>
      <c r="BSK4" s="2497"/>
      <c r="BSL4" s="2497"/>
      <c r="BSM4" s="2497"/>
      <c r="BSN4" s="2497"/>
      <c r="BSO4" s="2497"/>
      <c r="BSP4" s="2497"/>
      <c r="BSQ4" s="2497"/>
      <c r="BSR4" s="2497"/>
      <c r="BSS4" s="2497"/>
      <c r="BST4" s="2497"/>
      <c r="BSU4" s="2497"/>
      <c r="BSV4" s="2497"/>
      <c r="BSW4" s="2497"/>
      <c r="BSX4" s="2497"/>
      <c r="BSY4" s="2497"/>
      <c r="BSZ4" s="2497"/>
      <c r="BTA4" s="2497"/>
      <c r="BTB4" s="2497"/>
      <c r="BTC4" s="2497"/>
      <c r="BTD4" s="2497"/>
      <c r="BTE4" s="2497"/>
      <c r="BTF4" s="2497"/>
      <c r="BTG4" s="2497"/>
      <c r="BTH4" s="2497"/>
      <c r="BTI4" s="2497"/>
      <c r="BTJ4" s="2497"/>
      <c r="BTK4" s="2497"/>
      <c r="BTL4" s="2497"/>
      <c r="BTM4" s="2497"/>
      <c r="BTN4" s="2497"/>
      <c r="BTO4" s="2497"/>
      <c r="BTP4" s="2497"/>
      <c r="BTQ4" s="2497"/>
      <c r="BTR4" s="2497"/>
      <c r="BTS4" s="2497"/>
      <c r="BTT4" s="2497"/>
      <c r="BTU4" s="2497"/>
      <c r="BTV4" s="2497"/>
      <c r="BTW4" s="2497"/>
      <c r="BTX4" s="2497"/>
      <c r="BTY4" s="2497"/>
      <c r="BTZ4" s="2497"/>
      <c r="BUA4" s="2497"/>
      <c r="BUB4" s="2497"/>
      <c r="BUC4" s="2497"/>
      <c r="BUD4" s="2497"/>
      <c r="BUE4" s="2497"/>
      <c r="BUF4" s="2497"/>
      <c r="BUG4" s="2497"/>
      <c r="BUH4" s="2497"/>
      <c r="BUI4" s="2497"/>
      <c r="BUJ4" s="2497"/>
      <c r="BUK4" s="2497"/>
      <c r="BUL4" s="2497"/>
      <c r="BUM4" s="2497"/>
      <c r="BUN4" s="2497"/>
      <c r="BUO4" s="2497"/>
      <c r="BUP4" s="2497"/>
      <c r="BUQ4" s="2497"/>
      <c r="BUR4" s="2497"/>
      <c r="BUS4" s="2497"/>
      <c r="BUT4" s="2497"/>
      <c r="BUU4" s="2497"/>
      <c r="BUV4" s="2497"/>
      <c r="BUW4" s="2497"/>
      <c r="BUX4" s="2497"/>
      <c r="BUY4" s="2497"/>
      <c r="BUZ4" s="2497"/>
      <c r="BVA4" s="2497"/>
      <c r="BVB4" s="2497"/>
      <c r="BVC4" s="2497"/>
      <c r="BVD4" s="2497"/>
      <c r="BVE4" s="2497"/>
      <c r="BVF4" s="2497"/>
      <c r="BVG4" s="2497"/>
      <c r="BVH4" s="2497"/>
      <c r="BVI4" s="2497"/>
      <c r="BVJ4" s="2497"/>
      <c r="BVK4" s="2497"/>
      <c r="BVL4" s="2497"/>
      <c r="BVM4" s="2497"/>
      <c r="BVN4" s="2497"/>
      <c r="BVO4" s="2497"/>
      <c r="BVP4" s="2497"/>
      <c r="BVQ4" s="2497"/>
      <c r="BVR4" s="2497"/>
      <c r="BVS4" s="2497"/>
      <c r="BVT4" s="2497"/>
      <c r="BVU4" s="2497"/>
      <c r="BVV4" s="2497"/>
      <c r="BVW4" s="2497"/>
      <c r="BVX4" s="2497"/>
      <c r="BVY4" s="2497"/>
      <c r="BVZ4" s="2497"/>
      <c r="BWA4" s="2497"/>
      <c r="BWB4" s="2497"/>
      <c r="BWC4" s="2497"/>
      <c r="BWD4" s="2497"/>
      <c r="BWE4" s="2497"/>
      <c r="BWF4" s="2497"/>
      <c r="BWG4" s="2497"/>
      <c r="BWH4" s="2497"/>
      <c r="BWI4" s="2497"/>
      <c r="BWJ4" s="2497"/>
      <c r="BWK4" s="2497"/>
      <c r="BWL4" s="2497"/>
      <c r="BWM4" s="2497"/>
      <c r="BWN4" s="2497"/>
      <c r="BWO4" s="2497"/>
      <c r="BWP4" s="2497"/>
      <c r="BWQ4" s="2497"/>
      <c r="BWR4" s="2497"/>
      <c r="BWS4" s="2497"/>
      <c r="BWT4" s="2497"/>
      <c r="BWU4" s="2497"/>
      <c r="BWV4" s="2497"/>
      <c r="BWW4" s="2497"/>
      <c r="BWX4" s="2497"/>
      <c r="BWY4" s="2497"/>
      <c r="BWZ4" s="2497"/>
      <c r="BXA4" s="2497"/>
      <c r="BXB4" s="2497"/>
      <c r="BXC4" s="2497"/>
      <c r="BXD4" s="2497"/>
      <c r="BXE4" s="2497"/>
      <c r="BXF4" s="2497"/>
      <c r="BXG4" s="2497"/>
      <c r="BXH4" s="2497"/>
      <c r="BXI4" s="2497"/>
      <c r="BXJ4" s="2497"/>
      <c r="BXK4" s="2497"/>
      <c r="BXL4" s="2497"/>
      <c r="BXM4" s="2497"/>
      <c r="BXN4" s="2497"/>
      <c r="BXO4" s="2497"/>
      <c r="BXP4" s="2497"/>
      <c r="BXQ4" s="2497"/>
      <c r="BXR4" s="2497"/>
      <c r="BXS4" s="2497"/>
      <c r="BXT4" s="2497"/>
      <c r="BXU4" s="2497"/>
      <c r="BXV4" s="2497"/>
    </row>
    <row r="5" spans="1:2277" customFormat="1">
      <c r="A5" s="2497"/>
      <c r="B5" s="2497"/>
      <c r="C5" s="2497"/>
      <c r="D5" s="2497"/>
      <c r="E5" s="2497"/>
      <c r="F5" s="2497"/>
      <c r="G5" s="2497"/>
      <c r="H5" s="2497"/>
      <c r="I5" s="2497"/>
      <c r="J5" s="2497"/>
      <c r="K5" s="2497"/>
      <c r="L5" s="2497"/>
      <c r="M5" s="2497"/>
      <c r="N5" s="2497"/>
      <c r="O5" s="2497"/>
      <c r="P5" s="2497"/>
      <c r="Q5" s="2497"/>
      <c r="R5" s="2497"/>
      <c r="S5" s="2497"/>
      <c r="T5" s="2497"/>
      <c r="U5" s="2497"/>
      <c r="V5" s="2497"/>
      <c r="W5" s="2497"/>
      <c r="X5" s="2497"/>
      <c r="Y5" s="2497"/>
      <c r="Z5" s="2497"/>
      <c r="AA5" s="2497"/>
      <c r="AB5" s="2497"/>
      <c r="AC5" s="2497"/>
      <c r="AD5" s="2497"/>
      <c r="AE5" s="2497"/>
      <c r="AF5" s="2497"/>
      <c r="AG5" s="2497"/>
      <c r="AH5" s="2497"/>
      <c r="AI5" s="2497"/>
      <c r="AJ5" s="2497"/>
      <c r="AK5" s="2497"/>
      <c r="AL5" s="2497"/>
      <c r="AM5" s="2497"/>
      <c r="AN5" s="2497"/>
      <c r="AO5" s="2497"/>
      <c r="AP5" s="2497"/>
      <c r="AQ5" s="2497"/>
      <c r="AR5" s="2497"/>
      <c r="AS5" s="2497"/>
      <c r="AT5" s="2497"/>
      <c r="AU5" s="2497"/>
      <c r="AV5" s="2497"/>
      <c r="AW5" s="2497"/>
      <c r="AX5" s="2497"/>
      <c r="AY5" s="2497"/>
      <c r="AZ5" s="2497"/>
      <c r="BA5" s="2497"/>
      <c r="BB5" s="2497"/>
      <c r="BC5" s="2497"/>
      <c r="BD5" s="2497"/>
      <c r="BE5" s="2497"/>
      <c r="BF5" s="2497"/>
      <c r="BG5" s="2497"/>
      <c r="BH5" s="2497"/>
      <c r="BI5" s="2497"/>
      <c r="BJ5" s="2497"/>
      <c r="BK5" s="2497"/>
      <c r="BL5" s="2497"/>
      <c r="BM5" s="2497"/>
      <c r="BN5" s="2497"/>
      <c r="BO5" s="2497"/>
      <c r="BP5" s="2497"/>
      <c r="BQ5" s="2497"/>
      <c r="BR5" s="2497"/>
      <c r="BS5" s="2497"/>
      <c r="BT5" s="2497"/>
      <c r="BU5" s="2497"/>
      <c r="BV5" s="2497"/>
      <c r="BW5" s="2497"/>
      <c r="BX5" s="2497"/>
      <c r="BY5" s="2497"/>
      <c r="BZ5" s="2497"/>
      <c r="CA5" s="2497"/>
      <c r="CB5" s="2497"/>
      <c r="CC5" s="2497"/>
      <c r="CD5" s="2497"/>
      <c r="CE5" s="2497"/>
      <c r="CF5" s="2497"/>
      <c r="CG5" s="2497"/>
      <c r="CH5" s="2497"/>
      <c r="CI5" s="2497"/>
      <c r="CJ5" s="2497"/>
      <c r="CK5" s="2497"/>
      <c r="CL5" s="2497"/>
      <c r="CM5" s="2497"/>
      <c r="CN5" s="2497"/>
      <c r="CO5" s="2497"/>
      <c r="CP5" s="2497"/>
      <c r="CQ5" s="2497"/>
      <c r="CR5" s="2497"/>
      <c r="CS5" s="2497"/>
      <c r="CT5" s="2497"/>
      <c r="CU5" s="2497"/>
      <c r="CV5" s="2497"/>
      <c r="CW5" s="2497"/>
      <c r="CX5" s="2497"/>
      <c r="CY5" s="2497"/>
      <c r="CZ5" s="2497"/>
      <c r="DA5" s="2497"/>
      <c r="DB5" s="2497"/>
      <c r="DC5" s="2497"/>
      <c r="DD5" s="2497"/>
      <c r="DE5" s="2497"/>
      <c r="DF5" s="2497"/>
      <c r="DG5" s="2497"/>
      <c r="DH5" s="2497"/>
      <c r="DI5" s="2497"/>
      <c r="DJ5" s="2497"/>
      <c r="DK5" s="2497"/>
      <c r="DL5" s="2497"/>
      <c r="DM5" s="2497"/>
      <c r="DN5" s="2497"/>
      <c r="DO5" s="2497"/>
      <c r="DP5" s="2497"/>
      <c r="DQ5" s="2497"/>
      <c r="DR5" s="2497"/>
      <c r="DS5" s="2497"/>
      <c r="DT5" s="2497"/>
      <c r="DU5" s="2497"/>
      <c r="DV5" s="2497"/>
      <c r="DW5" s="2497"/>
      <c r="DX5" s="2497"/>
      <c r="DY5" s="2497"/>
      <c r="DZ5" s="2497"/>
      <c r="EA5" s="2497"/>
      <c r="EB5" s="2497"/>
      <c r="EC5" s="2497"/>
      <c r="ED5" s="2497"/>
      <c r="EE5" s="2497"/>
      <c r="EF5" s="2497"/>
      <c r="EG5" s="2497"/>
      <c r="EH5" s="2497"/>
      <c r="EI5" s="2497"/>
      <c r="EJ5" s="2497"/>
      <c r="EK5" s="2497"/>
      <c r="EL5" s="2497"/>
      <c r="EM5" s="2497"/>
      <c r="EN5" s="2497"/>
      <c r="EO5" s="2497"/>
      <c r="EP5" s="2497"/>
      <c r="EQ5" s="2497"/>
      <c r="ER5" s="2497"/>
      <c r="ES5" s="2497"/>
      <c r="ET5" s="2497"/>
      <c r="EU5" s="2497"/>
      <c r="EV5" s="2497"/>
      <c r="EW5" s="2497"/>
      <c r="EX5" s="2497"/>
      <c r="EY5" s="2497"/>
      <c r="EZ5" s="2497"/>
      <c r="FA5" s="2497"/>
      <c r="FB5" s="2497"/>
      <c r="FC5" s="2497"/>
      <c r="FD5" s="2497"/>
      <c r="FE5" s="2497"/>
      <c r="FF5" s="2497"/>
      <c r="FG5" s="2497"/>
      <c r="FH5" s="2497"/>
      <c r="FI5" s="2497"/>
      <c r="FJ5" s="2497"/>
      <c r="FK5" s="2497"/>
      <c r="FL5" s="2497"/>
      <c r="FM5" s="2497"/>
      <c r="FN5" s="2497"/>
      <c r="FO5" s="2497"/>
      <c r="FP5" s="2497"/>
      <c r="FQ5" s="2497"/>
      <c r="FR5" s="2497"/>
      <c r="FS5" s="2497"/>
      <c r="FT5" s="2497"/>
      <c r="FU5" s="2497"/>
      <c r="FV5" s="2497"/>
      <c r="FW5" s="2497"/>
      <c r="FX5" s="2497"/>
      <c r="FY5" s="2497"/>
      <c r="FZ5" s="2497"/>
      <c r="GA5" s="2497"/>
      <c r="GB5" s="2497"/>
      <c r="GC5" s="2497"/>
      <c r="GD5" s="2497"/>
      <c r="GE5" s="2497"/>
      <c r="GF5" s="2497"/>
      <c r="GG5" s="2497"/>
      <c r="GH5" s="2497"/>
      <c r="GI5" s="2497"/>
      <c r="GJ5" s="2497"/>
      <c r="GK5" s="2497"/>
      <c r="GL5" s="2497"/>
      <c r="GM5" s="2497"/>
      <c r="GN5" s="2497"/>
      <c r="GO5" s="2497"/>
      <c r="GP5" s="2497"/>
      <c r="GQ5" s="2497"/>
      <c r="GR5" s="2497"/>
      <c r="GS5" s="2497"/>
      <c r="GT5" s="2497"/>
      <c r="GU5" s="2497"/>
      <c r="GV5" s="2497"/>
      <c r="GW5" s="2497"/>
      <c r="GX5" s="2497"/>
      <c r="GY5" s="2497"/>
      <c r="GZ5" s="2497"/>
      <c r="HA5" s="2497"/>
      <c r="HB5" s="2497"/>
      <c r="HC5" s="2497"/>
      <c r="HD5" s="2497"/>
      <c r="HE5" s="2497"/>
      <c r="HF5" s="2497"/>
      <c r="HG5" s="2497"/>
      <c r="HH5" s="2497"/>
      <c r="HI5" s="2497"/>
      <c r="HJ5" s="2497"/>
      <c r="HK5" s="2497"/>
      <c r="HL5" s="2497"/>
      <c r="HM5" s="2497"/>
      <c r="HN5" s="2497"/>
      <c r="HO5" s="2497"/>
      <c r="HP5" s="2497"/>
      <c r="HQ5" s="2497"/>
      <c r="HR5" s="2497"/>
      <c r="HS5" s="2497"/>
      <c r="HT5" s="2497"/>
      <c r="HU5" s="2497"/>
      <c r="HV5" s="2497"/>
      <c r="HW5" s="2497"/>
      <c r="HX5" s="2497"/>
      <c r="HY5" s="2497"/>
      <c r="HZ5" s="2497"/>
      <c r="IA5" s="2497"/>
      <c r="IB5" s="2497"/>
      <c r="IC5" s="2497"/>
      <c r="ID5" s="2497"/>
      <c r="IE5" s="2497"/>
      <c r="IF5" s="2497"/>
      <c r="IG5" s="2497"/>
      <c r="IH5" s="2497"/>
      <c r="II5" s="2497"/>
      <c r="IJ5" s="2497"/>
      <c r="IK5" s="2497"/>
      <c r="IL5" s="2497"/>
      <c r="IM5" s="2497"/>
      <c r="IN5" s="2497"/>
      <c r="IO5" s="2497"/>
      <c r="IP5" s="2497"/>
      <c r="IQ5" s="2497"/>
      <c r="IR5" s="2497"/>
      <c r="IS5" s="2497"/>
      <c r="IT5" s="2497"/>
      <c r="IU5" s="2497"/>
      <c r="IV5" s="2497"/>
      <c r="IW5" s="2497"/>
      <c r="IX5" s="2497"/>
      <c r="IY5" s="2497"/>
      <c r="IZ5" s="2497"/>
      <c r="JA5" s="2497"/>
      <c r="JB5" s="2497"/>
      <c r="JC5" s="2497"/>
      <c r="JD5" s="2497"/>
      <c r="JE5" s="2497"/>
      <c r="JF5" s="2497"/>
      <c r="JG5" s="2497"/>
      <c r="JH5" s="2497"/>
      <c r="JI5" s="2497"/>
      <c r="JJ5" s="2497"/>
      <c r="JK5" s="2497"/>
      <c r="JL5" s="2497"/>
      <c r="JM5" s="2497"/>
      <c r="JN5" s="2497"/>
      <c r="JO5" s="2497"/>
      <c r="JP5" s="2497"/>
      <c r="JQ5" s="2497"/>
      <c r="JR5" s="2497"/>
      <c r="JS5" s="2497"/>
      <c r="JT5" s="2497"/>
      <c r="JU5" s="2497"/>
      <c r="JV5" s="2497"/>
      <c r="JW5" s="2497"/>
      <c r="JX5" s="2497"/>
      <c r="JY5" s="2497"/>
      <c r="JZ5" s="2497"/>
      <c r="KA5" s="2497"/>
      <c r="KB5" s="2497"/>
      <c r="KC5" s="2497"/>
      <c r="KD5" s="2497"/>
      <c r="KE5" s="2497"/>
      <c r="KF5" s="2497"/>
      <c r="KG5" s="2497"/>
      <c r="KH5" s="2497"/>
      <c r="KI5" s="2497"/>
      <c r="KJ5" s="2497"/>
      <c r="KK5" s="2497"/>
      <c r="KL5" s="2497"/>
      <c r="KM5" s="2497"/>
      <c r="KN5" s="2497"/>
      <c r="KO5" s="2497"/>
      <c r="KP5" s="2497"/>
      <c r="KQ5" s="2497"/>
      <c r="KR5" s="2497"/>
      <c r="KS5" s="2497"/>
      <c r="KT5" s="2497"/>
      <c r="KU5" s="2497"/>
      <c r="KV5" s="2497"/>
      <c r="KW5" s="2497"/>
      <c r="KX5" s="2497"/>
      <c r="KY5" s="2497"/>
      <c r="KZ5" s="2497"/>
      <c r="LA5" s="2497"/>
      <c r="LB5" s="2497"/>
      <c r="LC5" s="2497"/>
      <c r="LD5" s="2497"/>
      <c r="LE5" s="2497"/>
      <c r="LF5" s="2497"/>
      <c r="LG5" s="2497"/>
      <c r="LH5" s="2497"/>
      <c r="LI5" s="2497"/>
      <c r="LJ5" s="2497"/>
      <c r="LK5" s="2497"/>
      <c r="LL5" s="2497"/>
      <c r="LM5" s="2497"/>
      <c r="LN5" s="2497"/>
      <c r="LO5" s="2497"/>
      <c r="LP5" s="2497"/>
      <c r="LQ5" s="2497"/>
      <c r="LR5" s="2497"/>
      <c r="LS5" s="2497"/>
      <c r="LT5" s="2497"/>
      <c r="LU5" s="2497"/>
      <c r="LV5" s="2497"/>
      <c r="LW5" s="2497"/>
      <c r="LX5" s="2497"/>
      <c r="LY5" s="2497"/>
      <c r="LZ5" s="2497"/>
      <c r="MA5" s="2497"/>
      <c r="MB5" s="2497"/>
      <c r="MC5" s="2497"/>
      <c r="MD5" s="2497"/>
      <c r="ME5" s="2497"/>
      <c r="MF5" s="2497"/>
      <c r="MG5" s="2497"/>
      <c r="MH5" s="2497"/>
      <c r="MI5" s="2497"/>
      <c r="MJ5" s="2497"/>
      <c r="MK5" s="2497"/>
      <c r="ML5" s="2497"/>
      <c r="MM5" s="2497"/>
      <c r="MN5" s="2497"/>
      <c r="MO5" s="2497"/>
      <c r="MP5" s="2497"/>
      <c r="MQ5" s="2497"/>
      <c r="MR5" s="2497"/>
      <c r="MS5" s="2497"/>
      <c r="MT5" s="2497"/>
      <c r="MU5" s="2497"/>
      <c r="MV5" s="2497"/>
      <c r="MW5" s="2497"/>
      <c r="MX5" s="2497"/>
      <c r="MY5" s="2497"/>
      <c r="MZ5" s="2497"/>
      <c r="NA5" s="2497"/>
      <c r="NB5" s="2497"/>
      <c r="NC5" s="2497"/>
      <c r="ND5" s="2497"/>
      <c r="NE5" s="2497"/>
      <c r="NF5" s="2497"/>
      <c r="NG5" s="2497"/>
      <c r="NH5" s="2497"/>
      <c r="NI5" s="2497"/>
      <c r="NJ5" s="2497"/>
      <c r="NK5" s="2497"/>
      <c r="NL5" s="2497"/>
      <c r="NM5" s="2497"/>
      <c r="NN5" s="2497"/>
      <c r="NO5" s="2497"/>
      <c r="NP5" s="2497"/>
      <c r="NQ5" s="2497"/>
      <c r="NR5" s="2497"/>
      <c r="NS5" s="2497"/>
      <c r="NT5" s="2497"/>
      <c r="NU5" s="2497"/>
      <c r="NV5" s="2497"/>
      <c r="NW5" s="2497"/>
      <c r="NX5" s="2497"/>
      <c r="NY5" s="2497"/>
      <c r="NZ5" s="2497"/>
      <c r="OA5" s="2497"/>
      <c r="OB5" s="2497"/>
      <c r="OC5" s="2497"/>
      <c r="OD5" s="2497"/>
      <c r="OE5" s="2497"/>
      <c r="OF5" s="2497"/>
      <c r="OG5" s="2497"/>
      <c r="OH5" s="2497"/>
      <c r="OI5" s="2497"/>
      <c r="OJ5" s="2497"/>
      <c r="OK5" s="2497"/>
      <c r="OL5" s="2497"/>
      <c r="OM5" s="2497"/>
      <c r="ON5" s="2497"/>
      <c r="OO5" s="2497"/>
      <c r="OP5" s="2497"/>
      <c r="OQ5" s="2497"/>
      <c r="OR5" s="2497"/>
      <c r="OS5" s="2497"/>
      <c r="OT5" s="2497"/>
      <c r="OU5" s="2497"/>
      <c r="OV5" s="2497"/>
      <c r="OW5" s="2497"/>
      <c r="OX5" s="2497"/>
      <c r="OY5" s="2497"/>
      <c r="OZ5" s="2497"/>
      <c r="PA5" s="2497"/>
      <c r="PB5" s="2497"/>
      <c r="PC5" s="2497"/>
      <c r="PD5" s="2497"/>
      <c r="PE5" s="2497"/>
      <c r="PF5" s="2497"/>
      <c r="PG5" s="2497"/>
      <c r="PH5" s="2497"/>
      <c r="PI5" s="2497"/>
      <c r="PJ5" s="2497"/>
      <c r="PK5" s="2497"/>
      <c r="PL5" s="2497"/>
      <c r="PM5" s="2497"/>
      <c r="PN5" s="2497"/>
      <c r="PO5" s="2497"/>
      <c r="PP5" s="2497"/>
      <c r="PQ5" s="2497"/>
      <c r="PR5" s="2497"/>
      <c r="PS5" s="2497"/>
      <c r="PT5" s="2497"/>
      <c r="PU5" s="2497"/>
      <c r="PV5" s="2497"/>
      <c r="PW5" s="2497"/>
      <c r="PX5" s="2497"/>
      <c r="PY5" s="2497"/>
      <c r="PZ5" s="2497"/>
      <c r="QA5" s="2497"/>
      <c r="QB5" s="2497"/>
      <c r="QC5" s="2497"/>
      <c r="QD5" s="2497"/>
      <c r="QE5" s="2497"/>
      <c r="QF5" s="2497"/>
      <c r="QG5" s="2497"/>
      <c r="QH5" s="2497"/>
      <c r="QI5" s="2497"/>
      <c r="QJ5" s="2497"/>
      <c r="QK5" s="2497"/>
      <c r="QL5" s="2497"/>
      <c r="QM5" s="2497"/>
      <c r="QN5" s="2497"/>
      <c r="QO5" s="2497"/>
      <c r="QP5" s="2497"/>
      <c r="QQ5" s="2497"/>
      <c r="QR5" s="2497"/>
      <c r="QS5" s="2497"/>
      <c r="QT5" s="2497"/>
      <c r="QU5" s="2497"/>
      <c r="QV5" s="2497"/>
      <c r="QW5" s="2497"/>
      <c r="QX5" s="2497"/>
      <c r="QY5" s="2497"/>
      <c r="QZ5" s="2497"/>
      <c r="RA5" s="2497"/>
      <c r="RB5" s="2497"/>
      <c r="RC5" s="2497"/>
      <c r="RD5" s="2497"/>
      <c r="RE5" s="2497"/>
      <c r="RF5" s="2497"/>
      <c r="RG5" s="2497"/>
      <c r="RH5" s="2497"/>
      <c r="RI5" s="2497"/>
      <c r="RJ5" s="2497"/>
      <c r="RK5" s="2497"/>
      <c r="RL5" s="2497"/>
      <c r="RM5" s="2497"/>
      <c r="RN5" s="2497"/>
      <c r="RO5" s="2497"/>
      <c r="RP5" s="2497"/>
      <c r="RQ5" s="2497"/>
      <c r="RR5" s="2497"/>
      <c r="RS5" s="2497"/>
      <c r="RT5" s="2497"/>
      <c r="RU5" s="2497"/>
      <c r="RV5" s="2497"/>
      <c r="RW5" s="2497"/>
      <c r="RX5" s="2497"/>
      <c r="RY5" s="2497"/>
      <c r="RZ5" s="2497"/>
      <c r="SA5" s="2497"/>
      <c r="SB5" s="2497"/>
      <c r="SC5" s="2497"/>
      <c r="SD5" s="2497"/>
      <c r="SE5" s="2497"/>
      <c r="SF5" s="2497"/>
      <c r="SG5" s="2497"/>
      <c r="SH5" s="2497"/>
      <c r="SI5" s="2497"/>
      <c r="SJ5" s="2497"/>
      <c r="SK5" s="2497"/>
      <c r="SL5" s="2497"/>
      <c r="SM5" s="2497"/>
      <c r="SN5" s="2497"/>
      <c r="SO5" s="2497"/>
      <c r="SP5" s="2497"/>
      <c r="SQ5" s="2497"/>
      <c r="SR5" s="2497"/>
      <c r="SS5" s="2497"/>
      <c r="ST5" s="2497"/>
      <c r="SU5" s="2497"/>
      <c r="SV5" s="2497"/>
      <c r="SW5" s="2497"/>
      <c r="SX5" s="2497"/>
      <c r="SY5" s="2497"/>
      <c r="SZ5" s="2497"/>
      <c r="TA5" s="2497"/>
      <c r="TB5" s="2497"/>
      <c r="TC5" s="2497"/>
      <c r="TD5" s="2497"/>
      <c r="TE5" s="2497"/>
      <c r="TF5" s="2497"/>
      <c r="TG5" s="2497"/>
      <c r="TH5" s="2497"/>
      <c r="TI5" s="2497"/>
      <c r="TJ5" s="2497"/>
      <c r="TK5" s="2497"/>
      <c r="TL5" s="2497"/>
      <c r="TM5" s="2497"/>
      <c r="TN5" s="2497"/>
      <c r="TO5" s="2497"/>
      <c r="TP5" s="2497"/>
      <c r="TQ5" s="2497"/>
      <c r="TR5" s="2497"/>
      <c r="TS5" s="2497"/>
      <c r="TT5" s="2497"/>
      <c r="TU5" s="2497"/>
      <c r="TV5" s="2497"/>
      <c r="TW5" s="2497"/>
      <c r="TX5" s="2497"/>
      <c r="TY5" s="2497"/>
      <c r="TZ5" s="2497"/>
      <c r="UA5" s="2497"/>
      <c r="UB5" s="2497"/>
      <c r="UC5" s="2497"/>
      <c r="UD5" s="2497"/>
      <c r="UE5" s="2497"/>
      <c r="UF5" s="2497"/>
      <c r="UG5" s="2497"/>
      <c r="UH5" s="2497"/>
      <c r="UI5" s="2497"/>
      <c r="UJ5" s="2497"/>
      <c r="UK5" s="2497"/>
      <c r="UL5" s="2497"/>
      <c r="UM5" s="2497"/>
      <c r="UN5" s="2497"/>
      <c r="UO5" s="2497"/>
      <c r="UP5" s="2497"/>
      <c r="UQ5" s="2497"/>
      <c r="UR5" s="2497"/>
      <c r="US5" s="2497"/>
      <c r="UT5" s="2497"/>
      <c r="UU5" s="2497"/>
      <c r="UV5" s="2497"/>
      <c r="UW5" s="2497"/>
      <c r="UX5" s="2497"/>
      <c r="UY5" s="2497"/>
      <c r="UZ5" s="2497"/>
      <c r="VA5" s="2497"/>
      <c r="VB5" s="2497"/>
      <c r="VC5" s="2497"/>
      <c r="VD5" s="2497"/>
      <c r="VE5" s="2497"/>
      <c r="VF5" s="2497"/>
      <c r="VG5" s="2497"/>
      <c r="VH5" s="2497"/>
      <c r="VI5" s="2497"/>
      <c r="VJ5" s="2497"/>
      <c r="VK5" s="2497"/>
      <c r="VL5" s="2497"/>
      <c r="VM5" s="2497"/>
      <c r="VN5" s="2497"/>
      <c r="VO5" s="2497"/>
      <c r="VP5" s="2497"/>
      <c r="VQ5" s="2497"/>
      <c r="VR5" s="2497"/>
      <c r="VS5" s="2497"/>
      <c r="VT5" s="2497"/>
      <c r="VU5" s="2497"/>
      <c r="VV5" s="2497"/>
      <c r="VW5" s="2497"/>
      <c r="VX5" s="2497"/>
      <c r="VY5" s="2497"/>
      <c r="VZ5" s="2497"/>
      <c r="WA5" s="2497"/>
      <c r="WB5" s="2497"/>
      <c r="WC5" s="2497"/>
      <c r="WD5" s="2497"/>
      <c r="WE5" s="2497"/>
      <c r="WF5" s="2497"/>
      <c r="WG5" s="2497"/>
      <c r="WH5" s="2497"/>
      <c r="WI5" s="2497"/>
      <c r="WJ5" s="2497"/>
      <c r="WK5" s="2497"/>
      <c r="WL5" s="2497"/>
      <c r="WM5" s="2497"/>
      <c r="WN5" s="2497"/>
      <c r="WO5" s="2497"/>
      <c r="WP5" s="2497"/>
      <c r="WQ5" s="2497"/>
      <c r="WR5" s="2497"/>
      <c r="WS5" s="2497"/>
      <c r="WT5" s="2497"/>
      <c r="WU5" s="2497"/>
      <c r="WV5" s="2497"/>
      <c r="WW5" s="2497"/>
      <c r="WX5" s="2497"/>
      <c r="WY5" s="2497"/>
      <c r="WZ5" s="2497"/>
      <c r="XA5" s="2497"/>
      <c r="XB5" s="2497"/>
      <c r="XC5" s="2497"/>
      <c r="XD5" s="2497"/>
      <c r="XE5" s="2497"/>
      <c r="XF5" s="2497"/>
      <c r="XG5" s="2497"/>
      <c r="XH5" s="2497"/>
      <c r="XI5" s="2497"/>
      <c r="XJ5" s="2497"/>
      <c r="XK5" s="2497"/>
      <c r="XL5" s="2497"/>
      <c r="XM5" s="2497"/>
      <c r="XN5" s="2497"/>
      <c r="XO5" s="2497"/>
      <c r="XP5" s="2497"/>
      <c r="XQ5" s="2497"/>
      <c r="XR5" s="2497"/>
      <c r="XS5" s="2497"/>
      <c r="XT5" s="2497"/>
      <c r="XU5" s="2497"/>
      <c r="XV5" s="2497"/>
      <c r="XW5" s="2497"/>
      <c r="XX5" s="2497"/>
      <c r="XY5" s="2497"/>
      <c r="XZ5" s="2497"/>
      <c r="YA5" s="2497"/>
      <c r="YB5" s="2497"/>
      <c r="YC5" s="2497"/>
      <c r="YD5" s="2497"/>
      <c r="YE5" s="2497"/>
      <c r="YF5" s="2497"/>
      <c r="YG5" s="2497"/>
      <c r="YH5" s="2497"/>
      <c r="YI5" s="2497"/>
      <c r="YJ5" s="2497"/>
      <c r="YK5" s="2497"/>
      <c r="YL5" s="2497"/>
      <c r="YM5" s="2497"/>
      <c r="YN5" s="2497"/>
      <c r="YO5" s="2497"/>
      <c r="YP5" s="2497"/>
      <c r="YQ5" s="2497"/>
      <c r="YR5" s="2497"/>
      <c r="YS5" s="2497"/>
      <c r="YT5" s="2497"/>
      <c r="YU5" s="2497"/>
      <c r="YV5" s="2497"/>
      <c r="YW5" s="2497"/>
      <c r="YX5" s="2497"/>
      <c r="YY5" s="2497"/>
      <c r="YZ5" s="2497"/>
      <c r="ZA5" s="2497"/>
      <c r="ZB5" s="2497"/>
      <c r="ZC5" s="2497"/>
      <c r="ZD5" s="2497"/>
      <c r="ZE5" s="2497"/>
      <c r="ZF5" s="2497"/>
      <c r="ZG5" s="2497"/>
      <c r="ZH5" s="2497"/>
      <c r="ZI5" s="2497"/>
      <c r="ZJ5" s="2497"/>
      <c r="ZK5" s="2497"/>
      <c r="ZL5" s="2497"/>
      <c r="ZM5" s="2497"/>
      <c r="ZN5" s="2497"/>
      <c r="ZO5" s="2497"/>
      <c r="ZP5" s="2497"/>
      <c r="ZQ5" s="2497"/>
      <c r="ZR5" s="2497"/>
      <c r="ZS5" s="2497"/>
      <c r="ZT5" s="2497"/>
      <c r="ZU5" s="2497"/>
      <c r="ZV5" s="2497"/>
      <c r="ZW5" s="2497"/>
      <c r="ZX5" s="2497"/>
      <c r="ZY5" s="2497"/>
      <c r="ZZ5" s="2497"/>
      <c r="AAA5" s="2497"/>
      <c r="AAB5" s="2497"/>
      <c r="AAC5" s="2497"/>
      <c r="AAD5" s="2497"/>
      <c r="AAE5" s="2497"/>
      <c r="AAF5" s="2497"/>
      <c r="AAG5" s="2497"/>
      <c r="AAH5" s="2497"/>
      <c r="AAI5" s="2497"/>
      <c r="AAJ5" s="2497"/>
      <c r="AAK5" s="2497"/>
      <c r="AAL5" s="2497"/>
      <c r="AAM5" s="2497"/>
      <c r="AAN5" s="2497"/>
      <c r="AAO5" s="2497"/>
      <c r="AAP5" s="2497"/>
      <c r="AAQ5" s="2497"/>
      <c r="AAR5" s="2497"/>
      <c r="AAS5" s="2497"/>
      <c r="AAT5" s="2497"/>
      <c r="AAU5" s="2497"/>
      <c r="AAV5" s="2497"/>
      <c r="AAW5" s="2497"/>
      <c r="AAX5" s="2497"/>
      <c r="AAY5" s="2497"/>
      <c r="AAZ5" s="2497"/>
      <c r="ABA5" s="2497"/>
      <c r="ABB5" s="2497"/>
      <c r="ABC5" s="2497"/>
      <c r="ABD5" s="2497"/>
      <c r="ABE5" s="2497"/>
      <c r="ABF5" s="2497"/>
      <c r="ABG5" s="2497"/>
      <c r="ABH5" s="2497"/>
      <c r="ABI5" s="2497"/>
      <c r="ABJ5" s="2497"/>
      <c r="ABK5" s="2497"/>
      <c r="ABL5" s="2497"/>
      <c r="ABM5" s="2497"/>
      <c r="ABN5" s="2497"/>
      <c r="ABO5" s="2497"/>
      <c r="ABP5" s="2497"/>
      <c r="ABQ5" s="2497"/>
      <c r="ABR5" s="2497"/>
      <c r="ABS5" s="2497"/>
      <c r="ABT5" s="2497"/>
      <c r="ABU5" s="2497"/>
      <c r="ABV5" s="2497"/>
      <c r="ABW5" s="2497"/>
      <c r="ABX5" s="2497"/>
      <c r="ABY5" s="2497"/>
      <c r="ABZ5" s="2497"/>
      <c r="ACA5" s="2497"/>
      <c r="ACB5" s="2497"/>
      <c r="ACC5" s="2497"/>
      <c r="ACD5" s="2497"/>
      <c r="ACE5" s="2497"/>
      <c r="ACF5" s="2497"/>
      <c r="ACG5" s="2497"/>
      <c r="ACH5" s="2497"/>
      <c r="ACI5" s="2497"/>
      <c r="ACJ5" s="2497"/>
      <c r="ACK5" s="2497"/>
      <c r="ACL5" s="2497"/>
      <c r="ACM5" s="2497"/>
      <c r="ACN5" s="2497"/>
      <c r="ACO5" s="2497"/>
      <c r="ACP5" s="2497"/>
      <c r="ACQ5" s="2497"/>
      <c r="ACR5" s="2497"/>
      <c r="ACS5" s="2497"/>
      <c r="ACT5" s="2497"/>
      <c r="ACU5" s="2497"/>
      <c r="ACV5" s="2497"/>
      <c r="ACW5" s="2497"/>
      <c r="ACX5" s="2497"/>
      <c r="ACY5" s="2497"/>
      <c r="ACZ5" s="2497"/>
      <c r="ADA5" s="2497"/>
      <c r="ADB5" s="2497"/>
      <c r="ADC5" s="2497"/>
      <c r="ADD5" s="2497"/>
      <c r="ADE5" s="2497"/>
      <c r="ADF5" s="2497"/>
      <c r="ADG5" s="2497"/>
      <c r="ADH5" s="2497"/>
      <c r="ADI5" s="2497"/>
      <c r="ADJ5" s="2497"/>
      <c r="ADK5" s="2497"/>
      <c r="ADL5" s="2497"/>
      <c r="ADM5" s="2497"/>
      <c r="ADN5" s="2497"/>
      <c r="ADO5" s="2497"/>
      <c r="ADP5" s="2497"/>
      <c r="ADQ5" s="2497"/>
      <c r="ADR5" s="2497"/>
      <c r="ADS5" s="2497"/>
      <c r="ADT5" s="2497"/>
      <c r="ADU5" s="2497"/>
      <c r="ADV5" s="2497"/>
      <c r="ADW5" s="2497"/>
      <c r="ADX5" s="2497"/>
      <c r="ADY5" s="2497"/>
      <c r="ADZ5" s="2497"/>
      <c r="AEA5" s="2497"/>
      <c r="AEB5" s="2497"/>
      <c r="AEC5" s="2497"/>
      <c r="AED5" s="2497"/>
      <c r="AEE5" s="2497"/>
      <c r="AEF5" s="2497"/>
      <c r="AEG5" s="2497"/>
      <c r="AEH5" s="2497"/>
      <c r="AEI5" s="2497"/>
      <c r="AEJ5" s="2497"/>
      <c r="AEK5" s="2497"/>
      <c r="AEL5" s="2497"/>
      <c r="AEM5" s="2497"/>
      <c r="AEN5" s="2497"/>
      <c r="AEO5" s="2497"/>
      <c r="AEP5" s="2497"/>
      <c r="AEQ5" s="2497"/>
      <c r="AER5" s="2497"/>
      <c r="AES5" s="2497"/>
      <c r="AET5" s="2497"/>
      <c r="AEU5" s="2497"/>
      <c r="AEV5" s="2497"/>
      <c r="AEW5" s="2497"/>
      <c r="AEX5" s="2497"/>
      <c r="AEY5" s="2497"/>
      <c r="AEZ5" s="2497"/>
      <c r="AFA5" s="2497"/>
      <c r="AFB5" s="2497"/>
      <c r="AFC5" s="2497"/>
      <c r="AFD5" s="2497"/>
      <c r="AFE5" s="2497"/>
      <c r="AFF5" s="2497"/>
      <c r="AFG5" s="2497"/>
      <c r="AFH5" s="2497"/>
      <c r="AFI5" s="2497"/>
      <c r="AFJ5" s="2497"/>
      <c r="AFK5" s="2497"/>
      <c r="AFL5" s="2497"/>
      <c r="AFM5" s="2497"/>
      <c r="AFN5" s="2497"/>
      <c r="AFO5" s="2497"/>
      <c r="AFP5" s="2497"/>
      <c r="AFQ5" s="2497"/>
      <c r="AFR5" s="2497"/>
      <c r="AFS5" s="2497"/>
      <c r="AFT5" s="2497"/>
      <c r="AFU5" s="2497"/>
      <c r="AFV5" s="2497"/>
      <c r="AFW5" s="2497"/>
      <c r="AFX5" s="2497"/>
      <c r="AFY5" s="2497"/>
      <c r="AFZ5" s="2497"/>
      <c r="AGA5" s="2497"/>
      <c r="AGB5" s="2497"/>
      <c r="AGC5" s="2497"/>
      <c r="AGD5" s="2497"/>
      <c r="AGE5" s="2497"/>
      <c r="AGF5" s="2497"/>
      <c r="AGG5" s="2497"/>
      <c r="AGH5" s="2497"/>
      <c r="AGI5" s="2497"/>
      <c r="AGJ5" s="2497"/>
      <c r="AGK5" s="2497"/>
      <c r="AGL5" s="2497"/>
      <c r="AGM5" s="2497"/>
      <c r="AGN5" s="2497"/>
      <c r="AGO5" s="2497"/>
      <c r="AGP5" s="2497"/>
      <c r="AGQ5" s="2497"/>
      <c r="AGR5" s="2497"/>
      <c r="AGS5" s="2497"/>
      <c r="AGT5" s="2497"/>
      <c r="AGU5" s="2497"/>
      <c r="AGV5" s="2497"/>
      <c r="AGW5" s="2497"/>
      <c r="AGX5" s="2497"/>
      <c r="AGY5" s="2497"/>
      <c r="AGZ5" s="2497"/>
      <c r="AHA5" s="2497"/>
      <c r="AHB5" s="2497"/>
      <c r="AHC5" s="2497"/>
      <c r="AHD5" s="2497"/>
      <c r="AHE5" s="2497"/>
      <c r="AHF5" s="2497"/>
      <c r="AHG5" s="2497"/>
      <c r="AHH5" s="2497"/>
      <c r="AHI5" s="2497"/>
      <c r="AHJ5" s="2497"/>
      <c r="AHK5" s="2497"/>
      <c r="AHL5" s="2497"/>
      <c r="AHM5" s="2497"/>
      <c r="AHN5" s="2497"/>
      <c r="AHO5" s="2497"/>
      <c r="AHP5" s="2497"/>
      <c r="AHQ5" s="2497"/>
      <c r="AHR5" s="2497"/>
      <c r="AHS5" s="2497"/>
      <c r="AHT5" s="2497"/>
      <c r="AHU5" s="2497"/>
      <c r="AHV5" s="2497"/>
      <c r="AHW5" s="2497"/>
      <c r="AHX5" s="2497"/>
      <c r="AHY5" s="2497"/>
      <c r="AHZ5" s="2497"/>
      <c r="AIA5" s="2497"/>
      <c r="AIB5" s="2497"/>
      <c r="AIC5" s="2497"/>
      <c r="AID5" s="2497"/>
      <c r="AIE5" s="2497"/>
      <c r="AIF5" s="2497"/>
      <c r="AIG5" s="2497"/>
      <c r="AIH5" s="2497"/>
      <c r="AII5" s="2497"/>
      <c r="AIJ5" s="2497"/>
      <c r="AIK5" s="2497"/>
      <c r="AIL5" s="2497"/>
      <c r="AIM5" s="2497"/>
      <c r="AIN5" s="2497"/>
      <c r="AIO5" s="2497"/>
      <c r="AIP5" s="2497"/>
      <c r="AIQ5" s="2497"/>
      <c r="AIR5" s="2497"/>
      <c r="AIS5" s="2497"/>
      <c r="AIT5" s="2497"/>
      <c r="AIU5" s="2497"/>
      <c r="AIV5" s="2497"/>
      <c r="AIW5" s="2497"/>
      <c r="AIX5" s="2497"/>
      <c r="AIY5" s="2497"/>
      <c r="AIZ5" s="2497"/>
      <c r="AJA5" s="2497"/>
      <c r="AJB5" s="2497"/>
      <c r="AJC5" s="2497"/>
      <c r="AJD5" s="2497"/>
      <c r="AJE5" s="2497"/>
      <c r="AJF5" s="2497"/>
      <c r="AJG5" s="2497"/>
      <c r="AJH5" s="2497"/>
      <c r="AJI5" s="2497"/>
      <c r="AJJ5" s="2497"/>
      <c r="AJK5" s="2497"/>
      <c r="AJL5" s="2497"/>
      <c r="AJM5" s="2497"/>
      <c r="AJN5" s="2497"/>
      <c r="AJO5" s="2497"/>
      <c r="AJP5" s="2497"/>
      <c r="AJQ5" s="2497"/>
      <c r="AJR5" s="2497"/>
      <c r="AJS5" s="2497"/>
      <c r="AJT5" s="2497"/>
      <c r="AJU5" s="2497"/>
      <c r="AJV5" s="2497"/>
      <c r="AJW5" s="2497"/>
      <c r="AJX5" s="2497"/>
      <c r="AJY5" s="2497"/>
      <c r="AJZ5" s="2497"/>
      <c r="AKA5" s="2497"/>
      <c r="AKB5" s="2497"/>
      <c r="AKC5" s="2497"/>
      <c r="AKD5" s="2497"/>
      <c r="AKE5" s="2497"/>
      <c r="AKF5" s="2497"/>
      <c r="AKG5" s="2497"/>
      <c r="AKH5" s="2497"/>
      <c r="AKI5" s="2497"/>
      <c r="AKJ5" s="2497"/>
      <c r="AKK5" s="2497"/>
      <c r="AKL5" s="2497"/>
      <c r="AKM5" s="2497"/>
      <c r="AKN5" s="2497"/>
      <c r="AKO5" s="2497"/>
      <c r="AKP5" s="2497"/>
      <c r="AKQ5" s="2497"/>
      <c r="AKR5" s="2497"/>
      <c r="AKS5" s="2497"/>
      <c r="AKT5" s="2497"/>
      <c r="AKU5" s="2497"/>
      <c r="AKV5" s="2497"/>
      <c r="AKW5" s="2497"/>
      <c r="AKX5" s="2497"/>
      <c r="AKY5" s="2497"/>
      <c r="AKZ5" s="2497"/>
      <c r="ALA5" s="2497"/>
      <c r="ALB5" s="2497"/>
      <c r="ALC5" s="2497"/>
      <c r="ALD5" s="2497"/>
      <c r="ALE5" s="2497"/>
      <c r="ALF5" s="2497"/>
      <c r="ALG5" s="2497"/>
      <c r="ALH5" s="2497"/>
      <c r="ALI5" s="2497"/>
      <c r="ALJ5" s="2497"/>
      <c r="ALK5" s="2497"/>
      <c r="ALL5" s="2497"/>
      <c r="ALM5" s="2497"/>
      <c r="ALN5" s="2497"/>
      <c r="ALO5" s="2497"/>
      <c r="ALP5" s="2497"/>
      <c r="ALQ5" s="2497"/>
      <c r="ALR5" s="2497"/>
      <c r="ALS5" s="2497"/>
      <c r="ALT5" s="2497"/>
      <c r="ALU5" s="2497"/>
      <c r="ALV5" s="2497"/>
      <c r="ALW5" s="2497"/>
      <c r="ALX5" s="2497"/>
      <c r="ALY5" s="2497"/>
      <c r="ALZ5" s="2497"/>
      <c r="AMA5" s="2497"/>
      <c r="AMB5" s="2497"/>
      <c r="AMC5" s="2497"/>
      <c r="AMD5" s="2497"/>
      <c r="AME5" s="2497"/>
      <c r="AMF5" s="2497"/>
      <c r="AMG5" s="2497"/>
      <c r="AMH5" s="2497"/>
      <c r="AMI5" s="2497"/>
      <c r="AMJ5" s="2497"/>
      <c r="AMK5" s="2497"/>
      <c r="AML5" s="2497"/>
      <c r="AMM5" s="2497"/>
      <c r="AMN5" s="2497"/>
      <c r="AMO5" s="2497"/>
      <c r="AMP5" s="2497"/>
      <c r="AMQ5" s="2497"/>
      <c r="AMR5" s="2497"/>
      <c r="AMS5" s="2497"/>
      <c r="AMT5" s="2497"/>
      <c r="AMU5" s="2497"/>
      <c r="AMV5" s="2497"/>
      <c r="AMW5" s="2497"/>
      <c r="AMX5" s="2497"/>
      <c r="AMY5" s="2497"/>
      <c r="AMZ5" s="2497"/>
      <c r="ANA5" s="2497"/>
      <c r="ANB5" s="2497"/>
      <c r="ANC5" s="2497"/>
      <c r="AND5" s="2497"/>
      <c r="ANE5" s="2497"/>
      <c r="ANF5" s="2497"/>
      <c r="ANG5" s="2497"/>
      <c r="ANH5" s="2497"/>
      <c r="ANI5" s="2497"/>
      <c r="ANJ5" s="2497"/>
      <c r="ANK5" s="2497"/>
      <c r="ANL5" s="2497"/>
      <c r="ANM5" s="2497"/>
      <c r="ANN5" s="2497"/>
      <c r="ANO5" s="2497"/>
      <c r="ANP5" s="2497"/>
      <c r="ANQ5" s="2497"/>
      <c r="ANR5" s="2497"/>
      <c r="ANS5" s="2497"/>
      <c r="ANT5" s="2497"/>
      <c r="ANU5" s="2497"/>
      <c r="ANV5" s="2497"/>
      <c r="ANW5" s="2497"/>
      <c r="ANX5" s="2497"/>
      <c r="ANY5" s="2497"/>
      <c r="ANZ5" s="2497"/>
      <c r="AOA5" s="2497"/>
      <c r="AOB5" s="2497"/>
      <c r="AOC5" s="2497"/>
      <c r="AOD5" s="2497"/>
      <c r="AOE5" s="2497"/>
      <c r="AOF5" s="2497"/>
      <c r="AOG5" s="2497"/>
      <c r="AOH5" s="2497"/>
      <c r="AOI5" s="2497"/>
      <c r="AOJ5" s="2497"/>
      <c r="AOK5" s="2497"/>
      <c r="AOL5" s="2497"/>
      <c r="AOM5" s="2497"/>
      <c r="AON5" s="2497"/>
      <c r="AOO5" s="2497"/>
      <c r="AOP5" s="2497"/>
      <c r="AOQ5" s="2497"/>
      <c r="AOR5" s="2497"/>
      <c r="AOS5" s="2497"/>
      <c r="AOT5" s="2497"/>
      <c r="AOU5" s="2497"/>
      <c r="AOV5" s="2497"/>
      <c r="AOW5" s="2497"/>
      <c r="AOX5" s="2497"/>
      <c r="AOY5" s="2497"/>
      <c r="AOZ5" s="2497"/>
      <c r="APA5" s="2497"/>
      <c r="APB5" s="2497"/>
      <c r="APC5" s="2497"/>
      <c r="APD5" s="2497"/>
      <c r="APE5" s="2497"/>
      <c r="APF5" s="2497"/>
      <c r="APG5" s="2497"/>
      <c r="APH5" s="2497"/>
      <c r="API5" s="2497"/>
      <c r="APJ5" s="2497"/>
      <c r="APK5" s="2497"/>
      <c r="APL5" s="2497"/>
      <c r="APM5" s="2497"/>
      <c r="APN5" s="2497"/>
      <c r="APO5" s="2497"/>
      <c r="APP5" s="2497"/>
      <c r="APQ5" s="2497"/>
      <c r="APR5" s="2497"/>
      <c r="APS5" s="2497"/>
      <c r="APT5" s="2497"/>
      <c r="APU5" s="2497"/>
      <c r="APV5" s="2497"/>
      <c r="APW5" s="2497"/>
      <c r="APX5" s="2497"/>
      <c r="APY5" s="2497"/>
      <c r="APZ5" s="2497"/>
      <c r="AQA5" s="2497"/>
      <c r="AQB5" s="2497"/>
      <c r="AQC5" s="2497"/>
      <c r="AQD5" s="2497"/>
      <c r="AQE5" s="2497"/>
      <c r="AQF5" s="2497"/>
      <c r="AQG5" s="2497"/>
      <c r="AQH5" s="2497"/>
      <c r="AQI5" s="2497"/>
      <c r="AQJ5" s="2497"/>
      <c r="AQK5" s="2497"/>
      <c r="AQL5" s="2497"/>
      <c r="AQM5" s="2497"/>
      <c r="AQN5" s="2497"/>
      <c r="AQO5" s="2497"/>
      <c r="AQP5" s="2497"/>
      <c r="AQQ5" s="2497"/>
      <c r="AQR5" s="2497"/>
      <c r="AQS5" s="2497"/>
      <c r="AQT5" s="2497"/>
      <c r="AQU5" s="2497"/>
      <c r="AQV5" s="2497"/>
      <c r="AQW5" s="2497"/>
      <c r="AQX5" s="2497"/>
      <c r="AQY5" s="2497"/>
      <c r="AQZ5" s="2497"/>
      <c r="ARA5" s="2497"/>
      <c r="ARB5" s="2497"/>
      <c r="ARC5" s="2497"/>
      <c r="ARD5" s="2497"/>
      <c r="ARE5" s="2497"/>
      <c r="ARF5" s="2497"/>
      <c r="ARG5" s="2497"/>
      <c r="ARH5" s="2497"/>
      <c r="ARI5" s="2497"/>
      <c r="ARJ5" s="2497"/>
      <c r="ARK5" s="2497"/>
      <c r="ARL5" s="2497"/>
      <c r="ARM5" s="2497"/>
      <c r="ARN5" s="2497"/>
      <c r="ARO5" s="2497"/>
      <c r="ARP5" s="2497"/>
      <c r="ARQ5" s="2497"/>
      <c r="ARR5" s="2497"/>
      <c r="ARS5" s="2497"/>
      <c r="ART5" s="2497"/>
      <c r="ARU5" s="2497"/>
      <c r="ARV5" s="2497"/>
      <c r="ARW5" s="2497"/>
      <c r="ARX5" s="2497"/>
      <c r="ARY5" s="2497"/>
      <c r="ARZ5" s="2497"/>
      <c r="ASA5" s="2497"/>
      <c r="ASB5" s="2497"/>
      <c r="ASC5" s="2497"/>
      <c r="ASD5" s="2497"/>
      <c r="ASE5" s="2497"/>
      <c r="ASF5" s="2497"/>
      <c r="ASG5" s="2497"/>
      <c r="ASH5" s="2497"/>
      <c r="ASI5" s="2497"/>
      <c r="ASJ5" s="2497"/>
      <c r="ASK5" s="2497"/>
      <c r="ASL5" s="2497"/>
      <c r="ASM5" s="2497"/>
      <c r="ASN5" s="2497"/>
      <c r="ASO5" s="2497"/>
      <c r="ASP5" s="2497"/>
      <c r="ASQ5" s="2497"/>
      <c r="ASR5" s="2497"/>
      <c r="ASS5" s="2497"/>
      <c r="AST5" s="2497"/>
      <c r="ASU5" s="2497"/>
      <c r="ASV5" s="2497"/>
      <c r="ASW5" s="2497"/>
      <c r="ASX5" s="2497"/>
      <c r="ASY5" s="2497"/>
      <c r="ASZ5" s="2497"/>
      <c r="ATA5" s="2497"/>
      <c r="ATB5" s="2497"/>
      <c r="ATC5" s="2497"/>
      <c r="ATD5" s="2497"/>
      <c r="ATE5" s="2497"/>
      <c r="ATF5" s="2497"/>
      <c r="ATG5" s="2497"/>
      <c r="ATH5" s="2497"/>
      <c r="ATI5" s="2497"/>
      <c r="ATJ5" s="2497"/>
      <c r="ATK5" s="2497"/>
      <c r="ATL5" s="2497"/>
      <c r="ATM5" s="2497"/>
      <c r="ATN5" s="2497"/>
      <c r="ATO5" s="2497"/>
      <c r="ATP5" s="2497"/>
      <c r="ATQ5" s="2497"/>
      <c r="ATR5" s="2497"/>
      <c r="ATS5" s="2497"/>
      <c r="ATT5" s="2497"/>
      <c r="ATU5" s="2497"/>
      <c r="ATV5" s="2497"/>
      <c r="ATW5" s="2497"/>
      <c r="ATX5" s="2497"/>
      <c r="ATY5" s="2497"/>
      <c r="ATZ5" s="2497"/>
      <c r="AUA5" s="2497"/>
      <c r="AUB5" s="2497"/>
      <c r="AUC5" s="2497"/>
      <c r="AUD5" s="2497"/>
      <c r="AUE5" s="2497"/>
      <c r="AUF5" s="2497"/>
      <c r="AUG5" s="2497"/>
      <c r="AUH5" s="2497"/>
      <c r="AUI5" s="2497"/>
      <c r="AUJ5" s="2497"/>
      <c r="AUK5" s="2497"/>
      <c r="AUL5" s="2497"/>
      <c r="AUM5" s="2497"/>
      <c r="AUN5" s="2497"/>
      <c r="AUO5" s="2497"/>
      <c r="AUP5" s="2497"/>
      <c r="AUQ5" s="2497"/>
      <c r="AUR5" s="2497"/>
      <c r="AUS5" s="2497"/>
      <c r="AUT5" s="2497"/>
      <c r="AUU5" s="2497"/>
      <c r="AUV5" s="2497"/>
      <c r="AUW5" s="2497"/>
      <c r="AUX5" s="2497"/>
      <c r="AUY5" s="2497"/>
      <c r="AUZ5" s="2497"/>
      <c r="AVA5" s="2497"/>
      <c r="AVB5" s="2497"/>
      <c r="AVC5" s="2497"/>
      <c r="AVD5" s="2497"/>
      <c r="AVE5" s="2497"/>
      <c r="AVF5" s="2497"/>
      <c r="AVG5" s="2497"/>
      <c r="AVH5" s="2497"/>
      <c r="AVI5" s="2497"/>
      <c r="AVJ5" s="2497"/>
      <c r="AVK5" s="2497"/>
      <c r="AVL5" s="2497"/>
      <c r="AVM5" s="2497"/>
      <c r="AVN5" s="2497"/>
      <c r="AVO5" s="2497"/>
      <c r="AVP5" s="2497"/>
      <c r="AVQ5" s="2497"/>
      <c r="AVR5" s="2497"/>
      <c r="AVS5" s="2497"/>
      <c r="AVT5" s="2497"/>
      <c r="AVU5" s="2497"/>
      <c r="AVV5" s="2497"/>
      <c r="AVW5" s="2497"/>
      <c r="AVX5" s="2497"/>
      <c r="AVY5" s="2497"/>
      <c r="AVZ5" s="2497"/>
      <c r="AWA5" s="2497"/>
      <c r="AWB5" s="2497"/>
      <c r="AWC5" s="2497"/>
      <c r="AWD5" s="2497"/>
      <c r="AWE5" s="2497"/>
      <c r="AWF5" s="2497"/>
      <c r="AWG5" s="2497"/>
      <c r="AWH5" s="2497"/>
      <c r="AWI5" s="2497"/>
      <c r="AWJ5" s="2497"/>
      <c r="AWK5" s="2497"/>
      <c r="AWL5" s="2497"/>
      <c r="AWM5" s="2497"/>
      <c r="AWN5" s="2497"/>
      <c r="AWO5" s="2497"/>
      <c r="AWP5" s="2497"/>
      <c r="AWQ5" s="2497"/>
      <c r="AWR5" s="2497"/>
      <c r="AWS5" s="2497"/>
      <c r="AWT5" s="2497"/>
      <c r="AWU5" s="2497"/>
      <c r="AWV5" s="2497"/>
      <c r="AWW5" s="2497"/>
      <c r="AWX5" s="2497"/>
      <c r="AWY5" s="2497"/>
      <c r="AWZ5" s="2497"/>
      <c r="AXA5" s="2497"/>
      <c r="AXB5" s="2497"/>
      <c r="AXC5" s="2497"/>
      <c r="AXD5" s="2497"/>
      <c r="AXE5" s="2497"/>
      <c r="AXF5" s="2497"/>
      <c r="AXG5" s="2497"/>
      <c r="AXH5" s="2497"/>
      <c r="AXI5" s="2497"/>
      <c r="AXJ5" s="2497"/>
      <c r="AXK5" s="2497"/>
      <c r="AXL5" s="2497"/>
      <c r="AXM5" s="2497"/>
      <c r="AXN5" s="2497"/>
      <c r="AXO5" s="2497"/>
      <c r="AXP5" s="2497"/>
      <c r="AXQ5" s="2497"/>
      <c r="AXR5" s="2497"/>
      <c r="AXS5" s="2497"/>
      <c r="AXT5" s="2497"/>
      <c r="AXU5" s="2497"/>
      <c r="AXV5" s="2497"/>
      <c r="AXW5" s="2497"/>
      <c r="AXX5" s="2497"/>
      <c r="AXY5" s="2497"/>
      <c r="AXZ5" s="2497"/>
      <c r="AYA5" s="2497"/>
      <c r="AYB5" s="2497"/>
      <c r="AYC5" s="2497"/>
      <c r="AYD5" s="2497"/>
      <c r="AYE5" s="2497"/>
      <c r="AYF5" s="2497"/>
      <c r="AYG5" s="2497"/>
      <c r="AYH5" s="2497"/>
      <c r="AYI5" s="2497"/>
      <c r="AYJ5" s="2497"/>
      <c r="AYK5" s="2497"/>
      <c r="AYL5" s="2497"/>
      <c r="AYM5" s="2497"/>
      <c r="AYN5" s="2497"/>
      <c r="AYO5" s="2497"/>
      <c r="AYP5" s="2497"/>
      <c r="AYQ5" s="2497"/>
      <c r="AYR5" s="2497"/>
      <c r="AYS5" s="2497"/>
      <c r="AYT5" s="2497"/>
      <c r="AYU5" s="2497"/>
      <c r="AYV5" s="2497"/>
      <c r="AYW5" s="2497"/>
      <c r="AYX5" s="2497"/>
      <c r="AYY5" s="2497"/>
      <c r="AYZ5" s="2497"/>
      <c r="AZA5" s="2497"/>
      <c r="AZB5" s="2497"/>
      <c r="AZC5" s="2497"/>
      <c r="AZD5" s="2497"/>
      <c r="AZE5" s="2497"/>
      <c r="AZF5" s="2497"/>
      <c r="AZG5" s="2497"/>
      <c r="AZH5" s="2497"/>
      <c r="AZI5" s="2497"/>
      <c r="AZJ5" s="2497"/>
      <c r="AZK5" s="2497"/>
      <c r="AZL5" s="2497"/>
      <c r="AZM5" s="2497"/>
      <c r="AZN5" s="2497"/>
      <c r="AZO5" s="2497"/>
      <c r="AZP5" s="2497"/>
      <c r="AZQ5" s="2497"/>
      <c r="AZR5" s="2497"/>
      <c r="AZS5" s="2497"/>
      <c r="AZT5" s="2497"/>
      <c r="AZU5" s="2497"/>
      <c r="AZV5" s="2497"/>
      <c r="AZW5" s="2497"/>
      <c r="AZX5" s="2497"/>
      <c r="AZY5" s="2497"/>
      <c r="AZZ5" s="2497"/>
      <c r="BAA5" s="2497"/>
      <c r="BAB5" s="2497"/>
      <c r="BAC5" s="2497"/>
      <c r="BAD5" s="2497"/>
      <c r="BAE5" s="2497"/>
      <c r="BAF5" s="2497"/>
      <c r="BAG5" s="2497"/>
      <c r="BAH5" s="2497"/>
      <c r="BAI5" s="2497"/>
      <c r="BAJ5" s="2497"/>
      <c r="BAK5" s="2497"/>
      <c r="BAL5" s="2497"/>
      <c r="BAM5" s="2497"/>
      <c r="BAN5" s="2497"/>
      <c r="BAO5" s="2497"/>
      <c r="BAP5" s="2497"/>
      <c r="BAQ5" s="2497"/>
      <c r="BAR5" s="2497"/>
      <c r="BAS5" s="2497"/>
      <c r="BAT5" s="2497"/>
      <c r="BAU5" s="2497"/>
      <c r="BAV5" s="2497"/>
      <c r="BAW5" s="2497"/>
      <c r="BAX5" s="2497"/>
      <c r="BAY5" s="2497"/>
      <c r="BAZ5" s="2497"/>
      <c r="BBA5" s="2497"/>
      <c r="BBB5" s="2497"/>
      <c r="BBC5" s="2497"/>
      <c r="BBD5" s="2497"/>
      <c r="BBE5" s="2497"/>
      <c r="BBF5" s="2497"/>
      <c r="BBG5" s="2497"/>
      <c r="BBH5" s="2497"/>
      <c r="BBI5" s="2497"/>
      <c r="BBJ5" s="2497"/>
      <c r="BBK5" s="2497"/>
      <c r="BBL5" s="2497"/>
      <c r="BBM5" s="2497"/>
      <c r="BBN5" s="2497"/>
      <c r="BBO5" s="2497"/>
      <c r="BBP5" s="2497"/>
      <c r="BBQ5" s="2497"/>
      <c r="BBR5" s="2497"/>
      <c r="BBS5" s="2497"/>
      <c r="BBT5" s="2497"/>
      <c r="BBU5" s="2497"/>
      <c r="BBV5" s="2497"/>
      <c r="BBW5" s="2497"/>
      <c r="BBX5" s="2497"/>
      <c r="BBY5" s="2497"/>
      <c r="BBZ5" s="2497"/>
      <c r="BCA5" s="2497"/>
      <c r="BCB5" s="2497"/>
      <c r="BCC5" s="2497"/>
      <c r="BCD5" s="2497"/>
      <c r="BCE5" s="2497"/>
      <c r="BCF5" s="2497"/>
      <c r="BCG5" s="2497"/>
      <c r="BCH5" s="2497"/>
      <c r="BCI5" s="2497"/>
      <c r="BCJ5" s="2497"/>
      <c r="BCK5" s="2497"/>
      <c r="BCL5" s="2497"/>
      <c r="BCM5" s="2497"/>
      <c r="BCN5" s="2497"/>
      <c r="BCO5" s="2497"/>
      <c r="BCP5" s="2497"/>
      <c r="BCQ5" s="2497"/>
      <c r="BCR5" s="2497"/>
      <c r="BCS5" s="2497"/>
      <c r="BCT5" s="2497"/>
      <c r="BCU5" s="2497"/>
      <c r="BCV5" s="2497"/>
      <c r="BCW5" s="2497"/>
      <c r="BCX5" s="2497"/>
      <c r="BCY5" s="2497"/>
      <c r="BCZ5" s="2497"/>
      <c r="BDA5" s="2497"/>
      <c r="BDB5" s="2497"/>
      <c r="BDC5" s="2497"/>
      <c r="BDD5" s="2497"/>
      <c r="BDE5" s="2497"/>
      <c r="BDF5" s="2497"/>
      <c r="BDG5" s="2497"/>
      <c r="BDH5" s="2497"/>
      <c r="BDI5" s="2497"/>
      <c r="BDJ5" s="2497"/>
      <c r="BDK5" s="2497"/>
      <c r="BDL5" s="2497"/>
      <c r="BDM5" s="2497"/>
      <c r="BDN5" s="2497"/>
      <c r="BDO5" s="2497"/>
      <c r="BDP5" s="2497"/>
      <c r="BDQ5" s="2497"/>
      <c r="BDR5" s="2497"/>
      <c r="BDS5" s="2497"/>
      <c r="BDT5" s="2497"/>
      <c r="BDU5" s="2497"/>
      <c r="BDV5" s="2497"/>
      <c r="BDW5" s="2497"/>
      <c r="BDX5" s="2497"/>
      <c r="BDY5" s="2497"/>
      <c r="BDZ5" s="2497"/>
      <c r="BEA5" s="2497"/>
      <c r="BEB5" s="2497"/>
      <c r="BEC5" s="2497"/>
      <c r="BED5" s="2497"/>
      <c r="BEE5" s="2497"/>
      <c r="BEF5" s="2497"/>
      <c r="BEG5" s="2497"/>
      <c r="BEH5" s="2497"/>
      <c r="BEI5" s="2497"/>
      <c r="BEJ5" s="2497"/>
      <c r="BEK5" s="2497"/>
      <c r="BEL5" s="2497"/>
      <c r="BEM5" s="2497"/>
      <c r="BEN5" s="2497"/>
      <c r="BEO5" s="2497"/>
      <c r="BEP5" s="2497"/>
      <c r="BEQ5" s="2497"/>
      <c r="BER5" s="2497"/>
      <c r="BES5" s="2497"/>
      <c r="BET5" s="2497"/>
      <c r="BEU5" s="2497"/>
      <c r="BEV5" s="2497"/>
      <c r="BEW5" s="2497"/>
      <c r="BEX5" s="2497"/>
      <c r="BEY5" s="2497"/>
      <c r="BEZ5" s="2497"/>
      <c r="BFA5" s="2497"/>
      <c r="BFB5" s="2497"/>
      <c r="BFC5" s="2497"/>
      <c r="BFD5" s="2497"/>
      <c r="BFE5" s="2497"/>
      <c r="BFF5" s="2497"/>
      <c r="BFG5" s="2497"/>
      <c r="BFH5" s="2497"/>
      <c r="BFI5" s="2497"/>
      <c r="BFJ5" s="2497"/>
      <c r="BFK5" s="2497"/>
      <c r="BFL5" s="2497"/>
      <c r="BFM5" s="2497"/>
      <c r="BFN5" s="2497"/>
      <c r="BFO5" s="2497"/>
      <c r="BFP5" s="2497"/>
      <c r="BFQ5" s="2497"/>
      <c r="BFR5" s="2497"/>
      <c r="BFS5" s="2497"/>
      <c r="BFT5" s="2497"/>
      <c r="BFU5" s="2497"/>
      <c r="BFV5" s="2497"/>
      <c r="BFW5" s="2497"/>
      <c r="BFX5" s="2497"/>
      <c r="BFY5" s="2497"/>
      <c r="BFZ5" s="2497"/>
      <c r="BGA5" s="2497"/>
      <c r="BGB5" s="2497"/>
      <c r="BGC5" s="2497"/>
      <c r="BGD5" s="2497"/>
      <c r="BGE5" s="2497"/>
      <c r="BGF5" s="2497"/>
      <c r="BGG5" s="2497"/>
      <c r="BGH5" s="2497"/>
      <c r="BGI5" s="2497"/>
      <c r="BGJ5" s="2497"/>
      <c r="BGK5" s="2497"/>
      <c r="BGL5" s="2497"/>
      <c r="BGM5" s="2497"/>
      <c r="BGN5" s="2497"/>
      <c r="BGO5" s="2497"/>
      <c r="BGP5" s="2497"/>
      <c r="BGQ5" s="2497"/>
      <c r="BGR5" s="2497"/>
      <c r="BGS5" s="2497"/>
      <c r="BGT5" s="2497"/>
      <c r="BGU5" s="2497"/>
      <c r="BGV5" s="2497"/>
      <c r="BGW5" s="2497"/>
      <c r="BGX5" s="2497"/>
      <c r="BGY5" s="2497"/>
      <c r="BGZ5" s="2497"/>
      <c r="BHA5" s="2497"/>
      <c r="BHB5" s="2497"/>
      <c r="BHC5" s="2497"/>
      <c r="BHD5" s="2497"/>
      <c r="BHE5" s="2497"/>
      <c r="BHF5" s="2497"/>
      <c r="BHG5" s="2497"/>
      <c r="BHH5" s="2497"/>
      <c r="BHI5" s="2497"/>
      <c r="BHJ5" s="2497"/>
      <c r="BHK5" s="2497"/>
      <c r="BHL5" s="2497"/>
      <c r="BHM5" s="2497"/>
      <c r="BHN5" s="2497"/>
      <c r="BHO5" s="2497"/>
      <c r="BHP5" s="2497"/>
      <c r="BHQ5" s="2497"/>
      <c r="BHR5" s="2497"/>
      <c r="BHS5" s="2497"/>
      <c r="BHT5" s="2497"/>
      <c r="BHU5" s="2497"/>
      <c r="BHV5" s="2497"/>
      <c r="BHW5" s="2497"/>
      <c r="BHX5" s="2497"/>
      <c r="BHY5" s="2497"/>
      <c r="BHZ5" s="2497"/>
      <c r="BIA5" s="2497"/>
      <c r="BIB5" s="2497"/>
      <c r="BIC5" s="2497"/>
      <c r="BID5" s="2497"/>
      <c r="BIE5" s="2497"/>
      <c r="BIF5" s="2497"/>
      <c r="BIG5" s="2497"/>
      <c r="BIH5" s="2497"/>
      <c r="BII5" s="2497"/>
      <c r="BIJ5" s="2497"/>
      <c r="BIK5" s="2497"/>
      <c r="BIL5" s="2497"/>
      <c r="BIM5" s="2497"/>
      <c r="BIN5" s="2497"/>
      <c r="BIO5" s="2497"/>
      <c r="BIP5" s="2497"/>
      <c r="BIQ5" s="2497"/>
      <c r="BIR5" s="2497"/>
      <c r="BIS5" s="2497"/>
      <c r="BIT5" s="2497"/>
      <c r="BIU5" s="2497"/>
      <c r="BIV5" s="2497"/>
      <c r="BIW5" s="2497"/>
      <c r="BIX5" s="2497"/>
      <c r="BIY5" s="2497"/>
      <c r="BIZ5" s="2497"/>
      <c r="BJA5" s="2497"/>
      <c r="BJB5" s="2497"/>
      <c r="BJC5" s="2497"/>
      <c r="BJD5" s="2497"/>
      <c r="BJE5" s="2497"/>
      <c r="BJF5" s="2497"/>
      <c r="BJG5" s="2497"/>
      <c r="BJH5" s="2497"/>
      <c r="BJI5" s="2497"/>
      <c r="BJJ5" s="2497"/>
      <c r="BJK5" s="2497"/>
      <c r="BJL5" s="2497"/>
      <c r="BJM5" s="2497"/>
      <c r="BJN5" s="2497"/>
      <c r="BJO5" s="2497"/>
      <c r="BJP5" s="2497"/>
      <c r="BJQ5" s="2497"/>
      <c r="BJR5" s="2497"/>
      <c r="BJS5" s="2497"/>
      <c r="BJT5" s="2497"/>
      <c r="BJU5" s="2497"/>
      <c r="BJV5" s="2497"/>
      <c r="BJW5" s="2497"/>
      <c r="BJX5" s="2497"/>
      <c r="BJY5" s="2497"/>
      <c r="BJZ5" s="2497"/>
      <c r="BKA5" s="2497"/>
      <c r="BKB5" s="2497"/>
      <c r="BKC5" s="2497"/>
      <c r="BKD5" s="2497"/>
      <c r="BKE5" s="2497"/>
      <c r="BKF5" s="2497"/>
      <c r="BKG5" s="2497"/>
      <c r="BKH5" s="2497"/>
      <c r="BKI5" s="2497"/>
      <c r="BKJ5" s="2497"/>
      <c r="BKK5" s="2497"/>
      <c r="BKL5" s="2497"/>
      <c r="BKM5" s="2497"/>
      <c r="BKN5" s="2497"/>
      <c r="BKO5" s="2497"/>
      <c r="BKP5" s="2497"/>
      <c r="BKQ5" s="2497"/>
      <c r="BKR5" s="2497"/>
      <c r="BKS5" s="2497"/>
      <c r="BKT5" s="2497"/>
      <c r="BKU5" s="2497"/>
      <c r="BKV5" s="2497"/>
      <c r="BKW5" s="2497"/>
      <c r="BKX5" s="2497"/>
      <c r="BKY5" s="2497"/>
      <c r="BKZ5" s="2497"/>
      <c r="BLA5" s="2497"/>
      <c r="BLB5" s="2497"/>
      <c r="BLC5" s="2497"/>
      <c r="BLD5" s="2497"/>
      <c r="BLE5" s="2497"/>
      <c r="BLF5" s="2497"/>
      <c r="BLG5" s="2497"/>
      <c r="BLH5" s="2497"/>
      <c r="BLI5" s="2497"/>
      <c r="BLJ5" s="2497"/>
      <c r="BLK5" s="2497"/>
      <c r="BLL5" s="2497"/>
      <c r="BLM5" s="2497"/>
      <c r="BLN5" s="2497"/>
      <c r="BLO5" s="2497"/>
      <c r="BLP5" s="2497"/>
      <c r="BLQ5" s="2497"/>
      <c r="BLR5" s="2497"/>
      <c r="BLS5" s="2497"/>
      <c r="BLT5" s="2497"/>
      <c r="BLU5" s="2497"/>
      <c r="BLV5" s="2497"/>
      <c r="BLW5" s="2497"/>
      <c r="BLX5" s="2497"/>
      <c r="BLY5" s="2497"/>
      <c r="BLZ5" s="2497"/>
      <c r="BMA5" s="2497"/>
      <c r="BMB5" s="2497"/>
      <c r="BMC5" s="2497"/>
      <c r="BMD5" s="2497"/>
      <c r="BME5" s="2497"/>
      <c r="BMF5" s="2497"/>
      <c r="BMG5" s="2497"/>
      <c r="BMH5" s="2497"/>
      <c r="BMI5" s="2497"/>
      <c r="BMJ5" s="2497"/>
      <c r="BMK5" s="2497"/>
      <c r="BML5" s="2497"/>
      <c r="BMM5" s="2497"/>
      <c r="BMN5" s="2497"/>
      <c r="BMO5" s="2497"/>
      <c r="BMP5" s="2497"/>
      <c r="BMQ5" s="2497"/>
      <c r="BMR5" s="2497"/>
      <c r="BMS5" s="2497"/>
      <c r="BMT5" s="2497"/>
      <c r="BMU5" s="2497"/>
      <c r="BMV5" s="2497"/>
      <c r="BMW5" s="2497"/>
      <c r="BMX5" s="2497"/>
      <c r="BMY5" s="2497"/>
      <c r="BMZ5" s="2497"/>
      <c r="BNA5" s="2497"/>
      <c r="BNB5" s="2497"/>
      <c r="BNC5" s="2497"/>
      <c r="BND5" s="2497"/>
      <c r="BNE5" s="2497"/>
      <c r="BNF5" s="2497"/>
      <c r="BNG5" s="2497"/>
      <c r="BNH5" s="2497"/>
      <c r="BNI5" s="2497"/>
      <c r="BNJ5" s="2497"/>
      <c r="BNK5" s="2497"/>
      <c r="BNL5" s="2497"/>
      <c r="BNM5" s="2497"/>
      <c r="BNN5" s="2497"/>
      <c r="BNO5" s="2497"/>
      <c r="BNP5" s="2497"/>
      <c r="BNQ5" s="2497"/>
      <c r="BNR5" s="2497"/>
      <c r="BNS5" s="2497"/>
      <c r="BNT5" s="2497"/>
      <c r="BNU5" s="2497"/>
      <c r="BNV5" s="2497"/>
      <c r="BNW5" s="2497"/>
      <c r="BNX5" s="2497"/>
      <c r="BNY5" s="2497"/>
      <c r="BNZ5" s="2497"/>
      <c r="BOA5" s="2497"/>
      <c r="BOB5" s="2497"/>
      <c r="BOC5" s="2497"/>
      <c r="BOD5" s="2497"/>
      <c r="BOE5" s="2497"/>
      <c r="BOF5" s="2497"/>
      <c r="BOG5" s="2497"/>
      <c r="BOH5" s="2497"/>
      <c r="BOI5" s="2497"/>
      <c r="BOJ5" s="2497"/>
      <c r="BOK5" s="2497"/>
      <c r="BOL5" s="2497"/>
      <c r="BOM5" s="2497"/>
      <c r="BON5" s="2497"/>
      <c r="BOO5" s="2497"/>
      <c r="BOP5" s="2497"/>
      <c r="BOQ5" s="2497"/>
      <c r="BOR5" s="2497"/>
      <c r="BOS5" s="2497"/>
      <c r="BOT5" s="2497"/>
      <c r="BOU5" s="2497"/>
      <c r="BOV5" s="2497"/>
      <c r="BOW5" s="2497"/>
      <c r="BOX5" s="2497"/>
      <c r="BOY5" s="2497"/>
      <c r="BOZ5" s="2497"/>
      <c r="BPA5" s="2497"/>
      <c r="BPB5" s="2497"/>
      <c r="BPC5" s="2497"/>
      <c r="BPD5" s="2497"/>
      <c r="BPE5" s="2497"/>
      <c r="BPF5" s="2497"/>
      <c r="BPG5" s="2497"/>
      <c r="BPH5" s="2497"/>
      <c r="BPI5" s="2497"/>
      <c r="BPJ5" s="2497"/>
      <c r="BPK5" s="2497"/>
      <c r="BPL5" s="2497"/>
      <c r="BPM5" s="2497"/>
      <c r="BPN5" s="2497"/>
      <c r="BPO5" s="2497"/>
      <c r="BPP5" s="2497"/>
      <c r="BPQ5" s="2497"/>
      <c r="BPR5" s="2497"/>
      <c r="BPS5" s="2497"/>
      <c r="BPT5" s="2497"/>
      <c r="BPU5" s="2497"/>
      <c r="BPV5" s="2497"/>
      <c r="BPW5" s="2497"/>
      <c r="BPX5" s="2497"/>
      <c r="BPY5" s="2497"/>
      <c r="BPZ5" s="2497"/>
      <c r="BQA5" s="2497"/>
      <c r="BQB5" s="2497"/>
      <c r="BQC5" s="2497"/>
      <c r="BQD5" s="2497"/>
      <c r="BQE5" s="2497"/>
      <c r="BQF5" s="2497"/>
      <c r="BQG5" s="2497"/>
      <c r="BQH5" s="2497"/>
      <c r="BQI5" s="2497"/>
      <c r="BQJ5" s="2497"/>
      <c r="BQK5" s="2497"/>
      <c r="BQL5" s="2497"/>
      <c r="BQM5" s="2497"/>
      <c r="BQN5" s="2497"/>
      <c r="BQO5" s="2497"/>
      <c r="BQP5" s="2497"/>
      <c r="BQQ5" s="2497"/>
      <c r="BQR5" s="2497"/>
      <c r="BQS5" s="2497"/>
      <c r="BQT5" s="2497"/>
      <c r="BQU5" s="2497"/>
      <c r="BQV5" s="2497"/>
      <c r="BQW5" s="2497"/>
      <c r="BQX5" s="2497"/>
      <c r="BQY5" s="2497"/>
      <c r="BQZ5" s="2497"/>
      <c r="BRA5" s="2497"/>
      <c r="BRB5" s="2497"/>
      <c r="BRC5" s="2497"/>
      <c r="BRD5" s="2497"/>
      <c r="BRE5" s="2497"/>
      <c r="BRF5" s="2497"/>
      <c r="BRG5" s="2497"/>
      <c r="BRH5" s="2497"/>
      <c r="BRI5" s="2497"/>
      <c r="BRJ5" s="2497"/>
      <c r="BRK5" s="2497"/>
      <c r="BRL5" s="2497"/>
      <c r="BRM5" s="2497"/>
      <c r="BRN5" s="2497"/>
      <c r="BRO5" s="2497"/>
      <c r="BRP5" s="2497"/>
      <c r="BRQ5" s="2497"/>
      <c r="BRR5" s="2497"/>
      <c r="BRS5" s="2497"/>
      <c r="BRT5" s="2497"/>
      <c r="BRU5" s="2497"/>
      <c r="BRV5" s="2497"/>
      <c r="BRW5" s="2497"/>
      <c r="BRX5" s="2497"/>
      <c r="BRY5" s="2497"/>
      <c r="BRZ5" s="2497"/>
      <c r="BSA5" s="2497"/>
      <c r="BSB5" s="2497"/>
      <c r="BSC5" s="2497"/>
      <c r="BSD5" s="2497"/>
      <c r="BSE5" s="2497"/>
      <c r="BSF5" s="2497"/>
      <c r="BSG5" s="2497"/>
      <c r="BSH5" s="2497"/>
      <c r="BSI5" s="2497"/>
      <c r="BSJ5" s="2497"/>
      <c r="BSK5" s="2497"/>
      <c r="BSL5" s="2497"/>
      <c r="BSM5" s="2497"/>
      <c r="BSN5" s="2497"/>
      <c r="BSO5" s="2497"/>
      <c r="BSP5" s="2497"/>
      <c r="BSQ5" s="2497"/>
      <c r="BSR5" s="2497"/>
      <c r="BSS5" s="2497"/>
      <c r="BST5" s="2497"/>
      <c r="BSU5" s="2497"/>
      <c r="BSV5" s="2497"/>
      <c r="BSW5" s="2497"/>
      <c r="BSX5" s="2497"/>
      <c r="BSY5" s="2497"/>
      <c r="BSZ5" s="2497"/>
      <c r="BTA5" s="2497"/>
      <c r="BTB5" s="2497"/>
      <c r="BTC5" s="2497"/>
      <c r="BTD5" s="2497"/>
      <c r="BTE5" s="2497"/>
      <c r="BTF5" s="2497"/>
      <c r="BTG5" s="2497"/>
      <c r="BTH5" s="2497"/>
      <c r="BTI5" s="2497"/>
      <c r="BTJ5" s="2497"/>
      <c r="BTK5" s="2497"/>
      <c r="BTL5" s="2497"/>
      <c r="BTM5" s="2497"/>
      <c r="BTN5" s="2497"/>
      <c r="BTO5" s="2497"/>
      <c r="BTP5" s="2497"/>
      <c r="BTQ5" s="2497"/>
      <c r="BTR5" s="2497"/>
      <c r="BTS5" s="2497"/>
      <c r="BTT5" s="2497"/>
      <c r="BTU5" s="2497"/>
      <c r="BTV5" s="2497"/>
      <c r="BTW5" s="2497"/>
      <c r="BTX5" s="2497"/>
      <c r="BTY5" s="2497"/>
      <c r="BTZ5" s="2497"/>
      <c r="BUA5" s="2497"/>
      <c r="BUB5" s="2497"/>
      <c r="BUC5" s="2497"/>
      <c r="BUD5" s="2497"/>
      <c r="BUE5" s="2497"/>
      <c r="BUF5" s="2497"/>
      <c r="BUG5" s="2497"/>
      <c r="BUH5" s="2497"/>
      <c r="BUI5" s="2497"/>
      <c r="BUJ5" s="2497"/>
      <c r="BUK5" s="2497"/>
      <c r="BUL5" s="2497"/>
      <c r="BUM5" s="2497"/>
      <c r="BUN5" s="2497"/>
      <c r="BUO5" s="2497"/>
      <c r="BUP5" s="2497"/>
      <c r="BUQ5" s="2497"/>
      <c r="BUR5" s="2497"/>
      <c r="BUS5" s="2497"/>
      <c r="BUT5" s="2497"/>
      <c r="BUU5" s="2497"/>
      <c r="BUV5" s="2497"/>
      <c r="BUW5" s="2497"/>
      <c r="BUX5" s="2497"/>
      <c r="BUY5" s="2497"/>
      <c r="BUZ5" s="2497"/>
      <c r="BVA5" s="2497"/>
      <c r="BVB5" s="2497"/>
      <c r="BVC5" s="2497"/>
      <c r="BVD5" s="2497"/>
      <c r="BVE5" s="2497"/>
      <c r="BVF5" s="2497"/>
      <c r="BVG5" s="2497"/>
      <c r="BVH5" s="2497"/>
      <c r="BVI5" s="2497"/>
      <c r="BVJ5" s="2497"/>
      <c r="BVK5" s="2497"/>
      <c r="BVL5" s="2497"/>
      <c r="BVM5" s="2497"/>
      <c r="BVN5" s="2497"/>
      <c r="BVO5" s="2497"/>
      <c r="BVP5" s="2497"/>
      <c r="BVQ5" s="2497"/>
      <c r="BVR5" s="2497"/>
      <c r="BVS5" s="2497"/>
      <c r="BVT5" s="2497"/>
      <c r="BVU5" s="2497"/>
      <c r="BVV5" s="2497"/>
      <c r="BVW5" s="2497"/>
      <c r="BVX5" s="2497"/>
      <c r="BVY5" s="2497"/>
      <c r="BVZ5" s="2497"/>
      <c r="BWA5" s="2497"/>
      <c r="BWB5" s="2497"/>
      <c r="BWC5" s="2497"/>
      <c r="BWD5" s="2497"/>
      <c r="BWE5" s="2497"/>
      <c r="BWF5" s="2497"/>
      <c r="BWG5" s="2497"/>
      <c r="BWH5" s="2497"/>
      <c r="BWI5" s="2497"/>
      <c r="BWJ5" s="2497"/>
      <c r="BWK5" s="2497"/>
      <c r="BWL5" s="2497"/>
      <c r="BWM5" s="2497"/>
      <c r="BWN5" s="2497"/>
      <c r="BWO5" s="2497"/>
      <c r="BWP5" s="2497"/>
      <c r="BWQ5" s="2497"/>
      <c r="BWR5" s="2497"/>
      <c r="BWS5" s="2497"/>
      <c r="BWT5" s="2497"/>
      <c r="BWU5" s="2497"/>
      <c r="BWV5" s="2497"/>
      <c r="BWW5" s="2497"/>
      <c r="BWX5" s="2497"/>
      <c r="BWY5" s="2497"/>
      <c r="BWZ5" s="2497"/>
      <c r="BXA5" s="2497"/>
      <c r="BXB5" s="2497"/>
      <c r="BXC5" s="2497"/>
      <c r="BXD5" s="2497"/>
      <c r="BXE5" s="2497"/>
      <c r="BXF5" s="2497"/>
      <c r="BXG5" s="2497"/>
      <c r="BXH5" s="2497"/>
      <c r="BXI5" s="2497"/>
      <c r="BXJ5" s="2497"/>
      <c r="BXK5" s="2497"/>
      <c r="BXL5" s="2497"/>
      <c r="BXM5" s="2497"/>
      <c r="BXN5" s="2497"/>
      <c r="BXO5" s="2497"/>
      <c r="BXP5" s="2497"/>
      <c r="BXQ5" s="2497"/>
      <c r="BXR5" s="2497"/>
      <c r="BXS5" s="2497"/>
      <c r="BXT5" s="2497"/>
      <c r="BXU5" s="2497"/>
      <c r="BXV5" s="2497"/>
    </row>
    <row r="6" spans="1:2277" customFormat="1">
      <c r="A6" s="2497"/>
      <c r="B6" s="2497"/>
      <c r="C6" s="2497"/>
      <c r="D6" s="2497"/>
      <c r="E6" s="2497"/>
      <c r="F6" s="2497"/>
      <c r="G6" s="2497"/>
      <c r="H6" s="2497"/>
      <c r="I6" s="2497"/>
      <c r="J6" s="2497"/>
      <c r="K6" s="2497"/>
      <c r="L6" s="2497"/>
      <c r="M6" s="2497"/>
      <c r="N6" s="2497"/>
      <c r="O6" s="2497"/>
      <c r="P6" s="2497"/>
      <c r="Q6" s="2497"/>
      <c r="R6" s="2497"/>
      <c r="S6" s="2497"/>
      <c r="T6" s="2497"/>
      <c r="U6" s="2497"/>
      <c r="V6" s="2497"/>
      <c r="W6" s="2497"/>
      <c r="X6" s="2497"/>
      <c r="Y6" s="2497"/>
      <c r="Z6" s="2497"/>
      <c r="AA6" s="2497"/>
      <c r="AB6" s="2497"/>
      <c r="AC6" s="2497"/>
      <c r="AD6" s="2497"/>
      <c r="AE6" s="2497"/>
      <c r="AF6" s="2497"/>
      <c r="AG6" s="2497"/>
      <c r="AH6" s="2497"/>
      <c r="AI6" s="2497"/>
      <c r="AJ6" s="2497"/>
      <c r="AK6" s="2497"/>
      <c r="AL6" s="2497"/>
      <c r="AM6" s="2497"/>
      <c r="AN6" s="2497"/>
      <c r="AO6" s="2497"/>
      <c r="AP6" s="2497"/>
      <c r="AQ6" s="2497"/>
      <c r="AR6" s="2497"/>
      <c r="AS6" s="2497"/>
      <c r="AT6" s="2497"/>
      <c r="AU6" s="2497"/>
      <c r="AV6" s="2497"/>
      <c r="AW6" s="2497"/>
      <c r="AX6" s="2497"/>
      <c r="AY6" s="2497"/>
      <c r="AZ6" s="2497"/>
      <c r="BA6" s="2497"/>
      <c r="BB6" s="2497"/>
      <c r="BC6" s="2497"/>
      <c r="BD6" s="2497"/>
      <c r="BE6" s="2497"/>
      <c r="BF6" s="2497"/>
      <c r="BG6" s="2497"/>
      <c r="BH6" s="2497"/>
      <c r="BI6" s="2497"/>
      <c r="BJ6" s="2497"/>
      <c r="BK6" s="2497"/>
      <c r="BL6" s="2497"/>
      <c r="BM6" s="2497"/>
      <c r="BN6" s="2497"/>
      <c r="BO6" s="2497"/>
      <c r="BP6" s="2497"/>
      <c r="BQ6" s="2497"/>
      <c r="BR6" s="2497"/>
      <c r="BS6" s="2497"/>
      <c r="BT6" s="2497"/>
      <c r="BU6" s="2497"/>
      <c r="BV6" s="2497"/>
      <c r="BW6" s="2497"/>
      <c r="BX6" s="2497"/>
      <c r="BY6" s="2497"/>
      <c r="BZ6" s="2497"/>
      <c r="CA6" s="2497"/>
      <c r="CB6" s="2497"/>
      <c r="CC6" s="2497"/>
      <c r="CD6" s="2497"/>
      <c r="CE6" s="2497"/>
      <c r="CF6" s="2497"/>
      <c r="CG6" s="2497"/>
      <c r="CH6" s="2497"/>
      <c r="CI6" s="2497"/>
      <c r="CJ6" s="2497"/>
      <c r="CK6" s="2497"/>
      <c r="CL6" s="2497"/>
      <c r="CM6" s="2497"/>
      <c r="CN6" s="2497"/>
      <c r="CO6" s="2497"/>
      <c r="CP6" s="2497"/>
      <c r="CQ6" s="2497"/>
      <c r="CR6" s="2497"/>
      <c r="CS6" s="2497"/>
      <c r="CT6" s="2497"/>
      <c r="CU6" s="2497"/>
      <c r="CV6" s="2497"/>
      <c r="CW6" s="2497"/>
      <c r="CX6" s="2497"/>
      <c r="CY6" s="2497"/>
      <c r="CZ6" s="2497"/>
      <c r="DA6" s="2497"/>
      <c r="DB6" s="2497"/>
      <c r="DC6" s="2497"/>
      <c r="DD6" s="2497"/>
      <c r="DE6" s="2497"/>
      <c r="DF6" s="2497"/>
      <c r="DG6" s="2497"/>
      <c r="DH6" s="2497"/>
      <c r="DI6" s="2497"/>
      <c r="DJ6" s="2497"/>
      <c r="DK6" s="2497"/>
      <c r="DL6" s="2497"/>
      <c r="DM6" s="2497"/>
      <c r="DN6" s="2497"/>
      <c r="DO6" s="2497"/>
      <c r="DP6" s="2497"/>
      <c r="DQ6" s="2497"/>
      <c r="DR6" s="2497"/>
      <c r="DS6" s="2497"/>
      <c r="DT6" s="2497"/>
      <c r="DU6" s="2497"/>
      <c r="DV6" s="2497"/>
      <c r="DW6" s="2497"/>
      <c r="DX6" s="2497"/>
      <c r="DY6" s="2497"/>
      <c r="DZ6" s="2497"/>
      <c r="EA6" s="2497"/>
      <c r="EB6" s="2497"/>
      <c r="EC6" s="2497"/>
      <c r="ED6" s="2497"/>
      <c r="EE6" s="2497"/>
      <c r="EF6" s="2497"/>
      <c r="EG6" s="2497"/>
      <c r="EH6" s="2497"/>
      <c r="EI6" s="2497"/>
      <c r="EJ6" s="2497"/>
      <c r="EK6" s="2497"/>
      <c r="EL6" s="2497"/>
      <c r="EM6" s="2497"/>
      <c r="EN6" s="2497"/>
      <c r="EO6" s="2497"/>
      <c r="EP6" s="2497"/>
      <c r="EQ6" s="2497"/>
      <c r="ER6" s="2497"/>
      <c r="ES6" s="2497"/>
      <c r="ET6" s="2497"/>
      <c r="EU6" s="2497"/>
      <c r="EV6" s="2497"/>
      <c r="EW6" s="2497"/>
      <c r="EX6" s="2497"/>
      <c r="EY6" s="2497"/>
      <c r="EZ6" s="2497"/>
      <c r="FA6" s="2497"/>
      <c r="FB6" s="2497"/>
      <c r="FC6" s="2497"/>
      <c r="FD6" s="2497"/>
      <c r="FE6" s="2497"/>
      <c r="FF6" s="2497"/>
      <c r="FG6" s="2497"/>
      <c r="FH6" s="2497"/>
      <c r="FI6" s="2497"/>
      <c r="FJ6" s="2497"/>
      <c r="FK6" s="2497"/>
      <c r="FL6" s="2497"/>
      <c r="FM6" s="2497"/>
      <c r="FN6" s="2497"/>
      <c r="FO6" s="2497"/>
      <c r="FP6" s="2497"/>
      <c r="FQ6" s="2497"/>
      <c r="FR6" s="2497"/>
      <c r="FS6" s="2497"/>
      <c r="FT6" s="2497"/>
      <c r="FU6" s="2497"/>
      <c r="FV6" s="2497"/>
      <c r="FW6" s="2497"/>
      <c r="FX6" s="2497"/>
      <c r="FY6" s="2497"/>
      <c r="FZ6" s="2497"/>
      <c r="GA6" s="2497"/>
      <c r="GB6" s="2497"/>
      <c r="GC6" s="2497"/>
      <c r="GD6" s="2497"/>
      <c r="GE6" s="2497"/>
      <c r="GF6" s="2497"/>
      <c r="GG6" s="2497"/>
      <c r="GH6" s="2497"/>
      <c r="GI6" s="2497"/>
      <c r="GJ6" s="2497"/>
      <c r="GK6" s="2497"/>
      <c r="GL6" s="2497"/>
      <c r="GM6" s="2497"/>
      <c r="GN6" s="2497"/>
      <c r="GO6" s="2497"/>
      <c r="GP6" s="2497"/>
      <c r="GQ6" s="2497"/>
      <c r="GR6" s="2497"/>
      <c r="GS6" s="2497"/>
      <c r="GT6" s="2497"/>
      <c r="GU6" s="2497"/>
      <c r="GV6" s="2497"/>
      <c r="GW6" s="2497"/>
      <c r="GX6" s="2497"/>
      <c r="GY6" s="2497"/>
      <c r="GZ6" s="2497"/>
      <c r="HA6" s="2497"/>
      <c r="HB6" s="2497"/>
      <c r="HC6" s="2497"/>
      <c r="HD6" s="2497"/>
      <c r="HE6" s="2497"/>
      <c r="HF6" s="2497"/>
      <c r="HG6" s="2497"/>
      <c r="HH6" s="2497"/>
      <c r="HI6" s="2497"/>
      <c r="HJ6" s="2497"/>
      <c r="HK6" s="2497"/>
      <c r="HL6" s="2497"/>
      <c r="HM6" s="2497"/>
      <c r="HN6" s="2497"/>
      <c r="HO6" s="2497"/>
      <c r="HP6" s="2497"/>
      <c r="HQ6" s="2497"/>
      <c r="HR6" s="2497"/>
      <c r="HS6" s="2497"/>
      <c r="HT6" s="2497"/>
      <c r="HU6" s="2497"/>
      <c r="HV6" s="2497"/>
      <c r="HW6" s="2497"/>
      <c r="HX6" s="2497"/>
      <c r="HY6" s="2497"/>
      <c r="HZ6" s="2497"/>
      <c r="IA6" s="2497"/>
      <c r="IB6" s="2497"/>
      <c r="IC6" s="2497"/>
      <c r="ID6" s="2497"/>
      <c r="IE6" s="2497"/>
      <c r="IF6" s="2497"/>
      <c r="IG6" s="2497"/>
      <c r="IH6" s="2497"/>
      <c r="II6" s="2497"/>
      <c r="IJ6" s="2497"/>
      <c r="IK6" s="2497"/>
      <c r="IL6" s="2497"/>
      <c r="IM6" s="2497"/>
      <c r="IN6" s="2497"/>
      <c r="IO6" s="2497"/>
      <c r="IP6" s="2497"/>
      <c r="IQ6" s="2497"/>
      <c r="IR6" s="2497"/>
      <c r="IS6" s="2497"/>
      <c r="IT6" s="2497"/>
      <c r="IU6" s="2497"/>
      <c r="IV6" s="2497"/>
      <c r="IW6" s="2497"/>
      <c r="IX6" s="2497"/>
      <c r="IY6" s="2497"/>
      <c r="IZ6" s="2497"/>
      <c r="JA6" s="2497"/>
      <c r="JB6" s="2497"/>
      <c r="JC6" s="2497"/>
      <c r="JD6" s="2497"/>
      <c r="JE6" s="2497"/>
      <c r="JF6" s="2497"/>
      <c r="JG6" s="2497"/>
      <c r="JH6" s="2497"/>
      <c r="JI6" s="2497"/>
      <c r="JJ6" s="2497"/>
      <c r="JK6" s="2497"/>
      <c r="JL6" s="2497"/>
      <c r="JM6" s="2497"/>
      <c r="JN6" s="2497"/>
      <c r="JO6" s="2497"/>
      <c r="JP6" s="2497"/>
      <c r="JQ6" s="2497"/>
      <c r="JR6" s="2497"/>
      <c r="JS6" s="2497"/>
      <c r="JT6" s="2497"/>
      <c r="JU6" s="2497"/>
      <c r="JV6" s="2497"/>
      <c r="JW6" s="2497"/>
      <c r="JX6" s="2497"/>
      <c r="JY6" s="2497"/>
      <c r="JZ6" s="2497"/>
      <c r="KA6" s="2497"/>
      <c r="KB6" s="2497"/>
      <c r="KC6" s="2497"/>
      <c r="KD6" s="2497"/>
      <c r="KE6" s="2497"/>
      <c r="KF6" s="2497"/>
      <c r="KG6" s="2497"/>
      <c r="KH6" s="2497"/>
      <c r="KI6" s="2497"/>
      <c r="KJ6" s="2497"/>
      <c r="KK6" s="2497"/>
      <c r="KL6" s="2497"/>
      <c r="KM6" s="2497"/>
      <c r="KN6" s="2497"/>
      <c r="KO6" s="2497"/>
      <c r="KP6" s="2497"/>
      <c r="KQ6" s="2497"/>
      <c r="KR6" s="2497"/>
      <c r="KS6" s="2497"/>
      <c r="KT6" s="2497"/>
      <c r="KU6" s="2497"/>
      <c r="KV6" s="2497"/>
      <c r="KW6" s="2497"/>
      <c r="KX6" s="2497"/>
      <c r="KY6" s="2497"/>
      <c r="KZ6" s="2497"/>
      <c r="LA6" s="2497"/>
      <c r="LB6" s="2497"/>
      <c r="LC6" s="2497"/>
      <c r="LD6" s="2497"/>
      <c r="LE6" s="2497"/>
      <c r="LF6" s="2497"/>
      <c r="LG6" s="2497"/>
      <c r="LH6" s="2497"/>
      <c r="LI6" s="2497"/>
      <c r="LJ6" s="2497"/>
      <c r="LK6" s="2497"/>
      <c r="LL6" s="2497"/>
      <c r="LM6" s="2497"/>
      <c r="LN6" s="2497"/>
      <c r="LO6" s="2497"/>
      <c r="LP6" s="2497"/>
      <c r="LQ6" s="2497"/>
      <c r="LR6" s="2497"/>
      <c r="LS6" s="2497"/>
      <c r="LT6" s="2497"/>
      <c r="LU6" s="2497"/>
      <c r="LV6" s="2497"/>
      <c r="LW6" s="2497"/>
      <c r="LX6" s="2497"/>
      <c r="LY6" s="2497"/>
      <c r="LZ6" s="2497"/>
      <c r="MA6" s="2497"/>
      <c r="MB6" s="2497"/>
      <c r="MC6" s="2497"/>
      <c r="MD6" s="2497"/>
      <c r="ME6" s="2497"/>
      <c r="MF6" s="2497"/>
      <c r="MG6" s="2497"/>
      <c r="MH6" s="2497"/>
      <c r="MI6" s="2497"/>
      <c r="MJ6" s="2497"/>
      <c r="MK6" s="2497"/>
      <c r="ML6" s="2497"/>
      <c r="MM6" s="2497"/>
      <c r="MN6" s="2497"/>
      <c r="MO6" s="2497"/>
      <c r="MP6" s="2497"/>
      <c r="MQ6" s="2497"/>
      <c r="MR6" s="2497"/>
      <c r="MS6" s="2497"/>
      <c r="MT6" s="2497"/>
      <c r="MU6" s="2497"/>
      <c r="MV6" s="2497"/>
      <c r="MW6" s="2497"/>
      <c r="MX6" s="2497"/>
      <c r="MY6" s="2497"/>
      <c r="MZ6" s="2497"/>
      <c r="NA6" s="2497"/>
      <c r="NB6" s="2497"/>
      <c r="NC6" s="2497"/>
      <c r="ND6" s="2497"/>
      <c r="NE6" s="2497"/>
      <c r="NF6" s="2497"/>
      <c r="NG6" s="2497"/>
      <c r="NH6" s="2497"/>
      <c r="NI6" s="2497"/>
      <c r="NJ6" s="2497"/>
      <c r="NK6" s="2497"/>
      <c r="NL6" s="2497"/>
      <c r="NM6" s="2497"/>
      <c r="NN6" s="2497"/>
      <c r="NO6" s="2497"/>
      <c r="NP6" s="2497"/>
      <c r="NQ6" s="2497"/>
      <c r="NR6" s="2497"/>
      <c r="NS6" s="2497"/>
      <c r="NT6" s="2497"/>
      <c r="NU6" s="2497"/>
      <c r="NV6" s="2497"/>
      <c r="NW6" s="2497"/>
      <c r="NX6" s="2497"/>
      <c r="NY6" s="2497"/>
      <c r="NZ6" s="2497"/>
      <c r="OA6" s="2497"/>
      <c r="OB6" s="2497"/>
      <c r="OC6" s="2497"/>
      <c r="OD6" s="2497"/>
      <c r="OE6" s="2497"/>
      <c r="OF6" s="2497"/>
      <c r="OG6" s="2497"/>
      <c r="OH6" s="2497"/>
      <c r="OI6" s="2497"/>
      <c r="OJ6" s="2497"/>
      <c r="OK6" s="2497"/>
      <c r="OL6" s="2497"/>
      <c r="OM6" s="2497"/>
      <c r="ON6" s="2497"/>
      <c r="OO6" s="2497"/>
      <c r="OP6" s="2497"/>
      <c r="OQ6" s="2497"/>
      <c r="OR6" s="2497"/>
      <c r="OS6" s="2497"/>
      <c r="OT6" s="2497"/>
      <c r="OU6" s="2497"/>
      <c r="OV6" s="2497"/>
      <c r="OW6" s="2497"/>
      <c r="OX6" s="2497"/>
      <c r="OY6" s="2497"/>
      <c r="OZ6" s="2497"/>
      <c r="PA6" s="2497"/>
      <c r="PB6" s="2497"/>
      <c r="PC6" s="2497"/>
      <c r="PD6" s="2497"/>
      <c r="PE6" s="2497"/>
      <c r="PF6" s="2497"/>
      <c r="PG6" s="2497"/>
      <c r="PH6" s="2497"/>
      <c r="PI6" s="2497"/>
      <c r="PJ6" s="2497"/>
      <c r="PK6" s="2497"/>
      <c r="PL6" s="2497"/>
      <c r="PM6" s="2497"/>
      <c r="PN6" s="2497"/>
      <c r="PO6" s="2497"/>
      <c r="PP6" s="2497"/>
      <c r="PQ6" s="2497"/>
      <c r="PR6" s="2497"/>
      <c r="PS6" s="2497"/>
      <c r="PT6" s="2497"/>
      <c r="PU6" s="2497"/>
      <c r="PV6" s="2497"/>
      <c r="PW6" s="2497"/>
      <c r="PX6" s="2497"/>
      <c r="PY6" s="2497"/>
      <c r="PZ6" s="2497"/>
      <c r="QA6" s="2497"/>
      <c r="QB6" s="2497"/>
      <c r="QC6" s="2497"/>
      <c r="QD6" s="2497"/>
      <c r="QE6" s="2497"/>
      <c r="QF6" s="2497"/>
      <c r="QG6" s="2497"/>
      <c r="QH6" s="2497"/>
      <c r="QI6" s="2497"/>
      <c r="QJ6" s="2497"/>
      <c r="QK6" s="2497"/>
      <c r="QL6" s="2497"/>
      <c r="QM6" s="2497"/>
      <c r="QN6" s="2497"/>
      <c r="QO6" s="2497"/>
      <c r="QP6" s="2497"/>
      <c r="QQ6" s="2497"/>
      <c r="QR6" s="2497"/>
      <c r="QS6" s="2497"/>
      <c r="QT6" s="2497"/>
      <c r="QU6" s="2497"/>
      <c r="QV6" s="2497"/>
      <c r="QW6" s="2497"/>
      <c r="QX6" s="2497"/>
      <c r="QY6" s="2497"/>
      <c r="QZ6" s="2497"/>
      <c r="RA6" s="2497"/>
      <c r="RB6" s="2497"/>
      <c r="RC6" s="2497"/>
      <c r="RD6" s="2497"/>
      <c r="RE6" s="2497"/>
      <c r="RF6" s="2497"/>
      <c r="RG6" s="2497"/>
      <c r="RH6" s="2497"/>
      <c r="RI6" s="2497"/>
      <c r="RJ6" s="2497"/>
      <c r="RK6" s="2497"/>
      <c r="RL6" s="2497"/>
      <c r="RM6" s="2497"/>
      <c r="RN6" s="2497"/>
      <c r="RO6" s="2497"/>
      <c r="RP6" s="2497"/>
      <c r="RQ6" s="2497"/>
      <c r="RR6" s="2497"/>
      <c r="RS6" s="2497"/>
      <c r="RT6" s="2497"/>
      <c r="RU6" s="2497"/>
      <c r="RV6" s="2497"/>
      <c r="RW6" s="2497"/>
      <c r="RX6" s="2497"/>
      <c r="RY6" s="2497"/>
      <c r="RZ6" s="2497"/>
      <c r="SA6" s="2497"/>
      <c r="SB6" s="2497"/>
      <c r="SC6" s="2497"/>
      <c r="SD6" s="2497"/>
      <c r="SE6" s="2497"/>
      <c r="SF6" s="2497"/>
      <c r="SG6" s="2497"/>
      <c r="SH6" s="2497"/>
      <c r="SI6" s="2497"/>
      <c r="SJ6" s="2497"/>
      <c r="SK6" s="2497"/>
      <c r="SL6" s="2497"/>
      <c r="SM6" s="2497"/>
      <c r="SN6" s="2497"/>
      <c r="SO6" s="2497"/>
      <c r="SP6" s="2497"/>
      <c r="SQ6" s="2497"/>
      <c r="SR6" s="2497"/>
      <c r="SS6" s="2497"/>
      <c r="ST6" s="2497"/>
      <c r="SU6" s="2497"/>
      <c r="SV6" s="2497"/>
      <c r="SW6" s="2497"/>
      <c r="SX6" s="2497"/>
      <c r="SY6" s="2497"/>
      <c r="SZ6" s="2497"/>
      <c r="TA6" s="2497"/>
      <c r="TB6" s="2497"/>
      <c r="TC6" s="2497"/>
      <c r="TD6" s="2497"/>
      <c r="TE6" s="2497"/>
      <c r="TF6" s="2497"/>
      <c r="TG6" s="2497"/>
      <c r="TH6" s="2497"/>
      <c r="TI6" s="2497"/>
      <c r="TJ6" s="2497"/>
      <c r="TK6" s="2497"/>
      <c r="TL6" s="2497"/>
      <c r="TM6" s="2497"/>
      <c r="TN6" s="2497"/>
      <c r="TO6" s="2497"/>
      <c r="TP6" s="2497"/>
      <c r="TQ6" s="2497"/>
      <c r="TR6" s="2497"/>
      <c r="TS6" s="2497"/>
      <c r="TT6" s="2497"/>
      <c r="TU6" s="2497"/>
      <c r="TV6" s="2497"/>
      <c r="TW6" s="2497"/>
      <c r="TX6" s="2497"/>
      <c r="TY6" s="2497"/>
      <c r="TZ6" s="2497"/>
      <c r="UA6" s="2497"/>
      <c r="UB6" s="2497"/>
      <c r="UC6" s="2497"/>
      <c r="UD6" s="2497"/>
      <c r="UE6" s="2497"/>
      <c r="UF6" s="2497"/>
      <c r="UG6" s="2497"/>
      <c r="UH6" s="2497"/>
      <c r="UI6" s="2497"/>
      <c r="UJ6" s="2497"/>
      <c r="UK6" s="2497"/>
      <c r="UL6" s="2497"/>
      <c r="UM6" s="2497"/>
      <c r="UN6" s="2497"/>
      <c r="UO6" s="2497"/>
      <c r="UP6" s="2497"/>
      <c r="UQ6" s="2497"/>
      <c r="UR6" s="2497"/>
      <c r="US6" s="2497"/>
      <c r="UT6" s="2497"/>
      <c r="UU6" s="2497"/>
      <c r="UV6" s="2497"/>
      <c r="UW6" s="2497"/>
      <c r="UX6" s="2497"/>
      <c r="UY6" s="2497"/>
      <c r="UZ6" s="2497"/>
      <c r="VA6" s="2497"/>
      <c r="VB6" s="2497"/>
      <c r="VC6" s="2497"/>
      <c r="VD6" s="2497"/>
      <c r="VE6" s="2497"/>
      <c r="VF6" s="2497"/>
      <c r="VG6" s="2497"/>
      <c r="VH6" s="2497"/>
      <c r="VI6" s="2497"/>
      <c r="VJ6" s="2497"/>
      <c r="VK6" s="2497"/>
      <c r="VL6" s="2497"/>
      <c r="VM6" s="2497"/>
      <c r="VN6" s="2497"/>
      <c r="VO6" s="2497"/>
      <c r="VP6" s="2497"/>
      <c r="VQ6" s="2497"/>
      <c r="VR6" s="2497"/>
      <c r="VS6" s="2497"/>
      <c r="VT6" s="2497"/>
      <c r="VU6" s="2497"/>
      <c r="VV6" s="2497"/>
      <c r="VW6" s="2497"/>
      <c r="VX6" s="2497"/>
      <c r="VY6" s="2497"/>
      <c r="VZ6" s="2497"/>
      <c r="WA6" s="2497"/>
      <c r="WB6" s="2497"/>
      <c r="WC6" s="2497"/>
      <c r="WD6" s="2497"/>
      <c r="WE6" s="2497"/>
      <c r="WF6" s="2497"/>
      <c r="WG6" s="2497"/>
      <c r="WH6" s="2497"/>
      <c r="WI6" s="2497"/>
      <c r="WJ6" s="2497"/>
      <c r="WK6" s="2497"/>
      <c r="WL6" s="2497"/>
      <c r="WM6" s="2497"/>
      <c r="WN6" s="2497"/>
      <c r="WO6" s="2497"/>
      <c r="WP6" s="2497"/>
      <c r="WQ6" s="2497"/>
      <c r="WR6" s="2497"/>
      <c r="WS6" s="2497"/>
      <c r="WT6" s="2497"/>
      <c r="WU6" s="2497"/>
      <c r="WV6" s="2497"/>
      <c r="WW6" s="2497"/>
      <c r="WX6" s="2497"/>
      <c r="WY6" s="2497"/>
      <c r="WZ6" s="2497"/>
      <c r="XA6" s="2497"/>
      <c r="XB6" s="2497"/>
      <c r="XC6" s="2497"/>
      <c r="XD6" s="2497"/>
      <c r="XE6" s="2497"/>
      <c r="XF6" s="2497"/>
      <c r="XG6" s="2497"/>
      <c r="XH6" s="2497"/>
      <c r="XI6" s="2497"/>
      <c r="XJ6" s="2497"/>
      <c r="XK6" s="2497"/>
      <c r="XL6" s="2497"/>
      <c r="XM6" s="2497"/>
      <c r="XN6" s="2497"/>
      <c r="XO6" s="2497"/>
      <c r="XP6" s="2497"/>
      <c r="XQ6" s="2497"/>
      <c r="XR6" s="2497"/>
      <c r="XS6" s="2497"/>
      <c r="XT6" s="2497"/>
      <c r="XU6" s="2497"/>
      <c r="XV6" s="2497"/>
      <c r="XW6" s="2497"/>
      <c r="XX6" s="2497"/>
      <c r="XY6" s="2497"/>
      <c r="XZ6" s="2497"/>
      <c r="YA6" s="2497"/>
      <c r="YB6" s="2497"/>
      <c r="YC6" s="2497"/>
      <c r="YD6" s="2497"/>
      <c r="YE6" s="2497"/>
      <c r="YF6" s="2497"/>
      <c r="YG6" s="2497"/>
      <c r="YH6" s="2497"/>
      <c r="YI6" s="2497"/>
      <c r="YJ6" s="2497"/>
      <c r="YK6" s="2497"/>
      <c r="YL6" s="2497"/>
      <c r="YM6" s="2497"/>
      <c r="YN6" s="2497"/>
      <c r="YO6" s="2497"/>
      <c r="YP6" s="2497"/>
      <c r="YQ6" s="2497"/>
      <c r="YR6" s="2497"/>
      <c r="YS6" s="2497"/>
      <c r="YT6" s="2497"/>
      <c r="YU6" s="2497"/>
      <c r="YV6" s="2497"/>
      <c r="YW6" s="2497"/>
      <c r="YX6" s="2497"/>
      <c r="YY6" s="2497"/>
      <c r="YZ6" s="2497"/>
      <c r="ZA6" s="2497"/>
      <c r="ZB6" s="2497"/>
      <c r="ZC6" s="2497"/>
      <c r="ZD6" s="2497"/>
      <c r="ZE6" s="2497"/>
      <c r="ZF6" s="2497"/>
      <c r="ZG6" s="2497"/>
      <c r="ZH6" s="2497"/>
      <c r="ZI6" s="2497"/>
      <c r="ZJ6" s="2497"/>
      <c r="ZK6" s="2497"/>
      <c r="ZL6" s="2497"/>
      <c r="ZM6" s="2497"/>
      <c r="ZN6" s="2497"/>
      <c r="ZO6" s="2497"/>
      <c r="ZP6" s="2497"/>
      <c r="ZQ6" s="2497"/>
      <c r="ZR6" s="2497"/>
      <c r="ZS6" s="2497"/>
      <c r="ZT6" s="2497"/>
      <c r="ZU6" s="2497"/>
      <c r="ZV6" s="2497"/>
      <c r="ZW6" s="2497"/>
      <c r="ZX6" s="2497"/>
      <c r="ZY6" s="2497"/>
      <c r="ZZ6" s="2497"/>
      <c r="AAA6" s="2497"/>
      <c r="AAB6" s="2497"/>
      <c r="AAC6" s="2497"/>
      <c r="AAD6" s="2497"/>
      <c r="AAE6" s="2497"/>
      <c r="AAF6" s="2497"/>
      <c r="AAG6" s="2497"/>
      <c r="AAH6" s="2497"/>
      <c r="AAI6" s="2497"/>
      <c r="AAJ6" s="2497"/>
      <c r="AAK6" s="2497"/>
      <c r="AAL6" s="2497"/>
      <c r="AAM6" s="2497"/>
      <c r="AAN6" s="2497"/>
      <c r="AAO6" s="2497"/>
      <c r="AAP6" s="2497"/>
      <c r="AAQ6" s="2497"/>
      <c r="AAR6" s="2497"/>
      <c r="AAS6" s="2497"/>
      <c r="AAT6" s="2497"/>
      <c r="AAU6" s="2497"/>
      <c r="AAV6" s="2497"/>
      <c r="AAW6" s="2497"/>
      <c r="AAX6" s="2497"/>
      <c r="AAY6" s="2497"/>
      <c r="AAZ6" s="2497"/>
      <c r="ABA6" s="2497"/>
      <c r="ABB6" s="2497"/>
      <c r="ABC6" s="2497"/>
      <c r="ABD6" s="2497"/>
      <c r="ABE6" s="2497"/>
      <c r="ABF6" s="2497"/>
      <c r="ABG6" s="2497"/>
      <c r="ABH6" s="2497"/>
      <c r="ABI6" s="2497"/>
      <c r="ABJ6" s="2497"/>
      <c r="ABK6" s="2497"/>
      <c r="ABL6" s="2497"/>
      <c r="ABM6" s="2497"/>
      <c r="ABN6" s="2497"/>
      <c r="ABO6" s="2497"/>
      <c r="ABP6" s="2497"/>
      <c r="ABQ6" s="2497"/>
      <c r="ABR6" s="2497"/>
      <c r="ABS6" s="2497"/>
      <c r="ABT6" s="2497"/>
      <c r="ABU6" s="2497"/>
      <c r="ABV6" s="2497"/>
      <c r="ABW6" s="2497"/>
      <c r="ABX6" s="2497"/>
      <c r="ABY6" s="2497"/>
      <c r="ABZ6" s="2497"/>
      <c r="ACA6" s="2497"/>
      <c r="ACB6" s="2497"/>
      <c r="ACC6" s="2497"/>
      <c r="ACD6" s="2497"/>
      <c r="ACE6" s="2497"/>
      <c r="ACF6" s="2497"/>
      <c r="ACG6" s="2497"/>
      <c r="ACH6" s="2497"/>
      <c r="ACI6" s="2497"/>
      <c r="ACJ6" s="2497"/>
      <c r="ACK6" s="2497"/>
      <c r="ACL6" s="2497"/>
      <c r="ACM6" s="2497"/>
      <c r="ACN6" s="2497"/>
      <c r="ACO6" s="2497"/>
      <c r="ACP6" s="2497"/>
      <c r="ACQ6" s="2497"/>
      <c r="ACR6" s="2497"/>
      <c r="ACS6" s="2497"/>
      <c r="ACT6" s="2497"/>
      <c r="ACU6" s="2497"/>
      <c r="ACV6" s="2497"/>
      <c r="ACW6" s="2497"/>
      <c r="ACX6" s="2497"/>
      <c r="ACY6" s="2497"/>
      <c r="ACZ6" s="2497"/>
      <c r="ADA6" s="2497"/>
      <c r="ADB6" s="2497"/>
      <c r="ADC6" s="2497"/>
      <c r="ADD6" s="2497"/>
      <c r="ADE6" s="2497"/>
      <c r="ADF6" s="2497"/>
      <c r="ADG6" s="2497"/>
      <c r="ADH6" s="2497"/>
      <c r="ADI6" s="2497"/>
      <c r="ADJ6" s="2497"/>
      <c r="ADK6" s="2497"/>
      <c r="ADL6" s="2497"/>
      <c r="ADM6" s="2497"/>
      <c r="ADN6" s="2497"/>
      <c r="ADO6" s="2497"/>
      <c r="ADP6" s="2497"/>
      <c r="ADQ6" s="2497"/>
      <c r="ADR6" s="2497"/>
      <c r="ADS6" s="2497"/>
      <c r="ADT6" s="2497"/>
      <c r="ADU6" s="2497"/>
      <c r="ADV6" s="2497"/>
      <c r="ADW6" s="2497"/>
      <c r="ADX6" s="2497"/>
      <c r="ADY6" s="2497"/>
      <c r="ADZ6" s="2497"/>
      <c r="AEA6" s="2497"/>
      <c r="AEB6" s="2497"/>
      <c r="AEC6" s="2497"/>
      <c r="AED6" s="2497"/>
      <c r="AEE6" s="2497"/>
      <c r="AEF6" s="2497"/>
      <c r="AEG6" s="2497"/>
      <c r="AEH6" s="2497"/>
      <c r="AEI6" s="2497"/>
      <c r="AEJ6" s="2497"/>
      <c r="AEK6" s="2497"/>
      <c r="AEL6" s="2497"/>
      <c r="AEM6" s="2497"/>
      <c r="AEN6" s="2497"/>
      <c r="AEO6" s="2497"/>
      <c r="AEP6" s="2497"/>
      <c r="AEQ6" s="2497"/>
      <c r="AER6" s="2497"/>
      <c r="AES6" s="2497"/>
      <c r="AET6" s="2497"/>
      <c r="AEU6" s="2497"/>
      <c r="AEV6" s="2497"/>
      <c r="AEW6" s="2497"/>
      <c r="AEX6" s="2497"/>
      <c r="AEY6" s="2497"/>
      <c r="AEZ6" s="2497"/>
      <c r="AFA6" s="2497"/>
      <c r="AFB6" s="2497"/>
      <c r="AFC6" s="2497"/>
      <c r="AFD6" s="2497"/>
      <c r="AFE6" s="2497"/>
      <c r="AFF6" s="2497"/>
      <c r="AFG6" s="2497"/>
      <c r="AFH6" s="2497"/>
      <c r="AFI6" s="2497"/>
      <c r="AFJ6" s="2497"/>
      <c r="AFK6" s="2497"/>
      <c r="AFL6" s="2497"/>
      <c r="AFM6" s="2497"/>
      <c r="AFN6" s="2497"/>
      <c r="AFO6" s="2497"/>
      <c r="AFP6" s="2497"/>
      <c r="AFQ6" s="2497"/>
      <c r="AFR6" s="2497"/>
      <c r="AFS6" s="2497"/>
      <c r="AFT6" s="2497"/>
      <c r="AFU6" s="2497"/>
      <c r="AFV6" s="2497"/>
      <c r="AFW6" s="2497"/>
      <c r="AFX6" s="2497"/>
      <c r="AFY6" s="2497"/>
      <c r="AFZ6" s="2497"/>
      <c r="AGA6" s="2497"/>
      <c r="AGB6" s="2497"/>
      <c r="AGC6" s="2497"/>
      <c r="AGD6" s="2497"/>
      <c r="AGE6" s="2497"/>
      <c r="AGF6" s="2497"/>
      <c r="AGG6" s="2497"/>
      <c r="AGH6" s="2497"/>
      <c r="AGI6" s="2497"/>
      <c r="AGJ6" s="2497"/>
      <c r="AGK6" s="2497"/>
      <c r="AGL6" s="2497"/>
      <c r="AGM6" s="2497"/>
      <c r="AGN6" s="2497"/>
      <c r="AGO6" s="2497"/>
      <c r="AGP6" s="2497"/>
      <c r="AGQ6" s="2497"/>
      <c r="AGR6" s="2497"/>
      <c r="AGS6" s="2497"/>
      <c r="AGT6" s="2497"/>
      <c r="AGU6" s="2497"/>
      <c r="AGV6" s="2497"/>
      <c r="AGW6" s="2497"/>
      <c r="AGX6" s="2497"/>
      <c r="AGY6" s="2497"/>
      <c r="AGZ6" s="2497"/>
      <c r="AHA6" s="2497"/>
      <c r="AHB6" s="2497"/>
      <c r="AHC6" s="2497"/>
      <c r="AHD6" s="2497"/>
      <c r="AHE6" s="2497"/>
      <c r="AHF6" s="2497"/>
      <c r="AHG6" s="2497"/>
      <c r="AHH6" s="2497"/>
      <c r="AHI6" s="2497"/>
      <c r="AHJ6" s="2497"/>
      <c r="AHK6" s="2497"/>
      <c r="AHL6" s="2497"/>
      <c r="AHM6" s="2497"/>
      <c r="AHN6" s="2497"/>
      <c r="AHO6" s="2497"/>
      <c r="AHP6" s="2497"/>
      <c r="AHQ6" s="2497"/>
      <c r="AHR6" s="2497"/>
      <c r="AHS6" s="2497"/>
      <c r="AHT6" s="2497"/>
      <c r="AHU6" s="2497"/>
      <c r="AHV6" s="2497"/>
      <c r="AHW6" s="2497"/>
      <c r="AHX6" s="2497"/>
      <c r="AHY6" s="2497"/>
      <c r="AHZ6" s="2497"/>
      <c r="AIA6" s="2497"/>
      <c r="AIB6" s="2497"/>
      <c r="AIC6" s="2497"/>
      <c r="AID6" s="2497"/>
      <c r="AIE6" s="2497"/>
      <c r="AIF6" s="2497"/>
      <c r="AIG6" s="2497"/>
      <c r="AIH6" s="2497"/>
      <c r="AII6" s="2497"/>
      <c r="AIJ6" s="2497"/>
      <c r="AIK6" s="2497"/>
      <c r="AIL6" s="2497"/>
      <c r="AIM6" s="2497"/>
      <c r="AIN6" s="2497"/>
      <c r="AIO6" s="2497"/>
      <c r="AIP6" s="2497"/>
      <c r="AIQ6" s="2497"/>
      <c r="AIR6" s="2497"/>
      <c r="AIS6" s="2497"/>
      <c r="AIT6" s="2497"/>
      <c r="AIU6" s="2497"/>
      <c r="AIV6" s="2497"/>
      <c r="AIW6" s="2497"/>
      <c r="AIX6" s="2497"/>
      <c r="AIY6" s="2497"/>
      <c r="AIZ6" s="2497"/>
      <c r="AJA6" s="2497"/>
      <c r="AJB6" s="2497"/>
      <c r="AJC6" s="2497"/>
      <c r="AJD6" s="2497"/>
      <c r="AJE6" s="2497"/>
      <c r="AJF6" s="2497"/>
      <c r="AJG6" s="2497"/>
      <c r="AJH6" s="2497"/>
      <c r="AJI6" s="2497"/>
      <c r="AJJ6" s="2497"/>
      <c r="AJK6" s="2497"/>
      <c r="AJL6" s="2497"/>
      <c r="AJM6" s="2497"/>
      <c r="AJN6" s="2497"/>
      <c r="AJO6" s="2497"/>
      <c r="AJP6" s="2497"/>
      <c r="AJQ6" s="2497"/>
      <c r="AJR6" s="2497"/>
      <c r="AJS6" s="2497"/>
      <c r="AJT6" s="2497"/>
      <c r="AJU6" s="2497"/>
      <c r="AJV6" s="2497"/>
      <c r="AJW6" s="2497"/>
      <c r="AJX6" s="2497"/>
      <c r="AJY6" s="2497"/>
      <c r="AJZ6" s="2497"/>
      <c r="AKA6" s="2497"/>
      <c r="AKB6" s="2497"/>
      <c r="AKC6" s="2497"/>
      <c r="AKD6" s="2497"/>
      <c r="AKE6" s="2497"/>
      <c r="AKF6" s="2497"/>
      <c r="AKG6" s="2497"/>
      <c r="AKH6" s="2497"/>
      <c r="AKI6" s="2497"/>
      <c r="AKJ6" s="2497"/>
      <c r="AKK6" s="2497"/>
      <c r="AKL6" s="2497"/>
      <c r="AKM6" s="2497"/>
      <c r="AKN6" s="2497"/>
      <c r="AKO6" s="2497"/>
      <c r="AKP6" s="2497"/>
      <c r="AKQ6" s="2497"/>
      <c r="AKR6" s="2497"/>
      <c r="AKS6" s="2497"/>
      <c r="AKT6" s="2497"/>
      <c r="AKU6" s="2497"/>
      <c r="AKV6" s="2497"/>
      <c r="AKW6" s="2497"/>
      <c r="AKX6" s="2497"/>
      <c r="AKY6" s="2497"/>
      <c r="AKZ6" s="2497"/>
      <c r="ALA6" s="2497"/>
      <c r="ALB6" s="2497"/>
      <c r="ALC6" s="2497"/>
      <c r="ALD6" s="2497"/>
      <c r="ALE6" s="2497"/>
      <c r="ALF6" s="2497"/>
      <c r="ALG6" s="2497"/>
      <c r="ALH6" s="2497"/>
      <c r="ALI6" s="2497"/>
      <c r="ALJ6" s="2497"/>
      <c r="ALK6" s="2497"/>
      <c r="ALL6" s="2497"/>
      <c r="ALM6" s="2497"/>
      <c r="ALN6" s="2497"/>
      <c r="ALO6" s="2497"/>
      <c r="ALP6" s="2497"/>
      <c r="ALQ6" s="2497"/>
      <c r="ALR6" s="2497"/>
      <c r="ALS6" s="2497"/>
      <c r="ALT6" s="2497"/>
      <c r="ALU6" s="2497"/>
      <c r="ALV6" s="2497"/>
      <c r="ALW6" s="2497"/>
      <c r="ALX6" s="2497"/>
      <c r="ALY6" s="2497"/>
      <c r="ALZ6" s="2497"/>
      <c r="AMA6" s="2497"/>
      <c r="AMB6" s="2497"/>
      <c r="AMC6" s="2497"/>
      <c r="AMD6" s="2497"/>
      <c r="AME6" s="2497"/>
      <c r="AMF6" s="2497"/>
      <c r="AMG6" s="2497"/>
      <c r="AMH6" s="2497"/>
      <c r="AMI6" s="2497"/>
      <c r="AMJ6" s="2497"/>
      <c r="AMK6" s="2497"/>
      <c r="AML6" s="2497"/>
      <c r="AMM6" s="2497"/>
      <c r="AMN6" s="2497"/>
      <c r="AMO6" s="2497"/>
      <c r="AMP6" s="2497"/>
      <c r="AMQ6" s="2497"/>
      <c r="AMR6" s="2497"/>
      <c r="AMS6" s="2497"/>
      <c r="AMT6" s="2497"/>
      <c r="AMU6" s="2497"/>
      <c r="AMV6" s="2497"/>
      <c r="AMW6" s="2497"/>
      <c r="AMX6" s="2497"/>
      <c r="AMY6" s="2497"/>
      <c r="AMZ6" s="2497"/>
      <c r="ANA6" s="2497"/>
      <c r="ANB6" s="2497"/>
      <c r="ANC6" s="2497"/>
      <c r="AND6" s="2497"/>
      <c r="ANE6" s="2497"/>
      <c r="ANF6" s="2497"/>
      <c r="ANG6" s="2497"/>
      <c r="ANH6" s="2497"/>
      <c r="ANI6" s="2497"/>
      <c r="ANJ6" s="2497"/>
      <c r="ANK6" s="2497"/>
      <c r="ANL6" s="2497"/>
      <c r="ANM6" s="2497"/>
      <c r="ANN6" s="2497"/>
      <c r="ANO6" s="2497"/>
      <c r="ANP6" s="2497"/>
      <c r="ANQ6" s="2497"/>
      <c r="ANR6" s="2497"/>
      <c r="ANS6" s="2497"/>
      <c r="ANT6" s="2497"/>
      <c r="ANU6" s="2497"/>
      <c r="ANV6" s="2497"/>
      <c r="ANW6" s="2497"/>
      <c r="ANX6" s="2497"/>
      <c r="ANY6" s="2497"/>
      <c r="ANZ6" s="2497"/>
      <c r="AOA6" s="2497"/>
      <c r="AOB6" s="2497"/>
      <c r="AOC6" s="2497"/>
      <c r="AOD6" s="2497"/>
      <c r="AOE6" s="2497"/>
      <c r="AOF6" s="2497"/>
      <c r="AOG6" s="2497"/>
      <c r="AOH6" s="2497"/>
      <c r="AOI6" s="2497"/>
      <c r="AOJ6" s="2497"/>
      <c r="AOK6" s="2497"/>
      <c r="AOL6" s="2497"/>
      <c r="AOM6" s="2497"/>
      <c r="AON6" s="2497"/>
      <c r="AOO6" s="2497"/>
      <c r="AOP6" s="2497"/>
      <c r="AOQ6" s="2497"/>
      <c r="AOR6" s="2497"/>
      <c r="AOS6" s="2497"/>
      <c r="AOT6" s="2497"/>
      <c r="AOU6" s="2497"/>
      <c r="AOV6" s="2497"/>
      <c r="AOW6" s="2497"/>
      <c r="AOX6" s="2497"/>
      <c r="AOY6" s="2497"/>
      <c r="AOZ6" s="2497"/>
      <c r="APA6" s="2497"/>
      <c r="APB6" s="2497"/>
      <c r="APC6" s="2497"/>
      <c r="APD6" s="2497"/>
      <c r="APE6" s="2497"/>
      <c r="APF6" s="2497"/>
      <c r="APG6" s="2497"/>
      <c r="APH6" s="2497"/>
      <c r="API6" s="2497"/>
      <c r="APJ6" s="2497"/>
      <c r="APK6" s="2497"/>
      <c r="APL6" s="2497"/>
      <c r="APM6" s="2497"/>
      <c r="APN6" s="2497"/>
      <c r="APO6" s="2497"/>
      <c r="APP6" s="2497"/>
      <c r="APQ6" s="2497"/>
      <c r="APR6" s="2497"/>
      <c r="APS6" s="2497"/>
      <c r="APT6" s="2497"/>
      <c r="APU6" s="2497"/>
      <c r="APV6" s="2497"/>
      <c r="APW6" s="2497"/>
      <c r="APX6" s="2497"/>
      <c r="APY6" s="2497"/>
      <c r="APZ6" s="2497"/>
      <c r="AQA6" s="2497"/>
      <c r="AQB6" s="2497"/>
      <c r="AQC6" s="2497"/>
      <c r="AQD6" s="2497"/>
      <c r="AQE6" s="2497"/>
      <c r="AQF6" s="2497"/>
      <c r="AQG6" s="2497"/>
      <c r="AQH6" s="2497"/>
      <c r="AQI6" s="2497"/>
      <c r="AQJ6" s="2497"/>
      <c r="AQK6" s="2497"/>
      <c r="AQL6" s="2497"/>
      <c r="AQM6" s="2497"/>
      <c r="AQN6" s="2497"/>
      <c r="AQO6" s="2497"/>
      <c r="AQP6" s="2497"/>
      <c r="AQQ6" s="2497"/>
      <c r="AQR6" s="2497"/>
      <c r="AQS6" s="2497"/>
      <c r="AQT6" s="2497"/>
      <c r="AQU6" s="2497"/>
      <c r="AQV6" s="2497"/>
      <c r="AQW6" s="2497"/>
      <c r="AQX6" s="2497"/>
      <c r="AQY6" s="2497"/>
      <c r="AQZ6" s="2497"/>
      <c r="ARA6" s="2497"/>
      <c r="ARB6" s="2497"/>
      <c r="ARC6" s="2497"/>
      <c r="ARD6" s="2497"/>
      <c r="ARE6" s="2497"/>
      <c r="ARF6" s="2497"/>
      <c r="ARG6" s="2497"/>
      <c r="ARH6" s="2497"/>
      <c r="ARI6" s="2497"/>
      <c r="ARJ6" s="2497"/>
      <c r="ARK6" s="2497"/>
      <c r="ARL6" s="2497"/>
      <c r="ARM6" s="2497"/>
      <c r="ARN6" s="2497"/>
      <c r="ARO6" s="2497"/>
      <c r="ARP6" s="2497"/>
      <c r="ARQ6" s="2497"/>
      <c r="ARR6" s="2497"/>
      <c r="ARS6" s="2497"/>
      <c r="ART6" s="2497"/>
      <c r="ARU6" s="2497"/>
      <c r="ARV6" s="2497"/>
      <c r="ARW6" s="2497"/>
      <c r="ARX6" s="2497"/>
      <c r="ARY6" s="2497"/>
      <c r="ARZ6" s="2497"/>
      <c r="ASA6" s="2497"/>
      <c r="ASB6" s="2497"/>
      <c r="ASC6" s="2497"/>
      <c r="ASD6" s="2497"/>
      <c r="ASE6" s="2497"/>
      <c r="ASF6" s="2497"/>
      <c r="ASG6" s="2497"/>
      <c r="ASH6" s="2497"/>
      <c r="ASI6" s="2497"/>
      <c r="ASJ6" s="2497"/>
      <c r="ASK6" s="2497"/>
      <c r="ASL6" s="2497"/>
      <c r="ASM6" s="2497"/>
      <c r="ASN6" s="2497"/>
      <c r="ASO6" s="2497"/>
      <c r="ASP6" s="2497"/>
      <c r="ASQ6" s="2497"/>
      <c r="ASR6" s="2497"/>
      <c r="ASS6" s="2497"/>
      <c r="AST6" s="2497"/>
      <c r="ASU6" s="2497"/>
      <c r="ASV6" s="2497"/>
      <c r="ASW6" s="2497"/>
      <c r="ASX6" s="2497"/>
      <c r="ASY6" s="2497"/>
      <c r="ASZ6" s="2497"/>
      <c r="ATA6" s="2497"/>
      <c r="ATB6" s="2497"/>
      <c r="ATC6" s="2497"/>
      <c r="ATD6" s="2497"/>
      <c r="ATE6" s="2497"/>
      <c r="ATF6" s="2497"/>
      <c r="ATG6" s="2497"/>
      <c r="ATH6" s="2497"/>
      <c r="ATI6" s="2497"/>
      <c r="ATJ6" s="2497"/>
      <c r="ATK6" s="2497"/>
      <c r="ATL6" s="2497"/>
      <c r="ATM6" s="2497"/>
      <c r="ATN6" s="2497"/>
      <c r="ATO6" s="2497"/>
      <c r="ATP6" s="2497"/>
      <c r="ATQ6" s="2497"/>
      <c r="ATR6" s="2497"/>
      <c r="ATS6" s="2497"/>
      <c r="ATT6" s="2497"/>
      <c r="ATU6" s="2497"/>
      <c r="ATV6" s="2497"/>
      <c r="ATW6" s="2497"/>
      <c r="ATX6" s="2497"/>
      <c r="ATY6" s="2497"/>
      <c r="ATZ6" s="2497"/>
      <c r="AUA6" s="2497"/>
      <c r="AUB6" s="2497"/>
      <c r="AUC6" s="2497"/>
      <c r="AUD6" s="2497"/>
      <c r="AUE6" s="2497"/>
      <c r="AUF6" s="2497"/>
      <c r="AUG6" s="2497"/>
      <c r="AUH6" s="2497"/>
      <c r="AUI6" s="2497"/>
      <c r="AUJ6" s="2497"/>
      <c r="AUK6" s="2497"/>
      <c r="AUL6" s="2497"/>
      <c r="AUM6" s="2497"/>
      <c r="AUN6" s="2497"/>
      <c r="AUO6" s="2497"/>
      <c r="AUP6" s="2497"/>
      <c r="AUQ6" s="2497"/>
      <c r="AUR6" s="2497"/>
      <c r="AUS6" s="2497"/>
      <c r="AUT6" s="2497"/>
      <c r="AUU6" s="2497"/>
      <c r="AUV6" s="2497"/>
      <c r="AUW6" s="2497"/>
      <c r="AUX6" s="2497"/>
      <c r="AUY6" s="2497"/>
      <c r="AUZ6" s="2497"/>
      <c r="AVA6" s="2497"/>
      <c r="AVB6" s="2497"/>
      <c r="AVC6" s="2497"/>
      <c r="AVD6" s="2497"/>
      <c r="AVE6" s="2497"/>
      <c r="AVF6" s="2497"/>
      <c r="AVG6" s="2497"/>
      <c r="AVH6" s="2497"/>
      <c r="AVI6" s="2497"/>
      <c r="AVJ6" s="2497"/>
      <c r="AVK6" s="2497"/>
      <c r="AVL6" s="2497"/>
      <c r="AVM6" s="2497"/>
      <c r="AVN6" s="2497"/>
      <c r="AVO6" s="2497"/>
      <c r="AVP6" s="2497"/>
      <c r="AVQ6" s="2497"/>
      <c r="AVR6" s="2497"/>
      <c r="AVS6" s="2497"/>
      <c r="AVT6" s="2497"/>
      <c r="AVU6" s="2497"/>
      <c r="AVV6" s="2497"/>
      <c r="AVW6" s="2497"/>
      <c r="AVX6" s="2497"/>
      <c r="AVY6" s="2497"/>
      <c r="AVZ6" s="2497"/>
      <c r="AWA6" s="2497"/>
      <c r="AWB6" s="2497"/>
      <c r="AWC6" s="2497"/>
      <c r="AWD6" s="2497"/>
      <c r="AWE6" s="2497"/>
      <c r="AWF6" s="2497"/>
      <c r="AWG6" s="2497"/>
      <c r="AWH6" s="2497"/>
      <c r="AWI6" s="2497"/>
      <c r="AWJ6" s="2497"/>
      <c r="AWK6" s="2497"/>
      <c r="AWL6" s="2497"/>
      <c r="AWM6" s="2497"/>
      <c r="AWN6" s="2497"/>
      <c r="AWO6" s="2497"/>
      <c r="AWP6" s="2497"/>
      <c r="AWQ6" s="2497"/>
      <c r="AWR6" s="2497"/>
      <c r="AWS6" s="2497"/>
      <c r="AWT6" s="2497"/>
      <c r="AWU6" s="2497"/>
      <c r="AWV6" s="2497"/>
      <c r="AWW6" s="2497"/>
      <c r="AWX6" s="2497"/>
      <c r="AWY6" s="2497"/>
      <c r="AWZ6" s="2497"/>
      <c r="AXA6" s="2497"/>
      <c r="AXB6" s="2497"/>
      <c r="AXC6" s="2497"/>
      <c r="AXD6" s="2497"/>
      <c r="AXE6" s="2497"/>
      <c r="AXF6" s="2497"/>
      <c r="AXG6" s="2497"/>
      <c r="AXH6" s="2497"/>
      <c r="AXI6" s="2497"/>
      <c r="AXJ6" s="2497"/>
      <c r="AXK6" s="2497"/>
      <c r="AXL6" s="2497"/>
      <c r="AXM6" s="2497"/>
      <c r="AXN6" s="2497"/>
      <c r="AXO6" s="2497"/>
      <c r="AXP6" s="2497"/>
      <c r="AXQ6" s="2497"/>
      <c r="AXR6" s="2497"/>
      <c r="AXS6" s="2497"/>
      <c r="AXT6" s="2497"/>
      <c r="AXU6" s="2497"/>
      <c r="AXV6" s="2497"/>
      <c r="AXW6" s="2497"/>
      <c r="AXX6" s="2497"/>
      <c r="AXY6" s="2497"/>
      <c r="AXZ6" s="2497"/>
      <c r="AYA6" s="2497"/>
      <c r="AYB6" s="2497"/>
      <c r="AYC6" s="2497"/>
      <c r="AYD6" s="2497"/>
      <c r="AYE6" s="2497"/>
      <c r="AYF6" s="2497"/>
      <c r="AYG6" s="2497"/>
      <c r="AYH6" s="2497"/>
      <c r="AYI6" s="2497"/>
      <c r="AYJ6" s="2497"/>
      <c r="AYK6" s="2497"/>
      <c r="AYL6" s="2497"/>
      <c r="AYM6" s="2497"/>
      <c r="AYN6" s="2497"/>
      <c r="AYO6" s="2497"/>
      <c r="AYP6" s="2497"/>
      <c r="AYQ6" s="2497"/>
      <c r="AYR6" s="2497"/>
      <c r="AYS6" s="2497"/>
      <c r="AYT6" s="2497"/>
      <c r="AYU6" s="2497"/>
      <c r="AYV6" s="2497"/>
      <c r="AYW6" s="2497"/>
      <c r="AYX6" s="2497"/>
      <c r="AYY6" s="2497"/>
      <c r="AYZ6" s="2497"/>
      <c r="AZA6" s="2497"/>
      <c r="AZB6" s="2497"/>
      <c r="AZC6" s="2497"/>
      <c r="AZD6" s="2497"/>
      <c r="AZE6" s="2497"/>
      <c r="AZF6" s="2497"/>
      <c r="AZG6" s="2497"/>
      <c r="AZH6" s="2497"/>
      <c r="AZI6" s="2497"/>
      <c r="AZJ6" s="2497"/>
      <c r="AZK6" s="2497"/>
      <c r="AZL6" s="2497"/>
      <c r="AZM6" s="2497"/>
      <c r="AZN6" s="2497"/>
      <c r="AZO6" s="2497"/>
      <c r="AZP6" s="2497"/>
      <c r="AZQ6" s="2497"/>
      <c r="AZR6" s="2497"/>
      <c r="AZS6" s="2497"/>
      <c r="AZT6" s="2497"/>
      <c r="AZU6" s="2497"/>
      <c r="AZV6" s="2497"/>
      <c r="AZW6" s="2497"/>
      <c r="AZX6" s="2497"/>
      <c r="AZY6" s="2497"/>
      <c r="AZZ6" s="2497"/>
      <c r="BAA6" s="2497"/>
      <c r="BAB6" s="2497"/>
      <c r="BAC6" s="2497"/>
      <c r="BAD6" s="2497"/>
      <c r="BAE6" s="2497"/>
      <c r="BAF6" s="2497"/>
      <c r="BAG6" s="2497"/>
      <c r="BAH6" s="2497"/>
      <c r="BAI6" s="2497"/>
      <c r="BAJ6" s="2497"/>
      <c r="BAK6" s="2497"/>
      <c r="BAL6" s="2497"/>
      <c r="BAM6" s="2497"/>
      <c r="BAN6" s="2497"/>
      <c r="BAO6" s="2497"/>
      <c r="BAP6" s="2497"/>
      <c r="BAQ6" s="2497"/>
      <c r="BAR6" s="2497"/>
      <c r="BAS6" s="2497"/>
      <c r="BAT6" s="2497"/>
      <c r="BAU6" s="2497"/>
      <c r="BAV6" s="2497"/>
      <c r="BAW6" s="2497"/>
      <c r="BAX6" s="2497"/>
      <c r="BAY6" s="2497"/>
      <c r="BAZ6" s="2497"/>
      <c r="BBA6" s="2497"/>
      <c r="BBB6" s="2497"/>
      <c r="BBC6" s="2497"/>
      <c r="BBD6" s="2497"/>
      <c r="BBE6" s="2497"/>
      <c r="BBF6" s="2497"/>
      <c r="BBG6" s="2497"/>
      <c r="BBH6" s="2497"/>
      <c r="BBI6" s="2497"/>
      <c r="BBJ6" s="2497"/>
      <c r="BBK6" s="2497"/>
      <c r="BBL6" s="2497"/>
      <c r="BBM6" s="2497"/>
      <c r="BBN6" s="2497"/>
      <c r="BBO6" s="2497"/>
      <c r="BBP6" s="2497"/>
      <c r="BBQ6" s="2497"/>
      <c r="BBR6" s="2497"/>
      <c r="BBS6" s="2497"/>
      <c r="BBT6" s="2497"/>
      <c r="BBU6" s="2497"/>
      <c r="BBV6" s="2497"/>
      <c r="BBW6" s="2497"/>
      <c r="BBX6" s="2497"/>
      <c r="BBY6" s="2497"/>
      <c r="BBZ6" s="2497"/>
      <c r="BCA6" s="2497"/>
      <c r="BCB6" s="2497"/>
      <c r="BCC6" s="2497"/>
      <c r="BCD6" s="2497"/>
      <c r="BCE6" s="2497"/>
      <c r="BCF6" s="2497"/>
      <c r="BCG6" s="2497"/>
      <c r="BCH6" s="2497"/>
      <c r="BCI6" s="2497"/>
      <c r="BCJ6" s="2497"/>
      <c r="BCK6" s="2497"/>
      <c r="BCL6" s="2497"/>
      <c r="BCM6" s="2497"/>
      <c r="BCN6" s="2497"/>
      <c r="BCO6" s="2497"/>
      <c r="BCP6" s="2497"/>
      <c r="BCQ6" s="2497"/>
      <c r="BCR6" s="2497"/>
      <c r="BCS6" s="2497"/>
      <c r="BCT6" s="2497"/>
      <c r="BCU6" s="2497"/>
      <c r="BCV6" s="2497"/>
      <c r="BCW6" s="2497"/>
      <c r="BCX6" s="2497"/>
      <c r="BCY6" s="2497"/>
      <c r="BCZ6" s="2497"/>
      <c r="BDA6" s="2497"/>
      <c r="BDB6" s="2497"/>
      <c r="BDC6" s="2497"/>
      <c r="BDD6" s="2497"/>
      <c r="BDE6" s="2497"/>
      <c r="BDF6" s="2497"/>
      <c r="BDG6" s="2497"/>
      <c r="BDH6" s="2497"/>
      <c r="BDI6" s="2497"/>
      <c r="BDJ6" s="2497"/>
      <c r="BDK6" s="2497"/>
      <c r="BDL6" s="2497"/>
      <c r="BDM6" s="2497"/>
      <c r="BDN6" s="2497"/>
      <c r="BDO6" s="2497"/>
      <c r="BDP6" s="2497"/>
      <c r="BDQ6" s="2497"/>
      <c r="BDR6" s="2497"/>
      <c r="BDS6" s="2497"/>
      <c r="BDT6" s="2497"/>
      <c r="BDU6" s="2497"/>
      <c r="BDV6" s="2497"/>
      <c r="BDW6" s="2497"/>
      <c r="BDX6" s="2497"/>
      <c r="BDY6" s="2497"/>
      <c r="BDZ6" s="2497"/>
      <c r="BEA6" s="2497"/>
      <c r="BEB6" s="2497"/>
      <c r="BEC6" s="2497"/>
      <c r="BED6" s="2497"/>
      <c r="BEE6" s="2497"/>
      <c r="BEF6" s="2497"/>
      <c r="BEG6" s="2497"/>
      <c r="BEH6" s="2497"/>
      <c r="BEI6" s="2497"/>
      <c r="BEJ6" s="2497"/>
      <c r="BEK6" s="2497"/>
      <c r="BEL6" s="2497"/>
      <c r="BEM6" s="2497"/>
      <c r="BEN6" s="2497"/>
      <c r="BEO6" s="2497"/>
      <c r="BEP6" s="2497"/>
      <c r="BEQ6" s="2497"/>
      <c r="BER6" s="2497"/>
      <c r="BES6" s="2497"/>
      <c r="BET6" s="2497"/>
      <c r="BEU6" s="2497"/>
      <c r="BEV6" s="2497"/>
      <c r="BEW6" s="2497"/>
      <c r="BEX6" s="2497"/>
      <c r="BEY6" s="2497"/>
      <c r="BEZ6" s="2497"/>
      <c r="BFA6" s="2497"/>
      <c r="BFB6" s="2497"/>
      <c r="BFC6" s="2497"/>
      <c r="BFD6" s="2497"/>
      <c r="BFE6" s="2497"/>
      <c r="BFF6" s="2497"/>
      <c r="BFG6" s="2497"/>
      <c r="BFH6" s="2497"/>
      <c r="BFI6" s="2497"/>
      <c r="BFJ6" s="2497"/>
      <c r="BFK6" s="2497"/>
      <c r="BFL6" s="2497"/>
      <c r="BFM6" s="2497"/>
      <c r="BFN6" s="2497"/>
      <c r="BFO6" s="2497"/>
      <c r="BFP6" s="2497"/>
      <c r="BFQ6" s="2497"/>
      <c r="BFR6" s="2497"/>
      <c r="BFS6" s="2497"/>
      <c r="BFT6" s="2497"/>
      <c r="BFU6" s="2497"/>
      <c r="BFV6" s="2497"/>
      <c r="BFW6" s="2497"/>
      <c r="BFX6" s="2497"/>
      <c r="BFY6" s="2497"/>
      <c r="BFZ6" s="2497"/>
      <c r="BGA6" s="2497"/>
      <c r="BGB6" s="2497"/>
      <c r="BGC6" s="2497"/>
      <c r="BGD6" s="2497"/>
      <c r="BGE6" s="2497"/>
      <c r="BGF6" s="2497"/>
      <c r="BGG6" s="2497"/>
      <c r="BGH6" s="2497"/>
      <c r="BGI6" s="2497"/>
      <c r="BGJ6" s="2497"/>
      <c r="BGK6" s="2497"/>
      <c r="BGL6" s="2497"/>
      <c r="BGM6" s="2497"/>
      <c r="BGN6" s="2497"/>
      <c r="BGO6" s="2497"/>
      <c r="BGP6" s="2497"/>
      <c r="BGQ6" s="2497"/>
      <c r="BGR6" s="2497"/>
      <c r="BGS6" s="2497"/>
      <c r="BGT6" s="2497"/>
      <c r="BGU6" s="2497"/>
      <c r="BGV6" s="2497"/>
      <c r="BGW6" s="2497"/>
      <c r="BGX6" s="2497"/>
      <c r="BGY6" s="2497"/>
      <c r="BGZ6" s="2497"/>
      <c r="BHA6" s="2497"/>
      <c r="BHB6" s="2497"/>
      <c r="BHC6" s="2497"/>
      <c r="BHD6" s="2497"/>
      <c r="BHE6" s="2497"/>
      <c r="BHF6" s="2497"/>
      <c r="BHG6" s="2497"/>
      <c r="BHH6" s="2497"/>
      <c r="BHI6" s="2497"/>
      <c r="BHJ6" s="2497"/>
      <c r="BHK6" s="2497"/>
      <c r="BHL6" s="2497"/>
      <c r="BHM6" s="2497"/>
      <c r="BHN6" s="2497"/>
      <c r="BHO6" s="2497"/>
      <c r="BHP6" s="2497"/>
      <c r="BHQ6" s="2497"/>
      <c r="BHR6" s="2497"/>
      <c r="BHS6" s="2497"/>
      <c r="BHT6" s="2497"/>
      <c r="BHU6" s="2497"/>
      <c r="BHV6" s="2497"/>
      <c r="BHW6" s="2497"/>
      <c r="BHX6" s="2497"/>
      <c r="BHY6" s="2497"/>
      <c r="BHZ6" s="2497"/>
      <c r="BIA6" s="2497"/>
      <c r="BIB6" s="2497"/>
      <c r="BIC6" s="2497"/>
      <c r="BID6" s="2497"/>
      <c r="BIE6" s="2497"/>
      <c r="BIF6" s="2497"/>
      <c r="BIG6" s="2497"/>
      <c r="BIH6" s="2497"/>
      <c r="BII6" s="2497"/>
      <c r="BIJ6" s="2497"/>
      <c r="BIK6" s="2497"/>
      <c r="BIL6" s="2497"/>
      <c r="BIM6" s="2497"/>
      <c r="BIN6" s="2497"/>
      <c r="BIO6" s="2497"/>
      <c r="BIP6" s="2497"/>
      <c r="BIQ6" s="2497"/>
      <c r="BIR6" s="2497"/>
      <c r="BIS6" s="2497"/>
      <c r="BIT6" s="2497"/>
      <c r="BIU6" s="2497"/>
      <c r="BIV6" s="2497"/>
      <c r="BIW6" s="2497"/>
      <c r="BIX6" s="2497"/>
      <c r="BIY6" s="2497"/>
      <c r="BIZ6" s="2497"/>
      <c r="BJA6" s="2497"/>
      <c r="BJB6" s="2497"/>
      <c r="BJC6" s="2497"/>
      <c r="BJD6" s="2497"/>
      <c r="BJE6" s="2497"/>
      <c r="BJF6" s="2497"/>
      <c r="BJG6" s="2497"/>
      <c r="BJH6" s="2497"/>
      <c r="BJI6" s="2497"/>
      <c r="BJJ6" s="2497"/>
      <c r="BJK6" s="2497"/>
      <c r="BJL6" s="2497"/>
      <c r="BJM6" s="2497"/>
      <c r="BJN6" s="2497"/>
      <c r="BJO6" s="2497"/>
      <c r="BJP6" s="2497"/>
      <c r="BJQ6" s="2497"/>
      <c r="BJR6" s="2497"/>
      <c r="BJS6" s="2497"/>
      <c r="BJT6" s="2497"/>
      <c r="BJU6" s="2497"/>
      <c r="BJV6" s="2497"/>
      <c r="BJW6" s="2497"/>
      <c r="BJX6" s="2497"/>
      <c r="BJY6" s="2497"/>
      <c r="BJZ6" s="2497"/>
      <c r="BKA6" s="2497"/>
      <c r="BKB6" s="2497"/>
      <c r="BKC6" s="2497"/>
      <c r="BKD6" s="2497"/>
      <c r="BKE6" s="2497"/>
      <c r="BKF6" s="2497"/>
      <c r="BKG6" s="2497"/>
      <c r="BKH6" s="2497"/>
      <c r="BKI6" s="2497"/>
      <c r="BKJ6" s="2497"/>
      <c r="BKK6" s="2497"/>
      <c r="BKL6" s="2497"/>
      <c r="BKM6" s="2497"/>
      <c r="BKN6" s="2497"/>
      <c r="BKO6" s="2497"/>
      <c r="BKP6" s="2497"/>
      <c r="BKQ6" s="2497"/>
      <c r="BKR6" s="2497"/>
      <c r="BKS6" s="2497"/>
      <c r="BKT6" s="2497"/>
      <c r="BKU6" s="2497"/>
      <c r="BKV6" s="2497"/>
      <c r="BKW6" s="2497"/>
      <c r="BKX6" s="2497"/>
      <c r="BKY6" s="2497"/>
      <c r="BKZ6" s="2497"/>
      <c r="BLA6" s="2497"/>
      <c r="BLB6" s="2497"/>
      <c r="BLC6" s="2497"/>
      <c r="BLD6" s="2497"/>
      <c r="BLE6" s="2497"/>
      <c r="BLF6" s="2497"/>
      <c r="BLG6" s="2497"/>
      <c r="BLH6" s="2497"/>
      <c r="BLI6" s="2497"/>
      <c r="BLJ6" s="2497"/>
      <c r="BLK6" s="2497"/>
      <c r="BLL6" s="2497"/>
      <c r="BLM6" s="2497"/>
      <c r="BLN6" s="2497"/>
      <c r="BLO6" s="2497"/>
      <c r="BLP6" s="2497"/>
      <c r="BLQ6" s="2497"/>
      <c r="BLR6" s="2497"/>
      <c r="BLS6" s="2497"/>
      <c r="BLT6" s="2497"/>
      <c r="BLU6" s="2497"/>
      <c r="BLV6" s="2497"/>
      <c r="BLW6" s="2497"/>
      <c r="BLX6" s="2497"/>
      <c r="BLY6" s="2497"/>
      <c r="BLZ6" s="2497"/>
      <c r="BMA6" s="2497"/>
      <c r="BMB6" s="2497"/>
      <c r="BMC6" s="2497"/>
      <c r="BMD6" s="2497"/>
      <c r="BME6" s="2497"/>
      <c r="BMF6" s="2497"/>
      <c r="BMG6" s="2497"/>
      <c r="BMH6" s="2497"/>
      <c r="BMI6" s="2497"/>
      <c r="BMJ6" s="2497"/>
      <c r="BMK6" s="2497"/>
      <c r="BML6" s="2497"/>
      <c r="BMM6" s="2497"/>
      <c r="BMN6" s="2497"/>
      <c r="BMO6" s="2497"/>
      <c r="BMP6" s="2497"/>
      <c r="BMQ6" s="2497"/>
      <c r="BMR6" s="2497"/>
      <c r="BMS6" s="2497"/>
      <c r="BMT6" s="2497"/>
      <c r="BMU6" s="2497"/>
      <c r="BMV6" s="2497"/>
      <c r="BMW6" s="2497"/>
      <c r="BMX6" s="2497"/>
      <c r="BMY6" s="2497"/>
      <c r="BMZ6" s="2497"/>
      <c r="BNA6" s="2497"/>
      <c r="BNB6" s="2497"/>
      <c r="BNC6" s="2497"/>
      <c r="BND6" s="2497"/>
      <c r="BNE6" s="2497"/>
      <c r="BNF6" s="2497"/>
      <c r="BNG6" s="2497"/>
      <c r="BNH6" s="2497"/>
      <c r="BNI6" s="2497"/>
      <c r="BNJ6" s="2497"/>
      <c r="BNK6" s="2497"/>
      <c r="BNL6" s="2497"/>
      <c r="BNM6" s="2497"/>
      <c r="BNN6" s="2497"/>
      <c r="BNO6" s="2497"/>
      <c r="BNP6" s="2497"/>
      <c r="BNQ6" s="2497"/>
      <c r="BNR6" s="2497"/>
      <c r="BNS6" s="2497"/>
      <c r="BNT6" s="2497"/>
      <c r="BNU6" s="2497"/>
      <c r="BNV6" s="2497"/>
      <c r="BNW6" s="2497"/>
      <c r="BNX6" s="2497"/>
      <c r="BNY6" s="2497"/>
      <c r="BNZ6" s="2497"/>
      <c r="BOA6" s="2497"/>
      <c r="BOB6" s="2497"/>
      <c r="BOC6" s="2497"/>
      <c r="BOD6" s="2497"/>
      <c r="BOE6" s="2497"/>
      <c r="BOF6" s="2497"/>
      <c r="BOG6" s="2497"/>
      <c r="BOH6" s="2497"/>
      <c r="BOI6" s="2497"/>
      <c r="BOJ6" s="2497"/>
      <c r="BOK6" s="2497"/>
      <c r="BOL6" s="2497"/>
      <c r="BOM6" s="2497"/>
      <c r="BON6" s="2497"/>
      <c r="BOO6" s="2497"/>
      <c r="BOP6" s="2497"/>
      <c r="BOQ6" s="2497"/>
      <c r="BOR6" s="2497"/>
      <c r="BOS6" s="2497"/>
      <c r="BOT6" s="2497"/>
      <c r="BOU6" s="2497"/>
      <c r="BOV6" s="2497"/>
      <c r="BOW6" s="2497"/>
      <c r="BOX6" s="2497"/>
      <c r="BOY6" s="2497"/>
      <c r="BOZ6" s="2497"/>
      <c r="BPA6" s="2497"/>
      <c r="BPB6" s="2497"/>
      <c r="BPC6" s="2497"/>
      <c r="BPD6" s="2497"/>
      <c r="BPE6" s="2497"/>
      <c r="BPF6" s="2497"/>
      <c r="BPG6" s="2497"/>
      <c r="BPH6" s="2497"/>
      <c r="BPI6" s="2497"/>
      <c r="BPJ6" s="2497"/>
      <c r="BPK6" s="2497"/>
      <c r="BPL6" s="2497"/>
      <c r="BPM6" s="2497"/>
      <c r="BPN6" s="2497"/>
      <c r="BPO6" s="2497"/>
      <c r="BPP6" s="2497"/>
      <c r="BPQ6" s="2497"/>
      <c r="BPR6" s="2497"/>
      <c r="BPS6" s="2497"/>
      <c r="BPT6" s="2497"/>
      <c r="BPU6" s="2497"/>
      <c r="BPV6" s="2497"/>
      <c r="BPW6" s="2497"/>
      <c r="BPX6" s="2497"/>
      <c r="BPY6" s="2497"/>
      <c r="BPZ6" s="2497"/>
      <c r="BQA6" s="2497"/>
      <c r="BQB6" s="2497"/>
      <c r="BQC6" s="2497"/>
      <c r="BQD6" s="2497"/>
      <c r="BQE6" s="2497"/>
      <c r="BQF6" s="2497"/>
      <c r="BQG6" s="2497"/>
      <c r="BQH6" s="2497"/>
      <c r="BQI6" s="2497"/>
      <c r="BQJ6" s="2497"/>
      <c r="BQK6" s="2497"/>
      <c r="BQL6" s="2497"/>
      <c r="BQM6" s="2497"/>
      <c r="BQN6" s="2497"/>
      <c r="BQO6" s="2497"/>
      <c r="BQP6" s="2497"/>
      <c r="BQQ6" s="2497"/>
      <c r="BQR6" s="2497"/>
      <c r="BQS6" s="2497"/>
      <c r="BQT6" s="2497"/>
      <c r="BQU6" s="2497"/>
      <c r="BQV6" s="2497"/>
      <c r="BQW6" s="2497"/>
      <c r="BQX6" s="2497"/>
      <c r="BQY6" s="2497"/>
      <c r="BQZ6" s="2497"/>
      <c r="BRA6" s="2497"/>
      <c r="BRB6" s="2497"/>
      <c r="BRC6" s="2497"/>
      <c r="BRD6" s="2497"/>
      <c r="BRE6" s="2497"/>
      <c r="BRF6" s="2497"/>
      <c r="BRG6" s="2497"/>
      <c r="BRH6" s="2497"/>
      <c r="BRI6" s="2497"/>
      <c r="BRJ6" s="2497"/>
      <c r="BRK6" s="2497"/>
      <c r="BRL6" s="2497"/>
      <c r="BRM6" s="2497"/>
      <c r="BRN6" s="2497"/>
      <c r="BRO6" s="2497"/>
      <c r="BRP6" s="2497"/>
      <c r="BRQ6" s="2497"/>
      <c r="BRR6" s="2497"/>
      <c r="BRS6" s="2497"/>
      <c r="BRT6" s="2497"/>
      <c r="BRU6" s="2497"/>
      <c r="BRV6" s="2497"/>
      <c r="BRW6" s="2497"/>
      <c r="BRX6" s="2497"/>
      <c r="BRY6" s="2497"/>
      <c r="BRZ6" s="2497"/>
      <c r="BSA6" s="2497"/>
      <c r="BSB6" s="2497"/>
      <c r="BSC6" s="2497"/>
      <c r="BSD6" s="2497"/>
      <c r="BSE6" s="2497"/>
      <c r="BSF6" s="2497"/>
      <c r="BSG6" s="2497"/>
      <c r="BSH6" s="2497"/>
      <c r="BSI6" s="2497"/>
      <c r="BSJ6" s="2497"/>
      <c r="BSK6" s="2497"/>
      <c r="BSL6" s="2497"/>
      <c r="BSM6" s="2497"/>
      <c r="BSN6" s="2497"/>
      <c r="BSO6" s="2497"/>
      <c r="BSP6" s="2497"/>
      <c r="BSQ6" s="2497"/>
      <c r="BSR6" s="2497"/>
      <c r="BSS6" s="2497"/>
      <c r="BST6" s="2497"/>
      <c r="BSU6" s="2497"/>
      <c r="BSV6" s="2497"/>
      <c r="BSW6" s="2497"/>
      <c r="BSX6" s="2497"/>
      <c r="BSY6" s="2497"/>
      <c r="BSZ6" s="2497"/>
      <c r="BTA6" s="2497"/>
      <c r="BTB6" s="2497"/>
      <c r="BTC6" s="2497"/>
      <c r="BTD6" s="2497"/>
      <c r="BTE6" s="2497"/>
      <c r="BTF6" s="2497"/>
      <c r="BTG6" s="2497"/>
      <c r="BTH6" s="2497"/>
      <c r="BTI6" s="2497"/>
      <c r="BTJ6" s="2497"/>
      <c r="BTK6" s="2497"/>
      <c r="BTL6" s="2497"/>
      <c r="BTM6" s="2497"/>
      <c r="BTN6" s="2497"/>
      <c r="BTO6" s="2497"/>
      <c r="BTP6" s="2497"/>
      <c r="BTQ6" s="2497"/>
      <c r="BTR6" s="2497"/>
      <c r="BTS6" s="2497"/>
      <c r="BTT6" s="2497"/>
      <c r="BTU6" s="2497"/>
      <c r="BTV6" s="2497"/>
      <c r="BTW6" s="2497"/>
      <c r="BTX6" s="2497"/>
      <c r="BTY6" s="2497"/>
      <c r="BTZ6" s="2497"/>
      <c r="BUA6" s="2497"/>
      <c r="BUB6" s="2497"/>
      <c r="BUC6" s="2497"/>
      <c r="BUD6" s="2497"/>
      <c r="BUE6" s="2497"/>
      <c r="BUF6" s="2497"/>
      <c r="BUG6" s="2497"/>
      <c r="BUH6" s="2497"/>
      <c r="BUI6" s="2497"/>
      <c r="BUJ6" s="2497"/>
      <c r="BUK6" s="2497"/>
      <c r="BUL6" s="2497"/>
      <c r="BUM6" s="2497"/>
      <c r="BUN6" s="2497"/>
      <c r="BUO6" s="2497"/>
      <c r="BUP6" s="2497"/>
      <c r="BUQ6" s="2497"/>
      <c r="BUR6" s="2497"/>
      <c r="BUS6" s="2497"/>
      <c r="BUT6" s="2497"/>
      <c r="BUU6" s="2497"/>
      <c r="BUV6" s="2497"/>
      <c r="BUW6" s="2497"/>
      <c r="BUX6" s="2497"/>
      <c r="BUY6" s="2497"/>
      <c r="BUZ6" s="2497"/>
      <c r="BVA6" s="2497"/>
      <c r="BVB6" s="2497"/>
      <c r="BVC6" s="2497"/>
      <c r="BVD6" s="2497"/>
      <c r="BVE6" s="2497"/>
      <c r="BVF6" s="2497"/>
      <c r="BVG6" s="2497"/>
      <c r="BVH6" s="2497"/>
      <c r="BVI6" s="2497"/>
      <c r="BVJ6" s="2497"/>
      <c r="BVK6" s="2497"/>
      <c r="BVL6" s="2497"/>
      <c r="BVM6" s="2497"/>
      <c r="BVN6" s="2497"/>
      <c r="BVO6" s="2497"/>
      <c r="BVP6" s="2497"/>
      <c r="BVQ6" s="2497"/>
      <c r="BVR6" s="2497"/>
      <c r="BVS6" s="2497"/>
      <c r="BVT6" s="2497"/>
      <c r="BVU6" s="2497"/>
      <c r="BVV6" s="2497"/>
      <c r="BVW6" s="2497"/>
      <c r="BVX6" s="2497"/>
      <c r="BVY6" s="2497"/>
      <c r="BVZ6" s="2497"/>
      <c r="BWA6" s="2497"/>
      <c r="BWB6" s="2497"/>
      <c r="BWC6" s="2497"/>
      <c r="BWD6" s="2497"/>
      <c r="BWE6" s="2497"/>
      <c r="BWF6" s="2497"/>
      <c r="BWG6" s="2497"/>
      <c r="BWH6" s="2497"/>
      <c r="BWI6" s="2497"/>
      <c r="BWJ6" s="2497"/>
      <c r="BWK6" s="2497"/>
      <c r="BWL6" s="2497"/>
      <c r="BWM6" s="2497"/>
      <c r="BWN6" s="2497"/>
      <c r="BWO6" s="2497"/>
      <c r="BWP6" s="2497"/>
      <c r="BWQ6" s="2497"/>
      <c r="BWR6" s="2497"/>
      <c r="BWS6" s="2497"/>
      <c r="BWT6" s="2497"/>
      <c r="BWU6" s="2497"/>
      <c r="BWV6" s="2497"/>
      <c r="BWW6" s="2497"/>
      <c r="BWX6" s="2497"/>
      <c r="BWY6" s="2497"/>
      <c r="BWZ6" s="2497"/>
      <c r="BXA6" s="2497"/>
      <c r="BXB6" s="2497"/>
      <c r="BXC6" s="2497"/>
      <c r="BXD6" s="2497"/>
      <c r="BXE6" s="2497"/>
      <c r="BXF6" s="2497"/>
      <c r="BXG6" s="2497"/>
      <c r="BXH6" s="2497"/>
      <c r="BXI6" s="2497"/>
      <c r="BXJ6" s="2497"/>
      <c r="BXK6" s="2497"/>
      <c r="BXL6" s="2497"/>
      <c r="BXM6" s="2497"/>
      <c r="BXN6" s="2497"/>
      <c r="BXO6" s="2497"/>
      <c r="BXP6" s="2497"/>
      <c r="BXQ6" s="2497"/>
      <c r="BXR6" s="2497"/>
      <c r="BXS6" s="2497"/>
      <c r="BXT6" s="2497"/>
      <c r="BXU6" s="2497"/>
      <c r="BXV6" s="2497"/>
    </row>
    <row r="7" spans="1:2277" customFormat="1">
      <c r="A7" s="2497"/>
      <c r="B7" s="2497"/>
      <c r="C7" s="2497"/>
      <c r="D7" s="2497"/>
      <c r="E7" s="2497"/>
      <c r="F7" s="2497"/>
      <c r="G7" s="2497"/>
      <c r="H7" s="2497"/>
      <c r="I7" s="2497"/>
      <c r="J7" s="2497"/>
      <c r="K7" s="2497"/>
      <c r="L7" s="2497"/>
      <c r="M7" s="2497"/>
      <c r="N7" s="2497"/>
      <c r="O7" s="2497"/>
      <c r="P7" s="2497"/>
      <c r="Q7" s="2497"/>
      <c r="R7" s="2497"/>
      <c r="S7" s="2497"/>
      <c r="T7" s="2497"/>
      <c r="U7" s="2497"/>
      <c r="V7" s="2497"/>
      <c r="W7" s="2497"/>
      <c r="X7" s="2497"/>
      <c r="Y7" s="2497"/>
      <c r="Z7" s="2497"/>
      <c r="AA7" s="2497"/>
      <c r="AB7" s="2497"/>
      <c r="AC7" s="2497"/>
      <c r="AD7" s="2497"/>
      <c r="AE7" s="2497"/>
      <c r="AF7" s="2497"/>
      <c r="AG7" s="2497"/>
      <c r="AH7" s="2497"/>
      <c r="AI7" s="2497"/>
      <c r="AJ7" s="2497"/>
      <c r="AK7" s="2497"/>
      <c r="AL7" s="2497"/>
      <c r="AM7" s="2497"/>
      <c r="AN7" s="2497"/>
      <c r="AO7" s="2497"/>
      <c r="AP7" s="2497"/>
      <c r="AQ7" s="2497"/>
      <c r="AR7" s="2497"/>
      <c r="AS7" s="2497"/>
      <c r="AT7" s="2497"/>
      <c r="AU7" s="2497"/>
      <c r="AV7" s="2497"/>
      <c r="AW7" s="2497"/>
      <c r="AX7" s="2497"/>
      <c r="AY7" s="2497"/>
      <c r="AZ7" s="2497"/>
      <c r="BA7" s="2497"/>
      <c r="BB7" s="2497"/>
      <c r="BC7" s="2497"/>
      <c r="BD7" s="2497"/>
      <c r="BE7" s="2497"/>
      <c r="BF7" s="2497"/>
      <c r="BG7" s="2497"/>
      <c r="BH7" s="2497"/>
      <c r="BI7" s="2497"/>
      <c r="BJ7" s="2497"/>
      <c r="BK7" s="2497"/>
      <c r="BL7" s="2497"/>
      <c r="BM7" s="2497"/>
      <c r="BN7" s="2497"/>
      <c r="BO7" s="2497"/>
      <c r="BP7" s="2497"/>
      <c r="BQ7" s="2497"/>
      <c r="BR7" s="2497"/>
      <c r="BS7" s="2497"/>
      <c r="BT7" s="2497"/>
      <c r="BU7" s="2497"/>
      <c r="BV7" s="2497"/>
      <c r="BW7" s="2497"/>
      <c r="BX7" s="2497"/>
      <c r="BY7" s="2497"/>
      <c r="BZ7" s="2497"/>
      <c r="CA7" s="2497"/>
      <c r="CB7" s="2497"/>
      <c r="CC7" s="2497"/>
      <c r="CD7" s="2497"/>
      <c r="CE7" s="2497"/>
      <c r="CF7" s="2497"/>
      <c r="CG7" s="2497"/>
      <c r="CH7" s="2497"/>
      <c r="CI7" s="2497"/>
      <c r="CJ7" s="2497"/>
      <c r="CK7" s="2497"/>
      <c r="CL7" s="2497"/>
      <c r="CM7" s="2497"/>
      <c r="CN7" s="2497"/>
      <c r="CO7" s="2497"/>
      <c r="CP7" s="2497"/>
      <c r="CQ7" s="2497"/>
      <c r="CR7" s="2497"/>
      <c r="CS7" s="2497"/>
      <c r="CT7" s="2497"/>
      <c r="CU7" s="2497"/>
      <c r="CV7" s="2497"/>
      <c r="CW7" s="2497"/>
      <c r="CX7" s="2497"/>
      <c r="CY7" s="2497"/>
      <c r="CZ7" s="2497"/>
      <c r="DA7" s="2497"/>
      <c r="DB7" s="2497"/>
      <c r="DC7" s="2497"/>
      <c r="DD7" s="2497"/>
      <c r="DE7" s="2497"/>
      <c r="DF7" s="2497"/>
      <c r="DG7" s="2497"/>
      <c r="DH7" s="2497"/>
      <c r="DI7" s="2497"/>
      <c r="DJ7" s="2497"/>
      <c r="DK7" s="2497"/>
      <c r="DL7" s="2497"/>
      <c r="DM7" s="2497"/>
      <c r="DN7" s="2497"/>
      <c r="DO7" s="2497"/>
      <c r="DP7" s="2497"/>
      <c r="DQ7" s="2497"/>
      <c r="DR7" s="2497"/>
      <c r="DS7" s="2497"/>
      <c r="DT7" s="2497"/>
      <c r="DU7" s="2497"/>
      <c r="DV7" s="2497"/>
      <c r="DW7" s="2497"/>
      <c r="DX7" s="2497"/>
      <c r="DY7" s="2497"/>
      <c r="DZ7" s="2497"/>
      <c r="EA7" s="2497"/>
      <c r="EB7" s="2497"/>
      <c r="EC7" s="2497"/>
      <c r="ED7" s="2497"/>
      <c r="EE7" s="2497"/>
      <c r="EF7" s="2497"/>
      <c r="EG7" s="2497"/>
      <c r="EH7" s="2497"/>
      <c r="EI7" s="2497"/>
      <c r="EJ7" s="2497"/>
      <c r="EK7" s="2497"/>
      <c r="EL7" s="2497"/>
      <c r="EM7" s="2497"/>
      <c r="EN7" s="2497"/>
      <c r="EO7" s="2497"/>
      <c r="EP7" s="2497"/>
      <c r="EQ7" s="2497"/>
      <c r="ER7" s="2497"/>
      <c r="ES7" s="2497"/>
      <c r="ET7" s="2497"/>
      <c r="EU7" s="2497"/>
      <c r="EV7" s="2497"/>
      <c r="EW7" s="2497"/>
      <c r="EX7" s="2497"/>
      <c r="EY7" s="2497"/>
      <c r="EZ7" s="2497"/>
      <c r="FA7" s="2497"/>
      <c r="FB7" s="2497"/>
      <c r="FC7" s="2497"/>
      <c r="FD7" s="2497"/>
      <c r="FE7" s="2497"/>
      <c r="FF7" s="2497"/>
      <c r="FG7" s="2497"/>
      <c r="FH7" s="2497"/>
      <c r="FI7" s="2497"/>
      <c r="FJ7" s="2497"/>
      <c r="FK7" s="2497"/>
      <c r="FL7" s="2497"/>
      <c r="FM7" s="2497"/>
      <c r="FN7" s="2497"/>
      <c r="FO7" s="2497"/>
      <c r="FP7" s="2497"/>
      <c r="FQ7" s="2497"/>
      <c r="FR7" s="2497"/>
      <c r="FS7" s="2497"/>
      <c r="FT7" s="2497"/>
      <c r="FU7" s="2497"/>
      <c r="FV7" s="2497"/>
      <c r="FW7" s="2497"/>
      <c r="FX7" s="2497"/>
      <c r="FY7" s="2497"/>
      <c r="FZ7" s="2497"/>
      <c r="GA7" s="2497"/>
      <c r="GB7" s="2497"/>
      <c r="GC7" s="2497"/>
      <c r="GD7" s="2497"/>
      <c r="GE7" s="2497"/>
      <c r="GF7" s="2497"/>
      <c r="GG7" s="2497"/>
      <c r="GH7" s="2497"/>
      <c r="GI7" s="2497"/>
      <c r="GJ7" s="2497"/>
      <c r="GK7" s="2497"/>
      <c r="GL7" s="2497"/>
      <c r="GM7" s="2497"/>
      <c r="GN7" s="2497"/>
      <c r="GO7" s="2497"/>
      <c r="GP7" s="2497"/>
      <c r="GQ7" s="2497"/>
      <c r="GR7" s="2497"/>
      <c r="GS7" s="2497"/>
      <c r="GT7" s="2497"/>
      <c r="GU7" s="2497"/>
      <c r="GV7" s="2497"/>
      <c r="GW7" s="2497"/>
      <c r="GX7" s="2497"/>
      <c r="GY7" s="2497"/>
      <c r="GZ7" s="2497"/>
      <c r="HA7" s="2497"/>
      <c r="HB7" s="2497"/>
      <c r="HC7" s="2497"/>
      <c r="HD7" s="2497"/>
      <c r="HE7" s="2497"/>
      <c r="HF7" s="2497"/>
      <c r="HG7" s="2497"/>
      <c r="HH7" s="2497"/>
      <c r="HI7" s="2497"/>
      <c r="HJ7" s="2497"/>
      <c r="HK7" s="2497"/>
      <c r="HL7" s="2497"/>
      <c r="HM7" s="2497"/>
      <c r="HN7" s="2497"/>
      <c r="HO7" s="2497"/>
      <c r="HP7" s="2497"/>
      <c r="HQ7" s="2497"/>
      <c r="HR7" s="2497"/>
      <c r="HS7" s="2497"/>
      <c r="HT7" s="2497"/>
      <c r="HU7" s="2497"/>
      <c r="HV7" s="2497"/>
      <c r="HW7" s="2497"/>
      <c r="HX7" s="2497"/>
      <c r="HY7" s="2497"/>
      <c r="HZ7" s="2497"/>
      <c r="IA7" s="2497"/>
      <c r="IB7" s="2497"/>
      <c r="IC7" s="2497"/>
      <c r="ID7" s="2497"/>
      <c r="IE7" s="2497"/>
      <c r="IF7" s="2497"/>
      <c r="IG7" s="2497"/>
      <c r="IH7" s="2497"/>
      <c r="II7" s="2497"/>
      <c r="IJ7" s="2497"/>
      <c r="IK7" s="2497"/>
      <c r="IL7" s="2497"/>
      <c r="IM7" s="2497"/>
      <c r="IN7" s="2497"/>
      <c r="IO7" s="2497"/>
      <c r="IP7" s="2497"/>
      <c r="IQ7" s="2497"/>
      <c r="IR7" s="2497"/>
      <c r="IS7" s="2497"/>
      <c r="IT7" s="2497"/>
      <c r="IU7" s="2497"/>
      <c r="IV7" s="2497"/>
      <c r="IW7" s="2497"/>
      <c r="IX7" s="2497"/>
      <c r="IY7" s="2497"/>
      <c r="IZ7" s="2497"/>
      <c r="JA7" s="2497"/>
      <c r="JB7" s="2497"/>
      <c r="JC7" s="2497"/>
      <c r="JD7" s="2497"/>
      <c r="JE7" s="2497"/>
      <c r="JF7" s="2497"/>
      <c r="JG7" s="2497"/>
      <c r="JH7" s="2497"/>
      <c r="JI7" s="2497"/>
      <c r="JJ7" s="2497"/>
      <c r="JK7" s="2497"/>
      <c r="JL7" s="2497"/>
      <c r="JM7" s="2497"/>
      <c r="JN7" s="2497"/>
      <c r="JO7" s="2497"/>
      <c r="JP7" s="2497"/>
      <c r="JQ7" s="2497"/>
      <c r="JR7" s="2497"/>
      <c r="JS7" s="2497"/>
      <c r="JT7" s="2497"/>
      <c r="JU7" s="2497"/>
      <c r="JV7" s="2497"/>
      <c r="JW7" s="2497"/>
      <c r="JX7" s="2497"/>
      <c r="JY7" s="2497"/>
      <c r="JZ7" s="2497"/>
      <c r="KA7" s="2497"/>
      <c r="KB7" s="2497"/>
      <c r="KC7" s="2497"/>
      <c r="KD7" s="2497"/>
      <c r="KE7" s="2497"/>
      <c r="KF7" s="2497"/>
      <c r="KG7" s="2497"/>
      <c r="KH7" s="2497"/>
      <c r="KI7" s="2497"/>
      <c r="KJ7" s="2497"/>
      <c r="KK7" s="2497"/>
      <c r="KL7" s="2497"/>
      <c r="KM7" s="2497"/>
      <c r="KN7" s="2497"/>
      <c r="KO7" s="2497"/>
      <c r="KP7" s="2497"/>
      <c r="KQ7" s="2497"/>
      <c r="KR7" s="2497"/>
      <c r="KS7" s="2497"/>
      <c r="KT7" s="2497"/>
      <c r="KU7" s="2497"/>
      <c r="KV7" s="2497"/>
      <c r="KW7" s="2497"/>
      <c r="KX7" s="2497"/>
      <c r="KY7" s="2497"/>
      <c r="KZ7" s="2497"/>
      <c r="LA7" s="2497"/>
      <c r="LB7" s="2497"/>
      <c r="LC7" s="2497"/>
      <c r="LD7" s="2497"/>
      <c r="LE7" s="2497"/>
      <c r="LF7" s="2497"/>
      <c r="LG7" s="2497"/>
      <c r="LH7" s="2497"/>
      <c r="LI7" s="2497"/>
      <c r="LJ7" s="2497"/>
      <c r="LK7" s="2497"/>
      <c r="LL7" s="2497"/>
      <c r="LM7" s="2497"/>
      <c r="LN7" s="2497"/>
      <c r="LO7" s="2497"/>
      <c r="LP7" s="2497"/>
      <c r="LQ7" s="2497"/>
      <c r="LR7" s="2497"/>
      <c r="LS7" s="2497"/>
      <c r="LT7" s="2497"/>
      <c r="LU7" s="2497"/>
      <c r="LV7" s="2497"/>
      <c r="LW7" s="2497"/>
      <c r="LX7" s="2497"/>
      <c r="LY7" s="2497"/>
      <c r="LZ7" s="2497"/>
      <c r="MA7" s="2497"/>
      <c r="MB7" s="2497"/>
      <c r="MC7" s="2497"/>
      <c r="MD7" s="2497"/>
      <c r="ME7" s="2497"/>
      <c r="MF7" s="2497"/>
      <c r="MG7" s="2497"/>
      <c r="MH7" s="2497"/>
      <c r="MI7" s="2497"/>
      <c r="MJ7" s="2497"/>
      <c r="MK7" s="2497"/>
      <c r="ML7" s="2497"/>
      <c r="MM7" s="2497"/>
      <c r="MN7" s="2497"/>
      <c r="MO7" s="2497"/>
      <c r="MP7" s="2497"/>
      <c r="MQ7" s="2497"/>
      <c r="MR7" s="2497"/>
      <c r="MS7" s="2497"/>
      <c r="MT7" s="2497"/>
      <c r="MU7" s="2497"/>
      <c r="MV7" s="2497"/>
      <c r="MW7" s="2497"/>
      <c r="MX7" s="2497"/>
      <c r="MY7" s="2497"/>
      <c r="MZ7" s="2497"/>
      <c r="NA7" s="2497"/>
      <c r="NB7" s="2497"/>
      <c r="NC7" s="2497"/>
      <c r="ND7" s="2497"/>
      <c r="NE7" s="2497"/>
      <c r="NF7" s="2497"/>
      <c r="NG7" s="2497"/>
      <c r="NH7" s="2497"/>
      <c r="NI7" s="2497"/>
      <c r="NJ7" s="2497"/>
      <c r="NK7" s="2497"/>
      <c r="NL7" s="2497"/>
      <c r="NM7" s="2497"/>
      <c r="NN7" s="2497"/>
      <c r="NO7" s="2497"/>
      <c r="NP7" s="2497"/>
      <c r="NQ7" s="2497"/>
      <c r="NR7" s="2497"/>
      <c r="NS7" s="2497"/>
      <c r="NT7" s="2497"/>
      <c r="NU7" s="2497"/>
      <c r="NV7" s="2497"/>
      <c r="NW7" s="2497"/>
      <c r="NX7" s="2497"/>
      <c r="NY7" s="2497"/>
      <c r="NZ7" s="2497"/>
      <c r="OA7" s="2497"/>
      <c r="OB7" s="2497"/>
      <c r="OC7" s="2497"/>
      <c r="OD7" s="2497"/>
      <c r="OE7" s="2497"/>
      <c r="OF7" s="2497"/>
      <c r="OG7" s="2497"/>
      <c r="OH7" s="2497"/>
      <c r="OI7" s="2497"/>
      <c r="OJ7" s="2497"/>
      <c r="OK7" s="2497"/>
      <c r="OL7" s="2497"/>
      <c r="OM7" s="2497"/>
      <c r="ON7" s="2497"/>
      <c r="OO7" s="2497"/>
      <c r="OP7" s="2497"/>
      <c r="OQ7" s="2497"/>
      <c r="OR7" s="2497"/>
      <c r="OS7" s="2497"/>
      <c r="OT7" s="2497"/>
      <c r="OU7" s="2497"/>
      <c r="OV7" s="2497"/>
      <c r="OW7" s="2497"/>
      <c r="OX7" s="2497"/>
      <c r="OY7" s="2497"/>
      <c r="OZ7" s="2497"/>
      <c r="PA7" s="2497"/>
      <c r="PB7" s="2497"/>
      <c r="PC7" s="2497"/>
      <c r="PD7" s="2497"/>
      <c r="PE7" s="2497"/>
      <c r="PF7" s="2497"/>
      <c r="PG7" s="2497"/>
      <c r="PH7" s="2497"/>
      <c r="PI7" s="2497"/>
      <c r="PJ7" s="2497"/>
      <c r="PK7" s="2497"/>
      <c r="PL7" s="2497"/>
      <c r="PM7" s="2497"/>
      <c r="PN7" s="2497"/>
      <c r="PO7" s="2497"/>
      <c r="PP7" s="2497"/>
      <c r="PQ7" s="2497"/>
      <c r="PR7" s="2497"/>
      <c r="PS7" s="2497"/>
      <c r="PT7" s="2497"/>
      <c r="PU7" s="2497"/>
      <c r="PV7" s="2497"/>
      <c r="PW7" s="2497"/>
      <c r="PX7" s="2497"/>
      <c r="PY7" s="2497"/>
      <c r="PZ7" s="2497"/>
      <c r="QA7" s="2497"/>
      <c r="QB7" s="2497"/>
      <c r="QC7" s="2497"/>
      <c r="QD7" s="2497"/>
      <c r="QE7" s="2497"/>
      <c r="QF7" s="2497"/>
      <c r="QG7" s="2497"/>
      <c r="QH7" s="2497"/>
      <c r="QI7" s="2497"/>
      <c r="QJ7" s="2497"/>
      <c r="QK7" s="2497"/>
      <c r="QL7" s="2497"/>
      <c r="QM7" s="2497"/>
      <c r="QN7" s="2497"/>
      <c r="QO7" s="2497"/>
      <c r="QP7" s="2497"/>
      <c r="QQ7" s="2497"/>
      <c r="QR7" s="2497"/>
      <c r="QS7" s="2497"/>
      <c r="QT7" s="2497"/>
      <c r="QU7" s="2497"/>
      <c r="QV7" s="2497"/>
      <c r="QW7" s="2497"/>
      <c r="QX7" s="2497"/>
      <c r="QY7" s="2497"/>
      <c r="QZ7" s="2497"/>
      <c r="RA7" s="2497"/>
      <c r="RB7" s="2497"/>
      <c r="RC7" s="2497"/>
      <c r="RD7" s="2497"/>
      <c r="RE7" s="2497"/>
      <c r="RF7" s="2497"/>
      <c r="RG7" s="2497"/>
      <c r="RH7" s="2497"/>
      <c r="RI7" s="2497"/>
      <c r="RJ7" s="2497"/>
      <c r="RK7" s="2497"/>
      <c r="RL7" s="2497"/>
      <c r="RM7" s="2497"/>
      <c r="RN7" s="2497"/>
      <c r="RO7" s="2497"/>
      <c r="RP7" s="2497"/>
      <c r="RQ7" s="2497"/>
      <c r="RR7" s="2497"/>
      <c r="RS7" s="2497"/>
      <c r="RT7" s="2497"/>
      <c r="RU7" s="2497"/>
      <c r="RV7" s="2497"/>
      <c r="RW7" s="2497"/>
      <c r="RX7" s="2497"/>
      <c r="RY7" s="2497"/>
      <c r="RZ7" s="2497"/>
      <c r="SA7" s="2497"/>
      <c r="SB7" s="2497"/>
      <c r="SC7" s="2497"/>
      <c r="SD7" s="2497"/>
      <c r="SE7" s="2497"/>
      <c r="SF7" s="2497"/>
      <c r="SG7" s="2497"/>
      <c r="SH7" s="2497"/>
      <c r="SI7" s="2497"/>
      <c r="SJ7" s="2497"/>
      <c r="SK7" s="2497"/>
      <c r="SL7" s="2497"/>
      <c r="SM7" s="2497"/>
      <c r="SN7" s="2497"/>
      <c r="SO7" s="2497"/>
      <c r="SP7" s="2497"/>
      <c r="SQ7" s="2497"/>
      <c r="SR7" s="2497"/>
      <c r="SS7" s="2497"/>
      <c r="ST7" s="2497"/>
      <c r="SU7" s="2497"/>
      <c r="SV7" s="2497"/>
      <c r="SW7" s="2497"/>
      <c r="SX7" s="2497"/>
      <c r="SY7" s="2497"/>
      <c r="SZ7" s="2497"/>
      <c r="TA7" s="2497"/>
      <c r="TB7" s="2497"/>
      <c r="TC7" s="2497"/>
      <c r="TD7" s="2497"/>
      <c r="TE7" s="2497"/>
      <c r="TF7" s="2497"/>
      <c r="TG7" s="2497"/>
      <c r="TH7" s="2497"/>
      <c r="TI7" s="2497"/>
      <c r="TJ7" s="2497"/>
      <c r="TK7" s="2497"/>
      <c r="TL7" s="2497"/>
      <c r="TM7" s="2497"/>
      <c r="TN7" s="2497"/>
      <c r="TO7" s="2497"/>
      <c r="TP7" s="2497"/>
      <c r="TQ7" s="2497"/>
      <c r="TR7" s="2497"/>
      <c r="TS7" s="2497"/>
      <c r="TT7" s="2497"/>
      <c r="TU7" s="2497"/>
      <c r="TV7" s="2497"/>
      <c r="TW7" s="2497"/>
      <c r="TX7" s="2497"/>
      <c r="TY7" s="2497"/>
      <c r="TZ7" s="2497"/>
      <c r="UA7" s="2497"/>
      <c r="UB7" s="2497"/>
      <c r="UC7" s="2497"/>
      <c r="UD7" s="2497"/>
      <c r="UE7" s="2497"/>
      <c r="UF7" s="2497"/>
      <c r="UG7" s="2497"/>
      <c r="UH7" s="2497"/>
      <c r="UI7" s="2497"/>
      <c r="UJ7" s="2497"/>
      <c r="UK7" s="2497"/>
      <c r="UL7" s="2497"/>
      <c r="UM7" s="2497"/>
      <c r="UN7" s="2497"/>
      <c r="UO7" s="2497"/>
      <c r="UP7" s="2497"/>
      <c r="UQ7" s="2497"/>
      <c r="UR7" s="2497"/>
      <c r="US7" s="2497"/>
      <c r="UT7" s="2497"/>
      <c r="UU7" s="2497"/>
      <c r="UV7" s="2497"/>
      <c r="UW7" s="2497"/>
      <c r="UX7" s="2497"/>
      <c r="UY7" s="2497"/>
      <c r="UZ7" s="2497"/>
      <c r="VA7" s="2497"/>
      <c r="VB7" s="2497"/>
      <c r="VC7" s="2497"/>
      <c r="VD7" s="2497"/>
      <c r="VE7" s="2497"/>
      <c r="VF7" s="2497"/>
      <c r="VG7" s="2497"/>
      <c r="VH7" s="2497"/>
      <c r="VI7" s="2497"/>
      <c r="VJ7" s="2497"/>
      <c r="VK7" s="2497"/>
      <c r="VL7" s="2497"/>
      <c r="VM7" s="2497"/>
      <c r="VN7" s="2497"/>
      <c r="VO7" s="2497"/>
      <c r="VP7" s="2497"/>
      <c r="VQ7" s="2497"/>
      <c r="VR7" s="2497"/>
      <c r="VS7" s="2497"/>
      <c r="VT7" s="2497"/>
      <c r="VU7" s="2497"/>
      <c r="VV7" s="2497"/>
      <c r="VW7" s="2497"/>
      <c r="VX7" s="2497"/>
      <c r="VY7" s="2497"/>
      <c r="VZ7" s="2497"/>
      <c r="WA7" s="2497"/>
      <c r="WB7" s="2497"/>
      <c r="WC7" s="2497"/>
      <c r="WD7" s="2497"/>
      <c r="WE7" s="2497"/>
      <c r="WF7" s="2497"/>
      <c r="WG7" s="2497"/>
      <c r="WH7" s="2497"/>
      <c r="WI7" s="2497"/>
      <c r="WJ7" s="2497"/>
      <c r="WK7" s="2497"/>
      <c r="WL7" s="2497"/>
      <c r="WM7" s="2497"/>
      <c r="WN7" s="2497"/>
      <c r="WO7" s="2497"/>
      <c r="WP7" s="2497"/>
      <c r="WQ7" s="2497"/>
      <c r="WR7" s="2497"/>
      <c r="WS7" s="2497"/>
      <c r="WT7" s="2497"/>
      <c r="WU7" s="2497"/>
      <c r="WV7" s="2497"/>
      <c r="WW7" s="2497"/>
      <c r="WX7" s="2497"/>
      <c r="WY7" s="2497"/>
      <c r="WZ7" s="2497"/>
      <c r="XA7" s="2497"/>
      <c r="XB7" s="2497"/>
      <c r="XC7" s="2497"/>
      <c r="XD7" s="2497"/>
      <c r="XE7" s="2497"/>
      <c r="XF7" s="2497"/>
      <c r="XG7" s="2497"/>
      <c r="XH7" s="2497"/>
      <c r="XI7" s="2497"/>
      <c r="XJ7" s="2497"/>
      <c r="XK7" s="2497"/>
      <c r="XL7" s="2497"/>
      <c r="XM7" s="2497"/>
      <c r="XN7" s="2497"/>
      <c r="XO7" s="2497"/>
      <c r="XP7" s="2497"/>
      <c r="XQ7" s="2497"/>
      <c r="XR7" s="2497"/>
      <c r="XS7" s="2497"/>
      <c r="XT7" s="2497"/>
      <c r="XU7" s="2497"/>
      <c r="XV7" s="2497"/>
      <c r="XW7" s="2497"/>
      <c r="XX7" s="2497"/>
      <c r="XY7" s="2497"/>
      <c r="XZ7" s="2497"/>
      <c r="YA7" s="2497"/>
      <c r="YB7" s="2497"/>
      <c r="YC7" s="2497"/>
      <c r="YD7" s="2497"/>
      <c r="YE7" s="2497"/>
      <c r="YF7" s="2497"/>
      <c r="YG7" s="2497"/>
      <c r="YH7" s="2497"/>
      <c r="YI7" s="2497"/>
      <c r="YJ7" s="2497"/>
      <c r="YK7" s="2497"/>
      <c r="YL7" s="2497"/>
      <c r="YM7" s="2497"/>
      <c r="YN7" s="2497"/>
      <c r="YO7" s="2497"/>
      <c r="YP7" s="2497"/>
      <c r="YQ7" s="2497"/>
      <c r="YR7" s="2497"/>
      <c r="YS7" s="2497"/>
      <c r="YT7" s="2497"/>
      <c r="YU7" s="2497"/>
      <c r="YV7" s="2497"/>
      <c r="YW7" s="2497"/>
      <c r="YX7" s="2497"/>
      <c r="YY7" s="2497"/>
      <c r="YZ7" s="2497"/>
      <c r="ZA7" s="2497"/>
      <c r="ZB7" s="2497"/>
      <c r="ZC7" s="2497"/>
      <c r="ZD7" s="2497"/>
      <c r="ZE7" s="2497"/>
      <c r="ZF7" s="2497"/>
      <c r="ZG7" s="2497"/>
      <c r="ZH7" s="2497"/>
      <c r="ZI7" s="2497"/>
      <c r="ZJ7" s="2497"/>
      <c r="ZK7" s="2497"/>
      <c r="ZL7" s="2497"/>
      <c r="ZM7" s="2497"/>
      <c r="ZN7" s="2497"/>
      <c r="ZO7" s="2497"/>
      <c r="ZP7" s="2497"/>
      <c r="ZQ7" s="2497"/>
      <c r="ZR7" s="2497"/>
      <c r="ZS7" s="2497"/>
      <c r="ZT7" s="2497"/>
      <c r="ZU7" s="2497"/>
      <c r="ZV7" s="2497"/>
      <c r="ZW7" s="2497"/>
      <c r="ZX7" s="2497"/>
      <c r="ZY7" s="2497"/>
      <c r="ZZ7" s="2497"/>
      <c r="AAA7" s="2497"/>
      <c r="AAB7" s="2497"/>
      <c r="AAC7" s="2497"/>
      <c r="AAD7" s="2497"/>
      <c r="AAE7" s="2497"/>
      <c r="AAF7" s="2497"/>
      <c r="AAG7" s="2497"/>
      <c r="AAH7" s="2497"/>
      <c r="AAI7" s="2497"/>
      <c r="AAJ7" s="2497"/>
      <c r="AAK7" s="2497"/>
      <c r="AAL7" s="2497"/>
      <c r="AAM7" s="2497"/>
      <c r="AAN7" s="2497"/>
      <c r="AAO7" s="2497"/>
      <c r="AAP7" s="2497"/>
      <c r="AAQ7" s="2497"/>
      <c r="AAR7" s="2497"/>
      <c r="AAS7" s="2497"/>
      <c r="AAT7" s="2497"/>
      <c r="AAU7" s="2497"/>
      <c r="AAV7" s="2497"/>
      <c r="AAW7" s="2497"/>
      <c r="AAX7" s="2497"/>
      <c r="AAY7" s="2497"/>
      <c r="AAZ7" s="2497"/>
      <c r="ABA7" s="2497"/>
      <c r="ABB7" s="2497"/>
      <c r="ABC7" s="2497"/>
      <c r="ABD7" s="2497"/>
      <c r="ABE7" s="2497"/>
      <c r="ABF7" s="2497"/>
      <c r="ABG7" s="2497"/>
      <c r="ABH7" s="2497"/>
      <c r="ABI7" s="2497"/>
      <c r="ABJ7" s="2497"/>
      <c r="ABK7" s="2497"/>
      <c r="ABL7" s="2497"/>
      <c r="ABM7" s="2497"/>
      <c r="ABN7" s="2497"/>
      <c r="ABO7" s="2497"/>
      <c r="ABP7" s="2497"/>
      <c r="ABQ7" s="2497"/>
      <c r="ABR7" s="2497"/>
      <c r="ABS7" s="2497"/>
      <c r="ABT7" s="2497"/>
      <c r="ABU7" s="2497"/>
      <c r="ABV7" s="2497"/>
      <c r="ABW7" s="2497"/>
      <c r="ABX7" s="2497"/>
      <c r="ABY7" s="2497"/>
      <c r="ABZ7" s="2497"/>
      <c r="ACA7" s="2497"/>
      <c r="ACB7" s="2497"/>
      <c r="ACC7" s="2497"/>
      <c r="ACD7" s="2497"/>
      <c r="ACE7" s="2497"/>
      <c r="ACF7" s="2497"/>
      <c r="ACG7" s="2497"/>
      <c r="ACH7" s="2497"/>
      <c r="ACI7" s="2497"/>
      <c r="ACJ7" s="2497"/>
      <c r="ACK7" s="2497"/>
      <c r="ACL7" s="2497"/>
      <c r="ACM7" s="2497"/>
      <c r="ACN7" s="2497"/>
      <c r="ACO7" s="2497"/>
      <c r="ACP7" s="2497"/>
      <c r="ACQ7" s="2497"/>
      <c r="ACR7" s="2497"/>
      <c r="ACS7" s="2497"/>
      <c r="ACT7" s="2497"/>
      <c r="ACU7" s="2497"/>
      <c r="ACV7" s="2497"/>
      <c r="ACW7" s="2497"/>
      <c r="ACX7" s="2497"/>
      <c r="ACY7" s="2497"/>
      <c r="ACZ7" s="2497"/>
      <c r="ADA7" s="2497"/>
      <c r="ADB7" s="2497"/>
      <c r="ADC7" s="2497"/>
      <c r="ADD7" s="2497"/>
      <c r="ADE7" s="2497"/>
      <c r="ADF7" s="2497"/>
      <c r="ADG7" s="2497"/>
      <c r="ADH7" s="2497"/>
      <c r="ADI7" s="2497"/>
      <c r="ADJ7" s="2497"/>
      <c r="ADK7" s="2497"/>
      <c r="ADL7" s="2497"/>
      <c r="ADM7" s="2497"/>
      <c r="ADN7" s="2497"/>
      <c r="ADO7" s="2497"/>
      <c r="ADP7" s="2497"/>
      <c r="ADQ7" s="2497"/>
      <c r="ADR7" s="2497"/>
      <c r="ADS7" s="2497"/>
      <c r="ADT7" s="2497"/>
      <c r="ADU7" s="2497"/>
      <c r="ADV7" s="2497"/>
      <c r="ADW7" s="2497"/>
      <c r="ADX7" s="2497"/>
      <c r="ADY7" s="2497"/>
      <c r="ADZ7" s="2497"/>
      <c r="AEA7" s="2497"/>
      <c r="AEB7" s="2497"/>
      <c r="AEC7" s="2497"/>
      <c r="AED7" s="2497"/>
      <c r="AEE7" s="2497"/>
      <c r="AEF7" s="2497"/>
      <c r="AEG7" s="2497"/>
      <c r="AEH7" s="2497"/>
      <c r="AEI7" s="2497"/>
      <c r="AEJ7" s="2497"/>
      <c r="AEK7" s="2497"/>
      <c r="AEL7" s="2497"/>
      <c r="AEM7" s="2497"/>
      <c r="AEN7" s="2497"/>
      <c r="AEO7" s="2497"/>
      <c r="AEP7" s="2497"/>
      <c r="AEQ7" s="2497"/>
      <c r="AER7" s="2497"/>
      <c r="AES7" s="2497"/>
      <c r="AET7" s="2497"/>
      <c r="AEU7" s="2497"/>
      <c r="AEV7" s="2497"/>
      <c r="AEW7" s="2497"/>
      <c r="AEX7" s="2497"/>
      <c r="AEY7" s="2497"/>
      <c r="AEZ7" s="2497"/>
      <c r="AFA7" s="2497"/>
      <c r="AFB7" s="2497"/>
      <c r="AFC7" s="2497"/>
      <c r="AFD7" s="2497"/>
      <c r="AFE7" s="2497"/>
      <c r="AFF7" s="2497"/>
      <c r="AFG7" s="2497"/>
      <c r="AFH7" s="2497"/>
      <c r="AFI7" s="2497"/>
      <c r="AFJ7" s="2497"/>
      <c r="AFK7" s="2497"/>
      <c r="AFL7" s="2497"/>
      <c r="AFM7" s="2497"/>
      <c r="AFN7" s="2497"/>
      <c r="AFO7" s="2497"/>
      <c r="AFP7" s="2497"/>
      <c r="AFQ7" s="2497"/>
      <c r="AFR7" s="2497"/>
      <c r="AFS7" s="2497"/>
      <c r="AFT7" s="2497"/>
      <c r="AFU7" s="2497"/>
      <c r="AFV7" s="2497"/>
      <c r="AFW7" s="2497"/>
      <c r="AFX7" s="2497"/>
      <c r="AFY7" s="2497"/>
      <c r="AFZ7" s="2497"/>
      <c r="AGA7" s="2497"/>
      <c r="AGB7" s="2497"/>
      <c r="AGC7" s="2497"/>
      <c r="AGD7" s="2497"/>
      <c r="AGE7" s="2497"/>
      <c r="AGF7" s="2497"/>
      <c r="AGG7" s="2497"/>
      <c r="AGH7" s="2497"/>
      <c r="AGI7" s="2497"/>
      <c r="AGJ7" s="2497"/>
      <c r="AGK7" s="2497"/>
      <c r="AGL7" s="2497"/>
      <c r="AGM7" s="2497"/>
      <c r="AGN7" s="2497"/>
      <c r="AGO7" s="2497"/>
      <c r="AGP7" s="2497"/>
      <c r="AGQ7" s="2497"/>
      <c r="AGR7" s="2497"/>
      <c r="AGS7" s="2497"/>
      <c r="AGT7" s="2497"/>
      <c r="AGU7" s="2497"/>
      <c r="AGV7" s="2497"/>
      <c r="AGW7" s="2497"/>
      <c r="AGX7" s="2497"/>
      <c r="AGY7" s="2497"/>
      <c r="AGZ7" s="2497"/>
      <c r="AHA7" s="2497"/>
      <c r="AHB7" s="2497"/>
      <c r="AHC7" s="2497"/>
      <c r="AHD7" s="2497"/>
      <c r="AHE7" s="2497"/>
      <c r="AHF7" s="2497"/>
      <c r="AHG7" s="2497"/>
      <c r="AHH7" s="2497"/>
      <c r="AHI7" s="2497"/>
      <c r="AHJ7" s="2497"/>
      <c r="AHK7" s="2497"/>
      <c r="AHL7" s="2497"/>
      <c r="AHM7" s="2497"/>
      <c r="AHN7" s="2497"/>
      <c r="AHO7" s="2497"/>
      <c r="AHP7" s="2497"/>
      <c r="AHQ7" s="2497"/>
      <c r="AHR7" s="2497"/>
      <c r="AHS7" s="2497"/>
      <c r="AHT7" s="2497"/>
      <c r="AHU7" s="2497"/>
      <c r="AHV7" s="2497"/>
      <c r="AHW7" s="2497"/>
      <c r="AHX7" s="2497"/>
      <c r="AHY7" s="2497"/>
      <c r="AHZ7" s="2497"/>
      <c r="AIA7" s="2497"/>
      <c r="AIB7" s="2497"/>
      <c r="AIC7" s="2497"/>
      <c r="AID7" s="2497"/>
      <c r="AIE7" s="2497"/>
      <c r="AIF7" s="2497"/>
      <c r="AIG7" s="2497"/>
      <c r="AIH7" s="2497"/>
      <c r="AII7" s="2497"/>
      <c r="AIJ7" s="2497"/>
      <c r="AIK7" s="2497"/>
      <c r="AIL7" s="2497"/>
      <c r="AIM7" s="2497"/>
      <c r="AIN7" s="2497"/>
      <c r="AIO7" s="2497"/>
      <c r="AIP7" s="2497"/>
      <c r="AIQ7" s="2497"/>
      <c r="AIR7" s="2497"/>
      <c r="AIS7" s="2497"/>
      <c r="AIT7" s="2497"/>
      <c r="AIU7" s="2497"/>
      <c r="AIV7" s="2497"/>
      <c r="AIW7" s="2497"/>
      <c r="AIX7" s="2497"/>
      <c r="AIY7" s="2497"/>
      <c r="AIZ7" s="2497"/>
      <c r="AJA7" s="2497"/>
      <c r="AJB7" s="2497"/>
      <c r="AJC7" s="2497"/>
      <c r="AJD7" s="2497"/>
      <c r="AJE7" s="2497"/>
      <c r="AJF7" s="2497"/>
      <c r="AJG7" s="2497"/>
      <c r="AJH7" s="2497"/>
      <c r="AJI7" s="2497"/>
      <c r="AJJ7" s="2497"/>
      <c r="AJK7" s="2497"/>
      <c r="AJL7" s="2497"/>
      <c r="AJM7" s="2497"/>
      <c r="AJN7" s="2497"/>
      <c r="AJO7" s="2497"/>
      <c r="AJP7" s="2497"/>
      <c r="AJQ7" s="2497"/>
      <c r="AJR7" s="2497"/>
      <c r="AJS7" s="2497"/>
      <c r="AJT7" s="2497"/>
      <c r="AJU7" s="2497"/>
      <c r="AJV7" s="2497"/>
      <c r="AJW7" s="2497"/>
      <c r="AJX7" s="2497"/>
      <c r="AJY7" s="2497"/>
      <c r="AJZ7" s="2497"/>
      <c r="AKA7" s="2497"/>
      <c r="AKB7" s="2497"/>
      <c r="AKC7" s="2497"/>
      <c r="AKD7" s="2497"/>
      <c r="AKE7" s="2497"/>
      <c r="AKF7" s="2497"/>
      <c r="AKG7" s="2497"/>
      <c r="AKH7" s="2497"/>
      <c r="AKI7" s="2497"/>
      <c r="AKJ7" s="2497"/>
      <c r="AKK7" s="2497"/>
      <c r="AKL7" s="2497"/>
      <c r="AKM7" s="2497"/>
      <c r="AKN7" s="2497"/>
      <c r="AKO7" s="2497"/>
      <c r="AKP7" s="2497"/>
      <c r="AKQ7" s="2497"/>
      <c r="AKR7" s="2497"/>
      <c r="AKS7" s="2497"/>
      <c r="AKT7" s="2497"/>
      <c r="AKU7" s="2497"/>
      <c r="AKV7" s="2497"/>
      <c r="AKW7" s="2497"/>
      <c r="AKX7" s="2497"/>
      <c r="AKY7" s="2497"/>
      <c r="AKZ7" s="2497"/>
      <c r="ALA7" s="2497"/>
      <c r="ALB7" s="2497"/>
      <c r="ALC7" s="2497"/>
      <c r="ALD7" s="2497"/>
      <c r="ALE7" s="2497"/>
      <c r="ALF7" s="2497"/>
      <c r="ALG7" s="2497"/>
      <c r="ALH7" s="2497"/>
      <c r="ALI7" s="2497"/>
      <c r="ALJ7" s="2497"/>
      <c r="ALK7" s="2497"/>
      <c r="ALL7" s="2497"/>
      <c r="ALM7" s="2497"/>
      <c r="ALN7" s="2497"/>
      <c r="ALO7" s="2497"/>
      <c r="ALP7" s="2497"/>
      <c r="ALQ7" s="2497"/>
      <c r="ALR7" s="2497"/>
      <c r="ALS7" s="2497"/>
      <c r="ALT7" s="2497"/>
      <c r="ALU7" s="2497"/>
      <c r="ALV7" s="2497"/>
      <c r="ALW7" s="2497"/>
      <c r="ALX7" s="2497"/>
      <c r="ALY7" s="2497"/>
      <c r="ALZ7" s="2497"/>
      <c r="AMA7" s="2497"/>
      <c r="AMB7" s="2497"/>
      <c r="AMC7" s="2497"/>
      <c r="AMD7" s="2497"/>
      <c r="AME7" s="2497"/>
      <c r="AMF7" s="2497"/>
      <c r="AMG7" s="2497"/>
      <c r="AMH7" s="2497"/>
      <c r="AMI7" s="2497"/>
      <c r="AMJ7" s="2497"/>
      <c r="AMK7" s="2497"/>
      <c r="AML7" s="2497"/>
      <c r="AMM7" s="2497"/>
      <c r="AMN7" s="2497"/>
      <c r="AMO7" s="2497"/>
      <c r="AMP7" s="2497"/>
      <c r="AMQ7" s="2497"/>
      <c r="AMR7" s="2497"/>
      <c r="AMS7" s="2497"/>
      <c r="AMT7" s="2497"/>
      <c r="AMU7" s="2497"/>
      <c r="AMV7" s="2497"/>
      <c r="AMW7" s="2497"/>
      <c r="AMX7" s="2497"/>
      <c r="AMY7" s="2497"/>
      <c r="AMZ7" s="2497"/>
      <c r="ANA7" s="2497"/>
      <c r="ANB7" s="2497"/>
      <c r="ANC7" s="2497"/>
      <c r="AND7" s="2497"/>
      <c r="ANE7" s="2497"/>
      <c r="ANF7" s="2497"/>
      <c r="ANG7" s="2497"/>
      <c r="ANH7" s="2497"/>
      <c r="ANI7" s="2497"/>
      <c r="ANJ7" s="2497"/>
      <c r="ANK7" s="2497"/>
      <c r="ANL7" s="2497"/>
      <c r="ANM7" s="2497"/>
      <c r="ANN7" s="2497"/>
      <c r="ANO7" s="2497"/>
      <c r="ANP7" s="2497"/>
      <c r="ANQ7" s="2497"/>
      <c r="ANR7" s="2497"/>
      <c r="ANS7" s="2497"/>
      <c r="ANT7" s="2497"/>
      <c r="ANU7" s="2497"/>
      <c r="ANV7" s="2497"/>
      <c r="ANW7" s="2497"/>
      <c r="ANX7" s="2497"/>
      <c r="ANY7" s="2497"/>
      <c r="ANZ7" s="2497"/>
      <c r="AOA7" s="2497"/>
      <c r="AOB7" s="2497"/>
      <c r="AOC7" s="2497"/>
      <c r="AOD7" s="2497"/>
      <c r="AOE7" s="2497"/>
      <c r="AOF7" s="2497"/>
      <c r="AOG7" s="2497"/>
      <c r="AOH7" s="2497"/>
      <c r="AOI7" s="2497"/>
      <c r="AOJ7" s="2497"/>
      <c r="AOK7" s="2497"/>
      <c r="AOL7" s="2497"/>
      <c r="AOM7" s="2497"/>
      <c r="AON7" s="2497"/>
      <c r="AOO7" s="2497"/>
      <c r="AOP7" s="2497"/>
      <c r="AOQ7" s="2497"/>
      <c r="AOR7" s="2497"/>
      <c r="AOS7" s="2497"/>
      <c r="AOT7" s="2497"/>
      <c r="AOU7" s="2497"/>
      <c r="AOV7" s="2497"/>
      <c r="AOW7" s="2497"/>
      <c r="AOX7" s="2497"/>
      <c r="AOY7" s="2497"/>
      <c r="AOZ7" s="2497"/>
      <c r="APA7" s="2497"/>
      <c r="APB7" s="2497"/>
      <c r="APC7" s="2497"/>
      <c r="APD7" s="2497"/>
      <c r="APE7" s="2497"/>
      <c r="APF7" s="2497"/>
      <c r="APG7" s="2497"/>
      <c r="APH7" s="2497"/>
      <c r="API7" s="2497"/>
      <c r="APJ7" s="2497"/>
      <c r="APK7" s="2497"/>
      <c r="APL7" s="2497"/>
      <c r="APM7" s="2497"/>
      <c r="APN7" s="2497"/>
      <c r="APO7" s="2497"/>
      <c r="APP7" s="2497"/>
      <c r="APQ7" s="2497"/>
      <c r="APR7" s="2497"/>
      <c r="APS7" s="2497"/>
      <c r="APT7" s="2497"/>
      <c r="APU7" s="2497"/>
      <c r="APV7" s="2497"/>
      <c r="APW7" s="2497"/>
      <c r="APX7" s="2497"/>
      <c r="APY7" s="2497"/>
      <c r="APZ7" s="2497"/>
      <c r="AQA7" s="2497"/>
      <c r="AQB7" s="2497"/>
      <c r="AQC7" s="2497"/>
      <c r="AQD7" s="2497"/>
      <c r="AQE7" s="2497"/>
      <c r="AQF7" s="2497"/>
      <c r="AQG7" s="2497"/>
      <c r="AQH7" s="2497"/>
      <c r="AQI7" s="2497"/>
      <c r="AQJ7" s="2497"/>
      <c r="AQK7" s="2497"/>
      <c r="AQL7" s="2497"/>
      <c r="AQM7" s="2497"/>
      <c r="AQN7" s="2497"/>
      <c r="AQO7" s="2497"/>
      <c r="AQP7" s="2497"/>
      <c r="AQQ7" s="2497"/>
      <c r="AQR7" s="2497"/>
      <c r="AQS7" s="2497"/>
      <c r="AQT7" s="2497"/>
      <c r="AQU7" s="2497"/>
      <c r="AQV7" s="2497"/>
      <c r="AQW7" s="2497"/>
      <c r="AQX7" s="2497"/>
      <c r="AQY7" s="2497"/>
      <c r="AQZ7" s="2497"/>
      <c r="ARA7" s="2497"/>
      <c r="ARB7" s="2497"/>
      <c r="ARC7" s="2497"/>
      <c r="ARD7" s="2497"/>
      <c r="ARE7" s="2497"/>
      <c r="ARF7" s="2497"/>
      <c r="ARG7" s="2497"/>
      <c r="ARH7" s="2497"/>
      <c r="ARI7" s="2497"/>
      <c r="ARJ7" s="2497"/>
      <c r="ARK7" s="2497"/>
      <c r="ARL7" s="2497"/>
      <c r="ARM7" s="2497"/>
      <c r="ARN7" s="2497"/>
      <c r="ARO7" s="2497"/>
      <c r="ARP7" s="2497"/>
      <c r="ARQ7" s="2497"/>
      <c r="ARR7" s="2497"/>
      <c r="ARS7" s="2497"/>
      <c r="ART7" s="2497"/>
      <c r="ARU7" s="2497"/>
      <c r="ARV7" s="2497"/>
      <c r="ARW7" s="2497"/>
      <c r="ARX7" s="2497"/>
      <c r="ARY7" s="2497"/>
      <c r="ARZ7" s="2497"/>
      <c r="ASA7" s="2497"/>
      <c r="ASB7" s="2497"/>
      <c r="ASC7" s="2497"/>
      <c r="ASD7" s="2497"/>
      <c r="ASE7" s="2497"/>
      <c r="ASF7" s="2497"/>
      <c r="ASG7" s="2497"/>
      <c r="ASH7" s="2497"/>
      <c r="ASI7" s="2497"/>
      <c r="ASJ7" s="2497"/>
      <c r="ASK7" s="2497"/>
      <c r="ASL7" s="2497"/>
      <c r="ASM7" s="2497"/>
      <c r="ASN7" s="2497"/>
      <c r="ASO7" s="2497"/>
      <c r="ASP7" s="2497"/>
      <c r="ASQ7" s="2497"/>
      <c r="ASR7" s="2497"/>
      <c r="ASS7" s="2497"/>
      <c r="AST7" s="2497"/>
      <c r="ASU7" s="2497"/>
      <c r="ASV7" s="2497"/>
      <c r="ASW7" s="2497"/>
      <c r="ASX7" s="2497"/>
      <c r="ASY7" s="2497"/>
      <c r="ASZ7" s="2497"/>
      <c r="ATA7" s="2497"/>
      <c r="ATB7" s="2497"/>
      <c r="ATC7" s="2497"/>
      <c r="ATD7" s="2497"/>
      <c r="ATE7" s="2497"/>
      <c r="ATF7" s="2497"/>
      <c r="ATG7" s="2497"/>
      <c r="ATH7" s="2497"/>
      <c r="ATI7" s="2497"/>
      <c r="ATJ7" s="2497"/>
      <c r="ATK7" s="2497"/>
      <c r="ATL7" s="2497"/>
      <c r="ATM7" s="2497"/>
      <c r="ATN7" s="2497"/>
      <c r="ATO7" s="2497"/>
      <c r="ATP7" s="2497"/>
      <c r="ATQ7" s="2497"/>
      <c r="ATR7" s="2497"/>
      <c r="ATS7" s="2497"/>
      <c r="ATT7" s="2497"/>
      <c r="ATU7" s="2497"/>
      <c r="ATV7" s="2497"/>
      <c r="ATW7" s="2497"/>
      <c r="ATX7" s="2497"/>
      <c r="ATY7" s="2497"/>
      <c r="ATZ7" s="2497"/>
      <c r="AUA7" s="2497"/>
      <c r="AUB7" s="2497"/>
      <c r="AUC7" s="2497"/>
      <c r="AUD7" s="2497"/>
      <c r="AUE7" s="2497"/>
      <c r="AUF7" s="2497"/>
      <c r="AUG7" s="2497"/>
      <c r="AUH7" s="2497"/>
      <c r="AUI7" s="2497"/>
      <c r="AUJ7" s="2497"/>
      <c r="AUK7" s="2497"/>
      <c r="AUL7" s="2497"/>
      <c r="AUM7" s="2497"/>
      <c r="AUN7" s="2497"/>
      <c r="AUO7" s="2497"/>
      <c r="AUP7" s="2497"/>
      <c r="AUQ7" s="2497"/>
      <c r="AUR7" s="2497"/>
      <c r="AUS7" s="2497"/>
      <c r="AUT7" s="2497"/>
      <c r="AUU7" s="2497"/>
      <c r="AUV7" s="2497"/>
      <c r="AUW7" s="2497"/>
      <c r="AUX7" s="2497"/>
      <c r="AUY7" s="2497"/>
      <c r="AUZ7" s="2497"/>
      <c r="AVA7" s="2497"/>
      <c r="AVB7" s="2497"/>
      <c r="AVC7" s="2497"/>
      <c r="AVD7" s="2497"/>
      <c r="AVE7" s="2497"/>
      <c r="AVF7" s="2497"/>
      <c r="AVG7" s="2497"/>
      <c r="AVH7" s="2497"/>
      <c r="AVI7" s="2497"/>
      <c r="AVJ7" s="2497"/>
      <c r="AVK7" s="2497"/>
      <c r="AVL7" s="2497"/>
      <c r="AVM7" s="2497"/>
      <c r="AVN7" s="2497"/>
      <c r="AVO7" s="2497"/>
      <c r="AVP7" s="2497"/>
      <c r="AVQ7" s="2497"/>
      <c r="AVR7" s="2497"/>
      <c r="AVS7" s="2497"/>
      <c r="AVT7" s="2497"/>
      <c r="AVU7" s="2497"/>
      <c r="AVV7" s="2497"/>
      <c r="AVW7" s="2497"/>
      <c r="AVX7" s="2497"/>
      <c r="AVY7" s="2497"/>
      <c r="AVZ7" s="2497"/>
      <c r="AWA7" s="2497"/>
      <c r="AWB7" s="2497"/>
      <c r="AWC7" s="2497"/>
      <c r="AWD7" s="2497"/>
      <c r="AWE7" s="2497"/>
      <c r="AWF7" s="2497"/>
      <c r="AWG7" s="2497"/>
      <c r="AWH7" s="2497"/>
      <c r="AWI7" s="2497"/>
      <c r="AWJ7" s="2497"/>
      <c r="AWK7" s="2497"/>
      <c r="AWL7" s="2497"/>
      <c r="AWM7" s="2497"/>
      <c r="AWN7" s="2497"/>
      <c r="AWO7" s="2497"/>
      <c r="AWP7" s="2497"/>
      <c r="AWQ7" s="2497"/>
      <c r="AWR7" s="2497"/>
      <c r="AWS7" s="2497"/>
      <c r="AWT7" s="2497"/>
      <c r="AWU7" s="2497"/>
      <c r="AWV7" s="2497"/>
      <c r="AWW7" s="2497"/>
      <c r="AWX7" s="2497"/>
      <c r="AWY7" s="2497"/>
      <c r="AWZ7" s="2497"/>
      <c r="AXA7" s="2497"/>
      <c r="AXB7" s="2497"/>
      <c r="AXC7" s="2497"/>
      <c r="AXD7" s="2497"/>
      <c r="AXE7" s="2497"/>
      <c r="AXF7" s="2497"/>
      <c r="AXG7" s="2497"/>
      <c r="AXH7" s="2497"/>
      <c r="AXI7" s="2497"/>
      <c r="AXJ7" s="2497"/>
      <c r="AXK7" s="2497"/>
      <c r="AXL7" s="2497"/>
      <c r="AXM7" s="2497"/>
      <c r="AXN7" s="2497"/>
      <c r="AXO7" s="2497"/>
      <c r="AXP7" s="2497"/>
      <c r="AXQ7" s="2497"/>
      <c r="AXR7" s="2497"/>
      <c r="AXS7" s="2497"/>
      <c r="AXT7" s="2497"/>
      <c r="AXU7" s="2497"/>
      <c r="AXV7" s="2497"/>
      <c r="AXW7" s="2497"/>
      <c r="AXX7" s="2497"/>
      <c r="AXY7" s="2497"/>
      <c r="AXZ7" s="2497"/>
      <c r="AYA7" s="2497"/>
      <c r="AYB7" s="2497"/>
      <c r="AYC7" s="2497"/>
      <c r="AYD7" s="2497"/>
      <c r="AYE7" s="2497"/>
      <c r="AYF7" s="2497"/>
      <c r="AYG7" s="2497"/>
      <c r="AYH7" s="2497"/>
      <c r="AYI7" s="2497"/>
      <c r="AYJ7" s="2497"/>
      <c r="AYK7" s="2497"/>
      <c r="AYL7" s="2497"/>
      <c r="AYM7" s="2497"/>
      <c r="AYN7" s="2497"/>
      <c r="AYO7" s="2497"/>
      <c r="AYP7" s="2497"/>
      <c r="AYQ7" s="2497"/>
      <c r="AYR7" s="2497"/>
      <c r="AYS7" s="2497"/>
      <c r="AYT7" s="2497"/>
      <c r="AYU7" s="2497"/>
      <c r="AYV7" s="2497"/>
      <c r="AYW7" s="2497"/>
      <c r="AYX7" s="2497"/>
      <c r="AYY7" s="2497"/>
      <c r="AYZ7" s="2497"/>
      <c r="AZA7" s="2497"/>
      <c r="AZB7" s="2497"/>
      <c r="AZC7" s="2497"/>
      <c r="AZD7" s="2497"/>
      <c r="AZE7" s="2497"/>
      <c r="AZF7" s="2497"/>
      <c r="AZG7" s="2497"/>
      <c r="AZH7" s="2497"/>
      <c r="AZI7" s="2497"/>
      <c r="AZJ7" s="2497"/>
      <c r="AZK7" s="2497"/>
      <c r="AZL7" s="2497"/>
      <c r="AZM7" s="2497"/>
      <c r="AZN7" s="2497"/>
      <c r="AZO7" s="2497"/>
      <c r="AZP7" s="2497"/>
      <c r="AZQ7" s="2497"/>
      <c r="AZR7" s="2497"/>
      <c r="AZS7" s="2497"/>
      <c r="AZT7" s="2497"/>
      <c r="AZU7" s="2497"/>
      <c r="AZV7" s="2497"/>
      <c r="AZW7" s="2497"/>
      <c r="AZX7" s="2497"/>
      <c r="AZY7" s="2497"/>
      <c r="AZZ7" s="2497"/>
      <c r="BAA7" s="2497"/>
      <c r="BAB7" s="2497"/>
      <c r="BAC7" s="2497"/>
      <c r="BAD7" s="2497"/>
      <c r="BAE7" s="2497"/>
      <c r="BAF7" s="2497"/>
      <c r="BAG7" s="2497"/>
      <c r="BAH7" s="2497"/>
      <c r="BAI7" s="2497"/>
      <c r="BAJ7" s="2497"/>
      <c r="BAK7" s="2497"/>
      <c r="BAL7" s="2497"/>
      <c r="BAM7" s="2497"/>
      <c r="BAN7" s="2497"/>
      <c r="BAO7" s="2497"/>
      <c r="BAP7" s="2497"/>
      <c r="BAQ7" s="2497"/>
      <c r="BAR7" s="2497"/>
      <c r="BAS7" s="2497"/>
      <c r="BAT7" s="2497"/>
      <c r="BAU7" s="2497"/>
      <c r="BAV7" s="2497"/>
      <c r="BAW7" s="2497"/>
      <c r="BAX7" s="2497"/>
      <c r="BAY7" s="2497"/>
      <c r="BAZ7" s="2497"/>
      <c r="BBA7" s="2497"/>
      <c r="BBB7" s="2497"/>
      <c r="BBC7" s="2497"/>
      <c r="BBD7" s="2497"/>
      <c r="BBE7" s="2497"/>
      <c r="BBF7" s="2497"/>
      <c r="BBG7" s="2497"/>
      <c r="BBH7" s="2497"/>
      <c r="BBI7" s="2497"/>
      <c r="BBJ7" s="2497"/>
      <c r="BBK7" s="2497"/>
      <c r="BBL7" s="2497"/>
      <c r="BBM7" s="2497"/>
      <c r="BBN7" s="2497"/>
      <c r="BBO7" s="2497"/>
      <c r="BBP7" s="2497"/>
      <c r="BBQ7" s="2497"/>
      <c r="BBR7" s="2497"/>
      <c r="BBS7" s="2497"/>
      <c r="BBT7" s="2497"/>
      <c r="BBU7" s="2497"/>
      <c r="BBV7" s="2497"/>
      <c r="BBW7" s="2497"/>
      <c r="BBX7" s="2497"/>
      <c r="BBY7" s="2497"/>
      <c r="BBZ7" s="2497"/>
      <c r="BCA7" s="2497"/>
      <c r="BCB7" s="2497"/>
      <c r="BCC7" s="2497"/>
      <c r="BCD7" s="2497"/>
      <c r="BCE7" s="2497"/>
      <c r="BCF7" s="2497"/>
      <c r="BCG7" s="2497"/>
      <c r="BCH7" s="2497"/>
      <c r="BCI7" s="2497"/>
      <c r="BCJ7" s="2497"/>
      <c r="BCK7" s="2497"/>
      <c r="BCL7" s="2497"/>
      <c r="BCM7" s="2497"/>
      <c r="BCN7" s="2497"/>
      <c r="BCO7" s="2497"/>
      <c r="BCP7" s="2497"/>
      <c r="BCQ7" s="2497"/>
      <c r="BCR7" s="2497"/>
      <c r="BCS7" s="2497"/>
      <c r="BCT7" s="2497"/>
      <c r="BCU7" s="2497"/>
      <c r="BCV7" s="2497"/>
      <c r="BCW7" s="2497"/>
      <c r="BCX7" s="2497"/>
      <c r="BCY7" s="2497"/>
      <c r="BCZ7" s="2497"/>
      <c r="BDA7" s="2497"/>
      <c r="BDB7" s="2497"/>
      <c r="BDC7" s="2497"/>
      <c r="BDD7" s="2497"/>
      <c r="BDE7" s="2497"/>
      <c r="BDF7" s="2497"/>
      <c r="BDG7" s="2497"/>
      <c r="BDH7" s="2497"/>
      <c r="BDI7" s="2497"/>
      <c r="BDJ7" s="2497"/>
      <c r="BDK7" s="2497"/>
      <c r="BDL7" s="2497"/>
      <c r="BDM7" s="2497"/>
      <c r="BDN7" s="2497"/>
      <c r="BDO7" s="2497"/>
      <c r="BDP7" s="2497"/>
      <c r="BDQ7" s="2497"/>
      <c r="BDR7" s="2497"/>
      <c r="BDS7" s="2497"/>
      <c r="BDT7" s="2497"/>
      <c r="BDU7" s="2497"/>
      <c r="BDV7" s="2497"/>
      <c r="BDW7" s="2497"/>
      <c r="BDX7" s="2497"/>
      <c r="BDY7" s="2497"/>
      <c r="BDZ7" s="2497"/>
      <c r="BEA7" s="2497"/>
      <c r="BEB7" s="2497"/>
      <c r="BEC7" s="2497"/>
      <c r="BED7" s="2497"/>
      <c r="BEE7" s="2497"/>
      <c r="BEF7" s="2497"/>
      <c r="BEG7" s="2497"/>
      <c r="BEH7" s="2497"/>
      <c r="BEI7" s="2497"/>
      <c r="BEJ7" s="2497"/>
      <c r="BEK7" s="2497"/>
      <c r="BEL7" s="2497"/>
      <c r="BEM7" s="2497"/>
      <c r="BEN7" s="2497"/>
      <c r="BEO7" s="2497"/>
      <c r="BEP7" s="2497"/>
      <c r="BEQ7" s="2497"/>
      <c r="BER7" s="2497"/>
      <c r="BES7" s="2497"/>
      <c r="BET7" s="2497"/>
      <c r="BEU7" s="2497"/>
      <c r="BEV7" s="2497"/>
      <c r="BEW7" s="2497"/>
      <c r="BEX7" s="2497"/>
      <c r="BEY7" s="2497"/>
      <c r="BEZ7" s="2497"/>
      <c r="BFA7" s="2497"/>
      <c r="BFB7" s="2497"/>
      <c r="BFC7" s="2497"/>
      <c r="BFD7" s="2497"/>
      <c r="BFE7" s="2497"/>
      <c r="BFF7" s="2497"/>
      <c r="BFG7" s="2497"/>
      <c r="BFH7" s="2497"/>
      <c r="BFI7" s="2497"/>
      <c r="BFJ7" s="2497"/>
      <c r="BFK7" s="2497"/>
      <c r="BFL7" s="2497"/>
      <c r="BFM7" s="2497"/>
      <c r="BFN7" s="2497"/>
      <c r="BFO7" s="2497"/>
      <c r="BFP7" s="2497"/>
      <c r="BFQ7" s="2497"/>
      <c r="BFR7" s="2497"/>
      <c r="BFS7" s="2497"/>
      <c r="BFT7" s="2497"/>
      <c r="BFU7" s="2497"/>
      <c r="BFV7" s="2497"/>
      <c r="BFW7" s="2497"/>
      <c r="BFX7" s="2497"/>
      <c r="BFY7" s="2497"/>
      <c r="BFZ7" s="2497"/>
      <c r="BGA7" s="2497"/>
      <c r="BGB7" s="2497"/>
      <c r="BGC7" s="2497"/>
      <c r="BGD7" s="2497"/>
      <c r="BGE7" s="2497"/>
      <c r="BGF7" s="2497"/>
      <c r="BGG7" s="2497"/>
      <c r="BGH7" s="2497"/>
      <c r="BGI7" s="2497"/>
      <c r="BGJ7" s="2497"/>
      <c r="BGK7" s="2497"/>
      <c r="BGL7" s="2497"/>
      <c r="BGM7" s="2497"/>
      <c r="BGN7" s="2497"/>
      <c r="BGO7" s="2497"/>
      <c r="BGP7" s="2497"/>
      <c r="BGQ7" s="2497"/>
      <c r="BGR7" s="2497"/>
      <c r="BGS7" s="2497"/>
      <c r="BGT7" s="2497"/>
      <c r="BGU7" s="2497"/>
      <c r="BGV7" s="2497"/>
      <c r="BGW7" s="2497"/>
      <c r="BGX7" s="2497"/>
      <c r="BGY7" s="2497"/>
      <c r="BGZ7" s="2497"/>
      <c r="BHA7" s="2497"/>
      <c r="BHB7" s="2497"/>
      <c r="BHC7" s="2497"/>
      <c r="BHD7" s="2497"/>
      <c r="BHE7" s="2497"/>
      <c r="BHF7" s="2497"/>
      <c r="BHG7" s="2497"/>
      <c r="BHH7" s="2497"/>
      <c r="BHI7" s="2497"/>
      <c r="BHJ7" s="2497"/>
      <c r="BHK7" s="2497"/>
      <c r="BHL7" s="2497"/>
      <c r="BHM7" s="2497"/>
      <c r="BHN7" s="2497"/>
      <c r="BHO7" s="2497"/>
      <c r="BHP7" s="2497"/>
      <c r="BHQ7" s="2497"/>
      <c r="BHR7" s="2497"/>
      <c r="BHS7" s="2497"/>
      <c r="BHT7" s="2497"/>
      <c r="BHU7" s="2497"/>
      <c r="BHV7" s="2497"/>
      <c r="BHW7" s="2497"/>
      <c r="BHX7" s="2497"/>
      <c r="BHY7" s="2497"/>
      <c r="BHZ7" s="2497"/>
      <c r="BIA7" s="2497"/>
      <c r="BIB7" s="2497"/>
      <c r="BIC7" s="2497"/>
      <c r="BID7" s="2497"/>
      <c r="BIE7" s="2497"/>
      <c r="BIF7" s="2497"/>
      <c r="BIG7" s="2497"/>
      <c r="BIH7" s="2497"/>
      <c r="BII7" s="2497"/>
      <c r="BIJ7" s="2497"/>
      <c r="BIK7" s="2497"/>
      <c r="BIL7" s="2497"/>
      <c r="BIM7" s="2497"/>
      <c r="BIN7" s="2497"/>
      <c r="BIO7" s="2497"/>
      <c r="BIP7" s="2497"/>
      <c r="BIQ7" s="2497"/>
      <c r="BIR7" s="2497"/>
      <c r="BIS7" s="2497"/>
      <c r="BIT7" s="2497"/>
      <c r="BIU7" s="2497"/>
      <c r="BIV7" s="2497"/>
      <c r="BIW7" s="2497"/>
      <c r="BIX7" s="2497"/>
      <c r="BIY7" s="2497"/>
      <c r="BIZ7" s="2497"/>
      <c r="BJA7" s="2497"/>
      <c r="BJB7" s="2497"/>
      <c r="BJC7" s="2497"/>
      <c r="BJD7" s="2497"/>
      <c r="BJE7" s="2497"/>
      <c r="BJF7" s="2497"/>
      <c r="BJG7" s="2497"/>
      <c r="BJH7" s="2497"/>
      <c r="BJI7" s="2497"/>
      <c r="BJJ7" s="2497"/>
      <c r="BJK7" s="2497"/>
      <c r="BJL7" s="2497"/>
      <c r="BJM7" s="2497"/>
      <c r="BJN7" s="2497"/>
      <c r="BJO7" s="2497"/>
      <c r="BJP7" s="2497"/>
      <c r="BJQ7" s="2497"/>
      <c r="BJR7" s="2497"/>
      <c r="BJS7" s="2497"/>
      <c r="BJT7" s="2497"/>
      <c r="BJU7" s="2497"/>
      <c r="BJV7" s="2497"/>
      <c r="BJW7" s="2497"/>
      <c r="BJX7" s="2497"/>
      <c r="BJY7" s="2497"/>
      <c r="BJZ7" s="2497"/>
      <c r="BKA7" s="2497"/>
      <c r="BKB7" s="2497"/>
      <c r="BKC7" s="2497"/>
      <c r="BKD7" s="2497"/>
      <c r="BKE7" s="2497"/>
      <c r="BKF7" s="2497"/>
      <c r="BKG7" s="2497"/>
      <c r="BKH7" s="2497"/>
      <c r="BKI7" s="2497"/>
      <c r="BKJ7" s="2497"/>
      <c r="BKK7" s="2497"/>
      <c r="BKL7" s="2497"/>
      <c r="BKM7" s="2497"/>
      <c r="BKN7" s="2497"/>
      <c r="BKO7" s="2497"/>
      <c r="BKP7" s="2497"/>
      <c r="BKQ7" s="2497"/>
      <c r="BKR7" s="2497"/>
      <c r="BKS7" s="2497"/>
      <c r="BKT7" s="2497"/>
      <c r="BKU7" s="2497"/>
      <c r="BKV7" s="2497"/>
      <c r="BKW7" s="2497"/>
      <c r="BKX7" s="2497"/>
      <c r="BKY7" s="2497"/>
      <c r="BKZ7" s="2497"/>
      <c r="BLA7" s="2497"/>
      <c r="BLB7" s="2497"/>
      <c r="BLC7" s="2497"/>
      <c r="BLD7" s="2497"/>
      <c r="BLE7" s="2497"/>
      <c r="BLF7" s="2497"/>
      <c r="BLG7" s="2497"/>
      <c r="BLH7" s="2497"/>
      <c r="BLI7" s="2497"/>
      <c r="BLJ7" s="2497"/>
      <c r="BLK7" s="2497"/>
      <c r="BLL7" s="2497"/>
      <c r="BLM7" s="2497"/>
      <c r="BLN7" s="2497"/>
      <c r="BLO7" s="2497"/>
      <c r="BLP7" s="2497"/>
      <c r="BLQ7" s="2497"/>
      <c r="BLR7" s="2497"/>
      <c r="BLS7" s="2497"/>
      <c r="BLT7" s="2497"/>
      <c r="BLU7" s="2497"/>
      <c r="BLV7" s="2497"/>
      <c r="BLW7" s="2497"/>
      <c r="BLX7" s="2497"/>
      <c r="BLY7" s="2497"/>
      <c r="BLZ7" s="2497"/>
      <c r="BMA7" s="2497"/>
      <c r="BMB7" s="2497"/>
      <c r="BMC7" s="2497"/>
      <c r="BMD7" s="2497"/>
      <c r="BME7" s="2497"/>
      <c r="BMF7" s="2497"/>
      <c r="BMG7" s="2497"/>
      <c r="BMH7" s="2497"/>
      <c r="BMI7" s="2497"/>
      <c r="BMJ7" s="2497"/>
      <c r="BMK7" s="2497"/>
      <c r="BML7" s="2497"/>
      <c r="BMM7" s="2497"/>
      <c r="BMN7" s="2497"/>
      <c r="BMO7" s="2497"/>
      <c r="BMP7" s="2497"/>
      <c r="BMQ7" s="2497"/>
      <c r="BMR7" s="2497"/>
      <c r="BMS7" s="2497"/>
      <c r="BMT7" s="2497"/>
      <c r="BMU7" s="2497"/>
      <c r="BMV7" s="2497"/>
      <c r="BMW7" s="2497"/>
      <c r="BMX7" s="2497"/>
      <c r="BMY7" s="2497"/>
      <c r="BMZ7" s="2497"/>
      <c r="BNA7" s="2497"/>
      <c r="BNB7" s="2497"/>
      <c r="BNC7" s="2497"/>
      <c r="BND7" s="2497"/>
      <c r="BNE7" s="2497"/>
      <c r="BNF7" s="2497"/>
      <c r="BNG7" s="2497"/>
      <c r="BNH7" s="2497"/>
      <c r="BNI7" s="2497"/>
      <c r="BNJ7" s="2497"/>
      <c r="BNK7" s="2497"/>
      <c r="BNL7" s="2497"/>
      <c r="BNM7" s="2497"/>
      <c r="BNN7" s="2497"/>
      <c r="BNO7" s="2497"/>
      <c r="BNP7" s="2497"/>
      <c r="BNQ7" s="2497"/>
      <c r="BNR7" s="2497"/>
      <c r="BNS7" s="2497"/>
      <c r="BNT7" s="2497"/>
      <c r="BNU7" s="2497"/>
      <c r="BNV7" s="2497"/>
      <c r="BNW7" s="2497"/>
      <c r="BNX7" s="2497"/>
      <c r="BNY7" s="2497"/>
      <c r="BNZ7" s="2497"/>
      <c r="BOA7" s="2497"/>
      <c r="BOB7" s="2497"/>
      <c r="BOC7" s="2497"/>
      <c r="BOD7" s="2497"/>
      <c r="BOE7" s="2497"/>
      <c r="BOF7" s="2497"/>
      <c r="BOG7" s="2497"/>
      <c r="BOH7" s="2497"/>
      <c r="BOI7" s="2497"/>
      <c r="BOJ7" s="2497"/>
      <c r="BOK7" s="2497"/>
      <c r="BOL7" s="2497"/>
      <c r="BOM7" s="2497"/>
      <c r="BON7" s="2497"/>
      <c r="BOO7" s="2497"/>
      <c r="BOP7" s="2497"/>
      <c r="BOQ7" s="2497"/>
      <c r="BOR7" s="2497"/>
      <c r="BOS7" s="2497"/>
      <c r="BOT7" s="2497"/>
      <c r="BOU7" s="2497"/>
      <c r="BOV7" s="2497"/>
      <c r="BOW7" s="2497"/>
      <c r="BOX7" s="2497"/>
      <c r="BOY7" s="2497"/>
      <c r="BOZ7" s="2497"/>
      <c r="BPA7" s="2497"/>
      <c r="BPB7" s="2497"/>
      <c r="BPC7" s="2497"/>
      <c r="BPD7" s="2497"/>
      <c r="BPE7" s="2497"/>
      <c r="BPF7" s="2497"/>
      <c r="BPG7" s="2497"/>
      <c r="BPH7" s="2497"/>
      <c r="BPI7" s="2497"/>
      <c r="BPJ7" s="2497"/>
      <c r="BPK7" s="2497"/>
      <c r="BPL7" s="2497"/>
      <c r="BPM7" s="2497"/>
      <c r="BPN7" s="2497"/>
      <c r="BPO7" s="2497"/>
      <c r="BPP7" s="2497"/>
      <c r="BPQ7" s="2497"/>
      <c r="BPR7" s="2497"/>
      <c r="BPS7" s="2497"/>
      <c r="BPT7" s="2497"/>
      <c r="BPU7" s="2497"/>
      <c r="BPV7" s="2497"/>
      <c r="BPW7" s="2497"/>
      <c r="BPX7" s="2497"/>
      <c r="BPY7" s="2497"/>
      <c r="BPZ7" s="2497"/>
      <c r="BQA7" s="2497"/>
      <c r="BQB7" s="2497"/>
      <c r="BQC7" s="2497"/>
      <c r="BQD7" s="2497"/>
      <c r="BQE7" s="2497"/>
      <c r="BQF7" s="2497"/>
      <c r="BQG7" s="2497"/>
      <c r="BQH7" s="2497"/>
      <c r="BQI7" s="2497"/>
      <c r="BQJ7" s="2497"/>
      <c r="BQK7" s="2497"/>
      <c r="BQL7" s="2497"/>
      <c r="BQM7" s="2497"/>
      <c r="BQN7" s="2497"/>
      <c r="BQO7" s="2497"/>
      <c r="BQP7" s="2497"/>
      <c r="BQQ7" s="2497"/>
      <c r="BQR7" s="2497"/>
      <c r="BQS7" s="2497"/>
      <c r="BQT7" s="2497"/>
      <c r="BQU7" s="2497"/>
      <c r="BQV7" s="2497"/>
      <c r="BQW7" s="2497"/>
      <c r="BQX7" s="2497"/>
      <c r="BQY7" s="2497"/>
      <c r="BQZ7" s="2497"/>
      <c r="BRA7" s="2497"/>
      <c r="BRB7" s="2497"/>
      <c r="BRC7" s="2497"/>
      <c r="BRD7" s="2497"/>
      <c r="BRE7" s="2497"/>
      <c r="BRF7" s="2497"/>
      <c r="BRG7" s="2497"/>
      <c r="BRH7" s="2497"/>
      <c r="BRI7" s="2497"/>
      <c r="BRJ7" s="2497"/>
      <c r="BRK7" s="2497"/>
      <c r="BRL7" s="2497"/>
      <c r="BRM7" s="2497"/>
      <c r="BRN7" s="2497"/>
      <c r="BRO7" s="2497"/>
      <c r="BRP7" s="2497"/>
      <c r="BRQ7" s="2497"/>
      <c r="BRR7" s="2497"/>
      <c r="BRS7" s="2497"/>
      <c r="BRT7" s="2497"/>
      <c r="BRU7" s="2497"/>
      <c r="BRV7" s="2497"/>
      <c r="BRW7" s="2497"/>
      <c r="BRX7" s="2497"/>
      <c r="BRY7" s="2497"/>
      <c r="BRZ7" s="2497"/>
      <c r="BSA7" s="2497"/>
      <c r="BSB7" s="2497"/>
      <c r="BSC7" s="2497"/>
      <c r="BSD7" s="2497"/>
      <c r="BSE7" s="2497"/>
      <c r="BSF7" s="2497"/>
      <c r="BSG7" s="2497"/>
      <c r="BSH7" s="2497"/>
      <c r="BSI7" s="2497"/>
      <c r="BSJ7" s="2497"/>
      <c r="BSK7" s="2497"/>
      <c r="BSL7" s="2497"/>
      <c r="BSM7" s="2497"/>
      <c r="BSN7" s="2497"/>
      <c r="BSO7" s="2497"/>
      <c r="BSP7" s="2497"/>
      <c r="BSQ7" s="2497"/>
      <c r="BSR7" s="2497"/>
      <c r="BSS7" s="2497"/>
      <c r="BST7" s="2497"/>
      <c r="BSU7" s="2497"/>
      <c r="BSV7" s="2497"/>
      <c r="BSW7" s="2497"/>
      <c r="BSX7" s="2497"/>
      <c r="BSY7" s="2497"/>
      <c r="BSZ7" s="2497"/>
      <c r="BTA7" s="2497"/>
      <c r="BTB7" s="2497"/>
      <c r="BTC7" s="2497"/>
      <c r="BTD7" s="2497"/>
      <c r="BTE7" s="2497"/>
      <c r="BTF7" s="2497"/>
      <c r="BTG7" s="2497"/>
      <c r="BTH7" s="2497"/>
      <c r="BTI7" s="2497"/>
      <c r="BTJ7" s="2497"/>
      <c r="BTK7" s="2497"/>
      <c r="BTL7" s="2497"/>
      <c r="BTM7" s="2497"/>
      <c r="BTN7" s="2497"/>
      <c r="BTO7" s="2497"/>
      <c r="BTP7" s="2497"/>
      <c r="BTQ7" s="2497"/>
      <c r="BTR7" s="2497"/>
      <c r="BTS7" s="2497"/>
      <c r="BTT7" s="2497"/>
      <c r="BTU7" s="2497"/>
      <c r="BTV7" s="2497"/>
      <c r="BTW7" s="2497"/>
      <c r="BTX7" s="2497"/>
      <c r="BTY7" s="2497"/>
      <c r="BTZ7" s="2497"/>
      <c r="BUA7" s="2497"/>
      <c r="BUB7" s="2497"/>
      <c r="BUC7" s="2497"/>
      <c r="BUD7" s="2497"/>
      <c r="BUE7" s="2497"/>
      <c r="BUF7" s="2497"/>
      <c r="BUG7" s="2497"/>
      <c r="BUH7" s="2497"/>
      <c r="BUI7" s="2497"/>
      <c r="BUJ7" s="2497"/>
      <c r="BUK7" s="2497"/>
      <c r="BUL7" s="2497"/>
      <c r="BUM7" s="2497"/>
      <c r="BUN7" s="2497"/>
      <c r="BUO7" s="2497"/>
      <c r="BUP7" s="2497"/>
      <c r="BUQ7" s="2497"/>
      <c r="BUR7" s="2497"/>
      <c r="BUS7" s="2497"/>
      <c r="BUT7" s="2497"/>
      <c r="BUU7" s="2497"/>
      <c r="BUV7" s="2497"/>
      <c r="BUW7" s="2497"/>
      <c r="BUX7" s="2497"/>
      <c r="BUY7" s="2497"/>
      <c r="BUZ7" s="2497"/>
      <c r="BVA7" s="2497"/>
      <c r="BVB7" s="2497"/>
      <c r="BVC7" s="2497"/>
      <c r="BVD7" s="2497"/>
      <c r="BVE7" s="2497"/>
      <c r="BVF7" s="2497"/>
      <c r="BVG7" s="2497"/>
      <c r="BVH7" s="2497"/>
      <c r="BVI7" s="2497"/>
      <c r="BVJ7" s="2497"/>
      <c r="BVK7" s="2497"/>
      <c r="BVL7" s="2497"/>
      <c r="BVM7" s="2497"/>
      <c r="BVN7" s="2497"/>
      <c r="BVO7" s="2497"/>
      <c r="BVP7" s="2497"/>
      <c r="BVQ7" s="2497"/>
      <c r="BVR7" s="2497"/>
      <c r="BVS7" s="2497"/>
      <c r="BVT7" s="2497"/>
      <c r="BVU7" s="2497"/>
      <c r="BVV7" s="2497"/>
      <c r="BVW7" s="2497"/>
      <c r="BVX7" s="2497"/>
      <c r="BVY7" s="2497"/>
      <c r="BVZ7" s="2497"/>
      <c r="BWA7" s="2497"/>
      <c r="BWB7" s="2497"/>
      <c r="BWC7" s="2497"/>
      <c r="BWD7" s="2497"/>
      <c r="BWE7" s="2497"/>
      <c r="BWF7" s="2497"/>
      <c r="BWG7" s="2497"/>
      <c r="BWH7" s="2497"/>
      <c r="BWI7" s="2497"/>
      <c r="BWJ7" s="2497"/>
      <c r="BWK7" s="2497"/>
      <c r="BWL7" s="2497"/>
      <c r="BWM7" s="2497"/>
      <c r="BWN7" s="2497"/>
      <c r="BWO7" s="2497"/>
      <c r="BWP7" s="2497"/>
      <c r="BWQ7" s="2497"/>
      <c r="BWR7" s="2497"/>
      <c r="BWS7" s="2497"/>
      <c r="BWT7" s="2497"/>
      <c r="BWU7" s="2497"/>
      <c r="BWV7" s="2497"/>
      <c r="BWW7" s="2497"/>
      <c r="BWX7" s="2497"/>
      <c r="BWY7" s="2497"/>
      <c r="BWZ7" s="2497"/>
      <c r="BXA7" s="2497"/>
      <c r="BXB7" s="2497"/>
      <c r="BXC7" s="2497"/>
      <c r="BXD7" s="2497"/>
      <c r="BXE7" s="2497"/>
      <c r="BXF7" s="2497"/>
      <c r="BXG7" s="2497"/>
      <c r="BXH7" s="2497"/>
      <c r="BXI7" s="2497"/>
      <c r="BXJ7" s="2497"/>
      <c r="BXK7" s="2497"/>
      <c r="BXL7" s="2497"/>
      <c r="BXM7" s="2497"/>
      <c r="BXN7" s="2497"/>
      <c r="BXO7" s="2497"/>
      <c r="BXP7" s="2497"/>
      <c r="BXQ7" s="2497"/>
      <c r="BXR7" s="2497"/>
      <c r="BXS7" s="2497"/>
      <c r="BXT7" s="2497"/>
      <c r="BXU7" s="2497"/>
      <c r="BXV7" s="2497"/>
    </row>
    <row r="8" spans="1:2277" customFormat="1">
      <c r="A8" s="2497"/>
      <c r="B8" s="2497"/>
      <c r="C8" s="2497"/>
      <c r="D8" s="2497"/>
      <c r="E8" s="2497"/>
      <c r="F8" s="2497"/>
      <c r="G8" s="2497"/>
      <c r="H8" s="2497"/>
      <c r="I8" s="2497"/>
      <c r="J8" s="2497"/>
      <c r="K8" s="2497"/>
      <c r="L8" s="2497"/>
      <c r="M8" s="2497"/>
      <c r="N8" s="2497"/>
      <c r="O8" s="2497"/>
      <c r="P8" s="2497"/>
      <c r="Q8" s="2497"/>
      <c r="R8" s="2497"/>
      <c r="S8" s="2497"/>
      <c r="T8" s="2497"/>
      <c r="U8" s="2497"/>
      <c r="V8" s="2497"/>
      <c r="W8" s="2497"/>
      <c r="X8" s="2497"/>
      <c r="Y8" s="2497"/>
      <c r="Z8" s="2497"/>
      <c r="AA8" s="2497"/>
      <c r="AB8" s="2497"/>
      <c r="AC8" s="2497"/>
      <c r="AD8" s="2497"/>
      <c r="AE8" s="2497"/>
      <c r="AF8" s="2497"/>
      <c r="AG8" s="2497"/>
      <c r="AH8" s="2497"/>
      <c r="AI8" s="2497"/>
      <c r="AJ8" s="2497"/>
      <c r="AK8" s="2497"/>
      <c r="AL8" s="2497"/>
      <c r="AM8" s="2497"/>
      <c r="AN8" s="2497"/>
      <c r="AO8" s="2497"/>
      <c r="AP8" s="2497"/>
      <c r="AQ8" s="2497"/>
      <c r="AR8" s="2497"/>
      <c r="AS8" s="2497"/>
      <c r="AT8" s="2497"/>
      <c r="AU8" s="2497"/>
      <c r="AV8" s="2497"/>
      <c r="AW8" s="2497"/>
      <c r="AX8" s="2497"/>
      <c r="AY8" s="2497"/>
      <c r="AZ8" s="2497"/>
      <c r="BA8" s="2497"/>
      <c r="BB8" s="2497"/>
      <c r="BC8" s="2497"/>
      <c r="BD8" s="2497"/>
      <c r="BE8" s="2497"/>
      <c r="BF8" s="2497"/>
      <c r="BG8" s="2497"/>
      <c r="BH8" s="2497"/>
      <c r="BI8" s="2497"/>
      <c r="BJ8" s="2497"/>
      <c r="BK8" s="2497"/>
      <c r="BL8" s="2497"/>
      <c r="BM8" s="2497"/>
      <c r="BN8" s="2497"/>
      <c r="BO8" s="2497"/>
      <c r="BP8" s="2497"/>
      <c r="BQ8" s="2497"/>
      <c r="BR8" s="2497"/>
      <c r="BS8" s="2497"/>
      <c r="BT8" s="2497"/>
      <c r="BU8" s="2497"/>
      <c r="BV8" s="2497"/>
      <c r="BW8" s="2497"/>
      <c r="BX8" s="2497"/>
      <c r="BY8" s="2497"/>
      <c r="BZ8" s="2497"/>
      <c r="CA8" s="2497"/>
      <c r="CB8" s="2497"/>
      <c r="CC8" s="2497"/>
      <c r="CD8" s="2497"/>
      <c r="CE8" s="2497"/>
      <c r="CF8" s="2497"/>
      <c r="CG8" s="2497"/>
      <c r="CH8" s="2497"/>
      <c r="CI8" s="2497"/>
      <c r="CJ8" s="2497"/>
      <c r="CK8" s="2497"/>
      <c r="CL8" s="2497"/>
      <c r="CM8" s="2497"/>
      <c r="CN8" s="2497"/>
      <c r="CO8" s="2497"/>
      <c r="CP8" s="2497"/>
      <c r="CQ8" s="2497"/>
      <c r="CR8" s="2497"/>
      <c r="CS8" s="2497"/>
      <c r="CT8" s="2497"/>
      <c r="CU8" s="2497"/>
      <c r="CV8" s="2497"/>
      <c r="CW8" s="2497"/>
      <c r="CX8" s="2497"/>
      <c r="CY8" s="2497"/>
      <c r="CZ8" s="2497"/>
      <c r="DA8" s="2497"/>
      <c r="DB8" s="2497"/>
      <c r="DC8" s="2497"/>
      <c r="DD8" s="2497"/>
      <c r="DE8" s="2497"/>
      <c r="DF8" s="2497"/>
      <c r="DG8" s="2497"/>
      <c r="DH8" s="2497"/>
      <c r="DI8" s="2497"/>
      <c r="DJ8" s="2497"/>
      <c r="DK8" s="2497"/>
      <c r="DL8" s="2497"/>
      <c r="DM8" s="2497"/>
      <c r="DN8" s="2497"/>
      <c r="DO8" s="2497"/>
      <c r="DP8" s="2497"/>
      <c r="DQ8" s="2497"/>
      <c r="DR8" s="2497"/>
      <c r="DS8" s="2497"/>
      <c r="DT8" s="2497"/>
      <c r="DU8" s="2497"/>
      <c r="DV8" s="2497"/>
      <c r="DW8" s="2497"/>
      <c r="DX8" s="2497"/>
      <c r="DY8" s="2497"/>
      <c r="DZ8" s="2497"/>
      <c r="EA8" s="2497"/>
      <c r="EB8" s="2497"/>
      <c r="EC8" s="2497"/>
      <c r="ED8" s="2497"/>
      <c r="EE8" s="2497"/>
      <c r="EF8" s="2497"/>
      <c r="EG8" s="2497"/>
      <c r="EH8" s="2497"/>
      <c r="EI8" s="2497"/>
      <c r="EJ8" s="2497"/>
      <c r="EK8" s="2497"/>
      <c r="EL8" s="2497"/>
      <c r="EM8" s="2497"/>
      <c r="EN8" s="2497"/>
      <c r="EO8" s="2497"/>
      <c r="EP8" s="2497"/>
      <c r="EQ8" s="2497"/>
      <c r="ER8" s="2497"/>
      <c r="ES8" s="2497"/>
      <c r="ET8" s="2497"/>
      <c r="EU8" s="2497"/>
      <c r="EV8" s="2497"/>
      <c r="EW8" s="2497"/>
      <c r="EX8" s="2497"/>
      <c r="EY8" s="2497"/>
      <c r="EZ8" s="2497"/>
      <c r="FA8" s="2497"/>
      <c r="FB8" s="2497"/>
      <c r="FC8" s="2497"/>
      <c r="FD8" s="2497"/>
      <c r="FE8" s="2497"/>
      <c r="FF8" s="2497"/>
      <c r="FG8" s="2497"/>
      <c r="FH8" s="2497"/>
      <c r="FI8" s="2497"/>
      <c r="FJ8" s="2497"/>
      <c r="FK8" s="2497"/>
      <c r="FL8" s="2497"/>
      <c r="FM8" s="2497"/>
      <c r="FN8" s="2497"/>
      <c r="FO8" s="2497"/>
      <c r="FP8" s="2497"/>
      <c r="FQ8" s="2497"/>
      <c r="FR8" s="2497"/>
      <c r="FS8" s="2497"/>
      <c r="FT8" s="2497"/>
      <c r="FU8" s="2497"/>
      <c r="FV8" s="2497"/>
      <c r="FW8" s="2497"/>
      <c r="FX8" s="2497"/>
      <c r="FY8" s="2497"/>
      <c r="FZ8" s="2497"/>
      <c r="GA8" s="2497"/>
      <c r="GB8" s="2497"/>
      <c r="GC8" s="2497"/>
      <c r="GD8" s="2497"/>
      <c r="GE8" s="2497"/>
      <c r="GF8" s="2497"/>
      <c r="GG8" s="2497"/>
      <c r="GH8" s="2497"/>
      <c r="GI8" s="2497"/>
      <c r="GJ8" s="2497"/>
      <c r="GK8" s="2497"/>
      <c r="GL8" s="2497"/>
      <c r="GM8" s="2497"/>
      <c r="GN8" s="2497"/>
      <c r="GO8" s="2497"/>
      <c r="GP8" s="2497"/>
      <c r="GQ8" s="2497"/>
      <c r="GR8" s="2497"/>
      <c r="GS8" s="2497"/>
      <c r="GT8" s="2497"/>
      <c r="GU8" s="2497"/>
      <c r="GV8" s="2497"/>
      <c r="GW8" s="2497"/>
      <c r="GX8" s="2497"/>
      <c r="GY8" s="2497"/>
      <c r="GZ8" s="2497"/>
      <c r="HA8" s="2497"/>
      <c r="HB8" s="2497"/>
      <c r="HC8" s="2497"/>
      <c r="HD8" s="2497"/>
      <c r="HE8" s="2497"/>
      <c r="HF8" s="2497"/>
      <c r="HG8" s="2497"/>
      <c r="HH8" s="2497"/>
      <c r="HI8" s="2497"/>
      <c r="HJ8" s="2497"/>
      <c r="HK8" s="2497"/>
      <c r="HL8" s="2497"/>
      <c r="HM8" s="2497"/>
      <c r="HN8" s="2497"/>
      <c r="HO8" s="2497"/>
      <c r="HP8" s="2497"/>
      <c r="HQ8" s="2497"/>
      <c r="HR8" s="2497"/>
      <c r="HS8" s="2497"/>
      <c r="HT8" s="2497"/>
      <c r="HU8" s="2497"/>
      <c r="HV8" s="2497"/>
      <c r="HW8" s="2497"/>
      <c r="HX8" s="2497"/>
      <c r="HY8" s="2497"/>
      <c r="HZ8" s="2497"/>
      <c r="IA8" s="2497"/>
      <c r="IB8" s="2497"/>
      <c r="IC8" s="2497"/>
      <c r="ID8" s="2497"/>
      <c r="IE8" s="2497"/>
      <c r="IF8" s="2497"/>
      <c r="IG8" s="2497"/>
      <c r="IH8" s="2497"/>
      <c r="II8" s="2497"/>
      <c r="IJ8" s="2497"/>
      <c r="IK8" s="2497"/>
      <c r="IL8" s="2497"/>
      <c r="IM8" s="2497"/>
      <c r="IN8" s="2497"/>
      <c r="IO8" s="2497"/>
      <c r="IP8" s="2497"/>
      <c r="IQ8" s="2497"/>
      <c r="IR8" s="2497"/>
      <c r="IS8" s="2497"/>
      <c r="IT8" s="2497"/>
      <c r="IU8" s="2497"/>
      <c r="IV8" s="2497"/>
      <c r="IW8" s="2497"/>
      <c r="IX8" s="2497"/>
      <c r="IY8" s="2497"/>
      <c r="IZ8" s="2497"/>
      <c r="JA8" s="2497"/>
      <c r="JB8" s="2497"/>
      <c r="JC8" s="2497"/>
      <c r="JD8" s="2497"/>
      <c r="JE8" s="2497"/>
      <c r="JF8" s="2497"/>
      <c r="JG8" s="2497"/>
      <c r="JH8" s="2497"/>
      <c r="JI8" s="2497"/>
      <c r="JJ8" s="2497"/>
      <c r="JK8" s="2497"/>
      <c r="JL8" s="2497"/>
      <c r="JM8" s="2497"/>
      <c r="JN8" s="2497"/>
      <c r="JO8" s="2497"/>
      <c r="JP8" s="2497"/>
      <c r="JQ8" s="2497"/>
      <c r="JR8" s="2497"/>
      <c r="JS8" s="2497"/>
      <c r="JT8" s="2497"/>
      <c r="JU8" s="2497"/>
      <c r="JV8" s="2497"/>
      <c r="JW8" s="2497"/>
      <c r="JX8" s="2497"/>
      <c r="JY8" s="2497"/>
      <c r="JZ8" s="2497"/>
      <c r="KA8" s="2497"/>
      <c r="KB8" s="2497"/>
      <c r="KC8" s="2497"/>
      <c r="KD8" s="2497"/>
      <c r="KE8" s="2497"/>
      <c r="KF8" s="2497"/>
      <c r="KG8" s="2497"/>
      <c r="KH8" s="2497"/>
      <c r="KI8" s="2497"/>
      <c r="KJ8" s="2497"/>
      <c r="KK8" s="2497"/>
      <c r="KL8" s="2497"/>
      <c r="KM8" s="2497"/>
      <c r="KN8" s="2497"/>
      <c r="KO8" s="2497"/>
      <c r="KP8" s="2497"/>
      <c r="KQ8" s="2497"/>
      <c r="KR8" s="2497"/>
      <c r="KS8" s="2497"/>
      <c r="KT8" s="2497"/>
      <c r="KU8" s="2497"/>
      <c r="KV8" s="2497"/>
      <c r="KW8" s="2497"/>
      <c r="KX8" s="2497"/>
      <c r="KY8" s="2497"/>
      <c r="KZ8" s="2497"/>
      <c r="LA8" s="2497"/>
      <c r="LB8" s="2497"/>
      <c r="LC8" s="2497"/>
      <c r="LD8" s="2497"/>
      <c r="LE8" s="2497"/>
      <c r="LF8" s="2497"/>
      <c r="LG8" s="2497"/>
      <c r="LH8" s="2497"/>
      <c r="LI8" s="2497"/>
      <c r="LJ8" s="2497"/>
      <c r="LK8" s="2497"/>
      <c r="LL8" s="2497"/>
      <c r="LM8" s="2497"/>
      <c r="LN8" s="2497"/>
      <c r="LO8" s="2497"/>
      <c r="LP8" s="2497"/>
      <c r="LQ8" s="2497"/>
      <c r="LR8" s="2497"/>
      <c r="LS8" s="2497"/>
      <c r="LT8" s="2497"/>
      <c r="LU8" s="2497"/>
      <c r="LV8" s="2497"/>
      <c r="LW8" s="2497"/>
      <c r="LX8" s="2497"/>
      <c r="LY8" s="2497"/>
      <c r="LZ8" s="2497"/>
      <c r="MA8" s="2497"/>
      <c r="MB8" s="2497"/>
      <c r="MC8" s="2497"/>
      <c r="MD8" s="2497"/>
      <c r="ME8" s="2497"/>
      <c r="MF8" s="2497"/>
      <c r="MG8" s="2497"/>
      <c r="MH8" s="2497"/>
      <c r="MI8" s="2497"/>
      <c r="MJ8" s="2497"/>
      <c r="MK8" s="2497"/>
      <c r="ML8" s="2497"/>
      <c r="MM8" s="2497"/>
      <c r="MN8" s="2497"/>
      <c r="MO8" s="2497"/>
      <c r="MP8" s="2497"/>
      <c r="MQ8" s="2497"/>
      <c r="MR8" s="2497"/>
      <c r="MS8" s="2497"/>
      <c r="MT8" s="2497"/>
      <c r="MU8" s="2497"/>
      <c r="MV8" s="2497"/>
      <c r="MW8" s="2497"/>
      <c r="MX8" s="2497"/>
      <c r="MY8" s="2497"/>
      <c r="MZ8" s="2497"/>
      <c r="NA8" s="2497"/>
      <c r="NB8" s="2497"/>
      <c r="NC8" s="2497"/>
      <c r="ND8" s="2497"/>
      <c r="NE8" s="2497"/>
      <c r="NF8" s="2497"/>
      <c r="NG8" s="2497"/>
      <c r="NH8" s="2497"/>
      <c r="NI8" s="2497"/>
      <c r="NJ8" s="2497"/>
      <c r="NK8" s="2497"/>
      <c r="NL8" s="2497"/>
      <c r="NM8" s="2497"/>
      <c r="NN8" s="2497"/>
      <c r="NO8" s="2497"/>
      <c r="NP8" s="2497"/>
      <c r="NQ8" s="2497"/>
      <c r="NR8" s="2497"/>
      <c r="NS8" s="2497"/>
      <c r="NT8" s="2497"/>
      <c r="NU8" s="2497"/>
      <c r="NV8" s="2497"/>
      <c r="NW8" s="2497"/>
      <c r="NX8" s="2497"/>
      <c r="NY8" s="2497"/>
      <c r="NZ8" s="2497"/>
      <c r="OA8" s="2497"/>
      <c r="OB8" s="2497"/>
      <c r="OC8" s="2497"/>
      <c r="OD8" s="2497"/>
      <c r="OE8" s="2497"/>
      <c r="OF8" s="2497"/>
      <c r="OG8" s="2497"/>
      <c r="OH8" s="2497"/>
      <c r="OI8" s="2497"/>
      <c r="OJ8" s="2497"/>
      <c r="OK8" s="2497"/>
      <c r="OL8" s="2497"/>
      <c r="OM8" s="2497"/>
      <c r="ON8" s="2497"/>
      <c r="OO8" s="2497"/>
      <c r="OP8" s="2497"/>
      <c r="OQ8" s="2497"/>
      <c r="OR8" s="2497"/>
      <c r="OS8" s="2497"/>
      <c r="OT8" s="2497"/>
      <c r="OU8" s="2497"/>
      <c r="OV8" s="2497"/>
      <c r="OW8" s="2497"/>
      <c r="OX8" s="2497"/>
      <c r="OY8" s="2497"/>
      <c r="OZ8" s="2497"/>
      <c r="PA8" s="2497"/>
      <c r="PB8" s="2497"/>
      <c r="PC8" s="2497"/>
      <c r="PD8" s="2497"/>
      <c r="PE8" s="2497"/>
      <c r="PF8" s="2497"/>
      <c r="PG8" s="2497"/>
      <c r="PH8" s="2497"/>
      <c r="PI8" s="2497"/>
      <c r="PJ8" s="2497"/>
      <c r="PK8" s="2497"/>
      <c r="PL8" s="2497"/>
      <c r="PM8" s="2497"/>
      <c r="PN8" s="2497"/>
      <c r="PO8" s="2497"/>
      <c r="PP8" s="2497"/>
      <c r="PQ8" s="2497"/>
      <c r="PR8" s="2497"/>
      <c r="PS8" s="2497"/>
      <c r="PT8" s="2497"/>
      <c r="PU8" s="2497"/>
      <c r="PV8" s="2497"/>
      <c r="PW8" s="2497"/>
      <c r="PX8" s="2497"/>
      <c r="PY8" s="2497"/>
      <c r="PZ8" s="2497"/>
      <c r="QA8" s="2497"/>
      <c r="QB8" s="2497"/>
      <c r="QC8" s="2497"/>
      <c r="QD8" s="2497"/>
      <c r="QE8" s="2497"/>
      <c r="QF8" s="2497"/>
      <c r="QG8" s="2497"/>
      <c r="QH8" s="2497"/>
      <c r="QI8" s="2497"/>
      <c r="QJ8" s="2497"/>
      <c r="QK8" s="2497"/>
      <c r="QL8" s="2497"/>
      <c r="QM8" s="2497"/>
      <c r="QN8" s="2497"/>
      <c r="QO8" s="2497"/>
      <c r="QP8" s="2497"/>
      <c r="QQ8" s="2497"/>
      <c r="QR8" s="2497"/>
      <c r="QS8" s="2497"/>
      <c r="QT8" s="2497"/>
      <c r="QU8" s="2497"/>
      <c r="QV8" s="2497"/>
      <c r="QW8" s="2497"/>
      <c r="QX8" s="2497"/>
      <c r="QY8" s="2497"/>
      <c r="QZ8" s="2497"/>
      <c r="RA8" s="2497"/>
      <c r="RB8" s="2497"/>
      <c r="RC8" s="2497"/>
      <c r="RD8" s="2497"/>
      <c r="RE8" s="2497"/>
      <c r="RF8" s="2497"/>
      <c r="RG8" s="2497"/>
      <c r="RH8" s="2497"/>
      <c r="RI8" s="2497"/>
      <c r="RJ8" s="2497"/>
      <c r="RK8" s="2497"/>
      <c r="RL8" s="2497"/>
      <c r="RM8" s="2497"/>
      <c r="RN8" s="2497"/>
      <c r="RO8" s="2497"/>
      <c r="RP8" s="2497"/>
      <c r="RQ8" s="2497"/>
      <c r="RR8" s="2497"/>
      <c r="RS8" s="2497"/>
      <c r="RT8" s="2497"/>
      <c r="RU8" s="2497"/>
      <c r="RV8" s="2497"/>
      <c r="RW8" s="2497"/>
      <c r="RX8" s="2497"/>
      <c r="RY8" s="2497"/>
      <c r="RZ8" s="2497"/>
      <c r="SA8" s="2497"/>
      <c r="SB8" s="2497"/>
      <c r="SC8" s="2497"/>
      <c r="SD8" s="2497"/>
      <c r="SE8" s="2497"/>
      <c r="SF8" s="2497"/>
      <c r="SG8" s="2497"/>
      <c r="SH8" s="2497"/>
      <c r="SI8" s="2497"/>
      <c r="SJ8" s="2497"/>
      <c r="SK8" s="2497"/>
      <c r="SL8" s="2497"/>
      <c r="SM8" s="2497"/>
      <c r="SN8" s="2497"/>
      <c r="SO8" s="2497"/>
      <c r="SP8" s="2497"/>
      <c r="SQ8" s="2497"/>
      <c r="SR8" s="2497"/>
      <c r="SS8" s="2497"/>
      <c r="ST8" s="2497"/>
      <c r="SU8" s="2497"/>
      <c r="SV8" s="2497"/>
      <c r="SW8" s="2497"/>
      <c r="SX8" s="2497"/>
      <c r="SY8" s="2497"/>
      <c r="SZ8" s="2497"/>
      <c r="TA8" s="2497"/>
      <c r="TB8" s="2497"/>
      <c r="TC8" s="2497"/>
      <c r="TD8" s="2497"/>
      <c r="TE8" s="2497"/>
      <c r="TF8" s="2497"/>
      <c r="TG8" s="2497"/>
      <c r="TH8" s="2497"/>
      <c r="TI8" s="2497"/>
      <c r="TJ8" s="2497"/>
      <c r="TK8" s="2497"/>
      <c r="TL8" s="2497"/>
      <c r="TM8" s="2497"/>
      <c r="TN8" s="2497"/>
      <c r="TO8" s="2497"/>
      <c r="TP8" s="2497"/>
      <c r="TQ8" s="2497"/>
      <c r="TR8" s="2497"/>
      <c r="TS8" s="2497"/>
      <c r="TT8" s="2497"/>
      <c r="TU8" s="2497"/>
      <c r="TV8" s="2497"/>
      <c r="TW8" s="2497"/>
      <c r="TX8" s="2497"/>
      <c r="TY8" s="2497"/>
      <c r="TZ8" s="2497"/>
      <c r="UA8" s="2497"/>
      <c r="UB8" s="2497"/>
      <c r="UC8" s="2497"/>
      <c r="UD8" s="2497"/>
      <c r="UE8" s="2497"/>
      <c r="UF8" s="2497"/>
      <c r="UG8" s="2497"/>
      <c r="UH8" s="2497"/>
      <c r="UI8" s="2497"/>
      <c r="UJ8" s="2497"/>
      <c r="UK8" s="2497"/>
      <c r="UL8" s="2497"/>
      <c r="UM8" s="2497"/>
      <c r="UN8" s="2497"/>
      <c r="UO8" s="2497"/>
      <c r="UP8" s="2497"/>
      <c r="UQ8" s="2497"/>
      <c r="UR8" s="2497"/>
      <c r="US8" s="2497"/>
      <c r="UT8" s="2497"/>
      <c r="UU8" s="2497"/>
      <c r="UV8" s="2497"/>
      <c r="UW8" s="2497"/>
      <c r="UX8" s="2497"/>
      <c r="UY8" s="2497"/>
      <c r="UZ8" s="2497"/>
      <c r="VA8" s="2497"/>
      <c r="VB8" s="2497"/>
      <c r="VC8" s="2497"/>
      <c r="VD8" s="2497"/>
      <c r="VE8" s="2497"/>
      <c r="VF8" s="2497"/>
      <c r="VG8" s="2497"/>
      <c r="VH8" s="2497"/>
      <c r="VI8" s="2497"/>
      <c r="VJ8" s="2497"/>
      <c r="VK8" s="2497"/>
      <c r="VL8" s="2497"/>
      <c r="VM8" s="2497"/>
      <c r="VN8" s="2497"/>
      <c r="VO8" s="2497"/>
      <c r="VP8" s="2497"/>
      <c r="VQ8" s="2497"/>
      <c r="VR8" s="2497"/>
      <c r="VS8" s="2497"/>
      <c r="VT8" s="2497"/>
      <c r="VU8" s="2497"/>
      <c r="VV8" s="2497"/>
      <c r="VW8" s="2497"/>
      <c r="VX8" s="2497"/>
      <c r="VY8" s="2497"/>
      <c r="VZ8" s="2497"/>
      <c r="WA8" s="2497"/>
      <c r="WB8" s="2497"/>
      <c r="WC8" s="2497"/>
      <c r="WD8" s="2497"/>
      <c r="WE8" s="2497"/>
      <c r="WF8" s="2497"/>
      <c r="WG8" s="2497"/>
      <c r="WH8" s="2497"/>
      <c r="WI8" s="2497"/>
      <c r="WJ8" s="2497"/>
      <c r="WK8" s="2497"/>
      <c r="WL8" s="2497"/>
      <c r="WM8" s="2497"/>
      <c r="WN8" s="2497"/>
      <c r="WO8" s="2497"/>
      <c r="WP8" s="2497"/>
      <c r="WQ8" s="2497"/>
      <c r="WR8" s="2497"/>
      <c r="WS8" s="2497"/>
      <c r="WT8" s="2497"/>
      <c r="WU8" s="2497"/>
      <c r="WV8" s="2497"/>
      <c r="WW8" s="2497"/>
      <c r="WX8" s="2497"/>
      <c r="WY8" s="2497"/>
      <c r="WZ8" s="2497"/>
      <c r="XA8" s="2497"/>
      <c r="XB8" s="2497"/>
      <c r="XC8" s="2497"/>
      <c r="XD8" s="2497"/>
      <c r="XE8" s="2497"/>
      <c r="XF8" s="2497"/>
      <c r="XG8" s="2497"/>
      <c r="XH8" s="2497"/>
      <c r="XI8" s="2497"/>
      <c r="XJ8" s="2497"/>
      <c r="XK8" s="2497"/>
      <c r="XL8" s="2497"/>
      <c r="XM8" s="2497"/>
      <c r="XN8" s="2497"/>
      <c r="XO8" s="2497"/>
      <c r="XP8" s="2497"/>
      <c r="XQ8" s="2497"/>
      <c r="XR8" s="2497"/>
      <c r="XS8" s="2497"/>
      <c r="XT8" s="2497"/>
      <c r="XU8" s="2497"/>
      <c r="XV8" s="2497"/>
      <c r="XW8" s="2497"/>
      <c r="XX8" s="2497"/>
      <c r="XY8" s="2497"/>
      <c r="XZ8" s="2497"/>
      <c r="YA8" s="2497"/>
      <c r="YB8" s="2497"/>
      <c r="YC8" s="2497"/>
      <c r="YD8" s="2497"/>
      <c r="YE8" s="2497"/>
      <c r="YF8" s="2497"/>
      <c r="YG8" s="2497"/>
      <c r="YH8" s="2497"/>
      <c r="YI8" s="2497"/>
      <c r="YJ8" s="2497"/>
      <c r="YK8" s="2497"/>
      <c r="YL8" s="2497"/>
      <c r="YM8" s="2497"/>
      <c r="YN8" s="2497"/>
      <c r="YO8" s="2497"/>
      <c r="YP8" s="2497"/>
      <c r="YQ8" s="2497"/>
      <c r="YR8" s="2497"/>
      <c r="YS8" s="2497"/>
      <c r="YT8" s="2497"/>
      <c r="YU8" s="2497"/>
      <c r="YV8" s="2497"/>
      <c r="YW8" s="2497"/>
      <c r="YX8" s="2497"/>
      <c r="YY8" s="2497"/>
      <c r="YZ8" s="2497"/>
      <c r="ZA8" s="2497"/>
      <c r="ZB8" s="2497"/>
      <c r="ZC8" s="2497"/>
      <c r="ZD8" s="2497"/>
      <c r="ZE8" s="2497"/>
      <c r="ZF8" s="2497"/>
      <c r="ZG8" s="2497"/>
      <c r="ZH8" s="2497"/>
      <c r="ZI8" s="2497"/>
      <c r="ZJ8" s="2497"/>
      <c r="ZK8" s="2497"/>
      <c r="ZL8" s="2497"/>
      <c r="ZM8" s="2497"/>
      <c r="ZN8" s="2497"/>
      <c r="ZO8" s="2497"/>
      <c r="ZP8" s="2497"/>
      <c r="ZQ8" s="2497"/>
      <c r="ZR8" s="2497"/>
      <c r="ZS8" s="2497"/>
      <c r="ZT8" s="2497"/>
      <c r="ZU8" s="2497"/>
      <c r="ZV8" s="2497"/>
      <c r="ZW8" s="2497"/>
      <c r="ZX8" s="2497"/>
      <c r="ZY8" s="2497"/>
      <c r="ZZ8" s="2497"/>
      <c r="AAA8" s="2497"/>
      <c r="AAB8" s="2497"/>
      <c r="AAC8" s="2497"/>
      <c r="AAD8" s="2497"/>
      <c r="AAE8" s="2497"/>
      <c r="AAF8" s="2497"/>
      <c r="AAG8" s="2497"/>
      <c r="AAH8" s="2497"/>
      <c r="AAI8" s="2497"/>
      <c r="AAJ8" s="2497"/>
      <c r="AAK8" s="2497"/>
      <c r="AAL8" s="2497"/>
      <c r="AAM8" s="2497"/>
      <c r="AAN8" s="2497"/>
      <c r="AAO8" s="2497"/>
      <c r="AAP8" s="2497"/>
      <c r="AAQ8" s="2497"/>
      <c r="AAR8" s="2497"/>
      <c r="AAS8" s="2497"/>
      <c r="AAT8" s="2497"/>
      <c r="AAU8" s="2497"/>
      <c r="AAV8" s="2497"/>
      <c r="AAW8" s="2497"/>
      <c r="AAX8" s="2497"/>
      <c r="AAY8" s="2497"/>
      <c r="AAZ8" s="2497"/>
      <c r="ABA8" s="2497"/>
      <c r="ABB8" s="2497"/>
      <c r="ABC8" s="2497"/>
      <c r="ABD8" s="2497"/>
      <c r="ABE8" s="2497"/>
      <c r="ABF8" s="2497"/>
      <c r="ABG8" s="2497"/>
      <c r="ABH8" s="2497"/>
      <c r="ABI8" s="2497"/>
      <c r="ABJ8" s="2497"/>
      <c r="ABK8" s="2497"/>
      <c r="ABL8" s="2497"/>
      <c r="ABM8" s="2497"/>
      <c r="ABN8" s="2497"/>
      <c r="ABO8" s="2497"/>
      <c r="ABP8" s="2497"/>
      <c r="ABQ8" s="2497"/>
      <c r="ABR8" s="2497"/>
      <c r="ABS8" s="2497"/>
      <c r="ABT8" s="2497"/>
      <c r="ABU8" s="2497"/>
      <c r="ABV8" s="2497"/>
      <c r="ABW8" s="2497"/>
      <c r="ABX8" s="2497"/>
      <c r="ABY8" s="2497"/>
      <c r="ABZ8" s="2497"/>
      <c r="ACA8" s="2497"/>
      <c r="ACB8" s="2497"/>
      <c r="ACC8" s="2497"/>
      <c r="ACD8" s="2497"/>
      <c r="ACE8" s="2497"/>
      <c r="ACF8" s="2497"/>
      <c r="ACG8" s="2497"/>
      <c r="ACH8" s="2497"/>
      <c r="ACI8" s="2497"/>
      <c r="ACJ8" s="2497"/>
      <c r="ACK8" s="2497"/>
      <c r="ACL8" s="2497"/>
      <c r="ACM8" s="2497"/>
      <c r="ACN8" s="2497"/>
      <c r="ACO8" s="2497"/>
      <c r="ACP8" s="2497"/>
      <c r="ACQ8" s="2497"/>
      <c r="ACR8" s="2497"/>
      <c r="ACS8" s="2497"/>
      <c r="ACT8" s="2497"/>
      <c r="ACU8" s="2497"/>
      <c r="ACV8" s="2497"/>
      <c r="ACW8" s="2497"/>
      <c r="ACX8" s="2497"/>
      <c r="ACY8" s="2497"/>
      <c r="ACZ8" s="2497"/>
      <c r="ADA8" s="2497"/>
      <c r="ADB8" s="2497"/>
      <c r="ADC8" s="2497"/>
      <c r="ADD8" s="2497"/>
      <c r="ADE8" s="2497"/>
      <c r="ADF8" s="2497"/>
      <c r="ADG8" s="2497"/>
      <c r="ADH8" s="2497"/>
      <c r="ADI8" s="2497"/>
      <c r="ADJ8" s="2497"/>
      <c r="ADK8" s="2497"/>
      <c r="ADL8" s="2497"/>
      <c r="ADM8" s="2497"/>
      <c r="ADN8" s="2497"/>
      <c r="ADO8" s="2497"/>
      <c r="ADP8" s="2497"/>
      <c r="ADQ8" s="2497"/>
      <c r="ADR8" s="2497"/>
      <c r="ADS8" s="2497"/>
      <c r="ADT8" s="2497"/>
      <c r="ADU8" s="2497"/>
      <c r="ADV8" s="2497"/>
      <c r="ADW8" s="2497"/>
      <c r="ADX8" s="2497"/>
      <c r="ADY8" s="2497"/>
      <c r="ADZ8" s="2497"/>
      <c r="AEA8" s="2497"/>
      <c r="AEB8" s="2497"/>
      <c r="AEC8" s="2497"/>
      <c r="AED8" s="2497"/>
      <c r="AEE8" s="2497"/>
      <c r="AEF8" s="2497"/>
      <c r="AEG8" s="2497"/>
      <c r="AEH8" s="2497"/>
      <c r="AEI8" s="2497"/>
      <c r="AEJ8" s="2497"/>
      <c r="AEK8" s="2497"/>
      <c r="AEL8" s="2497"/>
      <c r="AEM8" s="2497"/>
      <c r="AEN8" s="2497"/>
      <c r="AEO8" s="2497"/>
      <c r="AEP8" s="2497"/>
      <c r="AEQ8" s="2497"/>
      <c r="AER8" s="2497"/>
      <c r="AES8" s="2497"/>
      <c r="AET8" s="2497"/>
      <c r="AEU8" s="2497"/>
      <c r="AEV8" s="2497"/>
      <c r="AEW8" s="2497"/>
      <c r="AEX8" s="2497"/>
      <c r="AEY8" s="2497"/>
      <c r="AEZ8" s="2497"/>
      <c r="AFA8" s="2497"/>
      <c r="AFB8" s="2497"/>
      <c r="AFC8" s="2497"/>
      <c r="AFD8" s="2497"/>
      <c r="AFE8" s="2497"/>
      <c r="AFF8" s="2497"/>
      <c r="AFG8" s="2497"/>
      <c r="AFH8" s="2497"/>
      <c r="AFI8" s="2497"/>
      <c r="AFJ8" s="2497"/>
      <c r="AFK8" s="2497"/>
      <c r="AFL8" s="2497"/>
      <c r="AFM8" s="2497"/>
      <c r="AFN8" s="2497"/>
      <c r="AFO8" s="2497"/>
      <c r="AFP8" s="2497"/>
      <c r="AFQ8" s="2497"/>
      <c r="AFR8" s="2497"/>
      <c r="AFS8" s="2497"/>
      <c r="AFT8" s="2497"/>
      <c r="AFU8" s="2497"/>
      <c r="AFV8" s="2497"/>
      <c r="AFW8" s="2497"/>
      <c r="AFX8" s="2497"/>
      <c r="AFY8" s="2497"/>
      <c r="AFZ8" s="2497"/>
      <c r="AGA8" s="2497"/>
      <c r="AGB8" s="2497"/>
      <c r="AGC8" s="2497"/>
      <c r="AGD8" s="2497"/>
      <c r="AGE8" s="2497"/>
      <c r="AGF8" s="2497"/>
      <c r="AGG8" s="2497"/>
      <c r="AGH8" s="2497"/>
      <c r="AGI8" s="2497"/>
      <c r="AGJ8" s="2497"/>
      <c r="AGK8" s="2497"/>
      <c r="AGL8" s="2497"/>
      <c r="AGM8" s="2497"/>
      <c r="AGN8" s="2497"/>
      <c r="AGO8" s="2497"/>
      <c r="AGP8" s="2497"/>
      <c r="AGQ8" s="2497"/>
      <c r="AGR8" s="2497"/>
      <c r="AGS8" s="2497"/>
      <c r="AGT8" s="2497"/>
      <c r="AGU8" s="2497"/>
      <c r="AGV8" s="2497"/>
      <c r="AGW8" s="2497"/>
      <c r="AGX8" s="2497"/>
      <c r="AGY8" s="2497"/>
      <c r="AGZ8" s="2497"/>
      <c r="AHA8" s="2497"/>
      <c r="AHB8" s="2497"/>
      <c r="AHC8" s="2497"/>
      <c r="AHD8" s="2497"/>
      <c r="AHE8" s="2497"/>
      <c r="AHF8" s="2497"/>
      <c r="AHG8" s="2497"/>
      <c r="AHH8" s="2497"/>
      <c r="AHI8" s="2497"/>
      <c r="AHJ8" s="2497"/>
      <c r="AHK8" s="2497"/>
      <c r="AHL8" s="2497"/>
      <c r="AHM8" s="2497"/>
      <c r="AHN8" s="2497"/>
      <c r="AHO8" s="2497"/>
      <c r="AHP8" s="2497"/>
      <c r="AHQ8" s="2497"/>
      <c r="AHR8" s="2497"/>
      <c r="AHS8" s="2497"/>
      <c r="AHT8" s="2497"/>
      <c r="AHU8" s="2497"/>
      <c r="AHV8" s="2497"/>
      <c r="AHW8" s="2497"/>
      <c r="AHX8" s="2497"/>
      <c r="AHY8" s="2497"/>
      <c r="AHZ8" s="2497"/>
      <c r="AIA8" s="2497"/>
      <c r="AIB8" s="2497"/>
      <c r="AIC8" s="2497"/>
      <c r="AID8" s="2497"/>
      <c r="AIE8" s="2497"/>
      <c r="AIF8" s="2497"/>
      <c r="AIG8" s="2497"/>
      <c r="AIH8" s="2497"/>
      <c r="AII8" s="2497"/>
      <c r="AIJ8" s="2497"/>
      <c r="AIK8" s="2497"/>
      <c r="AIL8" s="2497"/>
      <c r="AIM8" s="2497"/>
      <c r="AIN8" s="2497"/>
      <c r="AIO8" s="2497"/>
      <c r="AIP8" s="2497"/>
      <c r="AIQ8" s="2497"/>
      <c r="AIR8" s="2497"/>
      <c r="AIS8" s="2497"/>
      <c r="AIT8" s="2497"/>
      <c r="AIU8" s="2497"/>
      <c r="AIV8" s="2497"/>
      <c r="AIW8" s="2497"/>
      <c r="AIX8" s="2497"/>
      <c r="AIY8" s="2497"/>
      <c r="AIZ8" s="2497"/>
      <c r="AJA8" s="2497"/>
      <c r="AJB8" s="2497"/>
      <c r="AJC8" s="2497"/>
      <c r="AJD8" s="2497"/>
      <c r="AJE8" s="2497"/>
      <c r="AJF8" s="2497"/>
      <c r="AJG8" s="2497"/>
      <c r="AJH8" s="2497"/>
      <c r="AJI8" s="2497"/>
      <c r="AJJ8" s="2497"/>
      <c r="AJK8" s="2497"/>
      <c r="AJL8" s="2497"/>
      <c r="AJM8" s="2497"/>
      <c r="AJN8" s="2497"/>
      <c r="AJO8" s="2497"/>
      <c r="AJP8" s="2497"/>
      <c r="AJQ8" s="2497"/>
      <c r="AJR8" s="2497"/>
      <c r="AJS8" s="2497"/>
      <c r="AJT8" s="2497"/>
      <c r="AJU8" s="2497"/>
      <c r="AJV8" s="2497"/>
      <c r="AJW8" s="2497"/>
      <c r="AJX8" s="2497"/>
      <c r="AJY8" s="2497"/>
      <c r="AJZ8" s="2497"/>
      <c r="AKA8" s="2497"/>
      <c r="AKB8" s="2497"/>
      <c r="AKC8" s="2497"/>
      <c r="AKD8" s="2497"/>
      <c r="AKE8" s="2497"/>
      <c r="AKF8" s="2497"/>
      <c r="AKG8" s="2497"/>
      <c r="AKH8" s="2497"/>
      <c r="AKI8" s="2497"/>
      <c r="AKJ8" s="2497"/>
      <c r="AKK8" s="2497"/>
      <c r="AKL8" s="2497"/>
      <c r="AKM8" s="2497"/>
      <c r="AKN8" s="2497"/>
      <c r="AKO8" s="2497"/>
      <c r="AKP8" s="2497"/>
      <c r="AKQ8" s="2497"/>
      <c r="AKR8" s="2497"/>
      <c r="AKS8" s="2497"/>
      <c r="AKT8" s="2497"/>
      <c r="AKU8" s="2497"/>
      <c r="AKV8" s="2497"/>
      <c r="AKW8" s="2497"/>
      <c r="AKX8" s="2497"/>
      <c r="AKY8" s="2497"/>
      <c r="AKZ8" s="2497"/>
      <c r="ALA8" s="2497"/>
      <c r="ALB8" s="2497"/>
      <c r="ALC8" s="2497"/>
      <c r="ALD8" s="2497"/>
      <c r="ALE8" s="2497"/>
      <c r="ALF8" s="2497"/>
      <c r="ALG8" s="2497"/>
      <c r="ALH8" s="2497"/>
      <c r="ALI8" s="2497"/>
      <c r="ALJ8" s="2497"/>
      <c r="ALK8" s="2497"/>
      <c r="ALL8" s="2497"/>
      <c r="ALM8" s="2497"/>
      <c r="ALN8" s="2497"/>
      <c r="ALO8" s="2497"/>
      <c r="ALP8" s="2497"/>
      <c r="ALQ8" s="2497"/>
      <c r="ALR8" s="2497"/>
      <c r="ALS8" s="2497"/>
      <c r="ALT8" s="2497"/>
      <c r="ALU8" s="2497"/>
      <c r="ALV8" s="2497"/>
      <c r="ALW8" s="2497"/>
      <c r="ALX8" s="2497"/>
      <c r="ALY8" s="2497"/>
      <c r="ALZ8" s="2497"/>
      <c r="AMA8" s="2497"/>
      <c r="AMB8" s="2497"/>
      <c r="AMC8" s="2497"/>
      <c r="AMD8" s="2497"/>
      <c r="AME8" s="2497"/>
      <c r="AMF8" s="2497"/>
      <c r="AMG8" s="2497"/>
      <c r="AMH8" s="2497"/>
      <c r="AMI8" s="2497"/>
      <c r="AMJ8" s="2497"/>
      <c r="AMK8" s="2497"/>
      <c r="AML8" s="2497"/>
      <c r="AMM8" s="2497"/>
      <c r="AMN8" s="2497"/>
      <c r="AMO8" s="2497"/>
      <c r="AMP8" s="2497"/>
      <c r="AMQ8" s="2497"/>
      <c r="AMR8" s="2497"/>
      <c r="AMS8" s="2497"/>
      <c r="AMT8" s="2497"/>
      <c r="AMU8" s="2497"/>
      <c r="AMV8" s="2497"/>
      <c r="AMW8" s="2497"/>
      <c r="AMX8" s="2497"/>
      <c r="AMY8" s="2497"/>
      <c r="AMZ8" s="2497"/>
      <c r="ANA8" s="2497"/>
      <c r="ANB8" s="2497"/>
      <c r="ANC8" s="2497"/>
      <c r="AND8" s="2497"/>
      <c r="ANE8" s="2497"/>
      <c r="ANF8" s="2497"/>
      <c r="ANG8" s="2497"/>
      <c r="ANH8" s="2497"/>
      <c r="ANI8" s="2497"/>
      <c r="ANJ8" s="2497"/>
      <c r="ANK8" s="2497"/>
      <c r="ANL8" s="2497"/>
      <c r="ANM8" s="2497"/>
      <c r="ANN8" s="2497"/>
      <c r="ANO8" s="2497"/>
      <c r="ANP8" s="2497"/>
      <c r="ANQ8" s="2497"/>
      <c r="ANR8" s="2497"/>
      <c r="ANS8" s="2497"/>
      <c r="ANT8" s="2497"/>
      <c r="ANU8" s="2497"/>
      <c r="ANV8" s="2497"/>
      <c r="ANW8" s="2497"/>
      <c r="ANX8" s="2497"/>
      <c r="ANY8" s="2497"/>
      <c r="ANZ8" s="2497"/>
      <c r="AOA8" s="2497"/>
      <c r="AOB8" s="2497"/>
      <c r="AOC8" s="2497"/>
      <c r="AOD8" s="2497"/>
      <c r="AOE8" s="2497"/>
      <c r="AOF8" s="2497"/>
      <c r="AOG8" s="2497"/>
      <c r="AOH8" s="2497"/>
      <c r="AOI8" s="2497"/>
      <c r="AOJ8" s="2497"/>
      <c r="AOK8" s="2497"/>
      <c r="AOL8" s="2497"/>
      <c r="AOM8" s="2497"/>
      <c r="AON8" s="2497"/>
      <c r="AOO8" s="2497"/>
      <c r="AOP8" s="2497"/>
      <c r="AOQ8" s="2497"/>
      <c r="AOR8" s="2497"/>
      <c r="AOS8" s="2497"/>
      <c r="AOT8" s="2497"/>
      <c r="AOU8" s="2497"/>
      <c r="AOV8" s="2497"/>
      <c r="AOW8" s="2497"/>
      <c r="AOX8" s="2497"/>
      <c r="AOY8" s="2497"/>
      <c r="AOZ8" s="2497"/>
      <c r="APA8" s="2497"/>
      <c r="APB8" s="2497"/>
      <c r="APC8" s="2497"/>
      <c r="APD8" s="2497"/>
      <c r="APE8" s="2497"/>
      <c r="APF8" s="2497"/>
      <c r="APG8" s="2497"/>
      <c r="APH8" s="2497"/>
      <c r="API8" s="2497"/>
      <c r="APJ8" s="2497"/>
      <c r="APK8" s="2497"/>
      <c r="APL8" s="2497"/>
      <c r="APM8" s="2497"/>
      <c r="APN8" s="2497"/>
      <c r="APO8" s="2497"/>
      <c r="APP8" s="2497"/>
      <c r="APQ8" s="2497"/>
      <c r="APR8" s="2497"/>
      <c r="APS8" s="2497"/>
      <c r="APT8" s="2497"/>
      <c r="APU8" s="2497"/>
      <c r="APV8" s="2497"/>
      <c r="APW8" s="2497"/>
      <c r="APX8" s="2497"/>
      <c r="APY8" s="2497"/>
      <c r="APZ8" s="2497"/>
      <c r="AQA8" s="2497"/>
      <c r="AQB8" s="2497"/>
      <c r="AQC8" s="2497"/>
      <c r="AQD8" s="2497"/>
      <c r="AQE8" s="2497"/>
      <c r="AQF8" s="2497"/>
      <c r="AQG8" s="2497"/>
      <c r="AQH8" s="2497"/>
      <c r="AQI8" s="2497"/>
      <c r="AQJ8" s="2497"/>
      <c r="AQK8" s="2497"/>
      <c r="AQL8" s="2497"/>
      <c r="AQM8" s="2497"/>
      <c r="AQN8" s="2497"/>
      <c r="AQO8" s="2497"/>
      <c r="AQP8" s="2497"/>
      <c r="AQQ8" s="2497"/>
      <c r="AQR8" s="2497"/>
      <c r="AQS8" s="2497"/>
      <c r="AQT8" s="2497"/>
      <c r="AQU8" s="2497"/>
      <c r="AQV8" s="2497"/>
      <c r="AQW8" s="2497"/>
      <c r="AQX8" s="2497"/>
      <c r="AQY8" s="2497"/>
      <c r="AQZ8" s="2497"/>
      <c r="ARA8" s="2497"/>
      <c r="ARB8" s="2497"/>
      <c r="ARC8" s="2497"/>
      <c r="ARD8" s="2497"/>
      <c r="ARE8" s="2497"/>
      <c r="ARF8" s="2497"/>
      <c r="ARG8" s="2497"/>
      <c r="ARH8" s="2497"/>
      <c r="ARI8" s="2497"/>
      <c r="ARJ8" s="2497"/>
      <c r="ARK8" s="2497"/>
      <c r="ARL8" s="2497"/>
      <c r="ARM8" s="2497"/>
      <c r="ARN8" s="2497"/>
      <c r="ARO8" s="2497"/>
      <c r="ARP8" s="2497"/>
      <c r="ARQ8" s="2497"/>
      <c r="ARR8" s="2497"/>
      <c r="ARS8" s="2497"/>
      <c r="ART8" s="2497"/>
      <c r="ARU8" s="2497"/>
      <c r="ARV8" s="2497"/>
      <c r="ARW8" s="2497"/>
      <c r="ARX8" s="2497"/>
      <c r="ARY8" s="2497"/>
      <c r="ARZ8" s="2497"/>
      <c r="ASA8" s="2497"/>
      <c r="ASB8" s="2497"/>
      <c r="ASC8" s="2497"/>
      <c r="ASD8" s="2497"/>
      <c r="ASE8" s="2497"/>
      <c r="ASF8" s="2497"/>
      <c r="ASG8" s="2497"/>
      <c r="ASH8" s="2497"/>
      <c r="ASI8" s="2497"/>
      <c r="ASJ8" s="2497"/>
      <c r="ASK8" s="2497"/>
      <c r="ASL8" s="2497"/>
      <c r="ASM8" s="2497"/>
      <c r="ASN8" s="2497"/>
      <c r="ASO8" s="2497"/>
      <c r="ASP8" s="2497"/>
      <c r="ASQ8" s="2497"/>
      <c r="ASR8" s="2497"/>
      <c r="ASS8" s="2497"/>
      <c r="AST8" s="2497"/>
      <c r="ASU8" s="2497"/>
      <c r="ASV8" s="2497"/>
      <c r="ASW8" s="2497"/>
      <c r="ASX8" s="2497"/>
      <c r="ASY8" s="2497"/>
      <c r="ASZ8" s="2497"/>
      <c r="ATA8" s="2497"/>
      <c r="ATB8" s="2497"/>
      <c r="ATC8" s="2497"/>
      <c r="ATD8" s="2497"/>
      <c r="ATE8" s="2497"/>
      <c r="ATF8" s="2497"/>
      <c r="ATG8" s="2497"/>
      <c r="ATH8" s="2497"/>
      <c r="ATI8" s="2497"/>
      <c r="ATJ8" s="2497"/>
      <c r="ATK8" s="2497"/>
      <c r="ATL8" s="2497"/>
      <c r="ATM8" s="2497"/>
      <c r="ATN8" s="2497"/>
      <c r="ATO8" s="2497"/>
      <c r="ATP8" s="2497"/>
      <c r="ATQ8" s="2497"/>
      <c r="ATR8" s="2497"/>
      <c r="ATS8" s="2497"/>
      <c r="ATT8" s="2497"/>
      <c r="ATU8" s="2497"/>
      <c r="ATV8" s="2497"/>
      <c r="ATW8" s="2497"/>
      <c r="ATX8" s="2497"/>
      <c r="ATY8" s="2497"/>
      <c r="ATZ8" s="2497"/>
      <c r="AUA8" s="2497"/>
      <c r="AUB8" s="2497"/>
      <c r="AUC8" s="2497"/>
      <c r="AUD8" s="2497"/>
      <c r="AUE8" s="2497"/>
      <c r="AUF8" s="2497"/>
      <c r="AUG8" s="2497"/>
      <c r="AUH8" s="2497"/>
      <c r="AUI8" s="2497"/>
      <c r="AUJ8" s="2497"/>
      <c r="AUK8" s="2497"/>
      <c r="AUL8" s="2497"/>
      <c r="AUM8" s="2497"/>
      <c r="AUN8" s="2497"/>
      <c r="AUO8" s="2497"/>
      <c r="AUP8" s="2497"/>
      <c r="AUQ8" s="2497"/>
      <c r="AUR8" s="2497"/>
      <c r="AUS8" s="2497"/>
      <c r="AUT8" s="2497"/>
      <c r="AUU8" s="2497"/>
      <c r="AUV8" s="2497"/>
      <c r="AUW8" s="2497"/>
      <c r="AUX8" s="2497"/>
      <c r="AUY8" s="2497"/>
      <c r="AUZ8" s="2497"/>
      <c r="AVA8" s="2497"/>
      <c r="AVB8" s="2497"/>
      <c r="AVC8" s="2497"/>
      <c r="AVD8" s="2497"/>
      <c r="AVE8" s="2497"/>
      <c r="AVF8" s="2497"/>
      <c r="AVG8" s="2497"/>
      <c r="AVH8" s="2497"/>
      <c r="AVI8" s="2497"/>
      <c r="AVJ8" s="2497"/>
      <c r="AVK8" s="2497"/>
      <c r="AVL8" s="2497"/>
      <c r="AVM8" s="2497"/>
      <c r="AVN8" s="2497"/>
      <c r="AVO8" s="2497"/>
      <c r="AVP8" s="2497"/>
      <c r="AVQ8" s="2497"/>
      <c r="AVR8" s="2497"/>
      <c r="AVS8" s="2497"/>
      <c r="AVT8" s="2497"/>
      <c r="AVU8" s="2497"/>
      <c r="AVV8" s="2497"/>
      <c r="AVW8" s="2497"/>
      <c r="AVX8" s="2497"/>
      <c r="AVY8" s="2497"/>
      <c r="AVZ8" s="2497"/>
      <c r="AWA8" s="2497"/>
      <c r="AWB8" s="2497"/>
      <c r="AWC8" s="2497"/>
      <c r="AWD8" s="2497"/>
      <c r="AWE8" s="2497"/>
      <c r="AWF8" s="2497"/>
      <c r="AWG8" s="2497"/>
      <c r="AWH8" s="2497"/>
      <c r="AWI8" s="2497"/>
      <c r="AWJ8" s="2497"/>
      <c r="AWK8" s="2497"/>
      <c r="AWL8" s="2497"/>
      <c r="AWM8" s="2497"/>
      <c r="AWN8" s="2497"/>
      <c r="AWO8" s="2497"/>
      <c r="AWP8" s="2497"/>
      <c r="AWQ8" s="2497"/>
      <c r="AWR8" s="2497"/>
      <c r="AWS8" s="2497"/>
      <c r="AWT8" s="2497"/>
      <c r="AWU8" s="2497"/>
      <c r="AWV8" s="2497"/>
      <c r="AWW8" s="2497"/>
      <c r="AWX8" s="2497"/>
      <c r="AWY8" s="2497"/>
      <c r="AWZ8" s="2497"/>
      <c r="AXA8" s="2497"/>
      <c r="AXB8" s="2497"/>
      <c r="AXC8" s="2497"/>
      <c r="AXD8" s="2497"/>
      <c r="AXE8" s="2497"/>
      <c r="AXF8" s="2497"/>
      <c r="AXG8" s="2497"/>
      <c r="AXH8" s="2497"/>
      <c r="AXI8" s="2497"/>
      <c r="AXJ8" s="2497"/>
      <c r="AXK8" s="2497"/>
      <c r="AXL8" s="2497"/>
      <c r="AXM8" s="2497"/>
      <c r="AXN8" s="2497"/>
      <c r="AXO8" s="2497"/>
      <c r="AXP8" s="2497"/>
      <c r="AXQ8" s="2497"/>
      <c r="AXR8" s="2497"/>
      <c r="AXS8" s="2497"/>
      <c r="AXT8" s="2497"/>
      <c r="AXU8" s="2497"/>
      <c r="AXV8" s="2497"/>
      <c r="AXW8" s="2497"/>
      <c r="AXX8" s="2497"/>
      <c r="AXY8" s="2497"/>
      <c r="AXZ8" s="2497"/>
      <c r="AYA8" s="2497"/>
      <c r="AYB8" s="2497"/>
      <c r="AYC8" s="2497"/>
      <c r="AYD8" s="2497"/>
      <c r="AYE8" s="2497"/>
      <c r="AYF8" s="2497"/>
      <c r="AYG8" s="2497"/>
      <c r="AYH8" s="2497"/>
      <c r="AYI8" s="2497"/>
      <c r="AYJ8" s="2497"/>
      <c r="AYK8" s="2497"/>
      <c r="AYL8" s="2497"/>
      <c r="AYM8" s="2497"/>
      <c r="AYN8" s="2497"/>
      <c r="AYO8" s="2497"/>
      <c r="AYP8" s="2497"/>
      <c r="AYQ8" s="2497"/>
      <c r="AYR8" s="2497"/>
      <c r="AYS8" s="2497"/>
      <c r="AYT8" s="2497"/>
      <c r="AYU8" s="2497"/>
      <c r="AYV8" s="2497"/>
      <c r="AYW8" s="2497"/>
      <c r="AYX8" s="2497"/>
      <c r="AYY8" s="2497"/>
      <c r="AYZ8" s="2497"/>
      <c r="AZA8" s="2497"/>
      <c r="AZB8" s="2497"/>
      <c r="AZC8" s="2497"/>
      <c r="AZD8" s="2497"/>
      <c r="AZE8" s="2497"/>
      <c r="AZF8" s="2497"/>
      <c r="AZG8" s="2497"/>
      <c r="AZH8" s="2497"/>
      <c r="AZI8" s="2497"/>
      <c r="AZJ8" s="2497"/>
      <c r="AZK8" s="2497"/>
      <c r="AZL8" s="2497"/>
      <c r="AZM8" s="2497"/>
      <c r="AZN8" s="2497"/>
      <c r="AZO8" s="2497"/>
      <c r="AZP8" s="2497"/>
      <c r="AZQ8" s="2497"/>
      <c r="AZR8" s="2497"/>
      <c r="AZS8" s="2497"/>
      <c r="AZT8" s="2497"/>
      <c r="AZU8" s="2497"/>
      <c r="AZV8" s="2497"/>
      <c r="AZW8" s="2497"/>
      <c r="AZX8" s="2497"/>
      <c r="AZY8" s="2497"/>
      <c r="AZZ8" s="2497"/>
      <c r="BAA8" s="2497"/>
      <c r="BAB8" s="2497"/>
      <c r="BAC8" s="2497"/>
      <c r="BAD8" s="2497"/>
      <c r="BAE8" s="2497"/>
      <c r="BAF8" s="2497"/>
      <c r="BAG8" s="2497"/>
      <c r="BAH8" s="2497"/>
      <c r="BAI8" s="2497"/>
      <c r="BAJ8" s="2497"/>
      <c r="BAK8" s="2497"/>
      <c r="BAL8" s="2497"/>
      <c r="BAM8" s="2497"/>
      <c r="BAN8" s="2497"/>
      <c r="BAO8" s="2497"/>
      <c r="BAP8" s="2497"/>
      <c r="BAQ8" s="2497"/>
      <c r="BAR8" s="2497"/>
      <c r="BAS8" s="2497"/>
      <c r="BAT8" s="2497"/>
      <c r="BAU8" s="2497"/>
      <c r="BAV8" s="2497"/>
      <c r="BAW8" s="2497"/>
      <c r="BAX8" s="2497"/>
      <c r="BAY8" s="2497"/>
      <c r="BAZ8" s="2497"/>
      <c r="BBA8" s="2497"/>
      <c r="BBB8" s="2497"/>
      <c r="BBC8" s="2497"/>
      <c r="BBD8" s="2497"/>
      <c r="BBE8" s="2497"/>
      <c r="BBF8" s="2497"/>
      <c r="BBG8" s="2497"/>
      <c r="BBH8" s="2497"/>
      <c r="BBI8" s="2497"/>
      <c r="BBJ8" s="2497"/>
      <c r="BBK8" s="2497"/>
      <c r="BBL8" s="2497"/>
      <c r="BBM8" s="2497"/>
      <c r="BBN8" s="2497"/>
      <c r="BBO8" s="2497"/>
      <c r="BBP8" s="2497"/>
      <c r="BBQ8" s="2497"/>
      <c r="BBR8" s="2497"/>
      <c r="BBS8" s="2497"/>
      <c r="BBT8" s="2497"/>
      <c r="BBU8" s="2497"/>
      <c r="BBV8" s="2497"/>
      <c r="BBW8" s="2497"/>
      <c r="BBX8" s="2497"/>
      <c r="BBY8" s="2497"/>
      <c r="BBZ8" s="2497"/>
      <c r="BCA8" s="2497"/>
      <c r="BCB8" s="2497"/>
      <c r="BCC8" s="2497"/>
      <c r="BCD8" s="2497"/>
      <c r="BCE8" s="2497"/>
      <c r="BCF8" s="2497"/>
      <c r="BCG8" s="2497"/>
      <c r="BCH8" s="2497"/>
      <c r="BCI8" s="2497"/>
      <c r="BCJ8" s="2497"/>
      <c r="BCK8" s="2497"/>
      <c r="BCL8" s="2497"/>
      <c r="BCM8" s="2497"/>
      <c r="BCN8" s="2497"/>
      <c r="BCO8" s="2497"/>
      <c r="BCP8" s="2497"/>
      <c r="BCQ8" s="2497"/>
      <c r="BCR8" s="2497"/>
      <c r="BCS8" s="2497"/>
      <c r="BCT8" s="2497"/>
      <c r="BCU8" s="2497"/>
      <c r="BCV8" s="2497"/>
      <c r="BCW8" s="2497"/>
      <c r="BCX8" s="2497"/>
      <c r="BCY8" s="2497"/>
      <c r="BCZ8" s="2497"/>
      <c r="BDA8" s="2497"/>
      <c r="BDB8" s="2497"/>
      <c r="BDC8" s="2497"/>
      <c r="BDD8" s="2497"/>
      <c r="BDE8" s="2497"/>
      <c r="BDF8" s="2497"/>
      <c r="BDG8" s="2497"/>
      <c r="BDH8" s="2497"/>
      <c r="BDI8" s="2497"/>
      <c r="BDJ8" s="2497"/>
      <c r="BDK8" s="2497"/>
      <c r="BDL8" s="2497"/>
      <c r="BDM8" s="2497"/>
      <c r="BDN8" s="2497"/>
      <c r="BDO8" s="2497"/>
      <c r="BDP8" s="2497"/>
      <c r="BDQ8" s="2497"/>
      <c r="BDR8" s="2497"/>
      <c r="BDS8" s="2497"/>
      <c r="BDT8" s="2497"/>
      <c r="BDU8" s="2497"/>
      <c r="BDV8" s="2497"/>
      <c r="BDW8" s="2497"/>
      <c r="BDX8" s="2497"/>
      <c r="BDY8" s="2497"/>
      <c r="BDZ8" s="2497"/>
      <c r="BEA8" s="2497"/>
      <c r="BEB8" s="2497"/>
      <c r="BEC8" s="2497"/>
      <c r="BED8" s="2497"/>
      <c r="BEE8" s="2497"/>
      <c r="BEF8" s="2497"/>
      <c r="BEG8" s="2497"/>
      <c r="BEH8" s="2497"/>
      <c r="BEI8" s="2497"/>
      <c r="BEJ8" s="2497"/>
      <c r="BEK8" s="2497"/>
      <c r="BEL8" s="2497"/>
      <c r="BEM8" s="2497"/>
      <c r="BEN8" s="2497"/>
      <c r="BEO8" s="2497"/>
      <c r="BEP8" s="2497"/>
      <c r="BEQ8" s="2497"/>
      <c r="BER8" s="2497"/>
      <c r="BES8" s="2497"/>
      <c r="BET8" s="2497"/>
      <c r="BEU8" s="2497"/>
      <c r="BEV8" s="2497"/>
      <c r="BEW8" s="2497"/>
      <c r="BEX8" s="2497"/>
      <c r="BEY8" s="2497"/>
      <c r="BEZ8" s="2497"/>
      <c r="BFA8" s="2497"/>
      <c r="BFB8" s="2497"/>
      <c r="BFC8" s="2497"/>
      <c r="BFD8" s="2497"/>
      <c r="BFE8" s="2497"/>
      <c r="BFF8" s="2497"/>
      <c r="BFG8" s="2497"/>
      <c r="BFH8" s="2497"/>
      <c r="BFI8" s="2497"/>
      <c r="BFJ8" s="2497"/>
      <c r="BFK8" s="2497"/>
      <c r="BFL8" s="2497"/>
      <c r="BFM8" s="2497"/>
      <c r="BFN8" s="2497"/>
      <c r="BFO8" s="2497"/>
      <c r="BFP8" s="2497"/>
      <c r="BFQ8" s="2497"/>
      <c r="BFR8" s="2497"/>
      <c r="BFS8" s="2497"/>
      <c r="BFT8" s="2497"/>
      <c r="BFU8" s="2497"/>
      <c r="BFV8" s="2497"/>
      <c r="BFW8" s="2497"/>
      <c r="BFX8" s="2497"/>
      <c r="BFY8" s="2497"/>
      <c r="BFZ8" s="2497"/>
      <c r="BGA8" s="2497"/>
      <c r="BGB8" s="2497"/>
      <c r="BGC8" s="2497"/>
      <c r="BGD8" s="2497"/>
      <c r="BGE8" s="2497"/>
      <c r="BGF8" s="2497"/>
      <c r="BGG8" s="2497"/>
      <c r="BGH8" s="2497"/>
      <c r="BGI8" s="2497"/>
      <c r="BGJ8" s="2497"/>
      <c r="BGK8" s="2497"/>
      <c r="BGL8" s="2497"/>
      <c r="BGM8" s="2497"/>
      <c r="BGN8" s="2497"/>
      <c r="BGO8" s="2497"/>
      <c r="BGP8" s="2497"/>
      <c r="BGQ8" s="2497"/>
      <c r="BGR8" s="2497"/>
      <c r="BGS8" s="2497"/>
      <c r="BGT8" s="2497"/>
      <c r="BGU8" s="2497"/>
      <c r="BGV8" s="2497"/>
      <c r="BGW8" s="2497"/>
      <c r="BGX8" s="2497"/>
      <c r="BGY8" s="2497"/>
      <c r="BGZ8" s="2497"/>
      <c r="BHA8" s="2497"/>
      <c r="BHB8" s="2497"/>
      <c r="BHC8" s="2497"/>
      <c r="BHD8" s="2497"/>
      <c r="BHE8" s="2497"/>
      <c r="BHF8" s="2497"/>
      <c r="BHG8" s="2497"/>
      <c r="BHH8" s="2497"/>
      <c r="BHI8" s="2497"/>
      <c r="BHJ8" s="2497"/>
      <c r="BHK8" s="2497"/>
      <c r="BHL8" s="2497"/>
      <c r="BHM8" s="2497"/>
      <c r="BHN8" s="2497"/>
      <c r="BHO8" s="2497"/>
      <c r="BHP8" s="2497"/>
      <c r="BHQ8" s="2497"/>
      <c r="BHR8" s="2497"/>
      <c r="BHS8" s="2497"/>
      <c r="BHT8" s="2497"/>
      <c r="BHU8" s="2497"/>
      <c r="BHV8" s="2497"/>
      <c r="BHW8" s="2497"/>
      <c r="BHX8" s="2497"/>
      <c r="BHY8" s="2497"/>
      <c r="BHZ8" s="2497"/>
      <c r="BIA8" s="2497"/>
      <c r="BIB8" s="2497"/>
      <c r="BIC8" s="2497"/>
      <c r="BID8" s="2497"/>
      <c r="BIE8" s="2497"/>
      <c r="BIF8" s="2497"/>
      <c r="BIG8" s="2497"/>
      <c r="BIH8" s="2497"/>
      <c r="BII8" s="2497"/>
      <c r="BIJ8" s="2497"/>
      <c r="BIK8" s="2497"/>
      <c r="BIL8" s="2497"/>
      <c r="BIM8" s="2497"/>
      <c r="BIN8" s="2497"/>
      <c r="BIO8" s="2497"/>
      <c r="BIP8" s="2497"/>
      <c r="BIQ8" s="2497"/>
      <c r="BIR8" s="2497"/>
      <c r="BIS8" s="2497"/>
      <c r="BIT8" s="2497"/>
      <c r="BIU8" s="2497"/>
      <c r="BIV8" s="2497"/>
      <c r="BIW8" s="2497"/>
      <c r="BIX8" s="2497"/>
      <c r="BIY8" s="2497"/>
      <c r="BIZ8" s="2497"/>
      <c r="BJA8" s="2497"/>
      <c r="BJB8" s="2497"/>
      <c r="BJC8" s="2497"/>
      <c r="BJD8" s="2497"/>
      <c r="BJE8" s="2497"/>
      <c r="BJF8" s="2497"/>
      <c r="BJG8" s="2497"/>
      <c r="BJH8" s="2497"/>
      <c r="BJI8" s="2497"/>
      <c r="BJJ8" s="2497"/>
      <c r="BJK8" s="2497"/>
      <c r="BJL8" s="2497"/>
      <c r="BJM8" s="2497"/>
      <c r="BJN8" s="2497"/>
      <c r="BJO8" s="2497"/>
      <c r="BJP8" s="2497"/>
      <c r="BJQ8" s="2497"/>
      <c r="BJR8" s="2497"/>
      <c r="BJS8" s="2497"/>
      <c r="BJT8" s="2497"/>
      <c r="BJU8" s="2497"/>
      <c r="BJV8" s="2497"/>
      <c r="BJW8" s="2497"/>
      <c r="BJX8" s="2497"/>
      <c r="BJY8" s="2497"/>
      <c r="BJZ8" s="2497"/>
      <c r="BKA8" s="2497"/>
      <c r="BKB8" s="2497"/>
      <c r="BKC8" s="2497"/>
      <c r="BKD8" s="2497"/>
      <c r="BKE8" s="2497"/>
      <c r="BKF8" s="2497"/>
      <c r="BKG8" s="2497"/>
      <c r="BKH8" s="2497"/>
      <c r="BKI8" s="2497"/>
      <c r="BKJ8" s="2497"/>
      <c r="BKK8" s="2497"/>
      <c r="BKL8" s="2497"/>
      <c r="BKM8" s="2497"/>
      <c r="BKN8" s="2497"/>
      <c r="BKO8" s="2497"/>
      <c r="BKP8" s="2497"/>
      <c r="BKQ8" s="2497"/>
      <c r="BKR8" s="2497"/>
      <c r="BKS8" s="2497"/>
      <c r="BKT8" s="2497"/>
      <c r="BKU8" s="2497"/>
      <c r="BKV8" s="2497"/>
      <c r="BKW8" s="2497"/>
      <c r="BKX8" s="2497"/>
      <c r="BKY8" s="2497"/>
      <c r="BKZ8" s="2497"/>
      <c r="BLA8" s="2497"/>
      <c r="BLB8" s="2497"/>
      <c r="BLC8" s="2497"/>
      <c r="BLD8" s="2497"/>
      <c r="BLE8" s="2497"/>
      <c r="BLF8" s="2497"/>
      <c r="BLG8" s="2497"/>
      <c r="BLH8" s="2497"/>
      <c r="BLI8" s="2497"/>
      <c r="BLJ8" s="2497"/>
      <c r="BLK8" s="2497"/>
      <c r="BLL8" s="2497"/>
      <c r="BLM8" s="2497"/>
      <c r="BLN8" s="2497"/>
      <c r="BLO8" s="2497"/>
      <c r="BLP8" s="2497"/>
      <c r="BLQ8" s="2497"/>
      <c r="BLR8" s="2497"/>
      <c r="BLS8" s="2497"/>
      <c r="BLT8" s="2497"/>
      <c r="BLU8" s="2497"/>
      <c r="BLV8" s="2497"/>
      <c r="BLW8" s="2497"/>
      <c r="BLX8" s="2497"/>
      <c r="BLY8" s="2497"/>
      <c r="BLZ8" s="2497"/>
      <c r="BMA8" s="2497"/>
      <c r="BMB8" s="2497"/>
      <c r="BMC8" s="2497"/>
      <c r="BMD8" s="2497"/>
      <c r="BME8" s="2497"/>
      <c r="BMF8" s="2497"/>
      <c r="BMG8" s="2497"/>
      <c r="BMH8" s="2497"/>
      <c r="BMI8" s="2497"/>
      <c r="BMJ8" s="2497"/>
      <c r="BMK8" s="2497"/>
      <c r="BML8" s="2497"/>
      <c r="BMM8" s="2497"/>
      <c r="BMN8" s="2497"/>
      <c r="BMO8" s="2497"/>
      <c r="BMP8" s="2497"/>
      <c r="BMQ8" s="2497"/>
      <c r="BMR8" s="2497"/>
      <c r="BMS8" s="2497"/>
      <c r="BMT8" s="2497"/>
      <c r="BMU8" s="2497"/>
      <c r="BMV8" s="2497"/>
      <c r="BMW8" s="2497"/>
      <c r="BMX8" s="2497"/>
      <c r="BMY8" s="2497"/>
      <c r="BMZ8" s="2497"/>
      <c r="BNA8" s="2497"/>
      <c r="BNB8" s="2497"/>
      <c r="BNC8" s="2497"/>
      <c r="BND8" s="2497"/>
      <c r="BNE8" s="2497"/>
      <c r="BNF8" s="2497"/>
      <c r="BNG8" s="2497"/>
      <c r="BNH8" s="2497"/>
      <c r="BNI8" s="2497"/>
      <c r="BNJ8" s="2497"/>
      <c r="BNK8" s="2497"/>
      <c r="BNL8" s="2497"/>
      <c r="BNM8" s="2497"/>
      <c r="BNN8" s="2497"/>
      <c r="BNO8" s="2497"/>
      <c r="BNP8" s="2497"/>
      <c r="BNQ8" s="2497"/>
      <c r="BNR8" s="2497"/>
      <c r="BNS8" s="2497"/>
      <c r="BNT8" s="2497"/>
      <c r="BNU8" s="2497"/>
      <c r="BNV8" s="2497"/>
      <c r="BNW8" s="2497"/>
      <c r="BNX8" s="2497"/>
      <c r="BNY8" s="2497"/>
      <c r="BNZ8" s="2497"/>
      <c r="BOA8" s="2497"/>
      <c r="BOB8" s="2497"/>
      <c r="BOC8" s="2497"/>
      <c r="BOD8" s="2497"/>
      <c r="BOE8" s="2497"/>
      <c r="BOF8" s="2497"/>
      <c r="BOG8" s="2497"/>
      <c r="BOH8" s="2497"/>
      <c r="BOI8" s="2497"/>
      <c r="BOJ8" s="2497"/>
      <c r="BOK8" s="2497"/>
      <c r="BOL8" s="2497"/>
      <c r="BOM8" s="2497"/>
      <c r="BON8" s="2497"/>
      <c r="BOO8" s="2497"/>
      <c r="BOP8" s="2497"/>
      <c r="BOQ8" s="2497"/>
      <c r="BOR8" s="2497"/>
      <c r="BOS8" s="2497"/>
      <c r="BOT8" s="2497"/>
      <c r="BOU8" s="2497"/>
      <c r="BOV8" s="2497"/>
      <c r="BOW8" s="2497"/>
      <c r="BOX8" s="2497"/>
      <c r="BOY8" s="2497"/>
      <c r="BOZ8" s="2497"/>
      <c r="BPA8" s="2497"/>
      <c r="BPB8" s="2497"/>
      <c r="BPC8" s="2497"/>
      <c r="BPD8" s="2497"/>
      <c r="BPE8" s="2497"/>
      <c r="BPF8" s="2497"/>
      <c r="BPG8" s="2497"/>
      <c r="BPH8" s="2497"/>
      <c r="BPI8" s="2497"/>
      <c r="BPJ8" s="2497"/>
      <c r="BPK8" s="2497"/>
      <c r="BPL8" s="2497"/>
      <c r="BPM8" s="2497"/>
      <c r="BPN8" s="2497"/>
      <c r="BPO8" s="2497"/>
      <c r="BPP8" s="2497"/>
      <c r="BPQ8" s="2497"/>
      <c r="BPR8" s="2497"/>
      <c r="BPS8" s="2497"/>
      <c r="BPT8" s="2497"/>
      <c r="BPU8" s="2497"/>
      <c r="BPV8" s="2497"/>
      <c r="BPW8" s="2497"/>
      <c r="BPX8" s="2497"/>
      <c r="BPY8" s="2497"/>
      <c r="BPZ8" s="2497"/>
      <c r="BQA8" s="2497"/>
      <c r="BQB8" s="2497"/>
      <c r="BQC8" s="2497"/>
      <c r="BQD8" s="2497"/>
      <c r="BQE8" s="2497"/>
      <c r="BQF8" s="2497"/>
      <c r="BQG8" s="2497"/>
      <c r="BQH8" s="2497"/>
      <c r="BQI8" s="2497"/>
      <c r="BQJ8" s="2497"/>
      <c r="BQK8" s="2497"/>
      <c r="BQL8" s="2497"/>
      <c r="BQM8" s="2497"/>
      <c r="BQN8" s="2497"/>
      <c r="BQO8" s="2497"/>
      <c r="BQP8" s="2497"/>
      <c r="BQQ8" s="2497"/>
      <c r="BQR8" s="2497"/>
      <c r="BQS8" s="2497"/>
      <c r="BQT8" s="2497"/>
      <c r="BQU8" s="2497"/>
      <c r="BQV8" s="2497"/>
      <c r="BQW8" s="2497"/>
      <c r="BQX8" s="2497"/>
      <c r="BQY8" s="2497"/>
      <c r="BQZ8" s="2497"/>
      <c r="BRA8" s="2497"/>
      <c r="BRB8" s="2497"/>
      <c r="BRC8" s="2497"/>
      <c r="BRD8" s="2497"/>
      <c r="BRE8" s="2497"/>
      <c r="BRF8" s="2497"/>
      <c r="BRG8" s="2497"/>
      <c r="BRH8" s="2497"/>
      <c r="BRI8" s="2497"/>
      <c r="BRJ8" s="2497"/>
      <c r="BRK8" s="2497"/>
      <c r="BRL8" s="2497"/>
      <c r="BRM8" s="2497"/>
      <c r="BRN8" s="2497"/>
      <c r="BRO8" s="2497"/>
      <c r="BRP8" s="2497"/>
      <c r="BRQ8" s="2497"/>
      <c r="BRR8" s="2497"/>
      <c r="BRS8" s="2497"/>
      <c r="BRT8" s="2497"/>
      <c r="BRU8" s="2497"/>
      <c r="BRV8" s="2497"/>
      <c r="BRW8" s="2497"/>
      <c r="BRX8" s="2497"/>
      <c r="BRY8" s="2497"/>
      <c r="BRZ8" s="2497"/>
      <c r="BSA8" s="2497"/>
      <c r="BSB8" s="2497"/>
      <c r="BSC8" s="2497"/>
      <c r="BSD8" s="2497"/>
      <c r="BSE8" s="2497"/>
      <c r="BSF8" s="2497"/>
      <c r="BSG8" s="2497"/>
      <c r="BSH8" s="2497"/>
      <c r="BSI8" s="2497"/>
      <c r="BSJ8" s="2497"/>
      <c r="BSK8" s="2497"/>
      <c r="BSL8" s="2497"/>
      <c r="BSM8" s="2497"/>
      <c r="BSN8" s="2497"/>
      <c r="BSO8" s="2497"/>
      <c r="BSP8" s="2497"/>
      <c r="BSQ8" s="2497"/>
      <c r="BSR8" s="2497"/>
      <c r="BSS8" s="2497"/>
      <c r="BST8" s="2497"/>
      <c r="BSU8" s="2497"/>
      <c r="BSV8" s="2497"/>
      <c r="BSW8" s="2497"/>
      <c r="BSX8" s="2497"/>
      <c r="BSY8" s="2497"/>
      <c r="BSZ8" s="2497"/>
      <c r="BTA8" s="2497"/>
      <c r="BTB8" s="2497"/>
      <c r="BTC8" s="2497"/>
      <c r="BTD8" s="2497"/>
      <c r="BTE8" s="2497"/>
      <c r="BTF8" s="2497"/>
      <c r="BTG8" s="2497"/>
      <c r="BTH8" s="2497"/>
      <c r="BTI8" s="2497"/>
      <c r="BTJ8" s="2497"/>
      <c r="BTK8" s="2497"/>
      <c r="BTL8" s="2497"/>
      <c r="BTM8" s="2497"/>
      <c r="BTN8" s="2497"/>
      <c r="BTO8" s="2497"/>
      <c r="BTP8" s="2497"/>
      <c r="BTQ8" s="2497"/>
      <c r="BTR8" s="2497"/>
      <c r="BTS8" s="2497"/>
      <c r="BTT8" s="2497"/>
      <c r="BTU8" s="2497"/>
      <c r="BTV8" s="2497"/>
      <c r="BTW8" s="2497"/>
      <c r="BTX8" s="2497"/>
      <c r="BTY8" s="2497"/>
      <c r="BTZ8" s="2497"/>
      <c r="BUA8" s="2497"/>
      <c r="BUB8" s="2497"/>
      <c r="BUC8" s="2497"/>
      <c r="BUD8" s="2497"/>
      <c r="BUE8" s="2497"/>
      <c r="BUF8" s="2497"/>
      <c r="BUG8" s="2497"/>
      <c r="BUH8" s="2497"/>
      <c r="BUI8" s="2497"/>
      <c r="BUJ8" s="2497"/>
      <c r="BUK8" s="2497"/>
      <c r="BUL8" s="2497"/>
      <c r="BUM8" s="2497"/>
      <c r="BUN8" s="2497"/>
      <c r="BUO8" s="2497"/>
      <c r="BUP8" s="2497"/>
      <c r="BUQ8" s="2497"/>
      <c r="BUR8" s="2497"/>
      <c r="BUS8" s="2497"/>
      <c r="BUT8" s="2497"/>
      <c r="BUU8" s="2497"/>
      <c r="BUV8" s="2497"/>
      <c r="BUW8" s="2497"/>
      <c r="BUX8" s="2497"/>
      <c r="BUY8" s="2497"/>
      <c r="BUZ8" s="2497"/>
      <c r="BVA8" s="2497"/>
      <c r="BVB8" s="2497"/>
      <c r="BVC8" s="2497"/>
      <c r="BVD8" s="2497"/>
      <c r="BVE8" s="2497"/>
      <c r="BVF8" s="2497"/>
      <c r="BVG8" s="2497"/>
      <c r="BVH8" s="2497"/>
      <c r="BVI8" s="2497"/>
      <c r="BVJ8" s="2497"/>
      <c r="BVK8" s="2497"/>
      <c r="BVL8" s="2497"/>
      <c r="BVM8" s="2497"/>
      <c r="BVN8" s="2497"/>
      <c r="BVO8" s="2497"/>
      <c r="BVP8" s="2497"/>
      <c r="BVQ8" s="2497"/>
      <c r="BVR8" s="2497"/>
      <c r="BVS8" s="2497"/>
      <c r="BVT8" s="2497"/>
      <c r="BVU8" s="2497"/>
      <c r="BVV8" s="2497"/>
      <c r="BVW8" s="2497"/>
      <c r="BVX8" s="2497"/>
      <c r="BVY8" s="2497"/>
      <c r="BVZ8" s="2497"/>
      <c r="BWA8" s="2497"/>
      <c r="BWB8" s="2497"/>
      <c r="BWC8" s="2497"/>
      <c r="BWD8" s="2497"/>
      <c r="BWE8" s="2497"/>
      <c r="BWF8" s="2497"/>
      <c r="BWG8" s="2497"/>
      <c r="BWH8" s="2497"/>
      <c r="BWI8" s="2497"/>
      <c r="BWJ8" s="2497"/>
      <c r="BWK8" s="2497"/>
      <c r="BWL8" s="2497"/>
      <c r="BWM8" s="2497"/>
      <c r="BWN8" s="2497"/>
      <c r="BWO8" s="2497"/>
      <c r="BWP8" s="2497"/>
      <c r="BWQ8" s="2497"/>
      <c r="BWR8" s="2497"/>
      <c r="BWS8" s="2497"/>
      <c r="BWT8" s="2497"/>
      <c r="BWU8" s="2497"/>
      <c r="BWV8" s="2497"/>
      <c r="BWW8" s="2497"/>
      <c r="BWX8" s="2497"/>
      <c r="BWY8" s="2497"/>
      <c r="BWZ8" s="2497"/>
      <c r="BXA8" s="2497"/>
      <c r="BXB8" s="2497"/>
      <c r="BXC8" s="2497"/>
      <c r="BXD8" s="2497"/>
      <c r="BXE8" s="2497"/>
      <c r="BXF8" s="2497"/>
      <c r="BXG8" s="2497"/>
      <c r="BXH8" s="2497"/>
      <c r="BXI8" s="2497"/>
      <c r="BXJ8" s="2497"/>
      <c r="BXK8" s="2497"/>
      <c r="BXL8" s="2497"/>
      <c r="BXM8" s="2497"/>
      <c r="BXN8" s="2497"/>
      <c r="BXO8" s="2497"/>
      <c r="BXP8" s="2497"/>
      <c r="BXQ8" s="2497"/>
      <c r="BXR8" s="2497"/>
      <c r="BXS8" s="2497"/>
      <c r="BXT8" s="2497"/>
      <c r="BXU8" s="2497"/>
      <c r="BXV8" s="2497"/>
    </row>
    <row r="9" spans="1:2277" customFormat="1">
      <c r="A9" s="2497"/>
      <c r="B9" s="2497"/>
      <c r="C9" s="2497"/>
      <c r="D9" s="2497"/>
      <c r="E9" s="2497"/>
      <c r="F9" s="2497"/>
      <c r="G9" s="2497"/>
      <c r="H9" s="2497"/>
      <c r="I9" s="2497"/>
      <c r="J9" s="2497"/>
      <c r="K9" s="2497"/>
      <c r="L9" s="2497"/>
      <c r="M9" s="2497"/>
      <c r="N9" s="2497"/>
      <c r="O9" s="2497"/>
      <c r="P9" s="2497"/>
      <c r="Q9" s="2497"/>
      <c r="R9" s="2497"/>
      <c r="S9" s="2497"/>
      <c r="T9" s="2497"/>
      <c r="U9" s="2497"/>
      <c r="V9" s="2497"/>
      <c r="W9" s="2497"/>
      <c r="X9" s="2497"/>
      <c r="Y9" s="2497"/>
      <c r="Z9" s="2497"/>
      <c r="AA9" s="2497"/>
      <c r="AB9" s="2497"/>
      <c r="AC9" s="2497"/>
      <c r="AD9" s="2497"/>
      <c r="AE9" s="2497"/>
      <c r="AF9" s="2497"/>
      <c r="AG9" s="2497"/>
      <c r="AH9" s="2497"/>
      <c r="AI9" s="2497"/>
      <c r="AJ9" s="2497"/>
      <c r="AK9" s="2497"/>
      <c r="AL9" s="2497"/>
      <c r="AM9" s="2497"/>
      <c r="AN9" s="2497"/>
      <c r="AO9" s="2497"/>
      <c r="AP9" s="2497"/>
      <c r="AQ9" s="2497"/>
      <c r="AR9" s="2497"/>
      <c r="AS9" s="2497"/>
      <c r="AT9" s="2497"/>
      <c r="AU9" s="2497"/>
      <c r="AV9" s="2497"/>
      <c r="AW9" s="2497"/>
      <c r="AX9" s="2497"/>
      <c r="AY9" s="2497"/>
      <c r="AZ9" s="2497"/>
      <c r="BA9" s="2497"/>
      <c r="BB9" s="2497"/>
      <c r="BC9" s="2497"/>
      <c r="BD9" s="2497"/>
      <c r="BE9" s="2497"/>
      <c r="BF9" s="2497"/>
      <c r="BG9" s="2497"/>
      <c r="BH9" s="2497"/>
      <c r="BI9" s="2497"/>
      <c r="BJ9" s="2497"/>
      <c r="BK9" s="2497"/>
      <c r="BL9" s="2497"/>
      <c r="BM9" s="2497"/>
      <c r="BN9" s="2497"/>
      <c r="BO9" s="2497"/>
      <c r="BP9" s="2497"/>
      <c r="BQ9" s="2497"/>
      <c r="BR9" s="2497"/>
      <c r="BS9" s="2497"/>
      <c r="BT9" s="2497"/>
      <c r="BU9" s="2497"/>
      <c r="BV9" s="2497"/>
      <c r="BW9" s="2497"/>
      <c r="BX9" s="2497"/>
      <c r="BY9" s="2497"/>
      <c r="BZ9" s="2497"/>
      <c r="CA9" s="2497"/>
      <c r="CB9" s="2497"/>
      <c r="CC9" s="2497"/>
      <c r="CD9" s="2497"/>
      <c r="CE9" s="2497"/>
      <c r="CF9" s="2497"/>
      <c r="CG9" s="2497"/>
      <c r="CH9" s="2497"/>
      <c r="CI9" s="2497"/>
      <c r="CJ9" s="2497"/>
      <c r="CK9" s="2497"/>
      <c r="CL9" s="2497"/>
      <c r="CM9" s="2497"/>
      <c r="CN9" s="2497"/>
      <c r="CO9" s="2497"/>
      <c r="CP9" s="2497"/>
      <c r="CQ9" s="2497"/>
      <c r="CR9" s="2497"/>
      <c r="CS9" s="2497"/>
      <c r="CT9" s="2497"/>
      <c r="CU9" s="2497"/>
      <c r="CV9" s="2497"/>
      <c r="CW9" s="2497"/>
      <c r="CX9" s="2497"/>
      <c r="CY9" s="2497"/>
      <c r="CZ9" s="2497"/>
      <c r="DA9" s="2497"/>
      <c r="DB9" s="2497"/>
      <c r="DC9" s="2497"/>
      <c r="DD9" s="2497"/>
      <c r="DE9" s="2497"/>
      <c r="DF9" s="2497"/>
      <c r="DG9" s="2497"/>
      <c r="DH9" s="2497"/>
      <c r="DI9" s="2497"/>
      <c r="DJ9" s="2497"/>
      <c r="DK9" s="2497"/>
      <c r="DL9" s="2497"/>
      <c r="DM9" s="2497"/>
      <c r="DN9" s="2497"/>
      <c r="DO9" s="2497"/>
      <c r="DP9" s="2497"/>
      <c r="DQ9" s="2497"/>
      <c r="DR9" s="2497"/>
      <c r="DS9" s="2497"/>
      <c r="DT9" s="2497"/>
      <c r="DU9" s="2497"/>
      <c r="DV9" s="2497"/>
      <c r="DW9" s="2497"/>
      <c r="DX9" s="2497"/>
      <c r="DY9" s="2497"/>
      <c r="DZ9" s="2497"/>
      <c r="EA9" s="2497"/>
      <c r="EB9" s="2497"/>
      <c r="EC9" s="2497"/>
      <c r="ED9" s="2497"/>
      <c r="EE9" s="2497"/>
      <c r="EF9" s="2497"/>
      <c r="EG9" s="2497"/>
      <c r="EH9" s="2497"/>
      <c r="EI9" s="2497"/>
      <c r="EJ9" s="2497"/>
      <c r="EK9" s="2497"/>
      <c r="EL9" s="2497"/>
      <c r="EM9" s="2497"/>
      <c r="EN9" s="2497"/>
      <c r="EO9" s="2497"/>
      <c r="EP9" s="2497"/>
      <c r="EQ9" s="2497"/>
      <c r="ER9" s="2497"/>
      <c r="ES9" s="2497"/>
      <c r="ET9" s="2497"/>
      <c r="EU9" s="2497"/>
      <c r="EV9" s="2497"/>
      <c r="EW9" s="2497"/>
      <c r="EX9" s="2497"/>
      <c r="EY9" s="2497"/>
      <c r="EZ9" s="2497"/>
      <c r="FA9" s="2497"/>
      <c r="FB9" s="2497"/>
      <c r="FC9" s="2497"/>
      <c r="FD9" s="2497"/>
      <c r="FE9" s="2497"/>
      <c r="FF9" s="2497"/>
      <c r="FG9" s="2497"/>
      <c r="FH9" s="2497"/>
      <c r="FI9" s="2497"/>
      <c r="FJ9" s="2497"/>
      <c r="FK9" s="2497"/>
      <c r="FL9" s="2497"/>
      <c r="FM9" s="2497"/>
      <c r="FN9" s="2497"/>
      <c r="FO9" s="2497"/>
      <c r="FP9" s="2497"/>
      <c r="FQ9" s="2497"/>
      <c r="FR9" s="2497"/>
      <c r="FS9" s="2497"/>
      <c r="FT9" s="2497"/>
      <c r="FU9" s="2497"/>
      <c r="FV9" s="2497"/>
      <c r="FW9" s="2497"/>
      <c r="FX9" s="2497"/>
      <c r="FY9" s="2497"/>
      <c r="FZ9" s="2497"/>
      <c r="GA9" s="2497"/>
      <c r="GB9" s="2497"/>
      <c r="GC9" s="2497"/>
      <c r="GD9" s="2497"/>
      <c r="GE9" s="2497"/>
      <c r="GF9" s="2497"/>
      <c r="GG9" s="2497"/>
      <c r="GH9" s="2497"/>
      <c r="GI9" s="2497"/>
      <c r="GJ9" s="2497"/>
      <c r="GK9" s="2497"/>
      <c r="GL9" s="2497"/>
      <c r="GM9" s="2497"/>
      <c r="GN9" s="2497"/>
      <c r="GO9" s="2497"/>
      <c r="GP9" s="2497"/>
      <c r="GQ9" s="2497"/>
      <c r="GR9" s="2497"/>
      <c r="GS9" s="2497"/>
      <c r="GT9" s="2497"/>
      <c r="GU9" s="2497"/>
      <c r="GV9" s="2497"/>
      <c r="GW9" s="2497"/>
      <c r="GX9" s="2497"/>
      <c r="GY9" s="2497"/>
      <c r="GZ9" s="2497"/>
      <c r="HA9" s="2497"/>
      <c r="HB9" s="2497"/>
      <c r="HC9" s="2497"/>
      <c r="HD9" s="2497"/>
      <c r="HE9" s="2497"/>
      <c r="HF9" s="2497"/>
      <c r="HG9" s="2497"/>
      <c r="HH9" s="2497"/>
      <c r="HI9" s="2497"/>
      <c r="HJ9" s="2497"/>
      <c r="HK9" s="2497"/>
      <c r="HL9" s="2497"/>
      <c r="HM9" s="2497"/>
      <c r="HN9" s="2497"/>
      <c r="HO9" s="2497"/>
      <c r="HP9" s="2497"/>
      <c r="HQ9" s="2497"/>
      <c r="HR9" s="2497"/>
      <c r="HS9" s="2497"/>
      <c r="HT9" s="2497"/>
      <c r="HU9" s="2497"/>
      <c r="HV9" s="2497"/>
      <c r="HW9" s="2497"/>
      <c r="HX9" s="2497"/>
      <c r="HY9" s="2497"/>
      <c r="HZ9" s="2497"/>
      <c r="IA9" s="2497"/>
      <c r="IB9" s="2497"/>
      <c r="IC9" s="2497"/>
      <c r="ID9" s="2497"/>
      <c r="IE9" s="2497"/>
      <c r="IF9" s="2497"/>
      <c r="IG9" s="2497"/>
      <c r="IH9" s="2497"/>
      <c r="II9" s="2497"/>
      <c r="IJ9" s="2497"/>
      <c r="IK9" s="2497"/>
      <c r="IL9" s="2497"/>
      <c r="IM9" s="2497"/>
      <c r="IN9" s="2497"/>
      <c r="IO9" s="2497"/>
      <c r="IP9" s="2497"/>
      <c r="IQ9" s="2497"/>
      <c r="IR9" s="2497"/>
      <c r="IS9" s="2497"/>
      <c r="IT9" s="2497"/>
      <c r="IU9" s="2497"/>
      <c r="IV9" s="2497"/>
      <c r="IW9" s="2497"/>
      <c r="IX9" s="2497"/>
      <c r="IY9" s="2497"/>
      <c r="IZ9" s="2497"/>
      <c r="JA9" s="2497"/>
      <c r="JB9" s="2497"/>
      <c r="JC9" s="2497"/>
      <c r="JD9" s="2497"/>
      <c r="JE9" s="2497"/>
      <c r="JF9" s="2497"/>
      <c r="JG9" s="2497"/>
      <c r="JH9" s="2497"/>
      <c r="JI9" s="2497"/>
      <c r="JJ9" s="2497"/>
      <c r="JK9" s="2497"/>
      <c r="JL9" s="2497"/>
      <c r="JM9" s="2497"/>
      <c r="JN9" s="2497"/>
      <c r="JO9" s="2497"/>
      <c r="JP9" s="2497"/>
      <c r="JQ9" s="2497"/>
      <c r="JR9" s="2497"/>
      <c r="JS9" s="2497"/>
      <c r="JT9" s="2497"/>
      <c r="JU9" s="2497"/>
      <c r="JV9" s="2497"/>
      <c r="JW9" s="2497"/>
      <c r="JX9" s="2497"/>
      <c r="JY9" s="2497"/>
      <c r="JZ9" s="2497"/>
      <c r="KA9" s="2497"/>
      <c r="KB9" s="2497"/>
      <c r="KC9" s="2497"/>
      <c r="KD9" s="2497"/>
      <c r="KE9" s="2497"/>
      <c r="KF9" s="2497"/>
      <c r="KG9" s="2497"/>
      <c r="KH9" s="2497"/>
      <c r="KI9" s="2497"/>
      <c r="KJ9" s="2497"/>
      <c r="KK9" s="2497"/>
      <c r="KL9" s="2497"/>
      <c r="KM9" s="2497"/>
      <c r="KN9" s="2497"/>
      <c r="KO9" s="2497"/>
      <c r="KP9" s="2497"/>
      <c r="KQ9" s="2497"/>
      <c r="KR9" s="2497"/>
      <c r="KS9" s="2497"/>
      <c r="KT9" s="2497"/>
      <c r="KU9" s="2497"/>
      <c r="KV9" s="2497"/>
      <c r="KW9" s="2497"/>
      <c r="KX9" s="2497"/>
      <c r="KY9" s="2497"/>
      <c r="KZ9" s="2497"/>
      <c r="LA9" s="2497"/>
      <c r="LB9" s="2497"/>
      <c r="LC9" s="2497"/>
      <c r="LD9" s="2497"/>
      <c r="LE9" s="2497"/>
      <c r="LF9" s="2497"/>
      <c r="LG9" s="2497"/>
      <c r="LH9" s="2497"/>
      <c r="LI9" s="2497"/>
      <c r="LJ9" s="2497"/>
      <c r="LK9" s="2497"/>
      <c r="LL9" s="2497"/>
      <c r="LM9" s="2497"/>
      <c r="LN9" s="2497"/>
      <c r="LO9" s="2497"/>
      <c r="LP9" s="2497"/>
      <c r="LQ9" s="2497"/>
      <c r="LR9" s="2497"/>
      <c r="LS9" s="2497"/>
      <c r="LT9" s="2497"/>
      <c r="LU9" s="2497"/>
      <c r="LV9" s="2497"/>
      <c r="LW9" s="2497"/>
      <c r="LX9" s="2497"/>
      <c r="LY9" s="2497"/>
      <c r="LZ9" s="2497"/>
      <c r="MA9" s="2497"/>
      <c r="MB9" s="2497"/>
      <c r="MC9" s="2497"/>
      <c r="MD9" s="2497"/>
      <c r="ME9" s="2497"/>
      <c r="MF9" s="2497"/>
      <c r="MG9" s="2497"/>
      <c r="MH9" s="2497"/>
      <c r="MI9" s="2497"/>
      <c r="MJ9" s="2497"/>
      <c r="MK9" s="2497"/>
      <c r="ML9" s="2497"/>
      <c r="MM9" s="2497"/>
      <c r="MN9" s="2497"/>
      <c r="MO9" s="2497"/>
      <c r="MP9" s="2497"/>
      <c r="MQ9" s="2497"/>
      <c r="MR9" s="2497"/>
      <c r="MS9" s="2497"/>
      <c r="MT9" s="2497"/>
      <c r="MU9" s="2497"/>
      <c r="MV9" s="2497"/>
      <c r="MW9" s="2497"/>
      <c r="MX9" s="2497"/>
      <c r="MY9" s="2497"/>
      <c r="MZ9" s="2497"/>
      <c r="NA9" s="2497"/>
      <c r="NB9" s="2497"/>
      <c r="NC9" s="2497"/>
      <c r="ND9" s="2497"/>
      <c r="NE9" s="2497"/>
      <c r="NF9" s="2497"/>
      <c r="NG9" s="2497"/>
      <c r="NH9" s="2497"/>
      <c r="NI9" s="2497"/>
      <c r="NJ9" s="2497"/>
      <c r="NK9" s="2497"/>
      <c r="NL9" s="2497"/>
      <c r="NM9" s="2497"/>
      <c r="NN9" s="2497"/>
      <c r="NO9" s="2497"/>
      <c r="NP9" s="2497"/>
      <c r="NQ9" s="2497"/>
      <c r="NR9" s="2497"/>
      <c r="NS9" s="2497"/>
      <c r="NT9" s="2497"/>
      <c r="NU9" s="2497"/>
      <c r="NV9" s="2497"/>
      <c r="NW9" s="2497"/>
      <c r="NX9" s="2497"/>
      <c r="NY9" s="2497"/>
      <c r="NZ9" s="2497"/>
      <c r="OA9" s="2497"/>
      <c r="OB9" s="2497"/>
      <c r="OC9" s="2497"/>
      <c r="OD9" s="2497"/>
      <c r="OE9" s="2497"/>
      <c r="OF9" s="2497"/>
      <c r="OG9" s="2497"/>
      <c r="OH9" s="2497"/>
      <c r="OI9" s="2497"/>
      <c r="OJ9" s="2497"/>
      <c r="OK9" s="2497"/>
      <c r="OL9" s="2497"/>
      <c r="OM9" s="2497"/>
      <c r="ON9" s="2497"/>
      <c r="OO9" s="2497"/>
      <c r="OP9" s="2497"/>
      <c r="OQ9" s="2497"/>
      <c r="OR9" s="2497"/>
      <c r="OS9" s="2497"/>
      <c r="OT9" s="2497"/>
      <c r="OU9" s="2497"/>
      <c r="OV9" s="2497"/>
      <c r="OW9" s="2497"/>
      <c r="OX9" s="2497"/>
      <c r="OY9" s="2497"/>
      <c r="OZ9" s="2497"/>
      <c r="PA9" s="2497"/>
      <c r="PB9" s="2497"/>
      <c r="PC9" s="2497"/>
      <c r="PD9" s="2497"/>
      <c r="PE9" s="2497"/>
      <c r="PF9" s="2497"/>
      <c r="PG9" s="2497"/>
      <c r="PH9" s="2497"/>
      <c r="PI9" s="2497"/>
      <c r="PJ9" s="2497"/>
      <c r="PK9" s="2497"/>
      <c r="PL9" s="2497"/>
      <c r="PM9" s="2497"/>
      <c r="PN9" s="2497"/>
      <c r="PO9" s="2497"/>
      <c r="PP9" s="2497"/>
      <c r="PQ9" s="2497"/>
      <c r="PR9" s="2497"/>
      <c r="PS9" s="2497"/>
      <c r="PT9" s="2497"/>
      <c r="PU9" s="2497"/>
      <c r="PV9" s="2497"/>
      <c r="PW9" s="2497"/>
      <c r="PX9" s="2497"/>
      <c r="PY9" s="2497"/>
      <c r="PZ9" s="2497"/>
      <c r="QA9" s="2497"/>
      <c r="QB9" s="2497"/>
      <c r="QC9" s="2497"/>
      <c r="QD9" s="2497"/>
      <c r="QE9" s="2497"/>
      <c r="QF9" s="2497"/>
      <c r="QG9" s="2497"/>
      <c r="QH9" s="2497"/>
      <c r="QI9" s="2497"/>
      <c r="QJ9" s="2497"/>
      <c r="QK9" s="2497"/>
      <c r="QL9" s="2497"/>
      <c r="QM9" s="2497"/>
      <c r="QN9" s="2497"/>
      <c r="QO9" s="2497"/>
      <c r="QP9" s="2497"/>
      <c r="QQ9" s="2497"/>
      <c r="QR9" s="2497"/>
      <c r="QS9" s="2497"/>
      <c r="QT9" s="2497"/>
      <c r="QU9" s="2497"/>
      <c r="QV9" s="2497"/>
      <c r="QW9" s="2497"/>
      <c r="QX9" s="2497"/>
      <c r="QY9" s="2497"/>
      <c r="QZ9" s="2497"/>
      <c r="RA9" s="2497"/>
      <c r="RB9" s="2497"/>
      <c r="RC9" s="2497"/>
      <c r="RD9" s="2497"/>
      <c r="RE9" s="2497"/>
      <c r="RF9" s="2497"/>
      <c r="RG9" s="2497"/>
      <c r="RH9" s="2497"/>
      <c r="RI9" s="2497"/>
      <c r="RJ9" s="2497"/>
      <c r="RK9" s="2497"/>
      <c r="RL9" s="2497"/>
      <c r="RM9" s="2497"/>
      <c r="RN9" s="2497"/>
      <c r="RO9" s="2497"/>
      <c r="RP9" s="2497"/>
      <c r="RQ9" s="2497"/>
      <c r="RR9" s="2497"/>
      <c r="RS9" s="2497"/>
      <c r="RT9" s="2497"/>
      <c r="RU9" s="2497"/>
      <c r="RV9" s="2497"/>
      <c r="RW9" s="2497"/>
      <c r="RX9" s="2497"/>
      <c r="RY9" s="2497"/>
      <c r="RZ9" s="2497"/>
      <c r="SA9" s="2497"/>
      <c r="SB9" s="2497"/>
      <c r="SC9" s="2497"/>
      <c r="SD9" s="2497"/>
      <c r="SE9" s="2497"/>
      <c r="SF9" s="2497"/>
      <c r="SG9" s="2497"/>
      <c r="SH9" s="2497"/>
      <c r="SI9" s="2497"/>
      <c r="SJ9" s="2497"/>
      <c r="SK9" s="2497"/>
      <c r="SL9" s="2497"/>
      <c r="SM9" s="2497"/>
      <c r="SN9" s="2497"/>
      <c r="SO9" s="2497"/>
      <c r="SP9" s="2497"/>
      <c r="SQ9" s="2497"/>
      <c r="SR9" s="2497"/>
      <c r="SS9" s="2497"/>
      <c r="ST9" s="2497"/>
      <c r="SU9" s="2497"/>
      <c r="SV9" s="2497"/>
      <c r="SW9" s="2497"/>
      <c r="SX9" s="2497"/>
      <c r="SY9" s="2497"/>
      <c r="SZ9" s="2497"/>
      <c r="TA9" s="2497"/>
      <c r="TB9" s="2497"/>
      <c r="TC9" s="2497"/>
      <c r="TD9" s="2497"/>
      <c r="TE9" s="2497"/>
      <c r="TF9" s="2497"/>
      <c r="TG9" s="2497"/>
      <c r="TH9" s="2497"/>
      <c r="TI9" s="2497"/>
      <c r="TJ9" s="2497"/>
      <c r="TK9" s="2497"/>
      <c r="TL9" s="2497"/>
      <c r="TM9" s="2497"/>
      <c r="TN9" s="2497"/>
      <c r="TO9" s="2497"/>
      <c r="TP9" s="2497"/>
      <c r="TQ9" s="2497"/>
      <c r="TR9" s="2497"/>
      <c r="TS9" s="2497"/>
      <c r="TT9" s="2497"/>
      <c r="TU9" s="2497"/>
      <c r="TV9" s="2497"/>
      <c r="TW9" s="2497"/>
      <c r="TX9" s="2497"/>
      <c r="TY9" s="2497"/>
      <c r="TZ9" s="2497"/>
      <c r="UA9" s="2497"/>
      <c r="UB9" s="2497"/>
      <c r="UC9" s="2497"/>
      <c r="UD9" s="2497"/>
      <c r="UE9" s="2497"/>
      <c r="UF9" s="2497"/>
      <c r="UG9" s="2497"/>
      <c r="UH9" s="2497"/>
      <c r="UI9" s="2497"/>
      <c r="UJ9" s="2497"/>
      <c r="UK9" s="2497"/>
      <c r="UL9" s="2497"/>
      <c r="UM9" s="2497"/>
      <c r="UN9" s="2497"/>
      <c r="UO9" s="2497"/>
      <c r="UP9" s="2497"/>
      <c r="UQ9" s="2497"/>
      <c r="UR9" s="2497"/>
      <c r="US9" s="2497"/>
      <c r="UT9" s="2497"/>
      <c r="UU9" s="2497"/>
      <c r="UV9" s="2497"/>
      <c r="UW9" s="2497"/>
      <c r="UX9" s="2497"/>
      <c r="UY9" s="2497"/>
      <c r="UZ9" s="2497"/>
      <c r="VA9" s="2497"/>
      <c r="VB9" s="2497"/>
      <c r="VC9" s="2497"/>
      <c r="VD9" s="2497"/>
      <c r="VE9" s="2497"/>
      <c r="VF9" s="2497"/>
      <c r="VG9" s="2497"/>
      <c r="VH9" s="2497"/>
      <c r="VI9" s="2497"/>
      <c r="VJ9" s="2497"/>
      <c r="VK9" s="2497"/>
      <c r="VL9" s="2497"/>
      <c r="VM9" s="2497"/>
      <c r="VN9" s="2497"/>
      <c r="VO9" s="2497"/>
      <c r="VP9" s="2497"/>
      <c r="VQ9" s="2497"/>
      <c r="VR9" s="2497"/>
      <c r="VS9" s="2497"/>
      <c r="VT9" s="2497"/>
      <c r="VU9" s="2497"/>
      <c r="VV9" s="2497"/>
      <c r="VW9" s="2497"/>
      <c r="VX9" s="2497"/>
      <c r="VY9" s="2497"/>
      <c r="VZ9" s="2497"/>
      <c r="WA9" s="2497"/>
      <c r="WB9" s="2497"/>
      <c r="WC9" s="2497"/>
      <c r="WD9" s="2497"/>
      <c r="WE9" s="2497"/>
      <c r="WF9" s="2497"/>
      <c r="WG9" s="2497"/>
      <c r="WH9" s="2497"/>
      <c r="WI9" s="2497"/>
      <c r="WJ9" s="2497"/>
      <c r="WK9" s="2497"/>
      <c r="WL9" s="2497"/>
      <c r="WM9" s="2497"/>
      <c r="WN9" s="2497"/>
      <c r="WO9" s="2497"/>
      <c r="WP9" s="2497"/>
      <c r="WQ9" s="2497"/>
      <c r="WR9" s="2497"/>
      <c r="WS9" s="2497"/>
      <c r="WT9" s="2497"/>
      <c r="WU9" s="2497"/>
      <c r="WV9" s="2497"/>
      <c r="WW9" s="2497"/>
      <c r="WX9" s="2497"/>
      <c r="WY9" s="2497"/>
      <c r="WZ9" s="2497"/>
      <c r="XA9" s="2497"/>
      <c r="XB9" s="2497"/>
      <c r="XC9" s="2497"/>
      <c r="XD9" s="2497"/>
      <c r="XE9" s="2497"/>
      <c r="XF9" s="2497"/>
      <c r="XG9" s="2497"/>
      <c r="XH9" s="2497"/>
      <c r="XI9" s="2497"/>
      <c r="XJ9" s="2497"/>
      <c r="XK9" s="2497"/>
      <c r="XL9" s="2497"/>
      <c r="XM9" s="2497"/>
      <c r="XN9" s="2497"/>
      <c r="XO9" s="2497"/>
      <c r="XP9" s="2497"/>
      <c r="XQ9" s="2497"/>
      <c r="XR9" s="2497"/>
      <c r="XS9" s="2497"/>
      <c r="XT9" s="2497"/>
      <c r="XU9" s="2497"/>
      <c r="XV9" s="2497"/>
      <c r="XW9" s="2497"/>
      <c r="XX9" s="2497"/>
      <c r="XY9" s="2497"/>
      <c r="XZ9" s="2497"/>
      <c r="YA9" s="2497"/>
      <c r="YB9" s="2497"/>
      <c r="YC9" s="2497"/>
      <c r="YD9" s="2497"/>
      <c r="YE9" s="2497"/>
      <c r="YF9" s="2497"/>
      <c r="YG9" s="2497"/>
      <c r="YH9" s="2497"/>
      <c r="YI9" s="2497"/>
      <c r="YJ9" s="2497"/>
      <c r="YK9" s="2497"/>
      <c r="YL9" s="2497"/>
      <c r="YM9" s="2497"/>
      <c r="YN9" s="2497"/>
      <c r="YO9" s="2497"/>
      <c r="YP9" s="2497"/>
      <c r="YQ9" s="2497"/>
      <c r="YR9" s="2497"/>
      <c r="YS9" s="2497"/>
      <c r="YT9" s="2497"/>
      <c r="YU9" s="2497"/>
      <c r="YV9" s="2497"/>
      <c r="YW9" s="2497"/>
      <c r="YX9" s="2497"/>
      <c r="YY9" s="2497"/>
      <c r="YZ9" s="2497"/>
      <c r="ZA9" s="2497"/>
      <c r="ZB9" s="2497"/>
      <c r="ZC9" s="2497"/>
      <c r="ZD9" s="2497"/>
      <c r="ZE9" s="2497"/>
      <c r="ZF9" s="2497"/>
      <c r="ZG9" s="2497"/>
      <c r="ZH9" s="2497"/>
      <c r="ZI9" s="2497"/>
      <c r="ZJ9" s="2497"/>
      <c r="ZK9" s="2497"/>
      <c r="ZL9" s="2497"/>
      <c r="ZM9" s="2497"/>
      <c r="ZN9" s="2497"/>
      <c r="ZO9" s="2497"/>
      <c r="ZP9" s="2497"/>
      <c r="ZQ9" s="2497"/>
      <c r="ZR9" s="2497"/>
      <c r="ZS9" s="2497"/>
      <c r="ZT9" s="2497"/>
      <c r="ZU9" s="2497"/>
      <c r="ZV9" s="2497"/>
      <c r="ZW9" s="2497"/>
      <c r="ZX9" s="2497"/>
      <c r="ZY9" s="2497"/>
      <c r="ZZ9" s="2497"/>
      <c r="AAA9" s="2497"/>
      <c r="AAB9" s="2497"/>
      <c r="AAC9" s="2497"/>
      <c r="AAD9" s="2497"/>
      <c r="AAE9" s="2497"/>
      <c r="AAF9" s="2497"/>
      <c r="AAG9" s="2497"/>
      <c r="AAH9" s="2497"/>
      <c r="AAI9" s="2497"/>
      <c r="AAJ9" s="2497"/>
      <c r="AAK9" s="2497"/>
      <c r="AAL9" s="2497"/>
      <c r="AAM9" s="2497"/>
      <c r="AAN9" s="2497"/>
      <c r="AAO9" s="2497"/>
      <c r="AAP9" s="2497"/>
      <c r="AAQ9" s="2497"/>
      <c r="AAR9" s="2497"/>
      <c r="AAS9" s="2497"/>
      <c r="AAT9" s="2497"/>
      <c r="AAU9" s="2497"/>
      <c r="AAV9" s="2497"/>
      <c r="AAW9" s="2497"/>
      <c r="AAX9" s="2497"/>
      <c r="AAY9" s="2497"/>
      <c r="AAZ9" s="2497"/>
      <c r="ABA9" s="2497"/>
      <c r="ABB9" s="2497"/>
      <c r="ABC9" s="2497"/>
      <c r="ABD9" s="2497"/>
      <c r="ABE9" s="2497"/>
      <c r="ABF9" s="2497"/>
      <c r="ABG9" s="2497"/>
      <c r="ABH9" s="2497"/>
      <c r="ABI9" s="2497"/>
      <c r="ABJ9" s="2497"/>
      <c r="ABK9" s="2497"/>
      <c r="ABL9" s="2497"/>
      <c r="ABM9" s="2497"/>
      <c r="ABN9" s="2497"/>
      <c r="ABO9" s="2497"/>
      <c r="ABP9" s="2497"/>
      <c r="ABQ9" s="2497"/>
      <c r="ABR9" s="2497"/>
      <c r="ABS9" s="2497"/>
      <c r="ABT9" s="2497"/>
      <c r="ABU9" s="2497"/>
      <c r="ABV9" s="2497"/>
      <c r="ABW9" s="2497"/>
      <c r="ABX9" s="2497"/>
      <c r="ABY9" s="2497"/>
      <c r="ABZ9" s="2497"/>
      <c r="ACA9" s="2497"/>
      <c r="ACB9" s="2497"/>
      <c r="ACC9" s="2497"/>
      <c r="ACD9" s="2497"/>
      <c r="ACE9" s="2497"/>
      <c r="ACF9" s="2497"/>
      <c r="ACG9" s="2497"/>
      <c r="ACH9" s="2497"/>
      <c r="ACI9" s="2497"/>
      <c r="ACJ9" s="2497"/>
      <c r="ACK9" s="2497"/>
      <c r="ACL9" s="2497"/>
      <c r="ACM9" s="2497"/>
      <c r="ACN9" s="2497"/>
      <c r="ACO9" s="2497"/>
      <c r="ACP9" s="2497"/>
      <c r="ACQ9" s="2497"/>
      <c r="ACR9" s="2497"/>
      <c r="ACS9" s="2497"/>
      <c r="ACT9" s="2497"/>
      <c r="ACU9" s="2497"/>
      <c r="ACV9" s="2497"/>
      <c r="ACW9" s="2497"/>
      <c r="ACX9" s="2497"/>
      <c r="ACY9" s="2497"/>
      <c r="ACZ9" s="2497"/>
      <c r="ADA9" s="2497"/>
      <c r="ADB9" s="2497"/>
      <c r="ADC9" s="2497"/>
      <c r="ADD9" s="2497"/>
      <c r="ADE9" s="2497"/>
      <c r="ADF9" s="2497"/>
      <c r="ADG9" s="2497"/>
      <c r="ADH9" s="2497"/>
      <c r="ADI9" s="2497"/>
      <c r="ADJ9" s="2497"/>
      <c r="ADK9" s="2497"/>
      <c r="ADL9" s="2497"/>
      <c r="ADM9" s="2497"/>
      <c r="ADN9" s="2497"/>
      <c r="ADO9" s="2497"/>
      <c r="ADP9" s="2497"/>
      <c r="ADQ9" s="2497"/>
      <c r="ADR9" s="2497"/>
      <c r="ADS9" s="2497"/>
      <c r="ADT9" s="2497"/>
      <c r="ADU9" s="2497"/>
      <c r="ADV9" s="2497"/>
      <c r="ADW9" s="2497"/>
      <c r="ADX9" s="2497"/>
      <c r="ADY9" s="2497"/>
      <c r="ADZ9" s="2497"/>
      <c r="AEA9" s="2497"/>
      <c r="AEB9" s="2497"/>
      <c r="AEC9" s="2497"/>
      <c r="AED9" s="2497"/>
      <c r="AEE9" s="2497"/>
      <c r="AEF9" s="2497"/>
      <c r="AEG9" s="2497"/>
      <c r="AEH9" s="2497"/>
      <c r="AEI9" s="2497"/>
      <c r="AEJ9" s="2497"/>
      <c r="AEK9" s="2497"/>
      <c r="AEL9" s="2497"/>
      <c r="AEM9" s="2497"/>
      <c r="AEN9" s="2497"/>
      <c r="AEO9" s="2497"/>
      <c r="AEP9" s="2497"/>
      <c r="AEQ9" s="2497"/>
      <c r="AER9" s="2497"/>
      <c r="AES9" s="2497"/>
      <c r="AET9" s="2497"/>
      <c r="AEU9" s="2497"/>
      <c r="AEV9" s="2497"/>
      <c r="AEW9" s="2497"/>
      <c r="AEX9" s="2497"/>
      <c r="AEY9" s="2497"/>
      <c r="AEZ9" s="2497"/>
      <c r="AFA9" s="2497"/>
      <c r="AFB9" s="2497"/>
      <c r="AFC9" s="2497"/>
      <c r="AFD9" s="2497"/>
      <c r="AFE9" s="2497"/>
      <c r="AFF9" s="2497"/>
      <c r="AFG9" s="2497"/>
      <c r="AFH9" s="2497"/>
      <c r="AFI9" s="2497"/>
      <c r="AFJ9" s="2497"/>
      <c r="AFK9" s="2497"/>
      <c r="AFL9" s="2497"/>
      <c r="AFM9" s="2497"/>
      <c r="AFN9" s="2497"/>
      <c r="AFO9" s="2497"/>
      <c r="AFP9" s="2497"/>
      <c r="AFQ9" s="2497"/>
      <c r="AFR9" s="2497"/>
      <c r="AFS9" s="2497"/>
      <c r="AFT9" s="2497"/>
      <c r="AFU9" s="2497"/>
      <c r="AFV9" s="2497"/>
      <c r="AFW9" s="2497"/>
      <c r="AFX9" s="2497"/>
      <c r="AFY9" s="2497"/>
      <c r="AFZ9" s="2497"/>
      <c r="AGA9" s="2497"/>
      <c r="AGB9" s="2497"/>
      <c r="AGC9" s="2497"/>
      <c r="AGD9" s="2497"/>
      <c r="AGE9" s="2497"/>
      <c r="AGF9" s="2497"/>
      <c r="AGG9" s="2497"/>
      <c r="AGH9" s="2497"/>
      <c r="AGI9" s="2497"/>
      <c r="AGJ9" s="2497"/>
      <c r="AGK9" s="2497"/>
      <c r="AGL9" s="2497"/>
      <c r="AGM9" s="2497"/>
      <c r="AGN9" s="2497"/>
      <c r="AGO9" s="2497"/>
      <c r="AGP9" s="2497"/>
      <c r="AGQ9" s="2497"/>
      <c r="AGR9" s="2497"/>
      <c r="AGS9" s="2497"/>
      <c r="AGT9" s="2497"/>
      <c r="AGU9" s="2497"/>
      <c r="AGV9" s="2497"/>
      <c r="AGW9" s="2497"/>
      <c r="AGX9" s="2497"/>
      <c r="AGY9" s="2497"/>
      <c r="AGZ9" s="2497"/>
      <c r="AHA9" s="2497"/>
      <c r="AHB9" s="2497"/>
      <c r="AHC9" s="2497"/>
      <c r="AHD9" s="2497"/>
      <c r="AHE9" s="2497"/>
      <c r="AHF9" s="2497"/>
      <c r="AHG9" s="2497"/>
      <c r="AHH9" s="2497"/>
      <c r="AHI9" s="2497"/>
      <c r="AHJ9" s="2497"/>
      <c r="AHK9" s="2497"/>
      <c r="AHL9" s="2497"/>
      <c r="AHM9" s="2497"/>
      <c r="AHN9" s="2497"/>
      <c r="AHO9" s="2497"/>
      <c r="AHP9" s="2497"/>
      <c r="AHQ9" s="2497"/>
      <c r="AHR9" s="2497"/>
      <c r="AHS9" s="2497"/>
      <c r="AHT9" s="2497"/>
      <c r="AHU9" s="2497"/>
      <c r="AHV9" s="2497"/>
      <c r="AHW9" s="2497"/>
      <c r="AHX9" s="2497"/>
      <c r="AHY9" s="2497"/>
      <c r="AHZ9" s="2497"/>
      <c r="AIA9" s="2497"/>
      <c r="AIB9" s="2497"/>
      <c r="AIC9" s="2497"/>
      <c r="AID9" s="2497"/>
      <c r="AIE9" s="2497"/>
      <c r="AIF9" s="2497"/>
      <c r="AIG9" s="2497"/>
      <c r="AIH9" s="2497"/>
      <c r="AII9" s="2497"/>
      <c r="AIJ9" s="2497"/>
      <c r="AIK9" s="2497"/>
      <c r="AIL9" s="2497"/>
      <c r="AIM9" s="2497"/>
      <c r="AIN9" s="2497"/>
      <c r="AIO9" s="2497"/>
      <c r="AIP9" s="2497"/>
      <c r="AIQ9" s="2497"/>
      <c r="AIR9" s="2497"/>
      <c r="AIS9" s="2497"/>
      <c r="AIT9" s="2497"/>
      <c r="AIU9" s="2497"/>
      <c r="AIV9" s="2497"/>
      <c r="AIW9" s="2497"/>
      <c r="AIX9" s="2497"/>
      <c r="AIY9" s="2497"/>
      <c r="AIZ9" s="2497"/>
      <c r="AJA9" s="2497"/>
      <c r="AJB9" s="2497"/>
      <c r="AJC9" s="2497"/>
      <c r="AJD9" s="2497"/>
      <c r="AJE9" s="2497"/>
      <c r="AJF9" s="2497"/>
      <c r="AJG9" s="2497"/>
      <c r="AJH9" s="2497"/>
      <c r="AJI9" s="2497"/>
      <c r="AJJ9" s="2497"/>
      <c r="AJK9" s="2497"/>
      <c r="AJL9" s="2497"/>
      <c r="AJM9" s="2497"/>
      <c r="AJN9" s="2497"/>
      <c r="AJO9" s="2497"/>
      <c r="AJP9" s="2497"/>
      <c r="AJQ9" s="2497"/>
      <c r="AJR9" s="2497"/>
      <c r="AJS9" s="2497"/>
      <c r="AJT9" s="2497"/>
      <c r="AJU9" s="2497"/>
      <c r="AJV9" s="2497"/>
      <c r="AJW9" s="2497"/>
      <c r="AJX9" s="2497"/>
      <c r="AJY9" s="2497"/>
      <c r="AJZ9" s="2497"/>
      <c r="AKA9" s="2497"/>
      <c r="AKB9" s="2497"/>
      <c r="AKC9" s="2497"/>
      <c r="AKD9" s="2497"/>
      <c r="AKE9" s="2497"/>
      <c r="AKF9" s="2497"/>
      <c r="AKG9" s="2497"/>
      <c r="AKH9" s="2497"/>
      <c r="AKI9" s="2497"/>
      <c r="AKJ9" s="2497"/>
      <c r="AKK9" s="2497"/>
      <c r="AKL9" s="2497"/>
      <c r="AKM9" s="2497"/>
      <c r="AKN9" s="2497"/>
      <c r="AKO9" s="2497"/>
      <c r="AKP9" s="2497"/>
      <c r="AKQ9" s="2497"/>
      <c r="AKR9" s="2497"/>
      <c r="AKS9" s="2497"/>
      <c r="AKT9" s="2497"/>
      <c r="AKU9" s="2497"/>
      <c r="AKV9" s="2497"/>
      <c r="AKW9" s="2497"/>
      <c r="AKX9" s="2497"/>
      <c r="AKY9" s="2497"/>
      <c r="AKZ9" s="2497"/>
      <c r="ALA9" s="2497"/>
      <c r="ALB9" s="2497"/>
      <c r="ALC9" s="2497"/>
      <c r="ALD9" s="2497"/>
      <c r="ALE9" s="2497"/>
      <c r="ALF9" s="2497"/>
      <c r="ALG9" s="2497"/>
      <c r="ALH9" s="2497"/>
      <c r="ALI9" s="2497"/>
      <c r="ALJ9" s="2497"/>
      <c r="ALK9" s="2497"/>
      <c r="ALL9" s="2497"/>
      <c r="ALM9" s="2497"/>
      <c r="ALN9" s="2497"/>
      <c r="ALO9" s="2497"/>
      <c r="ALP9" s="2497"/>
      <c r="ALQ9" s="2497"/>
      <c r="ALR9" s="2497"/>
      <c r="ALS9" s="2497"/>
      <c r="ALT9" s="2497"/>
      <c r="ALU9" s="2497"/>
      <c r="ALV9" s="2497"/>
      <c r="ALW9" s="2497"/>
      <c r="ALX9" s="2497"/>
      <c r="ALY9" s="2497"/>
      <c r="ALZ9" s="2497"/>
      <c r="AMA9" s="2497"/>
      <c r="AMB9" s="2497"/>
      <c r="AMC9" s="2497"/>
      <c r="AMD9" s="2497"/>
      <c r="AME9" s="2497"/>
      <c r="AMF9" s="2497"/>
      <c r="AMG9" s="2497"/>
      <c r="AMH9" s="2497"/>
      <c r="AMI9" s="2497"/>
      <c r="AMJ9" s="2497"/>
      <c r="AMK9" s="2497"/>
      <c r="AML9" s="2497"/>
      <c r="AMM9" s="2497"/>
      <c r="AMN9" s="2497"/>
      <c r="AMO9" s="2497"/>
      <c r="AMP9" s="2497"/>
      <c r="AMQ9" s="2497"/>
      <c r="AMR9" s="2497"/>
      <c r="AMS9" s="2497"/>
      <c r="AMT9" s="2497"/>
      <c r="AMU9" s="2497"/>
      <c r="AMV9" s="2497"/>
      <c r="AMW9" s="2497"/>
      <c r="AMX9" s="2497"/>
      <c r="AMY9" s="2497"/>
      <c r="AMZ9" s="2497"/>
      <c r="ANA9" s="2497"/>
      <c r="ANB9" s="2497"/>
      <c r="ANC9" s="2497"/>
      <c r="AND9" s="2497"/>
      <c r="ANE9" s="2497"/>
      <c r="ANF9" s="2497"/>
      <c r="ANG9" s="2497"/>
      <c r="ANH9" s="2497"/>
      <c r="ANI9" s="2497"/>
      <c r="ANJ9" s="2497"/>
      <c r="ANK9" s="2497"/>
      <c r="ANL9" s="2497"/>
      <c r="ANM9" s="2497"/>
      <c r="ANN9" s="2497"/>
      <c r="ANO9" s="2497"/>
      <c r="ANP9" s="2497"/>
      <c r="ANQ9" s="2497"/>
      <c r="ANR9" s="2497"/>
      <c r="ANS9" s="2497"/>
      <c r="ANT9" s="2497"/>
      <c r="ANU9" s="2497"/>
      <c r="ANV9" s="2497"/>
      <c r="ANW9" s="2497"/>
      <c r="ANX9" s="2497"/>
      <c r="ANY9" s="2497"/>
      <c r="ANZ9" s="2497"/>
      <c r="AOA9" s="2497"/>
      <c r="AOB9" s="2497"/>
      <c r="AOC9" s="2497"/>
      <c r="AOD9" s="2497"/>
      <c r="AOE9" s="2497"/>
      <c r="AOF9" s="2497"/>
      <c r="AOG9" s="2497"/>
      <c r="AOH9" s="2497"/>
      <c r="AOI9" s="2497"/>
      <c r="AOJ9" s="2497"/>
      <c r="AOK9" s="2497"/>
      <c r="AOL9" s="2497"/>
      <c r="AOM9" s="2497"/>
      <c r="AON9" s="2497"/>
      <c r="AOO9" s="2497"/>
      <c r="AOP9" s="2497"/>
      <c r="AOQ9" s="2497"/>
      <c r="AOR9" s="2497"/>
      <c r="AOS9" s="2497"/>
      <c r="AOT9" s="2497"/>
      <c r="AOU9" s="2497"/>
      <c r="AOV9" s="2497"/>
      <c r="AOW9" s="2497"/>
      <c r="AOX9" s="2497"/>
      <c r="AOY9" s="2497"/>
      <c r="AOZ9" s="2497"/>
      <c r="APA9" s="2497"/>
      <c r="APB9" s="2497"/>
      <c r="APC9" s="2497"/>
      <c r="APD9" s="2497"/>
      <c r="APE9" s="2497"/>
      <c r="APF9" s="2497"/>
      <c r="APG9" s="2497"/>
      <c r="APH9" s="2497"/>
      <c r="API9" s="2497"/>
      <c r="APJ9" s="2497"/>
      <c r="APK9" s="2497"/>
      <c r="APL9" s="2497"/>
      <c r="APM9" s="2497"/>
      <c r="APN9" s="2497"/>
      <c r="APO9" s="2497"/>
      <c r="APP9" s="2497"/>
      <c r="APQ9" s="2497"/>
      <c r="APR9" s="2497"/>
      <c r="APS9" s="2497"/>
      <c r="APT9" s="2497"/>
      <c r="APU9" s="2497"/>
      <c r="APV9" s="2497"/>
      <c r="APW9" s="2497"/>
      <c r="APX9" s="2497"/>
      <c r="APY9" s="2497"/>
      <c r="APZ9" s="2497"/>
      <c r="AQA9" s="2497"/>
      <c r="AQB9" s="2497"/>
      <c r="AQC9" s="2497"/>
      <c r="AQD9" s="2497"/>
      <c r="AQE9" s="2497"/>
      <c r="AQF9" s="2497"/>
      <c r="AQG9" s="2497"/>
      <c r="AQH9" s="2497"/>
      <c r="AQI9" s="2497"/>
      <c r="AQJ9" s="2497"/>
      <c r="AQK9" s="2497"/>
      <c r="AQL9" s="2497"/>
      <c r="AQM9" s="2497"/>
      <c r="AQN9" s="2497"/>
      <c r="AQO9" s="2497"/>
      <c r="AQP9" s="2497"/>
      <c r="AQQ9" s="2497"/>
      <c r="AQR9" s="2497"/>
      <c r="AQS9" s="2497"/>
      <c r="AQT9" s="2497"/>
      <c r="AQU9" s="2497"/>
      <c r="AQV9" s="2497"/>
      <c r="AQW9" s="2497"/>
      <c r="AQX9" s="2497"/>
      <c r="AQY9" s="2497"/>
      <c r="AQZ9" s="2497"/>
      <c r="ARA9" s="2497"/>
      <c r="ARB9" s="2497"/>
      <c r="ARC9" s="2497"/>
      <c r="ARD9" s="2497"/>
      <c r="ARE9" s="2497"/>
      <c r="ARF9" s="2497"/>
      <c r="ARG9" s="2497"/>
      <c r="ARH9" s="2497"/>
      <c r="ARI9" s="2497"/>
      <c r="ARJ9" s="2497"/>
      <c r="ARK9" s="2497"/>
      <c r="ARL9" s="2497"/>
      <c r="ARM9" s="2497"/>
      <c r="ARN9" s="2497"/>
      <c r="ARO9" s="2497"/>
      <c r="ARP9" s="2497"/>
      <c r="ARQ9" s="2497"/>
      <c r="ARR9" s="2497"/>
      <c r="ARS9" s="2497"/>
      <c r="ART9" s="2497"/>
      <c r="ARU9" s="2497"/>
      <c r="ARV9" s="2497"/>
      <c r="ARW9" s="2497"/>
      <c r="ARX9" s="2497"/>
      <c r="ARY9" s="2497"/>
      <c r="ARZ9" s="2497"/>
      <c r="ASA9" s="2497"/>
      <c r="ASB9" s="2497"/>
      <c r="ASC9" s="2497"/>
      <c r="ASD9" s="2497"/>
      <c r="ASE9" s="2497"/>
      <c r="ASF9" s="2497"/>
      <c r="ASG9" s="2497"/>
      <c r="ASH9" s="2497"/>
      <c r="ASI9" s="2497"/>
      <c r="ASJ9" s="2497"/>
      <c r="ASK9" s="2497"/>
      <c r="ASL9" s="2497"/>
      <c r="ASM9" s="2497"/>
      <c r="ASN9" s="2497"/>
      <c r="ASO9" s="2497"/>
      <c r="ASP9" s="2497"/>
      <c r="ASQ9" s="2497"/>
      <c r="ASR9" s="2497"/>
      <c r="ASS9" s="2497"/>
      <c r="AST9" s="2497"/>
      <c r="ASU9" s="2497"/>
      <c r="ASV9" s="2497"/>
      <c r="ASW9" s="2497"/>
      <c r="ASX9" s="2497"/>
      <c r="ASY9" s="2497"/>
      <c r="ASZ9" s="2497"/>
      <c r="ATA9" s="2497"/>
      <c r="ATB9" s="2497"/>
      <c r="ATC9" s="2497"/>
      <c r="ATD9" s="2497"/>
      <c r="ATE9" s="2497"/>
      <c r="ATF9" s="2497"/>
      <c r="ATG9" s="2497"/>
      <c r="ATH9" s="2497"/>
      <c r="ATI9" s="2497"/>
      <c r="ATJ9" s="2497"/>
      <c r="ATK9" s="2497"/>
      <c r="ATL9" s="2497"/>
      <c r="ATM9" s="2497"/>
      <c r="ATN9" s="2497"/>
      <c r="ATO9" s="2497"/>
      <c r="ATP9" s="2497"/>
      <c r="ATQ9" s="2497"/>
      <c r="ATR9" s="2497"/>
      <c r="ATS9" s="2497"/>
      <c r="ATT9" s="2497"/>
      <c r="ATU9" s="2497"/>
      <c r="ATV9" s="2497"/>
      <c r="ATW9" s="2497"/>
      <c r="ATX9" s="2497"/>
      <c r="ATY9" s="2497"/>
      <c r="ATZ9" s="2497"/>
      <c r="AUA9" s="2497"/>
      <c r="AUB9" s="2497"/>
      <c r="AUC9" s="2497"/>
      <c r="AUD9" s="2497"/>
      <c r="AUE9" s="2497"/>
      <c r="AUF9" s="2497"/>
      <c r="AUG9" s="2497"/>
      <c r="AUH9" s="2497"/>
      <c r="AUI9" s="2497"/>
      <c r="AUJ9" s="2497"/>
      <c r="AUK9" s="2497"/>
      <c r="AUL9" s="2497"/>
      <c r="AUM9" s="2497"/>
      <c r="AUN9" s="2497"/>
      <c r="AUO9" s="2497"/>
      <c r="AUP9" s="2497"/>
      <c r="AUQ9" s="2497"/>
      <c r="AUR9" s="2497"/>
      <c r="AUS9" s="2497"/>
      <c r="AUT9" s="2497"/>
      <c r="AUU9" s="2497"/>
      <c r="AUV9" s="2497"/>
      <c r="AUW9" s="2497"/>
      <c r="AUX9" s="2497"/>
      <c r="AUY9" s="2497"/>
      <c r="AUZ9" s="2497"/>
      <c r="AVA9" s="2497"/>
      <c r="AVB9" s="2497"/>
      <c r="AVC9" s="2497"/>
      <c r="AVD9" s="2497"/>
      <c r="AVE9" s="2497"/>
      <c r="AVF9" s="2497"/>
      <c r="AVG9" s="2497"/>
      <c r="AVH9" s="2497"/>
      <c r="AVI9" s="2497"/>
      <c r="AVJ9" s="2497"/>
      <c r="AVK9" s="2497"/>
      <c r="AVL9" s="2497"/>
      <c r="AVM9" s="2497"/>
      <c r="AVN9" s="2497"/>
      <c r="AVO9" s="2497"/>
      <c r="AVP9" s="2497"/>
      <c r="AVQ9" s="2497"/>
      <c r="AVR9" s="2497"/>
      <c r="AVS9" s="2497"/>
      <c r="AVT9" s="2497"/>
      <c r="AVU9" s="2497"/>
      <c r="AVV9" s="2497"/>
      <c r="AVW9" s="2497"/>
      <c r="AVX9" s="2497"/>
      <c r="AVY9" s="2497"/>
      <c r="AVZ9" s="2497"/>
      <c r="AWA9" s="2497"/>
      <c r="AWB9" s="2497"/>
      <c r="AWC9" s="2497"/>
      <c r="AWD9" s="2497"/>
      <c r="AWE9" s="2497"/>
      <c r="AWF9" s="2497"/>
      <c r="AWG9" s="2497"/>
      <c r="AWH9" s="2497"/>
      <c r="AWI9" s="2497"/>
      <c r="AWJ9" s="2497"/>
      <c r="AWK9" s="2497"/>
      <c r="AWL9" s="2497"/>
      <c r="AWM9" s="2497"/>
      <c r="AWN9" s="2497"/>
      <c r="AWO9" s="2497"/>
      <c r="AWP9" s="2497"/>
      <c r="AWQ9" s="2497"/>
      <c r="AWR9" s="2497"/>
      <c r="AWS9" s="2497"/>
      <c r="AWT9" s="2497"/>
      <c r="AWU9" s="2497"/>
      <c r="AWV9" s="2497"/>
      <c r="AWW9" s="2497"/>
      <c r="AWX9" s="2497"/>
      <c r="AWY9" s="2497"/>
      <c r="AWZ9" s="2497"/>
      <c r="AXA9" s="2497"/>
      <c r="AXB9" s="2497"/>
      <c r="AXC9" s="2497"/>
      <c r="AXD9" s="2497"/>
      <c r="AXE9" s="2497"/>
      <c r="AXF9" s="2497"/>
      <c r="AXG9" s="2497"/>
      <c r="AXH9" s="2497"/>
      <c r="AXI9" s="2497"/>
      <c r="AXJ9" s="2497"/>
      <c r="AXK9" s="2497"/>
      <c r="AXL9" s="2497"/>
      <c r="AXM9" s="2497"/>
      <c r="AXN9" s="2497"/>
      <c r="AXO9" s="2497"/>
      <c r="AXP9" s="2497"/>
      <c r="AXQ9" s="2497"/>
      <c r="AXR9" s="2497"/>
      <c r="AXS9" s="2497"/>
      <c r="AXT9" s="2497"/>
      <c r="AXU9" s="2497"/>
      <c r="AXV9" s="2497"/>
      <c r="AXW9" s="2497"/>
      <c r="AXX9" s="2497"/>
      <c r="AXY9" s="2497"/>
      <c r="AXZ9" s="2497"/>
      <c r="AYA9" s="2497"/>
      <c r="AYB9" s="2497"/>
      <c r="AYC9" s="2497"/>
      <c r="AYD9" s="2497"/>
      <c r="AYE9" s="2497"/>
      <c r="AYF9" s="2497"/>
      <c r="AYG9" s="2497"/>
      <c r="AYH9" s="2497"/>
      <c r="AYI9" s="2497"/>
      <c r="AYJ9" s="2497"/>
      <c r="AYK9" s="2497"/>
      <c r="AYL9" s="2497"/>
      <c r="AYM9" s="2497"/>
      <c r="AYN9" s="2497"/>
      <c r="AYO9" s="2497"/>
      <c r="AYP9" s="2497"/>
      <c r="AYQ9" s="2497"/>
      <c r="AYR9" s="2497"/>
      <c r="AYS9" s="2497"/>
      <c r="AYT9" s="2497"/>
      <c r="AYU9" s="2497"/>
      <c r="AYV9" s="2497"/>
      <c r="AYW9" s="2497"/>
      <c r="AYX9" s="2497"/>
      <c r="AYY9" s="2497"/>
      <c r="AYZ9" s="2497"/>
      <c r="AZA9" s="2497"/>
      <c r="AZB9" s="2497"/>
      <c r="AZC9" s="2497"/>
      <c r="AZD9" s="2497"/>
      <c r="AZE9" s="2497"/>
      <c r="AZF9" s="2497"/>
      <c r="AZG9" s="2497"/>
      <c r="AZH9" s="2497"/>
      <c r="AZI9" s="2497"/>
      <c r="AZJ9" s="2497"/>
      <c r="AZK9" s="2497"/>
      <c r="AZL9" s="2497"/>
      <c r="AZM9" s="2497"/>
      <c r="AZN9" s="2497"/>
      <c r="AZO9" s="2497"/>
      <c r="AZP9" s="2497"/>
      <c r="AZQ9" s="2497"/>
      <c r="AZR9" s="2497"/>
      <c r="AZS9" s="2497"/>
      <c r="AZT9" s="2497"/>
      <c r="AZU9" s="2497"/>
      <c r="AZV9" s="2497"/>
      <c r="AZW9" s="2497"/>
      <c r="AZX9" s="2497"/>
      <c r="AZY9" s="2497"/>
      <c r="AZZ9" s="2497"/>
      <c r="BAA9" s="2497"/>
      <c r="BAB9" s="2497"/>
      <c r="BAC9" s="2497"/>
      <c r="BAD9" s="2497"/>
      <c r="BAE9" s="2497"/>
      <c r="BAF9" s="2497"/>
      <c r="BAG9" s="2497"/>
      <c r="BAH9" s="2497"/>
      <c r="BAI9" s="2497"/>
      <c r="BAJ9" s="2497"/>
      <c r="BAK9" s="2497"/>
      <c r="BAL9" s="2497"/>
      <c r="BAM9" s="2497"/>
      <c r="BAN9" s="2497"/>
      <c r="BAO9" s="2497"/>
      <c r="BAP9" s="2497"/>
      <c r="BAQ9" s="2497"/>
      <c r="BAR9" s="2497"/>
      <c r="BAS9" s="2497"/>
      <c r="BAT9" s="2497"/>
      <c r="BAU9" s="2497"/>
      <c r="BAV9" s="2497"/>
      <c r="BAW9" s="2497"/>
      <c r="BAX9" s="2497"/>
      <c r="BAY9" s="2497"/>
      <c r="BAZ9" s="2497"/>
      <c r="BBA9" s="2497"/>
      <c r="BBB9" s="2497"/>
      <c r="BBC9" s="2497"/>
      <c r="BBD9" s="2497"/>
      <c r="BBE9" s="2497"/>
      <c r="BBF9" s="2497"/>
      <c r="BBG9" s="2497"/>
      <c r="BBH9" s="2497"/>
      <c r="BBI9" s="2497"/>
      <c r="BBJ9" s="2497"/>
      <c r="BBK9" s="2497"/>
      <c r="BBL9" s="2497"/>
      <c r="BBM9" s="2497"/>
      <c r="BBN9" s="2497"/>
      <c r="BBO9" s="2497"/>
      <c r="BBP9" s="2497"/>
      <c r="BBQ9" s="2497"/>
      <c r="BBR9" s="2497"/>
      <c r="BBS9" s="2497"/>
      <c r="BBT9" s="2497"/>
      <c r="BBU9" s="2497"/>
      <c r="BBV9" s="2497"/>
      <c r="BBW9" s="2497"/>
      <c r="BBX9" s="2497"/>
      <c r="BBY9" s="2497"/>
      <c r="BBZ9" s="2497"/>
      <c r="BCA9" s="2497"/>
      <c r="BCB9" s="2497"/>
      <c r="BCC9" s="2497"/>
      <c r="BCD9" s="2497"/>
      <c r="BCE9" s="2497"/>
      <c r="BCF9" s="2497"/>
      <c r="BCG9" s="2497"/>
      <c r="BCH9" s="2497"/>
      <c r="BCI9" s="2497"/>
      <c r="BCJ9" s="2497"/>
      <c r="BCK9" s="2497"/>
      <c r="BCL9" s="2497"/>
      <c r="BCM9" s="2497"/>
      <c r="BCN9" s="2497"/>
      <c r="BCO9" s="2497"/>
      <c r="BCP9" s="2497"/>
      <c r="BCQ9" s="2497"/>
      <c r="BCR9" s="2497"/>
      <c r="BCS9" s="2497"/>
      <c r="BCT9" s="2497"/>
      <c r="BCU9" s="2497"/>
      <c r="BCV9" s="2497"/>
      <c r="BCW9" s="2497"/>
      <c r="BCX9" s="2497"/>
      <c r="BCY9" s="2497"/>
      <c r="BCZ9" s="2497"/>
      <c r="BDA9" s="2497"/>
      <c r="BDB9" s="2497"/>
      <c r="BDC9" s="2497"/>
      <c r="BDD9" s="2497"/>
      <c r="BDE9" s="2497"/>
      <c r="BDF9" s="2497"/>
      <c r="BDG9" s="2497"/>
      <c r="BDH9" s="2497"/>
      <c r="BDI9" s="2497"/>
      <c r="BDJ9" s="2497"/>
      <c r="BDK9" s="2497"/>
      <c r="BDL9" s="2497"/>
      <c r="BDM9" s="2497"/>
      <c r="BDN9" s="2497"/>
      <c r="BDO9" s="2497"/>
      <c r="BDP9" s="2497"/>
      <c r="BDQ9" s="2497"/>
      <c r="BDR9" s="2497"/>
      <c r="BDS9" s="2497"/>
      <c r="BDT9" s="2497"/>
      <c r="BDU9" s="2497"/>
      <c r="BDV9" s="2497"/>
      <c r="BDW9" s="2497"/>
      <c r="BDX9" s="2497"/>
      <c r="BDY9" s="2497"/>
      <c r="BDZ9" s="2497"/>
      <c r="BEA9" s="2497"/>
      <c r="BEB9" s="2497"/>
      <c r="BEC9" s="2497"/>
      <c r="BED9" s="2497"/>
      <c r="BEE9" s="2497"/>
      <c r="BEF9" s="2497"/>
      <c r="BEG9" s="2497"/>
      <c r="BEH9" s="2497"/>
      <c r="BEI9" s="2497"/>
      <c r="BEJ9" s="2497"/>
      <c r="BEK9" s="2497"/>
      <c r="BEL9" s="2497"/>
      <c r="BEM9" s="2497"/>
      <c r="BEN9" s="2497"/>
      <c r="BEO9" s="2497"/>
      <c r="BEP9" s="2497"/>
      <c r="BEQ9" s="2497"/>
      <c r="BER9" s="2497"/>
      <c r="BES9" s="2497"/>
      <c r="BET9" s="2497"/>
      <c r="BEU9" s="2497"/>
      <c r="BEV9" s="2497"/>
      <c r="BEW9" s="2497"/>
      <c r="BEX9" s="2497"/>
      <c r="BEY9" s="2497"/>
      <c r="BEZ9" s="2497"/>
      <c r="BFA9" s="2497"/>
      <c r="BFB9" s="2497"/>
      <c r="BFC9" s="2497"/>
      <c r="BFD9" s="2497"/>
      <c r="BFE9" s="2497"/>
      <c r="BFF9" s="2497"/>
      <c r="BFG9" s="2497"/>
      <c r="BFH9" s="2497"/>
      <c r="BFI9" s="2497"/>
      <c r="BFJ9" s="2497"/>
      <c r="BFK9" s="2497"/>
      <c r="BFL9" s="2497"/>
      <c r="BFM9" s="2497"/>
      <c r="BFN9" s="2497"/>
      <c r="BFO9" s="2497"/>
      <c r="BFP9" s="2497"/>
      <c r="BFQ9" s="2497"/>
      <c r="BFR9" s="2497"/>
      <c r="BFS9" s="2497"/>
      <c r="BFT9" s="2497"/>
      <c r="BFU9" s="2497"/>
      <c r="BFV9" s="2497"/>
      <c r="BFW9" s="2497"/>
      <c r="BFX9" s="2497"/>
      <c r="BFY9" s="2497"/>
      <c r="BFZ9" s="2497"/>
      <c r="BGA9" s="2497"/>
      <c r="BGB9" s="2497"/>
      <c r="BGC9" s="2497"/>
      <c r="BGD9" s="2497"/>
      <c r="BGE9" s="2497"/>
      <c r="BGF9" s="2497"/>
      <c r="BGG9" s="2497"/>
      <c r="BGH9" s="2497"/>
      <c r="BGI9" s="2497"/>
      <c r="BGJ9" s="2497"/>
      <c r="BGK9" s="2497"/>
      <c r="BGL9" s="2497"/>
      <c r="BGM9" s="2497"/>
      <c r="BGN9" s="2497"/>
      <c r="BGO9" s="2497"/>
      <c r="BGP9" s="2497"/>
      <c r="BGQ9" s="2497"/>
      <c r="BGR9" s="2497"/>
      <c r="BGS9" s="2497"/>
      <c r="BGT9" s="2497"/>
      <c r="BGU9" s="2497"/>
      <c r="BGV9" s="2497"/>
      <c r="BGW9" s="2497"/>
      <c r="BGX9" s="2497"/>
      <c r="BGY9" s="2497"/>
      <c r="BGZ9" s="2497"/>
      <c r="BHA9" s="2497"/>
      <c r="BHB9" s="2497"/>
      <c r="BHC9" s="2497"/>
      <c r="BHD9" s="2497"/>
      <c r="BHE9" s="2497"/>
      <c r="BHF9" s="2497"/>
      <c r="BHG9" s="2497"/>
      <c r="BHH9" s="2497"/>
      <c r="BHI9" s="2497"/>
      <c r="BHJ9" s="2497"/>
      <c r="BHK9" s="2497"/>
      <c r="BHL9" s="2497"/>
      <c r="BHM9" s="2497"/>
      <c r="BHN9" s="2497"/>
      <c r="BHO9" s="2497"/>
      <c r="BHP9" s="2497"/>
      <c r="BHQ9" s="2497"/>
      <c r="BHR9" s="2497"/>
      <c r="BHS9" s="2497"/>
      <c r="BHT9" s="2497"/>
      <c r="BHU9" s="2497"/>
      <c r="BHV9" s="2497"/>
      <c r="BHW9" s="2497"/>
      <c r="BHX9" s="2497"/>
      <c r="BHY9" s="2497"/>
      <c r="BHZ9" s="2497"/>
      <c r="BIA9" s="2497"/>
      <c r="BIB9" s="2497"/>
      <c r="BIC9" s="2497"/>
      <c r="BID9" s="2497"/>
      <c r="BIE9" s="2497"/>
      <c r="BIF9" s="2497"/>
      <c r="BIG9" s="2497"/>
      <c r="BIH9" s="2497"/>
      <c r="BII9" s="2497"/>
      <c r="BIJ9" s="2497"/>
      <c r="BIK9" s="2497"/>
      <c r="BIL9" s="2497"/>
      <c r="BIM9" s="2497"/>
      <c r="BIN9" s="2497"/>
      <c r="BIO9" s="2497"/>
      <c r="BIP9" s="2497"/>
      <c r="BIQ9" s="2497"/>
      <c r="BIR9" s="2497"/>
      <c r="BIS9" s="2497"/>
      <c r="BIT9" s="2497"/>
      <c r="BIU9" s="2497"/>
      <c r="BIV9" s="2497"/>
      <c r="BIW9" s="2497"/>
      <c r="BIX9" s="2497"/>
      <c r="BIY9" s="2497"/>
      <c r="BIZ9" s="2497"/>
      <c r="BJA9" s="2497"/>
      <c r="BJB9" s="2497"/>
      <c r="BJC9" s="2497"/>
      <c r="BJD9" s="2497"/>
      <c r="BJE9" s="2497"/>
      <c r="BJF9" s="2497"/>
      <c r="BJG9" s="2497"/>
      <c r="BJH9" s="2497"/>
      <c r="BJI9" s="2497"/>
      <c r="BJJ9" s="2497"/>
      <c r="BJK9" s="2497"/>
      <c r="BJL9" s="2497"/>
      <c r="BJM9" s="2497"/>
      <c r="BJN9" s="2497"/>
      <c r="BJO9" s="2497"/>
      <c r="BJP9" s="2497"/>
      <c r="BJQ9" s="2497"/>
      <c r="BJR9" s="2497"/>
      <c r="BJS9" s="2497"/>
      <c r="BJT9" s="2497"/>
      <c r="BJU9" s="2497"/>
      <c r="BJV9" s="2497"/>
      <c r="BJW9" s="2497"/>
      <c r="BJX9" s="2497"/>
      <c r="BJY9" s="2497"/>
      <c r="BJZ9" s="2497"/>
      <c r="BKA9" s="2497"/>
      <c r="BKB9" s="2497"/>
      <c r="BKC9" s="2497"/>
      <c r="BKD9" s="2497"/>
      <c r="BKE9" s="2497"/>
      <c r="BKF9" s="2497"/>
      <c r="BKG9" s="2497"/>
      <c r="BKH9" s="2497"/>
      <c r="BKI9" s="2497"/>
      <c r="BKJ9" s="2497"/>
      <c r="BKK9" s="2497"/>
      <c r="BKL9" s="2497"/>
      <c r="BKM9" s="2497"/>
      <c r="BKN9" s="2497"/>
      <c r="BKO9" s="2497"/>
      <c r="BKP9" s="2497"/>
      <c r="BKQ9" s="2497"/>
      <c r="BKR9" s="2497"/>
      <c r="BKS9" s="2497"/>
      <c r="BKT9" s="2497"/>
      <c r="BKU9" s="2497"/>
      <c r="BKV9" s="2497"/>
      <c r="BKW9" s="2497"/>
      <c r="BKX9" s="2497"/>
      <c r="BKY9" s="2497"/>
      <c r="BKZ9" s="2497"/>
      <c r="BLA9" s="2497"/>
      <c r="BLB9" s="2497"/>
      <c r="BLC9" s="2497"/>
      <c r="BLD9" s="2497"/>
      <c r="BLE9" s="2497"/>
      <c r="BLF9" s="2497"/>
      <c r="BLG9" s="2497"/>
      <c r="BLH9" s="2497"/>
      <c r="BLI9" s="2497"/>
      <c r="BLJ9" s="2497"/>
      <c r="BLK9" s="2497"/>
      <c r="BLL9" s="2497"/>
      <c r="BLM9" s="2497"/>
      <c r="BLN9" s="2497"/>
      <c r="BLO9" s="2497"/>
      <c r="BLP9" s="2497"/>
      <c r="BLQ9" s="2497"/>
      <c r="BLR9" s="2497"/>
      <c r="BLS9" s="2497"/>
      <c r="BLT9" s="2497"/>
      <c r="BLU9" s="2497"/>
      <c r="BLV9" s="2497"/>
      <c r="BLW9" s="2497"/>
      <c r="BLX9" s="2497"/>
      <c r="BLY9" s="2497"/>
      <c r="BLZ9" s="2497"/>
      <c r="BMA9" s="2497"/>
      <c r="BMB9" s="2497"/>
      <c r="BMC9" s="2497"/>
      <c r="BMD9" s="2497"/>
      <c r="BME9" s="2497"/>
      <c r="BMF9" s="2497"/>
      <c r="BMG9" s="2497"/>
      <c r="BMH9" s="2497"/>
      <c r="BMI9" s="2497"/>
      <c r="BMJ9" s="2497"/>
      <c r="BMK9" s="2497"/>
      <c r="BML9" s="2497"/>
      <c r="BMM9" s="2497"/>
      <c r="BMN9" s="2497"/>
      <c r="BMO9" s="2497"/>
      <c r="BMP9" s="2497"/>
      <c r="BMQ9" s="2497"/>
      <c r="BMR9" s="2497"/>
      <c r="BMS9" s="2497"/>
      <c r="BMT9" s="2497"/>
      <c r="BMU9" s="2497"/>
      <c r="BMV9" s="2497"/>
      <c r="BMW9" s="2497"/>
      <c r="BMX9" s="2497"/>
      <c r="BMY9" s="2497"/>
      <c r="BMZ9" s="2497"/>
      <c r="BNA9" s="2497"/>
      <c r="BNB9" s="2497"/>
      <c r="BNC9" s="2497"/>
      <c r="BND9" s="2497"/>
      <c r="BNE9" s="2497"/>
      <c r="BNF9" s="2497"/>
      <c r="BNG9" s="2497"/>
      <c r="BNH9" s="2497"/>
      <c r="BNI9" s="2497"/>
      <c r="BNJ9" s="2497"/>
      <c r="BNK9" s="2497"/>
      <c r="BNL9" s="2497"/>
      <c r="BNM9" s="2497"/>
      <c r="BNN9" s="2497"/>
      <c r="BNO9" s="2497"/>
      <c r="BNP9" s="2497"/>
      <c r="BNQ9" s="2497"/>
      <c r="BNR9" s="2497"/>
      <c r="BNS9" s="2497"/>
      <c r="BNT9" s="2497"/>
      <c r="BNU9" s="2497"/>
      <c r="BNV9" s="2497"/>
      <c r="BNW9" s="2497"/>
      <c r="BNX9" s="2497"/>
      <c r="BNY9" s="2497"/>
      <c r="BNZ9" s="2497"/>
      <c r="BOA9" s="2497"/>
      <c r="BOB9" s="2497"/>
      <c r="BOC9" s="2497"/>
      <c r="BOD9" s="2497"/>
      <c r="BOE9" s="2497"/>
      <c r="BOF9" s="2497"/>
      <c r="BOG9" s="2497"/>
      <c r="BOH9" s="2497"/>
      <c r="BOI9" s="2497"/>
      <c r="BOJ9" s="2497"/>
      <c r="BOK9" s="2497"/>
      <c r="BOL9" s="2497"/>
      <c r="BOM9" s="2497"/>
      <c r="BON9" s="2497"/>
      <c r="BOO9" s="2497"/>
      <c r="BOP9" s="2497"/>
      <c r="BOQ9" s="2497"/>
      <c r="BOR9" s="2497"/>
      <c r="BOS9" s="2497"/>
      <c r="BOT9" s="2497"/>
      <c r="BOU9" s="2497"/>
      <c r="BOV9" s="2497"/>
      <c r="BOW9" s="2497"/>
      <c r="BOX9" s="2497"/>
      <c r="BOY9" s="2497"/>
      <c r="BOZ9" s="2497"/>
      <c r="BPA9" s="2497"/>
      <c r="BPB9" s="2497"/>
      <c r="BPC9" s="2497"/>
      <c r="BPD9" s="2497"/>
      <c r="BPE9" s="2497"/>
      <c r="BPF9" s="2497"/>
      <c r="BPG9" s="2497"/>
      <c r="BPH9" s="2497"/>
      <c r="BPI9" s="2497"/>
      <c r="BPJ9" s="2497"/>
      <c r="BPK9" s="2497"/>
      <c r="BPL9" s="2497"/>
      <c r="BPM9" s="2497"/>
      <c r="BPN9" s="2497"/>
      <c r="BPO9" s="2497"/>
      <c r="BPP9" s="2497"/>
      <c r="BPQ9" s="2497"/>
      <c r="BPR9" s="2497"/>
      <c r="BPS9" s="2497"/>
      <c r="BPT9" s="2497"/>
      <c r="BPU9" s="2497"/>
      <c r="BPV9" s="2497"/>
      <c r="BPW9" s="2497"/>
      <c r="BPX9" s="2497"/>
      <c r="BPY9" s="2497"/>
      <c r="BPZ9" s="2497"/>
      <c r="BQA9" s="2497"/>
      <c r="BQB9" s="2497"/>
      <c r="BQC9" s="2497"/>
      <c r="BQD9" s="2497"/>
      <c r="BQE9" s="2497"/>
      <c r="BQF9" s="2497"/>
      <c r="BQG9" s="2497"/>
      <c r="BQH9" s="2497"/>
      <c r="BQI9" s="2497"/>
      <c r="BQJ9" s="2497"/>
      <c r="BQK9" s="2497"/>
      <c r="BQL9" s="2497"/>
      <c r="BQM9" s="2497"/>
      <c r="BQN9" s="2497"/>
      <c r="BQO9" s="2497"/>
      <c r="BQP9" s="2497"/>
      <c r="BQQ9" s="2497"/>
      <c r="BQR9" s="2497"/>
      <c r="BQS9" s="2497"/>
      <c r="BQT9" s="2497"/>
      <c r="BQU9" s="2497"/>
      <c r="BQV9" s="2497"/>
      <c r="BQW9" s="2497"/>
      <c r="BQX9" s="2497"/>
      <c r="BQY9" s="2497"/>
      <c r="BQZ9" s="2497"/>
      <c r="BRA9" s="2497"/>
      <c r="BRB9" s="2497"/>
      <c r="BRC9" s="2497"/>
      <c r="BRD9" s="2497"/>
      <c r="BRE9" s="2497"/>
      <c r="BRF9" s="2497"/>
      <c r="BRG9" s="2497"/>
      <c r="BRH9" s="2497"/>
      <c r="BRI9" s="2497"/>
      <c r="BRJ9" s="2497"/>
      <c r="BRK9" s="2497"/>
      <c r="BRL9" s="2497"/>
      <c r="BRM9" s="2497"/>
      <c r="BRN9" s="2497"/>
      <c r="BRO9" s="2497"/>
      <c r="BRP9" s="2497"/>
      <c r="BRQ9" s="2497"/>
      <c r="BRR9" s="2497"/>
      <c r="BRS9" s="2497"/>
      <c r="BRT9" s="2497"/>
      <c r="BRU9" s="2497"/>
      <c r="BRV9" s="2497"/>
      <c r="BRW9" s="2497"/>
      <c r="BRX9" s="2497"/>
      <c r="BRY9" s="2497"/>
      <c r="BRZ9" s="2497"/>
      <c r="BSA9" s="2497"/>
      <c r="BSB9" s="2497"/>
      <c r="BSC9" s="2497"/>
      <c r="BSD9" s="2497"/>
      <c r="BSE9" s="2497"/>
      <c r="BSF9" s="2497"/>
      <c r="BSG9" s="2497"/>
      <c r="BSH9" s="2497"/>
      <c r="BSI9" s="2497"/>
      <c r="BSJ9" s="2497"/>
      <c r="BSK9" s="2497"/>
      <c r="BSL9" s="2497"/>
      <c r="BSM9" s="2497"/>
      <c r="BSN9" s="2497"/>
      <c r="BSO9" s="2497"/>
      <c r="BSP9" s="2497"/>
      <c r="BSQ9" s="2497"/>
      <c r="BSR9" s="2497"/>
      <c r="BSS9" s="2497"/>
      <c r="BST9" s="2497"/>
      <c r="BSU9" s="2497"/>
      <c r="BSV9" s="2497"/>
      <c r="BSW9" s="2497"/>
      <c r="BSX9" s="2497"/>
      <c r="BSY9" s="2497"/>
      <c r="BSZ9" s="2497"/>
      <c r="BTA9" s="2497"/>
      <c r="BTB9" s="2497"/>
      <c r="BTC9" s="2497"/>
      <c r="BTD9" s="2497"/>
      <c r="BTE9" s="2497"/>
      <c r="BTF9" s="2497"/>
      <c r="BTG9" s="2497"/>
      <c r="BTH9" s="2497"/>
      <c r="BTI9" s="2497"/>
      <c r="BTJ9" s="2497"/>
      <c r="BTK9" s="2497"/>
      <c r="BTL9" s="2497"/>
      <c r="BTM9" s="2497"/>
      <c r="BTN9" s="2497"/>
      <c r="BTO9" s="2497"/>
      <c r="BTP9" s="2497"/>
      <c r="BTQ9" s="2497"/>
      <c r="BTR9" s="2497"/>
      <c r="BTS9" s="2497"/>
      <c r="BTT9" s="2497"/>
      <c r="BTU9" s="2497"/>
      <c r="BTV9" s="2497"/>
      <c r="BTW9" s="2497"/>
      <c r="BTX9" s="2497"/>
      <c r="BTY9" s="2497"/>
      <c r="BTZ9" s="2497"/>
      <c r="BUA9" s="2497"/>
      <c r="BUB9" s="2497"/>
      <c r="BUC9" s="2497"/>
      <c r="BUD9" s="2497"/>
      <c r="BUE9" s="2497"/>
      <c r="BUF9" s="2497"/>
      <c r="BUG9" s="2497"/>
      <c r="BUH9" s="2497"/>
      <c r="BUI9" s="2497"/>
      <c r="BUJ9" s="2497"/>
      <c r="BUK9" s="2497"/>
      <c r="BUL9" s="2497"/>
      <c r="BUM9" s="2497"/>
      <c r="BUN9" s="2497"/>
      <c r="BUO9" s="2497"/>
      <c r="BUP9" s="2497"/>
      <c r="BUQ9" s="2497"/>
      <c r="BUR9" s="2497"/>
      <c r="BUS9" s="2497"/>
      <c r="BUT9" s="2497"/>
      <c r="BUU9" s="2497"/>
      <c r="BUV9" s="2497"/>
      <c r="BUW9" s="2497"/>
      <c r="BUX9" s="2497"/>
      <c r="BUY9" s="2497"/>
      <c r="BUZ9" s="2497"/>
      <c r="BVA9" s="2497"/>
      <c r="BVB9" s="2497"/>
      <c r="BVC9" s="2497"/>
      <c r="BVD9" s="2497"/>
      <c r="BVE9" s="2497"/>
      <c r="BVF9" s="2497"/>
      <c r="BVG9" s="2497"/>
      <c r="BVH9" s="2497"/>
      <c r="BVI9" s="2497"/>
      <c r="BVJ9" s="2497"/>
      <c r="BVK9" s="2497"/>
      <c r="BVL9" s="2497"/>
      <c r="BVM9" s="2497"/>
      <c r="BVN9" s="2497"/>
      <c r="BVO9" s="2497"/>
      <c r="BVP9" s="2497"/>
      <c r="BVQ9" s="2497"/>
      <c r="BVR9" s="2497"/>
      <c r="BVS9" s="2497"/>
      <c r="BVT9" s="2497"/>
      <c r="BVU9" s="2497"/>
      <c r="BVV9" s="2497"/>
      <c r="BVW9" s="2497"/>
      <c r="BVX9" s="2497"/>
      <c r="BVY9" s="2497"/>
      <c r="BVZ9" s="2497"/>
      <c r="BWA9" s="2497"/>
      <c r="BWB9" s="2497"/>
      <c r="BWC9" s="2497"/>
      <c r="BWD9" s="2497"/>
      <c r="BWE9" s="2497"/>
      <c r="BWF9" s="2497"/>
      <c r="BWG9" s="2497"/>
      <c r="BWH9" s="2497"/>
      <c r="BWI9" s="2497"/>
      <c r="BWJ9" s="2497"/>
      <c r="BWK9" s="2497"/>
      <c r="BWL9" s="2497"/>
      <c r="BWM9" s="2497"/>
      <c r="BWN9" s="2497"/>
      <c r="BWO9" s="2497"/>
      <c r="BWP9" s="2497"/>
      <c r="BWQ9" s="2497"/>
      <c r="BWR9" s="2497"/>
      <c r="BWS9" s="2497"/>
      <c r="BWT9" s="2497"/>
      <c r="BWU9" s="2497"/>
      <c r="BWV9" s="2497"/>
      <c r="BWW9" s="2497"/>
      <c r="BWX9" s="2497"/>
      <c r="BWY9" s="2497"/>
      <c r="BWZ9" s="2497"/>
      <c r="BXA9" s="2497"/>
      <c r="BXB9" s="2497"/>
      <c r="BXC9" s="2497"/>
      <c r="BXD9" s="2497"/>
      <c r="BXE9" s="2497"/>
      <c r="BXF9" s="2497"/>
      <c r="BXG9" s="2497"/>
      <c r="BXH9" s="2497"/>
      <c r="BXI9" s="2497"/>
      <c r="BXJ9" s="2497"/>
      <c r="BXK9" s="2497"/>
      <c r="BXL9" s="2497"/>
      <c r="BXM9" s="2497"/>
      <c r="BXN9" s="2497"/>
      <c r="BXO9" s="2497"/>
      <c r="BXP9" s="2497"/>
      <c r="BXQ9" s="2497"/>
      <c r="BXR9" s="2497"/>
      <c r="BXS9" s="2497"/>
      <c r="BXT9" s="2497"/>
      <c r="BXU9" s="2497"/>
      <c r="BXV9" s="2497"/>
    </row>
    <row r="10" spans="1:2277" customFormat="1">
      <c r="A10" s="2497"/>
      <c r="B10" s="2497"/>
      <c r="C10" s="2497"/>
      <c r="D10" s="2497"/>
      <c r="E10" s="2497"/>
      <c r="F10" s="2497"/>
      <c r="G10" s="2497"/>
      <c r="H10" s="2497"/>
      <c r="I10" s="2497"/>
      <c r="J10" s="2497"/>
      <c r="K10" s="2497"/>
      <c r="L10" s="2497"/>
      <c r="M10" s="2497"/>
      <c r="N10" s="2497"/>
      <c r="O10" s="2497"/>
      <c r="P10" s="2497"/>
      <c r="Q10" s="2497"/>
      <c r="R10" s="2497"/>
      <c r="S10" s="2497"/>
      <c r="T10" s="2497"/>
      <c r="U10" s="2497"/>
      <c r="V10" s="2497"/>
      <c r="W10" s="2497"/>
      <c r="X10" s="2497"/>
      <c r="Y10" s="2497"/>
      <c r="Z10" s="2497"/>
      <c r="AA10" s="2497"/>
      <c r="AB10" s="2497"/>
      <c r="AC10" s="2497"/>
      <c r="AD10" s="2497"/>
      <c r="AE10" s="2497"/>
      <c r="AF10" s="2497"/>
      <c r="AG10" s="2497"/>
      <c r="AH10" s="2497"/>
      <c r="AI10" s="2497"/>
      <c r="AJ10" s="2497"/>
      <c r="AK10" s="2497"/>
      <c r="AL10" s="2497"/>
      <c r="AM10" s="2497"/>
      <c r="AN10" s="2497"/>
      <c r="AO10" s="2497"/>
      <c r="AP10" s="2497"/>
      <c r="AQ10" s="2497"/>
      <c r="AR10" s="2497"/>
      <c r="AS10" s="2497"/>
      <c r="AT10" s="2497"/>
      <c r="AU10" s="2497"/>
      <c r="AV10" s="2497"/>
      <c r="AW10" s="2497"/>
      <c r="AX10" s="2497"/>
      <c r="AY10" s="2497"/>
      <c r="AZ10" s="2497"/>
      <c r="BA10" s="2497"/>
      <c r="BB10" s="2497"/>
      <c r="BC10" s="2497"/>
      <c r="BD10" s="2497"/>
      <c r="BE10" s="2497"/>
      <c r="BF10" s="2497"/>
      <c r="BG10" s="2497"/>
      <c r="BH10" s="2497"/>
      <c r="BI10" s="2497"/>
      <c r="BJ10" s="2497"/>
      <c r="BK10" s="2497"/>
      <c r="BL10" s="2497"/>
      <c r="BM10" s="2497"/>
      <c r="BN10" s="2497"/>
      <c r="BO10" s="2497"/>
      <c r="BP10" s="2497"/>
      <c r="BQ10" s="2497"/>
      <c r="BR10" s="2497"/>
      <c r="BS10" s="2497"/>
      <c r="BT10" s="2497"/>
      <c r="BU10" s="2497"/>
      <c r="BV10" s="2497"/>
      <c r="BW10" s="2497"/>
      <c r="BX10" s="2497"/>
      <c r="BY10" s="2497"/>
      <c r="BZ10" s="2497"/>
      <c r="CA10" s="2497"/>
      <c r="CB10" s="2497"/>
      <c r="CC10" s="2497"/>
      <c r="CD10" s="2497"/>
      <c r="CE10" s="2497"/>
      <c r="CF10" s="2497"/>
      <c r="CG10" s="2497"/>
      <c r="CH10" s="2497"/>
      <c r="CI10" s="2497"/>
      <c r="CJ10" s="2497"/>
      <c r="CK10" s="2497"/>
      <c r="CL10" s="2497"/>
      <c r="CM10" s="2497"/>
      <c r="CN10" s="2497"/>
      <c r="CO10" s="2497"/>
      <c r="CP10" s="2497"/>
      <c r="CQ10" s="2497"/>
      <c r="CR10" s="2497"/>
      <c r="CS10" s="2497"/>
      <c r="CT10" s="2497"/>
      <c r="CU10" s="2497"/>
      <c r="CV10" s="2497"/>
      <c r="CW10" s="2497"/>
      <c r="CX10" s="2497"/>
      <c r="CY10" s="2497"/>
      <c r="CZ10" s="2497"/>
      <c r="DA10" s="2497"/>
      <c r="DB10" s="2497"/>
      <c r="DC10" s="2497"/>
      <c r="DD10" s="2497"/>
      <c r="DE10" s="2497"/>
      <c r="DF10" s="2497"/>
      <c r="DG10" s="2497"/>
      <c r="DH10" s="2497"/>
      <c r="DI10" s="2497"/>
      <c r="DJ10" s="2497"/>
      <c r="DK10" s="2497"/>
      <c r="DL10" s="2497"/>
      <c r="DM10" s="2497"/>
      <c r="DN10" s="2497"/>
      <c r="DO10" s="2497"/>
      <c r="DP10" s="2497"/>
      <c r="DQ10" s="2497"/>
      <c r="DR10" s="2497"/>
      <c r="DS10" s="2497"/>
      <c r="DT10" s="2497"/>
      <c r="DU10" s="2497"/>
      <c r="DV10" s="2497"/>
      <c r="DW10" s="2497"/>
      <c r="DX10" s="2497"/>
      <c r="DY10" s="2497"/>
      <c r="DZ10" s="2497"/>
      <c r="EA10" s="2497"/>
      <c r="EB10" s="2497"/>
      <c r="EC10" s="2497"/>
      <c r="ED10" s="2497"/>
      <c r="EE10" s="2497"/>
      <c r="EF10" s="2497"/>
      <c r="EG10" s="2497"/>
      <c r="EH10" s="2497"/>
      <c r="EI10" s="2497"/>
      <c r="EJ10" s="2497"/>
      <c r="EK10" s="2497"/>
      <c r="EL10" s="2497"/>
      <c r="EM10" s="2497"/>
      <c r="EN10" s="2497"/>
      <c r="EO10" s="2497"/>
      <c r="EP10" s="2497"/>
      <c r="EQ10" s="2497"/>
      <c r="ER10" s="2497"/>
      <c r="ES10" s="2497"/>
      <c r="ET10" s="2497"/>
      <c r="EU10" s="2497"/>
      <c r="EV10" s="2497"/>
      <c r="EW10" s="2497"/>
      <c r="EX10" s="2497"/>
      <c r="EY10" s="2497"/>
      <c r="EZ10" s="2497"/>
      <c r="FA10" s="2497"/>
      <c r="FB10" s="2497"/>
      <c r="FC10" s="2497"/>
      <c r="FD10" s="2497"/>
      <c r="FE10" s="2497"/>
      <c r="FF10" s="2497"/>
      <c r="FG10" s="2497"/>
      <c r="FH10" s="2497"/>
      <c r="FI10" s="2497"/>
      <c r="FJ10" s="2497"/>
      <c r="FK10" s="2497"/>
      <c r="FL10" s="2497"/>
      <c r="FM10" s="2497"/>
      <c r="FN10" s="2497"/>
      <c r="FO10" s="2497"/>
      <c r="FP10" s="2497"/>
      <c r="FQ10" s="2497"/>
      <c r="FR10" s="2497"/>
      <c r="FS10" s="2497"/>
      <c r="FT10" s="2497"/>
      <c r="FU10" s="2497"/>
      <c r="FV10" s="2497"/>
      <c r="FW10" s="2497"/>
      <c r="FX10" s="2497"/>
      <c r="FY10" s="2497"/>
      <c r="FZ10" s="2497"/>
      <c r="GA10" s="2497"/>
      <c r="GB10" s="2497"/>
      <c r="GC10" s="2497"/>
      <c r="GD10" s="2497"/>
      <c r="GE10" s="2497"/>
      <c r="GF10" s="2497"/>
      <c r="GG10" s="2497"/>
      <c r="GH10" s="2497"/>
      <c r="GI10" s="2497"/>
      <c r="GJ10" s="2497"/>
      <c r="GK10" s="2497"/>
      <c r="GL10" s="2497"/>
      <c r="GM10" s="2497"/>
      <c r="GN10" s="2497"/>
      <c r="GO10" s="2497"/>
      <c r="GP10" s="2497"/>
      <c r="GQ10" s="2497"/>
      <c r="GR10" s="2497"/>
      <c r="GS10" s="2497"/>
      <c r="GT10" s="2497"/>
      <c r="GU10" s="2497"/>
      <c r="GV10" s="2497"/>
      <c r="GW10" s="2497"/>
      <c r="GX10" s="2497"/>
      <c r="GY10" s="2497"/>
      <c r="GZ10" s="2497"/>
      <c r="HA10" s="2497"/>
      <c r="HB10" s="2497"/>
      <c r="HC10" s="2497"/>
      <c r="HD10" s="2497"/>
      <c r="HE10" s="2497"/>
      <c r="HF10" s="2497"/>
      <c r="HG10" s="2497"/>
      <c r="HH10" s="2497"/>
      <c r="HI10" s="2497"/>
      <c r="HJ10" s="2497"/>
      <c r="HK10" s="2497"/>
      <c r="HL10" s="2497"/>
      <c r="HM10" s="2497"/>
      <c r="HN10" s="2497"/>
      <c r="HO10" s="2497"/>
      <c r="HP10" s="2497"/>
      <c r="HQ10" s="2497"/>
      <c r="HR10" s="2497"/>
      <c r="HS10" s="2497"/>
      <c r="HT10" s="2497"/>
      <c r="HU10" s="2497"/>
      <c r="HV10" s="2497"/>
      <c r="HW10" s="2497"/>
      <c r="HX10" s="2497"/>
      <c r="HY10" s="2497"/>
      <c r="HZ10" s="2497"/>
      <c r="IA10" s="2497"/>
      <c r="IB10" s="2497"/>
      <c r="IC10" s="2497"/>
      <c r="ID10" s="2497"/>
      <c r="IE10" s="2497"/>
      <c r="IF10" s="2497"/>
      <c r="IG10" s="2497"/>
      <c r="IH10" s="2497"/>
      <c r="II10" s="2497"/>
      <c r="IJ10" s="2497"/>
      <c r="IK10" s="2497"/>
      <c r="IL10" s="2497"/>
      <c r="IM10" s="2497"/>
      <c r="IN10" s="2497"/>
      <c r="IO10" s="2497"/>
      <c r="IP10" s="2497"/>
      <c r="IQ10" s="2497"/>
      <c r="IR10" s="2497"/>
      <c r="IS10" s="2497"/>
      <c r="IT10" s="2497"/>
      <c r="IU10" s="2497"/>
      <c r="IV10" s="2497"/>
      <c r="IW10" s="2497"/>
      <c r="IX10" s="2497"/>
      <c r="IY10" s="2497"/>
      <c r="IZ10" s="2497"/>
      <c r="JA10" s="2497"/>
      <c r="JB10" s="2497"/>
      <c r="JC10" s="2497"/>
      <c r="JD10" s="2497"/>
      <c r="JE10" s="2497"/>
      <c r="JF10" s="2497"/>
      <c r="JG10" s="2497"/>
      <c r="JH10" s="2497"/>
      <c r="JI10" s="2497"/>
      <c r="JJ10" s="2497"/>
      <c r="JK10" s="2497"/>
      <c r="JL10" s="2497"/>
      <c r="JM10" s="2497"/>
      <c r="JN10" s="2497"/>
      <c r="JO10" s="2497"/>
      <c r="JP10" s="2497"/>
      <c r="JQ10" s="2497"/>
      <c r="JR10" s="2497"/>
      <c r="JS10" s="2497"/>
      <c r="JT10" s="2497"/>
      <c r="JU10" s="2497"/>
      <c r="JV10" s="2497"/>
      <c r="JW10" s="2497"/>
      <c r="JX10" s="2497"/>
      <c r="JY10" s="2497"/>
      <c r="JZ10" s="2497"/>
      <c r="KA10" s="2497"/>
      <c r="KB10" s="2497"/>
      <c r="KC10" s="2497"/>
      <c r="KD10" s="2497"/>
      <c r="KE10" s="2497"/>
      <c r="KF10" s="2497"/>
      <c r="KG10" s="2497"/>
      <c r="KH10" s="2497"/>
      <c r="KI10" s="2497"/>
      <c r="KJ10" s="2497"/>
      <c r="KK10" s="2497"/>
      <c r="KL10" s="2497"/>
      <c r="KM10" s="2497"/>
      <c r="KN10" s="2497"/>
      <c r="KO10" s="2497"/>
      <c r="KP10" s="2497"/>
      <c r="KQ10" s="2497"/>
      <c r="KR10" s="2497"/>
      <c r="KS10" s="2497"/>
      <c r="KT10" s="2497"/>
      <c r="KU10" s="2497"/>
      <c r="KV10" s="2497"/>
      <c r="KW10" s="2497"/>
      <c r="KX10" s="2497"/>
      <c r="KY10" s="2497"/>
      <c r="KZ10" s="2497"/>
      <c r="LA10" s="2497"/>
      <c r="LB10" s="2497"/>
      <c r="LC10" s="2497"/>
      <c r="LD10" s="2497"/>
      <c r="LE10" s="2497"/>
      <c r="LF10" s="2497"/>
      <c r="LG10" s="2497"/>
      <c r="LH10" s="2497"/>
      <c r="LI10" s="2497"/>
      <c r="LJ10" s="2497"/>
      <c r="LK10" s="2497"/>
      <c r="LL10" s="2497"/>
      <c r="LM10" s="2497"/>
      <c r="LN10" s="2497"/>
      <c r="LO10" s="2497"/>
      <c r="LP10" s="2497"/>
      <c r="LQ10" s="2497"/>
      <c r="LR10" s="2497"/>
      <c r="LS10" s="2497"/>
      <c r="LT10" s="2497"/>
      <c r="LU10" s="2497"/>
      <c r="LV10" s="2497"/>
      <c r="LW10" s="2497"/>
      <c r="LX10" s="2497"/>
      <c r="LY10" s="2497"/>
      <c r="LZ10" s="2497"/>
      <c r="MA10" s="2497"/>
      <c r="MB10" s="2497"/>
      <c r="MC10" s="2497"/>
      <c r="MD10" s="2497"/>
      <c r="ME10" s="2497"/>
      <c r="MF10" s="2497"/>
      <c r="MG10" s="2497"/>
      <c r="MH10" s="2497"/>
      <c r="MI10" s="2497"/>
      <c r="MJ10" s="2497"/>
      <c r="MK10" s="2497"/>
      <c r="ML10" s="2497"/>
      <c r="MM10" s="2497"/>
      <c r="MN10" s="2497"/>
      <c r="MO10" s="2497"/>
      <c r="MP10" s="2497"/>
      <c r="MQ10" s="2497"/>
      <c r="MR10" s="2497"/>
      <c r="MS10" s="2497"/>
      <c r="MT10" s="2497"/>
      <c r="MU10" s="2497"/>
      <c r="MV10" s="2497"/>
      <c r="MW10" s="2497"/>
      <c r="MX10" s="2497"/>
      <c r="MY10" s="2497"/>
      <c r="MZ10" s="2497"/>
      <c r="NA10" s="2497"/>
      <c r="NB10" s="2497"/>
      <c r="NC10" s="2497"/>
      <c r="ND10" s="2497"/>
      <c r="NE10" s="2497"/>
      <c r="NF10" s="2497"/>
      <c r="NG10" s="2497"/>
      <c r="NH10" s="2497"/>
      <c r="NI10" s="2497"/>
      <c r="NJ10" s="2497"/>
      <c r="NK10" s="2497"/>
      <c r="NL10" s="2497"/>
      <c r="NM10" s="2497"/>
      <c r="NN10" s="2497"/>
      <c r="NO10" s="2497"/>
      <c r="NP10" s="2497"/>
      <c r="NQ10" s="2497"/>
      <c r="NR10" s="2497"/>
      <c r="NS10" s="2497"/>
      <c r="NT10" s="2497"/>
      <c r="NU10" s="2497"/>
      <c r="NV10" s="2497"/>
      <c r="NW10" s="2497"/>
      <c r="NX10" s="2497"/>
      <c r="NY10" s="2497"/>
      <c r="NZ10" s="2497"/>
      <c r="OA10" s="2497"/>
      <c r="OB10" s="2497"/>
      <c r="OC10" s="2497"/>
      <c r="OD10" s="2497"/>
      <c r="OE10" s="2497"/>
      <c r="OF10" s="2497"/>
      <c r="OG10" s="2497"/>
      <c r="OH10" s="2497"/>
      <c r="OI10" s="2497"/>
      <c r="OJ10" s="2497"/>
      <c r="OK10" s="2497"/>
      <c r="OL10" s="2497"/>
      <c r="OM10" s="2497"/>
      <c r="ON10" s="2497"/>
      <c r="OO10" s="2497"/>
      <c r="OP10" s="2497"/>
      <c r="OQ10" s="2497"/>
      <c r="OR10" s="2497"/>
      <c r="OS10" s="2497"/>
      <c r="OT10" s="2497"/>
      <c r="OU10" s="2497"/>
      <c r="OV10" s="2497"/>
      <c r="OW10" s="2497"/>
      <c r="OX10" s="2497"/>
      <c r="OY10" s="2497"/>
      <c r="OZ10" s="2497"/>
      <c r="PA10" s="2497"/>
      <c r="PB10" s="2497"/>
      <c r="PC10" s="2497"/>
      <c r="PD10" s="2497"/>
      <c r="PE10" s="2497"/>
      <c r="PF10" s="2497"/>
      <c r="PG10" s="2497"/>
      <c r="PH10" s="2497"/>
      <c r="PI10" s="2497"/>
      <c r="PJ10" s="2497"/>
      <c r="PK10" s="2497"/>
      <c r="PL10" s="2497"/>
      <c r="PM10" s="2497"/>
      <c r="PN10" s="2497"/>
      <c r="PO10" s="2497"/>
      <c r="PP10" s="2497"/>
      <c r="PQ10" s="2497"/>
      <c r="PR10" s="2497"/>
      <c r="PS10" s="2497"/>
      <c r="PT10" s="2497"/>
      <c r="PU10" s="2497"/>
      <c r="PV10" s="2497"/>
      <c r="PW10" s="2497"/>
      <c r="PX10" s="2497"/>
      <c r="PY10" s="2497"/>
      <c r="PZ10" s="2497"/>
      <c r="QA10" s="2497"/>
      <c r="QB10" s="2497"/>
      <c r="QC10" s="2497"/>
      <c r="QD10" s="2497"/>
      <c r="QE10" s="2497"/>
      <c r="QF10" s="2497"/>
      <c r="QG10" s="2497"/>
      <c r="QH10" s="2497"/>
      <c r="QI10" s="2497"/>
      <c r="QJ10" s="2497"/>
      <c r="QK10" s="2497"/>
      <c r="QL10" s="2497"/>
      <c r="QM10" s="2497"/>
      <c r="QN10" s="2497"/>
      <c r="QO10" s="2497"/>
      <c r="QP10" s="2497"/>
      <c r="QQ10" s="2497"/>
      <c r="QR10" s="2497"/>
      <c r="QS10" s="2497"/>
      <c r="QT10" s="2497"/>
      <c r="QU10" s="2497"/>
      <c r="QV10" s="2497"/>
      <c r="QW10" s="2497"/>
      <c r="QX10" s="2497"/>
      <c r="QY10" s="2497"/>
      <c r="QZ10" s="2497"/>
      <c r="RA10" s="2497"/>
      <c r="RB10" s="2497"/>
      <c r="RC10" s="2497"/>
      <c r="RD10" s="2497"/>
      <c r="RE10" s="2497"/>
      <c r="RF10" s="2497"/>
      <c r="RG10" s="2497"/>
      <c r="RH10" s="2497"/>
      <c r="RI10" s="2497"/>
      <c r="RJ10" s="2497"/>
      <c r="RK10" s="2497"/>
      <c r="RL10" s="2497"/>
      <c r="RM10" s="2497"/>
      <c r="RN10" s="2497"/>
      <c r="RO10" s="2497"/>
      <c r="RP10" s="2497"/>
      <c r="RQ10" s="2497"/>
      <c r="RR10" s="2497"/>
      <c r="RS10" s="2497"/>
      <c r="RT10" s="2497"/>
      <c r="RU10" s="2497"/>
      <c r="RV10" s="2497"/>
      <c r="RW10" s="2497"/>
      <c r="RX10" s="2497"/>
      <c r="RY10" s="2497"/>
      <c r="RZ10" s="2497"/>
      <c r="SA10" s="2497"/>
      <c r="SB10" s="2497"/>
      <c r="SC10" s="2497"/>
      <c r="SD10" s="2497"/>
      <c r="SE10" s="2497"/>
      <c r="SF10" s="2497"/>
      <c r="SG10" s="2497"/>
      <c r="SH10" s="2497"/>
      <c r="SI10" s="2497"/>
      <c r="SJ10" s="2497"/>
      <c r="SK10" s="2497"/>
      <c r="SL10" s="2497"/>
      <c r="SM10" s="2497"/>
      <c r="SN10" s="2497"/>
      <c r="SO10" s="2497"/>
      <c r="SP10" s="2497"/>
      <c r="SQ10" s="2497"/>
      <c r="SR10" s="2497"/>
      <c r="SS10" s="2497"/>
      <c r="ST10" s="2497"/>
      <c r="SU10" s="2497"/>
      <c r="SV10" s="2497"/>
      <c r="SW10" s="2497"/>
      <c r="SX10" s="2497"/>
      <c r="SY10" s="2497"/>
      <c r="SZ10" s="2497"/>
      <c r="TA10" s="2497"/>
      <c r="TB10" s="2497"/>
      <c r="TC10" s="2497"/>
      <c r="TD10" s="2497"/>
      <c r="TE10" s="2497"/>
      <c r="TF10" s="2497"/>
      <c r="TG10" s="2497"/>
      <c r="TH10" s="2497"/>
      <c r="TI10" s="2497"/>
      <c r="TJ10" s="2497"/>
      <c r="TK10" s="2497"/>
      <c r="TL10" s="2497"/>
      <c r="TM10" s="2497"/>
      <c r="TN10" s="2497"/>
      <c r="TO10" s="2497"/>
      <c r="TP10" s="2497"/>
      <c r="TQ10" s="2497"/>
      <c r="TR10" s="2497"/>
      <c r="TS10" s="2497"/>
      <c r="TT10" s="2497"/>
      <c r="TU10" s="2497"/>
      <c r="TV10" s="2497"/>
      <c r="TW10" s="2497"/>
      <c r="TX10" s="2497"/>
      <c r="TY10" s="2497"/>
      <c r="TZ10" s="2497"/>
      <c r="UA10" s="2497"/>
      <c r="UB10" s="2497"/>
      <c r="UC10" s="2497"/>
      <c r="UD10" s="2497"/>
      <c r="UE10" s="2497"/>
      <c r="UF10" s="2497"/>
      <c r="UG10" s="2497"/>
      <c r="UH10" s="2497"/>
      <c r="UI10" s="2497"/>
      <c r="UJ10" s="2497"/>
      <c r="UK10" s="2497"/>
      <c r="UL10" s="2497"/>
      <c r="UM10" s="2497"/>
      <c r="UN10" s="2497"/>
      <c r="UO10" s="2497"/>
      <c r="UP10" s="2497"/>
      <c r="UQ10" s="2497"/>
      <c r="UR10" s="2497"/>
      <c r="US10" s="2497"/>
      <c r="UT10" s="2497"/>
      <c r="UU10" s="2497"/>
      <c r="UV10" s="2497"/>
      <c r="UW10" s="2497"/>
      <c r="UX10" s="2497"/>
      <c r="UY10" s="2497"/>
      <c r="UZ10" s="2497"/>
      <c r="VA10" s="2497"/>
      <c r="VB10" s="2497"/>
      <c r="VC10" s="2497"/>
      <c r="VD10" s="2497"/>
      <c r="VE10" s="2497"/>
      <c r="VF10" s="2497"/>
      <c r="VG10" s="2497"/>
      <c r="VH10" s="2497"/>
      <c r="VI10" s="2497"/>
      <c r="VJ10" s="2497"/>
      <c r="VK10" s="2497"/>
      <c r="VL10" s="2497"/>
      <c r="VM10" s="2497"/>
      <c r="VN10" s="2497"/>
      <c r="VO10" s="2497"/>
      <c r="VP10" s="2497"/>
      <c r="VQ10" s="2497"/>
      <c r="VR10" s="2497"/>
      <c r="VS10" s="2497"/>
      <c r="VT10" s="2497"/>
      <c r="VU10" s="2497"/>
      <c r="VV10" s="2497"/>
      <c r="VW10" s="2497"/>
      <c r="VX10" s="2497"/>
      <c r="VY10" s="2497"/>
      <c r="VZ10" s="2497"/>
      <c r="WA10" s="2497"/>
      <c r="WB10" s="2497"/>
      <c r="WC10" s="2497"/>
      <c r="WD10" s="2497"/>
      <c r="WE10" s="2497"/>
      <c r="WF10" s="2497"/>
      <c r="WG10" s="2497"/>
      <c r="WH10" s="2497"/>
      <c r="WI10" s="2497"/>
      <c r="WJ10" s="2497"/>
      <c r="WK10" s="2497"/>
      <c r="WL10" s="2497"/>
      <c r="WM10" s="2497"/>
      <c r="WN10" s="2497"/>
      <c r="WO10" s="2497"/>
      <c r="WP10" s="2497"/>
      <c r="WQ10" s="2497"/>
      <c r="WR10" s="2497"/>
      <c r="WS10" s="2497"/>
      <c r="WT10" s="2497"/>
      <c r="WU10" s="2497"/>
      <c r="WV10" s="2497"/>
      <c r="WW10" s="2497"/>
      <c r="WX10" s="2497"/>
      <c r="WY10" s="2497"/>
      <c r="WZ10" s="2497"/>
      <c r="XA10" s="2497"/>
      <c r="XB10" s="2497"/>
      <c r="XC10" s="2497"/>
      <c r="XD10" s="2497"/>
      <c r="XE10" s="2497"/>
      <c r="XF10" s="2497"/>
      <c r="XG10" s="2497"/>
      <c r="XH10" s="2497"/>
      <c r="XI10" s="2497"/>
      <c r="XJ10" s="2497"/>
      <c r="XK10" s="2497"/>
      <c r="XL10" s="2497"/>
      <c r="XM10" s="2497"/>
      <c r="XN10" s="2497"/>
      <c r="XO10" s="2497"/>
      <c r="XP10" s="2497"/>
      <c r="XQ10" s="2497"/>
      <c r="XR10" s="2497"/>
      <c r="XS10" s="2497"/>
      <c r="XT10" s="2497"/>
      <c r="XU10" s="2497"/>
      <c r="XV10" s="2497"/>
      <c r="XW10" s="2497"/>
      <c r="XX10" s="2497"/>
      <c r="XY10" s="2497"/>
      <c r="XZ10" s="2497"/>
      <c r="YA10" s="2497"/>
      <c r="YB10" s="2497"/>
      <c r="YC10" s="2497"/>
      <c r="YD10" s="2497"/>
      <c r="YE10" s="2497"/>
      <c r="YF10" s="2497"/>
      <c r="YG10" s="2497"/>
      <c r="YH10" s="2497"/>
      <c r="YI10" s="2497"/>
      <c r="YJ10" s="2497"/>
      <c r="YK10" s="2497"/>
      <c r="YL10" s="2497"/>
      <c r="YM10" s="2497"/>
      <c r="YN10" s="2497"/>
      <c r="YO10" s="2497"/>
      <c r="YP10" s="2497"/>
      <c r="YQ10" s="2497"/>
      <c r="YR10" s="2497"/>
      <c r="YS10" s="2497"/>
      <c r="YT10" s="2497"/>
      <c r="YU10" s="2497"/>
      <c r="YV10" s="2497"/>
      <c r="YW10" s="2497"/>
      <c r="YX10" s="2497"/>
      <c r="YY10" s="2497"/>
      <c r="YZ10" s="2497"/>
      <c r="ZA10" s="2497"/>
      <c r="ZB10" s="2497"/>
      <c r="ZC10" s="2497"/>
      <c r="ZD10" s="2497"/>
      <c r="ZE10" s="2497"/>
      <c r="ZF10" s="2497"/>
      <c r="ZG10" s="2497"/>
      <c r="ZH10" s="2497"/>
      <c r="ZI10" s="2497"/>
      <c r="ZJ10" s="2497"/>
      <c r="ZK10" s="2497"/>
      <c r="ZL10" s="2497"/>
      <c r="ZM10" s="2497"/>
      <c r="ZN10" s="2497"/>
      <c r="ZO10" s="2497"/>
      <c r="ZP10" s="2497"/>
      <c r="ZQ10" s="2497"/>
      <c r="ZR10" s="2497"/>
      <c r="ZS10" s="2497"/>
      <c r="ZT10" s="2497"/>
      <c r="ZU10" s="2497"/>
      <c r="ZV10" s="2497"/>
      <c r="ZW10" s="2497"/>
      <c r="ZX10" s="2497"/>
      <c r="ZY10" s="2497"/>
      <c r="ZZ10" s="2497"/>
      <c r="AAA10" s="2497"/>
      <c r="AAB10" s="2497"/>
      <c r="AAC10" s="2497"/>
      <c r="AAD10" s="2497"/>
      <c r="AAE10" s="2497"/>
      <c r="AAF10" s="2497"/>
      <c r="AAG10" s="2497"/>
      <c r="AAH10" s="2497"/>
      <c r="AAI10" s="2497"/>
      <c r="AAJ10" s="2497"/>
      <c r="AAK10" s="2497"/>
      <c r="AAL10" s="2497"/>
      <c r="AAM10" s="2497"/>
      <c r="AAN10" s="2497"/>
      <c r="AAO10" s="2497"/>
      <c r="AAP10" s="2497"/>
      <c r="AAQ10" s="2497"/>
      <c r="AAR10" s="2497"/>
      <c r="AAS10" s="2497"/>
      <c r="AAT10" s="2497"/>
      <c r="AAU10" s="2497"/>
      <c r="AAV10" s="2497"/>
      <c r="AAW10" s="2497"/>
      <c r="AAX10" s="2497"/>
      <c r="AAY10" s="2497"/>
      <c r="AAZ10" s="2497"/>
      <c r="ABA10" s="2497"/>
      <c r="ABB10" s="2497"/>
      <c r="ABC10" s="2497"/>
      <c r="ABD10" s="2497"/>
      <c r="ABE10" s="2497"/>
      <c r="ABF10" s="2497"/>
      <c r="ABG10" s="2497"/>
      <c r="ABH10" s="2497"/>
      <c r="ABI10" s="2497"/>
      <c r="ABJ10" s="2497"/>
      <c r="ABK10" s="2497"/>
      <c r="ABL10" s="2497"/>
      <c r="ABM10" s="2497"/>
      <c r="ABN10" s="2497"/>
      <c r="ABO10" s="2497"/>
      <c r="ABP10" s="2497"/>
      <c r="ABQ10" s="2497"/>
      <c r="ABR10" s="2497"/>
      <c r="ABS10" s="2497"/>
      <c r="ABT10" s="2497"/>
      <c r="ABU10" s="2497"/>
      <c r="ABV10" s="2497"/>
      <c r="ABW10" s="2497"/>
      <c r="ABX10" s="2497"/>
      <c r="ABY10" s="2497"/>
      <c r="ABZ10" s="2497"/>
      <c r="ACA10" s="2497"/>
      <c r="ACB10" s="2497"/>
      <c r="ACC10" s="2497"/>
      <c r="ACD10" s="2497"/>
      <c r="ACE10" s="2497"/>
      <c r="ACF10" s="2497"/>
      <c r="ACG10" s="2497"/>
      <c r="ACH10" s="2497"/>
      <c r="ACI10" s="2497"/>
      <c r="ACJ10" s="2497"/>
      <c r="ACK10" s="2497"/>
      <c r="ACL10" s="2497"/>
      <c r="ACM10" s="2497"/>
      <c r="ACN10" s="2497"/>
      <c r="ACO10" s="2497"/>
      <c r="ACP10" s="2497"/>
      <c r="ACQ10" s="2497"/>
      <c r="ACR10" s="2497"/>
      <c r="ACS10" s="2497"/>
      <c r="ACT10" s="2497"/>
      <c r="ACU10" s="2497"/>
      <c r="ACV10" s="2497"/>
      <c r="ACW10" s="2497"/>
      <c r="ACX10" s="2497"/>
      <c r="ACY10" s="2497"/>
      <c r="ACZ10" s="2497"/>
      <c r="ADA10" s="2497"/>
      <c r="ADB10" s="2497"/>
      <c r="ADC10" s="2497"/>
      <c r="ADD10" s="2497"/>
      <c r="ADE10" s="2497"/>
      <c r="ADF10" s="2497"/>
      <c r="ADG10" s="2497"/>
      <c r="ADH10" s="2497"/>
      <c r="ADI10" s="2497"/>
      <c r="ADJ10" s="2497"/>
      <c r="ADK10" s="2497"/>
      <c r="ADL10" s="2497"/>
      <c r="ADM10" s="2497"/>
      <c r="ADN10" s="2497"/>
      <c r="ADO10" s="2497"/>
      <c r="ADP10" s="2497"/>
      <c r="ADQ10" s="2497"/>
      <c r="ADR10" s="2497"/>
      <c r="ADS10" s="2497"/>
      <c r="ADT10" s="2497"/>
      <c r="ADU10" s="2497"/>
      <c r="ADV10" s="2497"/>
      <c r="ADW10" s="2497"/>
      <c r="ADX10" s="2497"/>
      <c r="ADY10" s="2497"/>
      <c r="ADZ10" s="2497"/>
      <c r="AEA10" s="2497"/>
      <c r="AEB10" s="2497"/>
      <c r="AEC10" s="2497"/>
      <c r="AED10" s="2497"/>
      <c r="AEE10" s="2497"/>
      <c r="AEF10" s="2497"/>
      <c r="AEG10" s="2497"/>
      <c r="AEH10" s="2497"/>
      <c r="AEI10" s="2497"/>
      <c r="AEJ10" s="2497"/>
      <c r="AEK10" s="2497"/>
      <c r="AEL10" s="2497"/>
      <c r="AEM10" s="2497"/>
      <c r="AEN10" s="2497"/>
      <c r="AEO10" s="2497"/>
      <c r="AEP10" s="2497"/>
      <c r="AEQ10" s="2497"/>
      <c r="AER10" s="2497"/>
      <c r="AES10" s="2497"/>
      <c r="AET10" s="2497"/>
      <c r="AEU10" s="2497"/>
      <c r="AEV10" s="2497"/>
      <c r="AEW10" s="2497"/>
      <c r="AEX10" s="2497"/>
      <c r="AEY10" s="2497"/>
      <c r="AEZ10" s="2497"/>
      <c r="AFA10" s="2497"/>
      <c r="AFB10" s="2497"/>
      <c r="AFC10" s="2497"/>
      <c r="AFD10" s="2497"/>
      <c r="AFE10" s="2497"/>
      <c r="AFF10" s="2497"/>
      <c r="AFG10" s="2497"/>
      <c r="AFH10" s="2497"/>
      <c r="AFI10" s="2497"/>
      <c r="AFJ10" s="2497"/>
      <c r="AFK10" s="2497"/>
      <c r="AFL10" s="2497"/>
      <c r="AFM10" s="2497"/>
      <c r="AFN10" s="2497"/>
      <c r="AFO10" s="2497"/>
      <c r="AFP10" s="2497"/>
      <c r="AFQ10" s="2497"/>
      <c r="AFR10" s="2497"/>
      <c r="AFS10" s="2497"/>
      <c r="AFT10" s="2497"/>
      <c r="AFU10" s="2497"/>
      <c r="AFV10" s="2497"/>
      <c r="AFW10" s="2497"/>
      <c r="AFX10" s="2497"/>
      <c r="AFY10" s="2497"/>
      <c r="AFZ10" s="2497"/>
      <c r="AGA10" s="2497"/>
      <c r="AGB10" s="2497"/>
      <c r="AGC10" s="2497"/>
      <c r="AGD10" s="2497"/>
      <c r="AGE10" s="2497"/>
      <c r="AGF10" s="2497"/>
      <c r="AGG10" s="2497"/>
      <c r="AGH10" s="2497"/>
      <c r="AGI10" s="2497"/>
      <c r="AGJ10" s="2497"/>
      <c r="AGK10" s="2497"/>
      <c r="AGL10" s="2497"/>
      <c r="AGM10" s="2497"/>
      <c r="AGN10" s="2497"/>
      <c r="AGO10" s="2497"/>
      <c r="AGP10" s="2497"/>
      <c r="AGQ10" s="2497"/>
      <c r="AGR10" s="2497"/>
      <c r="AGS10" s="2497"/>
      <c r="AGT10" s="2497"/>
      <c r="AGU10" s="2497"/>
      <c r="AGV10" s="2497"/>
      <c r="AGW10" s="2497"/>
      <c r="AGX10" s="2497"/>
      <c r="AGY10" s="2497"/>
      <c r="AGZ10" s="2497"/>
      <c r="AHA10" s="2497"/>
      <c r="AHB10" s="2497"/>
      <c r="AHC10" s="2497"/>
      <c r="AHD10" s="2497"/>
      <c r="AHE10" s="2497"/>
      <c r="AHF10" s="2497"/>
      <c r="AHG10" s="2497"/>
      <c r="AHH10" s="2497"/>
      <c r="AHI10" s="2497"/>
      <c r="AHJ10" s="2497"/>
      <c r="AHK10" s="2497"/>
      <c r="AHL10" s="2497"/>
      <c r="AHM10" s="2497"/>
      <c r="AHN10" s="2497"/>
      <c r="AHO10" s="2497"/>
      <c r="AHP10" s="2497"/>
      <c r="AHQ10" s="2497"/>
      <c r="AHR10" s="2497"/>
      <c r="AHS10" s="2497"/>
      <c r="AHT10" s="2497"/>
      <c r="AHU10" s="2497"/>
      <c r="AHV10" s="2497"/>
      <c r="AHW10" s="2497"/>
      <c r="AHX10" s="2497"/>
      <c r="AHY10" s="2497"/>
      <c r="AHZ10" s="2497"/>
      <c r="AIA10" s="2497"/>
      <c r="AIB10" s="2497"/>
      <c r="AIC10" s="2497"/>
      <c r="AID10" s="2497"/>
      <c r="AIE10" s="2497"/>
      <c r="AIF10" s="2497"/>
      <c r="AIG10" s="2497"/>
      <c r="AIH10" s="2497"/>
      <c r="AII10" s="2497"/>
      <c r="AIJ10" s="2497"/>
      <c r="AIK10" s="2497"/>
      <c r="AIL10" s="2497"/>
      <c r="AIM10" s="2497"/>
      <c r="AIN10" s="2497"/>
      <c r="AIO10" s="2497"/>
      <c r="AIP10" s="2497"/>
      <c r="AIQ10" s="2497"/>
      <c r="AIR10" s="2497"/>
      <c r="AIS10" s="2497"/>
      <c r="AIT10" s="2497"/>
      <c r="AIU10" s="2497"/>
      <c r="AIV10" s="2497"/>
      <c r="AIW10" s="2497"/>
      <c r="AIX10" s="2497"/>
      <c r="AIY10" s="2497"/>
      <c r="AIZ10" s="2497"/>
      <c r="AJA10" s="2497"/>
      <c r="AJB10" s="2497"/>
      <c r="AJC10" s="2497"/>
      <c r="AJD10" s="2497"/>
      <c r="AJE10" s="2497"/>
      <c r="AJF10" s="2497"/>
      <c r="AJG10" s="2497"/>
      <c r="AJH10" s="2497"/>
      <c r="AJI10" s="2497"/>
      <c r="AJJ10" s="2497"/>
      <c r="AJK10" s="2497"/>
      <c r="AJL10" s="2497"/>
      <c r="AJM10" s="2497"/>
      <c r="AJN10" s="2497"/>
      <c r="AJO10" s="2497"/>
      <c r="AJP10" s="2497"/>
      <c r="AJQ10" s="2497"/>
      <c r="AJR10" s="2497"/>
      <c r="AJS10" s="2497"/>
      <c r="AJT10" s="2497"/>
      <c r="AJU10" s="2497"/>
      <c r="AJV10" s="2497"/>
      <c r="AJW10" s="2497"/>
      <c r="AJX10" s="2497"/>
      <c r="AJY10" s="2497"/>
      <c r="AJZ10" s="2497"/>
      <c r="AKA10" s="2497"/>
      <c r="AKB10" s="2497"/>
      <c r="AKC10" s="2497"/>
      <c r="AKD10" s="2497"/>
      <c r="AKE10" s="2497"/>
      <c r="AKF10" s="2497"/>
      <c r="AKG10" s="2497"/>
      <c r="AKH10" s="2497"/>
      <c r="AKI10" s="2497"/>
      <c r="AKJ10" s="2497"/>
      <c r="AKK10" s="2497"/>
      <c r="AKL10" s="2497"/>
      <c r="AKM10" s="2497"/>
      <c r="AKN10" s="2497"/>
      <c r="AKO10" s="2497"/>
      <c r="AKP10" s="2497"/>
      <c r="AKQ10" s="2497"/>
      <c r="AKR10" s="2497"/>
      <c r="AKS10" s="2497"/>
      <c r="AKT10" s="2497"/>
      <c r="AKU10" s="2497"/>
      <c r="AKV10" s="2497"/>
      <c r="AKW10" s="2497"/>
      <c r="AKX10" s="2497"/>
      <c r="AKY10" s="2497"/>
      <c r="AKZ10" s="2497"/>
      <c r="ALA10" s="2497"/>
      <c r="ALB10" s="2497"/>
      <c r="ALC10" s="2497"/>
      <c r="ALD10" s="2497"/>
      <c r="ALE10" s="2497"/>
      <c r="ALF10" s="2497"/>
      <c r="ALG10" s="2497"/>
      <c r="ALH10" s="2497"/>
      <c r="ALI10" s="2497"/>
      <c r="ALJ10" s="2497"/>
      <c r="ALK10" s="2497"/>
      <c r="ALL10" s="2497"/>
      <c r="ALM10" s="2497"/>
      <c r="ALN10" s="2497"/>
      <c r="ALO10" s="2497"/>
      <c r="ALP10" s="2497"/>
      <c r="ALQ10" s="2497"/>
      <c r="ALR10" s="2497"/>
      <c r="ALS10" s="2497"/>
      <c r="ALT10" s="2497"/>
      <c r="ALU10" s="2497"/>
      <c r="ALV10" s="2497"/>
      <c r="ALW10" s="2497"/>
      <c r="ALX10" s="2497"/>
      <c r="ALY10" s="2497"/>
      <c r="ALZ10" s="2497"/>
      <c r="AMA10" s="2497"/>
      <c r="AMB10" s="2497"/>
      <c r="AMC10" s="2497"/>
      <c r="AMD10" s="2497"/>
      <c r="AME10" s="2497"/>
      <c r="AMF10" s="2497"/>
      <c r="AMG10" s="2497"/>
      <c r="AMH10" s="2497"/>
      <c r="AMI10" s="2497"/>
      <c r="AMJ10" s="2497"/>
      <c r="AMK10" s="2497"/>
      <c r="AML10" s="2497"/>
      <c r="AMM10" s="2497"/>
      <c r="AMN10" s="2497"/>
      <c r="AMO10" s="2497"/>
      <c r="AMP10" s="2497"/>
      <c r="AMQ10" s="2497"/>
      <c r="AMR10" s="2497"/>
      <c r="AMS10" s="2497"/>
      <c r="AMT10" s="2497"/>
      <c r="AMU10" s="2497"/>
      <c r="AMV10" s="2497"/>
      <c r="AMW10" s="2497"/>
      <c r="AMX10" s="2497"/>
      <c r="AMY10" s="2497"/>
      <c r="AMZ10" s="2497"/>
      <c r="ANA10" s="2497"/>
      <c r="ANB10" s="2497"/>
      <c r="ANC10" s="2497"/>
      <c r="AND10" s="2497"/>
      <c r="ANE10" s="2497"/>
      <c r="ANF10" s="2497"/>
      <c r="ANG10" s="2497"/>
      <c r="ANH10" s="2497"/>
      <c r="ANI10" s="2497"/>
      <c r="ANJ10" s="2497"/>
      <c r="ANK10" s="2497"/>
      <c r="ANL10" s="2497"/>
      <c r="ANM10" s="2497"/>
      <c r="ANN10" s="2497"/>
      <c r="ANO10" s="2497"/>
      <c r="ANP10" s="2497"/>
      <c r="ANQ10" s="2497"/>
      <c r="ANR10" s="2497"/>
      <c r="ANS10" s="2497"/>
      <c r="ANT10" s="2497"/>
      <c r="ANU10" s="2497"/>
      <c r="ANV10" s="2497"/>
      <c r="ANW10" s="2497"/>
      <c r="ANX10" s="2497"/>
      <c r="ANY10" s="2497"/>
      <c r="ANZ10" s="2497"/>
      <c r="AOA10" s="2497"/>
      <c r="AOB10" s="2497"/>
      <c r="AOC10" s="2497"/>
      <c r="AOD10" s="2497"/>
      <c r="AOE10" s="2497"/>
      <c r="AOF10" s="2497"/>
      <c r="AOG10" s="2497"/>
      <c r="AOH10" s="2497"/>
      <c r="AOI10" s="2497"/>
      <c r="AOJ10" s="2497"/>
      <c r="AOK10" s="2497"/>
      <c r="AOL10" s="2497"/>
      <c r="AOM10" s="2497"/>
      <c r="AON10" s="2497"/>
      <c r="AOO10" s="2497"/>
      <c r="AOP10" s="2497"/>
      <c r="AOQ10" s="2497"/>
      <c r="AOR10" s="2497"/>
      <c r="AOS10" s="2497"/>
      <c r="AOT10" s="2497"/>
      <c r="AOU10" s="2497"/>
      <c r="AOV10" s="2497"/>
      <c r="AOW10" s="2497"/>
      <c r="AOX10" s="2497"/>
      <c r="AOY10" s="2497"/>
      <c r="AOZ10" s="2497"/>
      <c r="APA10" s="2497"/>
      <c r="APB10" s="2497"/>
      <c r="APC10" s="2497"/>
      <c r="APD10" s="2497"/>
      <c r="APE10" s="2497"/>
      <c r="APF10" s="2497"/>
      <c r="APG10" s="2497"/>
      <c r="APH10" s="2497"/>
      <c r="API10" s="2497"/>
      <c r="APJ10" s="2497"/>
      <c r="APK10" s="2497"/>
      <c r="APL10" s="2497"/>
      <c r="APM10" s="2497"/>
      <c r="APN10" s="2497"/>
      <c r="APO10" s="2497"/>
      <c r="APP10" s="2497"/>
      <c r="APQ10" s="2497"/>
      <c r="APR10" s="2497"/>
      <c r="APS10" s="2497"/>
      <c r="APT10" s="2497"/>
      <c r="APU10" s="2497"/>
      <c r="APV10" s="2497"/>
      <c r="APW10" s="2497"/>
      <c r="APX10" s="2497"/>
      <c r="APY10" s="2497"/>
      <c r="APZ10" s="2497"/>
      <c r="AQA10" s="2497"/>
      <c r="AQB10" s="2497"/>
      <c r="AQC10" s="2497"/>
      <c r="AQD10" s="2497"/>
      <c r="AQE10" s="2497"/>
      <c r="AQF10" s="2497"/>
      <c r="AQG10" s="2497"/>
      <c r="AQH10" s="2497"/>
      <c r="AQI10" s="2497"/>
      <c r="AQJ10" s="2497"/>
      <c r="AQK10" s="2497"/>
      <c r="AQL10" s="2497"/>
      <c r="AQM10" s="2497"/>
      <c r="AQN10" s="2497"/>
      <c r="AQO10" s="2497"/>
      <c r="AQP10" s="2497"/>
      <c r="AQQ10" s="2497"/>
      <c r="AQR10" s="2497"/>
      <c r="AQS10" s="2497"/>
      <c r="AQT10" s="2497"/>
      <c r="AQU10" s="2497"/>
      <c r="AQV10" s="2497"/>
      <c r="AQW10" s="2497"/>
      <c r="AQX10" s="2497"/>
      <c r="AQY10" s="2497"/>
      <c r="AQZ10" s="2497"/>
      <c r="ARA10" s="2497"/>
      <c r="ARB10" s="2497"/>
      <c r="ARC10" s="2497"/>
      <c r="ARD10" s="2497"/>
      <c r="ARE10" s="2497"/>
      <c r="ARF10" s="2497"/>
      <c r="ARG10" s="2497"/>
      <c r="ARH10" s="2497"/>
      <c r="ARI10" s="2497"/>
      <c r="ARJ10" s="2497"/>
      <c r="ARK10" s="2497"/>
      <c r="ARL10" s="2497"/>
      <c r="ARM10" s="2497"/>
      <c r="ARN10" s="2497"/>
      <c r="ARO10" s="2497"/>
      <c r="ARP10" s="2497"/>
      <c r="ARQ10" s="2497"/>
      <c r="ARR10" s="2497"/>
      <c r="ARS10" s="2497"/>
      <c r="ART10" s="2497"/>
      <c r="ARU10" s="2497"/>
      <c r="ARV10" s="2497"/>
      <c r="ARW10" s="2497"/>
      <c r="ARX10" s="2497"/>
      <c r="ARY10" s="2497"/>
      <c r="ARZ10" s="2497"/>
      <c r="ASA10" s="2497"/>
      <c r="ASB10" s="2497"/>
      <c r="ASC10" s="2497"/>
      <c r="ASD10" s="2497"/>
      <c r="ASE10" s="2497"/>
      <c r="ASF10" s="2497"/>
      <c r="ASG10" s="2497"/>
      <c r="ASH10" s="2497"/>
      <c r="ASI10" s="2497"/>
      <c r="ASJ10" s="2497"/>
      <c r="ASK10" s="2497"/>
      <c r="ASL10" s="2497"/>
      <c r="ASM10" s="2497"/>
      <c r="ASN10" s="2497"/>
      <c r="ASO10" s="2497"/>
      <c r="ASP10" s="2497"/>
      <c r="ASQ10" s="2497"/>
      <c r="ASR10" s="2497"/>
      <c r="ASS10" s="2497"/>
      <c r="AST10" s="2497"/>
      <c r="ASU10" s="2497"/>
      <c r="ASV10" s="2497"/>
      <c r="ASW10" s="2497"/>
      <c r="ASX10" s="2497"/>
      <c r="ASY10" s="2497"/>
      <c r="ASZ10" s="2497"/>
      <c r="ATA10" s="2497"/>
      <c r="ATB10" s="2497"/>
      <c r="ATC10" s="2497"/>
      <c r="ATD10" s="2497"/>
      <c r="ATE10" s="2497"/>
      <c r="ATF10" s="2497"/>
      <c r="ATG10" s="2497"/>
      <c r="ATH10" s="2497"/>
      <c r="ATI10" s="2497"/>
      <c r="ATJ10" s="2497"/>
      <c r="ATK10" s="2497"/>
      <c r="ATL10" s="2497"/>
      <c r="ATM10" s="2497"/>
      <c r="ATN10" s="2497"/>
      <c r="ATO10" s="2497"/>
      <c r="ATP10" s="2497"/>
      <c r="ATQ10" s="2497"/>
      <c r="ATR10" s="2497"/>
      <c r="ATS10" s="2497"/>
      <c r="ATT10" s="2497"/>
      <c r="ATU10" s="2497"/>
      <c r="ATV10" s="2497"/>
      <c r="ATW10" s="2497"/>
      <c r="ATX10" s="2497"/>
      <c r="ATY10" s="2497"/>
      <c r="ATZ10" s="2497"/>
      <c r="AUA10" s="2497"/>
      <c r="AUB10" s="2497"/>
      <c r="AUC10" s="2497"/>
      <c r="AUD10" s="2497"/>
      <c r="AUE10" s="2497"/>
      <c r="AUF10" s="2497"/>
      <c r="AUG10" s="2497"/>
      <c r="AUH10" s="2497"/>
      <c r="AUI10" s="2497"/>
      <c r="AUJ10" s="2497"/>
      <c r="AUK10" s="2497"/>
      <c r="AUL10" s="2497"/>
      <c r="AUM10" s="2497"/>
      <c r="AUN10" s="2497"/>
      <c r="AUO10" s="2497"/>
      <c r="AUP10" s="2497"/>
      <c r="AUQ10" s="2497"/>
      <c r="AUR10" s="2497"/>
      <c r="AUS10" s="2497"/>
      <c r="AUT10" s="2497"/>
      <c r="AUU10" s="2497"/>
      <c r="AUV10" s="2497"/>
      <c r="AUW10" s="2497"/>
      <c r="AUX10" s="2497"/>
      <c r="AUY10" s="2497"/>
      <c r="AUZ10" s="2497"/>
      <c r="AVA10" s="2497"/>
      <c r="AVB10" s="2497"/>
      <c r="AVC10" s="2497"/>
      <c r="AVD10" s="2497"/>
      <c r="AVE10" s="2497"/>
      <c r="AVF10" s="2497"/>
      <c r="AVG10" s="2497"/>
      <c r="AVH10" s="2497"/>
      <c r="AVI10" s="2497"/>
      <c r="AVJ10" s="2497"/>
      <c r="AVK10" s="2497"/>
      <c r="AVL10" s="2497"/>
      <c r="AVM10" s="2497"/>
      <c r="AVN10" s="2497"/>
      <c r="AVO10" s="2497"/>
      <c r="AVP10" s="2497"/>
      <c r="AVQ10" s="2497"/>
      <c r="AVR10" s="2497"/>
      <c r="AVS10" s="2497"/>
      <c r="AVT10" s="2497"/>
      <c r="AVU10" s="2497"/>
      <c r="AVV10" s="2497"/>
      <c r="AVW10" s="2497"/>
      <c r="AVX10" s="2497"/>
      <c r="AVY10" s="2497"/>
      <c r="AVZ10" s="2497"/>
      <c r="AWA10" s="2497"/>
      <c r="AWB10" s="2497"/>
      <c r="AWC10" s="2497"/>
      <c r="AWD10" s="2497"/>
      <c r="AWE10" s="2497"/>
      <c r="AWF10" s="2497"/>
      <c r="AWG10" s="2497"/>
      <c r="AWH10" s="2497"/>
      <c r="AWI10" s="2497"/>
      <c r="AWJ10" s="2497"/>
      <c r="AWK10" s="2497"/>
      <c r="AWL10" s="2497"/>
      <c r="AWM10" s="2497"/>
      <c r="AWN10" s="2497"/>
      <c r="AWO10" s="2497"/>
      <c r="AWP10" s="2497"/>
      <c r="AWQ10" s="2497"/>
      <c r="AWR10" s="2497"/>
      <c r="AWS10" s="2497"/>
      <c r="AWT10" s="2497"/>
      <c r="AWU10" s="2497"/>
      <c r="AWV10" s="2497"/>
      <c r="AWW10" s="2497"/>
      <c r="AWX10" s="2497"/>
      <c r="AWY10" s="2497"/>
      <c r="AWZ10" s="2497"/>
      <c r="AXA10" s="2497"/>
      <c r="AXB10" s="2497"/>
      <c r="AXC10" s="2497"/>
      <c r="AXD10" s="2497"/>
      <c r="AXE10" s="2497"/>
      <c r="AXF10" s="2497"/>
      <c r="AXG10" s="2497"/>
      <c r="AXH10" s="2497"/>
      <c r="AXI10" s="2497"/>
      <c r="AXJ10" s="2497"/>
      <c r="AXK10" s="2497"/>
      <c r="AXL10" s="2497"/>
      <c r="AXM10" s="2497"/>
      <c r="AXN10" s="2497"/>
      <c r="AXO10" s="2497"/>
      <c r="AXP10" s="2497"/>
      <c r="AXQ10" s="2497"/>
      <c r="AXR10" s="2497"/>
      <c r="AXS10" s="2497"/>
      <c r="AXT10" s="2497"/>
      <c r="AXU10" s="2497"/>
      <c r="AXV10" s="2497"/>
      <c r="AXW10" s="2497"/>
      <c r="AXX10" s="2497"/>
      <c r="AXY10" s="2497"/>
      <c r="AXZ10" s="2497"/>
      <c r="AYA10" s="2497"/>
      <c r="AYB10" s="2497"/>
      <c r="AYC10" s="2497"/>
      <c r="AYD10" s="2497"/>
      <c r="AYE10" s="2497"/>
      <c r="AYF10" s="2497"/>
      <c r="AYG10" s="2497"/>
      <c r="AYH10" s="2497"/>
      <c r="AYI10" s="2497"/>
      <c r="AYJ10" s="2497"/>
      <c r="AYK10" s="2497"/>
      <c r="AYL10" s="2497"/>
      <c r="AYM10" s="2497"/>
      <c r="AYN10" s="2497"/>
      <c r="AYO10" s="2497"/>
      <c r="AYP10" s="2497"/>
      <c r="AYQ10" s="2497"/>
      <c r="AYR10" s="2497"/>
      <c r="AYS10" s="2497"/>
      <c r="AYT10" s="2497"/>
      <c r="AYU10" s="2497"/>
      <c r="AYV10" s="2497"/>
      <c r="AYW10" s="2497"/>
      <c r="AYX10" s="2497"/>
      <c r="AYY10" s="2497"/>
      <c r="AYZ10" s="2497"/>
      <c r="AZA10" s="2497"/>
      <c r="AZB10" s="2497"/>
      <c r="AZC10" s="2497"/>
      <c r="AZD10" s="2497"/>
      <c r="AZE10" s="2497"/>
      <c r="AZF10" s="2497"/>
      <c r="AZG10" s="2497"/>
      <c r="AZH10" s="2497"/>
      <c r="AZI10" s="2497"/>
      <c r="AZJ10" s="2497"/>
      <c r="AZK10" s="2497"/>
      <c r="AZL10" s="2497"/>
      <c r="AZM10" s="2497"/>
      <c r="AZN10" s="2497"/>
      <c r="AZO10" s="2497"/>
      <c r="AZP10" s="2497"/>
      <c r="AZQ10" s="2497"/>
      <c r="AZR10" s="2497"/>
      <c r="AZS10" s="2497"/>
      <c r="AZT10" s="2497"/>
      <c r="AZU10" s="2497"/>
      <c r="AZV10" s="2497"/>
      <c r="AZW10" s="2497"/>
      <c r="AZX10" s="2497"/>
      <c r="AZY10" s="2497"/>
      <c r="AZZ10" s="2497"/>
      <c r="BAA10" s="2497"/>
      <c r="BAB10" s="2497"/>
      <c r="BAC10" s="2497"/>
      <c r="BAD10" s="2497"/>
      <c r="BAE10" s="2497"/>
      <c r="BAF10" s="2497"/>
      <c r="BAG10" s="2497"/>
      <c r="BAH10" s="2497"/>
      <c r="BAI10" s="2497"/>
      <c r="BAJ10" s="2497"/>
      <c r="BAK10" s="2497"/>
      <c r="BAL10" s="2497"/>
      <c r="BAM10" s="2497"/>
      <c r="BAN10" s="2497"/>
      <c r="BAO10" s="2497"/>
      <c r="BAP10" s="2497"/>
      <c r="BAQ10" s="2497"/>
      <c r="BAR10" s="2497"/>
      <c r="BAS10" s="2497"/>
      <c r="BAT10" s="2497"/>
      <c r="BAU10" s="2497"/>
      <c r="BAV10" s="2497"/>
      <c r="BAW10" s="2497"/>
      <c r="BAX10" s="2497"/>
      <c r="BAY10" s="2497"/>
      <c r="BAZ10" s="2497"/>
      <c r="BBA10" s="2497"/>
      <c r="BBB10" s="2497"/>
      <c r="BBC10" s="2497"/>
      <c r="BBD10" s="2497"/>
      <c r="BBE10" s="2497"/>
      <c r="BBF10" s="2497"/>
      <c r="BBG10" s="2497"/>
      <c r="BBH10" s="2497"/>
      <c r="BBI10" s="2497"/>
      <c r="BBJ10" s="2497"/>
      <c r="BBK10" s="2497"/>
      <c r="BBL10" s="2497"/>
      <c r="BBM10" s="2497"/>
      <c r="BBN10" s="2497"/>
      <c r="BBO10" s="2497"/>
      <c r="BBP10" s="2497"/>
      <c r="BBQ10" s="2497"/>
      <c r="BBR10" s="2497"/>
      <c r="BBS10" s="2497"/>
      <c r="BBT10" s="2497"/>
      <c r="BBU10" s="2497"/>
      <c r="BBV10" s="2497"/>
      <c r="BBW10" s="2497"/>
      <c r="BBX10" s="2497"/>
      <c r="BBY10" s="2497"/>
      <c r="BBZ10" s="2497"/>
      <c r="BCA10" s="2497"/>
      <c r="BCB10" s="2497"/>
      <c r="BCC10" s="2497"/>
      <c r="BCD10" s="2497"/>
      <c r="BCE10" s="2497"/>
      <c r="BCF10" s="2497"/>
      <c r="BCG10" s="2497"/>
      <c r="BCH10" s="2497"/>
      <c r="BCI10" s="2497"/>
      <c r="BCJ10" s="2497"/>
      <c r="BCK10" s="2497"/>
      <c r="BCL10" s="2497"/>
      <c r="BCM10" s="2497"/>
      <c r="BCN10" s="2497"/>
      <c r="BCO10" s="2497"/>
      <c r="BCP10" s="2497"/>
      <c r="BCQ10" s="2497"/>
      <c r="BCR10" s="2497"/>
      <c r="BCS10" s="2497"/>
      <c r="BCT10" s="2497"/>
      <c r="BCU10" s="2497"/>
      <c r="BCV10" s="2497"/>
      <c r="BCW10" s="2497"/>
      <c r="BCX10" s="2497"/>
      <c r="BCY10" s="2497"/>
      <c r="BCZ10" s="2497"/>
      <c r="BDA10" s="2497"/>
      <c r="BDB10" s="2497"/>
      <c r="BDC10" s="2497"/>
      <c r="BDD10" s="2497"/>
      <c r="BDE10" s="2497"/>
      <c r="BDF10" s="2497"/>
      <c r="BDG10" s="2497"/>
      <c r="BDH10" s="2497"/>
      <c r="BDI10" s="2497"/>
      <c r="BDJ10" s="2497"/>
      <c r="BDK10" s="2497"/>
      <c r="BDL10" s="2497"/>
      <c r="BDM10" s="2497"/>
      <c r="BDN10" s="2497"/>
      <c r="BDO10" s="2497"/>
      <c r="BDP10" s="2497"/>
      <c r="BDQ10" s="2497"/>
      <c r="BDR10" s="2497"/>
      <c r="BDS10" s="2497"/>
      <c r="BDT10" s="2497"/>
      <c r="BDU10" s="2497"/>
      <c r="BDV10" s="2497"/>
      <c r="BDW10" s="2497"/>
      <c r="BDX10" s="2497"/>
      <c r="BDY10" s="2497"/>
      <c r="BDZ10" s="2497"/>
      <c r="BEA10" s="2497"/>
      <c r="BEB10" s="2497"/>
      <c r="BEC10" s="2497"/>
      <c r="BED10" s="2497"/>
      <c r="BEE10" s="2497"/>
      <c r="BEF10" s="2497"/>
      <c r="BEG10" s="2497"/>
      <c r="BEH10" s="2497"/>
      <c r="BEI10" s="2497"/>
      <c r="BEJ10" s="2497"/>
      <c r="BEK10" s="2497"/>
      <c r="BEL10" s="2497"/>
      <c r="BEM10" s="2497"/>
      <c r="BEN10" s="2497"/>
      <c r="BEO10" s="2497"/>
      <c r="BEP10" s="2497"/>
      <c r="BEQ10" s="2497"/>
      <c r="BER10" s="2497"/>
      <c r="BES10" s="2497"/>
      <c r="BET10" s="2497"/>
      <c r="BEU10" s="2497"/>
      <c r="BEV10" s="2497"/>
      <c r="BEW10" s="2497"/>
      <c r="BEX10" s="2497"/>
      <c r="BEY10" s="2497"/>
      <c r="BEZ10" s="2497"/>
      <c r="BFA10" s="2497"/>
      <c r="BFB10" s="2497"/>
      <c r="BFC10" s="2497"/>
      <c r="BFD10" s="2497"/>
      <c r="BFE10" s="2497"/>
      <c r="BFF10" s="2497"/>
      <c r="BFG10" s="2497"/>
      <c r="BFH10" s="2497"/>
      <c r="BFI10" s="2497"/>
      <c r="BFJ10" s="2497"/>
      <c r="BFK10" s="2497"/>
      <c r="BFL10" s="2497"/>
      <c r="BFM10" s="2497"/>
      <c r="BFN10" s="2497"/>
      <c r="BFO10" s="2497"/>
      <c r="BFP10" s="2497"/>
      <c r="BFQ10" s="2497"/>
      <c r="BFR10" s="2497"/>
      <c r="BFS10" s="2497"/>
      <c r="BFT10" s="2497"/>
      <c r="BFU10" s="2497"/>
      <c r="BFV10" s="2497"/>
      <c r="BFW10" s="2497"/>
      <c r="BFX10" s="2497"/>
      <c r="BFY10" s="2497"/>
      <c r="BFZ10" s="2497"/>
      <c r="BGA10" s="2497"/>
      <c r="BGB10" s="2497"/>
      <c r="BGC10" s="2497"/>
      <c r="BGD10" s="2497"/>
      <c r="BGE10" s="2497"/>
      <c r="BGF10" s="2497"/>
      <c r="BGG10" s="2497"/>
      <c r="BGH10" s="2497"/>
      <c r="BGI10" s="2497"/>
      <c r="BGJ10" s="2497"/>
      <c r="BGK10" s="2497"/>
      <c r="BGL10" s="2497"/>
      <c r="BGM10" s="2497"/>
      <c r="BGN10" s="2497"/>
      <c r="BGO10" s="2497"/>
      <c r="BGP10" s="2497"/>
      <c r="BGQ10" s="2497"/>
      <c r="BGR10" s="2497"/>
      <c r="BGS10" s="2497"/>
      <c r="BGT10" s="2497"/>
      <c r="BGU10" s="2497"/>
      <c r="BGV10" s="2497"/>
      <c r="BGW10" s="2497"/>
      <c r="BGX10" s="2497"/>
      <c r="BGY10" s="2497"/>
      <c r="BGZ10" s="2497"/>
      <c r="BHA10" s="2497"/>
      <c r="BHB10" s="2497"/>
      <c r="BHC10" s="2497"/>
      <c r="BHD10" s="2497"/>
      <c r="BHE10" s="2497"/>
      <c r="BHF10" s="2497"/>
      <c r="BHG10" s="2497"/>
      <c r="BHH10" s="2497"/>
      <c r="BHI10" s="2497"/>
      <c r="BHJ10" s="2497"/>
      <c r="BHK10" s="2497"/>
      <c r="BHL10" s="2497"/>
      <c r="BHM10" s="2497"/>
      <c r="BHN10" s="2497"/>
      <c r="BHO10" s="2497"/>
      <c r="BHP10" s="2497"/>
      <c r="BHQ10" s="2497"/>
      <c r="BHR10" s="2497"/>
      <c r="BHS10" s="2497"/>
      <c r="BHT10" s="2497"/>
      <c r="BHU10" s="2497"/>
      <c r="BHV10" s="2497"/>
      <c r="BHW10" s="2497"/>
      <c r="BHX10" s="2497"/>
      <c r="BHY10" s="2497"/>
      <c r="BHZ10" s="2497"/>
      <c r="BIA10" s="2497"/>
      <c r="BIB10" s="2497"/>
      <c r="BIC10" s="2497"/>
      <c r="BID10" s="2497"/>
      <c r="BIE10" s="2497"/>
      <c r="BIF10" s="2497"/>
      <c r="BIG10" s="2497"/>
      <c r="BIH10" s="2497"/>
      <c r="BII10" s="2497"/>
      <c r="BIJ10" s="2497"/>
      <c r="BIK10" s="2497"/>
      <c r="BIL10" s="2497"/>
      <c r="BIM10" s="2497"/>
      <c r="BIN10" s="2497"/>
      <c r="BIO10" s="2497"/>
      <c r="BIP10" s="2497"/>
      <c r="BIQ10" s="2497"/>
      <c r="BIR10" s="2497"/>
      <c r="BIS10" s="2497"/>
      <c r="BIT10" s="2497"/>
      <c r="BIU10" s="2497"/>
      <c r="BIV10" s="2497"/>
      <c r="BIW10" s="2497"/>
      <c r="BIX10" s="2497"/>
      <c r="BIY10" s="2497"/>
      <c r="BIZ10" s="2497"/>
      <c r="BJA10" s="2497"/>
      <c r="BJB10" s="2497"/>
      <c r="BJC10" s="2497"/>
      <c r="BJD10" s="2497"/>
      <c r="BJE10" s="2497"/>
      <c r="BJF10" s="2497"/>
      <c r="BJG10" s="2497"/>
      <c r="BJH10" s="2497"/>
      <c r="BJI10" s="2497"/>
      <c r="BJJ10" s="2497"/>
      <c r="BJK10" s="2497"/>
      <c r="BJL10" s="2497"/>
      <c r="BJM10" s="2497"/>
      <c r="BJN10" s="2497"/>
      <c r="BJO10" s="2497"/>
      <c r="BJP10" s="2497"/>
      <c r="BJQ10" s="2497"/>
      <c r="BJR10" s="2497"/>
      <c r="BJS10" s="2497"/>
      <c r="BJT10" s="2497"/>
      <c r="BJU10" s="2497"/>
      <c r="BJV10" s="2497"/>
      <c r="BJW10" s="2497"/>
      <c r="BJX10" s="2497"/>
      <c r="BJY10" s="2497"/>
      <c r="BJZ10" s="2497"/>
      <c r="BKA10" s="2497"/>
      <c r="BKB10" s="2497"/>
      <c r="BKC10" s="2497"/>
      <c r="BKD10" s="2497"/>
      <c r="BKE10" s="2497"/>
      <c r="BKF10" s="2497"/>
      <c r="BKG10" s="2497"/>
      <c r="BKH10" s="2497"/>
      <c r="BKI10" s="2497"/>
      <c r="BKJ10" s="2497"/>
      <c r="BKK10" s="2497"/>
      <c r="BKL10" s="2497"/>
      <c r="BKM10" s="2497"/>
      <c r="BKN10" s="2497"/>
      <c r="BKO10" s="2497"/>
      <c r="BKP10" s="2497"/>
      <c r="BKQ10" s="2497"/>
      <c r="BKR10" s="2497"/>
      <c r="BKS10" s="2497"/>
      <c r="BKT10" s="2497"/>
      <c r="BKU10" s="2497"/>
      <c r="BKV10" s="2497"/>
      <c r="BKW10" s="2497"/>
      <c r="BKX10" s="2497"/>
      <c r="BKY10" s="2497"/>
      <c r="BKZ10" s="2497"/>
      <c r="BLA10" s="2497"/>
      <c r="BLB10" s="2497"/>
      <c r="BLC10" s="2497"/>
      <c r="BLD10" s="2497"/>
      <c r="BLE10" s="2497"/>
      <c r="BLF10" s="2497"/>
      <c r="BLG10" s="2497"/>
      <c r="BLH10" s="2497"/>
      <c r="BLI10" s="2497"/>
      <c r="BLJ10" s="2497"/>
      <c r="BLK10" s="2497"/>
      <c r="BLL10" s="2497"/>
      <c r="BLM10" s="2497"/>
      <c r="BLN10" s="2497"/>
      <c r="BLO10" s="2497"/>
      <c r="BLP10" s="2497"/>
      <c r="BLQ10" s="2497"/>
      <c r="BLR10" s="2497"/>
      <c r="BLS10" s="2497"/>
      <c r="BLT10" s="2497"/>
      <c r="BLU10" s="2497"/>
      <c r="BLV10" s="2497"/>
      <c r="BLW10" s="2497"/>
      <c r="BLX10" s="2497"/>
      <c r="BLY10" s="2497"/>
      <c r="BLZ10" s="2497"/>
      <c r="BMA10" s="2497"/>
      <c r="BMB10" s="2497"/>
      <c r="BMC10" s="2497"/>
      <c r="BMD10" s="2497"/>
      <c r="BME10" s="2497"/>
      <c r="BMF10" s="2497"/>
      <c r="BMG10" s="2497"/>
      <c r="BMH10" s="2497"/>
      <c r="BMI10" s="2497"/>
      <c r="BMJ10" s="2497"/>
      <c r="BMK10" s="2497"/>
      <c r="BML10" s="2497"/>
      <c r="BMM10" s="2497"/>
      <c r="BMN10" s="2497"/>
      <c r="BMO10" s="2497"/>
      <c r="BMP10" s="2497"/>
      <c r="BMQ10" s="2497"/>
      <c r="BMR10" s="2497"/>
      <c r="BMS10" s="2497"/>
      <c r="BMT10" s="2497"/>
      <c r="BMU10" s="2497"/>
      <c r="BMV10" s="2497"/>
      <c r="BMW10" s="2497"/>
      <c r="BMX10" s="2497"/>
      <c r="BMY10" s="2497"/>
      <c r="BMZ10" s="2497"/>
      <c r="BNA10" s="2497"/>
      <c r="BNB10" s="2497"/>
      <c r="BNC10" s="2497"/>
      <c r="BND10" s="2497"/>
      <c r="BNE10" s="2497"/>
      <c r="BNF10" s="2497"/>
      <c r="BNG10" s="2497"/>
      <c r="BNH10" s="2497"/>
      <c r="BNI10" s="2497"/>
      <c r="BNJ10" s="2497"/>
      <c r="BNK10" s="2497"/>
      <c r="BNL10" s="2497"/>
      <c r="BNM10" s="2497"/>
      <c r="BNN10" s="2497"/>
      <c r="BNO10" s="2497"/>
      <c r="BNP10" s="2497"/>
      <c r="BNQ10" s="2497"/>
      <c r="BNR10" s="2497"/>
      <c r="BNS10" s="2497"/>
      <c r="BNT10" s="2497"/>
      <c r="BNU10" s="2497"/>
      <c r="BNV10" s="2497"/>
      <c r="BNW10" s="2497"/>
      <c r="BNX10" s="2497"/>
      <c r="BNY10" s="2497"/>
      <c r="BNZ10" s="2497"/>
      <c r="BOA10" s="2497"/>
      <c r="BOB10" s="2497"/>
      <c r="BOC10" s="2497"/>
      <c r="BOD10" s="2497"/>
      <c r="BOE10" s="2497"/>
      <c r="BOF10" s="2497"/>
      <c r="BOG10" s="2497"/>
      <c r="BOH10" s="2497"/>
      <c r="BOI10" s="2497"/>
      <c r="BOJ10" s="2497"/>
      <c r="BOK10" s="2497"/>
      <c r="BOL10" s="2497"/>
      <c r="BOM10" s="2497"/>
      <c r="BON10" s="2497"/>
      <c r="BOO10" s="2497"/>
      <c r="BOP10" s="2497"/>
      <c r="BOQ10" s="2497"/>
      <c r="BOR10" s="2497"/>
      <c r="BOS10" s="2497"/>
      <c r="BOT10" s="2497"/>
      <c r="BOU10" s="2497"/>
      <c r="BOV10" s="2497"/>
      <c r="BOW10" s="2497"/>
      <c r="BOX10" s="2497"/>
      <c r="BOY10" s="2497"/>
      <c r="BOZ10" s="2497"/>
      <c r="BPA10" s="2497"/>
      <c r="BPB10" s="2497"/>
      <c r="BPC10" s="2497"/>
      <c r="BPD10" s="2497"/>
      <c r="BPE10" s="2497"/>
      <c r="BPF10" s="2497"/>
      <c r="BPG10" s="2497"/>
      <c r="BPH10" s="2497"/>
      <c r="BPI10" s="2497"/>
      <c r="BPJ10" s="2497"/>
      <c r="BPK10" s="2497"/>
      <c r="BPL10" s="2497"/>
      <c r="BPM10" s="2497"/>
      <c r="BPN10" s="2497"/>
      <c r="BPO10" s="2497"/>
      <c r="BPP10" s="2497"/>
      <c r="BPQ10" s="2497"/>
      <c r="BPR10" s="2497"/>
      <c r="BPS10" s="2497"/>
      <c r="BPT10" s="2497"/>
      <c r="BPU10" s="2497"/>
      <c r="BPV10" s="2497"/>
      <c r="BPW10" s="2497"/>
      <c r="BPX10" s="2497"/>
      <c r="BPY10" s="2497"/>
      <c r="BPZ10" s="2497"/>
      <c r="BQA10" s="2497"/>
      <c r="BQB10" s="2497"/>
      <c r="BQC10" s="2497"/>
      <c r="BQD10" s="2497"/>
      <c r="BQE10" s="2497"/>
      <c r="BQF10" s="2497"/>
      <c r="BQG10" s="2497"/>
      <c r="BQH10" s="2497"/>
      <c r="BQI10" s="2497"/>
      <c r="BQJ10" s="2497"/>
      <c r="BQK10" s="2497"/>
      <c r="BQL10" s="2497"/>
      <c r="BQM10" s="2497"/>
      <c r="BQN10" s="2497"/>
      <c r="BQO10" s="2497"/>
      <c r="BQP10" s="2497"/>
      <c r="BQQ10" s="2497"/>
      <c r="BQR10" s="2497"/>
      <c r="BQS10" s="2497"/>
      <c r="BQT10" s="2497"/>
      <c r="BQU10" s="2497"/>
      <c r="BQV10" s="2497"/>
      <c r="BQW10" s="2497"/>
      <c r="BQX10" s="2497"/>
      <c r="BQY10" s="2497"/>
      <c r="BQZ10" s="2497"/>
      <c r="BRA10" s="2497"/>
      <c r="BRB10" s="2497"/>
      <c r="BRC10" s="2497"/>
      <c r="BRD10" s="2497"/>
      <c r="BRE10" s="2497"/>
      <c r="BRF10" s="2497"/>
      <c r="BRG10" s="2497"/>
      <c r="BRH10" s="2497"/>
      <c r="BRI10" s="2497"/>
      <c r="BRJ10" s="2497"/>
      <c r="BRK10" s="2497"/>
      <c r="BRL10" s="2497"/>
      <c r="BRM10" s="2497"/>
      <c r="BRN10" s="2497"/>
      <c r="BRO10" s="2497"/>
      <c r="BRP10" s="2497"/>
      <c r="BRQ10" s="2497"/>
      <c r="BRR10" s="2497"/>
      <c r="BRS10" s="2497"/>
      <c r="BRT10" s="2497"/>
      <c r="BRU10" s="2497"/>
      <c r="BRV10" s="2497"/>
      <c r="BRW10" s="2497"/>
      <c r="BRX10" s="2497"/>
      <c r="BRY10" s="2497"/>
      <c r="BRZ10" s="2497"/>
      <c r="BSA10" s="2497"/>
      <c r="BSB10" s="2497"/>
      <c r="BSC10" s="2497"/>
      <c r="BSD10" s="2497"/>
      <c r="BSE10" s="2497"/>
      <c r="BSF10" s="2497"/>
      <c r="BSG10" s="2497"/>
      <c r="BSH10" s="2497"/>
      <c r="BSI10" s="2497"/>
      <c r="BSJ10" s="2497"/>
      <c r="BSK10" s="2497"/>
      <c r="BSL10" s="2497"/>
      <c r="BSM10" s="2497"/>
      <c r="BSN10" s="2497"/>
      <c r="BSO10" s="2497"/>
      <c r="BSP10" s="2497"/>
      <c r="BSQ10" s="2497"/>
      <c r="BSR10" s="2497"/>
      <c r="BSS10" s="2497"/>
      <c r="BST10" s="2497"/>
      <c r="BSU10" s="2497"/>
      <c r="BSV10" s="2497"/>
      <c r="BSW10" s="2497"/>
      <c r="BSX10" s="2497"/>
      <c r="BSY10" s="2497"/>
      <c r="BSZ10" s="2497"/>
      <c r="BTA10" s="2497"/>
      <c r="BTB10" s="2497"/>
      <c r="BTC10" s="2497"/>
      <c r="BTD10" s="2497"/>
      <c r="BTE10" s="2497"/>
      <c r="BTF10" s="2497"/>
      <c r="BTG10" s="2497"/>
      <c r="BTH10" s="2497"/>
      <c r="BTI10" s="2497"/>
      <c r="BTJ10" s="2497"/>
      <c r="BTK10" s="2497"/>
      <c r="BTL10" s="2497"/>
      <c r="BTM10" s="2497"/>
      <c r="BTN10" s="2497"/>
      <c r="BTO10" s="2497"/>
      <c r="BTP10" s="2497"/>
      <c r="BTQ10" s="2497"/>
      <c r="BTR10" s="2497"/>
      <c r="BTS10" s="2497"/>
      <c r="BTT10" s="2497"/>
      <c r="BTU10" s="2497"/>
      <c r="BTV10" s="2497"/>
      <c r="BTW10" s="2497"/>
      <c r="BTX10" s="2497"/>
      <c r="BTY10" s="2497"/>
      <c r="BTZ10" s="2497"/>
      <c r="BUA10" s="2497"/>
      <c r="BUB10" s="2497"/>
      <c r="BUC10" s="2497"/>
      <c r="BUD10" s="2497"/>
      <c r="BUE10" s="2497"/>
      <c r="BUF10" s="2497"/>
      <c r="BUG10" s="2497"/>
      <c r="BUH10" s="2497"/>
      <c r="BUI10" s="2497"/>
      <c r="BUJ10" s="2497"/>
      <c r="BUK10" s="2497"/>
      <c r="BUL10" s="2497"/>
      <c r="BUM10" s="2497"/>
      <c r="BUN10" s="2497"/>
      <c r="BUO10" s="2497"/>
      <c r="BUP10" s="2497"/>
      <c r="BUQ10" s="2497"/>
      <c r="BUR10" s="2497"/>
      <c r="BUS10" s="2497"/>
      <c r="BUT10" s="2497"/>
      <c r="BUU10" s="2497"/>
      <c r="BUV10" s="2497"/>
      <c r="BUW10" s="2497"/>
      <c r="BUX10" s="2497"/>
      <c r="BUY10" s="2497"/>
      <c r="BUZ10" s="2497"/>
      <c r="BVA10" s="2497"/>
      <c r="BVB10" s="2497"/>
      <c r="BVC10" s="2497"/>
      <c r="BVD10" s="2497"/>
      <c r="BVE10" s="2497"/>
      <c r="BVF10" s="2497"/>
      <c r="BVG10" s="2497"/>
      <c r="BVH10" s="2497"/>
      <c r="BVI10" s="2497"/>
      <c r="BVJ10" s="2497"/>
      <c r="BVK10" s="2497"/>
      <c r="BVL10" s="2497"/>
      <c r="BVM10" s="2497"/>
      <c r="BVN10" s="2497"/>
      <c r="BVO10" s="2497"/>
      <c r="BVP10" s="2497"/>
      <c r="BVQ10" s="2497"/>
      <c r="BVR10" s="2497"/>
      <c r="BVS10" s="2497"/>
      <c r="BVT10" s="2497"/>
      <c r="BVU10" s="2497"/>
      <c r="BVV10" s="2497"/>
      <c r="BVW10" s="2497"/>
      <c r="BVX10" s="2497"/>
      <c r="BVY10" s="2497"/>
      <c r="BVZ10" s="2497"/>
      <c r="BWA10" s="2497"/>
      <c r="BWB10" s="2497"/>
      <c r="BWC10" s="2497"/>
      <c r="BWD10" s="2497"/>
      <c r="BWE10" s="2497"/>
      <c r="BWF10" s="2497"/>
      <c r="BWG10" s="2497"/>
      <c r="BWH10" s="2497"/>
      <c r="BWI10" s="2497"/>
      <c r="BWJ10" s="2497"/>
      <c r="BWK10" s="2497"/>
      <c r="BWL10" s="2497"/>
      <c r="BWM10" s="2497"/>
      <c r="BWN10" s="2497"/>
      <c r="BWO10" s="2497"/>
      <c r="BWP10" s="2497"/>
      <c r="BWQ10" s="2497"/>
      <c r="BWR10" s="2497"/>
      <c r="BWS10" s="2497"/>
      <c r="BWT10" s="2497"/>
      <c r="BWU10" s="2497"/>
      <c r="BWV10" s="2497"/>
      <c r="BWW10" s="2497"/>
      <c r="BWX10" s="2497"/>
      <c r="BWY10" s="2497"/>
      <c r="BWZ10" s="2497"/>
      <c r="BXA10" s="2497"/>
      <c r="BXB10" s="2497"/>
      <c r="BXC10" s="2497"/>
      <c r="BXD10" s="2497"/>
      <c r="BXE10" s="2497"/>
      <c r="BXF10" s="2497"/>
      <c r="BXG10" s="2497"/>
      <c r="BXH10" s="2497"/>
      <c r="BXI10" s="2497"/>
      <c r="BXJ10" s="2497"/>
      <c r="BXK10" s="2497"/>
      <c r="BXL10" s="2497"/>
      <c r="BXM10" s="2497"/>
      <c r="BXN10" s="2497"/>
      <c r="BXO10" s="2497"/>
      <c r="BXP10" s="2497"/>
      <c r="BXQ10" s="2497"/>
      <c r="BXR10" s="2497"/>
      <c r="BXS10" s="2497"/>
      <c r="BXT10" s="2497"/>
      <c r="BXU10" s="2497"/>
      <c r="BXV10" s="2497"/>
    </row>
    <row r="11" spans="1:2277" customFormat="1">
      <c r="A11" s="2497"/>
      <c r="B11" s="2497"/>
      <c r="C11" s="2497"/>
      <c r="D11" s="2497"/>
      <c r="E11" s="2497"/>
      <c r="F11" s="2497"/>
      <c r="G11" s="2497"/>
      <c r="H11" s="2497"/>
      <c r="I11" s="2497"/>
      <c r="J11" s="2497"/>
      <c r="K11" s="2497"/>
      <c r="L11" s="2497"/>
      <c r="M11" s="2497"/>
      <c r="N11" s="2497"/>
      <c r="O11" s="2497"/>
      <c r="P11" s="2497"/>
      <c r="Q11" s="2497"/>
      <c r="R11" s="2497"/>
      <c r="S11" s="2497"/>
      <c r="T11" s="2497"/>
      <c r="U11" s="2497"/>
      <c r="V11" s="2497"/>
      <c r="W11" s="2497"/>
      <c r="X11" s="2497"/>
      <c r="Y11" s="2497"/>
      <c r="Z11" s="2497"/>
      <c r="AA11" s="2497"/>
      <c r="AB11" s="2497"/>
      <c r="AC11" s="2497"/>
      <c r="AD11" s="2497"/>
      <c r="AE11" s="2497"/>
      <c r="AF11" s="2497"/>
      <c r="AG11" s="2497"/>
      <c r="AH11" s="2497"/>
      <c r="AI11" s="2497"/>
      <c r="AJ11" s="2497"/>
      <c r="AK11" s="2497"/>
      <c r="AL11" s="2497"/>
      <c r="AM11" s="2497"/>
      <c r="AN11" s="2497"/>
      <c r="AO11" s="2497"/>
      <c r="AP11" s="2497"/>
      <c r="AQ11" s="2497"/>
      <c r="AR11" s="2497"/>
      <c r="AS11" s="2497"/>
      <c r="AT11" s="2497"/>
      <c r="AU11" s="2497"/>
      <c r="AV11" s="2497"/>
      <c r="AW11" s="2497"/>
      <c r="AX11" s="2497"/>
      <c r="AY11" s="2497"/>
      <c r="AZ11" s="2497"/>
      <c r="BA11" s="2497"/>
      <c r="BB11" s="2497"/>
      <c r="BC11" s="2497"/>
      <c r="BD11" s="2497"/>
      <c r="BE11" s="2497"/>
      <c r="BF11" s="2497"/>
      <c r="BG11" s="2497"/>
      <c r="BH11" s="2497"/>
      <c r="BI11" s="2497"/>
      <c r="BJ11" s="2497"/>
      <c r="BK11" s="2497"/>
      <c r="BL11" s="2497"/>
      <c r="BM11" s="2497"/>
      <c r="BN11" s="2497"/>
      <c r="BO11" s="2497"/>
      <c r="BP11" s="2497"/>
      <c r="BQ11" s="2497"/>
      <c r="BR11" s="2497"/>
      <c r="BS11" s="2497"/>
      <c r="BT11" s="2497"/>
      <c r="BU11" s="2497"/>
      <c r="BV11" s="2497"/>
      <c r="BW11" s="2497"/>
      <c r="BX11" s="2497"/>
      <c r="BY11" s="2497"/>
      <c r="BZ11" s="2497"/>
      <c r="CA11" s="2497"/>
      <c r="CB11" s="2497"/>
      <c r="CC11" s="2497"/>
      <c r="CD11" s="2497"/>
      <c r="CE11" s="2497"/>
      <c r="CF11" s="2497"/>
      <c r="CG11" s="2497"/>
      <c r="CH11" s="2497"/>
      <c r="CI11" s="2497"/>
      <c r="CJ11" s="2497"/>
      <c r="CK11" s="2497"/>
      <c r="CL11" s="2497"/>
      <c r="CM11" s="2497"/>
      <c r="CN11" s="2497"/>
      <c r="CO11" s="2497"/>
      <c r="CP11" s="2497"/>
      <c r="CQ11" s="2497"/>
      <c r="CR11" s="2497"/>
      <c r="CS11" s="2497"/>
      <c r="CT11" s="2497"/>
      <c r="CU11" s="2497"/>
      <c r="CV11" s="2497"/>
      <c r="CW11" s="2497"/>
      <c r="CX11" s="2497"/>
      <c r="CY11" s="2497"/>
      <c r="CZ11" s="2497"/>
      <c r="DA11" s="2497"/>
      <c r="DB11" s="2497"/>
      <c r="DC11" s="2497"/>
      <c r="DD11" s="2497"/>
      <c r="DE11" s="2497"/>
      <c r="DF11" s="2497"/>
      <c r="DG11" s="2497"/>
      <c r="DH11" s="2497"/>
      <c r="DI11" s="2497"/>
      <c r="DJ11" s="2497"/>
      <c r="DK11" s="2497"/>
      <c r="DL11" s="2497"/>
      <c r="DM11" s="2497"/>
      <c r="DN11" s="2497"/>
      <c r="DO11" s="2497"/>
      <c r="DP11" s="2497"/>
      <c r="DQ11" s="2497"/>
      <c r="DR11" s="2497"/>
      <c r="DS11" s="2497"/>
      <c r="DT11" s="2497"/>
      <c r="DU11" s="2497"/>
      <c r="DV11" s="2497"/>
      <c r="DW11" s="2497"/>
      <c r="DX11" s="2497"/>
      <c r="DY11" s="2497"/>
      <c r="DZ11" s="2497"/>
      <c r="EA11" s="2497"/>
      <c r="EB11" s="2497"/>
      <c r="EC11" s="2497"/>
      <c r="ED11" s="2497"/>
      <c r="EE11" s="2497"/>
      <c r="EF11" s="2497"/>
      <c r="EG11" s="2497"/>
      <c r="EH11" s="2497"/>
      <c r="EI11" s="2497"/>
      <c r="EJ11" s="2497"/>
      <c r="EK11" s="2497"/>
      <c r="EL11" s="2497"/>
      <c r="EM11" s="2497"/>
      <c r="EN11" s="2497"/>
      <c r="EO11" s="2497"/>
      <c r="EP11" s="2497"/>
      <c r="EQ11" s="2497"/>
      <c r="ER11" s="2497"/>
      <c r="ES11" s="2497"/>
      <c r="ET11" s="2497"/>
      <c r="EU11" s="2497"/>
      <c r="EV11" s="2497"/>
      <c r="EW11" s="2497"/>
      <c r="EX11" s="2497"/>
      <c r="EY11" s="2497"/>
      <c r="EZ11" s="2497"/>
      <c r="FA11" s="2497"/>
      <c r="FB11" s="2497"/>
      <c r="FC11" s="2497"/>
      <c r="FD11" s="2497"/>
      <c r="FE11" s="2497"/>
      <c r="FF11" s="2497"/>
      <c r="FG11" s="2497"/>
      <c r="FH11" s="2497"/>
      <c r="FI11" s="2497"/>
      <c r="FJ11" s="2497"/>
      <c r="FK11" s="2497"/>
      <c r="FL11" s="2497"/>
      <c r="FM11" s="2497"/>
      <c r="FN11" s="2497"/>
      <c r="FO11" s="2497"/>
      <c r="FP11" s="2497"/>
      <c r="FQ11" s="2497"/>
      <c r="FR11" s="2497"/>
      <c r="FS11" s="2497"/>
      <c r="FT11" s="2497"/>
      <c r="FU11" s="2497"/>
      <c r="FV11" s="2497"/>
      <c r="FW11" s="2497"/>
      <c r="FX11" s="2497"/>
      <c r="FY11" s="2497"/>
      <c r="FZ11" s="2497"/>
      <c r="GA11" s="2497"/>
      <c r="GB11" s="2497"/>
      <c r="GC11" s="2497"/>
      <c r="GD11" s="2497"/>
      <c r="GE11" s="2497"/>
      <c r="GF11" s="2497"/>
      <c r="GG11" s="2497"/>
      <c r="GH11" s="2497"/>
      <c r="GI11" s="2497"/>
      <c r="GJ11" s="2497"/>
      <c r="GK11" s="2497"/>
      <c r="GL11" s="2497"/>
      <c r="GM11" s="2497"/>
      <c r="GN11" s="2497"/>
      <c r="GO11" s="2497"/>
      <c r="GP11" s="2497"/>
      <c r="GQ11" s="2497"/>
      <c r="GR11" s="2497"/>
      <c r="GS11" s="2497"/>
      <c r="GT11" s="2497"/>
      <c r="GU11" s="2497"/>
      <c r="GV11" s="2497"/>
      <c r="GW11" s="2497"/>
      <c r="GX11" s="2497"/>
      <c r="GY11" s="2497"/>
      <c r="GZ11" s="2497"/>
      <c r="HA11" s="2497"/>
      <c r="HB11" s="2497"/>
      <c r="HC11" s="2497"/>
      <c r="HD11" s="2497"/>
      <c r="HE11" s="2497"/>
      <c r="HF11" s="2497"/>
      <c r="HG11" s="2497"/>
      <c r="HH11" s="2497"/>
      <c r="HI11" s="2497"/>
      <c r="HJ11" s="2497"/>
      <c r="HK11" s="2497"/>
      <c r="HL11" s="2497"/>
      <c r="HM11" s="2497"/>
      <c r="HN11" s="2497"/>
      <c r="HO11" s="2497"/>
      <c r="HP11" s="2497"/>
      <c r="HQ11" s="2497"/>
      <c r="HR11" s="2497"/>
      <c r="HS11" s="2497"/>
      <c r="HT11" s="2497"/>
      <c r="HU11" s="2497"/>
      <c r="HV11" s="2497"/>
      <c r="HW11" s="2497"/>
      <c r="HX11" s="2497"/>
      <c r="HY11" s="2497"/>
      <c r="HZ11" s="2497"/>
      <c r="IA11" s="2497"/>
      <c r="IB11" s="2497"/>
      <c r="IC11" s="2497"/>
      <c r="ID11" s="2497"/>
      <c r="IE11" s="2497"/>
      <c r="IF11" s="2497"/>
      <c r="IG11" s="2497"/>
      <c r="IH11" s="2497"/>
      <c r="II11" s="2497"/>
      <c r="IJ11" s="2497"/>
      <c r="IK11" s="2497"/>
      <c r="IL11" s="2497"/>
      <c r="IM11" s="2497"/>
      <c r="IN11" s="2497"/>
      <c r="IO11" s="2497"/>
      <c r="IP11" s="2497"/>
      <c r="IQ11" s="2497"/>
      <c r="IR11" s="2497"/>
      <c r="IS11" s="2497"/>
      <c r="IT11" s="2497"/>
      <c r="IU11" s="2497"/>
      <c r="IV11" s="2497"/>
      <c r="IW11" s="2497"/>
      <c r="IX11" s="2497"/>
      <c r="IY11" s="2497"/>
      <c r="IZ11" s="2497"/>
      <c r="JA11" s="2497"/>
      <c r="JB11" s="2497"/>
      <c r="JC11" s="2497"/>
      <c r="JD11" s="2497"/>
      <c r="JE11" s="2497"/>
      <c r="JF11" s="2497"/>
      <c r="JG11" s="2497"/>
      <c r="JH11" s="2497"/>
      <c r="JI11" s="2497"/>
      <c r="JJ11" s="2497"/>
      <c r="JK11" s="2497"/>
      <c r="JL11" s="2497"/>
      <c r="JM11" s="2497"/>
      <c r="JN11" s="2497"/>
      <c r="JO11" s="2497"/>
      <c r="JP11" s="2497"/>
      <c r="JQ11" s="2497"/>
      <c r="JR11" s="2497"/>
      <c r="JS11" s="2497"/>
      <c r="JT11" s="2497"/>
      <c r="JU11" s="2497"/>
      <c r="JV11" s="2497"/>
      <c r="JW11" s="2497"/>
      <c r="JX11" s="2497"/>
      <c r="JY11" s="2497"/>
      <c r="JZ11" s="2497"/>
      <c r="KA11" s="2497"/>
      <c r="KB11" s="2497"/>
      <c r="KC11" s="2497"/>
      <c r="KD11" s="2497"/>
      <c r="KE11" s="2497"/>
      <c r="KF11" s="2497"/>
      <c r="KG11" s="2497"/>
      <c r="KH11" s="2497"/>
      <c r="KI11" s="2497"/>
      <c r="KJ11" s="2497"/>
      <c r="KK11" s="2497"/>
      <c r="KL11" s="2497"/>
      <c r="KM11" s="2497"/>
      <c r="KN11" s="2497"/>
      <c r="KO11" s="2497"/>
      <c r="KP11" s="2497"/>
      <c r="KQ11" s="2497"/>
      <c r="KR11" s="2497"/>
      <c r="KS11" s="2497"/>
      <c r="KT11" s="2497"/>
      <c r="KU11" s="2497"/>
      <c r="KV11" s="2497"/>
      <c r="KW11" s="2497"/>
      <c r="KX11" s="2497"/>
      <c r="KY11" s="2497"/>
      <c r="KZ11" s="2497"/>
      <c r="LA11" s="2497"/>
      <c r="LB11" s="2497"/>
      <c r="LC11" s="2497"/>
      <c r="LD11" s="2497"/>
      <c r="LE11" s="2497"/>
      <c r="LF11" s="2497"/>
      <c r="LG11" s="2497"/>
      <c r="LH11" s="2497"/>
      <c r="LI11" s="2497"/>
      <c r="LJ11" s="2497"/>
      <c r="LK11" s="2497"/>
      <c r="LL11" s="2497"/>
      <c r="LM11" s="2497"/>
      <c r="LN11" s="2497"/>
      <c r="LO11" s="2497"/>
      <c r="LP11" s="2497"/>
      <c r="LQ11" s="2497"/>
      <c r="LR11" s="2497"/>
      <c r="LS11" s="2497"/>
      <c r="LT11" s="2497"/>
      <c r="LU11" s="2497"/>
      <c r="LV11" s="2497"/>
      <c r="LW11" s="2497"/>
      <c r="LX11" s="2497"/>
      <c r="LY11" s="2497"/>
      <c r="LZ11" s="2497"/>
      <c r="MA11" s="2497"/>
      <c r="MB11" s="2497"/>
      <c r="MC11" s="2497"/>
      <c r="MD11" s="2497"/>
      <c r="ME11" s="2497"/>
      <c r="MF11" s="2497"/>
      <c r="MG11" s="2497"/>
      <c r="MH11" s="2497"/>
      <c r="MI11" s="2497"/>
      <c r="MJ11" s="2497"/>
      <c r="MK11" s="2497"/>
      <c r="ML11" s="2497"/>
      <c r="MM11" s="2497"/>
      <c r="MN11" s="2497"/>
      <c r="MO11" s="2497"/>
      <c r="MP11" s="2497"/>
      <c r="MQ11" s="2497"/>
      <c r="MR11" s="2497"/>
      <c r="MS11" s="2497"/>
      <c r="MT11" s="2497"/>
      <c r="MU11" s="2497"/>
      <c r="MV11" s="2497"/>
      <c r="MW11" s="2497"/>
      <c r="MX11" s="2497"/>
      <c r="MY11" s="2497"/>
      <c r="MZ11" s="2497"/>
      <c r="NA11" s="2497"/>
      <c r="NB11" s="2497"/>
      <c r="NC11" s="2497"/>
      <c r="ND11" s="2497"/>
      <c r="NE11" s="2497"/>
      <c r="NF11" s="2497"/>
      <c r="NG11" s="2497"/>
      <c r="NH11" s="2497"/>
      <c r="NI11" s="2497"/>
      <c r="NJ11" s="2497"/>
      <c r="NK11" s="2497"/>
      <c r="NL11" s="2497"/>
      <c r="NM11" s="2497"/>
      <c r="NN11" s="2497"/>
      <c r="NO11" s="2497"/>
      <c r="NP11" s="2497"/>
      <c r="NQ11" s="2497"/>
      <c r="NR11" s="2497"/>
      <c r="NS11" s="2497"/>
      <c r="NT11" s="2497"/>
      <c r="NU11" s="2497"/>
      <c r="NV11" s="2497"/>
      <c r="NW11" s="2497"/>
      <c r="NX11" s="2497"/>
      <c r="NY11" s="2497"/>
      <c r="NZ11" s="2497"/>
      <c r="OA11" s="2497"/>
      <c r="OB11" s="2497"/>
      <c r="OC11" s="2497"/>
      <c r="OD11" s="2497"/>
      <c r="OE11" s="2497"/>
      <c r="OF11" s="2497"/>
      <c r="OG11" s="2497"/>
      <c r="OH11" s="2497"/>
      <c r="OI11" s="2497"/>
      <c r="OJ11" s="2497"/>
      <c r="OK11" s="2497"/>
      <c r="OL11" s="2497"/>
      <c r="OM11" s="2497"/>
      <c r="ON11" s="2497"/>
      <c r="OO11" s="2497"/>
      <c r="OP11" s="2497"/>
      <c r="OQ11" s="2497"/>
      <c r="OR11" s="2497"/>
      <c r="OS11" s="2497"/>
      <c r="OT11" s="2497"/>
      <c r="OU11" s="2497"/>
      <c r="OV11" s="2497"/>
      <c r="OW11" s="2497"/>
      <c r="OX11" s="2497"/>
      <c r="OY11" s="2497"/>
      <c r="OZ11" s="2497"/>
      <c r="PA11" s="2497"/>
      <c r="PB11" s="2497"/>
      <c r="PC11" s="2497"/>
      <c r="PD11" s="2497"/>
      <c r="PE11" s="2497"/>
      <c r="PF11" s="2497"/>
      <c r="PG11" s="2497"/>
      <c r="PH11" s="2497"/>
      <c r="PI11" s="2497"/>
      <c r="PJ11" s="2497"/>
      <c r="PK11" s="2497"/>
      <c r="PL11" s="2497"/>
      <c r="PM11" s="2497"/>
      <c r="PN11" s="2497"/>
      <c r="PO11" s="2497"/>
      <c r="PP11" s="2497"/>
      <c r="PQ11" s="2497"/>
      <c r="PR11" s="2497"/>
      <c r="PS11" s="2497"/>
      <c r="PT11" s="2497"/>
      <c r="PU11" s="2497"/>
      <c r="PV11" s="2497"/>
      <c r="PW11" s="2497"/>
      <c r="PX11" s="2497"/>
      <c r="PY11" s="2497"/>
      <c r="PZ11" s="2497"/>
      <c r="QA11" s="2497"/>
      <c r="QB11" s="2497"/>
      <c r="QC11" s="2497"/>
      <c r="QD11" s="2497"/>
      <c r="QE11" s="2497"/>
      <c r="QF11" s="2497"/>
      <c r="QG11" s="2497"/>
      <c r="QH11" s="2497"/>
      <c r="QI11" s="2497"/>
      <c r="QJ11" s="2497"/>
      <c r="QK11" s="2497"/>
      <c r="QL11" s="2497"/>
      <c r="QM11" s="2497"/>
      <c r="QN11" s="2497"/>
      <c r="QO11" s="2497"/>
      <c r="QP11" s="2497"/>
      <c r="QQ11" s="2497"/>
      <c r="QR11" s="2497"/>
      <c r="QS11" s="2497"/>
      <c r="QT11" s="2497"/>
      <c r="QU11" s="2497"/>
      <c r="QV11" s="2497"/>
      <c r="QW11" s="2497"/>
      <c r="QX11" s="2497"/>
      <c r="QY11" s="2497"/>
      <c r="QZ11" s="2497"/>
      <c r="RA11" s="2497"/>
      <c r="RB11" s="2497"/>
      <c r="RC11" s="2497"/>
      <c r="RD11" s="2497"/>
      <c r="RE11" s="2497"/>
      <c r="RF11" s="2497"/>
      <c r="RG11" s="2497"/>
      <c r="RH11" s="2497"/>
      <c r="RI11" s="2497"/>
      <c r="RJ11" s="2497"/>
      <c r="RK11" s="2497"/>
      <c r="RL11" s="2497"/>
      <c r="RM11" s="2497"/>
      <c r="RN11" s="2497"/>
      <c r="RO11" s="2497"/>
      <c r="RP11" s="2497"/>
      <c r="RQ11" s="2497"/>
      <c r="RR11" s="2497"/>
      <c r="RS11" s="2497"/>
      <c r="RT11" s="2497"/>
      <c r="RU11" s="2497"/>
      <c r="RV11" s="2497"/>
      <c r="RW11" s="2497"/>
      <c r="RX11" s="2497"/>
      <c r="RY11" s="2497"/>
      <c r="RZ11" s="2497"/>
      <c r="SA11" s="2497"/>
      <c r="SB11" s="2497"/>
      <c r="SC11" s="2497"/>
      <c r="SD11" s="2497"/>
      <c r="SE11" s="2497"/>
      <c r="SF11" s="2497"/>
      <c r="SG11" s="2497"/>
      <c r="SH11" s="2497"/>
      <c r="SI11" s="2497"/>
      <c r="SJ11" s="2497"/>
      <c r="SK11" s="2497"/>
      <c r="SL11" s="2497"/>
      <c r="SM11" s="2497"/>
      <c r="SN11" s="2497"/>
      <c r="SO11" s="2497"/>
      <c r="SP11" s="2497"/>
      <c r="SQ11" s="2497"/>
      <c r="SR11" s="2497"/>
      <c r="SS11" s="2497"/>
      <c r="ST11" s="2497"/>
      <c r="SU11" s="2497"/>
      <c r="SV11" s="2497"/>
      <c r="SW11" s="2497"/>
      <c r="SX11" s="2497"/>
      <c r="SY11" s="2497"/>
      <c r="SZ11" s="2497"/>
      <c r="TA11" s="2497"/>
      <c r="TB11" s="2497"/>
      <c r="TC11" s="2497"/>
      <c r="TD11" s="2497"/>
      <c r="TE11" s="2497"/>
      <c r="TF11" s="2497"/>
      <c r="TG11" s="2497"/>
      <c r="TH11" s="2497"/>
      <c r="TI11" s="2497"/>
      <c r="TJ11" s="2497"/>
      <c r="TK11" s="2497"/>
      <c r="TL11" s="2497"/>
      <c r="TM11" s="2497"/>
      <c r="TN11" s="2497"/>
      <c r="TO11" s="2497"/>
      <c r="TP11" s="2497"/>
      <c r="TQ11" s="2497"/>
      <c r="TR11" s="2497"/>
      <c r="TS11" s="2497"/>
      <c r="TT11" s="2497"/>
      <c r="TU11" s="2497"/>
      <c r="TV11" s="2497"/>
      <c r="TW11" s="2497"/>
      <c r="TX11" s="2497"/>
      <c r="TY11" s="2497"/>
      <c r="TZ11" s="2497"/>
      <c r="UA11" s="2497"/>
      <c r="UB11" s="2497"/>
      <c r="UC11" s="2497"/>
      <c r="UD11" s="2497"/>
      <c r="UE11" s="2497"/>
      <c r="UF11" s="2497"/>
      <c r="UG11" s="2497"/>
      <c r="UH11" s="2497"/>
      <c r="UI11" s="2497"/>
      <c r="UJ11" s="2497"/>
      <c r="UK11" s="2497"/>
      <c r="UL11" s="2497"/>
      <c r="UM11" s="2497"/>
      <c r="UN11" s="2497"/>
      <c r="UO11" s="2497"/>
      <c r="UP11" s="2497"/>
      <c r="UQ11" s="2497"/>
      <c r="UR11" s="2497"/>
      <c r="US11" s="2497"/>
      <c r="UT11" s="2497"/>
      <c r="UU11" s="2497"/>
      <c r="UV11" s="2497"/>
      <c r="UW11" s="2497"/>
      <c r="UX11" s="2497"/>
      <c r="UY11" s="2497"/>
      <c r="UZ11" s="2497"/>
      <c r="VA11" s="2497"/>
      <c r="VB11" s="2497"/>
      <c r="VC11" s="2497"/>
      <c r="VD11" s="2497"/>
      <c r="VE11" s="2497"/>
      <c r="VF11" s="2497"/>
      <c r="VG11" s="2497"/>
      <c r="VH11" s="2497"/>
      <c r="VI11" s="2497"/>
      <c r="VJ11" s="2497"/>
      <c r="VK11" s="2497"/>
      <c r="VL11" s="2497"/>
      <c r="VM11" s="2497"/>
      <c r="VN11" s="2497"/>
      <c r="VO11" s="2497"/>
      <c r="VP11" s="2497"/>
      <c r="VQ11" s="2497"/>
      <c r="VR11" s="2497"/>
      <c r="VS11" s="2497"/>
      <c r="VT11" s="2497"/>
      <c r="VU11" s="2497"/>
      <c r="VV11" s="2497"/>
      <c r="VW11" s="2497"/>
      <c r="VX11" s="2497"/>
      <c r="VY11" s="2497"/>
      <c r="VZ11" s="2497"/>
      <c r="WA11" s="2497"/>
      <c r="WB11" s="2497"/>
      <c r="WC11" s="2497"/>
      <c r="WD11" s="2497"/>
      <c r="WE11" s="2497"/>
      <c r="WF11" s="2497"/>
      <c r="WG11" s="2497"/>
      <c r="WH11" s="2497"/>
      <c r="WI11" s="2497"/>
      <c r="WJ11" s="2497"/>
      <c r="WK11" s="2497"/>
      <c r="WL11" s="2497"/>
      <c r="WM11" s="2497"/>
      <c r="WN11" s="2497"/>
      <c r="WO11" s="2497"/>
      <c r="WP11" s="2497"/>
      <c r="WQ11" s="2497"/>
      <c r="WR11" s="2497"/>
      <c r="WS11" s="2497"/>
      <c r="WT11" s="2497"/>
      <c r="WU11" s="2497"/>
      <c r="WV11" s="2497"/>
      <c r="WW11" s="2497"/>
      <c r="WX11" s="2497"/>
      <c r="WY11" s="2497"/>
      <c r="WZ11" s="2497"/>
      <c r="XA11" s="2497"/>
      <c r="XB11" s="2497"/>
      <c r="XC11" s="2497"/>
      <c r="XD11" s="2497"/>
      <c r="XE11" s="2497"/>
      <c r="XF11" s="2497"/>
      <c r="XG11" s="2497"/>
      <c r="XH11" s="2497"/>
      <c r="XI11" s="2497"/>
      <c r="XJ11" s="2497"/>
      <c r="XK11" s="2497"/>
      <c r="XL11" s="2497"/>
      <c r="XM11" s="2497"/>
      <c r="XN11" s="2497"/>
      <c r="XO11" s="2497"/>
      <c r="XP11" s="2497"/>
      <c r="XQ11" s="2497"/>
      <c r="XR11" s="2497"/>
      <c r="XS11" s="2497"/>
      <c r="XT11" s="2497"/>
      <c r="XU11" s="2497"/>
      <c r="XV11" s="2497"/>
      <c r="XW11" s="2497"/>
      <c r="XX11" s="2497"/>
      <c r="XY11" s="2497"/>
      <c r="XZ11" s="2497"/>
      <c r="YA11" s="2497"/>
      <c r="YB11" s="2497"/>
      <c r="YC11" s="2497"/>
      <c r="YD11" s="2497"/>
      <c r="YE11" s="2497"/>
      <c r="YF11" s="2497"/>
      <c r="YG11" s="2497"/>
      <c r="YH11" s="2497"/>
      <c r="YI11" s="2497"/>
      <c r="YJ11" s="2497"/>
      <c r="YK11" s="2497"/>
      <c r="YL11" s="2497"/>
      <c r="YM11" s="2497"/>
      <c r="YN11" s="2497"/>
      <c r="YO11" s="2497"/>
      <c r="YP11" s="2497"/>
      <c r="YQ11" s="2497"/>
      <c r="YR11" s="2497"/>
      <c r="YS11" s="2497"/>
      <c r="YT11" s="2497"/>
      <c r="YU11" s="2497"/>
      <c r="YV11" s="2497"/>
      <c r="YW11" s="2497"/>
      <c r="YX11" s="2497"/>
      <c r="YY11" s="2497"/>
      <c r="YZ11" s="2497"/>
      <c r="ZA11" s="2497"/>
      <c r="ZB11" s="2497"/>
      <c r="ZC11" s="2497"/>
      <c r="ZD11" s="2497"/>
      <c r="ZE11" s="2497"/>
      <c r="ZF11" s="2497"/>
      <c r="ZG11" s="2497"/>
      <c r="ZH11" s="2497"/>
      <c r="ZI11" s="2497"/>
      <c r="ZJ11" s="2497"/>
      <c r="ZK11" s="2497"/>
      <c r="ZL11" s="2497"/>
      <c r="ZM11" s="2497"/>
      <c r="ZN11" s="2497"/>
      <c r="ZO11" s="2497"/>
      <c r="ZP11" s="2497"/>
      <c r="ZQ11" s="2497"/>
      <c r="ZR11" s="2497"/>
      <c r="ZS11" s="2497"/>
      <c r="ZT11" s="2497"/>
      <c r="ZU11" s="2497"/>
      <c r="ZV11" s="2497"/>
      <c r="ZW11" s="2497"/>
      <c r="ZX11" s="2497"/>
      <c r="ZY11" s="2497"/>
      <c r="ZZ11" s="2497"/>
      <c r="AAA11" s="2497"/>
      <c r="AAB11" s="2497"/>
      <c r="AAC11" s="2497"/>
      <c r="AAD11" s="2497"/>
      <c r="AAE11" s="2497"/>
      <c r="AAF11" s="2497"/>
      <c r="AAG11" s="2497"/>
      <c r="AAH11" s="2497"/>
      <c r="AAI11" s="2497"/>
      <c r="AAJ11" s="2497"/>
      <c r="AAK11" s="2497"/>
      <c r="AAL11" s="2497"/>
      <c r="AAM11" s="2497"/>
      <c r="AAN11" s="2497"/>
      <c r="AAO11" s="2497"/>
      <c r="AAP11" s="2497"/>
      <c r="AAQ11" s="2497"/>
      <c r="AAR11" s="2497"/>
      <c r="AAS11" s="2497"/>
      <c r="AAT11" s="2497"/>
      <c r="AAU11" s="2497"/>
      <c r="AAV11" s="2497"/>
      <c r="AAW11" s="2497"/>
      <c r="AAX11" s="2497"/>
      <c r="AAY11" s="2497"/>
      <c r="AAZ11" s="2497"/>
      <c r="ABA11" s="2497"/>
      <c r="ABB11" s="2497"/>
      <c r="ABC11" s="2497"/>
      <c r="ABD11" s="2497"/>
      <c r="ABE11" s="2497"/>
      <c r="ABF11" s="2497"/>
      <c r="ABG11" s="2497"/>
      <c r="ABH11" s="2497"/>
      <c r="ABI11" s="2497"/>
      <c r="ABJ11" s="2497"/>
      <c r="ABK11" s="2497"/>
      <c r="ABL11" s="2497"/>
      <c r="ABM11" s="2497"/>
      <c r="ABN11" s="2497"/>
      <c r="ABO11" s="2497"/>
      <c r="ABP11" s="2497"/>
      <c r="ABQ11" s="2497"/>
      <c r="ABR11" s="2497"/>
      <c r="ABS11" s="2497"/>
      <c r="ABT11" s="2497"/>
      <c r="ABU11" s="2497"/>
      <c r="ABV11" s="2497"/>
      <c r="ABW11" s="2497"/>
      <c r="ABX11" s="2497"/>
      <c r="ABY11" s="2497"/>
      <c r="ABZ11" s="2497"/>
      <c r="ACA11" s="2497"/>
      <c r="ACB11" s="2497"/>
      <c r="ACC11" s="2497"/>
      <c r="ACD11" s="2497"/>
      <c r="ACE11" s="2497"/>
      <c r="ACF11" s="2497"/>
      <c r="ACG11" s="2497"/>
      <c r="ACH11" s="2497"/>
      <c r="ACI11" s="2497"/>
      <c r="ACJ11" s="2497"/>
      <c r="ACK11" s="2497"/>
      <c r="ACL11" s="2497"/>
      <c r="ACM11" s="2497"/>
      <c r="ACN11" s="2497"/>
      <c r="ACO11" s="2497"/>
      <c r="ACP11" s="2497"/>
      <c r="ACQ11" s="2497"/>
      <c r="ACR11" s="2497"/>
      <c r="ACS11" s="2497"/>
      <c r="ACT11" s="2497"/>
      <c r="ACU11" s="2497"/>
      <c r="ACV11" s="2497"/>
      <c r="ACW11" s="2497"/>
      <c r="ACX11" s="2497"/>
      <c r="ACY11" s="2497"/>
      <c r="ACZ11" s="2497"/>
      <c r="ADA11" s="2497"/>
      <c r="ADB11" s="2497"/>
      <c r="ADC11" s="2497"/>
      <c r="ADD11" s="2497"/>
      <c r="ADE11" s="2497"/>
      <c r="ADF11" s="2497"/>
      <c r="ADG11" s="2497"/>
      <c r="ADH11" s="2497"/>
      <c r="ADI11" s="2497"/>
      <c r="ADJ11" s="2497"/>
      <c r="ADK11" s="2497"/>
      <c r="ADL11" s="2497"/>
      <c r="ADM11" s="2497"/>
      <c r="ADN11" s="2497"/>
      <c r="ADO11" s="2497"/>
      <c r="ADP11" s="2497"/>
      <c r="ADQ11" s="2497"/>
      <c r="ADR11" s="2497"/>
      <c r="ADS11" s="2497"/>
      <c r="ADT11" s="2497"/>
      <c r="ADU11" s="2497"/>
      <c r="ADV11" s="2497"/>
      <c r="ADW11" s="2497"/>
      <c r="ADX11" s="2497"/>
      <c r="ADY11" s="2497"/>
      <c r="ADZ11" s="2497"/>
      <c r="AEA11" s="2497"/>
      <c r="AEB11" s="2497"/>
      <c r="AEC11" s="2497"/>
      <c r="AED11" s="2497"/>
      <c r="AEE11" s="2497"/>
      <c r="AEF11" s="2497"/>
      <c r="AEG11" s="2497"/>
      <c r="AEH11" s="2497"/>
      <c r="AEI11" s="2497"/>
      <c r="AEJ11" s="2497"/>
      <c r="AEK11" s="2497"/>
      <c r="AEL11" s="2497"/>
      <c r="AEM11" s="2497"/>
      <c r="AEN11" s="2497"/>
      <c r="AEO11" s="2497"/>
      <c r="AEP11" s="2497"/>
      <c r="AEQ11" s="2497"/>
      <c r="AER11" s="2497"/>
      <c r="AES11" s="2497"/>
      <c r="AET11" s="2497"/>
      <c r="AEU11" s="2497"/>
      <c r="AEV11" s="2497"/>
      <c r="AEW11" s="2497"/>
      <c r="AEX11" s="2497"/>
      <c r="AEY11" s="2497"/>
      <c r="AEZ11" s="2497"/>
      <c r="AFA11" s="2497"/>
      <c r="AFB11" s="2497"/>
      <c r="AFC11" s="2497"/>
      <c r="AFD11" s="2497"/>
      <c r="AFE11" s="2497"/>
      <c r="AFF11" s="2497"/>
      <c r="AFG11" s="2497"/>
      <c r="AFH11" s="2497"/>
      <c r="AFI11" s="2497"/>
      <c r="AFJ11" s="2497"/>
      <c r="AFK11" s="2497"/>
      <c r="AFL11" s="2497"/>
      <c r="AFM11" s="2497"/>
      <c r="AFN11" s="2497"/>
      <c r="AFO11" s="2497"/>
      <c r="AFP11" s="2497"/>
      <c r="AFQ11" s="2497"/>
      <c r="AFR11" s="2497"/>
      <c r="AFS11" s="2497"/>
      <c r="AFT11" s="2497"/>
      <c r="AFU11" s="2497"/>
      <c r="AFV11" s="2497"/>
      <c r="AFW11" s="2497"/>
      <c r="AFX11" s="2497"/>
      <c r="AFY11" s="2497"/>
      <c r="AFZ11" s="2497"/>
      <c r="AGA11" s="2497"/>
      <c r="AGB11" s="2497"/>
      <c r="AGC11" s="2497"/>
      <c r="AGD11" s="2497"/>
      <c r="AGE11" s="2497"/>
      <c r="AGF11" s="2497"/>
      <c r="AGG11" s="2497"/>
      <c r="AGH11" s="2497"/>
      <c r="AGI11" s="2497"/>
      <c r="AGJ11" s="2497"/>
      <c r="AGK11" s="2497"/>
      <c r="AGL11" s="2497"/>
      <c r="AGM11" s="2497"/>
      <c r="AGN11" s="2497"/>
      <c r="AGO11" s="2497"/>
      <c r="AGP11" s="2497"/>
      <c r="AGQ11" s="2497"/>
      <c r="AGR11" s="2497"/>
      <c r="AGS11" s="2497"/>
      <c r="AGT11" s="2497"/>
      <c r="AGU11" s="2497"/>
      <c r="AGV11" s="2497"/>
      <c r="AGW11" s="2497"/>
      <c r="AGX11" s="2497"/>
      <c r="AGY11" s="2497"/>
      <c r="AGZ11" s="2497"/>
      <c r="AHA11" s="2497"/>
      <c r="AHB11" s="2497"/>
      <c r="AHC11" s="2497"/>
      <c r="AHD11" s="2497"/>
      <c r="AHE11" s="2497"/>
      <c r="AHF11" s="2497"/>
      <c r="AHG11" s="2497"/>
      <c r="AHH11" s="2497"/>
      <c r="AHI11" s="2497"/>
      <c r="AHJ11" s="2497"/>
      <c r="AHK11" s="2497"/>
      <c r="AHL11" s="2497"/>
      <c r="AHM11" s="2497"/>
      <c r="AHN11" s="2497"/>
      <c r="AHO11" s="2497"/>
      <c r="AHP11" s="2497"/>
      <c r="AHQ11" s="2497"/>
      <c r="AHR11" s="2497"/>
      <c r="AHS11" s="2497"/>
      <c r="AHT11" s="2497"/>
      <c r="AHU11" s="2497"/>
      <c r="AHV11" s="2497"/>
      <c r="AHW11" s="2497"/>
      <c r="AHX11" s="2497"/>
      <c r="AHY11" s="2497"/>
      <c r="AHZ11" s="2497"/>
      <c r="AIA11" s="2497"/>
      <c r="AIB11" s="2497"/>
      <c r="AIC11" s="2497"/>
      <c r="AID11" s="2497"/>
      <c r="AIE11" s="2497"/>
      <c r="AIF11" s="2497"/>
      <c r="AIG11" s="2497"/>
      <c r="AIH11" s="2497"/>
      <c r="AII11" s="2497"/>
      <c r="AIJ11" s="2497"/>
      <c r="AIK11" s="2497"/>
      <c r="AIL11" s="2497"/>
      <c r="AIM11" s="2497"/>
      <c r="AIN11" s="2497"/>
      <c r="AIO11" s="2497"/>
      <c r="AIP11" s="2497"/>
      <c r="AIQ11" s="2497"/>
      <c r="AIR11" s="2497"/>
      <c r="AIS11" s="2497"/>
      <c r="AIT11" s="2497"/>
      <c r="AIU11" s="2497"/>
      <c r="AIV11" s="2497"/>
      <c r="AIW11" s="2497"/>
      <c r="AIX11" s="2497"/>
      <c r="AIY11" s="2497"/>
      <c r="AIZ11" s="2497"/>
      <c r="AJA11" s="2497"/>
      <c r="AJB11" s="2497"/>
      <c r="AJC11" s="2497"/>
      <c r="AJD11" s="2497"/>
      <c r="AJE11" s="2497"/>
      <c r="AJF11" s="2497"/>
      <c r="AJG11" s="2497"/>
      <c r="AJH11" s="2497"/>
      <c r="AJI11" s="2497"/>
      <c r="AJJ11" s="2497"/>
      <c r="AJK11" s="2497"/>
      <c r="AJL11" s="2497"/>
      <c r="AJM11" s="2497"/>
      <c r="AJN11" s="2497"/>
      <c r="AJO11" s="2497"/>
      <c r="AJP11" s="2497"/>
      <c r="AJQ11" s="2497"/>
      <c r="AJR11" s="2497"/>
      <c r="AJS11" s="2497"/>
      <c r="AJT11" s="2497"/>
      <c r="AJU11" s="2497"/>
      <c r="AJV11" s="2497"/>
      <c r="AJW11" s="2497"/>
      <c r="AJX11" s="2497"/>
      <c r="AJY11" s="2497"/>
      <c r="AJZ11" s="2497"/>
      <c r="AKA11" s="2497"/>
      <c r="AKB11" s="2497"/>
      <c r="AKC11" s="2497"/>
      <c r="AKD11" s="2497"/>
      <c r="AKE11" s="2497"/>
      <c r="AKF11" s="2497"/>
      <c r="AKG11" s="2497"/>
      <c r="AKH11" s="2497"/>
      <c r="AKI11" s="2497"/>
      <c r="AKJ11" s="2497"/>
      <c r="AKK11" s="2497"/>
      <c r="AKL11" s="2497"/>
      <c r="AKM11" s="2497"/>
      <c r="AKN11" s="2497"/>
      <c r="AKO11" s="2497"/>
      <c r="AKP11" s="2497"/>
      <c r="AKQ11" s="2497"/>
      <c r="AKR11" s="2497"/>
      <c r="AKS11" s="2497"/>
      <c r="AKT11" s="2497"/>
      <c r="AKU11" s="2497"/>
      <c r="AKV11" s="2497"/>
      <c r="AKW11" s="2497"/>
      <c r="AKX11" s="2497"/>
      <c r="AKY11" s="2497"/>
      <c r="AKZ11" s="2497"/>
      <c r="ALA11" s="2497"/>
      <c r="ALB11" s="2497"/>
      <c r="ALC11" s="2497"/>
      <c r="ALD11" s="2497"/>
      <c r="ALE11" s="2497"/>
      <c r="ALF11" s="2497"/>
      <c r="ALG11" s="2497"/>
      <c r="ALH11" s="2497"/>
      <c r="ALI11" s="2497"/>
      <c r="ALJ11" s="2497"/>
      <c r="ALK11" s="2497"/>
      <c r="ALL11" s="2497"/>
      <c r="ALM11" s="2497"/>
      <c r="ALN11" s="2497"/>
      <c r="ALO11" s="2497"/>
      <c r="ALP11" s="2497"/>
      <c r="ALQ11" s="2497"/>
      <c r="ALR11" s="2497"/>
      <c r="ALS11" s="2497"/>
      <c r="ALT11" s="2497"/>
      <c r="ALU11" s="2497"/>
      <c r="ALV11" s="2497"/>
      <c r="ALW11" s="2497"/>
      <c r="ALX11" s="2497"/>
      <c r="ALY11" s="2497"/>
      <c r="ALZ11" s="2497"/>
      <c r="AMA11" s="2497"/>
      <c r="AMB11" s="2497"/>
      <c r="AMC11" s="2497"/>
      <c r="AMD11" s="2497"/>
      <c r="AME11" s="2497"/>
      <c r="AMF11" s="2497"/>
      <c r="AMG11" s="2497"/>
      <c r="AMH11" s="2497"/>
      <c r="AMI11" s="2497"/>
      <c r="AMJ11" s="2497"/>
      <c r="AMK11" s="2497"/>
      <c r="AML11" s="2497"/>
      <c r="AMM11" s="2497"/>
      <c r="AMN11" s="2497"/>
      <c r="AMO11" s="2497"/>
      <c r="AMP11" s="2497"/>
      <c r="AMQ11" s="2497"/>
      <c r="AMR11" s="2497"/>
      <c r="AMS11" s="2497"/>
      <c r="AMT11" s="2497"/>
      <c r="AMU11" s="2497"/>
      <c r="AMV11" s="2497"/>
      <c r="AMW11" s="2497"/>
      <c r="AMX11" s="2497"/>
      <c r="AMY11" s="2497"/>
      <c r="AMZ11" s="2497"/>
      <c r="ANA11" s="2497"/>
      <c r="ANB11" s="2497"/>
      <c r="ANC11" s="2497"/>
      <c r="AND11" s="2497"/>
      <c r="ANE11" s="2497"/>
      <c r="ANF11" s="2497"/>
      <c r="ANG11" s="2497"/>
      <c r="ANH11" s="2497"/>
      <c r="ANI11" s="2497"/>
      <c r="ANJ11" s="2497"/>
      <c r="ANK11" s="2497"/>
      <c r="ANL11" s="2497"/>
      <c r="ANM11" s="2497"/>
      <c r="ANN11" s="2497"/>
      <c r="ANO11" s="2497"/>
      <c r="ANP11" s="2497"/>
      <c r="ANQ11" s="2497"/>
      <c r="ANR11" s="2497"/>
      <c r="ANS11" s="2497"/>
      <c r="ANT11" s="2497"/>
      <c r="ANU11" s="2497"/>
      <c r="ANV11" s="2497"/>
      <c r="ANW11" s="2497"/>
      <c r="ANX11" s="2497"/>
      <c r="ANY11" s="2497"/>
      <c r="ANZ11" s="2497"/>
      <c r="AOA11" s="2497"/>
      <c r="AOB11" s="2497"/>
      <c r="AOC11" s="2497"/>
      <c r="AOD11" s="2497"/>
      <c r="AOE11" s="2497"/>
      <c r="AOF11" s="2497"/>
      <c r="AOG11" s="2497"/>
      <c r="AOH11" s="2497"/>
      <c r="AOI11" s="2497"/>
      <c r="AOJ11" s="2497"/>
      <c r="AOK11" s="2497"/>
      <c r="AOL11" s="2497"/>
      <c r="AOM11" s="2497"/>
      <c r="AON11" s="2497"/>
      <c r="AOO11" s="2497"/>
      <c r="AOP11" s="2497"/>
      <c r="AOQ11" s="2497"/>
      <c r="AOR11" s="2497"/>
      <c r="AOS11" s="2497"/>
      <c r="AOT11" s="2497"/>
      <c r="AOU11" s="2497"/>
      <c r="AOV11" s="2497"/>
      <c r="AOW11" s="2497"/>
      <c r="AOX11" s="2497"/>
      <c r="AOY11" s="2497"/>
      <c r="AOZ11" s="2497"/>
      <c r="APA11" s="2497"/>
      <c r="APB11" s="2497"/>
      <c r="APC11" s="2497"/>
      <c r="APD11" s="2497"/>
      <c r="APE11" s="2497"/>
      <c r="APF11" s="2497"/>
      <c r="APG11" s="2497"/>
      <c r="APH11" s="2497"/>
      <c r="API11" s="2497"/>
      <c r="APJ11" s="2497"/>
      <c r="APK11" s="2497"/>
      <c r="APL11" s="2497"/>
      <c r="APM11" s="2497"/>
      <c r="APN11" s="2497"/>
      <c r="APO11" s="2497"/>
      <c r="APP11" s="2497"/>
      <c r="APQ11" s="2497"/>
      <c r="APR11" s="2497"/>
      <c r="APS11" s="2497"/>
      <c r="APT11" s="2497"/>
      <c r="APU11" s="2497"/>
      <c r="APV11" s="2497"/>
      <c r="APW11" s="2497"/>
      <c r="APX11" s="2497"/>
      <c r="APY11" s="2497"/>
      <c r="APZ11" s="2497"/>
      <c r="AQA11" s="2497"/>
      <c r="AQB11" s="2497"/>
      <c r="AQC11" s="2497"/>
      <c r="AQD11" s="2497"/>
      <c r="AQE11" s="2497"/>
      <c r="AQF11" s="2497"/>
      <c r="AQG11" s="2497"/>
      <c r="AQH11" s="2497"/>
      <c r="AQI11" s="2497"/>
      <c r="AQJ11" s="2497"/>
      <c r="AQK11" s="2497"/>
      <c r="AQL11" s="2497"/>
      <c r="AQM11" s="2497"/>
      <c r="AQN11" s="2497"/>
      <c r="AQO11" s="2497"/>
      <c r="AQP11" s="2497"/>
      <c r="AQQ11" s="2497"/>
      <c r="AQR11" s="2497"/>
      <c r="AQS11" s="2497"/>
      <c r="AQT11" s="2497"/>
      <c r="AQU11" s="2497"/>
      <c r="AQV11" s="2497"/>
      <c r="AQW11" s="2497"/>
      <c r="AQX11" s="2497"/>
      <c r="AQY11" s="2497"/>
      <c r="AQZ11" s="2497"/>
      <c r="ARA11" s="2497"/>
      <c r="ARB11" s="2497"/>
      <c r="ARC11" s="2497"/>
      <c r="ARD11" s="2497"/>
      <c r="ARE11" s="2497"/>
      <c r="ARF11" s="2497"/>
      <c r="ARG11" s="2497"/>
      <c r="ARH11" s="2497"/>
      <c r="ARI11" s="2497"/>
      <c r="ARJ11" s="2497"/>
      <c r="ARK11" s="2497"/>
      <c r="ARL11" s="2497"/>
      <c r="ARM11" s="2497"/>
      <c r="ARN11" s="2497"/>
      <c r="ARO11" s="2497"/>
      <c r="ARP11" s="2497"/>
      <c r="ARQ11" s="2497"/>
      <c r="ARR11" s="2497"/>
      <c r="ARS11" s="2497"/>
      <c r="ART11" s="2497"/>
      <c r="ARU11" s="2497"/>
      <c r="ARV11" s="2497"/>
      <c r="ARW11" s="2497"/>
      <c r="ARX11" s="2497"/>
      <c r="ARY11" s="2497"/>
      <c r="ARZ11" s="2497"/>
      <c r="ASA11" s="2497"/>
      <c r="ASB11" s="2497"/>
      <c r="ASC11" s="2497"/>
      <c r="ASD11" s="2497"/>
      <c r="ASE11" s="2497"/>
      <c r="ASF11" s="2497"/>
      <c r="ASG11" s="2497"/>
      <c r="ASH11" s="2497"/>
      <c r="ASI11" s="2497"/>
      <c r="ASJ11" s="2497"/>
      <c r="ASK11" s="2497"/>
      <c r="ASL11" s="2497"/>
      <c r="ASM11" s="2497"/>
      <c r="ASN11" s="2497"/>
      <c r="ASO11" s="2497"/>
      <c r="ASP11" s="2497"/>
      <c r="ASQ11" s="2497"/>
      <c r="ASR11" s="2497"/>
      <c r="ASS11" s="2497"/>
      <c r="AST11" s="2497"/>
      <c r="ASU11" s="2497"/>
      <c r="ASV11" s="2497"/>
      <c r="ASW11" s="2497"/>
      <c r="ASX11" s="2497"/>
      <c r="ASY11" s="2497"/>
      <c r="ASZ11" s="2497"/>
      <c r="ATA11" s="2497"/>
      <c r="ATB11" s="2497"/>
      <c r="ATC11" s="2497"/>
      <c r="ATD11" s="2497"/>
      <c r="ATE11" s="2497"/>
      <c r="ATF11" s="2497"/>
      <c r="ATG11" s="2497"/>
      <c r="ATH11" s="2497"/>
      <c r="ATI11" s="2497"/>
      <c r="ATJ11" s="2497"/>
      <c r="ATK11" s="2497"/>
      <c r="ATL11" s="2497"/>
      <c r="ATM11" s="2497"/>
      <c r="ATN11" s="2497"/>
      <c r="ATO11" s="2497"/>
      <c r="ATP11" s="2497"/>
      <c r="ATQ11" s="2497"/>
      <c r="ATR11" s="2497"/>
      <c r="ATS11" s="2497"/>
      <c r="ATT11" s="2497"/>
      <c r="ATU11" s="2497"/>
      <c r="ATV11" s="2497"/>
      <c r="ATW11" s="2497"/>
      <c r="ATX11" s="2497"/>
      <c r="ATY11" s="2497"/>
      <c r="ATZ11" s="2497"/>
      <c r="AUA11" s="2497"/>
      <c r="AUB11" s="2497"/>
      <c r="AUC11" s="2497"/>
      <c r="AUD11" s="2497"/>
      <c r="AUE11" s="2497"/>
      <c r="AUF11" s="2497"/>
      <c r="AUG11" s="2497"/>
      <c r="AUH11" s="2497"/>
      <c r="AUI11" s="2497"/>
      <c r="AUJ11" s="2497"/>
      <c r="AUK11" s="2497"/>
      <c r="AUL11" s="2497"/>
      <c r="AUM11" s="2497"/>
      <c r="AUN11" s="2497"/>
      <c r="AUO11" s="2497"/>
      <c r="AUP11" s="2497"/>
      <c r="AUQ11" s="2497"/>
      <c r="AUR11" s="2497"/>
      <c r="AUS11" s="2497"/>
      <c r="AUT11" s="2497"/>
      <c r="AUU11" s="2497"/>
      <c r="AUV11" s="2497"/>
      <c r="AUW11" s="2497"/>
      <c r="AUX11" s="2497"/>
      <c r="AUY11" s="2497"/>
      <c r="AUZ11" s="2497"/>
      <c r="AVA11" s="2497"/>
      <c r="AVB11" s="2497"/>
      <c r="AVC11" s="2497"/>
      <c r="AVD11" s="2497"/>
      <c r="AVE11" s="2497"/>
      <c r="AVF11" s="2497"/>
      <c r="AVG11" s="2497"/>
      <c r="AVH11" s="2497"/>
      <c r="AVI11" s="2497"/>
      <c r="AVJ11" s="2497"/>
      <c r="AVK11" s="2497"/>
      <c r="AVL11" s="2497"/>
      <c r="AVM11" s="2497"/>
      <c r="AVN11" s="2497"/>
      <c r="AVO11" s="2497"/>
      <c r="AVP11" s="2497"/>
      <c r="AVQ11" s="2497"/>
      <c r="AVR11" s="2497"/>
      <c r="AVS11" s="2497"/>
      <c r="AVT11" s="2497"/>
      <c r="AVU11" s="2497"/>
      <c r="AVV11" s="2497"/>
      <c r="AVW11" s="2497"/>
      <c r="AVX11" s="2497"/>
      <c r="AVY11" s="2497"/>
      <c r="AVZ11" s="2497"/>
      <c r="AWA11" s="2497"/>
      <c r="AWB11" s="2497"/>
      <c r="AWC11" s="2497"/>
      <c r="AWD11" s="2497"/>
      <c r="AWE11" s="2497"/>
      <c r="AWF11" s="2497"/>
      <c r="AWG11" s="2497"/>
      <c r="AWH11" s="2497"/>
      <c r="AWI11" s="2497"/>
      <c r="AWJ11" s="2497"/>
      <c r="AWK11" s="2497"/>
      <c r="AWL11" s="2497"/>
      <c r="AWM11" s="2497"/>
      <c r="AWN11" s="2497"/>
      <c r="AWO11" s="2497"/>
      <c r="AWP11" s="2497"/>
      <c r="AWQ11" s="2497"/>
      <c r="AWR11" s="2497"/>
      <c r="AWS11" s="2497"/>
      <c r="AWT11" s="2497"/>
      <c r="AWU11" s="2497"/>
      <c r="AWV11" s="2497"/>
      <c r="AWW11" s="2497"/>
      <c r="AWX11" s="2497"/>
      <c r="AWY11" s="2497"/>
      <c r="AWZ11" s="2497"/>
      <c r="AXA11" s="2497"/>
      <c r="AXB11" s="2497"/>
      <c r="AXC11" s="2497"/>
      <c r="AXD11" s="2497"/>
      <c r="AXE11" s="2497"/>
      <c r="AXF11" s="2497"/>
      <c r="AXG11" s="2497"/>
      <c r="AXH11" s="2497"/>
      <c r="AXI11" s="2497"/>
      <c r="AXJ11" s="2497"/>
      <c r="AXK11" s="2497"/>
      <c r="AXL11" s="2497"/>
      <c r="AXM11" s="2497"/>
      <c r="AXN11" s="2497"/>
      <c r="AXO11" s="2497"/>
      <c r="AXP11" s="2497"/>
      <c r="AXQ11" s="2497"/>
      <c r="AXR11" s="2497"/>
      <c r="AXS11" s="2497"/>
      <c r="AXT11" s="2497"/>
      <c r="AXU11" s="2497"/>
      <c r="AXV11" s="2497"/>
      <c r="AXW11" s="2497"/>
      <c r="AXX11" s="2497"/>
      <c r="AXY11" s="2497"/>
      <c r="AXZ11" s="2497"/>
      <c r="AYA11" s="2497"/>
      <c r="AYB11" s="2497"/>
      <c r="AYC11" s="2497"/>
      <c r="AYD11" s="2497"/>
      <c r="AYE11" s="2497"/>
      <c r="AYF11" s="2497"/>
      <c r="AYG11" s="2497"/>
      <c r="AYH11" s="2497"/>
      <c r="AYI11" s="2497"/>
      <c r="AYJ11" s="2497"/>
      <c r="AYK11" s="2497"/>
      <c r="AYL11" s="2497"/>
      <c r="AYM11" s="2497"/>
      <c r="AYN11" s="2497"/>
      <c r="AYO11" s="2497"/>
      <c r="AYP11" s="2497"/>
      <c r="AYQ11" s="2497"/>
      <c r="AYR11" s="2497"/>
      <c r="AYS11" s="2497"/>
      <c r="AYT11" s="2497"/>
      <c r="AYU11" s="2497"/>
      <c r="AYV11" s="2497"/>
      <c r="AYW11" s="2497"/>
      <c r="AYX11" s="2497"/>
      <c r="AYY11" s="2497"/>
      <c r="AYZ11" s="2497"/>
      <c r="AZA11" s="2497"/>
      <c r="AZB11" s="2497"/>
      <c r="AZC11" s="2497"/>
      <c r="AZD11" s="2497"/>
      <c r="AZE11" s="2497"/>
      <c r="AZF11" s="2497"/>
      <c r="AZG11" s="2497"/>
      <c r="AZH11" s="2497"/>
      <c r="AZI11" s="2497"/>
      <c r="AZJ11" s="2497"/>
      <c r="AZK11" s="2497"/>
      <c r="AZL11" s="2497"/>
      <c r="AZM11" s="2497"/>
      <c r="AZN11" s="2497"/>
      <c r="AZO11" s="2497"/>
      <c r="AZP11" s="2497"/>
      <c r="AZQ11" s="2497"/>
      <c r="AZR11" s="2497"/>
      <c r="AZS11" s="2497"/>
      <c r="AZT11" s="2497"/>
      <c r="AZU11" s="2497"/>
      <c r="AZV11" s="2497"/>
      <c r="AZW11" s="2497"/>
      <c r="AZX11" s="2497"/>
      <c r="AZY11" s="2497"/>
      <c r="AZZ11" s="2497"/>
      <c r="BAA11" s="2497"/>
      <c r="BAB11" s="2497"/>
      <c r="BAC11" s="2497"/>
      <c r="BAD11" s="2497"/>
      <c r="BAE11" s="2497"/>
      <c r="BAF11" s="2497"/>
      <c r="BAG11" s="2497"/>
      <c r="BAH11" s="2497"/>
      <c r="BAI11" s="2497"/>
      <c r="BAJ11" s="2497"/>
      <c r="BAK11" s="2497"/>
      <c r="BAL11" s="2497"/>
      <c r="BAM11" s="2497"/>
      <c r="BAN11" s="2497"/>
      <c r="BAO11" s="2497"/>
      <c r="BAP11" s="2497"/>
      <c r="BAQ11" s="2497"/>
      <c r="BAR11" s="2497"/>
      <c r="BAS11" s="2497"/>
      <c r="BAT11" s="2497"/>
      <c r="BAU11" s="2497"/>
      <c r="BAV11" s="2497"/>
      <c r="BAW11" s="2497"/>
      <c r="BAX11" s="2497"/>
      <c r="BAY11" s="2497"/>
      <c r="BAZ11" s="2497"/>
      <c r="BBA11" s="2497"/>
      <c r="BBB11" s="2497"/>
      <c r="BBC11" s="2497"/>
      <c r="BBD11" s="2497"/>
      <c r="BBE11" s="2497"/>
      <c r="BBF11" s="2497"/>
      <c r="BBG11" s="2497"/>
      <c r="BBH11" s="2497"/>
      <c r="BBI11" s="2497"/>
      <c r="BBJ11" s="2497"/>
      <c r="BBK11" s="2497"/>
      <c r="BBL11" s="2497"/>
      <c r="BBM11" s="2497"/>
      <c r="BBN11" s="2497"/>
      <c r="BBO11" s="2497"/>
      <c r="BBP11" s="2497"/>
      <c r="BBQ11" s="2497"/>
      <c r="BBR11" s="2497"/>
      <c r="BBS11" s="2497"/>
      <c r="BBT11" s="2497"/>
      <c r="BBU11" s="2497"/>
      <c r="BBV11" s="2497"/>
      <c r="BBW11" s="2497"/>
      <c r="BBX11" s="2497"/>
      <c r="BBY11" s="2497"/>
      <c r="BBZ11" s="2497"/>
      <c r="BCA11" s="2497"/>
      <c r="BCB11" s="2497"/>
      <c r="BCC11" s="2497"/>
      <c r="BCD11" s="2497"/>
      <c r="BCE11" s="2497"/>
      <c r="BCF11" s="2497"/>
      <c r="BCG11" s="2497"/>
      <c r="BCH11" s="2497"/>
      <c r="BCI11" s="2497"/>
      <c r="BCJ11" s="2497"/>
      <c r="BCK11" s="2497"/>
      <c r="BCL11" s="2497"/>
      <c r="BCM11" s="2497"/>
      <c r="BCN11" s="2497"/>
      <c r="BCO11" s="2497"/>
      <c r="BCP11" s="2497"/>
      <c r="BCQ11" s="2497"/>
      <c r="BCR11" s="2497"/>
      <c r="BCS11" s="2497"/>
      <c r="BCT11" s="2497"/>
      <c r="BCU11" s="2497"/>
      <c r="BCV11" s="2497"/>
      <c r="BCW11" s="2497"/>
      <c r="BCX11" s="2497"/>
      <c r="BCY11" s="2497"/>
      <c r="BCZ11" s="2497"/>
      <c r="BDA11" s="2497"/>
      <c r="BDB11" s="2497"/>
      <c r="BDC11" s="2497"/>
      <c r="BDD11" s="2497"/>
      <c r="BDE11" s="2497"/>
      <c r="BDF11" s="2497"/>
      <c r="BDG11" s="2497"/>
      <c r="BDH11" s="2497"/>
      <c r="BDI11" s="2497"/>
      <c r="BDJ11" s="2497"/>
      <c r="BDK11" s="2497"/>
      <c r="BDL11" s="2497"/>
      <c r="BDM11" s="2497"/>
      <c r="BDN11" s="2497"/>
      <c r="BDO11" s="2497"/>
      <c r="BDP11" s="2497"/>
      <c r="BDQ11" s="2497"/>
      <c r="BDR11" s="2497"/>
      <c r="BDS11" s="2497"/>
      <c r="BDT11" s="2497"/>
      <c r="BDU11" s="2497"/>
      <c r="BDV11" s="2497"/>
      <c r="BDW11" s="2497"/>
      <c r="BDX11" s="2497"/>
      <c r="BDY11" s="2497"/>
      <c r="BDZ11" s="2497"/>
      <c r="BEA11" s="2497"/>
      <c r="BEB11" s="2497"/>
      <c r="BEC11" s="2497"/>
      <c r="BED11" s="2497"/>
      <c r="BEE11" s="2497"/>
      <c r="BEF11" s="2497"/>
      <c r="BEG11" s="2497"/>
      <c r="BEH11" s="2497"/>
      <c r="BEI11" s="2497"/>
      <c r="BEJ11" s="2497"/>
      <c r="BEK11" s="2497"/>
      <c r="BEL11" s="2497"/>
      <c r="BEM11" s="2497"/>
      <c r="BEN11" s="2497"/>
      <c r="BEO11" s="2497"/>
      <c r="BEP11" s="2497"/>
      <c r="BEQ11" s="2497"/>
      <c r="BER11" s="2497"/>
      <c r="BES11" s="2497"/>
      <c r="BET11" s="2497"/>
      <c r="BEU11" s="2497"/>
      <c r="BEV11" s="2497"/>
      <c r="BEW11" s="2497"/>
      <c r="BEX11" s="2497"/>
      <c r="BEY11" s="2497"/>
      <c r="BEZ11" s="2497"/>
      <c r="BFA11" s="2497"/>
      <c r="BFB11" s="2497"/>
      <c r="BFC11" s="2497"/>
      <c r="BFD11" s="2497"/>
      <c r="BFE11" s="2497"/>
      <c r="BFF11" s="2497"/>
      <c r="BFG11" s="2497"/>
      <c r="BFH11" s="2497"/>
      <c r="BFI11" s="2497"/>
      <c r="BFJ11" s="2497"/>
      <c r="BFK11" s="2497"/>
      <c r="BFL11" s="2497"/>
      <c r="BFM11" s="2497"/>
      <c r="BFN11" s="2497"/>
      <c r="BFO11" s="2497"/>
      <c r="BFP11" s="2497"/>
      <c r="BFQ11" s="2497"/>
      <c r="BFR11" s="2497"/>
      <c r="BFS11" s="2497"/>
      <c r="BFT11" s="2497"/>
      <c r="BFU11" s="2497"/>
      <c r="BFV11" s="2497"/>
      <c r="BFW11" s="2497"/>
      <c r="BFX11" s="2497"/>
      <c r="BFY11" s="2497"/>
      <c r="BFZ11" s="2497"/>
      <c r="BGA11" s="2497"/>
      <c r="BGB11" s="2497"/>
      <c r="BGC11" s="2497"/>
      <c r="BGD11" s="2497"/>
      <c r="BGE11" s="2497"/>
      <c r="BGF11" s="2497"/>
      <c r="BGG11" s="2497"/>
      <c r="BGH11" s="2497"/>
      <c r="BGI11" s="2497"/>
      <c r="BGJ11" s="2497"/>
      <c r="BGK11" s="2497"/>
      <c r="BGL11" s="2497"/>
      <c r="BGM11" s="2497"/>
      <c r="BGN11" s="2497"/>
      <c r="BGO11" s="2497"/>
      <c r="BGP11" s="2497"/>
      <c r="BGQ11" s="2497"/>
      <c r="BGR11" s="2497"/>
      <c r="BGS11" s="2497"/>
      <c r="BGT11" s="2497"/>
      <c r="BGU11" s="2497"/>
      <c r="BGV11" s="2497"/>
      <c r="BGW11" s="2497"/>
      <c r="BGX11" s="2497"/>
      <c r="BGY11" s="2497"/>
      <c r="BGZ11" s="2497"/>
      <c r="BHA11" s="2497"/>
      <c r="BHB11" s="2497"/>
      <c r="BHC11" s="2497"/>
      <c r="BHD11" s="2497"/>
      <c r="BHE11" s="2497"/>
      <c r="BHF11" s="2497"/>
      <c r="BHG11" s="2497"/>
      <c r="BHH11" s="2497"/>
      <c r="BHI11" s="2497"/>
      <c r="BHJ11" s="2497"/>
      <c r="BHK11" s="2497"/>
      <c r="BHL11" s="2497"/>
      <c r="BHM11" s="2497"/>
      <c r="BHN11" s="2497"/>
      <c r="BHO11" s="2497"/>
      <c r="BHP11" s="2497"/>
      <c r="BHQ11" s="2497"/>
      <c r="BHR11" s="2497"/>
      <c r="BHS11" s="2497"/>
      <c r="BHT11" s="2497"/>
      <c r="BHU11" s="2497"/>
      <c r="BHV11" s="2497"/>
      <c r="BHW11" s="2497"/>
      <c r="BHX11" s="2497"/>
      <c r="BHY11" s="2497"/>
      <c r="BHZ11" s="2497"/>
      <c r="BIA11" s="2497"/>
      <c r="BIB11" s="2497"/>
      <c r="BIC11" s="2497"/>
      <c r="BID11" s="2497"/>
      <c r="BIE11" s="2497"/>
      <c r="BIF11" s="2497"/>
      <c r="BIG11" s="2497"/>
      <c r="BIH11" s="2497"/>
      <c r="BII11" s="2497"/>
      <c r="BIJ11" s="2497"/>
      <c r="BIK11" s="2497"/>
      <c r="BIL11" s="2497"/>
      <c r="BIM11" s="2497"/>
      <c r="BIN11" s="2497"/>
      <c r="BIO11" s="2497"/>
      <c r="BIP11" s="2497"/>
      <c r="BIQ11" s="2497"/>
      <c r="BIR11" s="2497"/>
      <c r="BIS11" s="2497"/>
      <c r="BIT11" s="2497"/>
      <c r="BIU11" s="2497"/>
      <c r="BIV11" s="2497"/>
      <c r="BIW11" s="2497"/>
      <c r="BIX11" s="2497"/>
      <c r="BIY11" s="2497"/>
      <c r="BIZ11" s="2497"/>
      <c r="BJA11" s="2497"/>
      <c r="BJB11" s="2497"/>
      <c r="BJC11" s="2497"/>
      <c r="BJD11" s="2497"/>
      <c r="BJE11" s="2497"/>
      <c r="BJF11" s="2497"/>
      <c r="BJG11" s="2497"/>
      <c r="BJH11" s="2497"/>
      <c r="BJI11" s="2497"/>
      <c r="BJJ11" s="2497"/>
      <c r="BJK11" s="2497"/>
      <c r="BJL11" s="2497"/>
      <c r="BJM11" s="2497"/>
      <c r="BJN11" s="2497"/>
      <c r="BJO11" s="2497"/>
      <c r="BJP11" s="2497"/>
      <c r="BJQ11" s="2497"/>
      <c r="BJR11" s="2497"/>
      <c r="BJS11" s="2497"/>
      <c r="BJT11" s="2497"/>
      <c r="BJU11" s="2497"/>
      <c r="BJV11" s="2497"/>
      <c r="BJW11" s="2497"/>
      <c r="BJX11" s="2497"/>
      <c r="BJY11" s="2497"/>
      <c r="BJZ11" s="2497"/>
      <c r="BKA11" s="2497"/>
      <c r="BKB11" s="2497"/>
      <c r="BKC11" s="2497"/>
      <c r="BKD11" s="2497"/>
      <c r="BKE11" s="2497"/>
      <c r="BKF11" s="2497"/>
      <c r="BKG11" s="2497"/>
      <c r="BKH11" s="2497"/>
      <c r="BKI11" s="2497"/>
      <c r="BKJ11" s="2497"/>
      <c r="BKK11" s="2497"/>
      <c r="BKL11" s="2497"/>
      <c r="BKM11" s="2497"/>
      <c r="BKN11" s="2497"/>
      <c r="BKO11" s="2497"/>
      <c r="BKP11" s="2497"/>
      <c r="BKQ11" s="2497"/>
      <c r="BKR11" s="2497"/>
      <c r="BKS11" s="2497"/>
      <c r="BKT11" s="2497"/>
      <c r="BKU11" s="2497"/>
      <c r="BKV11" s="2497"/>
      <c r="BKW11" s="2497"/>
      <c r="BKX11" s="2497"/>
      <c r="BKY11" s="2497"/>
      <c r="BKZ11" s="2497"/>
      <c r="BLA11" s="2497"/>
      <c r="BLB11" s="2497"/>
      <c r="BLC11" s="2497"/>
      <c r="BLD11" s="2497"/>
      <c r="BLE11" s="2497"/>
      <c r="BLF11" s="2497"/>
      <c r="BLG11" s="2497"/>
      <c r="BLH11" s="2497"/>
      <c r="BLI11" s="2497"/>
      <c r="BLJ11" s="2497"/>
      <c r="BLK11" s="2497"/>
      <c r="BLL11" s="2497"/>
      <c r="BLM11" s="2497"/>
      <c r="BLN11" s="2497"/>
      <c r="BLO11" s="2497"/>
      <c r="BLP11" s="2497"/>
      <c r="BLQ11" s="2497"/>
      <c r="BLR11" s="2497"/>
      <c r="BLS11" s="2497"/>
      <c r="BLT11" s="2497"/>
      <c r="BLU11" s="2497"/>
      <c r="BLV11" s="2497"/>
      <c r="BLW11" s="2497"/>
      <c r="BLX11" s="2497"/>
      <c r="BLY11" s="2497"/>
      <c r="BLZ11" s="2497"/>
      <c r="BMA11" s="2497"/>
      <c r="BMB11" s="2497"/>
      <c r="BMC11" s="2497"/>
      <c r="BMD11" s="2497"/>
      <c r="BME11" s="2497"/>
      <c r="BMF11" s="2497"/>
      <c r="BMG11" s="2497"/>
      <c r="BMH11" s="2497"/>
      <c r="BMI11" s="2497"/>
      <c r="BMJ11" s="2497"/>
      <c r="BMK11" s="2497"/>
      <c r="BML11" s="2497"/>
      <c r="BMM11" s="2497"/>
      <c r="BMN11" s="2497"/>
      <c r="BMO11" s="2497"/>
      <c r="BMP11" s="2497"/>
      <c r="BMQ11" s="2497"/>
      <c r="BMR11" s="2497"/>
      <c r="BMS11" s="2497"/>
      <c r="BMT11" s="2497"/>
      <c r="BMU11" s="2497"/>
      <c r="BMV11" s="2497"/>
      <c r="BMW11" s="2497"/>
      <c r="BMX11" s="2497"/>
      <c r="BMY11" s="2497"/>
      <c r="BMZ11" s="2497"/>
      <c r="BNA11" s="2497"/>
      <c r="BNB11" s="2497"/>
      <c r="BNC11" s="2497"/>
      <c r="BND11" s="2497"/>
      <c r="BNE11" s="2497"/>
      <c r="BNF11" s="2497"/>
      <c r="BNG11" s="2497"/>
      <c r="BNH11" s="2497"/>
      <c r="BNI11" s="2497"/>
      <c r="BNJ11" s="2497"/>
      <c r="BNK11" s="2497"/>
      <c r="BNL11" s="2497"/>
      <c r="BNM11" s="2497"/>
      <c r="BNN11" s="2497"/>
      <c r="BNO11" s="2497"/>
      <c r="BNP11" s="2497"/>
      <c r="BNQ11" s="2497"/>
      <c r="BNR11" s="2497"/>
      <c r="BNS11" s="2497"/>
      <c r="BNT11" s="2497"/>
      <c r="BNU11" s="2497"/>
      <c r="BNV11" s="2497"/>
      <c r="BNW11" s="2497"/>
      <c r="BNX11" s="2497"/>
      <c r="BNY11" s="2497"/>
      <c r="BNZ11" s="2497"/>
      <c r="BOA11" s="2497"/>
      <c r="BOB11" s="2497"/>
      <c r="BOC11" s="2497"/>
      <c r="BOD11" s="2497"/>
      <c r="BOE11" s="2497"/>
      <c r="BOF11" s="2497"/>
      <c r="BOG11" s="2497"/>
      <c r="BOH11" s="2497"/>
      <c r="BOI11" s="2497"/>
      <c r="BOJ11" s="2497"/>
      <c r="BOK11" s="2497"/>
      <c r="BOL11" s="2497"/>
      <c r="BOM11" s="2497"/>
      <c r="BON11" s="2497"/>
      <c r="BOO11" s="2497"/>
      <c r="BOP11" s="2497"/>
      <c r="BOQ11" s="2497"/>
      <c r="BOR11" s="2497"/>
      <c r="BOS11" s="2497"/>
      <c r="BOT11" s="2497"/>
      <c r="BOU11" s="2497"/>
      <c r="BOV11" s="2497"/>
      <c r="BOW11" s="2497"/>
      <c r="BOX11" s="2497"/>
      <c r="BOY11" s="2497"/>
      <c r="BOZ11" s="2497"/>
      <c r="BPA11" s="2497"/>
      <c r="BPB11" s="2497"/>
      <c r="BPC11" s="2497"/>
      <c r="BPD11" s="2497"/>
      <c r="BPE11" s="2497"/>
      <c r="BPF11" s="2497"/>
      <c r="BPG11" s="2497"/>
      <c r="BPH11" s="2497"/>
      <c r="BPI11" s="2497"/>
      <c r="BPJ11" s="2497"/>
      <c r="BPK11" s="2497"/>
      <c r="BPL11" s="2497"/>
      <c r="BPM11" s="2497"/>
      <c r="BPN11" s="2497"/>
      <c r="BPO11" s="2497"/>
      <c r="BPP11" s="2497"/>
      <c r="BPQ11" s="2497"/>
      <c r="BPR11" s="2497"/>
      <c r="BPS11" s="2497"/>
      <c r="BPT11" s="2497"/>
      <c r="BPU11" s="2497"/>
      <c r="BPV11" s="2497"/>
      <c r="BPW11" s="2497"/>
      <c r="BPX11" s="2497"/>
      <c r="BPY11" s="2497"/>
      <c r="BPZ11" s="2497"/>
      <c r="BQA11" s="2497"/>
      <c r="BQB11" s="2497"/>
      <c r="BQC11" s="2497"/>
      <c r="BQD11" s="2497"/>
      <c r="BQE11" s="2497"/>
      <c r="BQF11" s="2497"/>
      <c r="BQG11" s="2497"/>
      <c r="BQH11" s="2497"/>
      <c r="BQI11" s="2497"/>
      <c r="BQJ11" s="2497"/>
      <c r="BQK11" s="2497"/>
      <c r="BQL11" s="2497"/>
      <c r="BQM11" s="2497"/>
      <c r="BQN11" s="2497"/>
      <c r="BQO11" s="2497"/>
      <c r="BQP11" s="2497"/>
      <c r="BQQ11" s="2497"/>
      <c r="BQR11" s="2497"/>
      <c r="BQS11" s="2497"/>
      <c r="BQT11" s="2497"/>
      <c r="BQU11" s="2497"/>
      <c r="BQV11" s="2497"/>
      <c r="BQW11" s="2497"/>
      <c r="BQX11" s="2497"/>
      <c r="BQY11" s="2497"/>
      <c r="BQZ11" s="2497"/>
      <c r="BRA11" s="2497"/>
      <c r="BRB11" s="2497"/>
      <c r="BRC11" s="2497"/>
      <c r="BRD11" s="2497"/>
      <c r="BRE11" s="2497"/>
      <c r="BRF11" s="2497"/>
      <c r="BRG11" s="2497"/>
      <c r="BRH11" s="2497"/>
      <c r="BRI11" s="2497"/>
      <c r="BRJ11" s="2497"/>
      <c r="BRK11" s="2497"/>
      <c r="BRL11" s="2497"/>
      <c r="BRM11" s="2497"/>
      <c r="BRN11" s="2497"/>
      <c r="BRO11" s="2497"/>
      <c r="BRP11" s="2497"/>
      <c r="BRQ11" s="2497"/>
      <c r="BRR11" s="2497"/>
      <c r="BRS11" s="2497"/>
      <c r="BRT11" s="2497"/>
      <c r="BRU11" s="2497"/>
      <c r="BRV11" s="2497"/>
      <c r="BRW11" s="2497"/>
      <c r="BRX11" s="2497"/>
      <c r="BRY11" s="2497"/>
      <c r="BRZ11" s="2497"/>
      <c r="BSA11" s="2497"/>
      <c r="BSB11" s="2497"/>
      <c r="BSC11" s="2497"/>
      <c r="BSD11" s="2497"/>
      <c r="BSE11" s="2497"/>
      <c r="BSF11" s="2497"/>
      <c r="BSG11" s="2497"/>
      <c r="BSH11" s="2497"/>
      <c r="BSI11" s="2497"/>
      <c r="BSJ11" s="2497"/>
      <c r="BSK11" s="2497"/>
      <c r="BSL11" s="2497"/>
      <c r="BSM11" s="2497"/>
      <c r="BSN11" s="2497"/>
      <c r="BSO11" s="2497"/>
      <c r="BSP11" s="2497"/>
      <c r="BSQ11" s="2497"/>
      <c r="BSR11" s="2497"/>
      <c r="BSS11" s="2497"/>
      <c r="BST11" s="2497"/>
      <c r="BSU11" s="2497"/>
      <c r="BSV11" s="2497"/>
      <c r="BSW11" s="2497"/>
      <c r="BSX11" s="2497"/>
      <c r="BSY11" s="2497"/>
      <c r="BSZ11" s="2497"/>
      <c r="BTA11" s="2497"/>
      <c r="BTB11" s="2497"/>
      <c r="BTC11" s="2497"/>
      <c r="BTD11" s="2497"/>
      <c r="BTE11" s="2497"/>
      <c r="BTF11" s="2497"/>
      <c r="BTG11" s="2497"/>
      <c r="BTH11" s="2497"/>
      <c r="BTI11" s="2497"/>
      <c r="BTJ11" s="2497"/>
      <c r="BTK11" s="2497"/>
      <c r="BTL11" s="2497"/>
      <c r="BTM11" s="2497"/>
      <c r="BTN11" s="2497"/>
      <c r="BTO11" s="2497"/>
      <c r="BTP11" s="2497"/>
      <c r="BTQ11" s="2497"/>
      <c r="BTR11" s="2497"/>
      <c r="BTS11" s="2497"/>
      <c r="BTT11" s="2497"/>
      <c r="BTU11" s="2497"/>
      <c r="BTV11" s="2497"/>
      <c r="BTW11" s="2497"/>
      <c r="BTX11" s="2497"/>
      <c r="BTY11" s="2497"/>
      <c r="BTZ11" s="2497"/>
      <c r="BUA11" s="2497"/>
      <c r="BUB11" s="2497"/>
      <c r="BUC11" s="2497"/>
      <c r="BUD11" s="2497"/>
      <c r="BUE11" s="2497"/>
      <c r="BUF11" s="2497"/>
      <c r="BUG11" s="2497"/>
      <c r="BUH11" s="2497"/>
      <c r="BUI11" s="2497"/>
      <c r="BUJ11" s="2497"/>
      <c r="BUK11" s="2497"/>
      <c r="BUL11" s="2497"/>
      <c r="BUM11" s="2497"/>
      <c r="BUN11" s="2497"/>
      <c r="BUO11" s="2497"/>
      <c r="BUP11" s="2497"/>
      <c r="BUQ11" s="2497"/>
      <c r="BUR11" s="2497"/>
      <c r="BUS11" s="2497"/>
      <c r="BUT11" s="2497"/>
      <c r="BUU11" s="2497"/>
      <c r="BUV11" s="2497"/>
      <c r="BUW11" s="2497"/>
      <c r="BUX11" s="2497"/>
      <c r="BUY11" s="2497"/>
      <c r="BUZ11" s="2497"/>
      <c r="BVA11" s="2497"/>
      <c r="BVB11" s="2497"/>
      <c r="BVC11" s="2497"/>
      <c r="BVD11" s="2497"/>
      <c r="BVE11" s="2497"/>
      <c r="BVF11" s="2497"/>
      <c r="BVG11" s="2497"/>
      <c r="BVH11" s="2497"/>
      <c r="BVI11" s="2497"/>
      <c r="BVJ11" s="2497"/>
      <c r="BVK11" s="2497"/>
      <c r="BVL11" s="2497"/>
      <c r="BVM11" s="2497"/>
      <c r="BVN11" s="2497"/>
      <c r="BVO11" s="2497"/>
      <c r="BVP11" s="2497"/>
      <c r="BVQ11" s="2497"/>
      <c r="BVR11" s="2497"/>
      <c r="BVS11" s="2497"/>
      <c r="BVT11" s="2497"/>
      <c r="BVU11" s="2497"/>
      <c r="BVV11" s="2497"/>
      <c r="BVW11" s="2497"/>
      <c r="BVX11" s="2497"/>
      <c r="BVY11" s="2497"/>
      <c r="BVZ11" s="2497"/>
      <c r="BWA11" s="2497"/>
      <c r="BWB11" s="2497"/>
      <c r="BWC11" s="2497"/>
      <c r="BWD11" s="2497"/>
      <c r="BWE11" s="2497"/>
      <c r="BWF11" s="2497"/>
      <c r="BWG11" s="2497"/>
      <c r="BWH11" s="2497"/>
      <c r="BWI11" s="2497"/>
      <c r="BWJ11" s="2497"/>
      <c r="BWK11" s="2497"/>
      <c r="BWL11" s="2497"/>
      <c r="BWM11" s="2497"/>
      <c r="BWN11" s="2497"/>
      <c r="BWO11" s="2497"/>
      <c r="BWP11" s="2497"/>
      <c r="BWQ11" s="2497"/>
      <c r="BWR11" s="2497"/>
      <c r="BWS11" s="2497"/>
      <c r="BWT11" s="2497"/>
      <c r="BWU11" s="2497"/>
      <c r="BWV11" s="2497"/>
      <c r="BWW11" s="2497"/>
      <c r="BWX11" s="2497"/>
      <c r="BWY11" s="2497"/>
      <c r="BWZ11" s="2497"/>
      <c r="BXA11" s="2497"/>
      <c r="BXB11" s="2497"/>
      <c r="BXC11" s="2497"/>
      <c r="BXD11" s="2497"/>
      <c r="BXE11" s="2497"/>
      <c r="BXF11" s="2497"/>
      <c r="BXG11" s="2497"/>
      <c r="BXH11" s="2497"/>
      <c r="BXI11" s="2497"/>
      <c r="BXJ11" s="2497"/>
      <c r="BXK11" s="2497"/>
      <c r="BXL11" s="2497"/>
      <c r="BXM11" s="2497"/>
      <c r="BXN11" s="2497"/>
      <c r="BXO11" s="2497"/>
      <c r="BXP11" s="2497"/>
      <c r="BXQ11" s="2497"/>
      <c r="BXR11" s="2497"/>
      <c r="BXS11" s="2497"/>
      <c r="BXT11" s="2497"/>
      <c r="BXU11" s="2497"/>
      <c r="BXV11" s="2497"/>
    </row>
    <row r="12" spans="1:2277" customFormat="1">
      <c r="A12" s="2497"/>
      <c r="B12" s="2497"/>
      <c r="C12" s="2497"/>
      <c r="D12" s="2497"/>
      <c r="E12" s="2497"/>
      <c r="F12" s="2497"/>
      <c r="G12" s="2497"/>
      <c r="H12" s="2497"/>
      <c r="I12" s="2497"/>
      <c r="J12" s="2497"/>
      <c r="K12" s="2497"/>
      <c r="L12" s="2497"/>
      <c r="M12" s="2497"/>
      <c r="N12" s="2497"/>
      <c r="O12" s="2497"/>
      <c r="P12" s="2497"/>
      <c r="Q12" s="2497"/>
      <c r="R12" s="2497"/>
      <c r="S12" s="2497"/>
      <c r="T12" s="2497"/>
      <c r="U12" s="2497"/>
      <c r="V12" s="2497"/>
      <c r="W12" s="2497"/>
      <c r="X12" s="2497"/>
      <c r="Y12" s="2497"/>
      <c r="Z12" s="2497"/>
      <c r="AA12" s="2497"/>
      <c r="AB12" s="2497"/>
      <c r="AC12" s="2497"/>
      <c r="AD12" s="2497"/>
      <c r="AE12" s="2497"/>
      <c r="AF12" s="2497"/>
      <c r="AG12" s="2497"/>
      <c r="AH12" s="2497"/>
      <c r="AI12" s="2497"/>
      <c r="AJ12" s="2497"/>
      <c r="AK12" s="2497"/>
      <c r="AL12" s="2497"/>
      <c r="AM12" s="2497"/>
      <c r="AN12" s="2497"/>
      <c r="AO12" s="2497"/>
      <c r="AP12" s="2497"/>
      <c r="AQ12" s="2497"/>
      <c r="AR12" s="2497"/>
      <c r="AS12" s="2497"/>
      <c r="AT12" s="2497"/>
      <c r="AU12" s="2497"/>
      <c r="AV12" s="2497"/>
      <c r="AW12" s="2497"/>
      <c r="AX12" s="2497"/>
      <c r="AY12" s="2497"/>
      <c r="AZ12" s="2497"/>
      <c r="BA12" s="2497"/>
      <c r="BB12" s="2497"/>
      <c r="BC12" s="2497"/>
      <c r="BD12" s="2497"/>
      <c r="BE12" s="2497"/>
      <c r="BF12" s="2497"/>
      <c r="BG12" s="2497"/>
      <c r="BH12" s="2497"/>
      <c r="BI12" s="2497"/>
      <c r="BJ12" s="2497"/>
      <c r="BK12" s="2497"/>
      <c r="BL12" s="2497"/>
      <c r="BM12" s="2497"/>
      <c r="BN12" s="2497"/>
      <c r="BO12" s="2497"/>
      <c r="BP12" s="2497"/>
      <c r="BQ12" s="2497"/>
      <c r="BR12" s="2497"/>
      <c r="BS12" s="2497"/>
      <c r="BT12" s="2497"/>
      <c r="BU12" s="2497"/>
      <c r="BV12" s="2497"/>
      <c r="BW12" s="2497"/>
      <c r="BX12" s="2497"/>
      <c r="BY12" s="2497"/>
      <c r="BZ12" s="2497"/>
      <c r="CA12" s="2497"/>
      <c r="CB12" s="2497"/>
      <c r="CC12" s="2497"/>
      <c r="CD12" s="2497"/>
      <c r="CE12" s="2497"/>
      <c r="CF12" s="2497"/>
      <c r="CG12" s="2497"/>
      <c r="CH12" s="2497"/>
      <c r="CI12" s="2497"/>
      <c r="CJ12" s="2497"/>
      <c r="CK12" s="2497"/>
      <c r="CL12" s="2497"/>
      <c r="CM12" s="2497"/>
      <c r="CN12" s="2497"/>
      <c r="CO12" s="2497"/>
      <c r="CP12" s="2497"/>
      <c r="CQ12" s="2497"/>
      <c r="CR12" s="2497"/>
      <c r="CS12" s="2497"/>
      <c r="CT12" s="2497"/>
      <c r="CU12" s="2497"/>
      <c r="CV12" s="2497"/>
      <c r="CW12" s="2497"/>
      <c r="CX12" s="2497"/>
      <c r="CY12" s="2497"/>
      <c r="CZ12" s="2497"/>
      <c r="DA12" s="2497"/>
      <c r="DB12" s="2497"/>
      <c r="DC12" s="2497"/>
      <c r="DD12" s="2497"/>
      <c r="DE12" s="2497"/>
      <c r="DF12" s="2497"/>
      <c r="DG12" s="2497"/>
      <c r="DH12" s="2497"/>
      <c r="DI12" s="2497"/>
      <c r="DJ12" s="2497"/>
      <c r="DK12" s="2497"/>
      <c r="DL12" s="2497"/>
      <c r="DM12" s="2497"/>
      <c r="DN12" s="2497"/>
      <c r="DO12" s="2497"/>
      <c r="DP12" s="2497"/>
      <c r="DQ12" s="2497"/>
      <c r="DR12" s="2497"/>
      <c r="DS12" s="2497"/>
      <c r="DT12" s="2497"/>
      <c r="DU12" s="2497"/>
      <c r="DV12" s="2497"/>
      <c r="DW12" s="2497"/>
      <c r="DX12" s="2497"/>
      <c r="DY12" s="2497"/>
      <c r="DZ12" s="2497"/>
      <c r="EA12" s="2497"/>
      <c r="EB12" s="2497"/>
      <c r="EC12" s="2497"/>
      <c r="ED12" s="2497"/>
      <c r="EE12" s="2497"/>
      <c r="EF12" s="2497"/>
      <c r="EG12" s="2497"/>
      <c r="EH12" s="2497"/>
      <c r="EI12" s="2497"/>
      <c r="EJ12" s="2497"/>
      <c r="EK12" s="2497"/>
      <c r="EL12" s="2497"/>
      <c r="EM12" s="2497"/>
      <c r="EN12" s="2497"/>
      <c r="EO12" s="2497"/>
      <c r="EP12" s="2497"/>
      <c r="EQ12" s="2497"/>
      <c r="ER12" s="2497"/>
      <c r="ES12" s="2497"/>
      <c r="ET12" s="2497"/>
      <c r="EU12" s="2497"/>
      <c r="EV12" s="2497"/>
      <c r="EW12" s="2497"/>
      <c r="EX12" s="2497"/>
      <c r="EY12" s="2497"/>
      <c r="EZ12" s="2497"/>
      <c r="FA12" s="2497"/>
      <c r="FB12" s="2497"/>
      <c r="FC12" s="2497"/>
      <c r="FD12" s="2497"/>
      <c r="FE12" s="2497"/>
      <c r="FF12" s="2497"/>
      <c r="FG12" s="2497"/>
      <c r="FH12" s="2497"/>
      <c r="FI12" s="2497"/>
      <c r="FJ12" s="2497"/>
      <c r="FK12" s="2497"/>
      <c r="FL12" s="2497"/>
      <c r="FM12" s="2497"/>
      <c r="FN12" s="2497"/>
      <c r="FO12" s="2497"/>
      <c r="FP12" s="2497"/>
      <c r="FQ12" s="2497"/>
      <c r="FR12" s="2497"/>
      <c r="FS12" s="2497"/>
      <c r="FT12" s="2497"/>
      <c r="FU12" s="2497"/>
      <c r="FV12" s="2497"/>
      <c r="FW12" s="2497"/>
      <c r="FX12" s="2497"/>
      <c r="FY12" s="2497"/>
      <c r="FZ12" s="2497"/>
      <c r="GA12" s="2497"/>
      <c r="GB12" s="2497"/>
      <c r="GC12" s="2497"/>
      <c r="GD12" s="2497"/>
      <c r="GE12" s="2497"/>
      <c r="GF12" s="2497"/>
      <c r="GG12" s="2497"/>
      <c r="GH12" s="2497"/>
      <c r="GI12" s="2497"/>
      <c r="GJ12" s="2497"/>
      <c r="GK12" s="2497"/>
      <c r="GL12" s="2497"/>
      <c r="GM12" s="2497"/>
      <c r="GN12" s="2497"/>
      <c r="GO12" s="2497"/>
      <c r="GP12" s="2497"/>
      <c r="GQ12" s="2497"/>
      <c r="GR12" s="2497"/>
      <c r="GS12" s="2497"/>
      <c r="GT12" s="2497"/>
      <c r="GU12" s="2497"/>
      <c r="GV12" s="2497"/>
      <c r="GW12" s="2497"/>
      <c r="GX12" s="2497"/>
      <c r="GY12" s="2497"/>
      <c r="GZ12" s="2497"/>
      <c r="HA12" s="2497"/>
      <c r="HB12" s="2497"/>
      <c r="HC12" s="2497"/>
      <c r="HD12" s="2497"/>
      <c r="HE12" s="2497"/>
      <c r="HF12" s="2497"/>
      <c r="HG12" s="2497"/>
      <c r="HH12" s="2497"/>
      <c r="HI12" s="2497"/>
      <c r="HJ12" s="2497"/>
      <c r="HK12" s="2497"/>
      <c r="HL12" s="2497"/>
      <c r="HM12" s="2497"/>
      <c r="HN12" s="2497"/>
      <c r="HO12" s="2497"/>
      <c r="HP12" s="2497"/>
      <c r="HQ12" s="2497"/>
      <c r="HR12" s="2497"/>
      <c r="HS12" s="2497"/>
      <c r="HT12" s="2497"/>
      <c r="HU12" s="2497"/>
      <c r="HV12" s="2497"/>
      <c r="HW12" s="2497"/>
      <c r="HX12" s="2497"/>
      <c r="HY12" s="2497"/>
      <c r="HZ12" s="2497"/>
      <c r="IA12" s="2497"/>
      <c r="IB12" s="2497"/>
      <c r="IC12" s="2497"/>
      <c r="ID12" s="2497"/>
      <c r="IE12" s="2497"/>
      <c r="IF12" s="2497"/>
      <c r="IG12" s="2497"/>
      <c r="IH12" s="2497"/>
      <c r="II12" s="2497"/>
      <c r="IJ12" s="2497"/>
      <c r="IK12" s="2497"/>
      <c r="IL12" s="2497"/>
      <c r="IM12" s="2497"/>
      <c r="IN12" s="2497"/>
      <c r="IO12" s="2497"/>
      <c r="IP12" s="2497"/>
      <c r="IQ12" s="2497"/>
      <c r="IR12" s="2497"/>
      <c r="IS12" s="2497"/>
      <c r="IT12" s="2497"/>
      <c r="IU12" s="2497"/>
      <c r="IV12" s="2497"/>
      <c r="IW12" s="2497"/>
      <c r="IX12" s="2497"/>
      <c r="IY12" s="2497"/>
      <c r="IZ12" s="2497"/>
      <c r="JA12" s="2497"/>
      <c r="JB12" s="2497"/>
      <c r="JC12" s="2497"/>
      <c r="JD12" s="2497"/>
      <c r="JE12" s="2497"/>
      <c r="JF12" s="2497"/>
      <c r="JG12" s="2497"/>
      <c r="JH12" s="2497"/>
      <c r="JI12" s="2497"/>
      <c r="JJ12" s="2497"/>
      <c r="JK12" s="2497"/>
      <c r="JL12" s="2497"/>
      <c r="JM12" s="2497"/>
      <c r="JN12" s="2497"/>
      <c r="JO12" s="2497"/>
      <c r="JP12" s="2497"/>
      <c r="JQ12" s="2497"/>
      <c r="JR12" s="2497"/>
      <c r="JS12" s="2497"/>
      <c r="JT12" s="2497"/>
      <c r="JU12" s="2497"/>
      <c r="JV12" s="2497"/>
      <c r="JW12" s="2497"/>
      <c r="JX12" s="2497"/>
      <c r="JY12" s="2497"/>
      <c r="JZ12" s="2497"/>
      <c r="KA12" s="2497"/>
      <c r="KB12" s="2497"/>
      <c r="KC12" s="2497"/>
      <c r="KD12" s="2497"/>
      <c r="KE12" s="2497"/>
      <c r="KF12" s="2497"/>
      <c r="KG12" s="2497"/>
      <c r="KH12" s="2497"/>
      <c r="KI12" s="2497"/>
      <c r="KJ12" s="2497"/>
      <c r="KK12" s="2497"/>
      <c r="KL12" s="2497"/>
      <c r="KM12" s="2497"/>
      <c r="KN12" s="2497"/>
      <c r="KO12" s="2497"/>
      <c r="KP12" s="2497"/>
      <c r="KQ12" s="2497"/>
      <c r="KR12" s="2497"/>
      <c r="KS12" s="2497"/>
      <c r="KT12" s="2497"/>
      <c r="KU12" s="2497"/>
      <c r="KV12" s="2497"/>
      <c r="KW12" s="2497"/>
      <c r="KX12" s="2497"/>
      <c r="KY12" s="2497"/>
      <c r="KZ12" s="2497"/>
      <c r="LA12" s="2497"/>
      <c r="LB12" s="2497"/>
      <c r="LC12" s="2497"/>
      <c r="LD12" s="2497"/>
      <c r="LE12" s="2497"/>
      <c r="LF12" s="2497"/>
      <c r="LG12" s="2497"/>
      <c r="LH12" s="2497"/>
      <c r="LI12" s="2497"/>
      <c r="LJ12" s="2497"/>
      <c r="LK12" s="2497"/>
      <c r="LL12" s="2497"/>
      <c r="LM12" s="2497"/>
      <c r="LN12" s="2497"/>
      <c r="LO12" s="2497"/>
      <c r="LP12" s="2497"/>
      <c r="LQ12" s="2497"/>
      <c r="LR12" s="2497"/>
      <c r="LS12" s="2497"/>
      <c r="LT12" s="2497"/>
      <c r="LU12" s="2497"/>
      <c r="LV12" s="2497"/>
      <c r="LW12" s="2497"/>
      <c r="LX12" s="2497"/>
      <c r="LY12" s="2497"/>
      <c r="LZ12" s="2497"/>
      <c r="MA12" s="2497"/>
      <c r="MB12" s="2497"/>
      <c r="MC12" s="2497"/>
      <c r="MD12" s="2497"/>
      <c r="ME12" s="2497"/>
      <c r="MF12" s="2497"/>
      <c r="MG12" s="2497"/>
      <c r="MH12" s="2497"/>
      <c r="MI12" s="2497"/>
      <c r="MJ12" s="2497"/>
      <c r="MK12" s="2497"/>
      <c r="ML12" s="2497"/>
      <c r="MM12" s="2497"/>
      <c r="MN12" s="2497"/>
      <c r="MO12" s="2497"/>
      <c r="MP12" s="2497"/>
      <c r="MQ12" s="2497"/>
      <c r="MR12" s="2497"/>
      <c r="MS12" s="2497"/>
      <c r="MT12" s="2497"/>
      <c r="MU12" s="2497"/>
      <c r="MV12" s="2497"/>
      <c r="MW12" s="2497"/>
      <c r="MX12" s="2497"/>
      <c r="MY12" s="2497"/>
      <c r="MZ12" s="2497"/>
      <c r="NA12" s="2497"/>
      <c r="NB12" s="2497"/>
      <c r="NC12" s="2497"/>
      <c r="ND12" s="2497"/>
      <c r="NE12" s="2497"/>
      <c r="NF12" s="2497"/>
      <c r="NG12" s="2497"/>
      <c r="NH12" s="2497"/>
      <c r="NI12" s="2497"/>
      <c r="NJ12" s="2497"/>
      <c r="NK12" s="2497"/>
      <c r="NL12" s="2497"/>
      <c r="NM12" s="2497"/>
      <c r="NN12" s="2497"/>
      <c r="NO12" s="2497"/>
      <c r="NP12" s="2497"/>
      <c r="NQ12" s="2497"/>
      <c r="NR12" s="2497"/>
      <c r="NS12" s="2497"/>
      <c r="NT12" s="2497"/>
      <c r="NU12" s="2497"/>
      <c r="NV12" s="2497"/>
      <c r="NW12" s="2497"/>
      <c r="NX12" s="2497"/>
      <c r="NY12" s="2497"/>
      <c r="NZ12" s="2497"/>
      <c r="OA12" s="2497"/>
      <c r="OB12" s="2497"/>
      <c r="OC12" s="2497"/>
      <c r="OD12" s="2497"/>
      <c r="OE12" s="2497"/>
      <c r="OF12" s="2497"/>
      <c r="OG12" s="2497"/>
      <c r="OH12" s="2497"/>
      <c r="OI12" s="2497"/>
      <c r="OJ12" s="2497"/>
      <c r="OK12" s="2497"/>
      <c r="OL12" s="2497"/>
      <c r="OM12" s="2497"/>
      <c r="ON12" s="2497"/>
      <c r="OO12" s="2497"/>
      <c r="OP12" s="2497"/>
      <c r="OQ12" s="2497"/>
      <c r="OR12" s="2497"/>
      <c r="OS12" s="2497"/>
      <c r="OT12" s="2497"/>
      <c r="OU12" s="2497"/>
      <c r="OV12" s="2497"/>
      <c r="OW12" s="2497"/>
      <c r="OX12" s="2497"/>
      <c r="OY12" s="2497"/>
      <c r="OZ12" s="2497"/>
      <c r="PA12" s="2497"/>
      <c r="PB12" s="2497"/>
      <c r="PC12" s="2497"/>
      <c r="PD12" s="2497"/>
      <c r="PE12" s="2497"/>
      <c r="PF12" s="2497"/>
      <c r="PG12" s="2497"/>
      <c r="PH12" s="2497"/>
      <c r="PI12" s="2497"/>
      <c r="PJ12" s="2497"/>
      <c r="PK12" s="2497"/>
      <c r="PL12" s="2497"/>
      <c r="PM12" s="2497"/>
      <c r="PN12" s="2497"/>
      <c r="PO12" s="2497"/>
      <c r="PP12" s="2497"/>
      <c r="PQ12" s="2497"/>
      <c r="PR12" s="2497"/>
      <c r="PS12" s="2497"/>
      <c r="PT12" s="2497"/>
      <c r="PU12" s="2497"/>
      <c r="PV12" s="2497"/>
      <c r="PW12" s="2497"/>
      <c r="PX12" s="2497"/>
      <c r="PY12" s="2497"/>
      <c r="PZ12" s="2497"/>
      <c r="QA12" s="2497"/>
      <c r="QB12" s="2497"/>
      <c r="QC12" s="2497"/>
      <c r="QD12" s="2497"/>
      <c r="QE12" s="2497"/>
      <c r="QF12" s="2497"/>
      <c r="QG12" s="2497"/>
      <c r="QH12" s="2497"/>
      <c r="QI12" s="2497"/>
      <c r="QJ12" s="2497"/>
      <c r="QK12" s="2497"/>
      <c r="QL12" s="2497"/>
      <c r="QM12" s="2497"/>
      <c r="QN12" s="2497"/>
      <c r="QO12" s="2497"/>
      <c r="QP12" s="2497"/>
      <c r="QQ12" s="2497"/>
      <c r="QR12" s="2497"/>
      <c r="QS12" s="2497"/>
      <c r="QT12" s="2497"/>
      <c r="QU12" s="2497"/>
      <c r="QV12" s="2497"/>
      <c r="QW12" s="2497"/>
      <c r="QX12" s="2497"/>
      <c r="QY12" s="2497"/>
      <c r="QZ12" s="2497"/>
      <c r="RA12" s="2497"/>
      <c r="RB12" s="2497"/>
      <c r="RC12" s="2497"/>
      <c r="RD12" s="2497"/>
      <c r="RE12" s="2497"/>
      <c r="RF12" s="2497"/>
      <c r="RG12" s="2497"/>
      <c r="RH12" s="2497"/>
      <c r="RI12" s="2497"/>
      <c r="RJ12" s="2497"/>
      <c r="RK12" s="2497"/>
      <c r="RL12" s="2497"/>
      <c r="RM12" s="2497"/>
      <c r="RN12" s="2497"/>
      <c r="RO12" s="2497"/>
      <c r="RP12" s="2497"/>
      <c r="RQ12" s="2497"/>
      <c r="RR12" s="2497"/>
      <c r="RS12" s="2497"/>
      <c r="RT12" s="2497"/>
      <c r="RU12" s="2497"/>
      <c r="RV12" s="2497"/>
      <c r="RW12" s="2497"/>
      <c r="RX12" s="2497"/>
      <c r="RY12" s="2497"/>
      <c r="RZ12" s="2497"/>
      <c r="SA12" s="2497"/>
      <c r="SB12" s="2497"/>
      <c r="SC12" s="2497"/>
      <c r="SD12" s="2497"/>
      <c r="SE12" s="2497"/>
      <c r="SF12" s="2497"/>
      <c r="SG12" s="2497"/>
      <c r="SH12" s="2497"/>
      <c r="SI12" s="2497"/>
      <c r="SJ12" s="2497"/>
      <c r="SK12" s="2497"/>
      <c r="SL12" s="2497"/>
      <c r="SM12" s="2497"/>
      <c r="SN12" s="2497"/>
      <c r="SO12" s="2497"/>
      <c r="SP12" s="2497"/>
      <c r="SQ12" s="2497"/>
      <c r="SR12" s="2497"/>
      <c r="SS12" s="2497"/>
      <c r="ST12" s="2497"/>
      <c r="SU12" s="2497"/>
      <c r="SV12" s="2497"/>
      <c r="SW12" s="2497"/>
      <c r="SX12" s="2497"/>
      <c r="SY12" s="2497"/>
      <c r="SZ12" s="2497"/>
      <c r="TA12" s="2497"/>
      <c r="TB12" s="2497"/>
      <c r="TC12" s="2497"/>
      <c r="TD12" s="2497"/>
      <c r="TE12" s="2497"/>
      <c r="TF12" s="2497"/>
      <c r="TG12" s="2497"/>
      <c r="TH12" s="2497"/>
      <c r="TI12" s="2497"/>
      <c r="TJ12" s="2497"/>
      <c r="TK12" s="2497"/>
      <c r="TL12" s="2497"/>
      <c r="TM12" s="2497"/>
      <c r="TN12" s="2497"/>
      <c r="TO12" s="2497"/>
      <c r="TP12" s="2497"/>
      <c r="TQ12" s="2497"/>
      <c r="TR12" s="2497"/>
      <c r="TS12" s="2497"/>
      <c r="TT12" s="2497"/>
      <c r="TU12" s="2497"/>
      <c r="TV12" s="2497"/>
      <c r="TW12" s="2497"/>
      <c r="TX12" s="2497"/>
      <c r="TY12" s="2497"/>
      <c r="TZ12" s="2497"/>
      <c r="UA12" s="2497"/>
      <c r="UB12" s="2497"/>
      <c r="UC12" s="2497"/>
      <c r="UD12" s="2497"/>
      <c r="UE12" s="2497"/>
      <c r="UF12" s="2497"/>
      <c r="UG12" s="2497"/>
      <c r="UH12" s="2497"/>
      <c r="UI12" s="2497"/>
      <c r="UJ12" s="2497"/>
      <c r="UK12" s="2497"/>
      <c r="UL12" s="2497"/>
      <c r="UM12" s="2497"/>
      <c r="UN12" s="2497"/>
      <c r="UO12" s="2497"/>
      <c r="UP12" s="2497"/>
      <c r="UQ12" s="2497"/>
      <c r="UR12" s="2497"/>
      <c r="US12" s="2497"/>
      <c r="UT12" s="2497"/>
      <c r="UU12" s="2497"/>
      <c r="UV12" s="2497"/>
      <c r="UW12" s="2497"/>
      <c r="UX12" s="2497"/>
      <c r="UY12" s="2497"/>
      <c r="UZ12" s="2497"/>
      <c r="VA12" s="2497"/>
      <c r="VB12" s="2497"/>
      <c r="VC12" s="2497"/>
      <c r="VD12" s="2497"/>
      <c r="VE12" s="2497"/>
      <c r="VF12" s="2497"/>
      <c r="VG12" s="2497"/>
      <c r="VH12" s="2497"/>
      <c r="VI12" s="2497"/>
      <c r="VJ12" s="2497"/>
      <c r="VK12" s="2497"/>
      <c r="VL12" s="2497"/>
      <c r="VM12" s="2497"/>
      <c r="VN12" s="2497"/>
      <c r="VO12" s="2497"/>
      <c r="VP12" s="2497"/>
      <c r="VQ12" s="2497"/>
      <c r="VR12" s="2497"/>
      <c r="VS12" s="2497"/>
      <c r="VT12" s="2497"/>
      <c r="VU12" s="2497"/>
      <c r="VV12" s="2497"/>
      <c r="VW12" s="2497"/>
      <c r="VX12" s="2497"/>
      <c r="VY12" s="2497"/>
      <c r="VZ12" s="2497"/>
      <c r="WA12" s="2497"/>
      <c r="WB12" s="2497"/>
      <c r="WC12" s="2497"/>
      <c r="WD12" s="2497"/>
      <c r="WE12" s="2497"/>
      <c r="WF12" s="2497"/>
      <c r="WG12" s="2497"/>
      <c r="WH12" s="2497"/>
      <c r="WI12" s="2497"/>
      <c r="WJ12" s="2497"/>
      <c r="WK12" s="2497"/>
      <c r="WL12" s="2497"/>
      <c r="WM12" s="2497"/>
      <c r="WN12" s="2497"/>
      <c r="WO12" s="2497"/>
      <c r="WP12" s="2497"/>
      <c r="WQ12" s="2497"/>
      <c r="WR12" s="2497"/>
      <c r="WS12" s="2497"/>
      <c r="WT12" s="2497"/>
      <c r="WU12" s="2497"/>
      <c r="WV12" s="2497"/>
      <c r="WW12" s="2497"/>
      <c r="WX12" s="2497"/>
      <c r="WY12" s="2497"/>
      <c r="WZ12" s="2497"/>
      <c r="XA12" s="2497"/>
      <c r="XB12" s="2497"/>
      <c r="XC12" s="2497"/>
      <c r="XD12" s="2497"/>
      <c r="XE12" s="2497"/>
      <c r="XF12" s="2497"/>
      <c r="XG12" s="2497"/>
      <c r="XH12" s="2497"/>
      <c r="XI12" s="2497"/>
      <c r="XJ12" s="2497"/>
      <c r="XK12" s="2497"/>
      <c r="XL12" s="2497"/>
      <c r="XM12" s="2497"/>
      <c r="XN12" s="2497"/>
      <c r="XO12" s="2497"/>
      <c r="XP12" s="2497"/>
      <c r="XQ12" s="2497"/>
      <c r="XR12" s="2497"/>
      <c r="XS12" s="2497"/>
      <c r="XT12" s="2497"/>
      <c r="XU12" s="2497"/>
      <c r="XV12" s="2497"/>
      <c r="XW12" s="2497"/>
      <c r="XX12" s="2497"/>
      <c r="XY12" s="2497"/>
      <c r="XZ12" s="2497"/>
      <c r="YA12" s="2497"/>
      <c r="YB12" s="2497"/>
      <c r="YC12" s="2497"/>
      <c r="YD12" s="2497"/>
      <c r="YE12" s="2497"/>
      <c r="YF12" s="2497"/>
      <c r="YG12" s="2497"/>
      <c r="YH12" s="2497"/>
      <c r="YI12" s="2497"/>
      <c r="YJ12" s="2497"/>
      <c r="YK12" s="2497"/>
      <c r="YL12" s="2497"/>
      <c r="YM12" s="2497"/>
      <c r="YN12" s="2497"/>
      <c r="YO12" s="2497"/>
      <c r="YP12" s="2497"/>
      <c r="YQ12" s="2497"/>
      <c r="YR12" s="2497"/>
      <c r="YS12" s="2497"/>
      <c r="YT12" s="2497"/>
      <c r="YU12" s="2497"/>
      <c r="YV12" s="2497"/>
      <c r="YW12" s="2497"/>
      <c r="YX12" s="2497"/>
      <c r="YY12" s="2497"/>
      <c r="YZ12" s="2497"/>
      <c r="ZA12" s="2497"/>
      <c r="ZB12" s="2497"/>
      <c r="ZC12" s="2497"/>
      <c r="ZD12" s="2497"/>
      <c r="ZE12" s="2497"/>
      <c r="ZF12" s="2497"/>
      <c r="ZG12" s="2497"/>
      <c r="ZH12" s="2497"/>
      <c r="ZI12" s="2497"/>
      <c r="ZJ12" s="2497"/>
      <c r="ZK12" s="2497"/>
      <c r="ZL12" s="2497"/>
      <c r="ZM12" s="2497"/>
      <c r="ZN12" s="2497"/>
      <c r="ZO12" s="2497"/>
      <c r="ZP12" s="2497"/>
      <c r="ZQ12" s="2497"/>
      <c r="ZR12" s="2497"/>
      <c r="ZS12" s="2497"/>
      <c r="ZT12" s="2497"/>
      <c r="ZU12" s="2497"/>
      <c r="ZV12" s="2497"/>
      <c r="ZW12" s="2497"/>
      <c r="ZX12" s="2497"/>
      <c r="ZY12" s="2497"/>
      <c r="ZZ12" s="2497"/>
      <c r="AAA12" s="2497"/>
      <c r="AAB12" s="2497"/>
      <c r="AAC12" s="2497"/>
      <c r="AAD12" s="2497"/>
      <c r="AAE12" s="2497"/>
      <c r="AAF12" s="2497"/>
      <c r="AAG12" s="2497"/>
      <c r="AAH12" s="2497"/>
      <c r="AAI12" s="2497"/>
      <c r="AAJ12" s="2497"/>
      <c r="AAK12" s="2497"/>
      <c r="AAL12" s="2497"/>
      <c r="AAM12" s="2497"/>
      <c r="AAN12" s="2497"/>
      <c r="AAO12" s="2497"/>
      <c r="AAP12" s="2497"/>
      <c r="AAQ12" s="2497"/>
      <c r="AAR12" s="2497"/>
      <c r="AAS12" s="2497"/>
      <c r="AAT12" s="2497"/>
      <c r="AAU12" s="2497"/>
      <c r="AAV12" s="2497"/>
      <c r="AAW12" s="2497"/>
      <c r="AAX12" s="2497"/>
      <c r="AAY12" s="2497"/>
      <c r="AAZ12" s="2497"/>
      <c r="ABA12" s="2497"/>
      <c r="ABB12" s="2497"/>
      <c r="ABC12" s="2497"/>
      <c r="ABD12" s="2497"/>
      <c r="ABE12" s="2497"/>
      <c r="ABF12" s="2497"/>
      <c r="ABG12" s="2497"/>
      <c r="ABH12" s="2497"/>
      <c r="ABI12" s="2497"/>
      <c r="ABJ12" s="2497"/>
      <c r="ABK12" s="2497"/>
      <c r="ABL12" s="2497"/>
      <c r="ABM12" s="2497"/>
      <c r="ABN12" s="2497"/>
      <c r="ABO12" s="2497"/>
      <c r="ABP12" s="2497"/>
      <c r="ABQ12" s="2497"/>
      <c r="ABR12" s="2497"/>
      <c r="ABS12" s="2497"/>
      <c r="ABT12" s="2497"/>
      <c r="ABU12" s="2497"/>
      <c r="ABV12" s="2497"/>
      <c r="ABW12" s="2497"/>
      <c r="ABX12" s="2497"/>
      <c r="ABY12" s="2497"/>
      <c r="ABZ12" s="2497"/>
      <c r="ACA12" s="2497"/>
      <c r="ACB12" s="2497"/>
      <c r="ACC12" s="2497"/>
      <c r="ACD12" s="2497"/>
      <c r="ACE12" s="2497"/>
      <c r="ACF12" s="2497"/>
      <c r="ACG12" s="2497"/>
      <c r="ACH12" s="2497"/>
      <c r="ACI12" s="2497"/>
      <c r="ACJ12" s="2497"/>
      <c r="ACK12" s="2497"/>
      <c r="ACL12" s="2497"/>
      <c r="ACM12" s="2497"/>
      <c r="ACN12" s="2497"/>
      <c r="ACO12" s="2497"/>
      <c r="ACP12" s="2497"/>
      <c r="ACQ12" s="2497"/>
      <c r="ACR12" s="2497"/>
      <c r="ACS12" s="2497"/>
      <c r="ACT12" s="2497"/>
      <c r="ACU12" s="2497"/>
      <c r="ACV12" s="2497"/>
      <c r="ACW12" s="2497"/>
      <c r="ACX12" s="2497"/>
      <c r="ACY12" s="2497"/>
      <c r="ACZ12" s="2497"/>
      <c r="ADA12" s="2497"/>
      <c r="ADB12" s="2497"/>
      <c r="ADC12" s="2497"/>
      <c r="ADD12" s="2497"/>
      <c r="ADE12" s="2497"/>
      <c r="ADF12" s="2497"/>
      <c r="ADG12" s="2497"/>
      <c r="ADH12" s="2497"/>
      <c r="ADI12" s="2497"/>
      <c r="ADJ12" s="2497"/>
      <c r="ADK12" s="2497"/>
      <c r="ADL12" s="2497"/>
      <c r="ADM12" s="2497"/>
      <c r="ADN12" s="2497"/>
      <c r="ADO12" s="2497"/>
      <c r="ADP12" s="2497"/>
      <c r="ADQ12" s="2497"/>
      <c r="ADR12" s="2497"/>
      <c r="ADS12" s="2497"/>
      <c r="ADT12" s="2497"/>
      <c r="ADU12" s="2497"/>
      <c r="ADV12" s="2497"/>
      <c r="ADW12" s="2497"/>
      <c r="ADX12" s="2497"/>
      <c r="ADY12" s="2497"/>
      <c r="ADZ12" s="2497"/>
      <c r="AEA12" s="2497"/>
      <c r="AEB12" s="2497"/>
      <c r="AEC12" s="2497"/>
      <c r="AED12" s="2497"/>
      <c r="AEE12" s="2497"/>
      <c r="AEF12" s="2497"/>
      <c r="AEG12" s="2497"/>
      <c r="AEH12" s="2497"/>
      <c r="AEI12" s="2497"/>
      <c r="AEJ12" s="2497"/>
      <c r="AEK12" s="2497"/>
      <c r="AEL12" s="2497"/>
      <c r="AEM12" s="2497"/>
      <c r="AEN12" s="2497"/>
      <c r="AEO12" s="2497"/>
      <c r="AEP12" s="2497"/>
      <c r="AEQ12" s="2497"/>
      <c r="AER12" s="2497"/>
      <c r="AES12" s="2497"/>
      <c r="AET12" s="2497"/>
      <c r="AEU12" s="2497"/>
      <c r="AEV12" s="2497"/>
      <c r="AEW12" s="2497"/>
      <c r="AEX12" s="2497"/>
      <c r="AEY12" s="2497"/>
      <c r="AEZ12" s="2497"/>
      <c r="AFA12" s="2497"/>
      <c r="AFB12" s="2497"/>
      <c r="AFC12" s="2497"/>
      <c r="AFD12" s="2497"/>
      <c r="AFE12" s="2497"/>
      <c r="AFF12" s="2497"/>
      <c r="AFG12" s="2497"/>
      <c r="AFH12" s="2497"/>
      <c r="AFI12" s="2497"/>
      <c r="AFJ12" s="2497"/>
      <c r="AFK12" s="2497"/>
      <c r="AFL12" s="2497"/>
      <c r="AFM12" s="2497"/>
      <c r="AFN12" s="2497"/>
      <c r="AFO12" s="2497"/>
      <c r="AFP12" s="2497"/>
      <c r="AFQ12" s="2497"/>
      <c r="AFR12" s="2497"/>
      <c r="AFS12" s="2497"/>
      <c r="AFT12" s="2497"/>
      <c r="AFU12" s="2497"/>
      <c r="AFV12" s="2497"/>
      <c r="AFW12" s="2497"/>
      <c r="AFX12" s="2497"/>
      <c r="AFY12" s="2497"/>
      <c r="AFZ12" s="2497"/>
      <c r="AGA12" s="2497"/>
      <c r="AGB12" s="2497"/>
      <c r="AGC12" s="2497"/>
      <c r="AGD12" s="2497"/>
      <c r="AGE12" s="2497"/>
      <c r="AGF12" s="2497"/>
      <c r="AGG12" s="2497"/>
      <c r="AGH12" s="2497"/>
      <c r="AGI12" s="2497"/>
      <c r="AGJ12" s="2497"/>
      <c r="AGK12" s="2497"/>
      <c r="AGL12" s="2497"/>
      <c r="AGM12" s="2497"/>
      <c r="AGN12" s="2497"/>
      <c r="AGO12" s="2497"/>
      <c r="AGP12" s="2497"/>
      <c r="AGQ12" s="2497"/>
      <c r="AGR12" s="2497"/>
      <c r="AGS12" s="2497"/>
      <c r="AGT12" s="2497"/>
      <c r="AGU12" s="2497"/>
      <c r="AGV12" s="2497"/>
      <c r="AGW12" s="2497"/>
      <c r="AGX12" s="2497"/>
      <c r="AGY12" s="2497"/>
      <c r="AGZ12" s="2497"/>
      <c r="AHA12" s="2497"/>
      <c r="AHB12" s="2497"/>
      <c r="AHC12" s="2497"/>
      <c r="AHD12" s="2497"/>
      <c r="AHE12" s="2497"/>
      <c r="AHF12" s="2497"/>
      <c r="AHG12" s="2497"/>
      <c r="AHH12" s="2497"/>
      <c r="AHI12" s="2497"/>
      <c r="AHJ12" s="2497"/>
      <c r="AHK12" s="2497"/>
      <c r="AHL12" s="2497"/>
      <c r="AHM12" s="2497"/>
      <c r="AHN12" s="2497"/>
      <c r="AHO12" s="2497"/>
      <c r="AHP12" s="2497"/>
      <c r="AHQ12" s="2497"/>
      <c r="AHR12" s="2497"/>
      <c r="AHS12" s="2497"/>
      <c r="AHT12" s="2497"/>
      <c r="AHU12" s="2497"/>
      <c r="AHV12" s="2497"/>
      <c r="AHW12" s="2497"/>
      <c r="AHX12" s="2497"/>
      <c r="AHY12" s="2497"/>
      <c r="AHZ12" s="2497"/>
      <c r="AIA12" s="2497"/>
      <c r="AIB12" s="2497"/>
      <c r="AIC12" s="2497"/>
      <c r="AID12" s="2497"/>
      <c r="AIE12" s="2497"/>
      <c r="AIF12" s="2497"/>
      <c r="AIG12" s="2497"/>
      <c r="AIH12" s="2497"/>
      <c r="AII12" s="2497"/>
      <c r="AIJ12" s="2497"/>
      <c r="AIK12" s="2497"/>
      <c r="AIL12" s="2497"/>
      <c r="AIM12" s="2497"/>
      <c r="AIN12" s="2497"/>
      <c r="AIO12" s="2497"/>
      <c r="AIP12" s="2497"/>
      <c r="AIQ12" s="2497"/>
      <c r="AIR12" s="2497"/>
      <c r="AIS12" s="2497"/>
      <c r="AIT12" s="2497"/>
      <c r="AIU12" s="2497"/>
      <c r="AIV12" s="2497"/>
      <c r="AIW12" s="2497"/>
      <c r="AIX12" s="2497"/>
      <c r="AIY12" s="2497"/>
      <c r="AIZ12" s="2497"/>
      <c r="AJA12" s="2497"/>
      <c r="AJB12" s="2497"/>
      <c r="AJC12" s="2497"/>
      <c r="AJD12" s="2497"/>
      <c r="AJE12" s="2497"/>
      <c r="AJF12" s="2497"/>
      <c r="AJG12" s="2497"/>
      <c r="AJH12" s="2497"/>
      <c r="AJI12" s="2497"/>
      <c r="AJJ12" s="2497"/>
      <c r="AJK12" s="2497"/>
      <c r="AJL12" s="2497"/>
      <c r="AJM12" s="2497"/>
      <c r="AJN12" s="2497"/>
      <c r="AJO12" s="2497"/>
      <c r="AJP12" s="2497"/>
      <c r="AJQ12" s="2497"/>
      <c r="AJR12" s="2497"/>
      <c r="AJS12" s="2497"/>
      <c r="AJT12" s="2497"/>
      <c r="AJU12" s="2497"/>
      <c r="AJV12" s="2497"/>
      <c r="AJW12" s="2497"/>
      <c r="AJX12" s="2497"/>
      <c r="AJY12" s="2497"/>
      <c r="AJZ12" s="2497"/>
      <c r="AKA12" s="2497"/>
      <c r="AKB12" s="2497"/>
      <c r="AKC12" s="2497"/>
      <c r="AKD12" s="2497"/>
      <c r="AKE12" s="2497"/>
      <c r="AKF12" s="2497"/>
      <c r="AKG12" s="2497"/>
      <c r="AKH12" s="2497"/>
      <c r="AKI12" s="2497"/>
      <c r="AKJ12" s="2497"/>
      <c r="AKK12" s="2497"/>
      <c r="AKL12" s="2497"/>
      <c r="AKM12" s="2497"/>
      <c r="AKN12" s="2497"/>
      <c r="AKO12" s="2497"/>
      <c r="AKP12" s="2497"/>
      <c r="AKQ12" s="2497"/>
      <c r="AKR12" s="2497"/>
      <c r="AKS12" s="2497"/>
      <c r="AKT12" s="2497"/>
      <c r="AKU12" s="2497"/>
      <c r="AKV12" s="2497"/>
      <c r="AKW12" s="2497"/>
      <c r="AKX12" s="2497"/>
      <c r="AKY12" s="2497"/>
      <c r="AKZ12" s="2497"/>
      <c r="ALA12" s="2497"/>
      <c r="ALB12" s="2497"/>
      <c r="ALC12" s="2497"/>
      <c r="ALD12" s="2497"/>
      <c r="ALE12" s="2497"/>
      <c r="ALF12" s="2497"/>
      <c r="ALG12" s="2497"/>
      <c r="ALH12" s="2497"/>
      <c r="ALI12" s="2497"/>
      <c r="ALJ12" s="2497"/>
      <c r="ALK12" s="2497"/>
      <c r="ALL12" s="2497"/>
      <c r="ALM12" s="2497"/>
      <c r="ALN12" s="2497"/>
      <c r="ALO12" s="2497"/>
      <c r="ALP12" s="2497"/>
      <c r="ALQ12" s="2497"/>
      <c r="ALR12" s="2497"/>
      <c r="ALS12" s="2497"/>
      <c r="ALT12" s="2497"/>
      <c r="ALU12" s="2497"/>
      <c r="ALV12" s="2497"/>
      <c r="ALW12" s="2497"/>
      <c r="ALX12" s="2497"/>
      <c r="ALY12" s="2497"/>
      <c r="ALZ12" s="2497"/>
      <c r="AMA12" s="2497"/>
      <c r="AMB12" s="2497"/>
      <c r="AMC12" s="2497"/>
      <c r="AMD12" s="2497"/>
      <c r="AME12" s="2497"/>
      <c r="AMF12" s="2497"/>
      <c r="AMG12" s="2497"/>
      <c r="AMH12" s="2497"/>
      <c r="AMI12" s="2497"/>
      <c r="AMJ12" s="2497"/>
      <c r="AMK12" s="2497"/>
      <c r="AML12" s="2497"/>
      <c r="AMM12" s="2497"/>
      <c r="AMN12" s="2497"/>
      <c r="AMO12" s="2497"/>
      <c r="AMP12" s="2497"/>
      <c r="AMQ12" s="2497"/>
      <c r="AMR12" s="2497"/>
      <c r="AMS12" s="2497"/>
      <c r="AMT12" s="2497"/>
      <c r="AMU12" s="2497"/>
      <c r="AMV12" s="2497"/>
      <c r="AMW12" s="2497"/>
      <c r="AMX12" s="2497"/>
      <c r="AMY12" s="2497"/>
      <c r="AMZ12" s="2497"/>
      <c r="ANA12" s="2497"/>
      <c r="ANB12" s="2497"/>
      <c r="ANC12" s="2497"/>
      <c r="AND12" s="2497"/>
      <c r="ANE12" s="2497"/>
      <c r="ANF12" s="2497"/>
      <c r="ANG12" s="2497"/>
      <c r="ANH12" s="2497"/>
      <c r="ANI12" s="2497"/>
      <c r="ANJ12" s="2497"/>
      <c r="ANK12" s="2497"/>
      <c r="ANL12" s="2497"/>
      <c r="ANM12" s="2497"/>
      <c r="ANN12" s="2497"/>
      <c r="ANO12" s="2497"/>
      <c r="ANP12" s="2497"/>
      <c r="ANQ12" s="2497"/>
      <c r="ANR12" s="2497"/>
      <c r="ANS12" s="2497"/>
      <c r="ANT12" s="2497"/>
      <c r="ANU12" s="2497"/>
      <c r="ANV12" s="2497"/>
      <c r="ANW12" s="2497"/>
      <c r="ANX12" s="2497"/>
      <c r="ANY12" s="2497"/>
      <c r="ANZ12" s="2497"/>
      <c r="AOA12" s="2497"/>
      <c r="AOB12" s="2497"/>
      <c r="AOC12" s="2497"/>
      <c r="AOD12" s="2497"/>
      <c r="AOE12" s="2497"/>
      <c r="AOF12" s="2497"/>
      <c r="AOG12" s="2497"/>
      <c r="AOH12" s="2497"/>
      <c r="AOI12" s="2497"/>
      <c r="AOJ12" s="2497"/>
      <c r="AOK12" s="2497"/>
      <c r="AOL12" s="2497"/>
      <c r="AOM12" s="2497"/>
      <c r="AON12" s="2497"/>
      <c r="AOO12" s="2497"/>
      <c r="AOP12" s="2497"/>
      <c r="AOQ12" s="2497"/>
      <c r="AOR12" s="2497"/>
      <c r="AOS12" s="2497"/>
      <c r="AOT12" s="2497"/>
      <c r="AOU12" s="2497"/>
      <c r="AOV12" s="2497"/>
      <c r="AOW12" s="2497"/>
      <c r="AOX12" s="2497"/>
      <c r="AOY12" s="2497"/>
      <c r="AOZ12" s="2497"/>
      <c r="APA12" s="2497"/>
      <c r="APB12" s="2497"/>
      <c r="APC12" s="2497"/>
      <c r="APD12" s="2497"/>
      <c r="APE12" s="2497"/>
      <c r="APF12" s="2497"/>
      <c r="APG12" s="2497"/>
      <c r="APH12" s="2497"/>
      <c r="API12" s="2497"/>
      <c r="APJ12" s="2497"/>
      <c r="APK12" s="2497"/>
      <c r="APL12" s="2497"/>
      <c r="APM12" s="2497"/>
      <c r="APN12" s="2497"/>
      <c r="APO12" s="2497"/>
      <c r="APP12" s="2497"/>
      <c r="APQ12" s="2497"/>
      <c r="APR12" s="2497"/>
      <c r="APS12" s="2497"/>
      <c r="APT12" s="2497"/>
      <c r="APU12" s="2497"/>
      <c r="APV12" s="2497"/>
      <c r="APW12" s="2497"/>
      <c r="APX12" s="2497"/>
      <c r="APY12" s="2497"/>
      <c r="APZ12" s="2497"/>
      <c r="AQA12" s="2497"/>
      <c r="AQB12" s="2497"/>
      <c r="AQC12" s="2497"/>
      <c r="AQD12" s="2497"/>
      <c r="AQE12" s="2497"/>
      <c r="AQF12" s="2497"/>
      <c r="AQG12" s="2497"/>
      <c r="AQH12" s="2497"/>
      <c r="AQI12" s="2497"/>
      <c r="AQJ12" s="2497"/>
      <c r="AQK12" s="2497"/>
      <c r="AQL12" s="2497"/>
      <c r="AQM12" s="2497"/>
      <c r="AQN12" s="2497"/>
      <c r="AQO12" s="2497"/>
      <c r="AQP12" s="2497"/>
      <c r="AQQ12" s="2497"/>
      <c r="AQR12" s="2497"/>
      <c r="AQS12" s="2497"/>
      <c r="AQT12" s="2497"/>
      <c r="AQU12" s="2497"/>
      <c r="AQV12" s="2497"/>
      <c r="AQW12" s="2497"/>
      <c r="AQX12" s="2497"/>
      <c r="AQY12" s="2497"/>
      <c r="AQZ12" s="2497"/>
      <c r="ARA12" s="2497"/>
      <c r="ARB12" s="2497"/>
      <c r="ARC12" s="2497"/>
      <c r="ARD12" s="2497"/>
      <c r="ARE12" s="2497"/>
      <c r="ARF12" s="2497"/>
      <c r="ARG12" s="2497"/>
      <c r="ARH12" s="2497"/>
      <c r="ARI12" s="2497"/>
      <c r="ARJ12" s="2497"/>
      <c r="ARK12" s="2497"/>
      <c r="ARL12" s="2497"/>
      <c r="ARM12" s="2497"/>
      <c r="ARN12" s="2497"/>
      <c r="ARO12" s="2497"/>
      <c r="ARP12" s="2497"/>
      <c r="ARQ12" s="2497"/>
      <c r="ARR12" s="2497"/>
      <c r="ARS12" s="2497"/>
      <c r="ART12" s="2497"/>
      <c r="ARU12" s="2497"/>
      <c r="ARV12" s="2497"/>
      <c r="ARW12" s="2497"/>
      <c r="ARX12" s="2497"/>
      <c r="ARY12" s="2497"/>
      <c r="ARZ12" s="2497"/>
      <c r="ASA12" s="2497"/>
      <c r="ASB12" s="2497"/>
      <c r="ASC12" s="2497"/>
      <c r="ASD12" s="2497"/>
      <c r="ASE12" s="2497"/>
      <c r="ASF12" s="2497"/>
      <c r="ASG12" s="2497"/>
      <c r="ASH12" s="2497"/>
      <c r="ASI12" s="2497"/>
      <c r="ASJ12" s="2497"/>
      <c r="ASK12" s="2497"/>
      <c r="ASL12" s="2497"/>
      <c r="ASM12" s="2497"/>
      <c r="ASN12" s="2497"/>
      <c r="ASO12" s="2497"/>
      <c r="ASP12" s="2497"/>
      <c r="ASQ12" s="2497"/>
      <c r="ASR12" s="2497"/>
      <c r="ASS12" s="2497"/>
      <c r="AST12" s="2497"/>
      <c r="ASU12" s="2497"/>
      <c r="ASV12" s="2497"/>
      <c r="ASW12" s="2497"/>
      <c r="ASX12" s="2497"/>
      <c r="ASY12" s="2497"/>
      <c r="ASZ12" s="2497"/>
      <c r="ATA12" s="2497"/>
      <c r="ATB12" s="2497"/>
      <c r="ATC12" s="2497"/>
      <c r="ATD12" s="2497"/>
      <c r="ATE12" s="2497"/>
      <c r="ATF12" s="2497"/>
      <c r="ATG12" s="2497"/>
      <c r="ATH12" s="2497"/>
      <c r="ATI12" s="2497"/>
      <c r="ATJ12" s="2497"/>
      <c r="ATK12" s="2497"/>
      <c r="ATL12" s="2497"/>
      <c r="ATM12" s="2497"/>
      <c r="ATN12" s="2497"/>
      <c r="ATO12" s="2497"/>
      <c r="ATP12" s="2497"/>
      <c r="ATQ12" s="2497"/>
      <c r="ATR12" s="2497"/>
      <c r="ATS12" s="2497"/>
      <c r="ATT12" s="2497"/>
      <c r="ATU12" s="2497"/>
      <c r="ATV12" s="2497"/>
      <c r="ATW12" s="2497"/>
      <c r="ATX12" s="2497"/>
      <c r="ATY12" s="2497"/>
      <c r="ATZ12" s="2497"/>
      <c r="AUA12" s="2497"/>
      <c r="AUB12" s="2497"/>
      <c r="AUC12" s="2497"/>
      <c r="AUD12" s="2497"/>
      <c r="AUE12" s="2497"/>
      <c r="AUF12" s="2497"/>
      <c r="AUG12" s="2497"/>
      <c r="AUH12" s="2497"/>
      <c r="AUI12" s="2497"/>
      <c r="AUJ12" s="2497"/>
      <c r="AUK12" s="2497"/>
      <c r="AUL12" s="2497"/>
      <c r="AUM12" s="2497"/>
      <c r="AUN12" s="2497"/>
      <c r="AUO12" s="2497"/>
      <c r="AUP12" s="2497"/>
      <c r="AUQ12" s="2497"/>
      <c r="AUR12" s="2497"/>
      <c r="AUS12" s="2497"/>
      <c r="AUT12" s="2497"/>
      <c r="AUU12" s="2497"/>
      <c r="AUV12" s="2497"/>
      <c r="AUW12" s="2497"/>
      <c r="AUX12" s="2497"/>
      <c r="AUY12" s="2497"/>
      <c r="AUZ12" s="2497"/>
      <c r="AVA12" s="2497"/>
      <c r="AVB12" s="2497"/>
      <c r="AVC12" s="2497"/>
      <c r="AVD12" s="2497"/>
      <c r="AVE12" s="2497"/>
      <c r="AVF12" s="2497"/>
      <c r="AVG12" s="2497"/>
      <c r="AVH12" s="2497"/>
      <c r="AVI12" s="2497"/>
      <c r="AVJ12" s="2497"/>
      <c r="AVK12" s="2497"/>
      <c r="AVL12" s="2497"/>
      <c r="AVM12" s="2497"/>
      <c r="AVN12" s="2497"/>
      <c r="AVO12" s="2497"/>
      <c r="AVP12" s="2497"/>
      <c r="AVQ12" s="2497"/>
      <c r="AVR12" s="2497"/>
      <c r="AVS12" s="2497"/>
      <c r="AVT12" s="2497"/>
      <c r="AVU12" s="2497"/>
      <c r="AVV12" s="2497"/>
      <c r="AVW12" s="2497"/>
      <c r="AVX12" s="2497"/>
      <c r="AVY12" s="2497"/>
      <c r="AVZ12" s="2497"/>
      <c r="AWA12" s="2497"/>
      <c r="AWB12" s="2497"/>
      <c r="AWC12" s="2497"/>
      <c r="AWD12" s="2497"/>
      <c r="AWE12" s="2497"/>
      <c r="AWF12" s="2497"/>
      <c r="AWG12" s="2497"/>
      <c r="AWH12" s="2497"/>
      <c r="AWI12" s="2497"/>
      <c r="AWJ12" s="2497"/>
      <c r="AWK12" s="2497"/>
      <c r="AWL12" s="2497"/>
      <c r="AWM12" s="2497"/>
      <c r="AWN12" s="2497"/>
      <c r="AWO12" s="2497"/>
      <c r="AWP12" s="2497"/>
      <c r="AWQ12" s="2497"/>
      <c r="AWR12" s="2497"/>
      <c r="AWS12" s="2497"/>
      <c r="AWT12" s="2497"/>
      <c r="AWU12" s="2497"/>
      <c r="AWV12" s="2497"/>
      <c r="AWW12" s="2497"/>
      <c r="AWX12" s="2497"/>
      <c r="AWY12" s="2497"/>
      <c r="AWZ12" s="2497"/>
      <c r="AXA12" s="2497"/>
      <c r="AXB12" s="2497"/>
      <c r="AXC12" s="2497"/>
      <c r="AXD12" s="2497"/>
      <c r="AXE12" s="2497"/>
      <c r="AXF12" s="2497"/>
      <c r="AXG12" s="2497"/>
      <c r="AXH12" s="2497"/>
      <c r="AXI12" s="2497"/>
      <c r="AXJ12" s="2497"/>
      <c r="AXK12" s="2497"/>
      <c r="AXL12" s="2497"/>
      <c r="AXM12" s="2497"/>
      <c r="AXN12" s="2497"/>
      <c r="AXO12" s="2497"/>
      <c r="AXP12" s="2497"/>
      <c r="AXQ12" s="2497"/>
      <c r="AXR12" s="2497"/>
      <c r="AXS12" s="2497"/>
      <c r="AXT12" s="2497"/>
      <c r="AXU12" s="2497"/>
      <c r="AXV12" s="2497"/>
      <c r="AXW12" s="2497"/>
      <c r="AXX12" s="2497"/>
      <c r="AXY12" s="2497"/>
      <c r="AXZ12" s="2497"/>
      <c r="AYA12" s="2497"/>
      <c r="AYB12" s="2497"/>
      <c r="AYC12" s="2497"/>
      <c r="AYD12" s="2497"/>
      <c r="AYE12" s="2497"/>
      <c r="AYF12" s="2497"/>
      <c r="AYG12" s="2497"/>
      <c r="AYH12" s="2497"/>
      <c r="AYI12" s="2497"/>
      <c r="AYJ12" s="2497"/>
      <c r="AYK12" s="2497"/>
      <c r="AYL12" s="2497"/>
      <c r="AYM12" s="2497"/>
      <c r="AYN12" s="2497"/>
      <c r="AYO12" s="2497"/>
      <c r="AYP12" s="2497"/>
      <c r="AYQ12" s="2497"/>
      <c r="AYR12" s="2497"/>
      <c r="AYS12" s="2497"/>
      <c r="AYT12" s="2497"/>
      <c r="AYU12" s="2497"/>
      <c r="AYV12" s="2497"/>
      <c r="AYW12" s="2497"/>
      <c r="AYX12" s="2497"/>
      <c r="AYY12" s="2497"/>
      <c r="AYZ12" s="2497"/>
      <c r="AZA12" s="2497"/>
      <c r="AZB12" s="2497"/>
      <c r="AZC12" s="2497"/>
      <c r="AZD12" s="2497"/>
      <c r="AZE12" s="2497"/>
      <c r="AZF12" s="2497"/>
      <c r="AZG12" s="2497"/>
      <c r="AZH12" s="2497"/>
      <c r="AZI12" s="2497"/>
      <c r="AZJ12" s="2497"/>
      <c r="AZK12" s="2497"/>
      <c r="AZL12" s="2497"/>
      <c r="AZM12" s="2497"/>
      <c r="AZN12" s="2497"/>
      <c r="AZO12" s="2497"/>
      <c r="AZP12" s="2497"/>
      <c r="AZQ12" s="2497"/>
      <c r="AZR12" s="2497"/>
      <c r="AZS12" s="2497"/>
      <c r="AZT12" s="2497"/>
      <c r="AZU12" s="2497"/>
      <c r="AZV12" s="2497"/>
      <c r="AZW12" s="2497"/>
      <c r="AZX12" s="2497"/>
      <c r="AZY12" s="2497"/>
      <c r="AZZ12" s="2497"/>
      <c r="BAA12" s="2497"/>
      <c r="BAB12" s="2497"/>
      <c r="BAC12" s="2497"/>
      <c r="BAD12" s="2497"/>
      <c r="BAE12" s="2497"/>
      <c r="BAF12" s="2497"/>
      <c r="BAG12" s="2497"/>
      <c r="BAH12" s="2497"/>
      <c r="BAI12" s="2497"/>
      <c r="BAJ12" s="2497"/>
      <c r="BAK12" s="2497"/>
      <c r="BAL12" s="2497"/>
      <c r="BAM12" s="2497"/>
      <c r="BAN12" s="2497"/>
      <c r="BAO12" s="2497"/>
      <c r="BAP12" s="2497"/>
      <c r="BAQ12" s="2497"/>
      <c r="BAR12" s="2497"/>
      <c r="BAS12" s="2497"/>
      <c r="BAT12" s="2497"/>
      <c r="BAU12" s="2497"/>
      <c r="BAV12" s="2497"/>
      <c r="BAW12" s="2497"/>
      <c r="BAX12" s="2497"/>
      <c r="BAY12" s="2497"/>
      <c r="BAZ12" s="2497"/>
      <c r="BBA12" s="2497"/>
      <c r="BBB12" s="2497"/>
      <c r="BBC12" s="2497"/>
      <c r="BBD12" s="2497"/>
      <c r="BBE12" s="2497"/>
      <c r="BBF12" s="2497"/>
      <c r="BBG12" s="2497"/>
      <c r="BBH12" s="2497"/>
      <c r="BBI12" s="2497"/>
      <c r="BBJ12" s="2497"/>
      <c r="BBK12" s="2497"/>
      <c r="BBL12" s="2497"/>
      <c r="BBM12" s="2497"/>
      <c r="BBN12" s="2497"/>
      <c r="BBO12" s="2497"/>
      <c r="BBP12" s="2497"/>
      <c r="BBQ12" s="2497"/>
      <c r="BBR12" s="2497"/>
      <c r="BBS12" s="2497"/>
      <c r="BBT12" s="2497"/>
      <c r="BBU12" s="2497"/>
      <c r="BBV12" s="2497"/>
      <c r="BBW12" s="2497"/>
      <c r="BBX12" s="2497"/>
      <c r="BBY12" s="2497"/>
      <c r="BBZ12" s="2497"/>
      <c r="BCA12" s="2497"/>
      <c r="BCB12" s="2497"/>
      <c r="BCC12" s="2497"/>
      <c r="BCD12" s="2497"/>
      <c r="BCE12" s="2497"/>
      <c r="BCF12" s="2497"/>
      <c r="BCG12" s="2497"/>
      <c r="BCH12" s="2497"/>
      <c r="BCI12" s="2497"/>
      <c r="BCJ12" s="2497"/>
      <c r="BCK12" s="2497"/>
      <c r="BCL12" s="2497"/>
      <c r="BCM12" s="2497"/>
      <c r="BCN12" s="2497"/>
      <c r="BCO12" s="2497"/>
      <c r="BCP12" s="2497"/>
      <c r="BCQ12" s="2497"/>
      <c r="BCR12" s="2497"/>
      <c r="BCS12" s="2497"/>
      <c r="BCT12" s="2497"/>
      <c r="BCU12" s="2497"/>
      <c r="BCV12" s="2497"/>
      <c r="BCW12" s="2497"/>
      <c r="BCX12" s="2497"/>
      <c r="BCY12" s="2497"/>
      <c r="BCZ12" s="2497"/>
      <c r="BDA12" s="2497"/>
      <c r="BDB12" s="2497"/>
      <c r="BDC12" s="2497"/>
      <c r="BDD12" s="2497"/>
      <c r="BDE12" s="2497"/>
      <c r="BDF12" s="2497"/>
      <c r="BDG12" s="2497"/>
      <c r="BDH12" s="2497"/>
      <c r="BDI12" s="2497"/>
      <c r="BDJ12" s="2497"/>
      <c r="BDK12" s="2497"/>
      <c r="BDL12" s="2497"/>
      <c r="BDM12" s="2497"/>
      <c r="BDN12" s="2497"/>
      <c r="BDO12" s="2497"/>
      <c r="BDP12" s="2497"/>
      <c r="BDQ12" s="2497"/>
      <c r="BDR12" s="2497"/>
      <c r="BDS12" s="2497"/>
      <c r="BDT12" s="2497"/>
      <c r="BDU12" s="2497"/>
      <c r="BDV12" s="2497"/>
      <c r="BDW12" s="2497"/>
      <c r="BDX12" s="2497"/>
      <c r="BDY12" s="2497"/>
      <c r="BDZ12" s="2497"/>
      <c r="BEA12" s="2497"/>
      <c r="BEB12" s="2497"/>
      <c r="BEC12" s="2497"/>
      <c r="BED12" s="2497"/>
      <c r="BEE12" s="2497"/>
      <c r="BEF12" s="2497"/>
      <c r="BEG12" s="2497"/>
      <c r="BEH12" s="2497"/>
      <c r="BEI12" s="2497"/>
      <c r="BEJ12" s="2497"/>
      <c r="BEK12" s="2497"/>
      <c r="BEL12" s="2497"/>
      <c r="BEM12" s="2497"/>
      <c r="BEN12" s="2497"/>
      <c r="BEO12" s="2497"/>
      <c r="BEP12" s="2497"/>
      <c r="BEQ12" s="2497"/>
      <c r="BER12" s="2497"/>
      <c r="BES12" s="2497"/>
      <c r="BET12" s="2497"/>
      <c r="BEU12" s="2497"/>
      <c r="BEV12" s="2497"/>
      <c r="BEW12" s="2497"/>
      <c r="BEX12" s="2497"/>
      <c r="BEY12" s="2497"/>
      <c r="BEZ12" s="2497"/>
      <c r="BFA12" s="2497"/>
      <c r="BFB12" s="2497"/>
      <c r="BFC12" s="2497"/>
      <c r="BFD12" s="2497"/>
      <c r="BFE12" s="2497"/>
      <c r="BFF12" s="2497"/>
      <c r="BFG12" s="2497"/>
      <c r="BFH12" s="2497"/>
      <c r="BFI12" s="2497"/>
      <c r="BFJ12" s="2497"/>
      <c r="BFK12" s="2497"/>
      <c r="BFL12" s="2497"/>
      <c r="BFM12" s="2497"/>
      <c r="BFN12" s="2497"/>
      <c r="BFO12" s="2497"/>
      <c r="BFP12" s="2497"/>
      <c r="BFQ12" s="2497"/>
      <c r="BFR12" s="2497"/>
      <c r="BFS12" s="2497"/>
      <c r="BFT12" s="2497"/>
      <c r="BFU12" s="2497"/>
      <c r="BFV12" s="2497"/>
      <c r="BFW12" s="2497"/>
      <c r="BFX12" s="2497"/>
      <c r="BFY12" s="2497"/>
      <c r="BFZ12" s="2497"/>
      <c r="BGA12" s="2497"/>
      <c r="BGB12" s="2497"/>
      <c r="BGC12" s="2497"/>
      <c r="BGD12" s="2497"/>
      <c r="BGE12" s="2497"/>
      <c r="BGF12" s="2497"/>
      <c r="BGG12" s="2497"/>
      <c r="BGH12" s="2497"/>
      <c r="BGI12" s="2497"/>
      <c r="BGJ12" s="2497"/>
      <c r="BGK12" s="2497"/>
      <c r="BGL12" s="2497"/>
      <c r="BGM12" s="2497"/>
      <c r="BGN12" s="2497"/>
      <c r="BGO12" s="2497"/>
      <c r="BGP12" s="2497"/>
      <c r="BGQ12" s="2497"/>
      <c r="BGR12" s="2497"/>
      <c r="BGS12" s="2497"/>
      <c r="BGT12" s="2497"/>
      <c r="BGU12" s="2497"/>
      <c r="BGV12" s="2497"/>
      <c r="BGW12" s="2497"/>
      <c r="BGX12" s="2497"/>
      <c r="BGY12" s="2497"/>
      <c r="BGZ12" s="2497"/>
      <c r="BHA12" s="2497"/>
      <c r="BHB12" s="2497"/>
      <c r="BHC12" s="2497"/>
      <c r="BHD12" s="2497"/>
      <c r="BHE12" s="2497"/>
      <c r="BHF12" s="2497"/>
      <c r="BHG12" s="2497"/>
      <c r="BHH12" s="2497"/>
      <c r="BHI12" s="2497"/>
      <c r="BHJ12" s="2497"/>
      <c r="BHK12" s="2497"/>
      <c r="BHL12" s="2497"/>
      <c r="BHM12" s="2497"/>
      <c r="BHN12" s="2497"/>
      <c r="BHO12" s="2497"/>
      <c r="BHP12" s="2497"/>
      <c r="BHQ12" s="2497"/>
      <c r="BHR12" s="2497"/>
      <c r="BHS12" s="2497"/>
      <c r="BHT12" s="2497"/>
      <c r="BHU12" s="2497"/>
      <c r="BHV12" s="2497"/>
      <c r="BHW12" s="2497"/>
      <c r="BHX12" s="2497"/>
      <c r="BHY12" s="2497"/>
      <c r="BHZ12" s="2497"/>
      <c r="BIA12" s="2497"/>
      <c r="BIB12" s="2497"/>
      <c r="BIC12" s="2497"/>
      <c r="BID12" s="2497"/>
      <c r="BIE12" s="2497"/>
      <c r="BIF12" s="2497"/>
      <c r="BIG12" s="2497"/>
      <c r="BIH12" s="2497"/>
      <c r="BII12" s="2497"/>
      <c r="BIJ12" s="2497"/>
      <c r="BIK12" s="2497"/>
      <c r="BIL12" s="2497"/>
      <c r="BIM12" s="2497"/>
      <c r="BIN12" s="2497"/>
      <c r="BIO12" s="2497"/>
      <c r="BIP12" s="2497"/>
      <c r="BIQ12" s="2497"/>
      <c r="BIR12" s="2497"/>
      <c r="BIS12" s="2497"/>
      <c r="BIT12" s="2497"/>
      <c r="BIU12" s="2497"/>
      <c r="BIV12" s="2497"/>
      <c r="BIW12" s="2497"/>
      <c r="BIX12" s="2497"/>
      <c r="BIY12" s="2497"/>
      <c r="BIZ12" s="2497"/>
      <c r="BJA12" s="2497"/>
      <c r="BJB12" s="2497"/>
      <c r="BJC12" s="2497"/>
      <c r="BJD12" s="2497"/>
      <c r="BJE12" s="2497"/>
      <c r="BJF12" s="2497"/>
      <c r="BJG12" s="2497"/>
      <c r="BJH12" s="2497"/>
      <c r="BJI12" s="2497"/>
      <c r="BJJ12" s="2497"/>
      <c r="BJK12" s="2497"/>
      <c r="BJL12" s="2497"/>
      <c r="BJM12" s="2497"/>
      <c r="BJN12" s="2497"/>
      <c r="BJO12" s="2497"/>
      <c r="BJP12" s="2497"/>
      <c r="BJQ12" s="2497"/>
      <c r="BJR12" s="2497"/>
      <c r="BJS12" s="2497"/>
      <c r="BJT12" s="2497"/>
      <c r="BJU12" s="2497"/>
      <c r="BJV12" s="2497"/>
      <c r="BJW12" s="2497"/>
      <c r="BJX12" s="2497"/>
      <c r="BJY12" s="2497"/>
      <c r="BJZ12" s="2497"/>
      <c r="BKA12" s="2497"/>
      <c r="BKB12" s="2497"/>
      <c r="BKC12" s="2497"/>
      <c r="BKD12" s="2497"/>
      <c r="BKE12" s="2497"/>
      <c r="BKF12" s="2497"/>
      <c r="BKG12" s="2497"/>
      <c r="BKH12" s="2497"/>
      <c r="BKI12" s="2497"/>
      <c r="BKJ12" s="2497"/>
      <c r="BKK12" s="2497"/>
      <c r="BKL12" s="2497"/>
      <c r="BKM12" s="2497"/>
      <c r="BKN12" s="2497"/>
      <c r="BKO12" s="2497"/>
      <c r="BKP12" s="2497"/>
      <c r="BKQ12" s="2497"/>
      <c r="BKR12" s="2497"/>
      <c r="BKS12" s="2497"/>
      <c r="BKT12" s="2497"/>
      <c r="BKU12" s="2497"/>
      <c r="BKV12" s="2497"/>
      <c r="BKW12" s="2497"/>
      <c r="BKX12" s="2497"/>
      <c r="BKY12" s="2497"/>
      <c r="BKZ12" s="2497"/>
      <c r="BLA12" s="2497"/>
      <c r="BLB12" s="2497"/>
      <c r="BLC12" s="2497"/>
      <c r="BLD12" s="2497"/>
      <c r="BLE12" s="2497"/>
      <c r="BLF12" s="2497"/>
      <c r="BLG12" s="2497"/>
      <c r="BLH12" s="2497"/>
      <c r="BLI12" s="2497"/>
      <c r="BLJ12" s="2497"/>
      <c r="BLK12" s="2497"/>
      <c r="BLL12" s="2497"/>
      <c r="BLM12" s="2497"/>
      <c r="BLN12" s="2497"/>
      <c r="BLO12" s="2497"/>
      <c r="BLP12" s="2497"/>
      <c r="BLQ12" s="2497"/>
      <c r="BLR12" s="2497"/>
      <c r="BLS12" s="2497"/>
      <c r="BLT12" s="2497"/>
      <c r="BLU12" s="2497"/>
      <c r="BLV12" s="2497"/>
      <c r="BLW12" s="2497"/>
      <c r="BLX12" s="2497"/>
      <c r="BLY12" s="2497"/>
      <c r="BLZ12" s="2497"/>
      <c r="BMA12" s="2497"/>
      <c r="BMB12" s="2497"/>
      <c r="BMC12" s="2497"/>
      <c r="BMD12" s="2497"/>
      <c r="BME12" s="2497"/>
      <c r="BMF12" s="2497"/>
      <c r="BMG12" s="2497"/>
      <c r="BMH12" s="2497"/>
      <c r="BMI12" s="2497"/>
      <c r="BMJ12" s="2497"/>
      <c r="BMK12" s="2497"/>
      <c r="BML12" s="2497"/>
      <c r="BMM12" s="2497"/>
      <c r="BMN12" s="2497"/>
      <c r="BMO12" s="2497"/>
      <c r="BMP12" s="2497"/>
      <c r="BMQ12" s="2497"/>
      <c r="BMR12" s="2497"/>
      <c r="BMS12" s="2497"/>
      <c r="BMT12" s="2497"/>
      <c r="BMU12" s="2497"/>
      <c r="BMV12" s="2497"/>
      <c r="BMW12" s="2497"/>
      <c r="BMX12" s="2497"/>
      <c r="BMY12" s="2497"/>
      <c r="BMZ12" s="2497"/>
      <c r="BNA12" s="2497"/>
      <c r="BNB12" s="2497"/>
      <c r="BNC12" s="2497"/>
      <c r="BND12" s="2497"/>
      <c r="BNE12" s="2497"/>
      <c r="BNF12" s="2497"/>
      <c r="BNG12" s="2497"/>
      <c r="BNH12" s="2497"/>
      <c r="BNI12" s="2497"/>
      <c r="BNJ12" s="2497"/>
      <c r="BNK12" s="2497"/>
      <c r="BNL12" s="2497"/>
      <c r="BNM12" s="2497"/>
      <c r="BNN12" s="2497"/>
      <c r="BNO12" s="2497"/>
      <c r="BNP12" s="2497"/>
      <c r="BNQ12" s="2497"/>
      <c r="BNR12" s="2497"/>
      <c r="BNS12" s="2497"/>
      <c r="BNT12" s="2497"/>
      <c r="BNU12" s="2497"/>
      <c r="BNV12" s="2497"/>
      <c r="BNW12" s="2497"/>
      <c r="BNX12" s="2497"/>
      <c r="BNY12" s="2497"/>
      <c r="BNZ12" s="2497"/>
      <c r="BOA12" s="2497"/>
      <c r="BOB12" s="2497"/>
      <c r="BOC12" s="2497"/>
      <c r="BOD12" s="2497"/>
      <c r="BOE12" s="2497"/>
      <c r="BOF12" s="2497"/>
      <c r="BOG12" s="2497"/>
      <c r="BOH12" s="2497"/>
      <c r="BOI12" s="2497"/>
      <c r="BOJ12" s="2497"/>
      <c r="BOK12" s="2497"/>
      <c r="BOL12" s="2497"/>
      <c r="BOM12" s="2497"/>
      <c r="BON12" s="2497"/>
      <c r="BOO12" s="2497"/>
      <c r="BOP12" s="2497"/>
      <c r="BOQ12" s="2497"/>
      <c r="BOR12" s="2497"/>
      <c r="BOS12" s="2497"/>
      <c r="BOT12" s="2497"/>
      <c r="BOU12" s="2497"/>
      <c r="BOV12" s="2497"/>
      <c r="BOW12" s="2497"/>
      <c r="BOX12" s="2497"/>
      <c r="BOY12" s="2497"/>
      <c r="BOZ12" s="2497"/>
      <c r="BPA12" s="2497"/>
      <c r="BPB12" s="2497"/>
      <c r="BPC12" s="2497"/>
      <c r="BPD12" s="2497"/>
      <c r="BPE12" s="2497"/>
      <c r="BPF12" s="2497"/>
      <c r="BPG12" s="2497"/>
      <c r="BPH12" s="2497"/>
      <c r="BPI12" s="2497"/>
      <c r="BPJ12" s="2497"/>
      <c r="BPK12" s="2497"/>
      <c r="BPL12" s="2497"/>
      <c r="BPM12" s="2497"/>
      <c r="BPN12" s="2497"/>
      <c r="BPO12" s="2497"/>
      <c r="BPP12" s="2497"/>
      <c r="BPQ12" s="2497"/>
      <c r="BPR12" s="2497"/>
      <c r="BPS12" s="2497"/>
      <c r="BPT12" s="2497"/>
      <c r="BPU12" s="2497"/>
      <c r="BPV12" s="2497"/>
      <c r="BPW12" s="2497"/>
      <c r="BPX12" s="2497"/>
      <c r="BPY12" s="2497"/>
      <c r="BPZ12" s="2497"/>
      <c r="BQA12" s="2497"/>
      <c r="BQB12" s="2497"/>
      <c r="BQC12" s="2497"/>
      <c r="BQD12" s="2497"/>
      <c r="BQE12" s="2497"/>
      <c r="BQF12" s="2497"/>
      <c r="BQG12" s="2497"/>
      <c r="BQH12" s="2497"/>
      <c r="BQI12" s="2497"/>
      <c r="BQJ12" s="2497"/>
      <c r="BQK12" s="2497"/>
      <c r="BQL12" s="2497"/>
      <c r="BQM12" s="2497"/>
      <c r="BQN12" s="2497"/>
      <c r="BQO12" s="2497"/>
      <c r="BQP12" s="2497"/>
      <c r="BQQ12" s="2497"/>
      <c r="BQR12" s="2497"/>
      <c r="BQS12" s="2497"/>
      <c r="BQT12" s="2497"/>
      <c r="BQU12" s="2497"/>
      <c r="BQV12" s="2497"/>
      <c r="BQW12" s="2497"/>
      <c r="BQX12" s="2497"/>
      <c r="BQY12" s="2497"/>
      <c r="BQZ12" s="2497"/>
      <c r="BRA12" s="2497"/>
      <c r="BRB12" s="2497"/>
      <c r="BRC12" s="2497"/>
      <c r="BRD12" s="2497"/>
      <c r="BRE12" s="2497"/>
      <c r="BRF12" s="2497"/>
      <c r="BRG12" s="2497"/>
      <c r="BRH12" s="2497"/>
      <c r="BRI12" s="2497"/>
      <c r="BRJ12" s="2497"/>
      <c r="BRK12" s="2497"/>
      <c r="BRL12" s="2497"/>
      <c r="BRM12" s="2497"/>
      <c r="BRN12" s="2497"/>
      <c r="BRO12" s="2497"/>
      <c r="BRP12" s="2497"/>
      <c r="BRQ12" s="2497"/>
      <c r="BRR12" s="2497"/>
      <c r="BRS12" s="2497"/>
      <c r="BRT12" s="2497"/>
      <c r="BRU12" s="2497"/>
      <c r="BRV12" s="2497"/>
      <c r="BRW12" s="2497"/>
      <c r="BRX12" s="2497"/>
      <c r="BRY12" s="2497"/>
      <c r="BRZ12" s="2497"/>
      <c r="BSA12" s="2497"/>
      <c r="BSB12" s="2497"/>
      <c r="BSC12" s="2497"/>
      <c r="BSD12" s="2497"/>
      <c r="BSE12" s="2497"/>
      <c r="BSF12" s="2497"/>
      <c r="BSG12" s="2497"/>
      <c r="BSH12" s="2497"/>
      <c r="BSI12" s="2497"/>
      <c r="BSJ12" s="2497"/>
      <c r="BSK12" s="2497"/>
      <c r="BSL12" s="2497"/>
      <c r="BSM12" s="2497"/>
      <c r="BSN12" s="2497"/>
      <c r="BSO12" s="2497"/>
      <c r="BSP12" s="2497"/>
      <c r="BSQ12" s="2497"/>
      <c r="BSR12" s="2497"/>
      <c r="BSS12" s="2497"/>
      <c r="BST12" s="2497"/>
      <c r="BSU12" s="2497"/>
      <c r="BSV12" s="2497"/>
      <c r="BSW12" s="2497"/>
      <c r="BSX12" s="2497"/>
      <c r="BSY12" s="2497"/>
      <c r="BSZ12" s="2497"/>
      <c r="BTA12" s="2497"/>
      <c r="BTB12" s="2497"/>
      <c r="BTC12" s="2497"/>
      <c r="BTD12" s="2497"/>
      <c r="BTE12" s="2497"/>
      <c r="BTF12" s="2497"/>
      <c r="BTG12" s="2497"/>
      <c r="BTH12" s="2497"/>
      <c r="BTI12" s="2497"/>
      <c r="BTJ12" s="2497"/>
      <c r="BTK12" s="2497"/>
      <c r="BTL12" s="2497"/>
      <c r="BTM12" s="2497"/>
      <c r="BTN12" s="2497"/>
      <c r="BTO12" s="2497"/>
      <c r="BTP12" s="2497"/>
      <c r="BTQ12" s="2497"/>
      <c r="BTR12" s="2497"/>
      <c r="BTS12" s="2497"/>
      <c r="BTT12" s="2497"/>
      <c r="BTU12" s="2497"/>
      <c r="BTV12" s="2497"/>
      <c r="BTW12" s="2497"/>
      <c r="BTX12" s="2497"/>
      <c r="BTY12" s="2497"/>
      <c r="BTZ12" s="2497"/>
      <c r="BUA12" s="2497"/>
      <c r="BUB12" s="2497"/>
      <c r="BUC12" s="2497"/>
      <c r="BUD12" s="2497"/>
      <c r="BUE12" s="2497"/>
      <c r="BUF12" s="2497"/>
      <c r="BUG12" s="2497"/>
      <c r="BUH12" s="2497"/>
      <c r="BUI12" s="2497"/>
      <c r="BUJ12" s="2497"/>
      <c r="BUK12" s="2497"/>
      <c r="BUL12" s="2497"/>
      <c r="BUM12" s="2497"/>
      <c r="BUN12" s="2497"/>
      <c r="BUO12" s="2497"/>
      <c r="BUP12" s="2497"/>
      <c r="BUQ12" s="2497"/>
      <c r="BUR12" s="2497"/>
      <c r="BUS12" s="2497"/>
      <c r="BUT12" s="2497"/>
      <c r="BUU12" s="2497"/>
      <c r="BUV12" s="2497"/>
      <c r="BUW12" s="2497"/>
      <c r="BUX12" s="2497"/>
      <c r="BUY12" s="2497"/>
      <c r="BUZ12" s="2497"/>
      <c r="BVA12" s="2497"/>
      <c r="BVB12" s="2497"/>
      <c r="BVC12" s="2497"/>
      <c r="BVD12" s="2497"/>
      <c r="BVE12" s="2497"/>
      <c r="BVF12" s="2497"/>
      <c r="BVG12" s="2497"/>
      <c r="BVH12" s="2497"/>
      <c r="BVI12" s="2497"/>
      <c r="BVJ12" s="2497"/>
      <c r="BVK12" s="2497"/>
      <c r="BVL12" s="2497"/>
      <c r="BVM12" s="2497"/>
      <c r="BVN12" s="2497"/>
      <c r="BVO12" s="2497"/>
      <c r="BVP12" s="2497"/>
      <c r="BVQ12" s="2497"/>
      <c r="BVR12" s="2497"/>
      <c r="BVS12" s="2497"/>
      <c r="BVT12" s="2497"/>
      <c r="BVU12" s="2497"/>
      <c r="BVV12" s="2497"/>
      <c r="BVW12" s="2497"/>
      <c r="BVX12" s="2497"/>
      <c r="BVY12" s="2497"/>
      <c r="BVZ12" s="2497"/>
      <c r="BWA12" s="2497"/>
      <c r="BWB12" s="2497"/>
      <c r="BWC12" s="2497"/>
      <c r="BWD12" s="2497"/>
      <c r="BWE12" s="2497"/>
      <c r="BWF12" s="2497"/>
      <c r="BWG12" s="2497"/>
      <c r="BWH12" s="2497"/>
      <c r="BWI12" s="2497"/>
      <c r="BWJ12" s="2497"/>
      <c r="BWK12" s="2497"/>
      <c r="BWL12" s="2497"/>
      <c r="BWM12" s="2497"/>
      <c r="BWN12" s="2497"/>
      <c r="BWO12" s="2497"/>
      <c r="BWP12" s="2497"/>
      <c r="BWQ12" s="2497"/>
      <c r="BWR12" s="2497"/>
      <c r="BWS12" s="2497"/>
      <c r="BWT12" s="2497"/>
      <c r="BWU12" s="2497"/>
      <c r="BWV12" s="2497"/>
      <c r="BWW12" s="2497"/>
      <c r="BWX12" s="2497"/>
      <c r="BWY12" s="2497"/>
      <c r="BWZ12" s="2497"/>
      <c r="BXA12" s="2497"/>
      <c r="BXB12" s="2497"/>
      <c r="BXC12" s="2497"/>
      <c r="BXD12" s="2497"/>
      <c r="BXE12" s="2497"/>
      <c r="BXF12" s="2497"/>
      <c r="BXG12" s="2497"/>
      <c r="BXH12" s="2497"/>
      <c r="BXI12" s="2497"/>
      <c r="BXJ12" s="2497"/>
      <c r="BXK12" s="2497"/>
      <c r="BXL12" s="2497"/>
      <c r="BXM12" s="2497"/>
      <c r="BXN12" s="2497"/>
      <c r="BXO12" s="2497"/>
      <c r="BXP12" s="2497"/>
      <c r="BXQ12" s="2497"/>
      <c r="BXR12" s="2497"/>
      <c r="BXS12" s="2497"/>
      <c r="BXT12" s="2497"/>
      <c r="BXU12" s="2497"/>
      <c r="BXV12" s="2497"/>
    </row>
    <row r="13" spans="1:2277" customFormat="1">
      <c r="A13" s="2497"/>
      <c r="B13" s="2497"/>
      <c r="C13" s="2497"/>
      <c r="D13" s="2497"/>
      <c r="E13" s="2497"/>
      <c r="F13" s="2497"/>
      <c r="G13" s="2497"/>
      <c r="H13" s="2497"/>
      <c r="I13" s="2497"/>
      <c r="J13" s="2497"/>
      <c r="K13" s="2497"/>
      <c r="L13" s="2497"/>
      <c r="M13" s="2497"/>
      <c r="N13" s="2497"/>
      <c r="O13" s="2497"/>
      <c r="P13" s="2497"/>
      <c r="Q13" s="2497"/>
      <c r="R13" s="2497"/>
      <c r="S13" s="2497"/>
      <c r="T13" s="2497"/>
      <c r="U13" s="2497"/>
      <c r="V13" s="2497"/>
      <c r="W13" s="2497"/>
      <c r="X13" s="2497"/>
      <c r="Y13" s="2497"/>
      <c r="Z13" s="2497"/>
      <c r="AA13" s="2497"/>
      <c r="AB13" s="2497"/>
      <c r="AC13" s="2497"/>
      <c r="AD13" s="2497"/>
      <c r="AE13" s="2497"/>
      <c r="AF13" s="2497"/>
      <c r="AG13" s="2497"/>
      <c r="AH13" s="2497"/>
      <c r="AI13" s="2497"/>
      <c r="AJ13" s="2497"/>
      <c r="AK13" s="2497"/>
      <c r="AL13" s="2497"/>
      <c r="AM13" s="2497"/>
      <c r="AN13" s="2497"/>
      <c r="AO13" s="2497"/>
      <c r="AP13" s="2497"/>
      <c r="AQ13" s="2497"/>
      <c r="AR13" s="2497"/>
      <c r="AS13" s="2497"/>
      <c r="AT13" s="2497"/>
      <c r="AU13" s="2497"/>
      <c r="AV13" s="2497"/>
      <c r="AW13" s="2497"/>
      <c r="AX13" s="2497"/>
      <c r="AY13" s="2497"/>
      <c r="AZ13" s="2497"/>
      <c r="BA13" s="2497"/>
      <c r="BB13" s="2497"/>
      <c r="BC13" s="2497"/>
      <c r="BD13" s="2497"/>
      <c r="BE13" s="2497"/>
      <c r="BF13" s="2497"/>
      <c r="BG13" s="2497"/>
      <c r="BH13" s="2497"/>
      <c r="BI13" s="2497"/>
      <c r="BJ13" s="2497"/>
      <c r="BK13" s="2497"/>
      <c r="BL13" s="2497"/>
      <c r="BM13" s="2497"/>
      <c r="BN13" s="2497"/>
      <c r="BO13" s="2497"/>
      <c r="BP13" s="2497"/>
      <c r="BQ13" s="2497"/>
      <c r="BR13" s="2497"/>
      <c r="BS13" s="2497"/>
      <c r="BT13" s="2497"/>
      <c r="BU13" s="2497"/>
      <c r="BV13" s="2497"/>
      <c r="BW13" s="2497"/>
      <c r="BX13" s="2497"/>
      <c r="BY13" s="2497"/>
      <c r="BZ13" s="2497"/>
      <c r="CA13" s="2497"/>
      <c r="CB13" s="2497"/>
      <c r="CC13" s="2497"/>
      <c r="CD13" s="2497"/>
      <c r="CE13" s="2497"/>
      <c r="CF13" s="2497"/>
      <c r="CG13" s="2497"/>
      <c r="CH13" s="2497"/>
      <c r="CI13" s="2497"/>
      <c r="CJ13" s="2497"/>
      <c r="CK13" s="2497"/>
      <c r="CL13" s="2497"/>
      <c r="CM13" s="2497"/>
      <c r="CN13" s="2497"/>
      <c r="CO13" s="2497"/>
      <c r="CP13" s="2497"/>
      <c r="CQ13" s="2497"/>
      <c r="CR13" s="2497"/>
      <c r="CS13" s="2497"/>
      <c r="CT13" s="2497"/>
      <c r="CU13" s="2497"/>
      <c r="CV13" s="2497"/>
      <c r="CW13" s="2497"/>
      <c r="CX13" s="2497"/>
      <c r="CY13" s="2497"/>
      <c r="CZ13" s="2497"/>
      <c r="DA13" s="2497"/>
      <c r="DB13" s="2497"/>
      <c r="DC13" s="2497"/>
      <c r="DD13" s="2497"/>
      <c r="DE13" s="2497"/>
      <c r="DF13" s="2497"/>
      <c r="DG13" s="2497"/>
      <c r="DH13" s="2497"/>
      <c r="DI13" s="2497"/>
      <c r="DJ13" s="2497"/>
      <c r="DK13" s="2497"/>
      <c r="DL13" s="2497"/>
      <c r="DM13" s="2497"/>
      <c r="DN13" s="2497"/>
      <c r="DO13" s="2497"/>
      <c r="DP13" s="2497"/>
      <c r="DQ13" s="2497"/>
      <c r="DR13" s="2497"/>
      <c r="DS13" s="2497"/>
      <c r="DT13" s="2497"/>
      <c r="DU13" s="2497"/>
      <c r="DV13" s="2497"/>
      <c r="DW13" s="2497"/>
      <c r="DX13" s="2497"/>
      <c r="DY13" s="2497"/>
      <c r="DZ13" s="2497"/>
      <c r="EA13" s="2497"/>
      <c r="EB13" s="2497"/>
      <c r="EC13" s="2497"/>
      <c r="ED13" s="2497"/>
      <c r="EE13" s="2497"/>
      <c r="EF13" s="2497"/>
      <c r="EG13" s="2497"/>
      <c r="EH13" s="2497"/>
      <c r="EI13" s="2497"/>
      <c r="EJ13" s="2497"/>
      <c r="EK13" s="2497"/>
      <c r="EL13" s="2497"/>
      <c r="EM13" s="2497"/>
      <c r="EN13" s="2497"/>
      <c r="EO13" s="2497"/>
      <c r="EP13" s="2497"/>
      <c r="EQ13" s="2497"/>
      <c r="ER13" s="2497"/>
      <c r="ES13" s="2497"/>
      <c r="ET13" s="2497"/>
      <c r="EU13" s="2497"/>
      <c r="EV13" s="2497"/>
      <c r="EW13" s="2497"/>
      <c r="EX13" s="2497"/>
      <c r="EY13" s="2497"/>
      <c r="EZ13" s="2497"/>
      <c r="FA13" s="2497"/>
      <c r="FB13" s="2497"/>
      <c r="FC13" s="2497"/>
      <c r="FD13" s="2497"/>
      <c r="FE13" s="2497"/>
      <c r="FF13" s="2497"/>
      <c r="FG13" s="2497"/>
      <c r="FH13" s="2497"/>
      <c r="FI13" s="2497"/>
      <c r="FJ13" s="2497"/>
      <c r="FK13" s="2497"/>
      <c r="FL13" s="2497"/>
      <c r="FM13" s="2497"/>
      <c r="FN13" s="2497"/>
      <c r="FO13" s="2497"/>
      <c r="FP13" s="2497"/>
      <c r="FQ13" s="2497"/>
      <c r="FR13" s="2497"/>
      <c r="FS13" s="2497"/>
      <c r="FT13" s="2497"/>
      <c r="FU13" s="2497"/>
      <c r="FV13" s="2497"/>
      <c r="FW13" s="2497"/>
      <c r="FX13" s="2497"/>
      <c r="FY13" s="2497"/>
      <c r="FZ13" s="2497"/>
      <c r="GA13" s="2497"/>
      <c r="GB13" s="2497"/>
      <c r="GC13" s="2497"/>
      <c r="GD13" s="2497"/>
      <c r="GE13" s="2497"/>
      <c r="GF13" s="2497"/>
      <c r="GG13" s="2497"/>
      <c r="GH13" s="2497"/>
      <c r="GI13" s="2497"/>
      <c r="GJ13" s="2497"/>
      <c r="GK13" s="2497"/>
      <c r="GL13" s="2497"/>
      <c r="GM13" s="2497"/>
      <c r="GN13" s="2497"/>
      <c r="GO13" s="2497"/>
      <c r="GP13" s="2497"/>
      <c r="GQ13" s="2497"/>
      <c r="GR13" s="2497"/>
      <c r="GS13" s="2497"/>
      <c r="GT13" s="2497"/>
      <c r="GU13" s="2497"/>
      <c r="GV13" s="2497"/>
      <c r="GW13" s="2497"/>
      <c r="GX13" s="2497"/>
      <c r="GY13" s="2497"/>
      <c r="GZ13" s="2497"/>
      <c r="HA13" s="2497"/>
      <c r="HB13" s="2497"/>
      <c r="HC13" s="2497"/>
      <c r="HD13" s="2497"/>
      <c r="HE13" s="2497"/>
      <c r="HF13" s="2497"/>
      <c r="HG13" s="2497"/>
      <c r="HH13" s="2497"/>
      <c r="HI13" s="2497"/>
      <c r="HJ13" s="2497"/>
      <c r="HK13" s="2497"/>
      <c r="HL13" s="2497"/>
      <c r="HM13" s="2497"/>
      <c r="HN13" s="2497"/>
      <c r="HO13" s="2497"/>
      <c r="HP13" s="2497"/>
      <c r="HQ13" s="2497"/>
      <c r="HR13" s="2497"/>
      <c r="HS13" s="2497"/>
      <c r="HT13" s="2497"/>
      <c r="HU13" s="2497"/>
      <c r="HV13" s="2497"/>
      <c r="HW13" s="2497"/>
      <c r="HX13" s="2497"/>
      <c r="HY13" s="2497"/>
      <c r="HZ13" s="2497"/>
      <c r="IA13" s="2497"/>
      <c r="IB13" s="2497"/>
      <c r="IC13" s="2497"/>
      <c r="ID13" s="2497"/>
      <c r="IE13" s="2497"/>
      <c r="IF13" s="2497"/>
      <c r="IG13" s="2497"/>
      <c r="IH13" s="2497"/>
      <c r="II13" s="2497"/>
      <c r="IJ13" s="2497"/>
      <c r="IK13" s="2497"/>
      <c r="IL13" s="2497"/>
      <c r="IM13" s="2497"/>
      <c r="IN13" s="2497"/>
      <c r="IO13" s="2497"/>
      <c r="IP13" s="2497"/>
      <c r="IQ13" s="2497"/>
      <c r="IR13" s="2497"/>
      <c r="IS13" s="2497"/>
      <c r="IT13" s="2497"/>
      <c r="IU13" s="2497"/>
      <c r="IV13" s="2497"/>
      <c r="IW13" s="2497"/>
      <c r="IX13" s="2497"/>
      <c r="IY13" s="2497"/>
      <c r="IZ13" s="2497"/>
      <c r="JA13" s="2497"/>
      <c r="JB13" s="2497"/>
      <c r="JC13" s="2497"/>
      <c r="JD13" s="2497"/>
      <c r="JE13" s="2497"/>
      <c r="JF13" s="2497"/>
      <c r="JG13" s="2497"/>
      <c r="JH13" s="2497"/>
      <c r="JI13" s="2497"/>
      <c r="JJ13" s="2497"/>
      <c r="JK13" s="2497"/>
      <c r="JL13" s="2497"/>
      <c r="JM13" s="2497"/>
      <c r="JN13" s="2497"/>
      <c r="JO13" s="2497"/>
      <c r="JP13" s="2497"/>
      <c r="JQ13" s="2497"/>
      <c r="JR13" s="2497"/>
      <c r="JS13" s="2497"/>
      <c r="JT13" s="2497"/>
      <c r="JU13" s="2497"/>
      <c r="JV13" s="2497"/>
      <c r="JW13" s="2497"/>
      <c r="JX13" s="2497"/>
      <c r="JY13" s="2497"/>
      <c r="JZ13" s="2497"/>
      <c r="KA13" s="2497"/>
      <c r="KB13" s="2497"/>
      <c r="KC13" s="2497"/>
      <c r="KD13" s="2497"/>
      <c r="KE13" s="2497"/>
      <c r="KF13" s="2497"/>
      <c r="KG13" s="2497"/>
      <c r="KH13" s="2497"/>
      <c r="KI13" s="2497"/>
      <c r="KJ13" s="2497"/>
      <c r="KK13" s="2497"/>
      <c r="KL13" s="2497"/>
      <c r="KM13" s="2497"/>
      <c r="KN13" s="2497"/>
      <c r="KO13" s="2497"/>
      <c r="KP13" s="2497"/>
      <c r="KQ13" s="2497"/>
      <c r="KR13" s="2497"/>
      <c r="KS13" s="2497"/>
      <c r="KT13" s="2497"/>
      <c r="KU13" s="2497"/>
      <c r="KV13" s="2497"/>
      <c r="KW13" s="2497"/>
      <c r="KX13" s="2497"/>
      <c r="KY13" s="2497"/>
      <c r="KZ13" s="2497"/>
      <c r="LA13" s="2497"/>
      <c r="LB13" s="2497"/>
      <c r="LC13" s="2497"/>
      <c r="LD13" s="2497"/>
      <c r="LE13" s="2497"/>
      <c r="LF13" s="2497"/>
      <c r="LG13" s="2497"/>
      <c r="LH13" s="2497"/>
      <c r="LI13" s="2497"/>
      <c r="LJ13" s="2497"/>
      <c r="LK13" s="2497"/>
      <c r="LL13" s="2497"/>
      <c r="LM13" s="2497"/>
      <c r="LN13" s="2497"/>
      <c r="LO13" s="2497"/>
      <c r="LP13" s="2497"/>
      <c r="LQ13" s="2497"/>
      <c r="LR13" s="2497"/>
      <c r="LS13" s="2497"/>
      <c r="LT13" s="2497"/>
      <c r="LU13" s="2497"/>
      <c r="LV13" s="2497"/>
      <c r="LW13" s="2497"/>
      <c r="LX13" s="2497"/>
      <c r="LY13" s="2497"/>
      <c r="LZ13" s="2497"/>
      <c r="MA13" s="2497"/>
      <c r="MB13" s="2497"/>
      <c r="MC13" s="2497"/>
      <c r="MD13" s="2497"/>
      <c r="ME13" s="2497"/>
      <c r="MF13" s="2497"/>
      <c r="MG13" s="2497"/>
      <c r="MH13" s="2497"/>
      <c r="MI13" s="2497"/>
      <c r="MJ13" s="2497"/>
      <c r="MK13" s="2497"/>
      <c r="ML13" s="2497"/>
      <c r="MM13" s="2497"/>
      <c r="MN13" s="2497"/>
      <c r="MO13" s="2497"/>
      <c r="MP13" s="2497"/>
      <c r="MQ13" s="2497"/>
      <c r="MR13" s="2497"/>
      <c r="MS13" s="2497"/>
      <c r="MT13" s="2497"/>
      <c r="MU13" s="2497"/>
      <c r="MV13" s="2497"/>
      <c r="MW13" s="2497"/>
      <c r="MX13" s="2497"/>
      <c r="MY13" s="2497"/>
      <c r="MZ13" s="2497"/>
      <c r="NA13" s="2497"/>
      <c r="NB13" s="2497"/>
      <c r="NC13" s="2497"/>
      <c r="ND13" s="2497"/>
      <c r="NE13" s="2497"/>
      <c r="NF13" s="2497"/>
      <c r="NG13" s="2497"/>
      <c r="NH13" s="2497"/>
      <c r="NI13" s="2497"/>
      <c r="NJ13" s="2497"/>
      <c r="NK13" s="2497"/>
      <c r="NL13" s="2497"/>
      <c r="NM13" s="2497"/>
      <c r="NN13" s="2497"/>
      <c r="NO13" s="2497"/>
      <c r="NP13" s="2497"/>
      <c r="NQ13" s="2497"/>
      <c r="NR13" s="2497"/>
      <c r="NS13" s="2497"/>
      <c r="NT13" s="2497"/>
      <c r="NU13" s="2497"/>
      <c r="NV13" s="2497"/>
      <c r="NW13" s="2497"/>
      <c r="NX13" s="2497"/>
      <c r="NY13" s="2497"/>
      <c r="NZ13" s="2497"/>
      <c r="OA13" s="2497"/>
      <c r="OB13" s="2497"/>
      <c r="OC13" s="2497"/>
      <c r="OD13" s="2497"/>
      <c r="OE13" s="2497"/>
      <c r="OF13" s="2497"/>
      <c r="OG13" s="2497"/>
      <c r="OH13" s="2497"/>
      <c r="OI13" s="2497"/>
      <c r="OJ13" s="2497"/>
      <c r="OK13" s="2497"/>
      <c r="OL13" s="2497"/>
      <c r="OM13" s="2497"/>
      <c r="ON13" s="2497"/>
      <c r="OO13" s="2497"/>
      <c r="OP13" s="2497"/>
      <c r="OQ13" s="2497"/>
      <c r="OR13" s="2497"/>
      <c r="OS13" s="2497"/>
      <c r="OT13" s="2497"/>
      <c r="OU13" s="2497"/>
      <c r="OV13" s="2497"/>
      <c r="OW13" s="2497"/>
      <c r="OX13" s="2497"/>
      <c r="OY13" s="2497"/>
      <c r="OZ13" s="2497"/>
      <c r="PA13" s="2497"/>
      <c r="PB13" s="2497"/>
      <c r="PC13" s="2497"/>
      <c r="PD13" s="2497"/>
      <c r="PE13" s="2497"/>
      <c r="PF13" s="2497"/>
      <c r="PG13" s="2497"/>
      <c r="PH13" s="2497"/>
      <c r="PI13" s="2497"/>
      <c r="PJ13" s="2497"/>
      <c r="PK13" s="2497"/>
      <c r="PL13" s="2497"/>
      <c r="PM13" s="2497"/>
      <c r="PN13" s="2497"/>
      <c r="PO13" s="2497"/>
      <c r="PP13" s="2497"/>
      <c r="PQ13" s="2497"/>
      <c r="PR13" s="2497"/>
      <c r="PS13" s="2497"/>
      <c r="PT13" s="2497"/>
      <c r="PU13" s="2497"/>
      <c r="PV13" s="2497"/>
      <c r="PW13" s="2497"/>
      <c r="PX13" s="2497"/>
      <c r="PY13" s="2497"/>
      <c r="PZ13" s="2497"/>
      <c r="QA13" s="2497"/>
      <c r="QB13" s="2497"/>
      <c r="QC13" s="2497"/>
      <c r="QD13" s="2497"/>
      <c r="QE13" s="2497"/>
      <c r="QF13" s="2497"/>
      <c r="QG13" s="2497"/>
      <c r="QH13" s="2497"/>
      <c r="QI13" s="2497"/>
      <c r="QJ13" s="2497"/>
      <c r="QK13" s="2497"/>
      <c r="QL13" s="2497"/>
      <c r="QM13" s="2497"/>
      <c r="QN13" s="2497"/>
      <c r="QO13" s="2497"/>
      <c r="QP13" s="2497"/>
      <c r="QQ13" s="2497"/>
      <c r="QR13" s="2497"/>
      <c r="QS13" s="2497"/>
      <c r="QT13" s="2497"/>
      <c r="QU13" s="2497"/>
      <c r="QV13" s="2497"/>
      <c r="QW13" s="2497"/>
      <c r="QX13" s="2497"/>
      <c r="QY13" s="2497"/>
      <c r="QZ13" s="2497"/>
      <c r="RA13" s="2497"/>
      <c r="RB13" s="2497"/>
      <c r="RC13" s="2497"/>
      <c r="RD13" s="2497"/>
      <c r="RE13" s="2497"/>
      <c r="RF13" s="2497"/>
      <c r="RG13" s="2497"/>
      <c r="RH13" s="2497"/>
      <c r="RI13" s="2497"/>
      <c r="RJ13" s="2497"/>
      <c r="RK13" s="2497"/>
      <c r="RL13" s="2497"/>
      <c r="RM13" s="2497"/>
      <c r="RN13" s="2497"/>
      <c r="RO13" s="2497"/>
      <c r="RP13" s="2497"/>
      <c r="RQ13" s="2497"/>
      <c r="RR13" s="2497"/>
      <c r="RS13" s="2497"/>
      <c r="RT13" s="2497"/>
      <c r="RU13" s="2497"/>
      <c r="RV13" s="2497"/>
      <c r="RW13" s="2497"/>
      <c r="RX13" s="2497"/>
      <c r="RY13" s="2497"/>
      <c r="RZ13" s="2497"/>
      <c r="SA13" s="2497"/>
      <c r="SB13" s="2497"/>
      <c r="SC13" s="2497"/>
      <c r="SD13" s="2497"/>
      <c r="SE13" s="2497"/>
      <c r="SF13" s="2497"/>
      <c r="SG13" s="2497"/>
      <c r="SH13" s="2497"/>
      <c r="SI13" s="2497"/>
      <c r="SJ13" s="2497"/>
      <c r="SK13" s="2497"/>
      <c r="SL13" s="2497"/>
      <c r="SM13" s="2497"/>
      <c r="SN13" s="2497"/>
      <c r="SO13" s="2497"/>
      <c r="SP13" s="2497"/>
      <c r="SQ13" s="2497"/>
      <c r="SR13" s="2497"/>
      <c r="SS13" s="2497"/>
      <c r="ST13" s="2497"/>
      <c r="SU13" s="2497"/>
      <c r="SV13" s="2497"/>
      <c r="SW13" s="2497"/>
      <c r="SX13" s="2497"/>
      <c r="SY13" s="2497"/>
      <c r="SZ13" s="2497"/>
      <c r="TA13" s="2497"/>
      <c r="TB13" s="2497"/>
      <c r="TC13" s="2497"/>
      <c r="TD13" s="2497"/>
      <c r="TE13" s="2497"/>
      <c r="TF13" s="2497"/>
      <c r="TG13" s="2497"/>
      <c r="TH13" s="2497"/>
      <c r="TI13" s="2497"/>
      <c r="TJ13" s="2497"/>
      <c r="TK13" s="2497"/>
      <c r="TL13" s="2497"/>
      <c r="TM13" s="2497"/>
      <c r="TN13" s="2497"/>
      <c r="TO13" s="2497"/>
      <c r="TP13" s="2497"/>
      <c r="TQ13" s="2497"/>
      <c r="TR13" s="2497"/>
      <c r="TS13" s="2497"/>
      <c r="TT13" s="2497"/>
      <c r="TU13" s="2497"/>
      <c r="TV13" s="2497"/>
      <c r="TW13" s="2497"/>
      <c r="TX13" s="2497"/>
      <c r="TY13" s="2497"/>
      <c r="TZ13" s="2497"/>
      <c r="UA13" s="2497"/>
      <c r="UB13" s="2497"/>
      <c r="UC13" s="2497"/>
      <c r="UD13" s="2497"/>
      <c r="UE13" s="2497"/>
      <c r="UF13" s="2497"/>
      <c r="UG13" s="2497"/>
      <c r="UH13" s="2497"/>
      <c r="UI13" s="2497"/>
      <c r="UJ13" s="2497"/>
      <c r="UK13" s="2497"/>
      <c r="UL13" s="2497"/>
      <c r="UM13" s="2497"/>
      <c r="UN13" s="2497"/>
      <c r="UO13" s="2497"/>
      <c r="UP13" s="2497"/>
      <c r="UQ13" s="2497"/>
      <c r="UR13" s="2497"/>
      <c r="US13" s="2497"/>
      <c r="UT13" s="2497"/>
      <c r="UU13" s="2497"/>
      <c r="UV13" s="2497"/>
      <c r="UW13" s="2497"/>
      <c r="UX13" s="2497"/>
      <c r="UY13" s="2497"/>
      <c r="UZ13" s="2497"/>
      <c r="VA13" s="2497"/>
      <c r="VB13" s="2497"/>
      <c r="VC13" s="2497"/>
      <c r="VD13" s="2497"/>
      <c r="VE13" s="2497"/>
      <c r="VF13" s="2497"/>
      <c r="VG13" s="2497"/>
      <c r="VH13" s="2497"/>
      <c r="VI13" s="2497"/>
      <c r="VJ13" s="2497"/>
      <c r="VK13" s="2497"/>
      <c r="VL13" s="2497"/>
      <c r="VM13" s="2497"/>
      <c r="VN13" s="2497"/>
      <c r="VO13" s="2497"/>
      <c r="VP13" s="2497"/>
      <c r="VQ13" s="2497"/>
      <c r="VR13" s="2497"/>
      <c r="VS13" s="2497"/>
      <c r="VT13" s="2497"/>
      <c r="VU13" s="2497"/>
      <c r="VV13" s="2497"/>
      <c r="VW13" s="2497"/>
      <c r="VX13" s="2497"/>
      <c r="VY13" s="2497"/>
      <c r="VZ13" s="2497"/>
      <c r="WA13" s="2497"/>
      <c r="WB13" s="2497"/>
      <c r="WC13" s="2497"/>
      <c r="WD13" s="2497"/>
      <c r="WE13" s="2497"/>
      <c r="WF13" s="2497"/>
      <c r="WG13" s="2497"/>
      <c r="WH13" s="2497"/>
      <c r="WI13" s="2497"/>
      <c r="WJ13" s="2497"/>
      <c r="WK13" s="2497"/>
      <c r="WL13" s="2497"/>
      <c r="WM13" s="2497"/>
      <c r="WN13" s="2497"/>
      <c r="WO13" s="2497"/>
      <c r="WP13" s="2497"/>
      <c r="WQ13" s="2497"/>
      <c r="WR13" s="2497"/>
      <c r="WS13" s="2497"/>
      <c r="WT13" s="2497"/>
      <c r="WU13" s="2497"/>
      <c r="WV13" s="2497"/>
      <c r="WW13" s="2497"/>
      <c r="WX13" s="2497"/>
      <c r="WY13" s="2497"/>
      <c r="WZ13" s="2497"/>
      <c r="XA13" s="2497"/>
      <c r="XB13" s="2497"/>
      <c r="XC13" s="2497"/>
      <c r="XD13" s="2497"/>
      <c r="XE13" s="2497"/>
      <c r="XF13" s="2497"/>
      <c r="XG13" s="2497"/>
      <c r="XH13" s="2497"/>
      <c r="XI13" s="2497"/>
      <c r="XJ13" s="2497"/>
      <c r="XK13" s="2497"/>
      <c r="XL13" s="2497"/>
      <c r="XM13" s="2497"/>
      <c r="XN13" s="2497"/>
      <c r="XO13" s="2497"/>
      <c r="XP13" s="2497"/>
      <c r="XQ13" s="2497"/>
      <c r="XR13" s="2497"/>
      <c r="XS13" s="2497"/>
      <c r="XT13" s="2497"/>
      <c r="XU13" s="2497"/>
      <c r="XV13" s="2497"/>
      <c r="XW13" s="2497"/>
      <c r="XX13" s="2497"/>
      <c r="XY13" s="2497"/>
      <c r="XZ13" s="2497"/>
      <c r="YA13" s="2497"/>
      <c r="YB13" s="2497"/>
      <c r="YC13" s="2497"/>
      <c r="YD13" s="2497"/>
      <c r="YE13" s="2497"/>
      <c r="YF13" s="2497"/>
      <c r="YG13" s="2497"/>
      <c r="YH13" s="2497"/>
      <c r="YI13" s="2497"/>
      <c r="YJ13" s="2497"/>
      <c r="YK13" s="2497"/>
      <c r="YL13" s="2497"/>
      <c r="YM13" s="2497"/>
      <c r="YN13" s="2497"/>
      <c r="YO13" s="2497"/>
      <c r="YP13" s="2497"/>
      <c r="YQ13" s="2497"/>
      <c r="YR13" s="2497"/>
      <c r="YS13" s="2497"/>
      <c r="YT13" s="2497"/>
      <c r="YU13" s="2497"/>
      <c r="YV13" s="2497"/>
      <c r="YW13" s="2497"/>
      <c r="YX13" s="2497"/>
      <c r="YY13" s="2497"/>
      <c r="YZ13" s="2497"/>
      <c r="ZA13" s="2497"/>
      <c r="ZB13" s="2497"/>
      <c r="ZC13" s="2497"/>
      <c r="ZD13" s="2497"/>
      <c r="ZE13" s="2497"/>
      <c r="ZF13" s="2497"/>
      <c r="ZG13" s="2497"/>
      <c r="ZH13" s="2497"/>
      <c r="ZI13" s="2497"/>
      <c r="ZJ13" s="2497"/>
      <c r="ZK13" s="2497"/>
      <c r="ZL13" s="2497"/>
      <c r="ZM13" s="2497"/>
      <c r="ZN13" s="2497"/>
      <c r="ZO13" s="2497"/>
      <c r="ZP13" s="2497"/>
      <c r="ZQ13" s="2497"/>
      <c r="ZR13" s="2497"/>
      <c r="ZS13" s="2497"/>
      <c r="ZT13" s="2497"/>
      <c r="ZU13" s="2497"/>
      <c r="ZV13" s="2497"/>
      <c r="ZW13" s="2497"/>
      <c r="ZX13" s="2497"/>
      <c r="ZY13" s="2497"/>
      <c r="ZZ13" s="2497"/>
      <c r="AAA13" s="2497"/>
      <c r="AAB13" s="2497"/>
      <c r="AAC13" s="2497"/>
      <c r="AAD13" s="2497"/>
      <c r="AAE13" s="2497"/>
      <c r="AAF13" s="2497"/>
      <c r="AAG13" s="2497"/>
      <c r="AAH13" s="2497"/>
      <c r="AAI13" s="2497"/>
      <c r="AAJ13" s="2497"/>
      <c r="AAK13" s="2497"/>
      <c r="AAL13" s="2497"/>
      <c r="AAM13" s="2497"/>
      <c r="AAN13" s="2497"/>
      <c r="AAO13" s="2497"/>
      <c r="AAP13" s="2497"/>
      <c r="AAQ13" s="2497"/>
      <c r="AAR13" s="2497"/>
      <c r="AAS13" s="2497"/>
      <c r="AAT13" s="2497"/>
      <c r="AAU13" s="2497"/>
      <c r="AAV13" s="2497"/>
      <c r="AAW13" s="2497"/>
      <c r="AAX13" s="2497"/>
      <c r="AAY13" s="2497"/>
      <c r="AAZ13" s="2497"/>
      <c r="ABA13" s="2497"/>
      <c r="ABB13" s="2497"/>
      <c r="ABC13" s="2497"/>
      <c r="ABD13" s="2497"/>
      <c r="ABE13" s="2497"/>
      <c r="ABF13" s="2497"/>
      <c r="ABG13" s="2497"/>
      <c r="ABH13" s="2497"/>
      <c r="ABI13" s="2497"/>
      <c r="ABJ13" s="2497"/>
      <c r="ABK13" s="2497"/>
      <c r="ABL13" s="2497"/>
      <c r="ABM13" s="2497"/>
      <c r="ABN13" s="2497"/>
      <c r="ABO13" s="2497"/>
      <c r="ABP13" s="2497"/>
      <c r="ABQ13" s="2497"/>
      <c r="ABR13" s="2497"/>
      <c r="ABS13" s="2497"/>
      <c r="ABT13" s="2497"/>
      <c r="ABU13" s="2497"/>
      <c r="ABV13" s="2497"/>
      <c r="ABW13" s="2497"/>
      <c r="ABX13" s="2497"/>
      <c r="ABY13" s="2497"/>
      <c r="ABZ13" s="2497"/>
      <c r="ACA13" s="2497"/>
      <c r="ACB13" s="2497"/>
      <c r="ACC13" s="2497"/>
      <c r="ACD13" s="2497"/>
      <c r="ACE13" s="2497"/>
      <c r="ACF13" s="2497"/>
      <c r="ACG13" s="2497"/>
      <c r="ACH13" s="2497"/>
      <c r="ACI13" s="2497"/>
      <c r="ACJ13" s="2497"/>
      <c r="ACK13" s="2497"/>
      <c r="ACL13" s="2497"/>
      <c r="ACM13" s="2497"/>
      <c r="ACN13" s="2497"/>
      <c r="ACO13" s="2497"/>
      <c r="ACP13" s="2497"/>
      <c r="ACQ13" s="2497"/>
      <c r="ACR13" s="2497"/>
      <c r="ACS13" s="2497"/>
      <c r="ACT13" s="2497"/>
      <c r="ACU13" s="2497"/>
      <c r="ACV13" s="2497"/>
      <c r="ACW13" s="2497"/>
      <c r="ACX13" s="2497"/>
      <c r="ACY13" s="2497"/>
      <c r="ACZ13" s="2497"/>
      <c r="ADA13" s="2497"/>
      <c r="ADB13" s="2497"/>
      <c r="ADC13" s="2497"/>
      <c r="ADD13" s="2497"/>
      <c r="ADE13" s="2497"/>
      <c r="ADF13" s="2497"/>
      <c r="ADG13" s="2497"/>
      <c r="ADH13" s="2497"/>
      <c r="ADI13" s="2497"/>
      <c r="ADJ13" s="2497"/>
      <c r="ADK13" s="2497"/>
      <c r="ADL13" s="2497"/>
      <c r="ADM13" s="2497"/>
      <c r="ADN13" s="2497"/>
      <c r="ADO13" s="2497"/>
      <c r="ADP13" s="2497"/>
      <c r="ADQ13" s="2497"/>
      <c r="ADR13" s="2497"/>
      <c r="ADS13" s="2497"/>
      <c r="ADT13" s="2497"/>
      <c r="ADU13" s="2497"/>
      <c r="ADV13" s="2497"/>
      <c r="ADW13" s="2497"/>
      <c r="ADX13" s="2497"/>
      <c r="ADY13" s="2497"/>
      <c r="ADZ13" s="2497"/>
      <c r="AEA13" s="2497"/>
      <c r="AEB13" s="2497"/>
      <c r="AEC13" s="2497"/>
      <c r="AED13" s="2497"/>
      <c r="AEE13" s="2497"/>
      <c r="AEF13" s="2497"/>
      <c r="AEG13" s="2497"/>
      <c r="AEH13" s="2497"/>
      <c r="AEI13" s="2497"/>
      <c r="AEJ13" s="2497"/>
      <c r="AEK13" s="2497"/>
      <c r="AEL13" s="2497"/>
      <c r="AEM13" s="2497"/>
      <c r="AEN13" s="2497"/>
      <c r="AEO13" s="2497"/>
      <c r="AEP13" s="2497"/>
      <c r="AEQ13" s="2497"/>
      <c r="AER13" s="2497"/>
      <c r="AES13" s="2497"/>
      <c r="AET13" s="2497"/>
      <c r="AEU13" s="2497"/>
      <c r="AEV13" s="2497"/>
      <c r="AEW13" s="2497"/>
      <c r="AEX13" s="2497"/>
      <c r="AEY13" s="2497"/>
      <c r="AEZ13" s="2497"/>
      <c r="AFA13" s="2497"/>
      <c r="AFB13" s="2497"/>
      <c r="AFC13" s="2497"/>
      <c r="AFD13" s="2497"/>
      <c r="AFE13" s="2497"/>
      <c r="AFF13" s="2497"/>
      <c r="AFG13" s="2497"/>
      <c r="AFH13" s="2497"/>
      <c r="AFI13" s="2497"/>
      <c r="AFJ13" s="2497"/>
      <c r="AFK13" s="2497"/>
      <c r="AFL13" s="2497"/>
      <c r="AFM13" s="2497"/>
      <c r="AFN13" s="2497"/>
      <c r="AFO13" s="2497"/>
      <c r="AFP13" s="2497"/>
      <c r="AFQ13" s="2497"/>
      <c r="AFR13" s="2497"/>
      <c r="AFS13" s="2497"/>
      <c r="AFT13" s="2497"/>
      <c r="AFU13" s="2497"/>
      <c r="AFV13" s="2497"/>
      <c r="AFW13" s="2497"/>
      <c r="AFX13" s="2497"/>
      <c r="AFY13" s="2497"/>
      <c r="AFZ13" s="2497"/>
      <c r="AGA13" s="2497"/>
      <c r="AGB13" s="2497"/>
      <c r="AGC13" s="2497"/>
      <c r="AGD13" s="2497"/>
      <c r="AGE13" s="2497"/>
      <c r="AGF13" s="2497"/>
      <c r="AGG13" s="2497"/>
      <c r="AGH13" s="2497"/>
      <c r="AGI13" s="2497"/>
      <c r="AGJ13" s="2497"/>
      <c r="AGK13" s="2497"/>
      <c r="AGL13" s="2497"/>
      <c r="AGM13" s="2497"/>
      <c r="AGN13" s="2497"/>
      <c r="AGO13" s="2497"/>
      <c r="AGP13" s="2497"/>
      <c r="AGQ13" s="2497"/>
      <c r="AGR13" s="2497"/>
      <c r="AGS13" s="2497"/>
      <c r="AGT13" s="2497"/>
      <c r="AGU13" s="2497"/>
      <c r="AGV13" s="2497"/>
      <c r="AGW13" s="2497"/>
      <c r="AGX13" s="2497"/>
      <c r="AGY13" s="2497"/>
      <c r="AGZ13" s="2497"/>
      <c r="AHA13" s="2497"/>
      <c r="AHB13" s="2497"/>
      <c r="AHC13" s="2497"/>
      <c r="AHD13" s="2497"/>
      <c r="AHE13" s="2497"/>
      <c r="AHF13" s="2497"/>
      <c r="AHG13" s="2497"/>
      <c r="AHH13" s="2497"/>
      <c r="AHI13" s="2497"/>
      <c r="AHJ13" s="2497"/>
      <c r="AHK13" s="2497"/>
      <c r="AHL13" s="2497"/>
      <c r="AHM13" s="2497"/>
      <c r="AHN13" s="2497"/>
      <c r="AHO13" s="2497"/>
      <c r="AHP13" s="2497"/>
      <c r="AHQ13" s="2497"/>
      <c r="AHR13" s="2497"/>
      <c r="AHS13" s="2497"/>
      <c r="AHT13" s="2497"/>
      <c r="AHU13" s="2497"/>
      <c r="AHV13" s="2497"/>
      <c r="AHW13" s="2497"/>
      <c r="AHX13" s="2497"/>
      <c r="AHY13" s="2497"/>
      <c r="AHZ13" s="2497"/>
      <c r="AIA13" s="2497"/>
      <c r="AIB13" s="2497"/>
      <c r="AIC13" s="2497"/>
      <c r="AID13" s="2497"/>
      <c r="AIE13" s="2497"/>
      <c r="AIF13" s="2497"/>
      <c r="AIG13" s="2497"/>
      <c r="AIH13" s="2497"/>
      <c r="AII13" s="2497"/>
      <c r="AIJ13" s="2497"/>
      <c r="AIK13" s="2497"/>
      <c r="AIL13" s="2497"/>
      <c r="AIM13" s="2497"/>
      <c r="AIN13" s="2497"/>
      <c r="AIO13" s="2497"/>
      <c r="AIP13" s="2497"/>
      <c r="AIQ13" s="2497"/>
      <c r="AIR13" s="2497"/>
      <c r="AIS13" s="2497"/>
      <c r="AIT13" s="2497"/>
      <c r="AIU13" s="2497"/>
      <c r="AIV13" s="2497"/>
      <c r="AIW13" s="2497"/>
      <c r="AIX13" s="2497"/>
      <c r="AIY13" s="2497"/>
      <c r="AIZ13" s="2497"/>
      <c r="AJA13" s="2497"/>
      <c r="AJB13" s="2497"/>
      <c r="AJC13" s="2497"/>
      <c r="AJD13" s="2497"/>
      <c r="AJE13" s="2497"/>
      <c r="AJF13" s="2497"/>
      <c r="AJG13" s="2497"/>
      <c r="AJH13" s="2497"/>
      <c r="AJI13" s="2497"/>
      <c r="AJJ13" s="2497"/>
      <c r="AJK13" s="2497"/>
      <c r="AJL13" s="2497"/>
      <c r="AJM13" s="2497"/>
      <c r="AJN13" s="2497"/>
      <c r="AJO13" s="2497"/>
      <c r="AJP13" s="2497"/>
      <c r="AJQ13" s="2497"/>
      <c r="AJR13" s="2497"/>
      <c r="AJS13" s="2497"/>
      <c r="AJT13" s="2497"/>
      <c r="AJU13" s="2497"/>
      <c r="AJV13" s="2497"/>
      <c r="AJW13" s="2497"/>
      <c r="AJX13" s="2497"/>
      <c r="AJY13" s="2497"/>
      <c r="AJZ13" s="2497"/>
      <c r="AKA13" s="2497"/>
      <c r="AKB13" s="2497"/>
      <c r="AKC13" s="2497"/>
      <c r="AKD13" s="2497"/>
      <c r="AKE13" s="2497"/>
      <c r="AKF13" s="2497"/>
      <c r="AKG13" s="2497"/>
      <c r="AKH13" s="2497"/>
      <c r="AKI13" s="2497"/>
      <c r="AKJ13" s="2497"/>
      <c r="AKK13" s="2497"/>
      <c r="AKL13" s="2497"/>
      <c r="AKM13" s="2497"/>
      <c r="AKN13" s="2497"/>
      <c r="AKO13" s="2497"/>
      <c r="AKP13" s="2497"/>
      <c r="AKQ13" s="2497"/>
      <c r="AKR13" s="2497"/>
      <c r="AKS13" s="2497"/>
      <c r="AKT13" s="2497"/>
      <c r="AKU13" s="2497"/>
      <c r="AKV13" s="2497"/>
      <c r="AKW13" s="2497"/>
      <c r="AKX13" s="2497"/>
      <c r="AKY13" s="2497"/>
      <c r="AKZ13" s="2497"/>
      <c r="ALA13" s="2497"/>
      <c r="ALB13" s="2497"/>
      <c r="ALC13" s="2497"/>
      <c r="ALD13" s="2497"/>
      <c r="ALE13" s="2497"/>
      <c r="ALF13" s="2497"/>
      <c r="ALG13" s="2497"/>
      <c r="ALH13" s="2497"/>
      <c r="ALI13" s="2497"/>
      <c r="ALJ13" s="2497"/>
      <c r="ALK13" s="2497"/>
      <c r="ALL13" s="2497"/>
      <c r="ALM13" s="2497"/>
      <c r="ALN13" s="2497"/>
      <c r="ALO13" s="2497"/>
      <c r="ALP13" s="2497"/>
      <c r="ALQ13" s="2497"/>
      <c r="ALR13" s="2497"/>
      <c r="ALS13" s="2497"/>
      <c r="ALT13" s="2497"/>
      <c r="ALU13" s="2497"/>
      <c r="ALV13" s="2497"/>
      <c r="ALW13" s="2497"/>
      <c r="ALX13" s="2497"/>
      <c r="ALY13" s="2497"/>
      <c r="ALZ13" s="2497"/>
      <c r="AMA13" s="2497"/>
      <c r="AMB13" s="2497"/>
      <c r="AMC13" s="2497"/>
      <c r="AMD13" s="2497"/>
      <c r="AME13" s="2497"/>
      <c r="AMF13" s="2497"/>
      <c r="AMG13" s="2497"/>
      <c r="AMH13" s="2497"/>
      <c r="AMI13" s="2497"/>
      <c r="AMJ13" s="2497"/>
      <c r="AMK13" s="2497"/>
      <c r="AML13" s="2497"/>
      <c r="AMM13" s="2497"/>
      <c r="AMN13" s="2497"/>
      <c r="AMO13" s="2497"/>
      <c r="AMP13" s="2497"/>
      <c r="AMQ13" s="2497"/>
      <c r="AMR13" s="2497"/>
      <c r="AMS13" s="2497"/>
      <c r="AMT13" s="2497"/>
      <c r="AMU13" s="2497"/>
      <c r="AMV13" s="2497"/>
      <c r="AMW13" s="2497"/>
      <c r="AMX13" s="2497"/>
      <c r="AMY13" s="2497"/>
      <c r="AMZ13" s="2497"/>
      <c r="ANA13" s="2497"/>
      <c r="ANB13" s="2497"/>
      <c r="ANC13" s="2497"/>
      <c r="AND13" s="2497"/>
      <c r="ANE13" s="2497"/>
      <c r="ANF13" s="2497"/>
      <c r="ANG13" s="2497"/>
      <c r="ANH13" s="2497"/>
      <c r="ANI13" s="2497"/>
      <c r="ANJ13" s="2497"/>
      <c r="ANK13" s="2497"/>
      <c r="ANL13" s="2497"/>
      <c r="ANM13" s="2497"/>
      <c r="ANN13" s="2497"/>
      <c r="ANO13" s="2497"/>
      <c r="ANP13" s="2497"/>
      <c r="ANQ13" s="2497"/>
      <c r="ANR13" s="2497"/>
      <c r="ANS13" s="2497"/>
      <c r="ANT13" s="2497"/>
      <c r="ANU13" s="2497"/>
      <c r="ANV13" s="2497"/>
      <c r="ANW13" s="2497"/>
      <c r="ANX13" s="2497"/>
      <c r="ANY13" s="2497"/>
      <c r="ANZ13" s="2497"/>
      <c r="AOA13" s="2497"/>
      <c r="AOB13" s="2497"/>
      <c r="AOC13" s="2497"/>
      <c r="AOD13" s="2497"/>
      <c r="AOE13" s="2497"/>
      <c r="AOF13" s="2497"/>
      <c r="AOG13" s="2497"/>
      <c r="AOH13" s="2497"/>
      <c r="AOI13" s="2497"/>
      <c r="AOJ13" s="2497"/>
      <c r="AOK13" s="2497"/>
      <c r="AOL13" s="2497"/>
      <c r="AOM13" s="2497"/>
      <c r="AON13" s="2497"/>
      <c r="AOO13" s="2497"/>
      <c r="AOP13" s="2497"/>
      <c r="AOQ13" s="2497"/>
      <c r="AOR13" s="2497"/>
      <c r="AOS13" s="2497"/>
      <c r="AOT13" s="2497"/>
      <c r="AOU13" s="2497"/>
      <c r="AOV13" s="2497"/>
      <c r="AOW13" s="2497"/>
      <c r="AOX13" s="2497"/>
      <c r="AOY13" s="2497"/>
      <c r="AOZ13" s="2497"/>
      <c r="APA13" s="2497"/>
      <c r="APB13" s="2497"/>
      <c r="APC13" s="2497"/>
      <c r="APD13" s="2497"/>
      <c r="APE13" s="2497"/>
      <c r="APF13" s="2497"/>
      <c r="APG13" s="2497"/>
      <c r="APH13" s="2497"/>
      <c r="API13" s="2497"/>
      <c r="APJ13" s="2497"/>
      <c r="APK13" s="2497"/>
      <c r="APL13" s="2497"/>
      <c r="APM13" s="2497"/>
      <c r="APN13" s="2497"/>
      <c r="APO13" s="2497"/>
      <c r="APP13" s="2497"/>
      <c r="APQ13" s="2497"/>
      <c r="APR13" s="2497"/>
      <c r="APS13" s="2497"/>
      <c r="APT13" s="2497"/>
      <c r="APU13" s="2497"/>
      <c r="APV13" s="2497"/>
      <c r="APW13" s="2497"/>
      <c r="APX13" s="2497"/>
      <c r="APY13" s="2497"/>
      <c r="APZ13" s="2497"/>
      <c r="AQA13" s="2497"/>
      <c r="AQB13" s="2497"/>
      <c r="AQC13" s="2497"/>
      <c r="AQD13" s="2497"/>
      <c r="AQE13" s="2497"/>
      <c r="AQF13" s="2497"/>
      <c r="AQG13" s="2497"/>
      <c r="AQH13" s="2497"/>
      <c r="AQI13" s="2497"/>
      <c r="AQJ13" s="2497"/>
      <c r="AQK13" s="2497"/>
      <c r="AQL13" s="2497"/>
      <c r="AQM13" s="2497"/>
      <c r="AQN13" s="2497"/>
      <c r="AQO13" s="2497"/>
      <c r="AQP13" s="2497"/>
      <c r="AQQ13" s="2497"/>
      <c r="AQR13" s="2497"/>
      <c r="AQS13" s="2497"/>
      <c r="AQT13" s="2497"/>
      <c r="AQU13" s="2497"/>
      <c r="AQV13" s="2497"/>
      <c r="AQW13" s="2497"/>
      <c r="AQX13" s="2497"/>
      <c r="AQY13" s="2497"/>
      <c r="AQZ13" s="2497"/>
      <c r="ARA13" s="2497"/>
      <c r="ARB13" s="2497"/>
      <c r="ARC13" s="2497"/>
      <c r="ARD13" s="2497"/>
      <c r="ARE13" s="2497"/>
      <c r="ARF13" s="2497"/>
      <c r="ARG13" s="2497"/>
      <c r="ARH13" s="2497"/>
      <c r="ARI13" s="2497"/>
      <c r="ARJ13" s="2497"/>
      <c r="ARK13" s="2497"/>
      <c r="ARL13" s="2497"/>
      <c r="ARM13" s="2497"/>
      <c r="ARN13" s="2497"/>
      <c r="ARO13" s="2497"/>
      <c r="ARP13" s="2497"/>
      <c r="ARQ13" s="2497"/>
      <c r="ARR13" s="2497"/>
      <c r="ARS13" s="2497"/>
      <c r="ART13" s="2497"/>
      <c r="ARU13" s="2497"/>
      <c r="ARV13" s="2497"/>
      <c r="ARW13" s="2497"/>
      <c r="ARX13" s="2497"/>
      <c r="ARY13" s="2497"/>
      <c r="ARZ13" s="2497"/>
      <c r="ASA13" s="2497"/>
      <c r="ASB13" s="2497"/>
      <c r="ASC13" s="2497"/>
      <c r="ASD13" s="2497"/>
      <c r="ASE13" s="2497"/>
      <c r="ASF13" s="2497"/>
      <c r="ASG13" s="2497"/>
      <c r="ASH13" s="2497"/>
      <c r="ASI13" s="2497"/>
      <c r="ASJ13" s="2497"/>
      <c r="ASK13" s="2497"/>
      <c r="ASL13" s="2497"/>
      <c r="ASM13" s="2497"/>
      <c r="ASN13" s="2497"/>
      <c r="ASO13" s="2497"/>
      <c r="ASP13" s="2497"/>
      <c r="ASQ13" s="2497"/>
      <c r="ASR13" s="2497"/>
      <c r="ASS13" s="2497"/>
      <c r="AST13" s="2497"/>
      <c r="ASU13" s="2497"/>
      <c r="ASV13" s="2497"/>
      <c r="ASW13" s="2497"/>
      <c r="ASX13" s="2497"/>
      <c r="ASY13" s="2497"/>
      <c r="ASZ13" s="2497"/>
      <c r="ATA13" s="2497"/>
      <c r="ATB13" s="2497"/>
      <c r="ATC13" s="2497"/>
      <c r="ATD13" s="2497"/>
      <c r="ATE13" s="2497"/>
      <c r="ATF13" s="2497"/>
      <c r="ATG13" s="2497"/>
      <c r="ATH13" s="2497"/>
      <c r="ATI13" s="2497"/>
      <c r="ATJ13" s="2497"/>
      <c r="ATK13" s="2497"/>
      <c r="ATL13" s="2497"/>
      <c r="ATM13" s="2497"/>
      <c r="ATN13" s="2497"/>
      <c r="ATO13" s="2497"/>
      <c r="ATP13" s="2497"/>
      <c r="ATQ13" s="2497"/>
      <c r="ATR13" s="2497"/>
      <c r="ATS13" s="2497"/>
      <c r="ATT13" s="2497"/>
      <c r="ATU13" s="2497"/>
      <c r="ATV13" s="2497"/>
      <c r="ATW13" s="2497"/>
      <c r="ATX13" s="2497"/>
      <c r="ATY13" s="2497"/>
      <c r="ATZ13" s="2497"/>
      <c r="AUA13" s="2497"/>
      <c r="AUB13" s="2497"/>
      <c r="AUC13" s="2497"/>
      <c r="AUD13" s="2497"/>
      <c r="AUE13" s="2497"/>
      <c r="AUF13" s="2497"/>
      <c r="AUG13" s="2497"/>
      <c r="AUH13" s="2497"/>
      <c r="AUI13" s="2497"/>
      <c r="AUJ13" s="2497"/>
      <c r="AUK13" s="2497"/>
      <c r="AUL13" s="2497"/>
      <c r="AUM13" s="2497"/>
      <c r="AUN13" s="2497"/>
      <c r="AUO13" s="2497"/>
      <c r="AUP13" s="2497"/>
      <c r="AUQ13" s="2497"/>
      <c r="AUR13" s="2497"/>
      <c r="AUS13" s="2497"/>
      <c r="AUT13" s="2497"/>
      <c r="AUU13" s="2497"/>
      <c r="AUV13" s="2497"/>
      <c r="AUW13" s="2497"/>
      <c r="AUX13" s="2497"/>
      <c r="AUY13" s="2497"/>
      <c r="AUZ13" s="2497"/>
      <c r="AVA13" s="2497"/>
      <c r="AVB13" s="2497"/>
      <c r="AVC13" s="2497"/>
      <c r="AVD13" s="2497"/>
      <c r="AVE13" s="2497"/>
      <c r="AVF13" s="2497"/>
      <c r="AVG13" s="2497"/>
      <c r="AVH13" s="2497"/>
      <c r="AVI13" s="2497"/>
      <c r="AVJ13" s="2497"/>
      <c r="AVK13" s="2497"/>
      <c r="AVL13" s="2497"/>
      <c r="AVM13" s="2497"/>
      <c r="AVN13" s="2497"/>
      <c r="AVO13" s="2497"/>
      <c r="AVP13" s="2497"/>
      <c r="AVQ13" s="2497"/>
      <c r="AVR13" s="2497"/>
      <c r="AVS13" s="2497"/>
      <c r="AVT13" s="2497"/>
      <c r="AVU13" s="2497"/>
      <c r="AVV13" s="2497"/>
      <c r="AVW13" s="2497"/>
      <c r="AVX13" s="2497"/>
      <c r="AVY13" s="2497"/>
      <c r="AVZ13" s="2497"/>
      <c r="AWA13" s="2497"/>
      <c r="AWB13" s="2497"/>
      <c r="AWC13" s="2497"/>
      <c r="AWD13" s="2497"/>
      <c r="AWE13" s="2497"/>
      <c r="AWF13" s="2497"/>
      <c r="AWG13" s="2497"/>
      <c r="AWH13" s="2497"/>
      <c r="AWI13" s="2497"/>
      <c r="AWJ13" s="2497"/>
      <c r="AWK13" s="2497"/>
      <c r="AWL13" s="2497"/>
      <c r="AWM13" s="2497"/>
      <c r="AWN13" s="2497"/>
      <c r="AWO13" s="2497"/>
      <c r="AWP13" s="2497"/>
      <c r="AWQ13" s="2497"/>
      <c r="AWR13" s="2497"/>
      <c r="AWS13" s="2497"/>
      <c r="AWT13" s="2497"/>
      <c r="AWU13" s="2497"/>
      <c r="AWV13" s="2497"/>
      <c r="AWW13" s="2497"/>
      <c r="AWX13" s="2497"/>
      <c r="AWY13" s="2497"/>
      <c r="AWZ13" s="2497"/>
      <c r="AXA13" s="2497"/>
      <c r="AXB13" s="2497"/>
      <c r="AXC13" s="2497"/>
      <c r="AXD13" s="2497"/>
      <c r="AXE13" s="2497"/>
      <c r="AXF13" s="2497"/>
      <c r="AXG13" s="2497"/>
      <c r="AXH13" s="2497"/>
      <c r="AXI13" s="2497"/>
      <c r="AXJ13" s="2497"/>
      <c r="AXK13" s="2497"/>
      <c r="AXL13" s="2497"/>
      <c r="AXM13" s="2497"/>
      <c r="AXN13" s="2497"/>
      <c r="AXO13" s="2497"/>
      <c r="AXP13" s="2497"/>
      <c r="AXQ13" s="2497"/>
      <c r="AXR13" s="2497"/>
      <c r="AXS13" s="2497"/>
      <c r="AXT13" s="2497"/>
      <c r="AXU13" s="2497"/>
      <c r="AXV13" s="2497"/>
      <c r="AXW13" s="2497"/>
      <c r="AXX13" s="2497"/>
      <c r="AXY13" s="2497"/>
      <c r="AXZ13" s="2497"/>
      <c r="AYA13" s="2497"/>
      <c r="AYB13" s="2497"/>
      <c r="AYC13" s="2497"/>
      <c r="AYD13" s="2497"/>
      <c r="AYE13" s="2497"/>
      <c r="AYF13" s="2497"/>
      <c r="AYG13" s="2497"/>
      <c r="AYH13" s="2497"/>
      <c r="AYI13" s="2497"/>
      <c r="AYJ13" s="2497"/>
      <c r="AYK13" s="2497"/>
      <c r="AYL13" s="2497"/>
      <c r="AYM13" s="2497"/>
      <c r="AYN13" s="2497"/>
      <c r="AYO13" s="2497"/>
      <c r="AYP13" s="2497"/>
      <c r="AYQ13" s="2497"/>
      <c r="AYR13" s="2497"/>
      <c r="AYS13" s="2497"/>
      <c r="AYT13" s="2497"/>
      <c r="AYU13" s="2497"/>
      <c r="AYV13" s="2497"/>
      <c r="AYW13" s="2497"/>
      <c r="AYX13" s="2497"/>
      <c r="AYY13" s="2497"/>
      <c r="AYZ13" s="2497"/>
      <c r="AZA13" s="2497"/>
      <c r="AZB13" s="2497"/>
      <c r="AZC13" s="2497"/>
      <c r="AZD13" s="2497"/>
      <c r="AZE13" s="2497"/>
      <c r="AZF13" s="2497"/>
      <c r="AZG13" s="2497"/>
      <c r="AZH13" s="2497"/>
      <c r="AZI13" s="2497"/>
      <c r="AZJ13" s="2497"/>
      <c r="AZK13" s="2497"/>
      <c r="AZL13" s="2497"/>
      <c r="AZM13" s="2497"/>
      <c r="AZN13" s="2497"/>
      <c r="AZO13" s="2497"/>
      <c r="AZP13" s="2497"/>
      <c r="AZQ13" s="2497"/>
      <c r="AZR13" s="2497"/>
      <c r="AZS13" s="2497"/>
      <c r="AZT13" s="2497"/>
      <c r="AZU13" s="2497"/>
      <c r="AZV13" s="2497"/>
      <c r="AZW13" s="2497"/>
      <c r="AZX13" s="2497"/>
      <c r="AZY13" s="2497"/>
      <c r="AZZ13" s="2497"/>
      <c r="BAA13" s="2497"/>
      <c r="BAB13" s="2497"/>
      <c r="BAC13" s="2497"/>
      <c r="BAD13" s="2497"/>
      <c r="BAE13" s="2497"/>
      <c r="BAF13" s="2497"/>
      <c r="BAG13" s="2497"/>
      <c r="BAH13" s="2497"/>
      <c r="BAI13" s="2497"/>
      <c r="BAJ13" s="2497"/>
      <c r="BAK13" s="2497"/>
      <c r="BAL13" s="2497"/>
      <c r="BAM13" s="2497"/>
      <c r="BAN13" s="2497"/>
      <c r="BAO13" s="2497"/>
      <c r="BAP13" s="2497"/>
      <c r="BAQ13" s="2497"/>
      <c r="BAR13" s="2497"/>
      <c r="BAS13" s="2497"/>
      <c r="BAT13" s="2497"/>
      <c r="BAU13" s="2497"/>
      <c r="BAV13" s="2497"/>
      <c r="BAW13" s="2497"/>
      <c r="BAX13" s="2497"/>
      <c r="BAY13" s="2497"/>
      <c r="BAZ13" s="2497"/>
      <c r="BBA13" s="2497"/>
      <c r="BBB13" s="2497"/>
      <c r="BBC13" s="2497"/>
      <c r="BBD13" s="2497"/>
      <c r="BBE13" s="2497"/>
      <c r="BBF13" s="2497"/>
      <c r="BBG13" s="2497"/>
      <c r="BBH13" s="2497"/>
      <c r="BBI13" s="2497"/>
      <c r="BBJ13" s="2497"/>
      <c r="BBK13" s="2497"/>
      <c r="BBL13" s="2497"/>
      <c r="BBM13" s="2497"/>
      <c r="BBN13" s="2497"/>
      <c r="BBO13" s="2497"/>
      <c r="BBP13" s="2497"/>
      <c r="BBQ13" s="2497"/>
      <c r="BBR13" s="2497"/>
      <c r="BBS13" s="2497"/>
      <c r="BBT13" s="2497"/>
      <c r="BBU13" s="2497"/>
      <c r="BBV13" s="2497"/>
      <c r="BBW13" s="2497"/>
      <c r="BBX13" s="2497"/>
      <c r="BBY13" s="2497"/>
      <c r="BBZ13" s="2497"/>
      <c r="BCA13" s="2497"/>
      <c r="BCB13" s="2497"/>
      <c r="BCC13" s="2497"/>
      <c r="BCD13" s="2497"/>
      <c r="BCE13" s="2497"/>
      <c r="BCF13" s="2497"/>
      <c r="BCG13" s="2497"/>
      <c r="BCH13" s="2497"/>
      <c r="BCI13" s="2497"/>
      <c r="BCJ13" s="2497"/>
      <c r="BCK13" s="2497"/>
      <c r="BCL13" s="2497"/>
      <c r="BCM13" s="2497"/>
      <c r="BCN13" s="2497"/>
      <c r="BCO13" s="2497"/>
      <c r="BCP13" s="2497"/>
      <c r="BCQ13" s="2497"/>
      <c r="BCR13" s="2497"/>
      <c r="BCS13" s="2497"/>
      <c r="BCT13" s="2497"/>
      <c r="BCU13" s="2497"/>
      <c r="BCV13" s="2497"/>
      <c r="BCW13" s="2497"/>
      <c r="BCX13" s="2497"/>
      <c r="BCY13" s="2497"/>
      <c r="BCZ13" s="2497"/>
      <c r="BDA13" s="2497"/>
      <c r="BDB13" s="2497"/>
      <c r="BDC13" s="2497"/>
      <c r="BDD13" s="2497"/>
      <c r="BDE13" s="2497"/>
      <c r="BDF13" s="2497"/>
      <c r="BDG13" s="2497"/>
      <c r="BDH13" s="2497"/>
      <c r="BDI13" s="2497"/>
      <c r="BDJ13" s="2497"/>
      <c r="BDK13" s="2497"/>
      <c r="BDL13" s="2497"/>
      <c r="BDM13" s="2497"/>
      <c r="BDN13" s="2497"/>
      <c r="BDO13" s="2497"/>
      <c r="BDP13" s="2497"/>
      <c r="BDQ13" s="2497"/>
      <c r="BDR13" s="2497"/>
      <c r="BDS13" s="2497"/>
      <c r="BDT13" s="2497"/>
      <c r="BDU13" s="2497"/>
      <c r="BDV13" s="2497"/>
      <c r="BDW13" s="2497"/>
      <c r="BDX13" s="2497"/>
      <c r="BDY13" s="2497"/>
      <c r="BDZ13" s="2497"/>
      <c r="BEA13" s="2497"/>
      <c r="BEB13" s="2497"/>
      <c r="BEC13" s="2497"/>
      <c r="BED13" s="2497"/>
      <c r="BEE13" s="2497"/>
      <c r="BEF13" s="2497"/>
      <c r="BEG13" s="2497"/>
      <c r="BEH13" s="2497"/>
      <c r="BEI13" s="2497"/>
      <c r="BEJ13" s="2497"/>
      <c r="BEK13" s="2497"/>
      <c r="BEL13" s="2497"/>
      <c r="BEM13" s="2497"/>
      <c r="BEN13" s="2497"/>
      <c r="BEO13" s="2497"/>
      <c r="BEP13" s="2497"/>
      <c r="BEQ13" s="2497"/>
      <c r="BER13" s="2497"/>
      <c r="BES13" s="2497"/>
      <c r="BET13" s="2497"/>
      <c r="BEU13" s="2497"/>
      <c r="BEV13" s="2497"/>
      <c r="BEW13" s="2497"/>
      <c r="BEX13" s="2497"/>
      <c r="BEY13" s="2497"/>
      <c r="BEZ13" s="2497"/>
      <c r="BFA13" s="2497"/>
      <c r="BFB13" s="2497"/>
      <c r="BFC13" s="2497"/>
      <c r="BFD13" s="2497"/>
      <c r="BFE13" s="2497"/>
      <c r="BFF13" s="2497"/>
      <c r="BFG13" s="2497"/>
      <c r="BFH13" s="2497"/>
      <c r="BFI13" s="2497"/>
      <c r="BFJ13" s="2497"/>
      <c r="BFK13" s="2497"/>
      <c r="BFL13" s="2497"/>
      <c r="BFM13" s="2497"/>
      <c r="BFN13" s="2497"/>
      <c r="BFO13" s="2497"/>
      <c r="BFP13" s="2497"/>
      <c r="BFQ13" s="2497"/>
      <c r="BFR13" s="2497"/>
      <c r="BFS13" s="2497"/>
      <c r="BFT13" s="2497"/>
      <c r="BFU13" s="2497"/>
      <c r="BFV13" s="2497"/>
      <c r="BFW13" s="2497"/>
      <c r="BFX13" s="2497"/>
      <c r="BFY13" s="2497"/>
      <c r="BFZ13" s="2497"/>
      <c r="BGA13" s="2497"/>
      <c r="BGB13" s="2497"/>
      <c r="BGC13" s="2497"/>
      <c r="BGD13" s="2497"/>
      <c r="BGE13" s="2497"/>
      <c r="BGF13" s="2497"/>
      <c r="BGG13" s="2497"/>
      <c r="BGH13" s="2497"/>
      <c r="BGI13" s="2497"/>
      <c r="BGJ13" s="2497"/>
      <c r="BGK13" s="2497"/>
      <c r="BGL13" s="2497"/>
      <c r="BGM13" s="2497"/>
      <c r="BGN13" s="2497"/>
      <c r="BGO13" s="2497"/>
      <c r="BGP13" s="2497"/>
      <c r="BGQ13" s="2497"/>
      <c r="BGR13" s="2497"/>
      <c r="BGS13" s="2497"/>
      <c r="BGT13" s="2497"/>
      <c r="BGU13" s="2497"/>
      <c r="BGV13" s="2497"/>
      <c r="BGW13" s="2497"/>
      <c r="BGX13" s="2497"/>
      <c r="BGY13" s="2497"/>
      <c r="BGZ13" s="2497"/>
      <c r="BHA13" s="2497"/>
      <c r="BHB13" s="2497"/>
      <c r="BHC13" s="2497"/>
      <c r="BHD13" s="2497"/>
      <c r="BHE13" s="2497"/>
      <c r="BHF13" s="2497"/>
      <c r="BHG13" s="2497"/>
      <c r="BHH13" s="2497"/>
      <c r="BHI13" s="2497"/>
      <c r="BHJ13" s="2497"/>
      <c r="BHK13" s="2497"/>
      <c r="BHL13" s="2497"/>
      <c r="BHM13" s="2497"/>
      <c r="BHN13" s="2497"/>
      <c r="BHO13" s="2497"/>
      <c r="BHP13" s="2497"/>
      <c r="BHQ13" s="2497"/>
      <c r="BHR13" s="2497"/>
      <c r="BHS13" s="2497"/>
      <c r="BHT13" s="2497"/>
      <c r="BHU13" s="2497"/>
      <c r="BHV13" s="2497"/>
      <c r="BHW13" s="2497"/>
      <c r="BHX13" s="2497"/>
      <c r="BHY13" s="2497"/>
      <c r="BHZ13" s="2497"/>
      <c r="BIA13" s="2497"/>
      <c r="BIB13" s="2497"/>
      <c r="BIC13" s="2497"/>
      <c r="BID13" s="2497"/>
      <c r="BIE13" s="2497"/>
      <c r="BIF13" s="2497"/>
      <c r="BIG13" s="2497"/>
      <c r="BIH13" s="2497"/>
      <c r="BII13" s="2497"/>
      <c r="BIJ13" s="2497"/>
      <c r="BIK13" s="2497"/>
      <c r="BIL13" s="2497"/>
      <c r="BIM13" s="2497"/>
      <c r="BIN13" s="2497"/>
      <c r="BIO13" s="2497"/>
      <c r="BIP13" s="2497"/>
      <c r="BIQ13" s="2497"/>
      <c r="BIR13" s="2497"/>
      <c r="BIS13" s="2497"/>
      <c r="BIT13" s="2497"/>
      <c r="BIU13" s="2497"/>
      <c r="BIV13" s="2497"/>
      <c r="BIW13" s="2497"/>
      <c r="BIX13" s="2497"/>
      <c r="BIY13" s="2497"/>
      <c r="BIZ13" s="2497"/>
      <c r="BJA13" s="2497"/>
      <c r="BJB13" s="2497"/>
      <c r="BJC13" s="2497"/>
      <c r="BJD13" s="2497"/>
      <c r="BJE13" s="2497"/>
      <c r="BJF13" s="2497"/>
      <c r="BJG13" s="2497"/>
      <c r="BJH13" s="2497"/>
      <c r="BJI13" s="2497"/>
      <c r="BJJ13" s="2497"/>
      <c r="BJK13" s="2497"/>
      <c r="BJL13" s="2497"/>
      <c r="BJM13" s="2497"/>
      <c r="BJN13" s="2497"/>
      <c r="BJO13" s="2497"/>
      <c r="BJP13" s="2497"/>
      <c r="BJQ13" s="2497"/>
      <c r="BJR13" s="2497"/>
      <c r="BJS13" s="2497"/>
      <c r="BJT13" s="2497"/>
      <c r="BJU13" s="2497"/>
      <c r="BJV13" s="2497"/>
      <c r="BJW13" s="2497"/>
      <c r="BJX13" s="2497"/>
      <c r="BJY13" s="2497"/>
      <c r="BJZ13" s="2497"/>
      <c r="BKA13" s="2497"/>
      <c r="BKB13" s="2497"/>
      <c r="BKC13" s="2497"/>
      <c r="BKD13" s="2497"/>
      <c r="BKE13" s="2497"/>
      <c r="BKF13" s="2497"/>
      <c r="BKG13" s="2497"/>
      <c r="BKH13" s="2497"/>
      <c r="BKI13" s="2497"/>
      <c r="BKJ13" s="2497"/>
      <c r="BKK13" s="2497"/>
      <c r="BKL13" s="2497"/>
      <c r="BKM13" s="2497"/>
      <c r="BKN13" s="2497"/>
      <c r="BKO13" s="2497"/>
      <c r="BKP13" s="2497"/>
      <c r="BKQ13" s="2497"/>
      <c r="BKR13" s="2497"/>
      <c r="BKS13" s="2497"/>
      <c r="BKT13" s="2497"/>
      <c r="BKU13" s="2497"/>
      <c r="BKV13" s="2497"/>
      <c r="BKW13" s="2497"/>
      <c r="BKX13" s="2497"/>
      <c r="BKY13" s="2497"/>
      <c r="BKZ13" s="2497"/>
      <c r="BLA13" s="2497"/>
      <c r="BLB13" s="2497"/>
      <c r="BLC13" s="2497"/>
      <c r="BLD13" s="2497"/>
      <c r="BLE13" s="2497"/>
      <c r="BLF13" s="2497"/>
      <c r="BLG13" s="2497"/>
      <c r="BLH13" s="2497"/>
      <c r="BLI13" s="2497"/>
      <c r="BLJ13" s="2497"/>
      <c r="BLK13" s="2497"/>
      <c r="BLL13" s="2497"/>
      <c r="BLM13" s="2497"/>
      <c r="BLN13" s="2497"/>
      <c r="BLO13" s="2497"/>
      <c r="BLP13" s="2497"/>
      <c r="BLQ13" s="2497"/>
      <c r="BLR13" s="2497"/>
      <c r="BLS13" s="2497"/>
      <c r="BLT13" s="2497"/>
      <c r="BLU13" s="2497"/>
      <c r="BLV13" s="2497"/>
      <c r="BLW13" s="2497"/>
      <c r="BLX13" s="2497"/>
      <c r="BLY13" s="2497"/>
      <c r="BLZ13" s="2497"/>
      <c r="BMA13" s="2497"/>
      <c r="BMB13" s="2497"/>
      <c r="BMC13" s="2497"/>
      <c r="BMD13" s="2497"/>
      <c r="BME13" s="2497"/>
      <c r="BMF13" s="2497"/>
      <c r="BMG13" s="2497"/>
      <c r="BMH13" s="2497"/>
      <c r="BMI13" s="2497"/>
      <c r="BMJ13" s="2497"/>
      <c r="BMK13" s="2497"/>
      <c r="BML13" s="2497"/>
      <c r="BMM13" s="2497"/>
      <c r="BMN13" s="2497"/>
      <c r="BMO13" s="2497"/>
      <c r="BMP13" s="2497"/>
      <c r="BMQ13" s="2497"/>
      <c r="BMR13" s="2497"/>
      <c r="BMS13" s="2497"/>
      <c r="BMT13" s="2497"/>
      <c r="BMU13" s="2497"/>
      <c r="BMV13" s="2497"/>
      <c r="BMW13" s="2497"/>
      <c r="BMX13" s="2497"/>
      <c r="BMY13" s="2497"/>
      <c r="BMZ13" s="2497"/>
      <c r="BNA13" s="2497"/>
      <c r="BNB13" s="2497"/>
      <c r="BNC13" s="2497"/>
      <c r="BND13" s="2497"/>
      <c r="BNE13" s="2497"/>
      <c r="BNF13" s="2497"/>
      <c r="BNG13" s="2497"/>
      <c r="BNH13" s="2497"/>
      <c r="BNI13" s="2497"/>
      <c r="BNJ13" s="2497"/>
      <c r="BNK13" s="2497"/>
      <c r="BNL13" s="2497"/>
      <c r="BNM13" s="2497"/>
      <c r="BNN13" s="2497"/>
      <c r="BNO13" s="2497"/>
      <c r="BNP13" s="2497"/>
      <c r="BNQ13" s="2497"/>
      <c r="BNR13" s="2497"/>
      <c r="BNS13" s="2497"/>
      <c r="BNT13" s="2497"/>
      <c r="BNU13" s="2497"/>
      <c r="BNV13" s="2497"/>
      <c r="BNW13" s="2497"/>
      <c r="BNX13" s="2497"/>
      <c r="BNY13" s="2497"/>
      <c r="BNZ13" s="2497"/>
      <c r="BOA13" s="2497"/>
      <c r="BOB13" s="2497"/>
      <c r="BOC13" s="2497"/>
      <c r="BOD13" s="2497"/>
      <c r="BOE13" s="2497"/>
      <c r="BOF13" s="2497"/>
      <c r="BOG13" s="2497"/>
      <c r="BOH13" s="2497"/>
      <c r="BOI13" s="2497"/>
      <c r="BOJ13" s="2497"/>
      <c r="BOK13" s="2497"/>
      <c r="BOL13" s="2497"/>
      <c r="BOM13" s="2497"/>
      <c r="BON13" s="2497"/>
      <c r="BOO13" s="2497"/>
      <c r="BOP13" s="2497"/>
      <c r="BOQ13" s="2497"/>
      <c r="BOR13" s="2497"/>
      <c r="BOS13" s="2497"/>
      <c r="BOT13" s="2497"/>
      <c r="BOU13" s="2497"/>
      <c r="BOV13" s="2497"/>
      <c r="BOW13" s="2497"/>
      <c r="BOX13" s="2497"/>
      <c r="BOY13" s="2497"/>
      <c r="BOZ13" s="2497"/>
      <c r="BPA13" s="2497"/>
      <c r="BPB13" s="2497"/>
      <c r="BPC13" s="2497"/>
      <c r="BPD13" s="2497"/>
      <c r="BPE13" s="2497"/>
      <c r="BPF13" s="2497"/>
      <c r="BPG13" s="2497"/>
      <c r="BPH13" s="2497"/>
      <c r="BPI13" s="2497"/>
      <c r="BPJ13" s="2497"/>
      <c r="BPK13" s="2497"/>
      <c r="BPL13" s="2497"/>
      <c r="BPM13" s="2497"/>
      <c r="BPN13" s="2497"/>
      <c r="BPO13" s="2497"/>
      <c r="BPP13" s="2497"/>
      <c r="BPQ13" s="2497"/>
      <c r="BPR13" s="2497"/>
      <c r="BPS13" s="2497"/>
      <c r="BPT13" s="2497"/>
      <c r="BPU13" s="2497"/>
      <c r="BPV13" s="2497"/>
      <c r="BPW13" s="2497"/>
      <c r="BPX13" s="2497"/>
      <c r="BPY13" s="2497"/>
      <c r="BPZ13" s="2497"/>
      <c r="BQA13" s="2497"/>
      <c r="BQB13" s="2497"/>
      <c r="BQC13" s="2497"/>
      <c r="BQD13" s="2497"/>
      <c r="BQE13" s="2497"/>
      <c r="BQF13" s="2497"/>
      <c r="BQG13" s="2497"/>
      <c r="BQH13" s="2497"/>
      <c r="BQI13" s="2497"/>
      <c r="BQJ13" s="2497"/>
      <c r="BQK13" s="2497"/>
      <c r="BQL13" s="2497"/>
      <c r="BQM13" s="2497"/>
      <c r="BQN13" s="2497"/>
      <c r="BQO13" s="2497"/>
      <c r="BQP13" s="2497"/>
      <c r="BQQ13" s="2497"/>
      <c r="BQR13" s="2497"/>
      <c r="BQS13" s="2497"/>
      <c r="BQT13" s="2497"/>
      <c r="BQU13" s="2497"/>
      <c r="BQV13" s="2497"/>
      <c r="BQW13" s="2497"/>
      <c r="BQX13" s="2497"/>
      <c r="BQY13" s="2497"/>
      <c r="BQZ13" s="2497"/>
      <c r="BRA13" s="2497"/>
      <c r="BRB13" s="2497"/>
      <c r="BRC13" s="2497"/>
      <c r="BRD13" s="2497"/>
      <c r="BRE13" s="2497"/>
      <c r="BRF13" s="2497"/>
      <c r="BRG13" s="2497"/>
      <c r="BRH13" s="2497"/>
      <c r="BRI13" s="2497"/>
      <c r="BRJ13" s="2497"/>
      <c r="BRK13" s="2497"/>
      <c r="BRL13" s="2497"/>
      <c r="BRM13" s="2497"/>
      <c r="BRN13" s="2497"/>
      <c r="BRO13" s="2497"/>
      <c r="BRP13" s="2497"/>
      <c r="BRQ13" s="2497"/>
      <c r="BRR13" s="2497"/>
      <c r="BRS13" s="2497"/>
      <c r="BRT13" s="2497"/>
      <c r="BRU13" s="2497"/>
      <c r="BRV13" s="2497"/>
      <c r="BRW13" s="2497"/>
      <c r="BRX13" s="2497"/>
      <c r="BRY13" s="2497"/>
      <c r="BRZ13" s="2497"/>
      <c r="BSA13" s="2497"/>
      <c r="BSB13" s="2497"/>
      <c r="BSC13" s="2497"/>
      <c r="BSD13" s="2497"/>
      <c r="BSE13" s="2497"/>
      <c r="BSF13" s="2497"/>
      <c r="BSG13" s="2497"/>
      <c r="BSH13" s="2497"/>
      <c r="BSI13" s="2497"/>
      <c r="BSJ13" s="2497"/>
      <c r="BSK13" s="2497"/>
      <c r="BSL13" s="2497"/>
      <c r="BSM13" s="2497"/>
      <c r="BSN13" s="2497"/>
      <c r="BSO13" s="2497"/>
      <c r="BSP13" s="2497"/>
      <c r="BSQ13" s="2497"/>
      <c r="BSR13" s="2497"/>
      <c r="BSS13" s="2497"/>
      <c r="BST13" s="2497"/>
      <c r="BSU13" s="2497"/>
      <c r="BSV13" s="2497"/>
      <c r="BSW13" s="2497"/>
      <c r="BSX13" s="2497"/>
      <c r="BSY13" s="2497"/>
      <c r="BSZ13" s="2497"/>
      <c r="BTA13" s="2497"/>
      <c r="BTB13" s="2497"/>
      <c r="BTC13" s="2497"/>
      <c r="BTD13" s="2497"/>
      <c r="BTE13" s="2497"/>
      <c r="BTF13" s="2497"/>
      <c r="BTG13" s="2497"/>
      <c r="BTH13" s="2497"/>
      <c r="BTI13" s="2497"/>
      <c r="BTJ13" s="2497"/>
      <c r="BTK13" s="2497"/>
      <c r="BTL13" s="2497"/>
      <c r="BTM13" s="2497"/>
      <c r="BTN13" s="2497"/>
      <c r="BTO13" s="2497"/>
      <c r="BTP13" s="2497"/>
      <c r="BTQ13" s="2497"/>
      <c r="BTR13" s="2497"/>
      <c r="BTS13" s="2497"/>
      <c r="BTT13" s="2497"/>
      <c r="BTU13" s="2497"/>
      <c r="BTV13" s="2497"/>
      <c r="BTW13" s="2497"/>
      <c r="BTX13" s="2497"/>
      <c r="BTY13" s="2497"/>
      <c r="BTZ13" s="2497"/>
      <c r="BUA13" s="2497"/>
      <c r="BUB13" s="2497"/>
      <c r="BUC13" s="2497"/>
      <c r="BUD13" s="2497"/>
      <c r="BUE13" s="2497"/>
      <c r="BUF13" s="2497"/>
      <c r="BUG13" s="2497"/>
      <c r="BUH13" s="2497"/>
      <c r="BUI13" s="2497"/>
      <c r="BUJ13" s="2497"/>
      <c r="BUK13" s="2497"/>
      <c r="BUL13" s="2497"/>
      <c r="BUM13" s="2497"/>
      <c r="BUN13" s="2497"/>
      <c r="BUO13" s="2497"/>
      <c r="BUP13" s="2497"/>
      <c r="BUQ13" s="2497"/>
      <c r="BUR13" s="2497"/>
      <c r="BUS13" s="2497"/>
      <c r="BUT13" s="2497"/>
      <c r="BUU13" s="2497"/>
      <c r="BUV13" s="2497"/>
      <c r="BUW13" s="2497"/>
      <c r="BUX13" s="2497"/>
      <c r="BUY13" s="2497"/>
      <c r="BUZ13" s="2497"/>
      <c r="BVA13" s="2497"/>
      <c r="BVB13" s="2497"/>
      <c r="BVC13" s="2497"/>
      <c r="BVD13" s="2497"/>
      <c r="BVE13" s="2497"/>
      <c r="BVF13" s="2497"/>
      <c r="BVG13" s="2497"/>
      <c r="BVH13" s="2497"/>
      <c r="BVI13" s="2497"/>
      <c r="BVJ13" s="2497"/>
      <c r="BVK13" s="2497"/>
      <c r="BVL13" s="2497"/>
      <c r="BVM13" s="2497"/>
      <c r="BVN13" s="2497"/>
      <c r="BVO13" s="2497"/>
      <c r="BVP13" s="2497"/>
      <c r="BVQ13" s="2497"/>
      <c r="BVR13" s="2497"/>
      <c r="BVS13" s="2497"/>
      <c r="BVT13" s="2497"/>
      <c r="BVU13" s="2497"/>
      <c r="BVV13" s="2497"/>
      <c r="BVW13" s="2497"/>
      <c r="BVX13" s="2497"/>
      <c r="BVY13" s="2497"/>
      <c r="BVZ13" s="2497"/>
      <c r="BWA13" s="2497"/>
      <c r="BWB13" s="2497"/>
      <c r="BWC13" s="2497"/>
      <c r="BWD13" s="2497"/>
      <c r="BWE13" s="2497"/>
      <c r="BWF13" s="2497"/>
      <c r="BWG13" s="2497"/>
      <c r="BWH13" s="2497"/>
      <c r="BWI13" s="2497"/>
      <c r="BWJ13" s="2497"/>
      <c r="BWK13" s="2497"/>
      <c r="BWL13" s="2497"/>
      <c r="BWM13" s="2497"/>
      <c r="BWN13" s="2497"/>
      <c r="BWO13" s="2497"/>
      <c r="BWP13" s="2497"/>
      <c r="BWQ13" s="2497"/>
      <c r="BWR13" s="2497"/>
      <c r="BWS13" s="2497"/>
      <c r="BWT13" s="2497"/>
      <c r="BWU13" s="2497"/>
      <c r="BWV13" s="2497"/>
      <c r="BWW13" s="2497"/>
      <c r="BWX13" s="2497"/>
      <c r="BWY13" s="2497"/>
      <c r="BWZ13" s="2497"/>
      <c r="BXA13" s="2497"/>
      <c r="BXB13" s="2497"/>
      <c r="BXC13" s="2497"/>
      <c r="BXD13" s="2497"/>
      <c r="BXE13" s="2497"/>
      <c r="BXF13" s="2497"/>
      <c r="BXG13" s="2497"/>
      <c r="BXH13" s="2497"/>
      <c r="BXI13" s="2497"/>
      <c r="BXJ13" s="2497"/>
      <c r="BXK13" s="2497"/>
      <c r="BXL13" s="2497"/>
      <c r="BXM13" s="2497"/>
      <c r="BXN13" s="2497"/>
      <c r="BXO13" s="2497"/>
      <c r="BXP13" s="2497"/>
      <c r="BXQ13" s="2497"/>
      <c r="BXR13" s="2497"/>
      <c r="BXS13" s="2497"/>
      <c r="BXT13" s="2497"/>
      <c r="BXU13" s="2497"/>
      <c r="BXV13" s="2497"/>
    </row>
    <row r="14" spans="1:2277" customFormat="1">
      <c r="A14" s="2497"/>
      <c r="B14" s="2497"/>
      <c r="C14" s="2497"/>
      <c r="D14" s="2497"/>
      <c r="E14" s="2497"/>
      <c r="F14" s="2497"/>
      <c r="G14" s="2497"/>
      <c r="H14" s="2497"/>
      <c r="I14" s="2497"/>
      <c r="J14" s="2497"/>
      <c r="K14" s="2497"/>
      <c r="L14" s="2497"/>
      <c r="M14" s="2497"/>
      <c r="N14" s="2497"/>
      <c r="O14" s="2497"/>
      <c r="P14" s="2497"/>
      <c r="Q14" s="2497"/>
      <c r="R14" s="2497"/>
      <c r="S14" s="2497"/>
      <c r="T14" s="2497"/>
      <c r="U14" s="2497"/>
      <c r="V14" s="2497"/>
      <c r="W14" s="2497"/>
      <c r="X14" s="2497"/>
      <c r="Y14" s="2497"/>
      <c r="Z14" s="2497"/>
      <c r="AA14" s="2497"/>
      <c r="AB14" s="2497"/>
      <c r="AC14" s="2497"/>
      <c r="AD14" s="2497"/>
      <c r="AE14" s="2497"/>
      <c r="AF14" s="2497"/>
      <c r="AG14" s="2497"/>
      <c r="AH14" s="2497"/>
      <c r="AI14" s="2497"/>
      <c r="AJ14" s="2497"/>
      <c r="AK14" s="2497"/>
      <c r="AL14" s="2497"/>
      <c r="AM14" s="2497"/>
      <c r="AN14" s="2497"/>
      <c r="AO14" s="2497"/>
      <c r="AP14" s="2497"/>
      <c r="AQ14" s="2497"/>
      <c r="AR14" s="2497"/>
      <c r="AS14" s="2497"/>
      <c r="AT14" s="2497"/>
      <c r="AU14" s="2497"/>
      <c r="AV14" s="2497"/>
      <c r="AW14" s="2497"/>
      <c r="AX14" s="2497"/>
      <c r="AY14" s="2497"/>
      <c r="AZ14" s="2497"/>
      <c r="BA14" s="2497"/>
      <c r="BB14" s="2497"/>
      <c r="BC14" s="2497"/>
      <c r="BD14" s="2497"/>
      <c r="BE14" s="2497"/>
      <c r="BF14" s="2497"/>
      <c r="BG14" s="2497"/>
      <c r="BH14" s="2497"/>
      <c r="BI14" s="2497"/>
      <c r="BJ14" s="2497"/>
      <c r="BK14" s="2497"/>
      <c r="BL14" s="2497"/>
      <c r="BM14" s="2497"/>
      <c r="BN14" s="2497"/>
      <c r="BO14" s="2497"/>
      <c r="BP14" s="2497"/>
      <c r="BQ14" s="2497"/>
      <c r="BR14" s="2497"/>
      <c r="BS14" s="2497"/>
      <c r="BT14" s="2497"/>
      <c r="BU14" s="2497"/>
      <c r="BV14" s="2497"/>
      <c r="BW14" s="2497"/>
      <c r="BX14" s="2497"/>
      <c r="BY14" s="2497"/>
      <c r="BZ14" s="2497"/>
      <c r="CA14" s="2497"/>
      <c r="CB14" s="2497"/>
      <c r="CC14" s="2497"/>
      <c r="CD14" s="2497"/>
      <c r="CE14" s="2497"/>
      <c r="CF14" s="2497"/>
      <c r="CG14" s="2497"/>
      <c r="CH14" s="2497"/>
      <c r="CI14" s="2497"/>
      <c r="CJ14" s="2497"/>
      <c r="CK14" s="2497"/>
      <c r="CL14" s="2497"/>
      <c r="CM14" s="2497"/>
      <c r="CN14" s="2497"/>
      <c r="CO14" s="2497"/>
      <c r="CP14" s="2497"/>
      <c r="CQ14" s="2497"/>
      <c r="CR14" s="2497"/>
      <c r="CS14" s="2497"/>
      <c r="CT14" s="2497"/>
      <c r="CU14" s="2497"/>
      <c r="CV14" s="2497"/>
      <c r="CW14" s="2497"/>
      <c r="CX14" s="2497"/>
      <c r="CY14" s="2497"/>
      <c r="CZ14" s="2497"/>
      <c r="DA14" s="2497"/>
      <c r="DB14" s="2497"/>
      <c r="DC14" s="2497"/>
      <c r="DD14" s="2497"/>
      <c r="DE14" s="2497"/>
      <c r="DF14" s="2497"/>
      <c r="DG14" s="2497"/>
      <c r="DH14" s="2497"/>
      <c r="DI14" s="2497"/>
      <c r="DJ14" s="2497"/>
      <c r="DK14" s="2497"/>
      <c r="DL14" s="2497"/>
      <c r="DM14" s="2497"/>
      <c r="DN14" s="2497"/>
      <c r="DO14" s="2497"/>
      <c r="DP14" s="2497"/>
      <c r="DQ14" s="2497"/>
      <c r="DR14" s="2497"/>
      <c r="DS14" s="2497"/>
      <c r="DT14" s="2497"/>
      <c r="DU14" s="2497"/>
      <c r="DV14" s="2497"/>
      <c r="DW14" s="2497"/>
      <c r="DX14" s="2497"/>
      <c r="DY14" s="2497"/>
      <c r="DZ14" s="2497"/>
      <c r="EA14" s="2497"/>
      <c r="EB14" s="2497"/>
      <c r="EC14" s="2497"/>
      <c r="ED14" s="2497"/>
      <c r="EE14" s="2497"/>
      <c r="EF14" s="2497"/>
      <c r="EG14" s="2497"/>
      <c r="EH14" s="2497"/>
      <c r="EI14" s="2497"/>
      <c r="EJ14" s="2497"/>
      <c r="EK14" s="2497"/>
      <c r="EL14" s="2497"/>
      <c r="EM14" s="2497"/>
      <c r="EN14" s="2497"/>
      <c r="EO14" s="2497"/>
      <c r="EP14" s="2497"/>
      <c r="EQ14" s="2497"/>
      <c r="ER14" s="2497"/>
      <c r="ES14" s="2497"/>
      <c r="ET14" s="2497"/>
      <c r="EU14" s="2497"/>
      <c r="EV14" s="2497"/>
      <c r="EW14" s="2497"/>
      <c r="EX14" s="2497"/>
      <c r="EY14" s="2497"/>
      <c r="EZ14" s="2497"/>
      <c r="FA14" s="2497"/>
      <c r="FB14" s="2497"/>
      <c r="FC14" s="2497"/>
      <c r="FD14" s="2497"/>
      <c r="FE14" s="2497"/>
      <c r="FF14" s="2497"/>
      <c r="FG14" s="2497"/>
      <c r="FH14" s="2497"/>
      <c r="FI14" s="2497"/>
      <c r="FJ14" s="2497"/>
      <c r="FK14" s="2497"/>
      <c r="FL14" s="2497"/>
      <c r="FM14" s="2497"/>
      <c r="FN14" s="2497"/>
      <c r="FO14" s="2497"/>
      <c r="FP14" s="2497"/>
      <c r="FQ14" s="2497"/>
      <c r="FR14" s="2497"/>
      <c r="FS14" s="2497"/>
      <c r="FT14" s="2497"/>
      <c r="FU14" s="2497"/>
      <c r="FV14" s="2497"/>
      <c r="FW14" s="2497"/>
      <c r="FX14" s="2497"/>
      <c r="FY14" s="2497"/>
      <c r="FZ14" s="2497"/>
      <c r="GA14" s="2497"/>
      <c r="GB14" s="2497"/>
      <c r="GC14" s="2497"/>
      <c r="GD14" s="2497"/>
      <c r="GE14" s="2497"/>
      <c r="GF14" s="2497"/>
      <c r="GG14" s="2497"/>
      <c r="GH14" s="2497"/>
      <c r="GI14" s="2497"/>
      <c r="GJ14" s="2497"/>
      <c r="GK14" s="2497"/>
      <c r="GL14" s="2497"/>
      <c r="GM14" s="2497"/>
      <c r="GN14" s="2497"/>
      <c r="GO14" s="2497"/>
      <c r="GP14" s="2497"/>
      <c r="GQ14" s="2497"/>
      <c r="GR14" s="2497"/>
      <c r="GS14" s="2497"/>
      <c r="GT14" s="2497"/>
      <c r="GU14" s="2497"/>
      <c r="GV14" s="2497"/>
      <c r="GW14" s="2497"/>
      <c r="GX14" s="2497"/>
      <c r="GY14" s="2497"/>
      <c r="GZ14" s="2497"/>
      <c r="HA14" s="2497"/>
      <c r="HB14" s="2497"/>
      <c r="HC14" s="2497"/>
      <c r="HD14" s="2497"/>
      <c r="HE14" s="2497"/>
      <c r="HF14" s="2497"/>
      <c r="HG14" s="2497"/>
      <c r="HH14" s="2497"/>
      <c r="HI14" s="2497"/>
      <c r="HJ14" s="2497"/>
      <c r="HK14" s="2497"/>
      <c r="HL14" s="2497"/>
      <c r="HM14" s="2497"/>
      <c r="HN14" s="2497"/>
      <c r="HO14" s="2497"/>
      <c r="HP14" s="2497"/>
      <c r="HQ14" s="2497"/>
      <c r="HR14" s="2497"/>
      <c r="HS14" s="2497"/>
      <c r="HT14" s="2497"/>
      <c r="HU14" s="2497"/>
      <c r="HV14" s="2497"/>
      <c r="HW14" s="2497"/>
      <c r="HX14" s="2497"/>
      <c r="HY14" s="2497"/>
      <c r="HZ14" s="2497"/>
      <c r="IA14" s="2497"/>
      <c r="IB14" s="2497"/>
      <c r="IC14" s="2497"/>
      <c r="ID14" s="2497"/>
      <c r="IE14" s="2497"/>
      <c r="IF14" s="2497"/>
      <c r="IG14" s="2497"/>
      <c r="IH14" s="2497"/>
      <c r="II14" s="2497"/>
      <c r="IJ14" s="2497"/>
      <c r="IK14" s="2497"/>
      <c r="IL14" s="2497"/>
      <c r="IM14" s="2497"/>
      <c r="IN14" s="2497"/>
      <c r="IO14" s="2497"/>
      <c r="IP14" s="2497"/>
      <c r="IQ14" s="2497"/>
      <c r="IR14" s="2497"/>
      <c r="IS14" s="2497"/>
      <c r="IT14" s="2497"/>
      <c r="IU14" s="2497"/>
      <c r="IV14" s="2497"/>
      <c r="IW14" s="2497"/>
      <c r="IX14" s="2497"/>
      <c r="IY14" s="2497"/>
      <c r="IZ14" s="2497"/>
      <c r="JA14" s="2497"/>
      <c r="JB14" s="2497"/>
      <c r="JC14" s="2497"/>
      <c r="JD14" s="2497"/>
      <c r="JE14" s="2497"/>
      <c r="JF14" s="2497"/>
      <c r="JG14" s="2497"/>
      <c r="JH14" s="2497"/>
      <c r="JI14" s="2497"/>
      <c r="JJ14" s="2497"/>
      <c r="JK14" s="2497"/>
      <c r="JL14" s="2497"/>
      <c r="JM14" s="2497"/>
      <c r="JN14" s="2497"/>
      <c r="JO14" s="2497"/>
      <c r="JP14" s="2497"/>
      <c r="JQ14" s="2497"/>
      <c r="JR14" s="2497"/>
      <c r="JS14" s="2497"/>
      <c r="JT14" s="2497"/>
      <c r="JU14" s="2497"/>
      <c r="JV14" s="2497"/>
      <c r="JW14" s="2497"/>
      <c r="JX14" s="2497"/>
      <c r="JY14" s="2497"/>
      <c r="JZ14" s="2497"/>
      <c r="KA14" s="2497"/>
      <c r="KB14" s="2497"/>
      <c r="KC14" s="2497"/>
      <c r="KD14" s="2497"/>
      <c r="KE14" s="2497"/>
      <c r="KF14" s="2497"/>
      <c r="KG14" s="2497"/>
      <c r="KH14" s="2497"/>
      <c r="KI14" s="2497"/>
      <c r="KJ14" s="2497"/>
      <c r="KK14" s="2497"/>
      <c r="KL14" s="2497"/>
      <c r="KM14" s="2497"/>
      <c r="KN14" s="2497"/>
      <c r="KO14" s="2497"/>
      <c r="KP14" s="2497"/>
      <c r="KQ14" s="2497"/>
      <c r="KR14" s="2497"/>
      <c r="KS14" s="2497"/>
      <c r="KT14" s="2497"/>
      <c r="KU14" s="2497"/>
      <c r="KV14" s="2497"/>
      <c r="KW14" s="2497"/>
      <c r="KX14" s="2497"/>
      <c r="KY14" s="2497"/>
      <c r="KZ14" s="2497"/>
      <c r="LA14" s="2497"/>
      <c r="LB14" s="2497"/>
      <c r="LC14" s="2497"/>
      <c r="LD14" s="2497"/>
      <c r="LE14" s="2497"/>
      <c r="LF14" s="2497"/>
      <c r="LG14" s="2497"/>
      <c r="LH14" s="2497"/>
      <c r="LI14" s="2497"/>
      <c r="LJ14" s="2497"/>
      <c r="LK14" s="2497"/>
      <c r="LL14" s="2497"/>
      <c r="LM14" s="2497"/>
      <c r="LN14" s="2497"/>
      <c r="LO14" s="2497"/>
      <c r="LP14" s="2497"/>
      <c r="LQ14" s="2497"/>
      <c r="LR14" s="2497"/>
      <c r="LS14" s="2497"/>
      <c r="LT14" s="2497"/>
      <c r="LU14" s="2497"/>
      <c r="LV14" s="2497"/>
      <c r="LW14" s="2497"/>
      <c r="LX14" s="2497"/>
      <c r="LY14" s="2497"/>
      <c r="LZ14" s="2497"/>
      <c r="MA14" s="2497"/>
      <c r="MB14" s="2497"/>
      <c r="MC14" s="2497"/>
      <c r="MD14" s="2497"/>
      <c r="ME14" s="2497"/>
      <c r="MF14" s="2497"/>
      <c r="MG14" s="2497"/>
      <c r="MH14" s="2497"/>
      <c r="MI14" s="2497"/>
      <c r="MJ14" s="2497"/>
      <c r="MK14" s="2497"/>
      <c r="ML14" s="2497"/>
      <c r="MM14" s="2497"/>
      <c r="MN14" s="2497"/>
      <c r="MO14" s="2497"/>
      <c r="MP14" s="2497"/>
      <c r="MQ14" s="2497"/>
      <c r="MR14" s="2497"/>
      <c r="MS14" s="2497"/>
      <c r="MT14" s="2497"/>
      <c r="MU14" s="2497"/>
      <c r="MV14" s="2497"/>
      <c r="MW14" s="2497"/>
      <c r="MX14" s="2497"/>
      <c r="MY14" s="2497"/>
      <c r="MZ14" s="2497"/>
      <c r="NA14" s="2497"/>
      <c r="NB14" s="2497"/>
      <c r="NC14" s="2497"/>
      <c r="ND14" s="2497"/>
      <c r="NE14" s="2497"/>
      <c r="NF14" s="2497"/>
      <c r="NG14" s="2497"/>
      <c r="NH14" s="2497"/>
      <c r="NI14" s="2497"/>
      <c r="NJ14" s="2497"/>
      <c r="NK14" s="2497"/>
      <c r="NL14" s="2497"/>
      <c r="NM14" s="2497"/>
      <c r="NN14" s="2497"/>
      <c r="NO14" s="2497"/>
      <c r="NP14" s="2497"/>
      <c r="NQ14" s="2497"/>
      <c r="NR14" s="2497"/>
      <c r="NS14" s="2497"/>
      <c r="NT14" s="2497"/>
      <c r="NU14" s="2497"/>
      <c r="NV14" s="2497"/>
      <c r="NW14" s="2497"/>
      <c r="NX14" s="2497"/>
      <c r="NY14" s="2497"/>
      <c r="NZ14" s="2497"/>
      <c r="OA14" s="2497"/>
      <c r="OB14" s="2497"/>
      <c r="OC14" s="2497"/>
      <c r="OD14" s="2497"/>
      <c r="OE14" s="2497"/>
      <c r="OF14" s="2497"/>
      <c r="OG14" s="2497"/>
      <c r="OH14" s="2497"/>
      <c r="OI14" s="2497"/>
      <c r="OJ14" s="2497"/>
      <c r="OK14" s="2497"/>
      <c r="OL14" s="2497"/>
      <c r="OM14" s="2497"/>
      <c r="ON14" s="2497"/>
      <c r="OO14" s="2497"/>
      <c r="OP14" s="2497"/>
      <c r="OQ14" s="2497"/>
      <c r="OR14" s="2497"/>
      <c r="OS14" s="2497"/>
      <c r="OT14" s="2497"/>
      <c r="OU14" s="2497"/>
      <c r="OV14" s="2497"/>
      <c r="OW14" s="2497"/>
      <c r="OX14" s="2497"/>
      <c r="OY14" s="2497"/>
      <c r="OZ14" s="2497"/>
      <c r="PA14" s="2497"/>
      <c r="PB14" s="2497"/>
      <c r="PC14" s="2497"/>
      <c r="PD14" s="2497"/>
      <c r="PE14" s="2497"/>
      <c r="PF14" s="2497"/>
      <c r="PG14" s="2497"/>
      <c r="PH14" s="2497"/>
      <c r="PI14" s="2497"/>
      <c r="PJ14" s="2497"/>
      <c r="PK14" s="2497"/>
      <c r="PL14" s="2497"/>
      <c r="PM14" s="2497"/>
      <c r="PN14" s="2497"/>
      <c r="PO14" s="2497"/>
      <c r="PP14" s="2497"/>
      <c r="PQ14" s="2497"/>
      <c r="PR14" s="2497"/>
      <c r="PS14" s="2497"/>
      <c r="PT14" s="2497"/>
      <c r="PU14" s="2497"/>
      <c r="PV14" s="2497"/>
      <c r="PW14" s="2497"/>
      <c r="PX14" s="2497"/>
      <c r="PY14" s="2497"/>
      <c r="PZ14" s="2497"/>
      <c r="QA14" s="2497"/>
      <c r="QB14" s="2497"/>
      <c r="QC14" s="2497"/>
      <c r="QD14" s="2497"/>
      <c r="QE14" s="2497"/>
      <c r="QF14" s="2497"/>
      <c r="QG14" s="2497"/>
      <c r="QH14" s="2497"/>
      <c r="QI14" s="2497"/>
      <c r="QJ14" s="2497"/>
      <c r="QK14" s="2497"/>
      <c r="QL14" s="2497"/>
      <c r="QM14" s="2497"/>
      <c r="QN14" s="2497"/>
      <c r="QO14" s="2497"/>
      <c r="QP14" s="2497"/>
      <c r="QQ14" s="2497"/>
      <c r="QR14" s="2497"/>
      <c r="QS14" s="2497"/>
      <c r="QT14" s="2497"/>
      <c r="QU14" s="2497"/>
      <c r="QV14" s="2497"/>
      <c r="QW14" s="2497"/>
      <c r="QX14" s="2497"/>
      <c r="QY14" s="2497"/>
      <c r="QZ14" s="2497"/>
      <c r="RA14" s="2497"/>
      <c r="RB14" s="2497"/>
      <c r="RC14" s="2497"/>
      <c r="RD14" s="2497"/>
      <c r="RE14" s="2497"/>
      <c r="RF14" s="2497"/>
      <c r="RG14" s="2497"/>
      <c r="RH14" s="2497"/>
      <c r="RI14" s="2497"/>
      <c r="RJ14" s="2497"/>
      <c r="RK14" s="2497"/>
      <c r="RL14" s="2497"/>
      <c r="RM14" s="2497"/>
      <c r="RN14" s="2497"/>
      <c r="RO14" s="2497"/>
      <c r="RP14" s="2497"/>
      <c r="RQ14" s="2497"/>
      <c r="RR14" s="2497"/>
      <c r="RS14" s="2497"/>
      <c r="RT14" s="2497"/>
      <c r="RU14" s="2497"/>
      <c r="RV14" s="2497"/>
      <c r="RW14" s="2497"/>
      <c r="RX14" s="2497"/>
      <c r="RY14" s="2497"/>
      <c r="RZ14" s="2497"/>
      <c r="SA14" s="2497"/>
      <c r="SB14" s="2497"/>
      <c r="SC14" s="2497"/>
      <c r="SD14" s="2497"/>
      <c r="SE14" s="2497"/>
      <c r="SF14" s="2497"/>
      <c r="SG14" s="2497"/>
      <c r="SH14" s="2497"/>
      <c r="SI14" s="2497"/>
      <c r="SJ14" s="2497"/>
      <c r="SK14" s="2497"/>
      <c r="SL14" s="2497"/>
      <c r="SM14" s="2497"/>
      <c r="SN14" s="2497"/>
      <c r="SO14" s="2497"/>
      <c r="SP14" s="2497"/>
      <c r="SQ14" s="2497"/>
      <c r="SR14" s="2497"/>
      <c r="SS14" s="2497"/>
      <c r="ST14" s="2497"/>
      <c r="SU14" s="2497"/>
      <c r="SV14" s="2497"/>
      <c r="SW14" s="2497"/>
      <c r="SX14" s="2497"/>
      <c r="SY14" s="2497"/>
      <c r="SZ14" s="2497"/>
      <c r="TA14" s="2497"/>
      <c r="TB14" s="2497"/>
      <c r="TC14" s="2497"/>
      <c r="TD14" s="2497"/>
      <c r="TE14" s="2497"/>
      <c r="TF14" s="2497"/>
      <c r="TG14" s="2497"/>
      <c r="TH14" s="2497"/>
      <c r="TI14" s="2497"/>
      <c r="TJ14" s="2497"/>
      <c r="TK14" s="2497"/>
      <c r="TL14" s="2497"/>
      <c r="TM14" s="2497"/>
      <c r="TN14" s="2497"/>
      <c r="TO14" s="2497"/>
      <c r="TP14" s="2497"/>
      <c r="TQ14" s="2497"/>
      <c r="TR14" s="2497"/>
      <c r="TS14" s="2497"/>
      <c r="TT14" s="2497"/>
      <c r="TU14" s="2497"/>
      <c r="TV14" s="2497"/>
      <c r="TW14" s="2497"/>
      <c r="TX14" s="2497"/>
      <c r="TY14" s="2497"/>
      <c r="TZ14" s="2497"/>
      <c r="UA14" s="2497"/>
      <c r="UB14" s="2497"/>
      <c r="UC14" s="2497"/>
      <c r="UD14" s="2497"/>
      <c r="UE14" s="2497"/>
      <c r="UF14" s="2497"/>
      <c r="UG14" s="2497"/>
      <c r="UH14" s="2497"/>
      <c r="UI14" s="2497"/>
      <c r="UJ14" s="2497"/>
      <c r="UK14" s="2497"/>
      <c r="UL14" s="2497"/>
      <c r="UM14" s="2497"/>
      <c r="UN14" s="2497"/>
      <c r="UO14" s="2497"/>
      <c r="UP14" s="2497"/>
      <c r="UQ14" s="2497"/>
      <c r="UR14" s="2497"/>
      <c r="US14" s="2497"/>
      <c r="UT14" s="2497"/>
      <c r="UU14" s="2497"/>
      <c r="UV14" s="2497"/>
      <c r="UW14" s="2497"/>
      <c r="UX14" s="2497"/>
      <c r="UY14" s="2497"/>
      <c r="UZ14" s="2497"/>
      <c r="VA14" s="2497"/>
      <c r="VB14" s="2497"/>
      <c r="VC14" s="2497"/>
      <c r="VD14" s="2497"/>
      <c r="VE14" s="2497"/>
      <c r="VF14" s="2497"/>
      <c r="VG14" s="2497"/>
      <c r="VH14" s="2497"/>
      <c r="VI14" s="2497"/>
      <c r="VJ14" s="2497"/>
      <c r="VK14" s="2497"/>
      <c r="VL14" s="2497"/>
      <c r="VM14" s="2497"/>
      <c r="VN14" s="2497"/>
      <c r="VO14" s="2497"/>
      <c r="VP14" s="2497"/>
      <c r="VQ14" s="2497"/>
      <c r="VR14" s="2497"/>
      <c r="VS14" s="2497"/>
      <c r="VT14" s="2497"/>
      <c r="VU14" s="2497"/>
      <c r="VV14" s="2497"/>
      <c r="VW14" s="2497"/>
      <c r="VX14" s="2497"/>
      <c r="VY14" s="2497"/>
      <c r="VZ14" s="2497"/>
      <c r="WA14" s="2497"/>
      <c r="WB14" s="2497"/>
      <c r="WC14" s="2497"/>
      <c r="WD14" s="2497"/>
      <c r="WE14" s="2497"/>
      <c r="WF14" s="2497"/>
      <c r="WG14" s="2497"/>
      <c r="WH14" s="2497"/>
      <c r="WI14" s="2497"/>
      <c r="WJ14" s="2497"/>
      <c r="WK14" s="2497"/>
      <c r="WL14" s="2497"/>
      <c r="WM14" s="2497"/>
      <c r="WN14" s="2497"/>
      <c r="WO14" s="2497"/>
      <c r="WP14" s="2497"/>
      <c r="WQ14" s="2497"/>
      <c r="WR14" s="2497"/>
      <c r="WS14" s="2497"/>
      <c r="WT14" s="2497"/>
      <c r="WU14" s="2497"/>
      <c r="WV14" s="2497"/>
      <c r="WW14" s="2497"/>
      <c r="WX14" s="2497"/>
      <c r="WY14" s="2497"/>
      <c r="WZ14" s="2497"/>
      <c r="XA14" s="2497"/>
      <c r="XB14" s="2497"/>
      <c r="XC14" s="2497"/>
      <c r="XD14" s="2497"/>
      <c r="XE14" s="2497"/>
      <c r="XF14" s="2497"/>
      <c r="XG14" s="2497"/>
      <c r="XH14" s="2497"/>
      <c r="XI14" s="2497"/>
      <c r="XJ14" s="2497"/>
      <c r="XK14" s="2497"/>
      <c r="XL14" s="2497"/>
      <c r="XM14" s="2497"/>
      <c r="XN14" s="2497"/>
      <c r="XO14" s="2497"/>
      <c r="XP14" s="2497"/>
      <c r="XQ14" s="2497"/>
      <c r="XR14" s="2497"/>
      <c r="XS14" s="2497"/>
      <c r="XT14" s="2497"/>
      <c r="XU14" s="2497"/>
      <c r="XV14" s="2497"/>
      <c r="XW14" s="2497"/>
      <c r="XX14" s="2497"/>
      <c r="XY14" s="2497"/>
      <c r="XZ14" s="2497"/>
      <c r="YA14" s="2497"/>
      <c r="YB14" s="2497"/>
      <c r="YC14" s="2497"/>
      <c r="YD14" s="2497"/>
      <c r="YE14" s="2497"/>
      <c r="YF14" s="2497"/>
      <c r="YG14" s="2497"/>
      <c r="YH14" s="2497"/>
      <c r="YI14" s="2497"/>
      <c r="YJ14" s="2497"/>
      <c r="YK14" s="2497"/>
      <c r="YL14" s="2497"/>
      <c r="YM14" s="2497"/>
      <c r="YN14" s="2497"/>
      <c r="YO14" s="2497"/>
      <c r="YP14" s="2497"/>
      <c r="YQ14" s="2497"/>
      <c r="YR14" s="2497"/>
      <c r="YS14" s="2497"/>
      <c r="YT14" s="2497"/>
      <c r="YU14" s="2497"/>
      <c r="YV14" s="2497"/>
      <c r="YW14" s="2497"/>
      <c r="YX14" s="2497"/>
      <c r="YY14" s="2497"/>
      <c r="YZ14" s="2497"/>
      <c r="ZA14" s="2497"/>
      <c r="ZB14" s="2497"/>
      <c r="ZC14" s="2497"/>
      <c r="ZD14" s="2497"/>
      <c r="ZE14" s="2497"/>
      <c r="ZF14" s="2497"/>
      <c r="ZG14" s="2497"/>
      <c r="ZH14" s="2497"/>
      <c r="ZI14" s="2497"/>
      <c r="ZJ14" s="2497"/>
      <c r="ZK14" s="2497"/>
      <c r="ZL14" s="2497"/>
      <c r="ZM14" s="2497"/>
      <c r="ZN14" s="2497"/>
      <c r="ZO14" s="2497"/>
      <c r="ZP14" s="2497"/>
      <c r="ZQ14" s="2497"/>
      <c r="ZR14" s="2497"/>
      <c r="ZS14" s="2497"/>
      <c r="ZT14" s="2497"/>
      <c r="ZU14" s="2497"/>
      <c r="ZV14" s="2497"/>
      <c r="ZW14" s="2497"/>
      <c r="ZX14" s="2497"/>
      <c r="ZY14" s="2497"/>
      <c r="ZZ14" s="2497"/>
      <c r="AAA14" s="2497"/>
      <c r="AAB14" s="2497"/>
      <c r="AAC14" s="2497"/>
      <c r="AAD14" s="2497"/>
      <c r="AAE14" s="2497"/>
      <c r="AAF14" s="2497"/>
      <c r="AAG14" s="2497"/>
      <c r="AAH14" s="2497"/>
      <c r="AAI14" s="2497"/>
      <c r="AAJ14" s="2497"/>
      <c r="AAK14" s="2497"/>
      <c r="AAL14" s="2497"/>
      <c r="AAM14" s="2497"/>
      <c r="AAN14" s="2497"/>
      <c r="AAO14" s="2497"/>
      <c r="AAP14" s="2497"/>
      <c r="AAQ14" s="2497"/>
      <c r="AAR14" s="2497"/>
      <c r="AAS14" s="2497"/>
      <c r="AAT14" s="2497"/>
      <c r="AAU14" s="2497"/>
      <c r="AAV14" s="2497"/>
      <c r="AAW14" s="2497"/>
      <c r="AAX14" s="2497"/>
      <c r="AAY14" s="2497"/>
      <c r="AAZ14" s="2497"/>
      <c r="ABA14" s="2497"/>
      <c r="ABB14" s="2497"/>
      <c r="ABC14" s="2497"/>
      <c r="ABD14" s="2497"/>
      <c r="ABE14" s="2497"/>
      <c r="ABF14" s="2497"/>
      <c r="ABG14" s="2497"/>
      <c r="ABH14" s="2497"/>
      <c r="ABI14" s="2497"/>
      <c r="ABJ14" s="2497"/>
      <c r="ABK14" s="2497"/>
      <c r="ABL14" s="2497"/>
      <c r="ABM14" s="2497"/>
      <c r="ABN14" s="2497"/>
      <c r="ABO14" s="2497"/>
      <c r="ABP14" s="2497"/>
      <c r="ABQ14" s="2497"/>
      <c r="ABR14" s="2497"/>
      <c r="ABS14" s="2497"/>
      <c r="ABT14" s="2497"/>
      <c r="ABU14" s="2497"/>
      <c r="ABV14" s="2497"/>
      <c r="ABW14" s="2497"/>
      <c r="ABX14" s="2497"/>
      <c r="ABY14" s="2497"/>
      <c r="ABZ14" s="2497"/>
      <c r="ACA14" s="2497"/>
      <c r="ACB14" s="2497"/>
      <c r="ACC14" s="2497"/>
      <c r="ACD14" s="2497"/>
      <c r="ACE14" s="2497"/>
      <c r="ACF14" s="2497"/>
      <c r="ACG14" s="2497"/>
      <c r="ACH14" s="2497"/>
      <c r="ACI14" s="2497"/>
      <c r="ACJ14" s="2497"/>
      <c r="ACK14" s="2497"/>
      <c r="ACL14" s="2497"/>
      <c r="ACM14" s="2497"/>
      <c r="ACN14" s="2497"/>
      <c r="ACO14" s="2497"/>
      <c r="ACP14" s="2497"/>
      <c r="ACQ14" s="2497"/>
      <c r="ACR14" s="2497"/>
      <c r="ACS14" s="2497"/>
      <c r="ACT14" s="2497"/>
      <c r="ACU14" s="2497"/>
      <c r="ACV14" s="2497"/>
      <c r="ACW14" s="2497"/>
      <c r="ACX14" s="2497"/>
      <c r="ACY14" s="2497"/>
      <c r="ACZ14" s="2497"/>
      <c r="ADA14" s="2497"/>
      <c r="ADB14" s="2497"/>
      <c r="ADC14" s="2497"/>
      <c r="ADD14" s="2497"/>
      <c r="ADE14" s="2497"/>
      <c r="ADF14" s="2497"/>
      <c r="ADG14" s="2497"/>
      <c r="ADH14" s="2497"/>
      <c r="ADI14" s="2497"/>
      <c r="ADJ14" s="2497"/>
      <c r="ADK14" s="2497"/>
      <c r="ADL14" s="2497"/>
      <c r="ADM14" s="2497"/>
      <c r="ADN14" s="2497"/>
      <c r="ADO14" s="2497"/>
      <c r="ADP14" s="2497"/>
      <c r="ADQ14" s="2497"/>
      <c r="ADR14" s="2497"/>
      <c r="ADS14" s="2497"/>
      <c r="ADT14" s="2497"/>
      <c r="ADU14" s="2497"/>
      <c r="ADV14" s="2497"/>
      <c r="ADW14" s="2497"/>
      <c r="ADX14" s="2497"/>
      <c r="ADY14" s="2497"/>
      <c r="ADZ14" s="2497"/>
      <c r="AEA14" s="2497"/>
      <c r="AEB14" s="2497"/>
      <c r="AEC14" s="2497"/>
      <c r="AED14" s="2497"/>
      <c r="AEE14" s="2497"/>
      <c r="AEF14" s="2497"/>
      <c r="AEG14" s="2497"/>
      <c r="AEH14" s="2497"/>
      <c r="AEI14" s="2497"/>
      <c r="AEJ14" s="2497"/>
      <c r="AEK14" s="2497"/>
      <c r="AEL14" s="2497"/>
      <c r="AEM14" s="2497"/>
      <c r="AEN14" s="2497"/>
      <c r="AEO14" s="2497"/>
      <c r="AEP14" s="2497"/>
      <c r="AEQ14" s="2497"/>
      <c r="AER14" s="2497"/>
      <c r="AES14" s="2497"/>
      <c r="AET14" s="2497"/>
      <c r="AEU14" s="2497"/>
      <c r="AEV14" s="2497"/>
      <c r="AEW14" s="2497"/>
      <c r="AEX14" s="2497"/>
      <c r="AEY14" s="2497"/>
      <c r="AEZ14" s="2497"/>
      <c r="AFA14" s="2497"/>
      <c r="AFB14" s="2497"/>
      <c r="AFC14" s="2497"/>
      <c r="AFD14" s="2497"/>
      <c r="AFE14" s="2497"/>
      <c r="AFF14" s="2497"/>
      <c r="AFG14" s="2497"/>
      <c r="AFH14" s="2497"/>
      <c r="AFI14" s="2497"/>
      <c r="AFJ14" s="2497"/>
      <c r="AFK14" s="2497"/>
      <c r="AFL14" s="2497"/>
      <c r="AFM14" s="2497"/>
      <c r="AFN14" s="2497"/>
      <c r="AFO14" s="2497"/>
      <c r="AFP14" s="2497"/>
      <c r="AFQ14" s="2497"/>
      <c r="AFR14" s="2497"/>
      <c r="AFS14" s="2497"/>
      <c r="AFT14" s="2497"/>
      <c r="AFU14" s="2497"/>
      <c r="AFV14" s="2497"/>
      <c r="AFW14" s="2497"/>
      <c r="AFX14" s="2497"/>
      <c r="AFY14" s="2497"/>
      <c r="AFZ14" s="2497"/>
      <c r="AGA14" s="2497"/>
      <c r="AGB14" s="2497"/>
      <c r="AGC14" s="2497"/>
      <c r="AGD14" s="2497"/>
      <c r="AGE14" s="2497"/>
      <c r="AGF14" s="2497"/>
      <c r="AGG14" s="2497"/>
      <c r="AGH14" s="2497"/>
      <c r="AGI14" s="2497"/>
      <c r="AGJ14" s="2497"/>
      <c r="AGK14" s="2497"/>
      <c r="AGL14" s="2497"/>
      <c r="AGM14" s="2497"/>
      <c r="AGN14" s="2497"/>
      <c r="AGO14" s="2497"/>
      <c r="AGP14" s="2497"/>
      <c r="AGQ14" s="2497"/>
      <c r="AGR14" s="2497"/>
      <c r="AGS14" s="2497"/>
      <c r="AGT14" s="2497"/>
      <c r="AGU14" s="2497"/>
      <c r="AGV14" s="2497"/>
      <c r="AGW14" s="2497"/>
      <c r="AGX14" s="2497"/>
      <c r="AGY14" s="2497"/>
      <c r="AGZ14" s="2497"/>
      <c r="AHA14" s="2497"/>
      <c r="AHB14" s="2497"/>
      <c r="AHC14" s="2497"/>
      <c r="AHD14" s="2497"/>
      <c r="AHE14" s="2497"/>
      <c r="AHF14" s="2497"/>
      <c r="AHG14" s="2497"/>
      <c r="AHH14" s="2497"/>
      <c r="AHI14" s="2497"/>
      <c r="AHJ14" s="2497"/>
      <c r="AHK14" s="2497"/>
      <c r="AHL14" s="2497"/>
      <c r="AHM14" s="2497"/>
      <c r="AHN14" s="2497"/>
      <c r="AHO14" s="2497"/>
      <c r="AHP14" s="2497"/>
      <c r="AHQ14" s="2497"/>
      <c r="AHR14" s="2497"/>
      <c r="AHS14" s="2497"/>
      <c r="AHT14" s="2497"/>
      <c r="AHU14" s="2497"/>
      <c r="AHV14" s="2497"/>
      <c r="AHW14" s="2497"/>
      <c r="AHX14" s="2497"/>
      <c r="AHY14" s="2497"/>
      <c r="AHZ14" s="2497"/>
      <c r="AIA14" s="2497"/>
      <c r="AIB14" s="2497"/>
      <c r="AIC14" s="2497"/>
      <c r="AID14" s="2497"/>
      <c r="AIE14" s="2497"/>
      <c r="AIF14" s="2497"/>
      <c r="AIG14" s="2497"/>
      <c r="AIH14" s="2497"/>
      <c r="AII14" s="2497"/>
      <c r="AIJ14" s="2497"/>
      <c r="AIK14" s="2497"/>
      <c r="AIL14" s="2497"/>
      <c r="AIM14" s="2497"/>
      <c r="AIN14" s="2497"/>
      <c r="AIO14" s="2497"/>
      <c r="AIP14" s="2497"/>
      <c r="AIQ14" s="2497"/>
      <c r="AIR14" s="2497"/>
      <c r="AIS14" s="2497"/>
      <c r="AIT14" s="2497"/>
      <c r="AIU14" s="2497"/>
      <c r="AIV14" s="2497"/>
      <c r="AIW14" s="2497"/>
      <c r="AIX14" s="2497"/>
      <c r="AIY14" s="2497"/>
      <c r="AIZ14" s="2497"/>
      <c r="AJA14" s="2497"/>
      <c r="AJB14" s="2497"/>
      <c r="AJC14" s="2497"/>
      <c r="AJD14" s="2497"/>
      <c r="AJE14" s="2497"/>
      <c r="AJF14" s="2497"/>
      <c r="AJG14" s="2497"/>
      <c r="AJH14" s="2497"/>
      <c r="AJI14" s="2497"/>
      <c r="AJJ14" s="2497"/>
      <c r="AJK14" s="2497"/>
      <c r="AJL14" s="2497"/>
      <c r="AJM14" s="2497"/>
      <c r="AJN14" s="2497"/>
      <c r="AJO14" s="2497"/>
      <c r="AJP14" s="2497"/>
      <c r="AJQ14" s="2497"/>
      <c r="AJR14" s="2497"/>
      <c r="AJS14" s="2497"/>
      <c r="AJT14" s="2497"/>
      <c r="AJU14" s="2497"/>
      <c r="AJV14" s="2497"/>
      <c r="AJW14" s="2497"/>
      <c r="AJX14" s="2497"/>
      <c r="AJY14" s="2497"/>
      <c r="AJZ14" s="2497"/>
      <c r="AKA14" s="2497"/>
      <c r="AKB14" s="2497"/>
      <c r="AKC14" s="2497"/>
      <c r="AKD14" s="2497"/>
      <c r="AKE14" s="2497"/>
      <c r="AKF14" s="2497"/>
      <c r="AKG14" s="2497"/>
      <c r="AKH14" s="2497"/>
      <c r="AKI14" s="2497"/>
      <c r="AKJ14" s="2497"/>
      <c r="AKK14" s="2497"/>
      <c r="AKL14" s="2497"/>
      <c r="AKM14" s="2497"/>
      <c r="AKN14" s="2497"/>
      <c r="AKO14" s="2497"/>
      <c r="AKP14" s="2497"/>
      <c r="AKQ14" s="2497"/>
      <c r="AKR14" s="2497"/>
      <c r="AKS14" s="2497"/>
      <c r="AKT14" s="2497"/>
      <c r="AKU14" s="2497"/>
      <c r="AKV14" s="2497"/>
      <c r="AKW14" s="2497"/>
      <c r="AKX14" s="2497"/>
      <c r="AKY14" s="2497"/>
      <c r="AKZ14" s="2497"/>
      <c r="ALA14" s="2497"/>
      <c r="ALB14" s="2497"/>
      <c r="ALC14" s="2497"/>
      <c r="ALD14" s="2497"/>
      <c r="ALE14" s="2497"/>
      <c r="ALF14" s="2497"/>
      <c r="ALG14" s="2497"/>
      <c r="ALH14" s="2497"/>
      <c r="ALI14" s="2497"/>
      <c r="ALJ14" s="2497"/>
      <c r="ALK14" s="2497"/>
      <c r="ALL14" s="2497"/>
      <c r="ALM14" s="2497"/>
      <c r="ALN14" s="2497"/>
      <c r="ALO14" s="2497"/>
      <c r="ALP14" s="2497"/>
      <c r="ALQ14" s="2497"/>
      <c r="ALR14" s="2497"/>
      <c r="ALS14" s="2497"/>
      <c r="ALT14" s="2497"/>
      <c r="ALU14" s="2497"/>
      <c r="ALV14" s="2497"/>
      <c r="ALW14" s="2497"/>
      <c r="ALX14" s="2497"/>
      <c r="ALY14" s="2497"/>
      <c r="ALZ14" s="2497"/>
      <c r="AMA14" s="2497"/>
      <c r="AMB14" s="2497"/>
      <c r="AMC14" s="2497"/>
      <c r="AMD14" s="2497"/>
      <c r="AME14" s="2497"/>
      <c r="AMF14" s="2497"/>
      <c r="AMG14" s="2497"/>
      <c r="AMH14" s="2497"/>
      <c r="AMI14" s="2497"/>
      <c r="AMJ14" s="2497"/>
      <c r="AMK14" s="2497"/>
      <c r="AML14" s="2497"/>
      <c r="AMM14" s="2497"/>
      <c r="AMN14" s="2497"/>
      <c r="AMO14" s="2497"/>
      <c r="AMP14" s="2497"/>
      <c r="AMQ14" s="2497"/>
      <c r="AMR14" s="2497"/>
      <c r="AMS14" s="2497"/>
      <c r="AMT14" s="2497"/>
      <c r="AMU14" s="2497"/>
      <c r="AMV14" s="2497"/>
      <c r="AMW14" s="2497"/>
      <c r="AMX14" s="2497"/>
      <c r="AMY14" s="2497"/>
      <c r="AMZ14" s="2497"/>
      <c r="ANA14" s="2497"/>
      <c r="ANB14" s="2497"/>
      <c r="ANC14" s="2497"/>
      <c r="AND14" s="2497"/>
      <c r="ANE14" s="2497"/>
      <c r="ANF14" s="2497"/>
      <c r="ANG14" s="2497"/>
      <c r="ANH14" s="2497"/>
      <c r="ANI14" s="2497"/>
      <c r="ANJ14" s="2497"/>
      <c r="ANK14" s="2497"/>
      <c r="ANL14" s="2497"/>
      <c r="ANM14" s="2497"/>
      <c r="ANN14" s="2497"/>
      <c r="ANO14" s="2497"/>
      <c r="ANP14" s="2497"/>
      <c r="ANQ14" s="2497"/>
      <c r="ANR14" s="2497"/>
      <c r="ANS14" s="2497"/>
      <c r="ANT14" s="2497"/>
      <c r="ANU14" s="2497"/>
      <c r="ANV14" s="2497"/>
      <c r="ANW14" s="2497"/>
      <c r="ANX14" s="2497"/>
      <c r="ANY14" s="2497"/>
      <c r="ANZ14" s="2497"/>
      <c r="AOA14" s="2497"/>
      <c r="AOB14" s="2497"/>
      <c r="AOC14" s="2497"/>
      <c r="AOD14" s="2497"/>
      <c r="AOE14" s="2497"/>
      <c r="AOF14" s="2497"/>
      <c r="AOG14" s="2497"/>
      <c r="AOH14" s="2497"/>
      <c r="AOI14" s="2497"/>
      <c r="AOJ14" s="2497"/>
      <c r="AOK14" s="2497"/>
      <c r="AOL14" s="2497"/>
      <c r="AOM14" s="2497"/>
      <c r="AON14" s="2497"/>
      <c r="AOO14" s="2497"/>
      <c r="AOP14" s="2497"/>
      <c r="AOQ14" s="2497"/>
      <c r="AOR14" s="2497"/>
      <c r="AOS14" s="2497"/>
      <c r="AOT14" s="2497"/>
      <c r="AOU14" s="2497"/>
      <c r="AOV14" s="2497"/>
      <c r="AOW14" s="2497"/>
      <c r="AOX14" s="2497"/>
      <c r="AOY14" s="2497"/>
      <c r="AOZ14" s="2497"/>
      <c r="APA14" s="2497"/>
      <c r="APB14" s="2497"/>
      <c r="APC14" s="2497"/>
      <c r="APD14" s="2497"/>
      <c r="APE14" s="2497"/>
      <c r="APF14" s="2497"/>
      <c r="APG14" s="2497"/>
      <c r="APH14" s="2497"/>
      <c r="API14" s="2497"/>
      <c r="APJ14" s="2497"/>
      <c r="APK14" s="2497"/>
      <c r="APL14" s="2497"/>
      <c r="APM14" s="2497"/>
      <c r="APN14" s="2497"/>
      <c r="APO14" s="2497"/>
      <c r="APP14" s="2497"/>
      <c r="APQ14" s="2497"/>
      <c r="APR14" s="2497"/>
      <c r="APS14" s="2497"/>
      <c r="APT14" s="2497"/>
      <c r="APU14" s="2497"/>
      <c r="APV14" s="2497"/>
      <c r="APW14" s="2497"/>
      <c r="APX14" s="2497"/>
      <c r="APY14" s="2497"/>
      <c r="APZ14" s="2497"/>
      <c r="AQA14" s="2497"/>
      <c r="AQB14" s="2497"/>
      <c r="AQC14" s="2497"/>
      <c r="AQD14" s="2497"/>
      <c r="AQE14" s="2497"/>
      <c r="AQF14" s="2497"/>
      <c r="AQG14" s="2497"/>
      <c r="AQH14" s="2497"/>
      <c r="AQI14" s="2497"/>
      <c r="AQJ14" s="2497"/>
      <c r="AQK14" s="2497"/>
      <c r="AQL14" s="2497"/>
      <c r="AQM14" s="2497"/>
      <c r="AQN14" s="2497"/>
      <c r="AQO14" s="2497"/>
      <c r="AQP14" s="2497"/>
      <c r="AQQ14" s="2497"/>
      <c r="AQR14" s="2497"/>
      <c r="AQS14" s="2497"/>
      <c r="AQT14" s="2497"/>
      <c r="AQU14" s="2497"/>
      <c r="AQV14" s="2497"/>
      <c r="AQW14" s="2497"/>
      <c r="AQX14" s="2497"/>
      <c r="AQY14" s="2497"/>
      <c r="AQZ14" s="2497"/>
      <c r="ARA14" s="2497"/>
      <c r="ARB14" s="2497"/>
      <c r="ARC14" s="2497"/>
      <c r="ARD14" s="2497"/>
      <c r="ARE14" s="2497"/>
      <c r="ARF14" s="2497"/>
      <c r="ARG14" s="2497"/>
      <c r="ARH14" s="2497"/>
      <c r="ARI14" s="2497"/>
      <c r="ARJ14" s="2497"/>
      <c r="ARK14" s="2497"/>
      <c r="ARL14" s="2497"/>
      <c r="ARM14" s="2497"/>
      <c r="ARN14" s="2497"/>
      <c r="ARO14" s="2497"/>
      <c r="ARP14" s="2497"/>
      <c r="ARQ14" s="2497"/>
      <c r="ARR14" s="2497"/>
      <c r="ARS14" s="2497"/>
      <c r="ART14" s="2497"/>
      <c r="ARU14" s="2497"/>
      <c r="ARV14" s="2497"/>
      <c r="ARW14" s="2497"/>
      <c r="ARX14" s="2497"/>
      <c r="ARY14" s="2497"/>
      <c r="ARZ14" s="2497"/>
      <c r="ASA14" s="2497"/>
      <c r="ASB14" s="2497"/>
      <c r="ASC14" s="2497"/>
      <c r="ASD14" s="2497"/>
      <c r="ASE14" s="2497"/>
      <c r="ASF14" s="2497"/>
      <c r="ASG14" s="2497"/>
      <c r="ASH14" s="2497"/>
      <c r="ASI14" s="2497"/>
      <c r="ASJ14" s="2497"/>
      <c r="ASK14" s="2497"/>
      <c r="ASL14" s="2497"/>
      <c r="ASM14" s="2497"/>
      <c r="ASN14" s="2497"/>
      <c r="ASO14" s="2497"/>
      <c r="ASP14" s="2497"/>
      <c r="ASQ14" s="2497"/>
      <c r="ASR14" s="2497"/>
      <c r="ASS14" s="2497"/>
      <c r="AST14" s="2497"/>
      <c r="ASU14" s="2497"/>
      <c r="ASV14" s="2497"/>
      <c r="ASW14" s="2497"/>
      <c r="ASX14" s="2497"/>
      <c r="ASY14" s="2497"/>
      <c r="ASZ14" s="2497"/>
      <c r="ATA14" s="2497"/>
      <c r="ATB14" s="2497"/>
      <c r="ATC14" s="2497"/>
      <c r="ATD14" s="2497"/>
      <c r="ATE14" s="2497"/>
      <c r="ATF14" s="2497"/>
      <c r="ATG14" s="2497"/>
      <c r="ATH14" s="2497"/>
      <c r="ATI14" s="2497"/>
      <c r="ATJ14" s="2497"/>
      <c r="ATK14" s="2497"/>
      <c r="ATL14" s="2497"/>
      <c r="ATM14" s="2497"/>
      <c r="ATN14" s="2497"/>
      <c r="ATO14" s="2497"/>
      <c r="ATP14" s="2497"/>
      <c r="ATQ14" s="2497"/>
      <c r="ATR14" s="2497"/>
      <c r="ATS14" s="2497"/>
      <c r="ATT14" s="2497"/>
      <c r="ATU14" s="2497"/>
      <c r="ATV14" s="2497"/>
      <c r="ATW14" s="2497"/>
      <c r="ATX14" s="2497"/>
      <c r="ATY14" s="2497"/>
      <c r="ATZ14" s="2497"/>
      <c r="AUA14" s="2497"/>
      <c r="AUB14" s="2497"/>
      <c r="AUC14" s="2497"/>
      <c r="AUD14" s="2497"/>
      <c r="AUE14" s="2497"/>
      <c r="AUF14" s="2497"/>
      <c r="AUG14" s="2497"/>
      <c r="AUH14" s="2497"/>
      <c r="AUI14" s="2497"/>
      <c r="AUJ14" s="2497"/>
      <c r="AUK14" s="2497"/>
      <c r="AUL14" s="2497"/>
      <c r="AUM14" s="2497"/>
      <c r="AUN14" s="2497"/>
      <c r="AUO14" s="2497"/>
      <c r="AUP14" s="2497"/>
      <c r="AUQ14" s="2497"/>
      <c r="AUR14" s="2497"/>
      <c r="AUS14" s="2497"/>
      <c r="AUT14" s="2497"/>
      <c r="AUU14" s="2497"/>
      <c r="AUV14" s="2497"/>
      <c r="AUW14" s="2497"/>
      <c r="AUX14" s="2497"/>
      <c r="AUY14" s="2497"/>
      <c r="AUZ14" s="2497"/>
      <c r="AVA14" s="2497"/>
      <c r="AVB14" s="2497"/>
      <c r="AVC14" s="2497"/>
      <c r="AVD14" s="2497"/>
      <c r="AVE14" s="2497"/>
      <c r="AVF14" s="2497"/>
      <c r="AVG14" s="2497"/>
      <c r="AVH14" s="2497"/>
      <c r="AVI14" s="2497"/>
      <c r="AVJ14" s="2497"/>
      <c r="AVK14" s="2497"/>
      <c r="AVL14" s="2497"/>
      <c r="AVM14" s="2497"/>
      <c r="AVN14" s="2497"/>
      <c r="AVO14" s="2497"/>
      <c r="AVP14" s="2497"/>
      <c r="AVQ14" s="2497"/>
      <c r="AVR14" s="2497"/>
      <c r="AVS14" s="2497"/>
      <c r="AVT14" s="2497"/>
      <c r="AVU14" s="2497"/>
      <c r="AVV14" s="2497"/>
      <c r="AVW14" s="2497"/>
      <c r="AVX14" s="2497"/>
      <c r="AVY14" s="2497"/>
      <c r="AVZ14" s="2497"/>
      <c r="AWA14" s="2497"/>
      <c r="AWB14" s="2497"/>
      <c r="AWC14" s="2497"/>
      <c r="AWD14" s="2497"/>
      <c r="AWE14" s="2497"/>
      <c r="AWF14" s="2497"/>
      <c r="AWG14" s="2497"/>
      <c r="AWH14" s="2497"/>
      <c r="AWI14" s="2497"/>
      <c r="AWJ14" s="2497"/>
      <c r="AWK14" s="2497"/>
      <c r="AWL14" s="2497"/>
      <c r="AWM14" s="2497"/>
      <c r="AWN14" s="2497"/>
      <c r="AWO14" s="2497"/>
      <c r="AWP14" s="2497"/>
      <c r="AWQ14" s="2497"/>
      <c r="AWR14" s="2497"/>
      <c r="AWS14" s="2497"/>
      <c r="AWT14" s="2497"/>
      <c r="AWU14" s="2497"/>
      <c r="AWV14" s="2497"/>
      <c r="AWW14" s="2497"/>
      <c r="AWX14" s="2497"/>
      <c r="AWY14" s="2497"/>
      <c r="AWZ14" s="2497"/>
      <c r="AXA14" s="2497"/>
      <c r="AXB14" s="2497"/>
      <c r="AXC14" s="2497"/>
      <c r="AXD14" s="2497"/>
      <c r="AXE14" s="2497"/>
      <c r="AXF14" s="2497"/>
      <c r="AXG14" s="2497"/>
      <c r="AXH14" s="2497"/>
      <c r="AXI14" s="2497"/>
      <c r="AXJ14" s="2497"/>
      <c r="AXK14" s="2497"/>
      <c r="AXL14" s="2497"/>
      <c r="AXM14" s="2497"/>
      <c r="AXN14" s="2497"/>
      <c r="AXO14" s="2497"/>
      <c r="AXP14" s="2497"/>
      <c r="AXQ14" s="2497"/>
      <c r="AXR14" s="2497"/>
      <c r="AXS14" s="2497"/>
      <c r="AXT14" s="2497"/>
      <c r="AXU14" s="2497"/>
      <c r="AXV14" s="2497"/>
      <c r="AXW14" s="2497"/>
      <c r="AXX14" s="2497"/>
      <c r="AXY14" s="2497"/>
      <c r="AXZ14" s="2497"/>
      <c r="AYA14" s="2497"/>
      <c r="AYB14" s="2497"/>
      <c r="AYC14" s="2497"/>
      <c r="AYD14" s="2497"/>
      <c r="AYE14" s="2497"/>
      <c r="AYF14" s="2497"/>
      <c r="AYG14" s="2497"/>
      <c r="AYH14" s="2497"/>
      <c r="AYI14" s="2497"/>
      <c r="AYJ14" s="2497"/>
      <c r="AYK14" s="2497"/>
      <c r="AYL14" s="2497"/>
      <c r="AYM14" s="2497"/>
      <c r="AYN14" s="2497"/>
      <c r="AYO14" s="2497"/>
      <c r="AYP14" s="2497"/>
      <c r="AYQ14" s="2497"/>
      <c r="AYR14" s="2497"/>
      <c r="AYS14" s="2497"/>
      <c r="AYT14" s="2497"/>
      <c r="AYU14" s="2497"/>
      <c r="AYV14" s="2497"/>
      <c r="AYW14" s="2497"/>
      <c r="AYX14" s="2497"/>
      <c r="AYY14" s="2497"/>
      <c r="AYZ14" s="2497"/>
      <c r="AZA14" s="2497"/>
      <c r="AZB14" s="2497"/>
      <c r="AZC14" s="2497"/>
      <c r="AZD14" s="2497"/>
      <c r="AZE14" s="2497"/>
      <c r="AZF14" s="2497"/>
      <c r="AZG14" s="2497"/>
      <c r="AZH14" s="2497"/>
      <c r="AZI14" s="2497"/>
      <c r="AZJ14" s="2497"/>
      <c r="AZK14" s="2497"/>
      <c r="AZL14" s="2497"/>
      <c r="AZM14" s="2497"/>
      <c r="AZN14" s="2497"/>
      <c r="AZO14" s="2497"/>
      <c r="AZP14" s="2497"/>
      <c r="AZQ14" s="2497"/>
      <c r="AZR14" s="2497"/>
      <c r="AZS14" s="2497"/>
      <c r="AZT14" s="2497"/>
      <c r="AZU14" s="2497"/>
      <c r="AZV14" s="2497"/>
      <c r="AZW14" s="2497"/>
      <c r="AZX14" s="2497"/>
      <c r="AZY14" s="2497"/>
      <c r="AZZ14" s="2497"/>
      <c r="BAA14" s="2497"/>
      <c r="BAB14" s="2497"/>
      <c r="BAC14" s="2497"/>
      <c r="BAD14" s="2497"/>
      <c r="BAE14" s="2497"/>
      <c r="BAF14" s="2497"/>
      <c r="BAG14" s="2497"/>
      <c r="BAH14" s="2497"/>
      <c r="BAI14" s="2497"/>
      <c r="BAJ14" s="2497"/>
      <c r="BAK14" s="2497"/>
      <c r="BAL14" s="2497"/>
      <c r="BAM14" s="2497"/>
      <c r="BAN14" s="2497"/>
      <c r="BAO14" s="2497"/>
      <c r="BAP14" s="2497"/>
      <c r="BAQ14" s="2497"/>
      <c r="BAR14" s="2497"/>
      <c r="BAS14" s="2497"/>
      <c r="BAT14" s="2497"/>
      <c r="BAU14" s="2497"/>
      <c r="BAV14" s="2497"/>
      <c r="BAW14" s="2497"/>
      <c r="BAX14" s="2497"/>
      <c r="BAY14" s="2497"/>
      <c r="BAZ14" s="2497"/>
      <c r="BBA14" s="2497"/>
      <c r="BBB14" s="2497"/>
      <c r="BBC14" s="2497"/>
      <c r="BBD14" s="2497"/>
      <c r="BBE14" s="2497"/>
      <c r="BBF14" s="2497"/>
      <c r="BBG14" s="2497"/>
      <c r="BBH14" s="2497"/>
      <c r="BBI14" s="2497"/>
      <c r="BBJ14" s="2497"/>
      <c r="BBK14" s="2497"/>
      <c r="BBL14" s="2497"/>
      <c r="BBM14" s="2497"/>
      <c r="BBN14" s="2497"/>
      <c r="BBO14" s="2497"/>
      <c r="BBP14" s="2497"/>
      <c r="BBQ14" s="2497"/>
      <c r="BBR14" s="2497"/>
      <c r="BBS14" s="2497"/>
      <c r="BBT14" s="2497"/>
      <c r="BBU14" s="2497"/>
      <c r="BBV14" s="2497"/>
      <c r="BBW14" s="2497"/>
      <c r="BBX14" s="2497"/>
      <c r="BBY14" s="2497"/>
      <c r="BBZ14" s="2497"/>
      <c r="BCA14" s="2497"/>
      <c r="BCB14" s="2497"/>
      <c r="BCC14" s="2497"/>
      <c r="BCD14" s="2497"/>
      <c r="BCE14" s="2497"/>
      <c r="BCF14" s="2497"/>
      <c r="BCG14" s="2497"/>
      <c r="BCH14" s="2497"/>
      <c r="BCI14" s="2497"/>
      <c r="BCJ14" s="2497"/>
      <c r="BCK14" s="2497"/>
      <c r="BCL14" s="2497"/>
      <c r="BCM14" s="2497"/>
      <c r="BCN14" s="2497"/>
      <c r="BCO14" s="2497"/>
      <c r="BCP14" s="2497"/>
      <c r="BCQ14" s="2497"/>
      <c r="BCR14" s="2497"/>
      <c r="BCS14" s="2497"/>
      <c r="BCT14" s="2497"/>
      <c r="BCU14" s="2497"/>
      <c r="BCV14" s="2497"/>
      <c r="BCW14" s="2497"/>
      <c r="BCX14" s="2497"/>
      <c r="BCY14" s="2497"/>
      <c r="BCZ14" s="2497"/>
      <c r="BDA14" s="2497"/>
      <c r="BDB14" s="2497"/>
      <c r="BDC14" s="2497"/>
      <c r="BDD14" s="2497"/>
      <c r="BDE14" s="2497"/>
      <c r="BDF14" s="2497"/>
      <c r="BDG14" s="2497"/>
      <c r="BDH14" s="2497"/>
      <c r="BDI14" s="2497"/>
      <c r="BDJ14" s="2497"/>
      <c r="BDK14" s="2497"/>
      <c r="BDL14" s="2497"/>
      <c r="BDM14" s="2497"/>
      <c r="BDN14" s="2497"/>
      <c r="BDO14" s="2497"/>
      <c r="BDP14" s="2497"/>
      <c r="BDQ14" s="2497"/>
      <c r="BDR14" s="2497"/>
      <c r="BDS14" s="2497"/>
      <c r="BDT14" s="2497"/>
      <c r="BDU14" s="2497"/>
      <c r="BDV14" s="2497"/>
      <c r="BDW14" s="2497"/>
      <c r="BDX14" s="2497"/>
      <c r="BDY14" s="2497"/>
      <c r="BDZ14" s="2497"/>
      <c r="BEA14" s="2497"/>
      <c r="BEB14" s="2497"/>
      <c r="BEC14" s="2497"/>
      <c r="BED14" s="2497"/>
      <c r="BEE14" s="2497"/>
      <c r="BEF14" s="2497"/>
      <c r="BEG14" s="2497"/>
      <c r="BEH14" s="2497"/>
      <c r="BEI14" s="2497"/>
      <c r="BEJ14" s="2497"/>
      <c r="BEK14" s="2497"/>
      <c r="BEL14" s="2497"/>
      <c r="BEM14" s="2497"/>
      <c r="BEN14" s="2497"/>
      <c r="BEO14" s="2497"/>
      <c r="BEP14" s="2497"/>
      <c r="BEQ14" s="2497"/>
      <c r="BER14" s="2497"/>
      <c r="BES14" s="2497"/>
      <c r="BET14" s="2497"/>
      <c r="BEU14" s="2497"/>
      <c r="BEV14" s="2497"/>
      <c r="BEW14" s="2497"/>
      <c r="BEX14" s="2497"/>
      <c r="BEY14" s="2497"/>
      <c r="BEZ14" s="2497"/>
      <c r="BFA14" s="2497"/>
      <c r="BFB14" s="2497"/>
      <c r="BFC14" s="2497"/>
      <c r="BFD14" s="2497"/>
      <c r="BFE14" s="2497"/>
      <c r="BFF14" s="2497"/>
      <c r="BFG14" s="2497"/>
      <c r="BFH14" s="2497"/>
      <c r="BFI14" s="2497"/>
      <c r="BFJ14" s="2497"/>
      <c r="BFK14" s="2497"/>
      <c r="BFL14" s="2497"/>
      <c r="BFM14" s="2497"/>
      <c r="BFN14" s="2497"/>
      <c r="BFO14" s="2497"/>
      <c r="BFP14" s="2497"/>
      <c r="BFQ14" s="2497"/>
      <c r="BFR14" s="2497"/>
      <c r="BFS14" s="2497"/>
      <c r="BFT14" s="2497"/>
      <c r="BFU14" s="2497"/>
      <c r="BFV14" s="2497"/>
      <c r="BFW14" s="2497"/>
      <c r="BFX14" s="2497"/>
      <c r="BFY14" s="2497"/>
      <c r="BFZ14" s="2497"/>
      <c r="BGA14" s="2497"/>
      <c r="BGB14" s="2497"/>
      <c r="BGC14" s="2497"/>
      <c r="BGD14" s="2497"/>
      <c r="BGE14" s="2497"/>
      <c r="BGF14" s="2497"/>
      <c r="BGG14" s="2497"/>
      <c r="BGH14" s="2497"/>
      <c r="BGI14" s="2497"/>
      <c r="BGJ14" s="2497"/>
      <c r="BGK14" s="2497"/>
      <c r="BGL14" s="2497"/>
      <c r="BGM14" s="2497"/>
      <c r="BGN14" s="2497"/>
      <c r="BGO14" s="2497"/>
      <c r="BGP14" s="2497"/>
      <c r="BGQ14" s="2497"/>
      <c r="BGR14" s="2497"/>
      <c r="BGS14" s="2497"/>
      <c r="BGT14" s="2497"/>
      <c r="BGU14" s="2497"/>
      <c r="BGV14" s="2497"/>
      <c r="BGW14" s="2497"/>
      <c r="BGX14" s="2497"/>
      <c r="BGY14" s="2497"/>
      <c r="BGZ14" s="2497"/>
      <c r="BHA14" s="2497"/>
      <c r="BHB14" s="2497"/>
      <c r="BHC14" s="2497"/>
      <c r="BHD14" s="2497"/>
      <c r="BHE14" s="2497"/>
      <c r="BHF14" s="2497"/>
      <c r="BHG14" s="2497"/>
      <c r="BHH14" s="2497"/>
      <c r="BHI14" s="2497"/>
      <c r="BHJ14" s="2497"/>
      <c r="BHK14" s="2497"/>
      <c r="BHL14" s="2497"/>
      <c r="BHM14" s="2497"/>
      <c r="BHN14" s="2497"/>
      <c r="BHO14" s="2497"/>
      <c r="BHP14" s="2497"/>
      <c r="BHQ14" s="2497"/>
      <c r="BHR14" s="2497"/>
      <c r="BHS14" s="2497"/>
      <c r="BHT14" s="2497"/>
      <c r="BHU14" s="2497"/>
      <c r="BHV14" s="2497"/>
      <c r="BHW14" s="2497"/>
      <c r="BHX14" s="2497"/>
      <c r="BHY14" s="2497"/>
      <c r="BHZ14" s="2497"/>
      <c r="BIA14" s="2497"/>
      <c r="BIB14" s="2497"/>
      <c r="BIC14" s="2497"/>
      <c r="BID14" s="2497"/>
      <c r="BIE14" s="2497"/>
      <c r="BIF14" s="2497"/>
      <c r="BIG14" s="2497"/>
      <c r="BIH14" s="2497"/>
      <c r="BII14" s="2497"/>
      <c r="BIJ14" s="2497"/>
      <c r="BIK14" s="2497"/>
      <c r="BIL14" s="2497"/>
      <c r="BIM14" s="2497"/>
      <c r="BIN14" s="2497"/>
      <c r="BIO14" s="2497"/>
      <c r="BIP14" s="2497"/>
      <c r="BIQ14" s="2497"/>
      <c r="BIR14" s="2497"/>
      <c r="BIS14" s="2497"/>
      <c r="BIT14" s="2497"/>
      <c r="BIU14" s="2497"/>
      <c r="BIV14" s="2497"/>
      <c r="BIW14" s="2497"/>
      <c r="BIX14" s="2497"/>
      <c r="BIY14" s="2497"/>
      <c r="BIZ14" s="2497"/>
      <c r="BJA14" s="2497"/>
      <c r="BJB14" s="2497"/>
      <c r="BJC14" s="2497"/>
      <c r="BJD14" s="2497"/>
      <c r="BJE14" s="2497"/>
      <c r="BJF14" s="2497"/>
      <c r="BJG14" s="2497"/>
      <c r="BJH14" s="2497"/>
      <c r="BJI14" s="2497"/>
      <c r="BJJ14" s="2497"/>
      <c r="BJK14" s="2497"/>
      <c r="BJL14" s="2497"/>
      <c r="BJM14" s="2497"/>
      <c r="BJN14" s="2497"/>
      <c r="BJO14" s="2497"/>
      <c r="BJP14" s="2497"/>
      <c r="BJQ14" s="2497"/>
      <c r="BJR14" s="2497"/>
      <c r="BJS14" s="2497"/>
      <c r="BJT14" s="2497"/>
      <c r="BJU14" s="2497"/>
      <c r="BJV14" s="2497"/>
      <c r="BJW14" s="2497"/>
      <c r="BJX14" s="2497"/>
      <c r="BJY14" s="2497"/>
      <c r="BJZ14" s="2497"/>
      <c r="BKA14" s="2497"/>
      <c r="BKB14" s="2497"/>
      <c r="BKC14" s="2497"/>
      <c r="BKD14" s="2497"/>
      <c r="BKE14" s="2497"/>
      <c r="BKF14" s="2497"/>
      <c r="BKG14" s="2497"/>
      <c r="BKH14" s="2497"/>
      <c r="BKI14" s="2497"/>
      <c r="BKJ14" s="2497"/>
      <c r="BKK14" s="2497"/>
      <c r="BKL14" s="2497"/>
      <c r="BKM14" s="2497"/>
      <c r="BKN14" s="2497"/>
      <c r="BKO14" s="2497"/>
      <c r="BKP14" s="2497"/>
      <c r="BKQ14" s="2497"/>
      <c r="BKR14" s="2497"/>
      <c r="BKS14" s="2497"/>
      <c r="BKT14" s="2497"/>
      <c r="BKU14" s="2497"/>
      <c r="BKV14" s="2497"/>
      <c r="BKW14" s="2497"/>
      <c r="BKX14" s="2497"/>
      <c r="BKY14" s="2497"/>
      <c r="BKZ14" s="2497"/>
      <c r="BLA14" s="2497"/>
      <c r="BLB14" s="2497"/>
      <c r="BLC14" s="2497"/>
      <c r="BLD14" s="2497"/>
      <c r="BLE14" s="2497"/>
      <c r="BLF14" s="2497"/>
      <c r="BLG14" s="2497"/>
      <c r="BLH14" s="2497"/>
      <c r="BLI14" s="2497"/>
      <c r="BLJ14" s="2497"/>
      <c r="BLK14" s="2497"/>
      <c r="BLL14" s="2497"/>
      <c r="BLM14" s="2497"/>
      <c r="BLN14" s="2497"/>
      <c r="BLO14" s="2497"/>
      <c r="BLP14" s="2497"/>
      <c r="BLQ14" s="2497"/>
      <c r="BLR14" s="2497"/>
      <c r="BLS14" s="2497"/>
      <c r="BLT14" s="2497"/>
      <c r="BLU14" s="2497"/>
      <c r="BLV14" s="2497"/>
      <c r="BLW14" s="2497"/>
      <c r="BLX14" s="2497"/>
      <c r="BLY14" s="2497"/>
      <c r="BLZ14" s="2497"/>
      <c r="BMA14" s="2497"/>
      <c r="BMB14" s="2497"/>
      <c r="BMC14" s="2497"/>
      <c r="BMD14" s="2497"/>
      <c r="BME14" s="2497"/>
      <c r="BMF14" s="2497"/>
      <c r="BMG14" s="2497"/>
      <c r="BMH14" s="2497"/>
      <c r="BMI14" s="2497"/>
      <c r="BMJ14" s="2497"/>
      <c r="BMK14" s="2497"/>
      <c r="BML14" s="2497"/>
      <c r="BMM14" s="2497"/>
      <c r="BMN14" s="2497"/>
      <c r="BMO14" s="2497"/>
      <c r="BMP14" s="2497"/>
      <c r="BMQ14" s="2497"/>
      <c r="BMR14" s="2497"/>
      <c r="BMS14" s="2497"/>
      <c r="BMT14" s="2497"/>
      <c r="BMU14" s="2497"/>
      <c r="BMV14" s="2497"/>
      <c r="BMW14" s="2497"/>
      <c r="BMX14" s="2497"/>
      <c r="BMY14" s="2497"/>
      <c r="BMZ14" s="2497"/>
      <c r="BNA14" s="2497"/>
      <c r="BNB14" s="2497"/>
      <c r="BNC14" s="2497"/>
      <c r="BND14" s="2497"/>
      <c r="BNE14" s="2497"/>
      <c r="BNF14" s="2497"/>
      <c r="BNG14" s="2497"/>
      <c r="BNH14" s="2497"/>
      <c r="BNI14" s="2497"/>
      <c r="BNJ14" s="2497"/>
      <c r="BNK14" s="2497"/>
      <c r="BNL14" s="2497"/>
      <c r="BNM14" s="2497"/>
      <c r="BNN14" s="2497"/>
      <c r="BNO14" s="2497"/>
      <c r="BNP14" s="2497"/>
      <c r="BNQ14" s="2497"/>
      <c r="BNR14" s="2497"/>
      <c r="BNS14" s="2497"/>
      <c r="BNT14" s="2497"/>
      <c r="BNU14" s="2497"/>
      <c r="BNV14" s="2497"/>
      <c r="BNW14" s="2497"/>
      <c r="BNX14" s="2497"/>
      <c r="BNY14" s="2497"/>
      <c r="BNZ14" s="2497"/>
      <c r="BOA14" s="2497"/>
      <c r="BOB14" s="2497"/>
      <c r="BOC14" s="2497"/>
      <c r="BOD14" s="2497"/>
      <c r="BOE14" s="2497"/>
      <c r="BOF14" s="2497"/>
      <c r="BOG14" s="2497"/>
      <c r="BOH14" s="2497"/>
      <c r="BOI14" s="2497"/>
      <c r="BOJ14" s="2497"/>
      <c r="BOK14" s="2497"/>
      <c r="BOL14" s="2497"/>
      <c r="BOM14" s="2497"/>
      <c r="BON14" s="2497"/>
      <c r="BOO14" s="2497"/>
      <c r="BOP14" s="2497"/>
      <c r="BOQ14" s="2497"/>
      <c r="BOR14" s="2497"/>
      <c r="BOS14" s="2497"/>
      <c r="BOT14" s="2497"/>
      <c r="BOU14" s="2497"/>
      <c r="BOV14" s="2497"/>
      <c r="BOW14" s="2497"/>
      <c r="BOX14" s="2497"/>
      <c r="BOY14" s="2497"/>
      <c r="BOZ14" s="2497"/>
      <c r="BPA14" s="2497"/>
      <c r="BPB14" s="2497"/>
      <c r="BPC14" s="2497"/>
      <c r="BPD14" s="2497"/>
      <c r="BPE14" s="2497"/>
      <c r="BPF14" s="2497"/>
      <c r="BPG14" s="2497"/>
      <c r="BPH14" s="2497"/>
      <c r="BPI14" s="2497"/>
      <c r="BPJ14" s="2497"/>
      <c r="BPK14" s="2497"/>
      <c r="BPL14" s="2497"/>
      <c r="BPM14" s="2497"/>
      <c r="BPN14" s="2497"/>
      <c r="BPO14" s="2497"/>
      <c r="BPP14" s="2497"/>
      <c r="BPQ14" s="2497"/>
      <c r="BPR14" s="2497"/>
      <c r="BPS14" s="2497"/>
      <c r="BPT14" s="2497"/>
      <c r="BPU14" s="2497"/>
      <c r="BPV14" s="2497"/>
      <c r="BPW14" s="2497"/>
      <c r="BPX14" s="2497"/>
      <c r="BPY14" s="2497"/>
      <c r="BPZ14" s="2497"/>
      <c r="BQA14" s="2497"/>
      <c r="BQB14" s="2497"/>
      <c r="BQC14" s="2497"/>
      <c r="BQD14" s="2497"/>
      <c r="BQE14" s="2497"/>
      <c r="BQF14" s="2497"/>
      <c r="BQG14" s="2497"/>
      <c r="BQH14" s="2497"/>
      <c r="BQI14" s="2497"/>
      <c r="BQJ14" s="2497"/>
      <c r="BQK14" s="2497"/>
      <c r="BQL14" s="2497"/>
      <c r="BQM14" s="2497"/>
      <c r="BQN14" s="2497"/>
      <c r="BQO14" s="2497"/>
      <c r="BQP14" s="2497"/>
      <c r="BQQ14" s="2497"/>
      <c r="BQR14" s="2497"/>
      <c r="BQS14" s="2497"/>
      <c r="BQT14" s="2497"/>
      <c r="BQU14" s="2497"/>
      <c r="BQV14" s="2497"/>
      <c r="BQW14" s="2497"/>
      <c r="BQX14" s="2497"/>
      <c r="BQY14" s="2497"/>
      <c r="BQZ14" s="2497"/>
      <c r="BRA14" s="2497"/>
      <c r="BRB14" s="2497"/>
      <c r="BRC14" s="2497"/>
      <c r="BRD14" s="2497"/>
      <c r="BRE14" s="2497"/>
      <c r="BRF14" s="2497"/>
      <c r="BRG14" s="2497"/>
      <c r="BRH14" s="2497"/>
      <c r="BRI14" s="2497"/>
      <c r="BRJ14" s="2497"/>
      <c r="BRK14" s="2497"/>
      <c r="BRL14" s="2497"/>
      <c r="BRM14" s="2497"/>
      <c r="BRN14" s="2497"/>
      <c r="BRO14" s="2497"/>
      <c r="BRP14" s="2497"/>
      <c r="BRQ14" s="2497"/>
      <c r="BRR14" s="2497"/>
      <c r="BRS14" s="2497"/>
      <c r="BRT14" s="2497"/>
      <c r="BRU14" s="2497"/>
      <c r="BRV14" s="2497"/>
      <c r="BRW14" s="2497"/>
      <c r="BRX14" s="2497"/>
      <c r="BRY14" s="2497"/>
      <c r="BRZ14" s="2497"/>
      <c r="BSA14" s="2497"/>
      <c r="BSB14" s="2497"/>
      <c r="BSC14" s="2497"/>
      <c r="BSD14" s="2497"/>
      <c r="BSE14" s="2497"/>
      <c r="BSF14" s="2497"/>
      <c r="BSG14" s="2497"/>
      <c r="BSH14" s="2497"/>
      <c r="BSI14" s="2497"/>
      <c r="BSJ14" s="2497"/>
      <c r="BSK14" s="2497"/>
      <c r="BSL14" s="2497"/>
      <c r="BSM14" s="2497"/>
      <c r="BSN14" s="2497"/>
      <c r="BSO14" s="2497"/>
      <c r="BSP14" s="2497"/>
      <c r="BSQ14" s="2497"/>
      <c r="BSR14" s="2497"/>
      <c r="BSS14" s="2497"/>
      <c r="BST14" s="2497"/>
      <c r="BSU14" s="2497"/>
      <c r="BSV14" s="2497"/>
      <c r="BSW14" s="2497"/>
      <c r="BSX14" s="2497"/>
      <c r="BSY14" s="2497"/>
      <c r="BSZ14" s="2497"/>
      <c r="BTA14" s="2497"/>
      <c r="BTB14" s="2497"/>
      <c r="BTC14" s="2497"/>
      <c r="BTD14" s="2497"/>
      <c r="BTE14" s="2497"/>
      <c r="BTF14" s="2497"/>
      <c r="BTG14" s="2497"/>
      <c r="BTH14" s="2497"/>
      <c r="BTI14" s="2497"/>
      <c r="BTJ14" s="2497"/>
      <c r="BTK14" s="2497"/>
      <c r="BTL14" s="2497"/>
      <c r="BTM14" s="2497"/>
      <c r="BTN14" s="2497"/>
      <c r="BTO14" s="2497"/>
      <c r="BTP14" s="2497"/>
      <c r="BTQ14" s="2497"/>
      <c r="BTR14" s="2497"/>
      <c r="BTS14" s="2497"/>
      <c r="BTT14" s="2497"/>
      <c r="BTU14" s="2497"/>
      <c r="BTV14" s="2497"/>
      <c r="BTW14" s="2497"/>
      <c r="BTX14" s="2497"/>
      <c r="BTY14" s="2497"/>
      <c r="BTZ14" s="2497"/>
      <c r="BUA14" s="2497"/>
      <c r="BUB14" s="2497"/>
      <c r="BUC14" s="2497"/>
      <c r="BUD14" s="2497"/>
      <c r="BUE14" s="2497"/>
      <c r="BUF14" s="2497"/>
      <c r="BUG14" s="2497"/>
      <c r="BUH14" s="2497"/>
      <c r="BUI14" s="2497"/>
      <c r="BUJ14" s="2497"/>
      <c r="BUK14" s="2497"/>
      <c r="BUL14" s="2497"/>
      <c r="BUM14" s="2497"/>
      <c r="BUN14" s="2497"/>
      <c r="BUO14" s="2497"/>
      <c r="BUP14" s="2497"/>
      <c r="BUQ14" s="2497"/>
      <c r="BUR14" s="2497"/>
      <c r="BUS14" s="2497"/>
      <c r="BUT14" s="2497"/>
      <c r="BUU14" s="2497"/>
      <c r="BUV14" s="2497"/>
      <c r="BUW14" s="2497"/>
      <c r="BUX14" s="2497"/>
      <c r="BUY14" s="2497"/>
      <c r="BUZ14" s="2497"/>
      <c r="BVA14" s="2497"/>
      <c r="BVB14" s="2497"/>
      <c r="BVC14" s="2497"/>
      <c r="BVD14" s="2497"/>
      <c r="BVE14" s="2497"/>
      <c r="BVF14" s="2497"/>
      <c r="BVG14" s="2497"/>
      <c r="BVH14" s="2497"/>
      <c r="BVI14" s="2497"/>
      <c r="BVJ14" s="2497"/>
      <c r="BVK14" s="2497"/>
      <c r="BVL14" s="2497"/>
      <c r="BVM14" s="2497"/>
      <c r="BVN14" s="2497"/>
      <c r="BVO14" s="2497"/>
      <c r="BVP14" s="2497"/>
      <c r="BVQ14" s="2497"/>
      <c r="BVR14" s="2497"/>
      <c r="BVS14" s="2497"/>
      <c r="BVT14" s="2497"/>
      <c r="BVU14" s="2497"/>
      <c r="BVV14" s="2497"/>
      <c r="BVW14" s="2497"/>
      <c r="BVX14" s="2497"/>
      <c r="BVY14" s="2497"/>
      <c r="BVZ14" s="2497"/>
      <c r="BWA14" s="2497"/>
      <c r="BWB14" s="2497"/>
      <c r="BWC14" s="2497"/>
      <c r="BWD14" s="2497"/>
      <c r="BWE14" s="2497"/>
      <c r="BWF14" s="2497"/>
      <c r="BWG14" s="2497"/>
      <c r="BWH14" s="2497"/>
      <c r="BWI14" s="2497"/>
      <c r="BWJ14" s="2497"/>
      <c r="BWK14" s="2497"/>
      <c r="BWL14" s="2497"/>
      <c r="BWM14" s="2497"/>
      <c r="BWN14" s="2497"/>
      <c r="BWO14" s="2497"/>
      <c r="BWP14" s="2497"/>
      <c r="BWQ14" s="2497"/>
      <c r="BWR14" s="2497"/>
      <c r="BWS14" s="2497"/>
      <c r="BWT14" s="2497"/>
      <c r="BWU14" s="2497"/>
      <c r="BWV14" s="2497"/>
      <c r="BWW14" s="2497"/>
      <c r="BWX14" s="2497"/>
      <c r="BWY14" s="2497"/>
      <c r="BWZ14" s="2497"/>
      <c r="BXA14" s="2497"/>
      <c r="BXB14" s="2497"/>
      <c r="BXC14" s="2497"/>
      <c r="BXD14" s="2497"/>
      <c r="BXE14" s="2497"/>
      <c r="BXF14" s="2497"/>
      <c r="BXG14" s="2497"/>
      <c r="BXH14" s="2497"/>
      <c r="BXI14" s="2497"/>
      <c r="BXJ14" s="2497"/>
      <c r="BXK14" s="2497"/>
      <c r="BXL14" s="2497"/>
      <c r="BXM14" s="2497"/>
      <c r="BXN14" s="2497"/>
      <c r="BXO14" s="2497"/>
      <c r="BXP14" s="2497"/>
      <c r="BXQ14" s="2497"/>
      <c r="BXR14" s="2497"/>
      <c r="BXS14" s="2497"/>
      <c r="BXT14" s="2497"/>
      <c r="BXU14" s="2497"/>
      <c r="BXV14" s="2497"/>
    </row>
    <row r="15" spans="1:2277" customFormat="1">
      <c r="A15" s="2497"/>
      <c r="B15" s="2497"/>
      <c r="C15" s="2497"/>
      <c r="D15" s="2497"/>
      <c r="E15" s="2497"/>
      <c r="F15" s="2497"/>
      <c r="G15" s="2497"/>
      <c r="H15" s="2497"/>
      <c r="I15" s="2497"/>
      <c r="J15" s="2497"/>
      <c r="K15" s="2497"/>
      <c r="L15" s="2497"/>
      <c r="M15" s="2497"/>
      <c r="N15" s="2497"/>
      <c r="O15" s="2497"/>
      <c r="P15" s="2497"/>
      <c r="Q15" s="2497"/>
      <c r="R15" s="2497"/>
      <c r="S15" s="2497"/>
      <c r="T15" s="2497"/>
      <c r="U15" s="2497"/>
      <c r="V15" s="2497"/>
      <c r="W15" s="2497"/>
      <c r="X15" s="2497"/>
      <c r="Y15" s="2497"/>
      <c r="Z15" s="2497"/>
      <c r="AA15" s="2497"/>
      <c r="AB15" s="2497"/>
      <c r="AC15" s="2497"/>
      <c r="AD15" s="2497"/>
      <c r="AE15" s="2497"/>
      <c r="AF15" s="2497"/>
      <c r="AG15" s="2497"/>
      <c r="AH15" s="2497"/>
      <c r="AI15" s="2497"/>
      <c r="AJ15" s="2497"/>
      <c r="AK15" s="2497"/>
      <c r="AL15" s="2497"/>
      <c r="AM15" s="2497"/>
      <c r="AN15" s="2497"/>
      <c r="AO15" s="2497"/>
      <c r="AP15" s="2497"/>
      <c r="AQ15" s="2497"/>
      <c r="AR15" s="2497"/>
      <c r="AS15" s="2497"/>
      <c r="AT15" s="2497"/>
      <c r="AU15" s="2497"/>
      <c r="AV15" s="2497"/>
      <c r="AW15" s="2497"/>
      <c r="AX15" s="2497"/>
      <c r="AY15" s="2497"/>
      <c r="AZ15" s="2497"/>
      <c r="BA15" s="2497"/>
      <c r="BB15" s="2497"/>
      <c r="BC15" s="2497"/>
      <c r="BD15" s="2497"/>
      <c r="BE15" s="2497"/>
      <c r="BF15" s="2497"/>
      <c r="BG15" s="2497"/>
      <c r="BH15" s="2497"/>
      <c r="BI15" s="2497"/>
      <c r="BJ15" s="2497"/>
      <c r="BK15" s="2497"/>
      <c r="BL15" s="2497"/>
      <c r="BM15" s="2497"/>
      <c r="BN15" s="2497"/>
      <c r="BO15" s="2497"/>
      <c r="BP15" s="2497"/>
      <c r="BQ15" s="2497"/>
      <c r="BR15" s="2497"/>
      <c r="BS15" s="2497"/>
      <c r="BT15" s="2497"/>
      <c r="BU15" s="2497"/>
      <c r="BV15" s="2497"/>
      <c r="BW15" s="2497"/>
      <c r="BX15" s="2497"/>
      <c r="BY15" s="2497"/>
      <c r="BZ15" s="2497"/>
      <c r="CA15" s="2497"/>
      <c r="CB15" s="2497"/>
      <c r="CC15" s="2497"/>
      <c r="CD15" s="2497"/>
      <c r="CE15" s="2497"/>
      <c r="CF15" s="2497"/>
      <c r="CG15" s="2497"/>
      <c r="CH15" s="2497"/>
      <c r="CI15" s="2497"/>
      <c r="CJ15" s="2497"/>
      <c r="CK15" s="2497"/>
      <c r="CL15" s="2497"/>
      <c r="CM15" s="2497"/>
      <c r="CN15" s="2497"/>
      <c r="CO15" s="2497"/>
      <c r="CP15" s="2497"/>
      <c r="CQ15" s="2497"/>
      <c r="CR15" s="2497"/>
      <c r="CS15" s="2497"/>
      <c r="CT15" s="2497"/>
      <c r="CU15" s="2497"/>
      <c r="CV15" s="2497"/>
      <c r="CW15" s="2497"/>
      <c r="CX15" s="2497"/>
      <c r="CY15" s="2497"/>
      <c r="CZ15" s="2497"/>
      <c r="DA15" s="2497"/>
      <c r="DB15" s="2497"/>
      <c r="DC15" s="2497"/>
      <c r="DD15" s="2497"/>
      <c r="DE15" s="2497"/>
      <c r="DF15" s="2497"/>
      <c r="DG15" s="2497"/>
      <c r="DH15" s="2497"/>
      <c r="DI15" s="2497"/>
      <c r="DJ15" s="2497"/>
      <c r="DK15" s="2497"/>
      <c r="DL15" s="2497"/>
      <c r="DM15" s="2497"/>
      <c r="DN15" s="2497"/>
      <c r="DO15" s="2497"/>
      <c r="DP15" s="2497"/>
      <c r="DQ15" s="2497"/>
      <c r="DR15" s="2497"/>
      <c r="DS15" s="2497"/>
      <c r="DT15" s="2497"/>
      <c r="DU15" s="2497"/>
      <c r="DV15" s="2497"/>
      <c r="DW15" s="2497"/>
      <c r="DX15" s="2497"/>
      <c r="DY15" s="2497"/>
      <c r="DZ15" s="2497"/>
      <c r="EA15" s="2497"/>
      <c r="EB15" s="2497"/>
      <c r="EC15" s="2497"/>
      <c r="ED15" s="2497"/>
      <c r="EE15" s="2497"/>
      <c r="EF15" s="2497"/>
      <c r="EG15" s="2497"/>
      <c r="EH15" s="2497"/>
      <c r="EI15" s="2497"/>
      <c r="EJ15" s="2497"/>
      <c r="EK15" s="2497"/>
      <c r="EL15" s="2497"/>
      <c r="EM15" s="2497"/>
      <c r="EN15" s="2497"/>
      <c r="EO15" s="2497"/>
      <c r="EP15" s="2497"/>
      <c r="EQ15" s="2497"/>
      <c r="ER15" s="2497"/>
      <c r="ES15" s="2497"/>
      <c r="ET15" s="2497"/>
      <c r="EU15" s="2497"/>
      <c r="EV15" s="2497"/>
      <c r="EW15" s="2497"/>
      <c r="EX15" s="2497"/>
      <c r="EY15" s="2497"/>
      <c r="EZ15" s="2497"/>
      <c r="FA15" s="2497"/>
      <c r="FB15" s="2497"/>
      <c r="FC15" s="2497"/>
      <c r="FD15" s="2497"/>
      <c r="FE15" s="2497"/>
      <c r="FF15" s="2497"/>
      <c r="FG15" s="2497"/>
      <c r="FH15" s="2497"/>
      <c r="FI15" s="2497"/>
      <c r="FJ15" s="2497"/>
      <c r="FK15" s="2497"/>
      <c r="FL15" s="2497"/>
      <c r="FM15" s="2497"/>
      <c r="FN15" s="2497"/>
      <c r="FO15" s="2497"/>
      <c r="FP15" s="2497"/>
      <c r="FQ15" s="2497"/>
      <c r="FR15" s="2497"/>
      <c r="FS15" s="2497"/>
      <c r="FT15" s="2497"/>
      <c r="FU15" s="2497"/>
      <c r="FV15" s="2497"/>
      <c r="FW15" s="2497"/>
      <c r="FX15" s="2497"/>
      <c r="FY15" s="2497"/>
      <c r="FZ15" s="2497"/>
      <c r="GA15" s="2497"/>
      <c r="GB15" s="2497"/>
      <c r="GC15" s="2497"/>
      <c r="GD15" s="2497"/>
      <c r="GE15" s="2497"/>
      <c r="GF15" s="2497"/>
      <c r="GG15" s="2497"/>
      <c r="GH15" s="2497"/>
      <c r="GI15" s="2497"/>
      <c r="GJ15" s="2497"/>
      <c r="GK15" s="2497"/>
      <c r="GL15" s="2497"/>
      <c r="GM15" s="2497"/>
      <c r="GN15" s="2497"/>
      <c r="GO15" s="2497"/>
      <c r="GP15" s="2497"/>
      <c r="GQ15" s="2497"/>
      <c r="GR15" s="2497"/>
      <c r="GS15" s="2497"/>
      <c r="GT15" s="2497"/>
      <c r="GU15" s="2497"/>
      <c r="GV15" s="2497"/>
      <c r="GW15" s="2497"/>
      <c r="GX15" s="2497"/>
      <c r="GY15" s="2497"/>
      <c r="GZ15" s="2497"/>
      <c r="HA15" s="2497"/>
      <c r="HB15" s="2497"/>
      <c r="HC15" s="2497"/>
      <c r="HD15" s="2497"/>
      <c r="HE15" s="2497"/>
      <c r="HF15" s="2497"/>
      <c r="HG15" s="2497"/>
      <c r="HH15" s="2497"/>
      <c r="HI15" s="2497"/>
      <c r="HJ15" s="2497"/>
      <c r="HK15" s="2497"/>
      <c r="HL15" s="2497"/>
      <c r="HM15" s="2497"/>
      <c r="HN15" s="2497"/>
      <c r="HO15" s="2497"/>
      <c r="HP15" s="2497"/>
      <c r="HQ15" s="2497"/>
      <c r="HR15" s="2497"/>
      <c r="HS15" s="2497"/>
      <c r="HT15" s="2497"/>
      <c r="HU15" s="2497"/>
      <c r="HV15" s="2497"/>
      <c r="HW15" s="2497"/>
      <c r="HX15" s="2497"/>
      <c r="HY15" s="2497"/>
      <c r="HZ15" s="2497"/>
      <c r="IA15" s="2497"/>
      <c r="IB15" s="2497"/>
      <c r="IC15" s="2497"/>
      <c r="ID15" s="2497"/>
      <c r="IE15" s="2497"/>
      <c r="IF15" s="2497"/>
      <c r="IG15" s="2497"/>
      <c r="IH15" s="2497"/>
      <c r="II15" s="2497"/>
      <c r="IJ15" s="2497"/>
      <c r="IK15" s="2497"/>
      <c r="IL15" s="2497"/>
      <c r="IM15" s="2497"/>
      <c r="IN15" s="2497"/>
      <c r="IO15" s="2497"/>
      <c r="IP15" s="2497"/>
      <c r="IQ15" s="2497"/>
      <c r="IR15" s="2497"/>
      <c r="IS15" s="2497"/>
      <c r="IT15" s="2497"/>
      <c r="IU15" s="2497"/>
      <c r="IV15" s="2497"/>
      <c r="IW15" s="2497"/>
      <c r="IX15" s="2497"/>
      <c r="IY15" s="2497"/>
      <c r="IZ15" s="2497"/>
      <c r="JA15" s="2497"/>
      <c r="JB15" s="2497"/>
      <c r="JC15" s="2497"/>
      <c r="JD15" s="2497"/>
      <c r="JE15" s="2497"/>
      <c r="JF15" s="2497"/>
      <c r="JG15" s="2497"/>
      <c r="JH15" s="2497"/>
      <c r="JI15" s="2497"/>
      <c r="JJ15" s="2497"/>
      <c r="JK15" s="2497"/>
      <c r="JL15" s="2497"/>
      <c r="JM15" s="2497"/>
      <c r="JN15" s="2497"/>
      <c r="JO15" s="2497"/>
      <c r="JP15" s="2497"/>
      <c r="JQ15" s="2497"/>
      <c r="JR15" s="2497"/>
      <c r="JS15" s="2497"/>
      <c r="JT15" s="2497"/>
      <c r="JU15" s="2497"/>
      <c r="JV15" s="2497"/>
      <c r="JW15" s="2497"/>
      <c r="JX15" s="2497"/>
      <c r="JY15" s="2497"/>
      <c r="JZ15" s="2497"/>
      <c r="KA15" s="2497"/>
      <c r="KB15" s="2497"/>
      <c r="KC15" s="2497"/>
      <c r="KD15" s="2497"/>
      <c r="KE15" s="2497"/>
      <c r="KF15" s="2497"/>
      <c r="KG15" s="2497"/>
      <c r="KH15" s="2497"/>
      <c r="KI15" s="2497"/>
      <c r="KJ15" s="2497"/>
      <c r="KK15" s="2497"/>
      <c r="KL15" s="2497"/>
      <c r="KM15" s="2497"/>
      <c r="KN15" s="2497"/>
      <c r="KO15" s="2497"/>
      <c r="KP15" s="2497"/>
      <c r="KQ15" s="2497"/>
      <c r="KR15" s="2497"/>
      <c r="KS15" s="2497"/>
      <c r="KT15" s="2497"/>
      <c r="KU15" s="2497"/>
      <c r="KV15" s="2497"/>
      <c r="KW15" s="2497"/>
      <c r="KX15" s="2497"/>
      <c r="KY15" s="2497"/>
      <c r="KZ15" s="2497"/>
      <c r="LA15" s="2497"/>
      <c r="LB15" s="2497"/>
      <c r="LC15" s="2497"/>
      <c r="LD15" s="2497"/>
      <c r="LE15" s="2497"/>
      <c r="LF15" s="2497"/>
      <c r="LG15" s="2497"/>
      <c r="LH15" s="2497"/>
      <c r="LI15" s="2497"/>
      <c r="LJ15" s="2497"/>
      <c r="LK15" s="2497"/>
      <c r="LL15" s="2497"/>
      <c r="LM15" s="2497"/>
      <c r="LN15" s="2497"/>
      <c r="LO15" s="2497"/>
      <c r="LP15" s="2497"/>
      <c r="LQ15" s="2497"/>
      <c r="LR15" s="2497"/>
      <c r="LS15" s="2497"/>
      <c r="LT15" s="2497"/>
      <c r="LU15" s="2497"/>
      <c r="LV15" s="2497"/>
      <c r="LW15" s="2497"/>
      <c r="LX15" s="2497"/>
      <c r="LY15" s="2497"/>
      <c r="LZ15" s="2497"/>
      <c r="MA15" s="2497"/>
      <c r="MB15" s="2497"/>
      <c r="MC15" s="2497"/>
      <c r="MD15" s="2497"/>
      <c r="ME15" s="2497"/>
      <c r="MF15" s="2497"/>
      <c r="MG15" s="2497"/>
      <c r="MH15" s="2497"/>
      <c r="MI15" s="2497"/>
      <c r="MJ15" s="2497"/>
      <c r="MK15" s="2497"/>
      <c r="ML15" s="2497"/>
      <c r="MM15" s="2497"/>
      <c r="MN15" s="2497"/>
      <c r="MO15" s="2497"/>
      <c r="MP15" s="2497"/>
      <c r="MQ15" s="2497"/>
      <c r="MR15" s="2497"/>
      <c r="MS15" s="2497"/>
      <c r="MT15" s="2497"/>
      <c r="MU15" s="2497"/>
      <c r="MV15" s="2497"/>
      <c r="MW15" s="2497"/>
      <c r="MX15" s="2497"/>
      <c r="MY15" s="2497"/>
      <c r="MZ15" s="2497"/>
      <c r="NA15" s="2497"/>
      <c r="NB15" s="2497"/>
      <c r="NC15" s="2497"/>
      <c r="ND15" s="2497"/>
      <c r="NE15" s="2497"/>
      <c r="NF15" s="2497"/>
      <c r="NG15" s="2497"/>
      <c r="NH15" s="2497"/>
      <c r="NI15" s="2497"/>
      <c r="NJ15" s="2497"/>
      <c r="NK15" s="2497"/>
      <c r="NL15" s="2497"/>
      <c r="NM15" s="2497"/>
      <c r="NN15" s="2497"/>
      <c r="NO15" s="2497"/>
      <c r="NP15" s="2497"/>
      <c r="NQ15" s="2497"/>
      <c r="NR15" s="2497"/>
      <c r="NS15" s="2497"/>
      <c r="NT15" s="2497"/>
      <c r="NU15" s="2497"/>
      <c r="NV15" s="2497"/>
      <c r="NW15" s="2497"/>
      <c r="NX15" s="2497"/>
      <c r="NY15" s="2497"/>
      <c r="NZ15" s="2497"/>
      <c r="OA15" s="2497"/>
      <c r="OB15" s="2497"/>
      <c r="OC15" s="2497"/>
      <c r="OD15" s="2497"/>
      <c r="OE15" s="2497"/>
      <c r="OF15" s="2497"/>
      <c r="OG15" s="2497"/>
      <c r="OH15" s="2497"/>
      <c r="OI15" s="2497"/>
      <c r="OJ15" s="2497"/>
      <c r="OK15" s="2497"/>
      <c r="OL15" s="2497"/>
      <c r="OM15" s="2497"/>
      <c r="ON15" s="2497"/>
      <c r="OO15" s="2497"/>
      <c r="OP15" s="2497"/>
      <c r="OQ15" s="2497"/>
      <c r="OR15" s="2497"/>
      <c r="OS15" s="2497"/>
      <c r="OT15" s="2497"/>
      <c r="OU15" s="2497"/>
      <c r="OV15" s="2497"/>
      <c r="OW15" s="2497"/>
      <c r="OX15" s="2497"/>
      <c r="OY15" s="2497"/>
      <c r="OZ15" s="2497"/>
      <c r="PA15" s="2497"/>
      <c r="PB15" s="2497"/>
      <c r="PC15" s="2497"/>
      <c r="PD15" s="2497"/>
      <c r="PE15" s="2497"/>
      <c r="PF15" s="2497"/>
      <c r="PG15" s="2497"/>
      <c r="PH15" s="2497"/>
      <c r="PI15" s="2497"/>
      <c r="PJ15" s="2497"/>
      <c r="PK15" s="2497"/>
      <c r="PL15" s="2497"/>
      <c r="PM15" s="2497"/>
      <c r="PN15" s="2497"/>
      <c r="PO15" s="2497"/>
      <c r="PP15" s="2497"/>
      <c r="PQ15" s="2497"/>
      <c r="PR15" s="2497"/>
      <c r="PS15" s="2497"/>
      <c r="PT15" s="2497"/>
      <c r="PU15" s="2497"/>
      <c r="PV15" s="2497"/>
      <c r="PW15" s="2497"/>
      <c r="PX15" s="2497"/>
      <c r="PY15" s="2497"/>
      <c r="PZ15" s="2497"/>
      <c r="QA15" s="2497"/>
      <c r="QB15" s="2497"/>
      <c r="QC15" s="2497"/>
      <c r="QD15" s="2497"/>
      <c r="QE15" s="2497"/>
      <c r="QF15" s="2497"/>
      <c r="QG15" s="2497"/>
      <c r="QH15" s="2497"/>
      <c r="QI15" s="2497"/>
      <c r="QJ15" s="2497"/>
      <c r="QK15" s="2497"/>
      <c r="QL15" s="2497"/>
      <c r="QM15" s="2497"/>
      <c r="QN15" s="2497"/>
      <c r="QO15" s="2497"/>
      <c r="QP15" s="2497"/>
      <c r="QQ15" s="2497"/>
      <c r="QR15" s="2497"/>
      <c r="QS15" s="2497"/>
      <c r="QT15" s="2497"/>
      <c r="QU15" s="2497"/>
      <c r="QV15" s="2497"/>
      <c r="QW15" s="2497"/>
      <c r="QX15" s="2497"/>
      <c r="QY15" s="2497"/>
      <c r="QZ15" s="2497"/>
      <c r="RA15" s="2497"/>
      <c r="RB15" s="2497"/>
      <c r="RC15" s="2497"/>
      <c r="RD15" s="2497"/>
      <c r="RE15" s="2497"/>
      <c r="RF15" s="2497"/>
      <c r="RG15" s="2497"/>
      <c r="RH15" s="2497"/>
      <c r="RI15" s="2497"/>
      <c r="RJ15" s="2497"/>
      <c r="RK15" s="2497"/>
      <c r="RL15" s="2497"/>
      <c r="RM15" s="2497"/>
      <c r="RN15" s="2497"/>
      <c r="RO15" s="2497"/>
      <c r="RP15" s="2497"/>
      <c r="RQ15" s="2497"/>
      <c r="RR15" s="2497"/>
      <c r="RS15" s="2497"/>
      <c r="RT15" s="2497"/>
      <c r="RU15" s="2497"/>
      <c r="RV15" s="2497"/>
      <c r="RW15" s="2497"/>
      <c r="RX15" s="2497"/>
      <c r="RY15" s="2497"/>
      <c r="RZ15" s="2497"/>
      <c r="SA15" s="2497"/>
      <c r="SB15" s="2497"/>
      <c r="SC15" s="2497"/>
      <c r="SD15" s="2497"/>
      <c r="SE15" s="2497"/>
      <c r="SF15" s="2497"/>
      <c r="SG15" s="2497"/>
      <c r="SH15" s="2497"/>
      <c r="SI15" s="2497"/>
      <c r="SJ15" s="2497"/>
      <c r="SK15" s="2497"/>
      <c r="SL15" s="2497"/>
      <c r="SM15" s="2497"/>
      <c r="SN15" s="2497"/>
      <c r="SO15" s="2497"/>
      <c r="SP15" s="2497"/>
      <c r="SQ15" s="2497"/>
      <c r="SR15" s="2497"/>
      <c r="SS15" s="2497"/>
      <c r="ST15" s="2497"/>
      <c r="SU15" s="2497"/>
      <c r="SV15" s="2497"/>
      <c r="SW15" s="2497"/>
      <c r="SX15" s="2497"/>
      <c r="SY15" s="2497"/>
      <c r="SZ15" s="2497"/>
      <c r="TA15" s="2497"/>
      <c r="TB15" s="2497"/>
      <c r="TC15" s="2497"/>
      <c r="TD15" s="2497"/>
      <c r="TE15" s="2497"/>
      <c r="TF15" s="2497"/>
      <c r="TG15" s="2497"/>
      <c r="TH15" s="2497"/>
      <c r="TI15" s="2497"/>
      <c r="TJ15" s="2497"/>
      <c r="TK15" s="2497"/>
      <c r="TL15" s="2497"/>
      <c r="TM15" s="2497"/>
      <c r="TN15" s="2497"/>
      <c r="TO15" s="2497"/>
      <c r="TP15" s="2497"/>
      <c r="TQ15" s="2497"/>
      <c r="TR15" s="2497"/>
      <c r="TS15" s="2497"/>
      <c r="TT15" s="2497"/>
      <c r="TU15" s="2497"/>
      <c r="TV15" s="2497"/>
      <c r="TW15" s="2497"/>
      <c r="TX15" s="2497"/>
      <c r="TY15" s="2497"/>
      <c r="TZ15" s="2497"/>
      <c r="UA15" s="2497"/>
      <c r="UB15" s="2497"/>
      <c r="UC15" s="2497"/>
      <c r="UD15" s="2497"/>
      <c r="UE15" s="2497"/>
      <c r="UF15" s="2497"/>
      <c r="UG15" s="2497"/>
      <c r="UH15" s="2497"/>
      <c r="UI15" s="2497"/>
      <c r="UJ15" s="2497"/>
      <c r="UK15" s="2497"/>
      <c r="UL15" s="2497"/>
      <c r="UM15" s="2497"/>
      <c r="UN15" s="2497"/>
      <c r="UO15" s="2497"/>
      <c r="UP15" s="2497"/>
      <c r="UQ15" s="2497"/>
      <c r="UR15" s="2497"/>
      <c r="US15" s="2497"/>
      <c r="UT15" s="2497"/>
      <c r="UU15" s="2497"/>
      <c r="UV15" s="2497"/>
      <c r="UW15" s="2497"/>
      <c r="UX15" s="2497"/>
      <c r="UY15" s="2497"/>
      <c r="UZ15" s="2497"/>
      <c r="VA15" s="2497"/>
      <c r="VB15" s="2497"/>
      <c r="VC15" s="2497"/>
      <c r="VD15" s="2497"/>
      <c r="VE15" s="2497"/>
      <c r="VF15" s="2497"/>
      <c r="VG15" s="2497"/>
      <c r="VH15" s="2497"/>
      <c r="VI15" s="2497"/>
      <c r="VJ15" s="2497"/>
      <c r="VK15" s="2497"/>
      <c r="VL15" s="2497"/>
      <c r="VM15" s="2497"/>
      <c r="VN15" s="2497"/>
      <c r="VO15" s="2497"/>
      <c r="VP15" s="2497"/>
      <c r="VQ15" s="2497"/>
      <c r="VR15" s="2497"/>
      <c r="VS15" s="2497"/>
      <c r="VT15" s="2497"/>
      <c r="VU15" s="2497"/>
      <c r="VV15" s="2497"/>
      <c r="VW15" s="2497"/>
      <c r="VX15" s="2497"/>
      <c r="VY15" s="2497"/>
      <c r="VZ15" s="2497"/>
      <c r="WA15" s="2497"/>
      <c r="WB15" s="2497"/>
      <c r="WC15" s="2497"/>
      <c r="WD15" s="2497"/>
      <c r="WE15" s="2497"/>
      <c r="WF15" s="2497"/>
      <c r="WG15" s="2497"/>
      <c r="WH15" s="2497"/>
      <c r="WI15" s="2497"/>
      <c r="WJ15" s="2497"/>
      <c r="WK15" s="2497"/>
      <c r="WL15" s="2497"/>
      <c r="WM15" s="2497"/>
      <c r="WN15" s="2497"/>
      <c r="WO15" s="2497"/>
      <c r="WP15" s="2497"/>
      <c r="WQ15" s="2497"/>
      <c r="WR15" s="2497"/>
      <c r="WS15" s="2497"/>
      <c r="WT15" s="2497"/>
      <c r="WU15" s="2497"/>
      <c r="WV15" s="2497"/>
      <c r="WW15" s="2497"/>
      <c r="WX15" s="2497"/>
      <c r="WY15" s="2497"/>
      <c r="WZ15" s="2497"/>
      <c r="XA15" s="2497"/>
      <c r="XB15" s="2497"/>
      <c r="XC15" s="2497"/>
      <c r="XD15" s="2497"/>
      <c r="XE15" s="2497"/>
      <c r="XF15" s="2497"/>
      <c r="XG15" s="2497"/>
      <c r="XH15" s="2497"/>
      <c r="XI15" s="2497"/>
      <c r="XJ15" s="2497"/>
      <c r="XK15" s="2497"/>
      <c r="XL15" s="2497"/>
      <c r="XM15" s="2497"/>
      <c r="XN15" s="2497"/>
      <c r="XO15" s="2497"/>
      <c r="XP15" s="2497"/>
      <c r="XQ15" s="2497"/>
      <c r="XR15" s="2497"/>
      <c r="XS15" s="2497"/>
      <c r="XT15" s="2497"/>
      <c r="XU15" s="2497"/>
      <c r="XV15" s="2497"/>
      <c r="XW15" s="2497"/>
      <c r="XX15" s="2497"/>
      <c r="XY15" s="2497"/>
      <c r="XZ15" s="2497"/>
      <c r="YA15" s="2497"/>
      <c r="YB15" s="2497"/>
      <c r="YC15" s="2497"/>
      <c r="YD15" s="2497"/>
      <c r="YE15" s="2497"/>
      <c r="YF15" s="2497"/>
      <c r="YG15" s="2497"/>
      <c r="YH15" s="2497"/>
      <c r="YI15" s="2497"/>
      <c r="YJ15" s="2497"/>
      <c r="YK15" s="2497"/>
      <c r="YL15" s="2497"/>
      <c r="YM15" s="2497"/>
      <c r="YN15" s="2497"/>
      <c r="YO15" s="2497"/>
      <c r="YP15" s="2497"/>
      <c r="YQ15" s="2497"/>
      <c r="YR15" s="2497"/>
      <c r="YS15" s="2497"/>
      <c r="YT15" s="2497"/>
      <c r="YU15" s="2497"/>
      <c r="YV15" s="2497"/>
      <c r="YW15" s="2497"/>
      <c r="YX15" s="2497"/>
      <c r="YY15" s="2497"/>
      <c r="YZ15" s="2497"/>
      <c r="ZA15" s="2497"/>
      <c r="ZB15" s="2497"/>
      <c r="ZC15" s="2497"/>
      <c r="ZD15" s="2497"/>
      <c r="ZE15" s="2497"/>
      <c r="ZF15" s="2497"/>
      <c r="ZG15" s="2497"/>
      <c r="ZH15" s="2497"/>
      <c r="ZI15" s="2497"/>
      <c r="ZJ15" s="2497"/>
      <c r="ZK15" s="2497"/>
      <c r="ZL15" s="2497"/>
      <c r="ZM15" s="2497"/>
      <c r="ZN15" s="2497"/>
      <c r="ZO15" s="2497"/>
      <c r="ZP15" s="2497"/>
      <c r="ZQ15" s="2497"/>
      <c r="ZR15" s="2497"/>
      <c r="ZS15" s="2497"/>
      <c r="ZT15" s="2497"/>
      <c r="ZU15" s="2497"/>
      <c r="ZV15" s="2497"/>
      <c r="ZW15" s="2497"/>
      <c r="ZX15" s="2497"/>
      <c r="ZY15" s="2497"/>
      <c r="ZZ15" s="2497"/>
      <c r="AAA15" s="2497"/>
      <c r="AAB15" s="2497"/>
      <c r="AAC15" s="2497"/>
      <c r="AAD15" s="2497"/>
      <c r="AAE15" s="2497"/>
      <c r="AAF15" s="2497"/>
      <c r="AAG15" s="2497"/>
      <c r="AAH15" s="2497"/>
      <c r="AAI15" s="2497"/>
      <c r="AAJ15" s="2497"/>
      <c r="AAK15" s="2497"/>
      <c r="AAL15" s="2497"/>
      <c r="AAM15" s="2497"/>
      <c r="AAN15" s="2497"/>
      <c r="AAO15" s="2497"/>
      <c r="AAP15" s="2497"/>
      <c r="AAQ15" s="2497"/>
      <c r="AAR15" s="2497"/>
      <c r="AAS15" s="2497"/>
      <c r="AAT15" s="2497"/>
      <c r="AAU15" s="2497"/>
      <c r="AAV15" s="2497"/>
      <c r="AAW15" s="2497"/>
      <c r="AAX15" s="2497"/>
      <c r="AAY15" s="2497"/>
      <c r="AAZ15" s="2497"/>
      <c r="ABA15" s="2497"/>
      <c r="ABB15" s="2497"/>
      <c r="ABC15" s="2497"/>
      <c r="ABD15" s="2497"/>
      <c r="ABE15" s="2497"/>
      <c r="ABF15" s="2497"/>
      <c r="ABG15" s="2497"/>
      <c r="ABH15" s="2497"/>
      <c r="ABI15" s="2497"/>
      <c r="ABJ15" s="2497"/>
      <c r="ABK15" s="2497"/>
      <c r="ABL15" s="2497"/>
      <c r="ABM15" s="2497"/>
      <c r="ABN15" s="2497"/>
      <c r="ABO15" s="2497"/>
      <c r="ABP15" s="2497"/>
      <c r="ABQ15" s="2497"/>
      <c r="ABR15" s="2497"/>
      <c r="ABS15" s="2497"/>
      <c r="ABT15" s="2497"/>
      <c r="ABU15" s="2497"/>
      <c r="ABV15" s="2497"/>
      <c r="ABW15" s="2497"/>
      <c r="ABX15" s="2497"/>
      <c r="ABY15" s="2497"/>
      <c r="ABZ15" s="2497"/>
      <c r="ACA15" s="2497"/>
      <c r="ACB15" s="2497"/>
      <c r="ACC15" s="2497"/>
      <c r="ACD15" s="2497"/>
      <c r="ACE15" s="2497"/>
      <c r="ACF15" s="2497"/>
      <c r="ACG15" s="2497"/>
      <c r="ACH15" s="2497"/>
      <c r="ACI15" s="2497"/>
      <c r="ACJ15" s="2497"/>
      <c r="ACK15" s="2497"/>
      <c r="ACL15" s="2497"/>
      <c r="ACM15" s="2497"/>
      <c r="ACN15" s="2497"/>
      <c r="ACO15" s="2497"/>
      <c r="ACP15" s="2497"/>
      <c r="ACQ15" s="2497"/>
      <c r="ACR15" s="2497"/>
      <c r="ACS15" s="2497"/>
      <c r="ACT15" s="2497"/>
      <c r="ACU15" s="2497"/>
      <c r="ACV15" s="2497"/>
      <c r="ACW15" s="2497"/>
      <c r="ACX15" s="2497"/>
      <c r="ACY15" s="2497"/>
      <c r="ACZ15" s="2497"/>
      <c r="ADA15" s="2497"/>
      <c r="ADB15" s="2497"/>
      <c r="ADC15" s="2497"/>
      <c r="ADD15" s="2497"/>
      <c r="ADE15" s="2497"/>
      <c r="ADF15" s="2497"/>
      <c r="ADG15" s="2497"/>
      <c r="ADH15" s="2497"/>
      <c r="ADI15" s="2497"/>
      <c r="ADJ15" s="2497"/>
      <c r="ADK15" s="2497"/>
      <c r="ADL15" s="2497"/>
      <c r="ADM15" s="2497"/>
      <c r="ADN15" s="2497"/>
      <c r="ADO15" s="2497"/>
      <c r="ADP15" s="2497"/>
      <c r="ADQ15" s="2497"/>
      <c r="ADR15" s="2497"/>
      <c r="ADS15" s="2497"/>
      <c r="ADT15" s="2497"/>
      <c r="ADU15" s="2497"/>
      <c r="ADV15" s="2497"/>
      <c r="ADW15" s="2497"/>
      <c r="ADX15" s="2497"/>
      <c r="ADY15" s="2497"/>
      <c r="ADZ15" s="2497"/>
      <c r="AEA15" s="2497"/>
      <c r="AEB15" s="2497"/>
      <c r="AEC15" s="2497"/>
      <c r="AED15" s="2497"/>
      <c r="AEE15" s="2497"/>
      <c r="AEF15" s="2497"/>
      <c r="AEG15" s="2497"/>
      <c r="AEH15" s="2497"/>
      <c r="AEI15" s="2497"/>
      <c r="AEJ15" s="2497"/>
      <c r="AEK15" s="2497"/>
      <c r="AEL15" s="2497"/>
      <c r="AEM15" s="2497"/>
      <c r="AEN15" s="2497"/>
      <c r="AEO15" s="2497"/>
      <c r="AEP15" s="2497"/>
      <c r="AEQ15" s="2497"/>
      <c r="AER15" s="2497"/>
      <c r="AES15" s="2497"/>
      <c r="AET15" s="2497"/>
      <c r="AEU15" s="2497"/>
      <c r="AEV15" s="2497"/>
      <c r="AEW15" s="2497"/>
      <c r="AEX15" s="2497"/>
      <c r="AEY15" s="2497"/>
      <c r="AEZ15" s="2497"/>
      <c r="AFA15" s="2497"/>
      <c r="AFB15" s="2497"/>
      <c r="AFC15" s="2497"/>
      <c r="AFD15" s="2497"/>
      <c r="AFE15" s="2497"/>
      <c r="AFF15" s="2497"/>
      <c r="AFG15" s="2497"/>
      <c r="AFH15" s="2497"/>
      <c r="AFI15" s="2497"/>
      <c r="AFJ15" s="2497"/>
      <c r="AFK15" s="2497"/>
      <c r="AFL15" s="2497"/>
      <c r="AFM15" s="2497"/>
      <c r="AFN15" s="2497"/>
      <c r="AFO15" s="2497"/>
      <c r="AFP15" s="2497"/>
      <c r="AFQ15" s="2497"/>
      <c r="AFR15" s="2497"/>
      <c r="AFS15" s="2497"/>
      <c r="AFT15" s="2497"/>
      <c r="AFU15" s="2497"/>
      <c r="AFV15" s="2497"/>
      <c r="AFW15" s="2497"/>
      <c r="AFX15" s="2497"/>
      <c r="AFY15" s="2497"/>
      <c r="AFZ15" s="2497"/>
      <c r="AGA15" s="2497"/>
      <c r="AGB15" s="2497"/>
      <c r="AGC15" s="2497"/>
      <c r="AGD15" s="2497"/>
      <c r="AGE15" s="2497"/>
      <c r="AGF15" s="2497"/>
      <c r="AGG15" s="2497"/>
      <c r="AGH15" s="2497"/>
      <c r="AGI15" s="2497"/>
      <c r="AGJ15" s="2497"/>
      <c r="AGK15" s="2497"/>
      <c r="AGL15" s="2497"/>
      <c r="AGM15" s="2497"/>
      <c r="AGN15" s="2497"/>
      <c r="AGO15" s="2497"/>
      <c r="AGP15" s="2497"/>
      <c r="AGQ15" s="2497"/>
      <c r="AGR15" s="2497"/>
      <c r="AGS15" s="2497"/>
      <c r="AGT15" s="2497"/>
      <c r="AGU15" s="2497"/>
      <c r="AGV15" s="2497"/>
      <c r="AGW15" s="2497"/>
      <c r="AGX15" s="2497"/>
      <c r="AGY15" s="2497"/>
      <c r="AGZ15" s="2497"/>
      <c r="AHA15" s="2497"/>
      <c r="AHB15" s="2497"/>
      <c r="AHC15" s="2497"/>
      <c r="AHD15" s="2497"/>
      <c r="AHE15" s="2497"/>
      <c r="AHF15" s="2497"/>
      <c r="AHG15" s="2497"/>
      <c r="AHH15" s="2497"/>
      <c r="AHI15" s="2497"/>
      <c r="AHJ15" s="2497"/>
      <c r="AHK15" s="2497"/>
      <c r="AHL15" s="2497"/>
      <c r="AHM15" s="2497"/>
      <c r="AHN15" s="2497"/>
      <c r="AHO15" s="2497"/>
      <c r="AHP15" s="2497"/>
      <c r="AHQ15" s="2497"/>
      <c r="AHR15" s="2497"/>
      <c r="AHS15" s="2497"/>
      <c r="AHT15" s="2497"/>
      <c r="AHU15" s="2497"/>
      <c r="AHV15" s="2497"/>
      <c r="AHW15" s="2497"/>
      <c r="AHX15" s="2497"/>
      <c r="AHY15" s="2497"/>
      <c r="AHZ15" s="2497"/>
      <c r="AIA15" s="2497"/>
      <c r="AIB15" s="2497"/>
      <c r="AIC15" s="2497"/>
      <c r="AID15" s="2497"/>
      <c r="AIE15" s="2497"/>
      <c r="AIF15" s="2497"/>
      <c r="AIG15" s="2497"/>
      <c r="AIH15" s="2497"/>
      <c r="AII15" s="2497"/>
      <c r="AIJ15" s="2497"/>
      <c r="AIK15" s="2497"/>
      <c r="AIL15" s="2497"/>
      <c r="AIM15" s="2497"/>
      <c r="AIN15" s="2497"/>
      <c r="AIO15" s="2497"/>
      <c r="AIP15" s="2497"/>
      <c r="AIQ15" s="2497"/>
      <c r="AIR15" s="2497"/>
      <c r="AIS15" s="2497"/>
      <c r="AIT15" s="2497"/>
      <c r="AIU15" s="2497"/>
      <c r="AIV15" s="2497"/>
      <c r="AIW15" s="2497"/>
      <c r="AIX15" s="2497"/>
      <c r="AIY15" s="2497"/>
      <c r="AIZ15" s="2497"/>
      <c r="AJA15" s="2497"/>
      <c r="AJB15" s="2497"/>
      <c r="AJC15" s="2497"/>
      <c r="AJD15" s="2497"/>
      <c r="AJE15" s="2497"/>
      <c r="AJF15" s="2497"/>
      <c r="AJG15" s="2497"/>
      <c r="AJH15" s="2497"/>
      <c r="AJI15" s="2497"/>
      <c r="AJJ15" s="2497"/>
      <c r="AJK15" s="2497"/>
      <c r="AJL15" s="2497"/>
      <c r="AJM15" s="2497"/>
      <c r="AJN15" s="2497"/>
      <c r="AJO15" s="2497"/>
      <c r="AJP15" s="2497"/>
      <c r="AJQ15" s="2497"/>
      <c r="AJR15" s="2497"/>
      <c r="AJS15" s="2497"/>
      <c r="AJT15" s="2497"/>
      <c r="AJU15" s="2497"/>
      <c r="AJV15" s="2497"/>
      <c r="AJW15" s="2497"/>
      <c r="AJX15" s="2497"/>
      <c r="AJY15" s="2497"/>
      <c r="AJZ15" s="2497"/>
      <c r="AKA15" s="2497"/>
      <c r="AKB15" s="2497"/>
      <c r="AKC15" s="2497"/>
      <c r="AKD15" s="2497"/>
      <c r="AKE15" s="2497"/>
      <c r="AKF15" s="2497"/>
      <c r="AKG15" s="2497"/>
      <c r="AKH15" s="2497"/>
      <c r="AKI15" s="2497"/>
      <c r="AKJ15" s="2497"/>
      <c r="AKK15" s="2497"/>
      <c r="AKL15" s="2497"/>
      <c r="AKM15" s="2497"/>
      <c r="AKN15" s="2497"/>
      <c r="AKO15" s="2497"/>
      <c r="AKP15" s="2497"/>
      <c r="AKQ15" s="2497"/>
      <c r="AKR15" s="2497"/>
      <c r="AKS15" s="2497"/>
      <c r="AKT15" s="2497"/>
      <c r="AKU15" s="2497"/>
      <c r="AKV15" s="2497"/>
      <c r="AKW15" s="2497"/>
      <c r="AKX15" s="2497"/>
      <c r="AKY15" s="2497"/>
      <c r="AKZ15" s="2497"/>
      <c r="ALA15" s="2497"/>
      <c r="ALB15" s="2497"/>
      <c r="ALC15" s="2497"/>
      <c r="ALD15" s="2497"/>
      <c r="ALE15" s="2497"/>
      <c r="ALF15" s="2497"/>
      <c r="ALG15" s="2497"/>
      <c r="ALH15" s="2497"/>
      <c r="ALI15" s="2497"/>
      <c r="ALJ15" s="2497"/>
      <c r="ALK15" s="2497"/>
      <c r="ALL15" s="2497"/>
      <c r="ALM15" s="2497"/>
      <c r="ALN15" s="2497"/>
      <c r="ALO15" s="2497"/>
      <c r="ALP15" s="2497"/>
      <c r="ALQ15" s="2497"/>
      <c r="ALR15" s="2497"/>
      <c r="ALS15" s="2497"/>
      <c r="ALT15" s="2497"/>
      <c r="ALU15" s="2497"/>
      <c r="ALV15" s="2497"/>
      <c r="ALW15" s="2497"/>
      <c r="ALX15" s="2497"/>
      <c r="ALY15" s="2497"/>
      <c r="ALZ15" s="2497"/>
      <c r="AMA15" s="2497"/>
      <c r="AMB15" s="2497"/>
      <c r="AMC15" s="2497"/>
      <c r="AMD15" s="2497"/>
      <c r="AME15" s="2497"/>
      <c r="AMF15" s="2497"/>
      <c r="AMG15" s="2497"/>
      <c r="AMH15" s="2497"/>
      <c r="AMI15" s="2497"/>
      <c r="AMJ15" s="2497"/>
      <c r="AMK15" s="2497"/>
      <c r="AML15" s="2497"/>
      <c r="AMM15" s="2497"/>
      <c r="AMN15" s="2497"/>
      <c r="AMO15" s="2497"/>
      <c r="AMP15" s="2497"/>
      <c r="AMQ15" s="2497"/>
      <c r="AMR15" s="2497"/>
      <c r="AMS15" s="2497"/>
      <c r="AMT15" s="2497"/>
      <c r="AMU15" s="2497"/>
      <c r="AMV15" s="2497"/>
      <c r="AMW15" s="2497"/>
      <c r="AMX15" s="2497"/>
      <c r="AMY15" s="2497"/>
      <c r="AMZ15" s="2497"/>
      <c r="ANA15" s="2497"/>
      <c r="ANB15" s="2497"/>
      <c r="ANC15" s="2497"/>
      <c r="AND15" s="2497"/>
      <c r="ANE15" s="2497"/>
      <c r="ANF15" s="2497"/>
      <c r="ANG15" s="2497"/>
      <c r="ANH15" s="2497"/>
      <c r="ANI15" s="2497"/>
      <c r="ANJ15" s="2497"/>
      <c r="ANK15" s="2497"/>
      <c r="ANL15" s="2497"/>
      <c r="ANM15" s="2497"/>
      <c r="ANN15" s="2497"/>
      <c r="ANO15" s="2497"/>
      <c r="ANP15" s="2497"/>
      <c r="ANQ15" s="2497"/>
      <c r="ANR15" s="2497"/>
      <c r="ANS15" s="2497"/>
      <c r="ANT15" s="2497"/>
      <c r="ANU15" s="2497"/>
      <c r="ANV15" s="2497"/>
      <c r="ANW15" s="2497"/>
      <c r="ANX15" s="2497"/>
      <c r="ANY15" s="2497"/>
      <c r="ANZ15" s="2497"/>
      <c r="AOA15" s="2497"/>
      <c r="AOB15" s="2497"/>
      <c r="AOC15" s="2497"/>
      <c r="AOD15" s="2497"/>
      <c r="AOE15" s="2497"/>
      <c r="AOF15" s="2497"/>
      <c r="AOG15" s="2497"/>
      <c r="AOH15" s="2497"/>
      <c r="AOI15" s="2497"/>
      <c r="AOJ15" s="2497"/>
      <c r="AOK15" s="2497"/>
      <c r="AOL15" s="2497"/>
      <c r="AOM15" s="2497"/>
      <c r="AON15" s="2497"/>
      <c r="AOO15" s="2497"/>
      <c r="AOP15" s="2497"/>
      <c r="AOQ15" s="2497"/>
      <c r="AOR15" s="2497"/>
      <c r="AOS15" s="2497"/>
      <c r="AOT15" s="2497"/>
      <c r="AOU15" s="2497"/>
      <c r="AOV15" s="2497"/>
      <c r="AOW15" s="2497"/>
      <c r="AOX15" s="2497"/>
      <c r="AOY15" s="2497"/>
      <c r="AOZ15" s="2497"/>
      <c r="APA15" s="2497"/>
      <c r="APB15" s="2497"/>
      <c r="APC15" s="2497"/>
      <c r="APD15" s="2497"/>
      <c r="APE15" s="2497"/>
      <c r="APF15" s="2497"/>
      <c r="APG15" s="2497"/>
      <c r="APH15" s="2497"/>
      <c r="API15" s="2497"/>
      <c r="APJ15" s="2497"/>
      <c r="APK15" s="2497"/>
      <c r="APL15" s="2497"/>
      <c r="APM15" s="2497"/>
      <c r="APN15" s="2497"/>
      <c r="APO15" s="2497"/>
      <c r="APP15" s="2497"/>
      <c r="APQ15" s="2497"/>
      <c r="APR15" s="2497"/>
      <c r="APS15" s="2497"/>
      <c r="APT15" s="2497"/>
      <c r="APU15" s="2497"/>
      <c r="APV15" s="2497"/>
      <c r="APW15" s="2497"/>
      <c r="APX15" s="2497"/>
      <c r="APY15" s="2497"/>
      <c r="APZ15" s="2497"/>
      <c r="AQA15" s="2497"/>
      <c r="AQB15" s="2497"/>
      <c r="AQC15" s="2497"/>
      <c r="AQD15" s="2497"/>
      <c r="AQE15" s="2497"/>
      <c r="AQF15" s="2497"/>
      <c r="AQG15" s="2497"/>
      <c r="AQH15" s="2497"/>
      <c r="AQI15" s="2497"/>
      <c r="AQJ15" s="2497"/>
      <c r="AQK15" s="2497"/>
      <c r="AQL15" s="2497"/>
      <c r="AQM15" s="2497"/>
      <c r="AQN15" s="2497"/>
      <c r="AQO15" s="2497"/>
      <c r="AQP15" s="2497"/>
      <c r="AQQ15" s="2497"/>
      <c r="AQR15" s="2497"/>
      <c r="AQS15" s="2497"/>
      <c r="AQT15" s="2497"/>
      <c r="AQU15" s="2497"/>
      <c r="AQV15" s="2497"/>
      <c r="AQW15" s="2497"/>
      <c r="AQX15" s="2497"/>
      <c r="AQY15" s="2497"/>
      <c r="AQZ15" s="2497"/>
      <c r="ARA15" s="2497"/>
      <c r="ARB15" s="2497"/>
      <c r="ARC15" s="2497"/>
      <c r="ARD15" s="2497"/>
      <c r="ARE15" s="2497"/>
      <c r="ARF15" s="2497"/>
      <c r="ARG15" s="2497"/>
      <c r="ARH15" s="2497"/>
      <c r="ARI15" s="2497"/>
      <c r="ARJ15" s="2497"/>
      <c r="ARK15" s="2497"/>
      <c r="ARL15" s="2497"/>
      <c r="ARM15" s="2497"/>
      <c r="ARN15" s="2497"/>
      <c r="ARO15" s="2497"/>
      <c r="ARP15" s="2497"/>
      <c r="ARQ15" s="2497"/>
      <c r="ARR15" s="2497"/>
      <c r="ARS15" s="2497"/>
      <c r="ART15" s="2497"/>
      <c r="ARU15" s="2497"/>
      <c r="ARV15" s="2497"/>
      <c r="ARW15" s="2497"/>
      <c r="ARX15" s="2497"/>
      <c r="ARY15" s="2497"/>
      <c r="ARZ15" s="2497"/>
      <c r="ASA15" s="2497"/>
      <c r="ASB15" s="2497"/>
      <c r="ASC15" s="2497"/>
      <c r="ASD15" s="2497"/>
      <c r="ASE15" s="2497"/>
      <c r="ASF15" s="2497"/>
      <c r="ASG15" s="2497"/>
      <c r="ASH15" s="2497"/>
      <c r="ASI15" s="2497"/>
      <c r="ASJ15" s="2497"/>
      <c r="ASK15" s="2497"/>
      <c r="ASL15" s="2497"/>
      <c r="ASM15" s="2497"/>
      <c r="ASN15" s="2497"/>
      <c r="ASO15" s="2497"/>
      <c r="ASP15" s="2497"/>
      <c r="ASQ15" s="2497"/>
      <c r="ASR15" s="2497"/>
      <c r="ASS15" s="2497"/>
      <c r="AST15" s="2497"/>
      <c r="ASU15" s="2497"/>
      <c r="ASV15" s="2497"/>
      <c r="ASW15" s="2497"/>
      <c r="ASX15" s="2497"/>
      <c r="ASY15" s="2497"/>
      <c r="ASZ15" s="2497"/>
      <c r="ATA15" s="2497"/>
      <c r="ATB15" s="2497"/>
      <c r="ATC15" s="2497"/>
      <c r="ATD15" s="2497"/>
      <c r="ATE15" s="2497"/>
      <c r="ATF15" s="2497"/>
      <c r="ATG15" s="2497"/>
      <c r="ATH15" s="2497"/>
      <c r="ATI15" s="2497"/>
      <c r="ATJ15" s="2497"/>
      <c r="ATK15" s="2497"/>
      <c r="ATL15" s="2497"/>
      <c r="ATM15" s="2497"/>
      <c r="ATN15" s="2497"/>
      <c r="ATO15" s="2497"/>
      <c r="ATP15" s="2497"/>
      <c r="ATQ15" s="2497"/>
      <c r="ATR15" s="2497"/>
      <c r="ATS15" s="2497"/>
      <c r="ATT15" s="2497"/>
      <c r="ATU15" s="2497"/>
      <c r="ATV15" s="2497"/>
      <c r="ATW15" s="2497"/>
      <c r="ATX15" s="2497"/>
      <c r="ATY15" s="2497"/>
      <c r="ATZ15" s="2497"/>
      <c r="AUA15" s="2497"/>
      <c r="AUB15" s="2497"/>
      <c r="AUC15" s="2497"/>
      <c r="AUD15" s="2497"/>
      <c r="AUE15" s="2497"/>
      <c r="AUF15" s="2497"/>
      <c r="AUG15" s="2497"/>
      <c r="AUH15" s="2497"/>
      <c r="AUI15" s="2497"/>
      <c r="AUJ15" s="2497"/>
      <c r="AUK15" s="2497"/>
      <c r="AUL15" s="2497"/>
      <c r="AUM15" s="2497"/>
      <c r="AUN15" s="2497"/>
      <c r="AUO15" s="2497"/>
      <c r="AUP15" s="2497"/>
      <c r="AUQ15" s="2497"/>
      <c r="AUR15" s="2497"/>
      <c r="AUS15" s="2497"/>
      <c r="AUT15" s="2497"/>
      <c r="AUU15" s="2497"/>
      <c r="AUV15" s="2497"/>
      <c r="AUW15" s="2497"/>
      <c r="AUX15" s="2497"/>
      <c r="AUY15" s="2497"/>
      <c r="AUZ15" s="2497"/>
      <c r="AVA15" s="2497"/>
      <c r="AVB15" s="2497"/>
      <c r="AVC15" s="2497"/>
      <c r="AVD15" s="2497"/>
      <c r="AVE15" s="2497"/>
      <c r="AVF15" s="2497"/>
      <c r="AVG15" s="2497"/>
      <c r="AVH15" s="2497"/>
      <c r="AVI15" s="2497"/>
      <c r="AVJ15" s="2497"/>
      <c r="AVK15" s="2497"/>
      <c r="AVL15" s="2497"/>
      <c r="AVM15" s="2497"/>
      <c r="AVN15" s="2497"/>
      <c r="AVO15" s="2497"/>
      <c r="AVP15" s="2497"/>
      <c r="AVQ15" s="2497"/>
      <c r="AVR15" s="2497"/>
      <c r="AVS15" s="2497"/>
      <c r="AVT15" s="2497"/>
      <c r="AVU15" s="2497"/>
      <c r="AVV15" s="2497"/>
      <c r="AVW15" s="2497"/>
      <c r="AVX15" s="2497"/>
      <c r="AVY15" s="2497"/>
      <c r="AVZ15" s="2497"/>
      <c r="AWA15" s="2497"/>
      <c r="AWB15" s="2497"/>
      <c r="AWC15" s="2497"/>
      <c r="AWD15" s="2497"/>
      <c r="AWE15" s="2497"/>
      <c r="AWF15" s="2497"/>
      <c r="AWG15" s="2497"/>
      <c r="AWH15" s="2497"/>
      <c r="AWI15" s="2497"/>
      <c r="AWJ15" s="2497"/>
      <c r="AWK15" s="2497"/>
      <c r="AWL15" s="2497"/>
      <c r="AWM15" s="2497"/>
      <c r="AWN15" s="2497"/>
      <c r="AWO15" s="2497"/>
      <c r="AWP15" s="2497"/>
      <c r="AWQ15" s="2497"/>
      <c r="AWR15" s="2497"/>
      <c r="AWS15" s="2497"/>
      <c r="AWT15" s="2497"/>
      <c r="AWU15" s="2497"/>
      <c r="AWV15" s="2497"/>
      <c r="AWW15" s="2497"/>
      <c r="AWX15" s="2497"/>
      <c r="AWY15" s="2497"/>
      <c r="AWZ15" s="2497"/>
      <c r="AXA15" s="2497"/>
      <c r="AXB15" s="2497"/>
      <c r="AXC15" s="2497"/>
      <c r="AXD15" s="2497"/>
      <c r="AXE15" s="2497"/>
      <c r="AXF15" s="2497"/>
      <c r="AXG15" s="2497"/>
      <c r="AXH15" s="2497"/>
      <c r="AXI15" s="2497"/>
      <c r="AXJ15" s="2497"/>
      <c r="AXK15" s="2497"/>
      <c r="AXL15" s="2497"/>
      <c r="AXM15" s="2497"/>
      <c r="AXN15" s="2497"/>
      <c r="AXO15" s="2497"/>
      <c r="AXP15" s="2497"/>
      <c r="AXQ15" s="2497"/>
      <c r="AXR15" s="2497"/>
      <c r="AXS15" s="2497"/>
      <c r="AXT15" s="2497"/>
      <c r="AXU15" s="2497"/>
      <c r="AXV15" s="2497"/>
      <c r="AXW15" s="2497"/>
      <c r="AXX15" s="2497"/>
      <c r="AXY15" s="2497"/>
      <c r="AXZ15" s="2497"/>
      <c r="AYA15" s="2497"/>
      <c r="AYB15" s="2497"/>
      <c r="AYC15" s="2497"/>
      <c r="AYD15" s="2497"/>
      <c r="AYE15" s="2497"/>
      <c r="AYF15" s="2497"/>
      <c r="AYG15" s="2497"/>
      <c r="AYH15" s="2497"/>
      <c r="AYI15" s="2497"/>
      <c r="AYJ15" s="2497"/>
      <c r="AYK15" s="2497"/>
      <c r="AYL15" s="2497"/>
      <c r="AYM15" s="2497"/>
      <c r="AYN15" s="2497"/>
      <c r="AYO15" s="2497"/>
      <c r="AYP15" s="2497"/>
      <c r="AYQ15" s="2497"/>
      <c r="AYR15" s="2497"/>
      <c r="AYS15" s="2497"/>
      <c r="AYT15" s="2497"/>
      <c r="AYU15" s="2497"/>
      <c r="AYV15" s="2497"/>
      <c r="AYW15" s="2497"/>
      <c r="AYX15" s="2497"/>
      <c r="AYY15" s="2497"/>
      <c r="AYZ15" s="2497"/>
      <c r="AZA15" s="2497"/>
      <c r="AZB15" s="2497"/>
      <c r="AZC15" s="2497"/>
      <c r="AZD15" s="2497"/>
      <c r="AZE15" s="2497"/>
      <c r="AZF15" s="2497"/>
      <c r="AZG15" s="2497"/>
      <c r="AZH15" s="2497"/>
      <c r="AZI15" s="2497"/>
      <c r="AZJ15" s="2497"/>
      <c r="AZK15" s="2497"/>
      <c r="AZL15" s="2497"/>
      <c r="AZM15" s="2497"/>
      <c r="AZN15" s="2497"/>
      <c r="AZO15" s="2497"/>
      <c r="AZP15" s="2497"/>
      <c r="AZQ15" s="2497"/>
      <c r="AZR15" s="2497"/>
      <c r="AZS15" s="2497"/>
      <c r="AZT15" s="2497"/>
      <c r="AZU15" s="2497"/>
      <c r="AZV15" s="2497"/>
      <c r="AZW15" s="2497"/>
      <c r="AZX15" s="2497"/>
      <c r="AZY15" s="2497"/>
      <c r="AZZ15" s="2497"/>
      <c r="BAA15" s="2497"/>
      <c r="BAB15" s="2497"/>
      <c r="BAC15" s="2497"/>
      <c r="BAD15" s="2497"/>
      <c r="BAE15" s="2497"/>
      <c r="BAF15" s="2497"/>
      <c r="BAG15" s="2497"/>
      <c r="BAH15" s="2497"/>
      <c r="BAI15" s="2497"/>
      <c r="BAJ15" s="2497"/>
      <c r="BAK15" s="2497"/>
      <c r="BAL15" s="2497"/>
      <c r="BAM15" s="2497"/>
      <c r="BAN15" s="2497"/>
      <c r="BAO15" s="2497"/>
      <c r="BAP15" s="2497"/>
      <c r="BAQ15" s="2497"/>
      <c r="BAR15" s="2497"/>
      <c r="BAS15" s="2497"/>
      <c r="BAT15" s="2497"/>
      <c r="BAU15" s="2497"/>
      <c r="BAV15" s="2497"/>
      <c r="BAW15" s="2497"/>
      <c r="BAX15" s="2497"/>
      <c r="BAY15" s="2497"/>
      <c r="BAZ15" s="2497"/>
      <c r="BBA15" s="2497"/>
      <c r="BBB15" s="2497"/>
      <c r="BBC15" s="2497"/>
      <c r="BBD15" s="2497"/>
      <c r="BBE15" s="2497"/>
      <c r="BBF15" s="2497"/>
      <c r="BBG15" s="2497"/>
      <c r="BBH15" s="2497"/>
      <c r="BBI15" s="2497"/>
      <c r="BBJ15" s="2497"/>
      <c r="BBK15" s="2497"/>
      <c r="BBL15" s="2497"/>
      <c r="BBM15" s="2497"/>
      <c r="BBN15" s="2497"/>
      <c r="BBO15" s="2497"/>
      <c r="BBP15" s="2497"/>
      <c r="BBQ15" s="2497"/>
      <c r="BBR15" s="2497"/>
      <c r="BBS15" s="2497"/>
      <c r="BBT15" s="2497"/>
      <c r="BBU15" s="2497"/>
      <c r="BBV15" s="2497"/>
      <c r="BBW15" s="2497"/>
      <c r="BBX15" s="2497"/>
      <c r="BBY15" s="2497"/>
      <c r="BBZ15" s="2497"/>
      <c r="BCA15" s="2497"/>
      <c r="BCB15" s="2497"/>
      <c r="BCC15" s="2497"/>
      <c r="BCD15" s="2497"/>
      <c r="BCE15" s="2497"/>
      <c r="BCF15" s="2497"/>
      <c r="BCG15" s="2497"/>
      <c r="BCH15" s="2497"/>
      <c r="BCI15" s="2497"/>
      <c r="BCJ15" s="2497"/>
      <c r="BCK15" s="2497"/>
      <c r="BCL15" s="2497"/>
      <c r="BCM15" s="2497"/>
      <c r="BCN15" s="2497"/>
      <c r="BCO15" s="2497"/>
      <c r="BCP15" s="2497"/>
      <c r="BCQ15" s="2497"/>
      <c r="BCR15" s="2497"/>
      <c r="BCS15" s="2497"/>
      <c r="BCT15" s="2497"/>
      <c r="BCU15" s="2497"/>
      <c r="BCV15" s="2497"/>
      <c r="BCW15" s="2497"/>
      <c r="BCX15" s="2497"/>
      <c r="BCY15" s="2497"/>
      <c r="BCZ15" s="2497"/>
      <c r="BDA15" s="2497"/>
      <c r="BDB15" s="2497"/>
      <c r="BDC15" s="2497"/>
      <c r="BDD15" s="2497"/>
      <c r="BDE15" s="2497"/>
      <c r="BDF15" s="2497"/>
      <c r="BDG15" s="2497"/>
      <c r="BDH15" s="2497"/>
      <c r="BDI15" s="2497"/>
      <c r="BDJ15" s="2497"/>
      <c r="BDK15" s="2497"/>
      <c r="BDL15" s="2497"/>
      <c r="BDM15" s="2497"/>
      <c r="BDN15" s="2497"/>
      <c r="BDO15" s="2497"/>
      <c r="BDP15" s="2497"/>
      <c r="BDQ15" s="2497"/>
      <c r="BDR15" s="2497"/>
      <c r="BDS15" s="2497"/>
      <c r="BDT15" s="2497"/>
      <c r="BDU15" s="2497"/>
      <c r="BDV15" s="2497"/>
      <c r="BDW15" s="2497"/>
      <c r="BDX15" s="2497"/>
      <c r="BDY15" s="2497"/>
      <c r="BDZ15" s="2497"/>
      <c r="BEA15" s="2497"/>
      <c r="BEB15" s="2497"/>
      <c r="BEC15" s="2497"/>
      <c r="BED15" s="2497"/>
      <c r="BEE15" s="2497"/>
      <c r="BEF15" s="2497"/>
      <c r="BEG15" s="2497"/>
      <c r="BEH15" s="2497"/>
      <c r="BEI15" s="2497"/>
      <c r="BEJ15" s="2497"/>
      <c r="BEK15" s="2497"/>
      <c r="BEL15" s="2497"/>
      <c r="BEM15" s="2497"/>
      <c r="BEN15" s="2497"/>
      <c r="BEO15" s="2497"/>
      <c r="BEP15" s="2497"/>
      <c r="BEQ15" s="2497"/>
      <c r="BER15" s="2497"/>
      <c r="BES15" s="2497"/>
      <c r="BET15" s="2497"/>
      <c r="BEU15" s="2497"/>
      <c r="BEV15" s="2497"/>
      <c r="BEW15" s="2497"/>
      <c r="BEX15" s="2497"/>
      <c r="BEY15" s="2497"/>
      <c r="BEZ15" s="2497"/>
      <c r="BFA15" s="2497"/>
      <c r="BFB15" s="2497"/>
      <c r="BFC15" s="2497"/>
      <c r="BFD15" s="2497"/>
      <c r="BFE15" s="2497"/>
      <c r="BFF15" s="2497"/>
      <c r="BFG15" s="2497"/>
      <c r="BFH15" s="2497"/>
      <c r="BFI15" s="2497"/>
      <c r="BFJ15" s="2497"/>
      <c r="BFK15" s="2497"/>
      <c r="BFL15" s="2497"/>
      <c r="BFM15" s="2497"/>
      <c r="BFN15" s="2497"/>
      <c r="BFO15" s="2497"/>
      <c r="BFP15" s="2497"/>
      <c r="BFQ15" s="2497"/>
      <c r="BFR15" s="2497"/>
      <c r="BFS15" s="2497"/>
      <c r="BFT15" s="2497"/>
      <c r="BFU15" s="2497"/>
      <c r="BFV15" s="2497"/>
      <c r="BFW15" s="2497"/>
      <c r="BFX15" s="2497"/>
      <c r="BFY15" s="2497"/>
      <c r="BFZ15" s="2497"/>
      <c r="BGA15" s="2497"/>
      <c r="BGB15" s="2497"/>
      <c r="BGC15" s="2497"/>
      <c r="BGD15" s="2497"/>
      <c r="BGE15" s="2497"/>
      <c r="BGF15" s="2497"/>
      <c r="BGG15" s="2497"/>
      <c r="BGH15" s="2497"/>
      <c r="BGI15" s="2497"/>
      <c r="BGJ15" s="2497"/>
      <c r="BGK15" s="2497"/>
      <c r="BGL15" s="2497"/>
      <c r="BGM15" s="2497"/>
      <c r="BGN15" s="2497"/>
      <c r="BGO15" s="2497"/>
      <c r="BGP15" s="2497"/>
      <c r="BGQ15" s="2497"/>
      <c r="BGR15" s="2497"/>
      <c r="BGS15" s="2497"/>
      <c r="BGT15" s="2497"/>
      <c r="BGU15" s="2497"/>
      <c r="BGV15" s="2497"/>
      <c r="BGW15" s="2497"/>
      <c r="BGX15" s="2497"/>
      <c r="BGY15" s="2497"/>
      <c r="BGZ15" s="2497"/>
      <c r="BHA15" s="2497"/>
      <c r="BHB15" s="2497"/>
      <c r="BHC15" s="2497"/>
      <c r="BHD15" s="2497"/>
      <c r="BHE15" s="2497"/>
      <c r="BHF15" s="2497"/>
      <c r="BHG15" s="2497"/>
      <c r="BHH15" s="2497"/>
      <c r="BHI15" s="2497"/>
      <c r="BHJ15" s="2497"/>
      <c r="BHK15" s="2497"/>
      <c r="BHL15" s="2497"/>
      <c r="BHM15" s="2497"/>
      <c r="BHN15" s="2497"/>
      <c r="BHO15" s="2497"/>
      <c r="BHP15" s="2497"/>
      <c r="BHQ15" s="2497"/>
      <c r="BHR15" s="2497"/>
      <c r="BHS15" s="2497"/>
      <c r="BHT15" s="2497"/>
      <c r="BHU15" s="2497"/>
      <c r="BHV15" s="2497"/>
      <c r="BHW15" s="2497"/>
      <c r="BHX15" s="2497"/>
      <c r="BHY15" s="2497"/>
      <c r="BHZ15" s="2497"/>
      <c r="BIA15" s="2497"/>
      <c r="BIB15" s="2497"/>
      <c r="BIC15" s="2497"/>
      <c r="BID15" s="2497"/>
      <c r="BIE15" s="2497"/>
      <c r="BIF15" s="2497"/>
      <c r="BIG15" s="2497"/>
      <c r="BIH15" s="2497"/>
      <c r="BII15" s="2497"/>
      <c r="BIJ15" s="2497"/>
      <c r="BIK15" s="2497"/>
      <c r="BIL15" s="2497"/>
      <c r="BIM15" s="2497"/>
      <c r="BIN15" s="2497"/>
      <c r="BIO15" s="2497"/>
      <c r="BIP15" s="2497"/>
      <c r="BIQ15" s="2497"/>
      <c r="BIR15" s="2497"/>
      <c r="BIS15" s="2497"/>
      <c r="BIT15" s="2497"/>
      <c r="BIU15" s="2497"/>
      <c r="BIV15" s="2497"/>
      <c r="BIW15" s="2497"/>
      <c r="BIX15" s="2497"/>
      <c r="BIY15" s="2497"/>
      <c r="BIZ15" s="2497"/>
      <c r="BJA15" s="2497"/>
      <c r="BJB15" s="2497"/>
      <c r="BJC15" s="2497"/>
      <c r="BJD15" s="2497"/>
      <c r="BJE15" s="2497"/>
      <c r="BJF15" s="2497"/>
      <c r="BJG15" s="2497"/>
      <c r="BJH15" s="2497"/>
      <c r="BJI15" s="2497"/>
      <c r="BJJ15" s="2497"/>
      <c r="BJK15" s="2497"/>
      <c r="BJL15" s="2497"/>
      <c r="BJM15" s="2497"/>
      <c r="BJN15" s="2497"/>
      <c r="BJO15" s="2497"/>
      <c r="BJP15" s="2497"/>
      <c r="BJQ15" s="2497"/>
      <c r="BJR15" s="2497"/>
      <c r="BJS15" s="2497"/>
      <c r="BJT15" s="2497"/>
      <c r="BJU15" s="2497"/>
      <c r="BJV15" s="2497"/>
      <c r="BJW15" s="2497"/>
      <c r="BJX15" s="2497"/>
      <c r="BJY15" s="2497"/>
      <c r="BJZ15" s="2497"/>
      <c r="BKA15" s="2497"/>
      <c r="BKB15" s="2497"/>
      <c r="BKC15" s="2497"/>
      <c r="BKD15" s="2497"/>
      <c r="BKE15" s="2497"/>
      <c r="BKF15" s="2497"/>
      <c r="BKG15" s="2497"/>
      <c r="BKH15" s="2497"/>
      <c r="BKI15" s="2497"/>
      <c r="BKJ15" s="2497"/>
      <c r="BKK15" s="2497"/>
      <c r="BKL15" s="2497"/>
      <c r="BKM15" s="2497"/>
      <c r="BKN15" s="2497"/>
      <c r="BKO15" s="2497"/>
      <c r="BKP15" s="2497"/>
      <c r="BKQ15" s="2497"/>
      <c r="BKR15" s="2497"/>
      <c r="BKS15" s="2497"/>
      <c r="BKT15" s="2497"/>
      <c r="BKU15" s="2497"/>
      <c r="BKV15" s="2497"/>
      <c r="BKW15" s="2497"/>
      <c r="BKX15" s="2497"/>
      <c r="BKY15" s="2497"/>
      <c r="BKZ15" s="2497"/>
      <c r="BLA15" s="2497"/>
      <c r="BLB15" s="2497"/>
      <c r="BLC15" s="2497"/>
      <c r="BLD15" s="2497"/>
      <c r="BLE15" s="2497"/>
      <c r="BLF15" s="2497"/>
      <c r="BLG15" s="2497"/>
      <c r="BLH15" s="2497"/>
      <c r="BLI15" s="2497"/>
      <c r="BLJ15" s="2497"/>
      <c r="BLK15" s="2497"/>
      <c r="BLL15" s="2497"/>
      <c r="BLM15" s="2497"/>
      <c r="BLN15" s="2497"/>
      <c r="BLO15" s="2497"/>
      <c r="BLP15" s="2497"/>
      <c r="BLQ15" s="2497"/>
      <c r="BLR15" s="2497"/>
      <c r="BLS15" s="2497"/>
      <c r="BLT15" s="2497"/>
      <c r="BLU15" s="2497"/>
      <c r="BLV15" s="2497"/>
      <c r="BLW15" s="2497"/>
      <c r="BLX15" s="2497"/>
      <c r="BLY15" s="2497"/>
      <c r="BLZ15" s="2497"/>
      <c r="BMA15" s="2497"/>
      <c r="BMB15" s="2497"/>
      <c r="BMC15" s="2497"/>
      <c r="BMD15" s="2497"/>
      <c r="BME15" s="2497"/>
      <c r="BMF15" s="2497"/>
      <c r="BMG15" s="2497"/>
      <c r="BMH15" s="2497"/>
      <c r="BMI15" s="2497"/>
      <c r="BMJ15" s="2497"/>
      <c r="BMK15" s="2497"/>
      <c r="BML15" s="2497"/>
      <c r="BMM15" s="2497"/>
      <c r="BMN15" s="2497"/>
      <c r="BMO15" s="2497"/>
      <c r="BMP15" s="2497"/>
      <c r="BMQ15" s="2497"/>
      <c r="BMR15" s="2497"/>
      <c r="BMS15" s="2497"/>
      <c r="BMT15" s="2497"/>
      <c r="BMU15" s="2497"/>
      <c r="BMV15" s="2497"/>
      <c r="BMW15" s="2497"/>
      <c r="BMX15" s="2497"/>
      <c r="BMY15" s="2497"/>
      <c r="BMZ15" s="2497"/>
      <c r="BNA15" s="2497"/>
      <c r="BNB15" s="2497"/>
      <c r="BNC15" s="2497"/>
      <c r="BND15" s="2497"/>
      <c r="BNE15" s="2497"/>
      <c r="BNF15" s="2497"/>
      <c r="BNG15" s="2497"/>
      <c r="BNH15" s="2497"/>
      <c r="BNI15" s="2497"/>
      <c r="BNJ15" s="2497"/>
      <c r="BNK15" s="2497"/>
      <c r="BNL15" s="2497"/>
      <c r="BNM15" s="2497"/>
      <c r="BNN15" s="2497"/>
      <c r="BNO15" s="2497"/>
      <c r="BNP15" s="2497"/>
      <c r="BNQ15" s="2497"/>
      <c r="BNR15" s="2497"/>
      <c r="BNS15" s="2497"/>
      <c r="BNT15" s="2497"/>
      <c r="BNU15" s="2497"/>
      <c r="BNV15" s="2497"/>
      <c r="BNW15" s="2497"/>
      <c r="BNX15" s="2497"/>
      <c r="BNY15" s="2497"/>
      <c r="BNZ15" s="2497"/>
      <c r="BOA15" s="2497"/>
      <c r="BOB15" s="2497"/>
      <c r="BOC15" s="2497"/>
      <c r="BOD15" s="2497"/>
      <c r="BOE15" s="2497"/>
      <c r="BOF15" s="2497"/>
      <c r="BOG15" s="2497"/>
      <c r="BOH15" s="2497"/>
      <c r="BOI15" s="2497"/>
      <c r="BOJ15" s="2497"/>
      <c r="BOK15" s="2497"/>
      <c r="BOL15" s="2497"/>
      <c r="BOM15" s="2497"/>
      <c r="BON15" s="2497"/>
      <c r="BOO15" s="2497"/>
      <c r="BOP15" s="2497"/>
      <c r="BOQ15" s="2497"/>
      <c r="BOR15" s="2497"/>
      <c r="BOS15" s="2497"/>
      <c r="BOT15" s="2497"/>
      <c r="BOU15" s="2497"/>
      <c r="BOV15" s="2497"/>
      <c r="BOW15" s="2497"/>
      <c r="BOX15" s="2497"/>
      <c r="BOY15" s="2497"/>
      <c r="BOZ15" s="2497"/>
      <c r="BPA15" s="2497"/>
      <c r="BPB15" s="2497"/>
      <c r="BPC15" s="2497"/>
      <c r="BPD15" s="2497"/>
      <c r="BPE15" s="2497"/>
      <c r="BPF15" s="2497"/>
      <c r="BPG15" s="2497"/>
      <c r="BPH15" s="2497"/>
      <c r="BPI15" s="2497"/>
      <c r="BPJ15" s="2497"/>
      <c r="BPK15" s="2497"/>
      <c r="BPL15" s="2497"/>
      <c r="BPM15" s="2497"/>
      <c r="BPN15" s="2497"/>
      <c r="BPO15" s="2497"/>
      <c r="BPP15" s="2497"/>
      <c r="BPQ15" s="2497"/>
      <c r="BPR15" s="2497"/>
      <c r="BPS15" s="2497"/>
      <c r="BPT15" s="2497"/>
      <c r="BPU15" s="2497"/>
      <c r="BPV15" s="2497"/>
      <c r="BPW15" s="2497"/>
      <c r="BPX15" s="2497"/>
      <c r="BPY15" s="2497"/>
      <c r="BPZ15" s="2497"/>
      <c r="BQA15" s="2497"/>
      <c r="BQB15" s="2497"/>
      <c r="BQC15" s="2497"/>
      <c r="BQD15" s="2497"/>
      <c r="BQE15" s="2497"/>
      <c r="BQF15" s="2497"/>
      <c r="BQG15" s="2497"/>
      <c r="BQH15" s="2497"/>
      <c r="BQI15" s="2497"/>
      <c r="BQJ15" s="2497"/>
      <c r="BQK15" s="2497"/>
      <c r="BQL15" s="2497"/>
      <c r="BQM15" s="2497"/>
      <c r="BQN15" s="2497"/>
      <c r="BQO15" s="2497"/>
      <c r="BQP15" s="2497"/>
      <c r="BQQ15" s="2497"/>
      <c r="BQR15" s="2497"/>
      <c r="BQS15" s="2497"/>
      <c r="BQT15" s="2497"/>
      <c r="BQU15" s="2497"/>
      <c r="BQV15" s="2497"/>
      <c r="BQW15" s="2497"/>
      <c r="BQX15" s="2497"/>
      <c r="BQY15" s="2497"/>
      <c r="BQZ15" s="2497"/>
      <c r="BRA15" s="2497"/>
      <c r="BRB15" s="2497"/>
      <c r="BRC15" s="2497"/>
      <c r="BRD15" s="2497"/>
      <c r="BRE15" s="2497"/>
      <c r="BRF15" s="2497"/>
      <c r="BRG15" s="2497"/>
      <c r="BRH15" s="2497"/>
      <c r="BRI15" s="2497"/>
      <c r="BRJ15" s="2497"/>
      <c r="BRK15" s="2497"/>
      <c r="BRL15" s="2497"/>
      <c r="BRM15" s="2497"/>
      <c r="BRN15" s="2497"/>
      <c r="BRO15" s="2497"/>
      <c r="BRP15" s="2497"/>
      <c r="BRQ15" s="2497"/>
      <c r="BRR15" s="2497"/>
      <c r="BRS15" s="2497"/>
      <c r="BRT15" s="2497"/>
      <c r="BRU15" s="2497"/>
      <c r="BRV15" s="2497"/>
      <c r="BRW15" s="2497"/>
      <c r="BRX15" s="2497"/>
      <c r="BRY15" s="2497"/>
      <c r="BRZ15" s="2497"/>
      <c r="BSA15" s="2497"/>
      <c r="BSB15" s="2497"/>
      <c r="BSC15" s="2497"/>
      <c r="BSD15" s="2497"/>
      <c r="BSE15" s="2497"/>
      <c r="BSF15" s="2497"/>
      <c r="BSG15" s="2497"/>
      <c r="BSH15" s="2497"/>
      <c r="BSI15" s="2497"/>
      <c r="BSJ15" s="2497"/>
      <c r="BSK15" s="2497"/>
      <c r="BSL15" s="2497"/>
      <c r="BSM15" s="2497"/>
      <c r="BSN15" s="2497"/>
      <c r="BSO15" s="2497"/>
      <c r="BSP15" s="2497"/>
      <c r="BSQ15" s="2497"/>
      <c r="BSR15" s="2497"/>
      <c r="BSS15" s="2497"/>
      <c r="BST15" s="2497"/>
      <c r="BSU15" s="2497"/>
      <c r="BSV15" s="2497"/>
      <c r="BSW15" s="2497"/>
      <c r="BSX15" s="2497"/>
      <c r="BSY15" s="2497"/>
      <c r="BSZ15" s="2497"/>
      <c r="BTA15" s="2497"/>
      <c r="BTB15" s="2497"/>
      <c r="BTC15" s="2497"/>
      <c r="BTD15" s="2497"/>
      <c r="BTE15" s="2497"/>
      <c r="BTF15" s="2497"/>
      <c r="BTG15" s="2497"/>
      <c r="BTH15" s="2497"/>
      <c r="BTI15" s="2497"/>
      <c r="BTJ15" s="2497"/>
      <c r="BTK15" s="2497"/>
      <c r="BTL15" s="2497"/>
      <c r="BTM15" s="2497"/>
      <c r="BTN15" s="2497"/>
      <c r="BTO15" s="2497"/>
      <c r="BTP15" s="2497"/>
      <c r="BTQ15" s="2497"/>
      <c r="BTR15" s="2497"/>
      <c r="BTS15" s="2497"/>
      <c r="BTT15" s="2497"/>
      <c r="BTU15" s="2497"/>
      <c r="BTV15" s="2497"/>
      <c r="BTW15" s="2497"/>
      <c r="BTX15" s="2497"/>
      <c r="BTY15" s="2497"/>
      <c r="BTZ15" s="2497"/>
      <c r="BUA15" s="2497"/>
      <c r="BUB15" s="2497"/>
      <c r="BUC15" s="2497"/>
      <c r="BUD15" s="2497"/>
      <c r="BUE15" s="2497"/>
      <c r="BUF15" s="2497"/>
      <c r="BUG15" s="2497"/>
      <c r="BUH15" s="2497"/>
      <c r="BUI15" s="2497"/>
      <c r="BUJ15" s="2497"/>
      <c r="BUK15" s="2497"/>
      <c r="BUL15" s="2497"/>
      <c r="BUM15" s="2497"/>
      <c r="BUN15" s="2497"/>
      <c r="BUO15" s="2497"/>
      <c r="BUP15" s="2497"/>
      <c r="BUQ15" s="2497"/>
      <c r="BUR15" s="2497"/>
      <c r="BUS15" s="2497"/>
      <c r="BUT15" s="2497"/>
      <c r="BUU15" s="2497"/>
      <c r="BUV15" s="2497"/>
      <c r="BUW15" s="2497"/>
      <c r="BUX15" s="2497"/>
      <c r="BUY15" s="2497"/>
      <c r="BUZ15" s="2497"/>
      <c r="BVA15" s="2497"/>
      <c r="BVB15" s="2497"/>
      <c r="BVC15" s="2497"/>
      <c r="BVD15" s="2497"/>
      <c r="BVE15" s="2497"/>
      <c r="BVF15" s="2497"/>
      <c r="BVG15" s="2497"/>
      <c r="BVH15" s="2497"/>
      <c r="BVI15" s="2497"/>
      <c r="BVJ15" s="2497"/>
      <c r="BVK15" s="2497"/>
      <c r="BVL15" s="2497"/>
      <c r="BVM15" s="2497"/>
      <c r="BVN15" s="2497"/>
      <c r="BVO15" s="2497"/>
      <c r="BVP15" s="2497"/>
      <c r="BVQ15" s="2497"/>
      <c r="BVR15" s="2497"/>
      <c r="BVS15" s="2497"/>
      <c r="BVT15" s="2497"/>
      <c r="BVU15" s="2497"/>
      <c r="BVV15" s="2497"/>
      <c r="BVW15" s="2497"/>
      <c r="BVX15" s="2497"/>
      <c r="BVY15" s="2497"/>
      <c r="BVZ15" s="2497"/>
      <c r="BWA15" s="2497"/>
      <c r="BWB15" s="2497"/>
      <c r="BWC15" s="2497"/>
      <c r="BWD15" s="2497"/>
      <c r="BWE15" s="2497"/>
      <c r="BWF15" s="2497"/>
      <c r="BWG15" s="2497"/>
      <c r="BWH15" s="2497"/>
      <c r="BWI15" s="2497"/>
      <c r="BWJ15" s="2497"/>
      <c r="BWK15" s="2497"/>
      <c r="BWL15" s="2497"/>
      <c r="BWM15" s="2497"/>
      <c r="BWN15" s="2497"/>
      <c r="BWO15" s="2497"/>
      <c r="BWP15" s="2497"/>
      <c r="BWQ15" s="2497"/>
      <c r="BWR15" s="2497"/>
      <c r="BWS15" s="2497"/>
      <c r="BWT15" s="2497"/>
      <c r="BWU15" s="2497"/>
      <c r="BWV15" s="2497"/>
      <c r="BWW15" s="2497"/>
      <c r="BWX15" s="2497"/>
      <c r="BWY15" s="2497"/>
      <c r="BWZ15" s="2497"/>
      <c r="BXA15" s="2497"/>
      <c r="BXB15" s="2497"/>
      <c r="BXC15" s="2497"/>
      <c r="BXD15" s="2497"/>
      <c r="BXE15" s="2497"/>
      <c r="BXF15" s="2497"/>
      <c r="BXG15" s="2497"/>
      <c r="BXH15" s="2497"/>
      <c r="BXI15" s="2497"/>
      <c r="BXJ15" s="2497"/>
      <c r="BXK15" s="2497"/>
      <c r="BXL15" s="2497"/>
      <c r="BXM15" s="2497"/>
      <c r="BXN15" s="2497"/>
      <c r="BXO15" s="2497"/>
      <c r="BXP15" s="2497"/>
      <c r="BXQ15" s="2497"/>
      <c r="BXR15" s="2497"/>
      <c r="BXS15" s="2497"/>
      <c r="BXT15" s="2497"/>
      <c r="BXU15" s="2497"/>
      <c r="BXV15" s="2497"/>
    </row>
    <row r="16" spans="1:2277" customFormat="1">
      <c r="A16" s="2497"/>
      <c r="B16" s="2497"/>
      <c r="C16" s="2497"/>
      <c r="D16" s="2497"/>
      <c r="E16" s="2497"/>
      <c r="F16" s="2497"/>
      <c r="G16" s="2497"/>
      <c r="H16" s="2497"/>
      <c r="I16" s="2497"/>
      <c r="J16" s="2497"/>
      <c r="K16" s="2497"/>
      <c r="L16" s="2497"/>
      <c r="M16" s="2497"/>
      <c r="N16" s="2497"/>
      <c r="O16" s="2497"/>
      <c r="P16" s="2497"/>
      <c r="Q16" s="2497"/>
      <c r="R16" s="2497"/>
      <c r="S16" s="2497"/>
      <c r="T16" s="2497"/>
      <c r="U16" s="2497"/>
      <c r="V16" s="2497"/>
      <c r="W16" s="2497"/>
      <c r="X16" s="2497"/>
      <c r="Y16" s="2497"/>
      <c r="Z16" s="2497"/>
      <c r="AA16" s="2497"/>
      <c r="AB16" s="2497"/>
      <c r="AC16" s="2497"/>
      <c r="AD16" s="2497"/>
      <c r="AE16" s="2497"/>
      <c r="AF16" s="2497"/>
      <c r="AG16" s="2497"/>
      <c r="AH16" s="2497"/>
      <c r="AI16" s="2497"/>
      <c r="AJ16" s="2497"/>
      <c r="AK16" s="2497"/>
      <c r="AL16" s="2497"/>
      <c r="AM16" s="2497"/>
      <c r="AN16" s="2497"/>
      <c r="AO16" s="2497"/>
      <c r="AP16" s="2497"/>
      <c r="AQ16" s="2497"/>
      <c r="AR16" s="2497"/>
      <c r="AS16" s="2497"/>
      <c r="AT16" s="2497"/>
      <c r="AU16" s="2497"/>
      <c r="AV16" s="2497"/>
      <c r="AW16" s="2497"/>
      <c r="AX16" s="2497"/>
      <c r="AY16" s="2497"/>
      <c r="AZ16" s="2497"/>
      <c r="BA16" s="2497"/>
      <c r="BB16" s="2497"/>
      <c r="BC16" s="2497"/>
      <c r="BD16" s="2497"/>
      <c r="BE16" s="2497"/>
      <c r="BF16" s="2497"/>
      <c r="BG16" s="2497"/>
      <c r="BH16" s="2497"/>
      <c r="BI16" s="2497"/>
      <c r="BJ16" s="2497"/>
      <c r="BK16" s="2497"/>
      <c r="BL16" s="2497"/>
      <c r="BM16" s="2497"/>
      <c r="BN16" s="2497"/>
      <c r="BO16" s="2497"/>
      <c r="BP16" s="2497"/>
      <c r="BQ16" s="2497"/>
      <c r="BR16" s="2497"/>
      <c r="BS16" s="2497"/>
      <c r="BT16" s="2497"/>
      <c r="BU16" s="2497"/>
      <c r="BV16" s="2497"/>
      <c r="BW16" s="2497"/>
      <c r="BX16" s="2497"/>
      <c r="BY16" s="2497"/>
      <c r="BZ16" s="2497"/>
      <c r="CA16" s="2497"/>
      <c r="CB16" s="2497"/>
      <c r="CC16" s="2497"/>
      <c r="CD16" s="2497"/>
      <c r="CE16" s="2497"/>
      <c r="CF16" s="2497"/>
      <c r="CG16" s="2497"/>
      <c r="CH16" s="2497"/>
      <c r="CI16" s="2497"/>
      <c r="CJ16" s="2497"/>
      <c r="CK16" s="2497"/>
      <c r="CL16" s="2497"/>
      <c r="CM16" s="2497"/>
      <c r="CN16" s="2497"/>
      <c r="CO16" s="2497"/>
      <c r="CP16" s="2497"/>
      <c r="CQ16" s="2497"/>
      <c r="CR16" s="2497"/>
      <c r="CS16" s="2497"/>
      <c r="CT16" s="2497"/>
      <c r="CU16" s="2497"/>
      <c r="CV16" s="2497"/>
      <c r="CW16" s="2497"/>
      <c r="CX16" s="2497"/>
      <c r="CY16" s="2497"/>
      <c r="CZ16" s="2497"/>
      <c r="DA16" s="2497"/>
      <c r="DB16" s="2497"/>
      <c r="DC16" s="2497"/>
      <c r="DD16" s="2497"/>
      <c r="DE16" s="2497"/>
      <c r="DF16" s="2497"/>
      <c r="DG16" s="2497"/>
      <c r="DH16" s="2497"/>
      <c r="DI16" s="2497"/>
      <c r="DJ16" s="2497"/>
      <c r="DK16" s="2497"/>
      <c r="DL16" s="2497"/>
      <c r="DM16" s="2497"/>
      <c r="DN16" s="2497"/>
      <c r="DO16" s="2497"/>
      <c r="DP16" s="2497"/>
      <c r="DQ16" s="2497"/>
      <c r="DR16" s="2497"/>
      <c r="DS16" s="2497"/>
      <c r="DT16" s="2497"/>
      <c r="DU16" s="2497"/>
      <c r="DV16" s="2497"/>
      <c r="DW16" s="2497"/>
      <c r="DX16" s="2497"/>
      <c r="DY16" s="2497"/>
      <c r="DZ16" s="2497"/>
      <c r="EA16" s="2497"/>
      <c r="EB16" s="2497"/>
      <c r="EC16" s="2497"/>
      <c r="ED16" s="2497"/>
      <c r="EE16" s="2497"/>
      <c r="EF16" s="2497"/>
      <c r="EG16" s="2497"/>
      <c r="EH16" s="2497"/>
      <c r="EI16" s="2497"/>
      <c r="EJ16" s="2497"/>
      <c r="EK16" s="2497"/>
      <c r="EL16" s="2497"/>
      <c r="EM16" s="2497"/>
      <c r="EN16" s="2497"/>
      <c r="EO16" s="2497"/>
      <c r="EP16" s="2497"/>
      <c r="EQ16" s="2497"/>
      <c r="ER16" s="2497"/>
      <c r="ES16" s="2497"/>
      <c r="ET16" s="2497"/>
      <c r="EU16" s="2497"/>
      <c r="EV16" s="2497"/>
      <c r="EW16" s="2497"/>
      <c r="EX16" s="2497"/>
      <c r="EY16" s="2497"/>
      <c r="EZ16" s="2497"/>
      <c r="FA16" s="2497"/>
      <c r="FB16" s="2497"/>
      <c r="FC16" s="2497"/>
      <c r="FD16" s="2497"/>
      <c r="FE16" s="2497"/>
      <c r="FF16" s="2497"/>
      <c r="FG16" s="2497"/>
      <c r="FH16" s="2497"/>
      <c r="FI16" s="2497"/>
      <c r="FJ16" s="2497"/>
      <c r="FK16" s="2497"/>
      <c r="FL16" s="2497"/>
      <c r="FM16" s="2497"/>
      <c r="FN16" s="2497"/>
      <c r="FO16" s="2497"/>
      <c r="FP16" s="2497"/>
      <c r="FQ16" s="2497"/>
      <c r="FR16" s="2497"/>
      <c r="FS16" s="2497"/>
      <c r="FT16" s="2497"/>
      <c r="FU16" s="2497"/>
      <c r="FV16" s="2497"/>
      <c r="FW16" s="2497"/>
      <c r="FX16" s="2497"/>
      <c r="FY16" s="2497"/>
      <c r="FZ16" s="2497"/>
      <c r="GA16" s="2497"/>
      <c r="GB16" s="2497"/>
      <c r="GC16" s="2497"/>
      <c r="GD16" s="2497"/>
      <c r="GE16" s="2497"/>
      <c r="GF16" s="2497"/>
      <c r="GG16" s="2497"/>
      <c r="GH16" s="2497"/>
      <c r="GI16" s="2497"/>
      <c r="GJ16" s="2497"/>
      <c r="GK16" s="2497"/>
      <c r="GL16" s="2497"/>
      <c r="GM16" s="2497"/>
      <c r="GN16" s="2497"/>
      <c r="GO16" s="2497"/>
      <c r="GP16" s="2497"/>
      <c r="GQ16" s="2497"/>
      <c r="GR16" s="2497"/>
      <c r="GS16" s="2497"/>
      <c r="GT16" s="2497"/>
      <c r="GU16" s="2497"/>
      <c r="GV16" s="2497"/>
      <c r="GW16" s="2497"/>
      <c r="GX16" s="2497"/>
      <c r="GY16" s="2497"/>
      <c r="GZ16" s="2497"/>
      <c r="HA16" s="2497"/>
      <c r="HB16" s="2497"/>
      <c r="HC16" s="2497"/>
      <c r="HD16" s="2497"/>
      <c r="HE16" s="2497"/>
      <c r="HF16" s="2497"/>
      <c r="HG16" s="2497"/>
      <c r="HH16" s="2497"/>
      <c r="HI16" s="2497"/>
      <c r="HJ16" s="2497"/>
      <c r="HK16" s="2497"/>
      <c r="HL16" s="2497"/>
      <c r="HM16" s="2497"/>
      <c r="HN16" s="2497"/>
      <c r="HO16" s="2497"/>
      <c r="HP16" s="2497"/>
      <c r="HQ16" s="2497"/>
      <c r="HR16" s="2497"/>
      <c r="HS16" s="2497"/>
      <c r="HT16" s="2497"/>
      <c r="HU16" s="2497"/>
      <c r="HV16" s="2497"/>
      <c r="HW16" s="2497"/>
      <c r="HX16" s="2497"/>
      <c r="HY16" s="2497"/>
      <c r="HZ16" s="2497"/>
      <c r="IA16" s="2497"/>
      <c r="IB16" s="2497"/>
      <c r="IC16" s="2497"/>
      <c r="ID16" s="2497"/>
      <c r="IE16" s="2497"/>
      <c r="IF16" s="2497"/>
      <c r="IG16" s="2497"/>
      <c r="IH16" s="2497"/>
      <c r="II16" s="2497"/>
      <c r="IJ16" s="2497"/>
      <c r="IK16" s="2497"/>
      <c r="IL16" s="2497"/>
      <c r="IM16" s="2497"/>
      <c r="IN16" s="2497"/>
      <c r="IO16" s="2497"/>
      <c r="IP16" s="2497"/>
      <c r="IQ16" s="2497"/>
      <c r="IR16" s="2497"/>
      <c r="IS16" s="2497"/>
      <c r="IT16" s="2497"/>
      <c r="IU16" s="2497"/>
      <c r="IV16" s="2497"/>
      <c r="IW16" s="2497"/>
      <c r="IX16" s="2497"/>
      <c r="IY16" s="2497"/>
      <c r="IZ16" s="2497"/>
      <c r="JA16" s="2497"/>
      <c r="JB16" s="2497"/>
      <c r="JC16" s="2497"/>
      <c r="JD16" s="2497"/>
      <c r="JE16" s="2497"/>
      <c r="JF16" s="2497"/>
      <c r="JG16" s="2497"/>
      <c r="JH16" s="2497"/>
      <c r="JI16" s="2497"/>
      <c r="JJ16" s="2497"/>
      <c r="JK16" s="2497"/>
      <c r="JL16" s="2497"/>
      <c r="JM16" s="2497"/>
      <c r="JN16" s="2497"/>
      <c r="JO16" s="2497"/>
      <c r="JP16" s="2497"/>
      <c r="JQ16" s="2497"/>
      <c r="JR16" s="2497"/>
      <c r="JS16" s="2497"/>
      <c r="JT16" s="2497"/>
      <c r="JU16" s="2497"/>
      <c r="JV16" s="2497"/>
      <c r="JW16" s="2497"/>
      <c r="JX16" s="2497"/>
      <c r="JY16" s="2497"/>
      <c r="JZ16" s="2497"/>
      <c r="KA16" s="2497"/>
      <c r="KB16" s="2497"/>
      <c r="KC16" s="2497"/>
      <c r="KD16" s="2497"/>
      <c r="KE16" s="2497"/>
      <c r="KF16" s="2497"/>
      <c r="KG16" s="2497"/>
      <c r="KH16" s="2497"/>
      <c r="KI16" s="2497"/>
      <c r="KJ16" s="2497"/>
      <c r="KK16" s="2497"/>
      <c r="KL16" s="2497"/>
      <c r="KM16" s="2497"/>
      <c r="KN16" s="2497"/>
      <c r="KO16" s="2497"/>
      <c r="KP16" s="2497"/>
      <c r="KQ16" s="2497"/>
      <c r="KR16" s="2497"/>
      <c r="KS16" s="2497"/>
      <c r="KT16" s="2497"/>
      <c r="KU16" s="2497"/>
      <c r="KV16" s="2497"/>
      <c r="KW16" s="2497"/>
      <c r="KX16" s="2497"/>
      <c r="KY16" s="2497"/>
      <c r="KZ16" s="2497"/>
      <c r="LA16" s="2497"/>
      <c r="LB16" s="2497"/>
      <c r="LC16" s="2497"/>
      <c r="LD16" s="2497"/>
      <c r="LE16" s="2497"/>
      <c r="LF16" s="2497"/>
      <c r="LG16" s="2497"/>
      <c r="LH16" s="2497"/>
      <c r="LI16" s="2497"/>
      <c r="LJ16" s="2497"/>
      <c r="LK16" s="2497"/>
      <c r="LL16" s="2497"/>
      <c r="LM16" s="2497"/>
      <c r="LN16" s="2497"/>
      <c r="LO16" s="2497"/>
      <c r="LP16" s="2497"/>
      <c r="LQ16" s="2497"/>
      <c r="LR16" s="2497"/>
      <c r="LS16" s="2497"/>
      <c r="LT16" s="2497"/>
      <c r="LU16" s="2497"/>
      <c r="LV16" s="2497"/>
      <c r="LW16" s="2497"/>
      <c r="LX16" s="2497"/>
      <c r="LY16" s="2497"/>
      <c r="LZ16" s="2497"/>
      <c r="MA16" s="2497"/>
      <c r="MB16" s="2497"/>
      <c r="MC16" s="2497"/>
      <c r="MD16" s="2497"/>
      <c r="ME16" s="2497"/>
      <c r="MF16" s="2497"/>
      <c r="MG16" s="2497"/>
      <c r="MH16" s="2497"/>
      <c r="MI16" s="2497"/>
      <c r="MJ16" s="2497"/>
      <c r="MK16" s="2497"/>
      <c r="ML16" s="2497"/>
      <c r="MM16" s="2497"/>
      <c r="MN16" s="2497"/>
      <c r="MO16" s="2497"/>
      <c r="MP16" s="2497"/>
      <c r="MQ16" s="2497"/>
      <c r="MR16" s="2497"/>
      <c r="MS16" s="2497"/>
      <c r="MT16" s="2497"/>
      <c r="MU16" s="2497"/>
      <c r="MV16" s="2497"/>
      <c r="MW16" s="2497"/>
      <c r="MX16" s="2497"/>
      <c r="MY16" s="2497"/>
      <c r="MZ16" s="2497"/>
      <c r="NA16" s="2497"/>
      <c r="NB16" s="2497"/>
      <c r="NC16" s="2497"/>
      <c r="ND16" s="2497"/>
      <c r="NE16" s="2497"/>
      <c r="NF16" s="2497"/>
      <c r="NG16" s="2497"/>
      <c r="NH16" s="2497"/>
      <c r="NI16" s="2497"/>
      <c r="NJ16" s="2497"/>
      <c r="NK16" s="2497"/>
      <c r="NL16" s="2497"/>
      <c r="NM16" s="2497"/>
      <c r="NN16" s="2497"/>
      <c r="NO16" s="2497"/>
      <c r="NP16" s="2497"/>
      <c r="NQ16" s="2497"/>
      <c r="NR16" s="2497"/>
      <c r="NS16" s="2497"/>
      <c r="NT16" s="2497"/>
      <c r="NU16" s="2497"/>
      <c r="NV16" s="2497"/>
      <c r="NW16" s="2497"/>
      <c r="NX16" s="2497"/>
      <c r="NY16" s="2497"/>
      <c r="NZ16" s="2497"/>
      <c r="OA16" s="2497"/>
      <c r="OB16" s="2497"/>
      <c r="OC16" s="2497"/>
      <c r="OD16" s="2497"/>
      <c r="OE16" s="2497"/>
      <c r="OF16" s="2497"/>
      <c r="OG16" s="2497"/>
      <c r="OH16" s="2497"/>
      <c r="OI16" s="2497"/>
      <c r="OJ16" s="2497"/>
      <c r="OK16" s="2497"/>
      <c r="OL16" s="2497"/>
      <c r="OM16" s="2497"/>
      <c r="ON16" s="2497"/>
      <c r="OO16" s="2497"/>
      <c r="OP16" s="2497"/>
      <c r="OQ16" s="2497"/>
      <c r="OR16" s="2497"/>
      <c r="OS16" s="2497"/>
      <c r="OT16" s="2497"/>
      <c r="OU16" s="2497"/>
      <c r="OV16" s="2497"/>
      <c r="OW16" s="2497"/>
      <c r="OX16" s="2497"/>
      <c r="OY16" s="2497"/>
      <c r="OZ16" s="2497"/>
      <c r="PA16" s="2497"/>
      <c r="PB16" s="2497"/>
      <c r="PC16" s="2497"/>
      <c r="PD16" s="2497"/>
      <c r="PE16" s="2497"/>
      <c r="PF16" s="2497"/>
      <c r="PG16" s="2497"/>
      <c r="PH16" s="2497"/>
      <c r="PI16" s="2497"/>
      <c r="PJ16" s="2497"/>
      <c r="PK16" s="2497"/>
      <c r="PL16" s="2497"/>
      <c r="PM16" s="2497"/>
      <c r="PN16" s="2497"/>
      <c r="PO16" s="2497"/>
      <c r="PP16" s="2497"/>
      <c r="PQ16" s="2497"/>
      <c r="PR16" s="2497"/>
      <c r="PS16" s="2497"/>
      <c r="PT16" s="2497"/>
      <c r="PU16" s="2497"/>
      <c r="PV16" s="2497"/>
      <c r="PW16" s="2497"/>
      <c r="PX16" s="2497"/>
      <c r="PY16" s="2497"/>
      <c r="PZ16" s="2497"/>
      <c r="QA16" s="2497"/>
      <c r="QB16" s="2497"/>
      <c r="QC16" s="2497"/>
      <c r="QD16" s="2497"/>
      <c r="QE16" s="2497"/>
      <c r="QF16" s="2497"/>
      <c r="QG16" s="2497"/>
      <c r="QH16" s="2497"/>
      <c r="QI16" s="2497"/>
      <c r="QJ16" s="2497"/>
      <c r="QK16" s="2497"/>
      <c r="QL16" s="2497"/>
      <c r="QM16" s="2497"/>
      <c r="QN16" s="2497"/>
      <c r="QO16" s="2497"/>
      <c r="QP16" s="2497"/>
      <c r="QQ16" s="2497"/>
      <c r="QR16" s="2497"/>
      <c r="QS16" s="2497"/>
      <c r="QT16" s="2497"/>
      <c r="QU16" s="2497"/>
      <c r="QV16" s="2497"/>
      <c r="QW16" s="2497"/>
      <c r="QX16" s="2497"/>
      <c r="QY16" s="2497"/>
      <c r="QZ16" s="2497"/>
      <c r="RA16" s="2497"/>
      <c r="RB16" s="2497"/>
      <c r="RC16" s="2497"/>
      <c r="RD16" s="2497"/>
      <c r="RE16" s="2497"/>
      <c r="RF16" s="2497"/>
      <c r="RG16" s="2497"/>
      <c r="RH16" s="2497"/>
      <c r="RI16" s="2497"/>
      <c r="RJ16" s="2497"/>
      <c r="RK16" s="2497"/>
      <c r="RL16" s="2497"/>
      <c r="RM16" s="2497"/>
      <c r="RN16" s="2497"/>
      <c r="RO16" s="2497"/>
      <c r="RP16" s="2497"/>
      <c r="RQ16" s="2497"/>
      <c r="RR16" s="2497"/>
      <c r="RS16" s="2497"/>
      <c r="RT16" s="2497"/>
      <c r="RU16" s="2497"/>
      <c r="RV16" s="2497"/>
      <c r="RW16" s="2497"/>
      <c r="RX16" s="2497"/>
      <c r="RY16" s="2497"/>
      <c r="RZ16" s="2497"/>
      <c r="SA16" s="2497"/>
      <c r="SB16" s="2497"/>
      <c r="SC16" s="2497"/>
      <c r="SD16" s="2497"/>
      <c r="SE16" s="2497"/>
      <c r="SF16" s="2497"/>
      <c r="SG16" s="2497"/>
      <c r="SH16" s="2497"/>
      <c r="SI16" s="2497"/>
      <c r="SJ16" s="2497"/>
      <c r="SK16" s="2497"/>
      <c r="SL16" s="2497"/>
      <c r="SM16" s="2497"/>
      <c r="SN16" s="2497"/>
      <c r="SO16" s="2497"/>
      <c r="SP16" s="2497"/>
      <c r="SQ16" s="2497"/>
      <c r="SR16" s="2497"/>
      <c r="SS16" s="2497"/>
      <c r="ST16" s="2497"/>
      <c r="SU16" s="2497"/>
      <c r="SV16" s="2497"/>
      <c r="SW16" s="2497"/>
      <c r="SX16" s="2497"/>
      <c r="SY16" s="2497"/>
      <c r="SZ16" s="2497"/>
      <c r="TA16" s="2497"/>
      <c r="TB16" s="2497"/>
      <c r="TC16" s="2497"/>
      <c r="TD16" s="2497"/>
      <c r="TE16" s="2497"/>
      <c r="TF16" s="2497"/>
      <c r="TG16" s="2497"/>
      <c r="TH16" s="2497"/>
      <c r="TI16" s="2497"/>
      <c r="TJ16" s="2497"/>
      <c r="TK16" s="2497"/>
      <c r="TL16" s="2497"/>
      <c r="TM16" s="2497"/>
      <c r="TN16" s="2497"/>
      <c r="TO16" s="2497"/>
      <c r="TP16" s="2497"/>
      <c r="TQ16" s="2497"/>
      <c r="TR16" s="2497"/>
      <c r="TS16" s="2497"/>
      <c r="TT16" s="2497"/>
      <c r="TU16" s="2497"/>
      <c r="TV16" s="2497"/>
      <c r="TW16" s="2497"/>
      <c r="TX16" s="2497"/>
      <c r="TY16" s="2497"/>
      <c r="TZ16" s="2497"/>
      <c r="UA16" s="2497"/>
      <c r="UB16" s="2497"/>
      <c r="UC16" s="2497"/>
      <c r="UD16" s="2497"/>
      <c r="UE16" s="2497"/>
      <c r="UF16" s="2497"/>
      <c r="UG16" s="2497"/>
      <c r="UH16" s="2497"/>
      <c r="UI16" s="2497"/>
      <c r="UJ16" s="2497"/>
      <c r="UK16" s="2497"/>
      <c r="UL16" s="2497"/>
      <c r="UM16" s="2497"/>
      <c r="UN16" s="2497"/>
      <c r="UO16" s="2497"/>
      <c r="UP16" s="2497"/>
      <c r="UQ16" s="2497"/>
      <c r="UR16" s="2497"/>
      <c r="US16" s="2497"/>
      <c r="UT16" s="2497"/>
      <c r="UU16" s="2497"/>
      <c r="UV16" s="2497"/>
      <c r="UW16" s="2497"/>
      <c r="UX16" s="2497"/>
      <c r="UY16" s="2497"/>
      <c r="UZ16" s="2497"/>
      <c r="VA16" s="2497"/>
      <c r="VB16" s="2497"/>
      <c r="VC16" s="2497"/>
      <c r="VD16" s="2497"/>
      <c r="VE16" s="2497"/>
      <c r="VF16" s="2497"/>
      <c r="VG16" s="2497"/>
      <c r="VH16" s="2497"/>
      <c r="VI16" s="2497"/>
      <c r="VJ16" s="2497"/>
      <c r="VK16" s="2497"/>
      <c r="VL16" s="2497"/>
      <c r="VM16" s="2497"/>
      <c r="VN16" s="2497"/>
      <c r="VO16" s="2497"/>
      <c r="VP16" s="2497"/>
      <c r="VQ16" s="2497"/>
      <c r="VR16" s="2497"/>
      <c r="VS16" s="2497"/>
      <c r="VT16" s="2497"/>
      <c r="VU16" s="2497"/>
      <c r="VV16" s="2497"/>
      <c r="VW16" s="2497"/>
      <c r="VX16" s="2497"/>
      <c r="VY16" s="2497"/>
      <c r="VZ16" s="2497"/>
      <c r="WA16" s="2497"/>
      <c r="WB16" s="2497"/>
      <c r="WC16" s="2497"/>
      <c r="WD16" s="2497"/>
      <c r="WE16" s="2497"/>
      <c r="WF16" s="2497"/>
      <c r="WG16" s="2497"/>
      <c r="WH16" s="2497"/>
      <c r="WI16" s="2497"/>
      <c r="WJ16" s="2497"/>
      <c r="WK16" s="2497"/>
      <c r="WL16" s="2497"/>
      <c r="WM16" s="2497"/>
      <c r="WN16" s="2497"/>
      <c r="WO16" s="2497"/>
      <c r="WP16" s="2497"/>
      <c r="WQ16" s="2497"/>
      <c r="WR16" s="2497"/>
      <c r="WS16" s="2497"/>
      <c r="WT16" s="2497"/>
      <c r="WU16" s="2497"/>
      <c r="WV16" s="2497"/>
      <c r="WW16" s="2497"/>
      <c r="WX16" s="2497"/>
      <c r="WY16" s="2497"/>
      <c r="WZ16" s="2497"/>
      <c r="XA16" s="2497"/>
      <c r="XB16" s="2497"/>
      <c r="XC16" s="2497"/>
      <c r="XD16" s="2497"/>
      <c r="XE16" s="2497"/>
      <c r="XF16" s="2497"/>
      <c r="XG16" s="2497"/>
      <c r="XH16" s="2497"/>
      <c r="XI16" s="2497"/>
      <c r="XJ16" s="2497"/>
      <c r="XK16" s="2497"/>
      <c r="XL16" s="2497"/>
      <c r="XM16" s="2497"/>
      <c r="XN16" s="2497"/>
      <c r="XO16" s="2497"/>
      <c r="XP16" s="2497"/>
      <c r="XQ16" s="2497"/>
      <c r="XR16" s="2497"/>
      <c r="XS16" s="2497"/>
      <c r="XT16" s="2497"/>
      <c r="XU16" s="2497"/>
      <c r="XV16" s="2497"/>
      <c r="XW16" s="2497"/>
      <c r="XX16" s="2497"/>
      <c r="XY16" s="2497"/>
      <c r="XZ16" s="2497"/>
      <c r="YA16" s="2497"/>
      <c r="YB16" s="2497"/>
      <c r="YC16" s="2497"/>
      <c r="YD16" s="2497"/>
      <c r="YE16" s="2497"/>
      <c r="YF16" s="2497"/>
      <c r="YG16" s="2497"/>
      <c r="YH16" s="2497"/>
      <c r="YI16" s="2497"/>
      <c r="YJ16" s="2497"/>
      <c r="YK16" s="2497"/>
      <c r="YL16" s="2497"/>
      <c r="YM16" s="2497"/>
      <c r="YN16" s="2497"/>
      <c r="YO16" s="2497"/>
      <c r="YP16" s="2497"/>
      <c r="YQ16" s="2497"/>
      <c r="YR16" s="2497"/>
      <c r="YS16" s="2497"/>
      <c r="YT16" s="2497"/>
      <c r="YU16" s="2497"/>
      <c r="YV16" s="2497"/>
      <c r="YW16" s="2497"/>
      <c r="YX16" s="2497"/>
      <c r="YY16" s="2497"/>
      <c r="YZ16" s="2497"/>
      <c r="ZA16" s="2497"/>
      <c r="ZB16" s="2497"/>
      <c r="ZC16" s="2497"/>
      <c r="ZD16" s="2497"/>
      <c r="ZE16" s="2497"/>
      <c r="ZF16" s="2497"/>
      <c r="ZG16" s="2497"/>
      <c r="ZH16" s="2497"/>
      <c r="ZI16" s="2497"/>
      <c r="ZJ16" s="2497"/>
      <c r="ZK16" s="2497"/>
      <c r="ZL16" s="2497"/>
      <c r="ZM16" s="2497"/>
      <c r="ZN16" s="2497"/>
      <c r="ZO16" s="2497"/>
      <c r="ZP16" s="2497"/>
      <c r="ZQ16" s="2497"/>
      <c r="ZR16" s="2497"/>
      <c r="ZS16" s="2497"/>
      <c r="ZT16" s="2497"/>
      <c r="ZU16" s="2497"/>
      <c r="ZV16" s="2497"/>
      <c r="ZW16" s="2497"/>
      <c r="ZX16" s="2497"/>
      <c r="ZY16" s="2497"/>
      <c r="ZZ16" s="2497"/>
      <c r="AAA16" s="2497"/>
      <c r="AAB16" s="2497"/>
      <c r="AAC16" s="2497"/>
      <c r="AAD16" s="2497"/>
      <c r="AAE16" s="2497"/>
      <c r="AAF16" s="2497"/>
      <c r="AAG16" s="2497"/>
      <c r="AAH16" s="2497"/>
      <c r="AAI16" s="2497"/>
      <c r="AAJ16" s="2497"/>
      <c r="AAK16" s="2497"/>
      <c r="AAL16" s="2497"/>
      <c r="AAM16" s="2497"/>
      <c r="AAN16" s="2497"/>
      <c r="AAO16" s="2497"/>
      <c r="AAP16" s="2497"/>
      <c r="AAQ16" s="2497"/>
      <c r="AAR16" s="2497"/>
      <c r="AAS16" s="2497"/>
      <c r="AAT16" s="2497"/>
      <c r="AAU16" s="2497"/>
      <c r="AAV16" s="2497"/>
      <c r="AAW16" s="2497"/>
      <c r="AAX16" s="2497"/>
      <c r="AAY16" s="2497"/>
      <c r="AAZ16" s="2497"/>
      <c r="ABA16" s="2497"/>
      <c r="ABB16" s="2497"/>
      <c r="ABC16" s="2497"/>
      <c r="ABD16" s="2497"/>
      <c r="ABE16" s="2497"/>
      <c r="ABF16" s="2497"/>
      <c r="ABG16" s="2497"/>
      <c r="ABH16" s="2497"/>
      <c r="ABI16" s="2497"/>
      <c r="ABJ16" s="2497"/>
      <c r="ABK16" s="2497"/>
      <c r="ABL16" s="2497"/>
      <c r="ABM16" s="2497"/>
      <c r="ABN16" s="2497"/>
      <c r="ABO16" s="2497"/>
      <c r="ABP16" s="2497"/>
      <c r="ABQ16" s="2497"/>
      <c r="ABR16" s="2497"/>
      <c r="ABS16" s="2497"/>
      <c r="ABT16" s="2497"/>
      <c r="ABU16" s="2497"/>
      <c r="ABV16" s="2497"/>
      <c r="ABW16" s="2497"/>
      <c r="ABX16" s="2497"/>
      <c r="ABY16" s="2497"/>
      <c r="ABZ16" s="2497"/>
      <c r="ACA16" s="2497"/>
      <c r="ACB16" s="2497"/>
      <c r="ACC16" s="2497"/>
      <c r="ACD16" s="2497"/>
      <c r="ACE16" s="2497"/>
      <c r="ACF16" s="2497"/>
      <c r="ACG16" s="2497"/>
      <c r="ACH16" s="2497"/>
      <c r="ACI16" s="2497"/>
      <c r="ACJ16" s="2497"/>
      <c r="ACK16" s="2497"/>
      <c r="ACL16" s="2497"/>
      <c r="ACM16" s="2497"/>
      <c r="ACN16" s="2497"/>
      <c r="ACO16" s="2497"/>
      <c r="ACP16" s="2497"/>
      <c r="ACQ16" s="2497"/>
      <c r="ACR16" s="2497"/>
      <c r="ACS16" s="2497"/>
      <c r="ACT16" s="2497"/>
      <c r="ACU16" s="2497"/>
      <c r="ACV16" s="2497"/>
      <c r="ACW16" s="2497"/>
      <c r="ACX16" s="2497"/>
      <c r="ACY16" s="2497"/>
      <c r="ACZ16" s="2497"/>
      <c r="ADA16" s="2497"/>
      <c r="ADB16" s="2497"/>
      <c r="ADC16" s="2497"/>
      <c r="ADD16" s="2497"/>
      <c r="ADE16" s="2497"/>
      <c r="ADF16" s="2497"/>
      <c r="ADG16" s="2497"/>
      <c r="ADH16" s="2497"/>
      <c r="ADI16" s="2497"/>
      <c r="ADJ16" s="2497"/>
      <c r="ADK16" s="2497"/>
      <c r="ADL16" s="2497"/>
      <c r="ADM16" s="2497"/>
      <c r="ADN16" s="2497"/>
      <c r="ADO16" s="2497"/>
      <c r="ADP16" s="2497"/>
      <c r="ADQ16" s="2497"/>
      <c r="ADR16" s="2497"/>
      <c r="ADS16" s="2497"/>
      <c r="ADT16" s="2497"/>
      <c r="ADU16" s="2497"/>
      <c r="ADV16" s="2497"/>
      <c r="ADW16" s="2497"/>
      <c r="ADX16" s="2497"/>
      <c r="ADY16" s="2497"/>
      <c r="ADZ16" s="2497"/>
      <c r="AEA16" s="2497"/>
      <c r="AEB16" s="2497"/>
      <c r="AEC16" s="2497"/>
      <c r="AED16" s="2497"/>
      <c r="AEE16" s="2497"/>
      <c r="AEF16" s="2497"/>
      <c r="AEG16" s="2497"/>
      <c r="AEH16" s="2497"/>
      <c r="AEI16" s="2497"/>
      <c r="AEJ16" s="2497"/>
      <c r="AEK16" s="2497"/>
      <c r="AEL16" s="2497"/>
      <c r="AEM16" s="2497"/>
      <c r="AEN16" s="2497"/>
      <c r="AEO16" s="2497"/>
      <c r="AEP16" s="2497"/>
      <c r="AEQ16" s="2497"/>
      <c r="AER16" s="2497"/>
      <c r="AES16" s="2497"/>
      <c r="AET16" s="2497"/>
      <c r="AEU16" s="2497"/>
      <c r="AEV16" s="2497"/>
      <c r="AEW16" s="2497"/>
      <c r="AEX16" s="2497"/>
      <c r="AEY16" s="2497"/>
      <c r="AEZ16" s="2497"/>
      <c r="AFA16" s="2497"/>
      <c r="AFB16" s="2497"/>
      <c r="AFC16" s="2497"/>
      <c r="AFD16" s="2497"/>
      <c r="AFE16" s="2497"/>
      <c r="AFF16" s="2497"/>
      <c r="AFG16" s="2497"/>
      <c r="AFH16" s="2497"/>
      <c r="AFI16" s="2497"/>
      <c r="AFJ16" s="2497"/>
      <c r="AFK16" s="2497"/>
      <c r="AFL16" s="2497"/>
      <c r="AFM16" s="2497"/>
      <c r="AFN16" s="2497"/>
      <c r="AFO16" s="2497"/>
      <c r="AFP16" s="2497"/>
      <c r="AFQ16" s="2497"/>
      <c r="AFR16" s="2497"/>
      <c r="AFS16" s="2497"/>
      <c r="AFT16" s="2497"/>
      <c r="AFU16" s="2497"/>
      <c r="AFV16" s="2497"/>
      <c r="AFW16" s="2497"/>
      <c r="AFX16" s="2497"/>
      <c r="AFY16" s="2497"/>
      <c r="AFZ16" s="2497"/>
      <c r="AGA16" s="2497"/>
      <c r="AGB16" s="2497"/>
      <c r="AGC16" s="2497"/>
      <c r="AGD16" s="2497"/>
      <c r="AGE16" s="2497"/>
      <c r="AGF16" s="2497"/>
      <c r="AGG16" s="2497"/>
      <c r="AGH16" s="2497"/>
      <c r="AGI16" s="2497"/>
      <c r="AGJ16" s="2497"/>
      <c r="AGK16" s="2497"/>
      <c r="AGL16" s="2497"/>
      <c r="AGM16" s="2497"/>
      <c r="AGN16" s="2497"/>
      <c r="AGO16" s="2497"/>
      <c r="AGP16" s="2497"/>
      <c r="AGQ16" s="2497"/>
      <c r="AGR16" s="2497"/>
      <c r="AGS16" s="2497"/>
      <c r="AGT16" s="2497"/>
      <c r="AGU16" s="2497"/>
      <c r="AGV16" s="2497"/>
      <c r="AGW16" s="2497"/>
      <c r="AGX16" s="2497"/>
      <c r="AGY16" s="2497"/>
      <c r="AGZ16" s="2497"/>
      <c r="AHA16" s="2497"/>
      <c r="AHB16" s="2497"/>
      <c r="AHC16" s="2497"/>
      <c r="AHD16" s="2497"/>
      <c r="AHE16" s="2497"/>
      <c r="AHF16" s="2497"/>
      <c r="AHG16" s="2497"/>
      <c r="AHH16" s="2497"/>
      <c r="AHI16" s="2497"/>
      <c r="AHJ16" s="2497"/>
      <c r="AHK16" s="2497"/>
      <c r="AHL16" s="2497"/>
      <c r="AHM16" s="2497"/>
      <c r="AHN16" s="2497"/>
      <c r="AHO16" s="2497"/>
      <c r="AHP16" s="2497"/>
      <c r="AHQ16" s="2497"/>
      <c r="AHR16" s="2497"/>
      <c r="AHS16" s="2497"/>
      <c r="AHT16" s="2497"/>
      <c r="AHU16" s="2497"/>
      <c r="AHV16" s="2497"/>
      <c r="AHW16" s="2497"/>
      <c r="AHX16" s="2497"/>
      <c r="AHY16" s="2497"/>
      <c r="AHZ16" s="2497"/>
      <c r="AIA16" s="2497"/>
      <c r="AIB16" s="2497"/>
      <c r="AIC16" s="2497"/>
      <c r="AID16" s="2497"/>
      <c r="AIE16" s="2497"/>
      <c r="AIF16" s="2497"/>
      <c r="AIG16" s="2497"/>
      <c r="AIH16" s="2497"/>
      <c r="AII16" s="2497"/>
      <c r="AIJ16" s="2497"/>
      <c r="AIK16" s="2497"/>
      <c r="AIL16" s="2497"/>
      <c r="AIM16" s="2497"/>
      <c r="AIN16" s="2497"/>
      <c r="AIO16" s="2497"/>
      <c r="AIP16" s="2497"/>
      <c r="AIQ16" s="2497"/>
      <c r="AIR16" s="2497"/>
      <c r="AIS16" s="2497"/>
      <c r="AIT16" s="2497"/>
      <c r="AIU16" s="2497"/>
      <c r="AIV16" s="2497"/>
      <c r="AIW16" s="2497"/>
      <c r="AIX16" s="2497"/>
      <c r="AIY16" s="2497"/>
      <c r="AIZ16" s="2497"/>
      <c r="AJA16" s="2497"/>
      <c r="AJB16" s="2497"/>
      <c r="AJC16" s="2497"/>
      <c r="AJD16" s="2497"/>
      <c r="AJE16" s="2497"/>
      <c r="AJF16" s="2497"/>
      <c r="AJG16" s="2497"/>
      <c r="AJH16" s="2497"/>
      <c r="AJI16" s="2497"/>
      <c r="AJJ16" s="2497"/>
      <c r="AJK16" s="2497"/>
      <c r="AJL16" s="2497"/>
      <c r="AJM16" s="2497"/>
      <c r="AJN16" s="2497"/>
      <c r="AJO16" s="2497"/>
      <c r="AJP16" s="2497"/>
      <c r="AJQ16" s="2497"/>
      <c r="AJR16" s="2497"/>
      <c r="AJS16" s="2497"/>
      <c r="AJT16" s="2497"/>
      <c r="AJU16" s="2497"/>
      <c r="AJV16" s="2497"/>
      <c r="AJW16" s="2497"/>
      <c r="AJX16" s="2497"/>
      <c r="AJY16" s="2497"/>
      <c r="AJZ16" s="2497"/>
      <c r="AKA16" s="2497"/>
      <c r="AKB16" s="2497"/>
      <c r="AKC16" s="2497"/>
      <c r="AKD16" s="2497"/>
      <c r="AKE16" s="2497"/>
      <c r="AKF16" s="2497"/>
      <c r="AKG16" s="2497"/>
      <c r="AKH16" s="2497"/>
      <c r="AKI16" s="2497"/>
      <c r="AKJ16" s="2497"/>
      <c r="AKK16" s="2497"/>
      <c r="AKL16" s="2497"/>
      <c r="AKM16" s="2497"/>
      <c r="AKN16" s="2497"/>
      <c r="AKO16" s="2497"/>
      <c r="AKP16" s="2497"/>
      <c r="AKQ16" s="2497"/>
      <c r="AKR16" s="2497"/>
      <c r="AKS16" s="2497"/>
      <c r="AKT16" s="2497"/>
      <c r="AKU16" s="2497"/>
      <c r="AKV16" s="2497"/>
      <c r="AKW16" s="2497"/>
      <c r="AKX16" s="2497"/>
      <c r="AKY16" s="2497"/>
      <c r="AKZ16" s="2497"/>
      <c r="ALA16" s="2497"/>
      <c r="ALB16" s="2497"/>
      <c r="ALC16" s="2497"/>
      <c r="ALD16" s="2497"/>
      <c r="ALE16" s="2497"/>
      <c r="ALF16" s="2497"/>
      <c r="ALG16" s="2497"/>
      <c r="ALH16" s="2497"/>
      <c r="ALI16" s="2497"/>
      <c r="ALJ16" s="2497"/>
      <c r="ALK16" s="2497"/>
      <c r="ALL16" s="2497"/>
      <c r="ALM16" s="2497"/>
      <c r="ALN16" s="2497"/>
      <c r="ALO16" s="2497"/>
      <c r="ALP16" s="2497"/>
      <c r="ALQ16" s="2497"/>
      <c r="ALR16" s="2497"/>
      <c r="ALS16" s="2497"/>
      <c r="ALT16" s="2497"/>
      <c r="ALU16" s="2497"/>
      <c r="ALV16" s="2497"/>
      <c r="ALW16" s="2497"/>
      <c r="ALX16" s="2497"/>
      <c r="ALY16" s="2497"/>
      <c r="ALZ16" s="2497"/>
      <c r="AMA16" s="2497"/>
      <c r="AMB16" s="2497"/>
      <c r="AMC16" s="2497"/>
      <c r="AMD16" s="2497"/>
      <c r="AME16" s="2497"/>
      <c r="AMF16" s="2497"/>
      <c r="AMG16" s="2497"/>
      <c r="AMH16" s="2497"/>
      <c r="AMI16" s="2497"/>
      <c r="AMJ16" s="2497"/>
      <c r="AMK16" s="2497"/>
      <c r="AML16" s="2497"/>
      <c r="AMM16" s="2497"/>
      <c r="AMN16" s="2497"/>
      <c r="AMO16" s="2497"/>
      <c r="AMP16" s="2497"/>
      <c r="AMQ16" s="2497"/>
      <c r="AMR16" s="2497"/>
      <c r="AMS16" s="2497"/>
      <c r="AMT16" s="2497"/>
      <c r="AMU16" s="2497"/>
      <c r="AMV16" s="2497"/>
      <c r="AMW16" s="2497"/>
      <c r="AMX16" s="2497"/>
      <c r="AMY16" s="2497"/>
      <c r="AMZ16" s="2497"/>
      <c r="ANA16" s="2497"/>
      <c r="ANB16" s="2497"/>
      <c r="ANC16" s="2497"/>
      <c r="AND16" s="2497"/>
      <c r="ANE16" s="2497"/>
      <c r="ANF16" s="2497"/>
      <c r="ANG16" s="2497"/>
      <c r="ANH16" s="2497"/>
      <c r="ANI16" s="2497"/>
      <c r="ANJ16" s="2497"/>
      <c r="ANK16" s="2497"/>
      <c r="ANL16" s="2497"/>
      <c r="ANM16" s="2497"/>
      <c r="ANN16" s="2497"/>
      <c r="ANO16" s="2497"/>
      <c r="ANP16" s="2497"/>
      <c r="ANQ16" s="2497"/>
      <c r="ANR16" s="2497"/>
      <c r="ANS16" s="2497"/>
      <c r="ANT16" s="2497"/>
      <c r="ANU16" s="2497"/>
      <c r="ANV16" s="2497"/>
      <c r="ANW16" s="2497"/>
      <c r="ANX16" s="2497"/>
      <c r="ANY16" s="2497"/>
      <c r="ANZ16" s="2497"/>
      <c r="AOA16" s="2497"/>
      <c r="AOB16" s="2497"/>
      <c r="AOC16" s="2497"/>
      <c r="AOD16" s="2497"/>
      <c r="AOE16" s="2497"/>
      <c r="AOF16" s="2497"/>
      <c r="AOG16" s="2497"/>
      <c r="AOH16" s="2497"/>
      <c r="AOI16" s="2497"/>
      <c r="AOJ16" s="2497"/>
      <c r="AOK16" s="2497"/>
      <c r="AOL16" s="2497"/>
      <c r="AOM16" s="2497"/>
      <c r="AON16" s="2497"/>
      <c r="AOO16" s="2497"/>
      <c r="AOP16" s="2497"/>
      <c r="AOQ16" s="2497"/>
      <c r="AOR16" s="2497"/>
      <c r="AOS16" s="2497"/>
      <c r="AOT16" s="2497"/>
      <c r="AOU16" s="2497"/>
      <c r="AOV16" s="2497"/>
      <c r="AOW16" s="2497"/>
      <c r="AOX16" s="2497"/>
      <c r="AOY16" s="2497"/>
      <c r="AOZ16" s="2497"/>
      <c r="APA16" s="2497"/>
      <c r="APB16" s="2497"/>
      <c r="APC16" s="2497"/>
      <c r="APD16" s="2497"/>
      <c r="APE16" s="2497"/>
      <c r="APF16" s="2497"/>
      <c r="APG16" s="2497"/>
      <c r="APH16" s="2497"/>
      <c r="API16" s="2497"/>
      <c r="APJ16" s="2497"/>
      <c r="APK16" s="2497"/>
      <c r="APL16" s="2497"/>
      <c r="APM16" s="2497"/>
      <c r="APN16" s="2497"/>
      <c r="APO16" s="2497"/>
      <c r="APP16" s="2497"/>
      <c r="APQ16" s="2497"/>
      <c r="APR16" s="2497"/>
      <c r="APS16" s="2497"/>
      <c r="APT16" s="2497"/>
      <c r="APU16" s="2497"/>
      <c r="APV16" s="2497"/>
      <c r="APW16" s="2497"/>
      <c r="APX16" s="2497"/>
      <c r="APY16" s="2497"/>
      <c r="APZ16" s="2497"/>
      <c r="AQA16" s="2497"/>
      <c r="AQB16" s="2497"/>
      <c r="AQC16" s="2497"/>
      <c r="AQD16" s="2497"/>
      <c r="AQE16" s="2497"/>
      <c r="AQF16" s="2497"/>
      <c r="AQG16" s="2497"/>
      <c r="AQH16" s="2497"/>
      <c r="AQI16" s="2497"/>
      <c r="AQJ16" s="2497"/>
      <c r="AQK16" s="2497"/>
      <c r="AQL16" s="2497"/>
      <c r="AQM16" s="2497"/>
      <c r="AQN16" s="2497"/>
      <c r="AQO16" s="2497"/>
      <c r="AQP16" s="2497"/>
      <c r="AQQ16" s="2497"/>
      <c r="AQR16" s="2497"/>
      <c r="AQS16" s="2497"/>
      <c r="AQT16" s="2497"/>
      <c r="AQU16" s="2497"/>
      <c r="AQV16" s="2497"/>
      <c r="AQW16" s="2497"/>
      <c r="AQX16" s="2497"/>
      <c r="AQY16" s="2497"/>
      <c r="AQZ16" s="2497"/>
      <c r="ARA16" s="2497"/>
      <c r="ARB16" s="2497"/>
      <c r="ARC16" s="2497"/>
      <c r="ARD16" s="2497"/>
      <c r="ARE16" s="2497"/>
      <c r="ARF16" s="2497"/>
      <c r="ARG16" s="2497"/>
      <c r="ARH16" s="2497"/>
      <c r="ARI16" s="2497"/>
      <c r="ARJ16" s="2497"/>
      <c r="ARK16" s="2497"/>
      <c r="ARL16" s="2497"/>
      <c r="ARM16" s="2497"/>
      <c r="ARN16" s="2497"/>
      <c r="ARO16" s="2497"/>
      <c r="ARP16" s="2497"/>
      <c r="ARQ16" s="2497"/>
      <c r="ARR16" s="2497"/>
      <c r="ARS16" s="2497"/>
      <c r="ART16" s="2497"/>
      <c r="ARU16" s="2497"/>
      <c r="ARV16" s="2497"/>
      <c r="ARW16" s="2497"/>
      <c r="ARX16" s="2497"/>
      <c r="ARY16" s="2497"/>
      <c r="ARZ16" s="2497"/>
      <c r="ASA16" s="2497"/>
      <c r="ASB16" s="2497"/>
      <c r="ASC16" s="2497"/>
      <c r="ASD16" s="2497"/>
      <c r="ASE16" s="2497"/>
      <c r="ASF16" s="2497"/>
      <c r="ASG16" s="2497"/>
      <c r="ASH16" s="2497"/>
      <c r="ASI16" s="2497"/>
      <c r="ASJ16" s="2497"/>
      <c r="ASK16" s="2497"/>
      <c r="ASL16" s="2497"/>
      <c r="ASM16" s="2497"/>
      <c r="ASN16" s="2497"/>
      <c r="ASO16" s="2497"/>
      <c r="ASP16" s="2497"/>
      <c r="ASQ16" s="2497"/>
      <c r="ASR16" s="2497"/>
      <c r="ASS16" s="2497"/>
      <c r="AST16" s="2497"/>
      <c r="ASU16" s="2497"/>
      <c r="ASV16" s="2497"/>
      <c r="ASW16" s="2497"/>
      <c r="ASX16" s="2497"/>
      <c r="ASY16" s="2497"/>
      <c r="ASZ16" s="2497"/>
      <c r="ATA16" s="2497"/>
      <c r="ATB16" s="2497"/>
      <c r="ATC16" s="2497"/>
      <c r="ATD16" s="2497"/>
      <c r="ATE16" s="2497"/>
      <c r="ATF16" s="2497"/>
      <c r="ATG16" s="2497"/>
      <c r="ATH16" s="2497"/>
      <c r="ATI16" s="2497"/>
      <c r="ATJ16" s="2497"/>
      <c r="ATK16" s="2497"/>
      <c r="ATL16" s="2497"/>
      <c r="ATM16" s="2497"/>
      <c r="ATN16" s="2497"/>
      <c r="ATO16" s="2497"/>
      <c r="ATP16" s="2497"/>
      <c r="ATQ16" s="2497"/>
      <c r="ATR16" s="2497"/>
      <c r="ATS16" s="2497"/>
      <c r="ATT16" s="2497"/>
      <c r="ATU16" s="2497"/>
      <c r="ATV16" s="2497"/>
      <c r="ATW16" s="2497"/>
      <c r="ATX16" s="2497"/>
      <c r="ATY16" s="2497"/>
      <c r="ATZ16" s="2497"/>
      <c r="AUA16" s="2497"/>
      <c r="AUB16" s="2497"/>
      <c r="AUC16" s="2497"/>
      <c r="AUD16" s="2497"/>
      <c r="AUE16" s="2497"/>
      <c r="AUF16" s="2497"/>
      <c r="AUG16" s="2497"/>
      <c r="AUH16" s="2497"/>
      <c r="AUI16" s="2497"/>
      <c r="AUJ16" s="2497"/>
      <c r="AUK16" s="2497"/>
      <c r="AUL16" s="2497"/>
      <c r="AUM16" s="2497"/>
      <c r="AUN16" s="2497"/>
      <c r="AUO16" s="2497"/>
      <c r="AUP16" s="2497"/>
      <c r="AUQ16" s="2497"/>
      <c r="AUR16" s="2497"/>
      <c r="AUS16" s="2497"/>
      <c r="AUT16" s="2497"/>
      <c r="AUU16" s="2497"/>
      <c r="AUV16" s="2497"/>
      <c r="AUW16" s="2497"/>
      <c r="AUX16" s="2497"/>
      <c r="AUY16" s="2497"/>
      <c r="AUZ16" s="2497"/>
      <c r="AVA16" s="2497"/>
      <c r="AVB16" s="2497"/>
      <c r="AVC16" s="2497"/>
      <c r="AVD16" s="2497"/>
      <c r="AVE16" s="2497"/>
      <c r="AVF16" s="2497"/>
      <c r="AVG16" s="2497"/>
      <c r="AVH16" s="2497"/>
      <c r="AVI16" s="2497"/>
      <c r="AVJ16" s="2497"/>
      <c r="AVK16" s="2497"/>
      <c r="AVL16" s="2497"/>
      <c r="AVM16" s="2497"/>
      <c r="AVN16" s="2497"/>
      <c r="AVO16" s="2497"/>
      <c r="AVP16" s="2497"/>
      <c r="AVQ16" s="2497"/>
      <c r="AVR16" s="2497"/>
      <c r="AVS16" s="2497"/>
      <c r="AVT16" s="2497"/>
      <c r="AVU16" s="2497"/>
      <c r="AVV16" s="2497"/>
      <c r="AVW16" s="2497"/>
      <c r="AVX16" s="2497"/>
      <c r="AVY16" s="2497"/>
      <c r="AVZ16" s="2497"/>
      <c r="AWA16" s="2497"/>
      <c r="AWB16" s="2497"/>
      <c r="AWC16" s="2497"/>
      <c r="AWD16" s="2497"/>
      <c r="AWE16" s="2497"/>
      <c r="AWF16" s="2497"/>
      <c r="AWG16" s="2497"/>
      <c r="AWH16" s="2497"/>
      <c r="AWI16" s="2497"/>
      <c r="AWJ16" s="2497"/>
      <c r="AWK16" s="2497"/>
      <c r="AWL16" s="2497"/>
      <c r="AWM16" s="2497"/>
      <c r="AWN16" s="2497"/>
      <c r="AWO16" s="2497"/>
      <c r="AWP16" s="2497"/>
      <c r="AWQ16" s="2497"/>
      <c r="AWR16" s="2497"/>
      <c r="AWS16" s="2497"/>
      <c r="AWT16" s="2497"/>
      <c r="AWU16" s="2497"/>
      <c r="AWV16" s="2497"/>
      <c r="AWW16" s="2497"/>
      <c r="AWX16" s="2497"/>
      <c r="AWY16" s="2497"/>
      <c r="AWZ16" s="2497"/>
      <c r="AXA16" s="2497"/>
      <c r="AXB16" s="2497"/>
      <c r="AXC16" s="2497"/>
      <c r="AXD16" s="2497"/>
      <c r="AXE16" s="2497"/>
      <c r="AXF16" s="2497"/>
      <c r="AXG16" s="2497"/>
      <c r="AXH16" s="2497"/>
      <c r="AXI16" s="2497"/>
      <c r="AXJ16" s="2497"/>
      <c r="AXK16" s="2497"/>
      <c r="AXL16" s="2497"/>
      <c r="AXM16" s="2497"/>
      <c r="AXN16" s="2497"/>
      <c r="AXO16" s="2497"/>
      <c r="AXP16" s="2497"/>
      <c r="AXQ16" s="2497"/>
      <c r="AXR16" s="2497"/>
      <c r="AXS16" s="2497"/>
      <c r="AXT16" s="2497"/>
      <c r="AXU16" s="2497"/>
      <c r="AXV16" s="2497"/>
      <c r="AXW16" s="2497"/>
      <c r="AXX16" s="2497"/>
      <c r="AXY16" s="2497"/>
      <c r="AXZ16" s="2497"/>
      <c r="AYA16" s="2497"/>
      <c r="AYB16" s="2497"/>
      <c r="AYC16" s="2497"/>
      <c r="AYD16" s="2497"/>
      <c r="AYE16" s="2497"/>
      <c r="AYF16" s="2497"/>
      <c r="AYG16" s="2497"/>
      <c r="AYH16" s="2497"/>
      <c r="AYI16" s="2497"/>
      <c r="AYJ16" s="2497"/>
      <c r="AYK16" s="2497"/>
      <c r="AYL16" s="2497"/>
      <c r="AYM16" s="2497"/>
      <c r="AYN16" s="2497"/>
      <c r="AYO16" s="2497"/>
      <c r="AYP16" s="2497"/>
      <c r="AYQ16" s="2497"/>
      <c r="AYR16" s="2497"/>
      <c r="AYS16" s="2497"/>
      <c r="AYT16" s="2497"/>
      <c r="AYU16" s="2497"/>
      <c r="AYV16" s="2497"/>
      <c r="AYW16" s="2497"/>
      <c r="AYX16" s="2497"/>
      <c r="AYY16" s="2497"/>
      <c r="AYZ16" s="2497"/>
      <c r="AZA16" s="2497"/>
      <c r="AZB16" s="2497"/>
      <c r="AZC16" s="2497"/>
      <c r="AZD16" s="2497"/>
      <c r="AZE16" s="2497"/>
      <c r="AZF16" s="2497"/>
      <c r="AZG16" s="2497"/>
      <c r="AZH16" s="2497"/>
      <c r="AZI16" s="2497"/>
      <c r="AZJ16" s="2497"/>
      <c r="AZK16" s="2497"/>
      <c r="AZL16" s="2497"/>
      <c r="AZM16" s="2497"/>
      <c r="AZN16" s="2497"/>
      <c r="AZO16" s="2497"/>
      <c r="AZP16" s="2497"/>
      <c r="AZQ16" s="2497"/>
      <c r="AZR16" s="2497"/>
      <c r="AZS16" s="2497"/>
      <c r="AZT16" s="2497"/>
      <c r="AZU16" s="2497"/>
      <c r="AZV16" s="2497"/>
      <c r="AZW16" s="2497"/>
      <c r="AZX16" s="2497"/>
      <c r="AZY16" s="2497"/>
      <c r="AZZ16" s="2497"/>
      <c r="BAA16" s="2497"/>
      <c r="BAB16" s="2497"/>
      <c r="BAC16" s="2497"/>
      <c r="BAD16" s="2497"/>
      <c r="BAE16" s="2497"/>
      <c r="BAF16" s="2497"/>
      <c r="BAG16" s="2497"/>
      <c r="BAH16" s="2497"/>
      <c r="BAI16" s="2497"/>
      <c r="BAJ16" s="2497"/>
      <c r="BAK16" s="2497"/>
      <c r="BAL16" s="2497"/>
      <c r="BAM16" s="2497"/>
      <c r="BAN16" s="2497"/>
      <c r="BAO16" s="2497"/>
      <c r="BAP16" s="2497"/>
      <c r="BAQ16" s="2497"/>
      <c r="BAR16" s="2497"/>
      <c r="BAS16" s="2497"/>
      <c r="BAT16" s="2497"/>
      <c r="BAU16" s="2497"/>
      <c r="BAV16" s="2497"/>
      <c r="BAW16" s="2497"/>
      <c r="BAX16" s="2497"/>
      <c r="BAY16" s="2497"/>
      <c r="BAZ16" s="2497"/>
      <c r="BBA16" s="2497"/>
      <c r="BBB16" s="2497"/>
      <c r="BBC16" s="2497"/>
      <c r="BBD16" s="2497"/>
      <c r="BBE16" s="2497"/>
      <c r="BBF16" s="2497"/>
      <c r="BBG16" s="2497"/>
      <c r="BBH16" s="2497"/>
      <c r="BBI16" s="2497"/>
      <c r="BBJ16" s="2497"/>
      <c r="BBK16" s="2497"/>
      <c r="BBL16" s="2497"/>
      <c r="BBM16" s="2497"/>
      <c r="BBN16" s="2497"/>
      <c r="BBO16" s="2497"/>
      <c r="BBP16" s="2497"/>
      <c r="BBQ16" s="2497"/>
      <c r="BBR16" s="2497"/>
      <c r="BBS16" s="2497"/>
      <c r="BBT16" s="2497"/>
      <c r="BBU16" s="2497"/>
      <c r="BBV16" s="2497"/>
      <c r="BBW16" s="2497"/>
      <c r="BBX16" s="2497"/>
      <c r="BBY16" s="2497"/>
      <c r="BBZ16" s="2497"/>
      <c r="BCA16" s="2497"/>
      <c r="BCB16" s="2497"/>
      <c r="BCC16" s="2497"/>
      <c r="BCD16" s="2497"/>
      <c r="BCE16" s="2497"/>
      <c r="BCF16" s="2497"/>
      <c r="BCG16" s="2497"/>
      <c r="BCH16" s="2497"/>
      <c r="BCI16" s="2497"/>
      <c r="BCJ16" s="2497"/>
      <c r="BCK16" s="2497"/>
      <c r="BCL16" s="2497"/>
      <c r="BCM16" s="2497"/>
      <c r="BCN16" s="2497"/>
      <c r="BCO16" s="2497"/>
      <c r="BCP16" s="2497"/>
      <c r="BCQ16" s="2497"/>
      <c r="BCR16" s="2497"/>
      <c r="BCS16" s="2497"/>
      <c r="BCT16" s="2497"/>
      <c r="BCU16" s="2497"/>
      <c r="BCV16" s="2497"/>
      <c r="BCW16" s="2497"/>
      <c r="BCX16" s="2497"/>
      <c r="BCY16" s="2497"/>
      <c r="BCZ16" s="2497"/>
      <c r="BDA16" s="2497"/>
      <c r="BDB16" s="2497"/>
      <c r="BDC16" s="2497"/>
      <c r="BDD16" s="2497"/>
      <c r="BDE16" s="2497"/>
      <c r="BDF16" s="2497"/>
      <c r="BDG16" s="2497"/>
      <c r="BDH16" s="2497"/>
      <c r="BDI16" s="2497"/>
      <c r="BDJ16" s="2497"/>
      <c r="BDK16" s="2497"/>
      <c r="BDL16" s="2497"/>
      <c r="BDM16" s="2497"/>
      <c r="BDN16" s="2497"/>
      <c r="BDO16" s="2497"/>
      <c r="BDP16" s="2497"/>
      <c r="BDQ16" s="2497"/>
      <c r="BDR16" s="2497"/>
      <c r="BDS16" s="2497"/>
      <c r="BDT16" s="2497"/>
      <c r="BDU16" s="2497"/>
      <c r="BDV16" s="2497"/>
      <c r="BDW16" s="2497"/>
      <c r="BDX16" s="2497"/>
      <c r="BDY16" s="2497"/>
      <c r="BDZ16" s="2497"/>
      <c r="BEA16" s="2497"/>
      <c r="BEB16" s="2497"/>
      <c r="BEC16" s="2497"/>
      <c r="BED16" s="2497"/>
      <c r="BEE16" s="2497"/>
      <c r="BEF16" s="2497"/>
      <c r="BEG16" s="2497"/>
      <c r="BEH16" s="2497"/>
      <c r="BEI16" s="2497"/>
      <c r="BEJ16" s="2497"/>
      <c r="BEK16" s="2497"/>
      <c r="BEL16" s="2497"/>
      <c r="BEM16" s="2497"/>
      <c r="BEN16" s="2497"/>
      <c r="BEO16" s="2497"/>
      <c r="BEP16" s="2497"/>
      <c r="BEQ16" s="2497"/>
      <c r="BER16" s="2497"/>
      <c r="BES16" s="2497"/>
      <c r="BET16" s="2497"/>
      <c r="BEU16" s="2497"/>
      <c r="BEV16" s="2497"/>
      <c r="BEW16" s="2497"/>
      <c r="BEX16" s="2497"/>
      <c r="BEY16" s="2497"/>
      <c r="BEZ16" s="2497"/>
      <c r="BFA16" s="2497"/>
      <c r="BFB16" s="2497"/>
      <c r="BFC16" s="2497"/>
      <c r="BFD16" s="2497"/>
      <c r="BFE16" s="2497"/>
      <c r="BFF16" s="2497"/>
      <c r="BFG16" s="2497"/>
      <c r="BFH16" s="2497"/>
      <c r="BFI16" s="2497"/>
      <c r="BFJ16" s="2497"/>
      <c r="BFK16" s="2497"/>
      <c r="BFL16" s="2497"/>
      <c r="BFM16" s="2497"/>
      <c r="BFN16" s="2497"/>
      <c r="BFO16" s="2497"/>
      <c r="BFP16" s="2497"/>
      <c r="BFQ16" s="2497"/>
      <c r="BFR16" s="2497"/>
      <c r="BFS16" s="2497"/>
      <c r="BFT16" s="2497"/>
      <c r="BFU16" s="2497"/>
      <c r="BFV16" s="2497"/>
      <c r="BFW16" s="2497"/>
      <c r="BFX16" s="2497"/>
      <c r="BFY16" s="2497"/>
      <c r="BFZ16" s="2497"/>
      <c r="BGA16" s="2497"/>
      <c r="BGB16" s="2497"/>
      <c r="BGC16" s="2497"/>
      <c r="BGD16" s="2497"/>
      <c r="BGE16" s="2497"/>
      <c r="BGF16" s="2497"/>
      <c r="BGG16" s="2497"/>
      <c r="BGH16" s="2497"/>
      <c r="BGI16" s="2497"/>
      <c r="BGJ16" s="2497"/>
      <c r="BGK16" s="2497"/>
      <c r="BGL16" s="2497"/>
      <c r="BGM16" s="2497"/>
      <c r="BGN16" s="2497"/>
      <c r="BGO16" s="2497"/>
      <c r="BGP16" s="2497"/>
      <c r="BGQ16" s="2497"/>
      <c r="BGR16" s="2497"/>
      <c r="BGS16" s="2497"/>
      <c r="BGT16" s="2497"/>
      <c r="BGU16" s="2497"/>
      <c r="BGV16" s="2497"/>
      <c r="BGW16" s="2497"/>
      <c r="BGX16" s="2497"/>
      <c r="BGY16" s="2497"/>
      <c r="BGZ16" s="2497"/>
      <c r="BHA16" s="2497"/>
      <c r="BHB16" s="2497"/>
      <c r="BHC16" s="2497"/>
      <c r="BHD16" s="2497"/>
      <c r="BHE16" s="2497"/>
      <c r="BHF16" s="2497"/>
      <c r="BHG16" s="2497"/>
      <c r="BHH16" s="2497"/>
      <c r="BHI16" s="2497"/>
      <c r="BHJ16" s="2497"/>
      <c r="BHK16" s="2497"/>
      <c r="BHL16" s="2497"/>
      <c r="BHM16" s="2497"/>
      <c r="BHN16" s="2497"/>
      <c r="BHO16" s="2497"/>
      <c r="BHP16" s="2497"/>
      <c r="BHQ16" s="2497"/>
      <c r="BHR16" s="2497"/>
      <c r="BHS16" s="2497"/>
      <c r="BHT16" s="2497"/>
      <c r="BHU16" s="2497"/>
      <c r="BHV16" s="2497"/>
      <c r="BHW16" s="2497"/>
      <c r="BHX16" s="2497"/>
      <c r="BHY16" s="2497"/>
      <c r="BHZ16" s="2497"/>
      <c r="BIA16" s="2497"/>
      <c r="BIB16" s="2497"/>
      <c r="BIC16" s="2497"/>
      <c r="BID16" s="2497"/>
      <c r="BIE16" s="2497"/>
      <c r="BIF16" s="2497"/>
      <c r="BIG16" s="2497"/>
      <c r="BIH16" s="2497"/>
      <c r="BII16" s="2497"/>
      <c r="BIJ16" s="2497"/>
      <c r="BIK16" s="2497"/>
      <c r="BIL16" s="2497"/>
      <c r="BIM16" s="2497"/>
      <c r="BIN16" s="2497"/>
      <c r="BIO16" s="2497"/>
      <c r="BIP16" s="2497"/>
      <c r="BIQ16" s="2497"/>
      <c r="BIR16" s="2497"/>
      <c r="BIS16" s="2497"/>
      <c r="BIT16" s="2497"/>
      <c r="BIU16" s="2497"/>
      <c r="BIV16" s="2497"/>
      <c r="BIW16" s="2497"/>
      <c r="BIX16" s="2497"/>
      <c r="BIY16" s="2497"/>
      <c r="BIZ16" s="2497"/>
      <c r="BJA16" s="2497"/>
      <c r="BJB16" s="2497"/>
      <c r="BJC16" s="2497"/>
      <c r="BJD16" s="2497"/>
      <c r="BJE16" s="2497"/>
      <c r="BJF16" s="2497"/>
      <c r="BJG16" s="2497"/>
      <c r="BJH16" s="2497"/>
      <c r="BJI16" s="2497"/>
      <c r="BJJ16" s="2497"/>
      <c r="BJK16" s="2497"/>
      <c r="BJL16" s="2497"/>
      <c r="BJM16" s="2497"/>
      <c r="BJN16" s="2497"/>
      <c r="BJO16" s="2497"/>
      <c r="BJP16" s="2497"/>
      <c r="BJQ16" s="2497"/>
      <c r="BJR16" s="2497"/>
      <c r="BJS16" s="2497"/>
      <c r="BJT16" s="2497"/>
      <c r="BJU16" s="2497"/>
      <c r="BJV16" s="2497"/>
      <c r="BJW16" s="2497"/>
      <c r="BJX16" s="2497"/>
      <c r="BJY16" s="2497"/>
      <c r="BJZ16" s="2497"/>
      <c r="BKA16" s="2497"/>
      <c r="BKB16" s="2497"/>
      <c r="BKC16" s="2497"/>
      <c r="BKD16" s="2497"/>
      <c r="BKE16" s="2497"/>
      <c r="BKF16" s="2497"/>
      <c r="BKG16" s="2497"/>
      <c r="BKH16" s="2497"/>
      <c r="BKI16" s="2497"/>
      <c r="BKJ16" s="2497"/>
      <c r="BKK16" s="2497"/>
      <c r="BKL16" s="2497"/>
      <c r="BKM16" s="2497"/>
      <c r="BKN16" s="2497"/>
      <c r="BKO16" s="2497"/>
      <c r="BKP16" s="2497"/>
      <c r="BKQ16" s="2497"/>
      <c r="BKR16" s="2497"/>
      <c r="BKS16" s="2497"/>
      <c r="BKT16" s="2497"/>
      <c r="BKU16" s="2497"/>
      <c r="BKV16" s="2497"/>
      <c r="BKW16" s="2497"/>
      <c r="BKX16" s="2497"/>
      <c r="BKY16" s="2497"/>
      <c r="BKZ16" s="2497"/>
      <c r="BLA16" s="2497"/>
      <c r="BLB16" s="2497"/>
      <c r="BLC16" s="2497"/>
      <c r="BLD16" s="2497"/>
      <c r="BLE16" s="2497"/>
      <c r="BLF16" s="2497"/>
      <c r="BLG16" s="2497"/>
      <c r="BLH16" s="2497"/>
      <c r="BLI16" s="2497"/>
      <c r="BLJ16" s="2497"/>
      <c r="BLK16" s="2497"/>
      <c r="BLL16" s="2497"/>
      <c r="BLM16" s="2497"/>
      <c r="BLN16" s="2497"/>
      <c r="BLO16" s="2497"/>
      <c r="BLP16" s="2497"/>
      <c r="BLQ16" s="2497"/>
      <c r="BLR16" s="2497"/>
      <c r="BLS16" s="2497"/>
      <c r="BLT16" s="2497"/>
      <c r="BLU16" s="2497"/>
      <c r="BLV16" s="2497"/>
      <c r="BLW16" s="2497"/>
      <c r="BLX16" s="2497"/>
      <c r="BLY16" s="2497"/>
      <c r="BLZ16" s="2497"/>
      <c r="BMA16" s="2497"/>
      <c r="BMB16" s="2497"/>
      <c r="BMC16" s="2497"/>
      <c r="BMD16" s="2497"/>
      <c r="BME16" s="2497"/>
      <c r="BMF16" s="2497"/>
      <c r="BMG16" s="2497"/>
      <c r="BMH16" s="2497"/>
      <c r="BMI16" s="2497"/>
      <c r="BMJ16" s="2497"/>
      <c r="BMK16" s="2497"/>
      <c r="BML16" s="2497"/>
      <c r="BMM16" s="2497"/>
      <c r="BMN16" s="2497"/>
      <c r="BMO16" s="2497"/>
      <c r="BMP16" s="2497"/>
      <c r="BMQ16" s="2497"/>
      <c r="BMR16" s="2497"/>
      <c r="BMS16" s="2497"/>
      <c r="BMT16" s="2497"/>
      <c r="BMU16" s="2497"/>
      <c r="BMV16" s="2497"/>
      <c r="BMW16" s="2497"/>
      <c r="BMX16" s="2497"/>
      <c r="BMY16" s="2497"/>
      <c r="BMZ16" s="2497"/>
      <c r="BNA16" s="2497"/>
      <c r="BNB16" s="2497"/>
      <c r="BNC16" s="2497"/>
      <c r="BND16" s="2497"/>
      <c r="BNE16" s="2497"/>
      <c r="BNF16" s="2497"/>
      <c r="BNG16" s="2497"/>
      <c r="BNH16" s="2497"/>
      <c r="BNI16" s="2497"/>
      <c r="BNJ16" s="2497"/>
      <c r="BNK16" s="2497"/>
      <c r="BNL16" s="2497"/>
      <c r="BNM16" s="2497"/>
      <c r="BNN16" s="2497"/>
      <c r="BNO16" s="2497"/>
      <c r="BNP16" s="2497"/>
      <c r="BNQ16" s="2497"/>
      <c r="BNR16" s="2497"/>
      <c r="BNS16" s="2497"/>
      <c r="BNT16" s="2497"/>
      <c r="BNU16" s="2497"/>
      <c r="BNV16" s="2497"/>
      <c r="BNW16" s="2497"/>
      <c r="BNX16" s="2497"/>
      <c r="BNY16" s="2497"/>
      <c r="BNZ16" s="2497"/>
      <c r="BOA16" s="2497"/>
      <c r="BOB16" s="2497"/>
      <c r="BOC16" s="2497"/>
      <c r="BOD16" s="2497"/>
      <c r="BOE16" s="2497"/>
      <c r="BOF16" s="2497"/>
      <c r="BOG16" s="2497"/>
      <c r="BOH16" s="2497"/>
      <c r="BOI16" s="2497"/>
      <c r="BOJ16" s="2497"/>
      <c r="BOK16" s="2497"/>
      <c r="BOL16" s="2497"/>
      <c r="BOM16" s="2497"/>
      <c r="BON16" s="2497"/>
      <c r="BOO16" s="2497"/>
      <c r="BOP16" s="2497"/>
      <c r="BOQ16" s="2497"/>
      <c r="BOR16" s="2497"/>
      <c r="BOS16" s="2497"/>
      <c r="BOT16" s="2497"/>
      <c r="BOU16" s="2497"/>
      <c r="BOV16" s="2497"/>
      <c r="BOW16" s="2497"/>
      <c r="BOX16" s="2497"/>
      <c r="BOY16" s="2497"/>
      <c r="BOZ16" s="2497"/>
      <c r="BPA16" s="2497"/>
      <c r="BPB16" s="2497"/>
      <c r="BPC16" s="2497"/>
      <c r="BPD16" s="2497"/>
      <c r="BPE16" s="2497"/>
      <c r="BPF16" s="2497"/>
      <c r="BPG16" s="2497"/>
      <c r="BPH16" s="2497"/>
      <c r="BPI16" s="2497"/>
      <c r="BPJ16" s="2497"/>
      <c r="BPK16" s="2497"/>
      <c r="BPL16" s="2497"/>
      <c r="BPM16" s="2497"/>
      <c r="BPN16" s="2497"/>
      <c r="BPO16" s="2497"/>
      <c r="BPP16" s="2497"/>
      <c r="BPQ16" s="2497"/>
      <c r="BPR16" s="2497"/>
      <c r="BPS16" s="2497"/>
      <c r="BPT16" s="2497"/>
      <c r="BPU16" s="2497"/>
      <c r="BPV16" s="2497"/>
      <c r="BPW16" s="2497"/>
      <c r="BPX16" s="2497"/>
      <c r="BPY16" s="2497"/>
      <c r="BPZ16" s="2497"/>
      <c r="BQA16" s="2497"/>
      <c r="BQB16" s="2497"/>
      <c r="BQC16" s="2497"/>
      <c r="BQD16" s="2497"/>
      <c r="BQE16" s="2497"/>
      <c r="BQF16" s="2497"/>
      <c r="BQG16" s="2497"/>
      <c r="BQH16" s="2497"/>
      <c r="BQI16" s="2497"/>
      <c r="BQJ16" s="2497"/>
      <c r="BQK16" s="2497"/>
      <c r="BQL16" s="2497"/>
      <c r="BQM16" s="2497"/>
      <c r="BQN16" s="2497"/>
      <c r="BQO16" s="2497"/>
      <c r="BQP16" s="2497"/>
      <c r="BQQ16" s="2497"/>
      <c r="BQR16" s="2497"/>
      <c r="BQS16" s="2497"/>
      <c r="BQT16" s="2497"/>
      <c r="BQU16" s="2497"/>
      <c r="BQV16" s="2497"/>
      <c r="BQW16" s="2497"/>
      <c r="BQX16" s="2497"/>
      <c r="BQY16" s="2497"/>
      <c r="BQZ16" s="2497"/>
      <c r="BRA16" s="2497"/>
      <c r="BRB16" s="2497"/>
      <c r="BRC16" s="2497"/>
      <c r="BRD16" s="2497"/>
      <c r="BRE16" s="2497"/>
      <c r="BRF16" s="2497"/>
      <c r="BRG16" s="2497"/>
      <c r="BRH16" s="2497"/>
      <c r="BRI16" s="2497"/>
      <c r="BRJ16" s="2497"/>
      <c r="BRK16" s="2497"/>
      <c r="BRL16" s="2497"/>
      <c r="BRM16" s="2497"/>
      <c r="BRN16" s="2497"/>
      <c r="BRO16" s="2497"/>
      <c r="BRP16" s="2497"/>
      <c r="BRQ16" s="2497"/>
      <c r="BRR16" s="2497"/>
      <c r="BRS16" s="2497"/>
      <c r="BRT16" s="2497"/>
      <c r="BRU16" s="2497"/>
      <c r="BRV16" s="2497"/>
      <c r="BRW16" s="2497"/>
      <c r="BRX16" s="2497"/>
      <c r="BRY16" s="2497"/>
      <c r="BRZ16" s="2497"/>
      <c r="BSA16" s="2497"/>
      <c r="BSB16" s="2497"/>
      <c r="BSC16" s="2497"/>
      <c r="BSD16" s="2497"/>
      <c r="BSE16" s="2497"/>
      <c r="BSF16" s="2497"/>
      <c r="BSG16" s="2497"/>
      <c r="BSH16" s="2497"/>
      <c r="BSI16" s="2497"/>
      <c r="BSJ16" s="2497"/>
      <c r="BSK16" s="2497"/>
      <c r="BSL16" s="2497"/>
      <c r="BSM16" s="2497"/>
      <c r="BSN16" s="2497"/>
      <c r="BSO16" s="2497"/>
      <c r="BSP16" s="2497"/>
      <c r="BSQ16" s="2497"/>
      <c r="BSR16" s="2497"/>
      <c r="BSS16" s="2497"/>
      <c r="BST16" s="2497"/>
      <c r="BSU16" s="2497"/>
      <c r="BSV16" s="2497"/>
      <c r="BSW16" s="2497"/>
      <c r="BSX16" s="2497"/>
      <c r="BSY16" s="2497"/>
      <c r="BSZ16" s="2497"/>
      <c r="BTA16" s="2497"/>
      <c r="BTB16" s="2497"/>
      <c r="BTC16" s="2497"/>
      <c r="BTD16" s="2497"/>
      <c r="BTE16" s="2497"/>
      <c r="BTF16" s="2497"/>
      <c r="BTG16" s="2497"/>
      <c r="BTH16" s="2497"/>
      <c r="BTI16" s="2497"/>
      <c r="BTJ16" s="2497"/>
      <c r="BTK16" s="2497"/>
      <c r="BTL16" s="2497"/>
      <c r="BTM16" s="2497"/>
      <c r="BTN16" s="2497"/>
      <c r="BTO16" s="2497"/>
      <c r="BTP16" s="2497"/>
      <c r="BTQ16" s="2497"/>
      <c r="BTR16" s="2497"/>
      <c r="BTS16" s="2497"/>
      <c r="BTT16" s="2497"/>
      <c r="BTU16" s="2497"/>
      <c r="BTV16" s="2497"/>
      <c r="BTW16" s="2497"/>
      <c r="BTX16" s="2497"/>
      <c r="BTY16" s="2497"/>
      <c r="BTZ16" s="2497"/>
      <c r="BUA16" s="2497"/>
      <c r="BUB16" s="2497"/>
      <c r="BUC16" s="2497"/>
      <c r="BUD16" s="2497"/>
      <c r="BUE16" s="2497"/>
      <c r="BUF16" s="2497"/>
      <c r="BUG16" s="2497"/>
      <c r="BUH16" s="2497"/>
      <c r="BUI16" s="2497"/>
      <c r="BUJ16" s="2497"/>
      <c r="BUK16" s="2497"/>
      <c r="BUL16" s="2497"/>
      <c r="BUM16" s="2497"/>
      <c r="BUN16" s="2497"/>
      <c r="BUO16" s="2497"/>
      <c r="BUP16" s="2497"/>
      <c r="BUQ16" s="2497"/>
      <c r="BUR16" s="2497"/>
      <c r="BUS16" s="2497"/>
      <c r="BUT16" s="2497"/>
      <c r="BUU16" s="2497"/>
      <c r="BUV16" s="2497"/>
      <c r="BUW16" s="2497"/>
      <c r="BUX16" s="2497"/>
      <c r="BUY16" s="2497"/>
      <c r="BUZ16" s="2497"/>
      <c r="BVA16" s="2497"/>
      <c r="BVB16" s="2497"/>
      <c r="BVC16" s="2497"/>
      <c r="BVD16" s="2497"/>
      <c r="BVE16" s="2497"/>
      <c r="BVF16" s="2497"/>
      <c r="BVG16" s="2497"/>
      <c r="BVH16" s="2497"/>
      <c r="BVI16" s="2497"/>
      <c r="BVJ16" s="2497"/>
      <c r="BVK16" s="2497"/>
      <c r="BVL16" s="2497"/>
      <c r="BVM16" s="2497"/>
      <c r="BVN16" s="2497"/>
      <c r="BVO16" s="2497"/>
      <c r="BVP16" s="2497"/>
      <c r="BVQ16" s="2497"/>
      <c r="BVR16" s="2497"/>
      <c r="BVS16" s="2497"/>
      <c r="BVT16" s="2497"/>
      <c r="BVU16" s="2497"/>
      <c r="BVV16" s="2497"/>
      <c r="BVW16" s="2497"/>
      <c r="BVX16" s="2497"/>
      <c r="BVY16" s="2497"/>
      <c r="BVZ16" s="2497"/>
      <c r="BWA16" s="2497"/>
      <c r="BWB16" s="2497"/>
      <c r="BWC16" s="2497"/>
      <c r="BWD16" s="2497"/>
      <c r="BWE16" s="2497"/>
      <c r="BWF16" s="2497"/>
      <c r="BWG16" s="2497"/>
      <c r="BWH16" s="2497"/>
      <c r="BWI16" s="2497"/>
      <c r="BWJ16" s="2497"/>
      <c r="BWK16" s="2497"/>
      <c r="BWL16" s="2497"/>
      <c r="BWM16" s="2497"/>
      <c r="BWN16" s="2497"/>
      <c r="BWO16" s="2497"/>
      <c r="BWP16" s="2497"/>
      <c r="BWQ16" s="2497"/>
      <c r="BWR16" s="2497"/>
      <c r="BWS16" s="2497"/>
      <c r="BWT16" s="2497"/>
      <c r="BWU16" s="2497"/>
      <c r="BWV16" s="2497"/>
      <c r="BWW16" s="2497"/>
      <c r="BWX16" s="2497"/>
      <c r="BWY16" s="2497"/>
      <c r="BWZ16" s="2497"/>
      <c r="BXA16" s="2497"/>
      <c r="BXB16" s="2497"/>
      <c r="BXC16" s="2497"/>
      <c r="BXD16" s="2497"/>
      <c r="BXE16" s="2497"/>
      <c r="BXF16" s="2497"/>
      <c r="BXG16" s="2497"/>
      <c r="BXH16" s="2497"/>
      <c r="BXI16" s="2497"/>
      <c r="BXJ16" s="2497"/>
      <c r="BXK16" s="2497"/>
      <c r="BXL16" s="2497"/>
      <c r="BXM16" s="2497"/>
      <c r="BXN16" s="2497"/>
      <c r="BXO16" s="2497"/>
      <c r="BXP16" s="2497"/>
      <c r="BXQ16" s="2497"/>
      <c r="BXR16" s="2497"/>
      <c r="BXS16" s="2497"/>
      <c r="BXT16" s="2497"/>
      <c r="BXU16" s="2497"/>
      <c r="BXV16" s="2497"/>
    </row>
    <row r="17" spans="1:1998" customFormat="1">
      <c r="A17" s="2497"/>
      <c r="B17" s="2497"/>
      <c r="C17" s="2497"/>
      <c r="D17" s="2497"/>
      <c r="E17" s="2497"/>
      <c r="F17" s="2497"/>
      <c r="G17" s="2497"/>
      <c r="H17" s="2497"/>
      <c r="I17" s="2497"/>
      <c r="J17" s="2497"/>
      <c r="K17" s="2497"/>
      <c r="L17" s="2497"/>
      <c r="M17" s="2497"/>
      <c r="N17" s="2497"/>
      <c r="O17" s="2497"/>
      <c r="P17" s="2497"/>
      <c r="Q17" s="2497"/>
      <c r="R17" s="2497"/>
      <c r="S17" s="2497"/>
      <c r="T17" s="2497"/>
      <c r="U17" s="2497"/>
      <c r="V17" s="2497"/>
      <c r="W17" s="2497"/>
      <c r="X17" s="2497"/>
      <c r="Y17" s="2497"/>
      <c r="Z17" s="2497"/>
      <c r="AA17" s="2497"/>
      <c r="AB17" s="2497"/>
      <c r="AC17" s="2497"/>
      <c r="AD17" s="2497"/>
      <c r="AE17" s="2497"/>
      <c r="AF17" s="2497"/>
      <c r="AG17" s="2497"/>
      <c r="AH17" s="2497"/>
      <c r="AI17" s="2497"/>
      <c r="AJ17" s="2497"/>
      <c r="AK17" s="2497"/>
      <c r="AL17" s="2497"/>
      <c r="AM17" s="2497"/>
      <c r="AN17" s="2497"/>
      <c r="AO17" s="2497"/>
      <c r="AP17" s="2497"/>
      <c r="AQ17" s="2497"/>
      <c r="AR17" s="2497"/>
      <c r="AS17" s="2497"/>
      <c r="AT17" s="2497"/>
      <c r="AU17" s="2497"/>
      <c r="AV17" s="2497"/>
      <c r="AW17" s="2497"/>
      <c r="AX17" s="2497"/>
      <c r="AY17" s="2497"/>
      <c r="AZ17" s="2497"/>
      <c r="BA17" s="2497"/>
      <c r="BB17" s="2497"/>
      <c r="BC17" s="2497"/>
      <c r="BD17" s="2497"/>
      <c r="BE17" s="2497"/>
      <c r="BF17" s="2497"/>
      <c r="BG17" s="2497"/>
      <c r="BH17" s="2497"/>
      <c r="BI17" s="2497"/>
      <c r="BJ17" s="2497"/>
      <c r="BK17" s="2497"/>
      <c r="BL17" s="2497"/>
      <c r="BM17" s="2497"/>
      <c r="BN17" s="2497"/>
      <c r="BO17" s="2497"/>
      <c r="BP17" s="2497"/>
      <c r="BQ17" s="2497"/>
      <c r="BR17" s="2497"/>
      <c r="BS17" s="2497"/>
      <c r="BT17" s="2497"/>
      <c r="BU17" s="2497"/>
      <c r="BV17" s="2497"/>
      <c r="BW17" s="2497"/>
      <c r="BX17" s="2497"/>
      <c r="BY17" s="2497"/>
      <c r="BZ17" s="2497"/>
      <c r="CA17" s="2497"/>
      <c r="CB17" s="2497"/>
      <c r="CC17" s="2497"/>
      <c r="CD17" s="2497"/>
      <c r="CE17" s="2497"/>
      <c r="CF17" s="2497"/>
      <c r="CG17" s="2497"/>
      <c r="CH17" s="2497"/>
      <c r="CI17" s="2497"/>
      <c r="CJ17" s="2497"/>
      <c r="CK17" s="2497"/>
      <c r="CL17" s="2497"/>
      <c r="CM17" s="2497"/>
      <c r="CN17" s="2497"/>
      <c r="CO17" s="2497"/>
      <c r="CP17" s="2497"/>
      <c r="CQ17" s="2497"/>
      <c r="CR17" s="2497"/>
      <c r="CS17" s="2497"/>
      <c r="CT17" s="2497"/>
      <c r="CU17" s="2497"/>
      <c r="CV17" s="2497"/>
      <c r="CW17" s="2497"/>
      <c r="CX17" s="2497"/>
      <c r="CY17" s="2497"/>
      <c r="CZ17" s="2497"/>
      <c r="DA17" s="2497"/>
      <c r="DB17" s="2497"/>
      <c r="DC17" s="2497"/>
      <c r="DD17" s="2497"/>
      <c r="DE17" s="2497"/>
      <c r="DF17" s="2497"/>
      <c r="DG17" s="2497"/>
      <c r="DH17" s="2497"/>
      <c r="DI17" s="2497"/>
      <c r="DJ17" s="2497"/>
      <c r="DK17" s="2497"/>
      <c r="DL17" s="2497"/>
      <c r="DM17" s="2497"/>
      <c r="DN17" s="2497"/>
      <c r="DO17" s="2497"/>
      <c r="DP17" s="2497"/>
      <c r="DQ17" s="2497"/>
      <c r="DR17" s="2497"/>
      <c r="DS17" s="2497"/>
      <c r="DT17" s="2497"/>
      <c r="DU17" s="2497"/>
      <c r="DV17" s="2497"/>
      <c r="DW17" s="2497"/>
      <c r="DX17" s="2497"/>
      <c r="DY17" s="2497"/>
      <c r="DZ17" s="2497"/>
      <c r="EA17" s="2497"/>
      <c r="EB17" s="2497"/>
      <c r="EC17" s="2497"/>
      <c r="ED17" s="2497"/>
      <c r="EE17" s="2497"/>
      <c r="EF17" s="2497"/>
      <c r="EG17" s="2497"/>
      <c r="EH17" s="2497"/>
      <c r="EI17" s="2497"/>
      <c r="EJ17" s="2497"/>
      <c r="EK17" s="2497"/>
      <c r="EL17" s="2497"/>
      <c r="EM17" s="2497"/>
      <c r="EN17" s="2497"/>
      <c r="EO17" s="2497"/>
      <c r="EP17" s="2497"/>
      <c r="EQ17" s="2497"/>
      <c r="ER17" s="2497"/>
      <c r="ES17" s="2497"/>
      <c r="ET17" s="2497"/>
      <c r="EU17" s="2497"/>
      <c r="EV17" s="2497"/>
      <c r="EW17" s="2497"/>
      <c r="EX17" s="2497"/>
      <c r="EY17" s="2497"/>
      <c r="EZ17" s="2497"/>
      <c r="FA17" s="2497"/>
      <c r="FB17" s="2497"/>
      <c r="FC17" s="2497"/>
      <c r="FD17" s="2497"/>
      <c r="FE17" s="2497"/>
      <c r="FF17" s="2497"/>
      <c r="FG17" s="2497"/>
      <c r="FH17" s="2497"/>
      <c r="FI17" s="2497"/>
      <c r="FJ17" s="2497"/>
      <c r="FK17" s="2497"/>
      <c r="FL17" s="2497"/>
      <c r="FM17" s="2497"/>
      <c r="FN17" s="2497"/>
      <c r="FO17" s="2497"/>
      <c r="FP17" s="2497"/>
      <c r="FQ17" s="2497"/>
      <c r="FR17" s="2497"/>
      <c r="FS17" s="2497"/>
      <c r="FT17" s="2497"/>
      <c r="FU17" s="2497"/>
      <c r="FV17" s="2497"/>
      <c r="FW17" s="2497"/>
      <c r="FX17" s="2497"/>
      <c r="FY17" s="2497"/>
      <c r="FZ17" s="2497"/>
      <c r="GA17" s="2497"/>
      <c r="GB17" s="2497"/>
      <c r="GC17" s="2497"/>
      <c r="GD17" s="2497"/>
      <c r="GE17" s="2497"/>
      <c r="GF17" s="2497"/>
      <c r="GG17" s="2497"/>
      <c r="GH17" s="2497"/>
      <c r="GI17" s="2497"/>
      <c r="GJ17" s="2497"/>
      <c r="GK17" s="2497"/>
      <c r="GL17" s="2497"/>
      <c r="GM17" s="2497"/>
      <c r="GN17" s="2497"/>
      <c r="GO17" s="2497"/>
      <c r="GP17" s="2497"/>
      <c r="GQ17" s="2497"/>
      <c r="GR17" s="2497"/>
      <c r="GS17" s="2497"/>
      <c r="GT17" s="2497"/>
      <c r="GU17" s="2497"/>
      <c r="GV17" s="2497"/>
      <c r="GW17" s="2497"/>
      <c r="GX17" s="2497"/>
      <c r="GY17" s="2497"/>
      <c r="GZ17" s="2497"/>
      <c r="HA17" s="2497"/>
      <c r="HB17" s="2497"/>
      <c r="HC17" s="2497"/>
      <c r="HD17" s="2497"/>
      <c r="HE17" s="2497"/>
      <c r="HF17" s="2497"/>
      <c r="HG17" s="2497"/>
      <c r="HH17" s="2497"/>
      <c r="HI17" s="2497"/>
      <c r="HJ17" s="2497"/>
      <c r="HK17" s="2497"/>
      <c r="HL17" s="2497"/>
      <c r="HM17" s="2497"/>
      <c r="HN17" s="2497"/>
      <c r="HO17" s="2497"/>
      <c r="HP17" s="2497"/>
      <c r="HQ17" s="2497"/>
      <c r="HR17" s="2497"/>
      <c r="HS17" s="2497"/>
      <c r="HT17" s="2497"/>
      <c r="HU17" s="2497"/>
      <c r="HV17" s="2497"/>
      <c r="HW17" s="2497"/>
      <c r="HX17" s="2497"/>
      <c r="HY17" s="2497"/>
      <c r="HZ17" s="2497"/>
      <c r="IA17" s="2497"/>
      <c r="IB17" s="2497"/>
      <c r="IC17" s="2497"/>
      <c r="ID17" s="2497"/>
      <c r="IE17" s="2497"/>
      <c r="IF17" s="2497"/>
      <c r="IG17" s="2497"/>
      <c r="IH17" s="2497"/>
      <c r="II17" s="2497"/>
      <c r="IJ17" s="2497"/>
      <c r="IK17" s="2497"/>
      <c r="IL17" s="2497"/>
      <c r="IM17" s="2497"/>
      <c r="IN17" s="2497"/>
      <c r="IO17" s="2497"/>
      <c r="IP17" s="2497"/>
      <c r="IQ17" s="2497"/>
      <c r="IR17" s="2497"/>
      <c r="IS17" s="2497"/>
      <c r="IT17" s="2497"/>
      <c r="IU17" s="2497"/>
      <c r="IV17" s="2497"/>
      <c r="IW17" s="2497"/>
      <c r="IX17" s="2497"/>
      <c r="IY17" s="2497"/>
      <c r="IZ17" s="2497"/>
      <c r="JA17" s="2497"/>
      <c r="JB17" s="2497"/>
      <c r="JC17" s="2497"/>
      <c r="JD17" s="2497"/>
      <c r="JE17" s="2497"/>
      <c r="JF17" s="2497"/>
      <c r="JG17" s="2497"/>
      <c r="JH17" s="2497"/>
      <c r="JI17" s="2497"/>
      <c r="JJ17" s="2497"/>
      <c r="JK17" s="2497"/>
      <c r="JL17" s="2497"/>
      <c r="JM17" s="2497"/>
      <c r="JN17" s="2497"/>
      <c r="JO17" s="2497"/>
      <c r="JP17" s="2497"/>
      <c r="JQ17" s="2497"/>
      <c r="JR17" s="2497"/>
      <c r="JS17" s="2497"/>
      <c r="JT17" s="2497"/>
      <c r="JU17" s="2497"/>
      <c r="JV17" s="2497"/>
      <c r="JW17" s="2497"/>
      <c r="JX17" s="2497"/>
      <c r="JY17" s="2497"/>
      <c r="JZ17" s="2497"/>
      <c r="KA17" s="2497"/>
      <c r="KB17" s="2497"/>
      <c r="KC17" s="2497"/>
      <c r="KD17" s="2497"/>
      <c r="KE17" s="2497"/>
      <c r="KF17" s="2497"/>
      <c r="KG17" s="2497"/>
      <c r="KH17" s="2497"/>
      <c r="KI17" s="2497"/>
      <c r="KJ17" s="2497"/>
      <c r="KK17" s="2497"/>
      <c r="KL17" s="2497"/>
      <c r="KM17" s="2497"/>
      <c r="KN17" s="2497"/>
      <c r="KO17" s="2497"/>
      <c r="KP17" s="2497"/>
      <c r="KQ17" s="2497"/>
      <c r="KR17" s="2497"/>
      <c r="KS17" s="2497"/>
      <c r="KT17" s="2497"/>
      <c r="KU17" s="2497"/>
      <c r="KV17" s="2497"/>
      <c r="KW17" s="2497"/>
      <c r="KX17" s="2497"/>
      <c r="KY17" s="2497"/>
      <c r="KZ17" s="2497"/>
      <c r="LA17" s="2497"/>
      <c r="LB17" s="2497"/>
      <c r="LC17" s="2497"/>
      <c r="LD17" s="2497"/>
      <c r="LE17" s="2497"/>
      <c r="LF17" s="2497"/>
      <c r="LG17" s="2497"/>
      <c r="LH17" s="2497"/>
      <c r="LI17" s="2497"/>
      <c r="LJ17" s="2497"/>
      <c r="LK17" s="2497"/>
      <c r="LL17" s="2497"/>
      <c r="LM17" s="2497"/>
      <c r="LN17" s="2497"/>
      <c r="LO17" s="2497"/>
      <c r="LP17" s="2497"/>
      <c r="LQ17" s="2497"/>
      <c r="LR17" s="2497"/>
      <c r="LS17" s="2497"/>
      <c r="LT17" s="2497"/>
      <c r="LU17" s="2497"/>
      <c r="LV17" s="2497"/>
      <c r="LW17" s="2497"/>
      <c r="LX17" s="2497"/>
      <c r="LY17" s="2497"/>
      <c r="LZ17" s="2497"/>
      <c r="MA17" s="2497"/>
      <c r="MB17" s="2497"/>
      <c r="MC17" s="2497"/>
      <c r="MD17" s="2497"/>
      <c r="ME17" s="2497"/>
      <c r="MF17" s="2497"/>
      <c r="MG17" s="2497"/>
      <c r="MH17" s="2497"/>
      <c r="MI17" s="2497"/>
      <c r="MJ17" s="2497"/>
      <c r="MK17" s="2497"/>
      <c r="ML17" s="2497"/>
      <c r="MM17" s="2497"/>
      <c r="MN17" s="2497"/>
      <c r="MO17" s="2497"/>
      <c r="MP17" s="2497"/>
      <c r="MQ17" s="2497"/>
      <c r="MR17" s="2497"/>
      <c r="MS17" s="2497"/>
      <c r="MT17" s="2497"/>
      <c r="MU17" s="2497"/>
      <c r="MV17" s="2497"/>
      <c r="MW17" s="2497"/>
      <c r="MX17" s="2497"/>
      <c r="MY17" s="2497"/>
      <c r="MZ17" s="2497"/>
      <c r="NA17" s="2497"/>
      <c r="NB17" s="2497"/>
      <c r="NC17" s="2497"/>
      <c r="ND17" s="2497"/>
      <c r="NE17" s="2497"/>
      <c r="NF17" s="2497"/>
      <c r="NG17" s="2497"/>
      <c r="NH17" s="2497"/>
      <c r="NI17" s="2497"/>
      <c r="NJ17" s="2497"/>
      <c r="NK17" s="2497"/>
      <c r="NL17" s="2497"/>
      <c r="NM17" s="2497"/>
      <c r="NN17" s="2497"/>
      <c r="NO17" s="2497"/>
      <c r="NP17" s="2497"/>
      <c r="NQ17" s="2497"/>
      <c r="NR17" s="2497"/>
      <c r="NS17" s="2497"/>
      <c r="NT17" s="2497"/>
      <c r="NU17" s="2497"/>
      <c r="NV17" s="2497"/>
      <c r="NW17" s="2497"/>
      <c r="NX17" s="2497"/>
      <c r="NY17" s="2497"/>
      <c r="NZ17" s="2497"/>
      <c r="OA17" s="2497"/>
      <c r="OB17" s="2497"/>
      <c r="OC17" s="2497"/>
      <c r="OD17" s="2497"/>
      <c r="OE17" s="2497"/>
      <c r="OF17" s="2497"/>
      <c r="OG17" s="2497"/>
      <c r="OH17" s="2497"/>
      <c r="OI17" s="2497"/>
      <c r="OJ17" s="2497"/>
      <c r="OK17" s="2497"/>
      <c r="OL17" s="2497"/>
      <c r="OM17" s="2497"/>
      <c r="ON17" s="2497"/>
      <c r="OO17" s="2497"/>
      <c r="OP17" s="2497"/>
      <c r="OQ17" s="2497"/>
      <c r="OR17" s="2497"/>
      <c r="OS17" s="2497"/>
      <c r="OT17" s="2497"/>
      <c r="OU17" s="2497"/>
      <c r="OV17" s="2497"/>
      <c r="OW17" s="2497"/>
      <c r="OX17" s="2497"/>
      <c r="OY17" s="2497"/>
      <c r="OZ17" s="2497"/>
      <c r="PA17" s="2497"/>
      <c r="PB17" s="2497"/>
      <c r="PC17" s="2497"/>
      <c r="PD17" s="2497"/>
      <c r="PE17" s="2497"/>
      <c r="PF17" s="2497"/>
      <c r="PG17" s="2497"/>
      <c r="PH17" s="2497"/>
      <c r="PI17" s="2497"/>
      <c r="PJ17" s="2497"/>
      <c r="PK17" s="2497"/>
      <c r="PL17" s="2497"/>
      <c r="PM17" s="2497"/>
      <c r="PN17" s="2497"/>
      <c r="PO17" s="2497"/>
      <c r="PP17" s="2497"/>
      <c r="PQ17" s="2497"/>
      <c r="PR17" s="2497"/>
      <c r="PS17" s="2497"/>
      <c r="PT17" s="2497"/>
      <c r="PU17" s="2497"/>
      <c r="PV17" s="2497"/>
      <c r="PW17" s="2497"/>
      <c r="PX17" s="2497"/>
      <c r="PY17" s="2497"/>
      <c r="PZ17" s="2497"/>
      <c r="QA17" s="2497"/>
      <c r="QB17" s="2497"/>
      <c r="QC17" s="2497"/>
      <c r="QD17" s="2497"/>
      <c r="QE17" s="2497"/>
      <c r="QF17" s="2497"/>
      <c r="QG17" s="2497"/>
      <c r="QH17" s="2497"/>
      <c r="QI17" s="2497"/>
      <c r="QJ17" s="2497"/>
      <c r="QK17" s="2497"/>
      <c r="QL17" s="2497"/>
      <c r="QM17" s="2497"/>
      <c r="QN17" s="2497"/>
      <c r="QO17" s="2497"/>
      <c r="QP17" s="2497"/>
      <c r="QQ17" s="2497"/>
      <c r="QR17" s="2497"/>
      <c r="QS17" s="2497"/>
      <c r="QT17" s="2497"/>
      <c r="QU17" s="2497"/>
      <c r="QV17" s="2497"/>
      <c r="QW17" s="2497"/>
      <c r="QX17" s="2497"/>
      <c r="QY17" s="2497"/>
      <c r="QZ17" s="2497"/>
      <c r="RA17" s="2497"/>
      <c r="RB17" s="2497"/>
      <c r="RC17" s="2497"/>
      <c r="RD17" s="2497"/>
      <c r="RE17" s="2497"/>
      <c r="RF17" s="2497"/>
      <c r="RG17" s="2497"/>
      <c r="RH17" s="2497"/>
      <c r="RI17" s="2497"/>
      <c r="RJ17" s="2497"/>
      <c r="RK17" s="2497"/>
      <c r="RL17" s="2497"/>
      <c r="RM17" s="2497"/>
      <c r="RN17" s="2497"/>
      <c r="RO17" s="2497"/>
      <c r="RP17" s="2497"/>
      <c r="RQ17" s="2497"/>
      <c r="RR17" s="2497"/>
      <c r="RS17" s="2497"/>
      <c r="RT17" s="2497"/>
      <c r="RU17" s="2497"/>
      <c r="RV17" s="2497"/>
      <c r="RW17" s="2497"/>
      <c r="RX17" s="2497"/>
      <c r="RY17" s="2497"/>
      <c r="RZ17" s="2497"/>
      <c r="SA17" s="2497"/>
      <c r="SB17" s="2497"/>
      <c r="SC17" s="2497"/>
      <c r="SD17" s="2497"/>
      <c r="SE17" s="2497"/>
      <c r="SF17" s="2497"/>
      <c r="SG17" s="2497"/>
      <c r="SH17" s="2497"/>
      <c r="SI17" s="2497"/>
      <c r="SJ17" s="2497"/>
      <c r="SK17" s="2497"/>
      <c r="SL17" s="2497"/>
      <c r="SM17" s="2497"/>
      <c r="SN17" s="2497"/>
      <c r="SO17" s="2497"/>
      <c r="SP17" s="2497"/>
      <c r="SQ17" s="2497"/>
      <c r="SR17" s="2497"/>
      <c r="SS17" s="2497"/>
      <c r="ST17" s="2497"/>
      <c r="SU17" s="2497"/>
      <c r="SV17" s="2497"/>
      <c r="SW17" s="2497"/>
      <c r="SX17" s="2497"/>
      <c r="SY17" s="2497"/>
      <c r="SZ17" s="2497"/>
      <c r="TA17" s="2497"/>
      <c r="TB17" s="2497"/>
      <c r="TC17" s="2497"/>
      <c r="TD17" s="2497"/>
      <c r="TE17" s="2497"/>
      <c r="TF17" s="2497"/>
      <c r="TG17" s="2497"/>
      <c r="TH17" s="2497"/>
      <c r="TI17" s="2497"/>
      <c r="TJ17" s="2497"/>
      <c r="TK17" s="2497"/>
      <c r="TL17" s="2497"/>
      <c r="TM17" s="2497"/>
      <c r="TN17" s="2497"/>
      <c r="TO17" s="2497"/>
      <c r="TP17" s="2497"/>
      <c r="TQ17" s="2497"/>
      <c r="TR17" s="2497"/>
      <c r="TS17" s="2497"/>
      <c r="TT17" s="2497"/>
      <c r="TU17" s="2497"/>
      <c r="TV17" s="2497"/>
      <c r="TW17" s="2497"/>
      <c r="TX17" s="2497"/>
      <c r="TY17" s="2497"/>
      <c r="TZ17" s="2497"/>
      <c r="UA17" s="2497"/>
      <c r="UB17" s="2497"/>
      <c r="UC17" s="2497"/>
      <c r="UD17" s="2497"/>
      <c r="UE17" s="2497"/>
      <c r="UF17" s="2497"/>
      <c r="UG17" s="2497"/>
      <c r="UH17" s="2497"/>
      <c r="UI17" s="2497"/>
      <c r="UJ17" s="2497"/>
      <c r="UK17" s="2497"/>
      <c r="UL17" s="2497"/>
      <c r="UM17" s="2497"/>
      <c r="UN17" s="2497"/>
      <c r="UO17" s="2497"/>
      <c r="UP17" s="2497"/>
      <c r="UQ17" s="2497"/>
      <c r="UR17" s="2497"/>
      <c r="US17" s="2497"/>
      <c r="UT17" s="2497"/>
      <c r="UU17" s="2497"/>
      <c r="UV17" s="2497"/>
      <c r="UW17" s="2497"/>
      <c r="UX17" s="2497"/>
      <c r="UY17" s="2497"/>
      <c r="UZ17" s="2497"/>
      <c r="VA17" s="2497"/>
      <c r="VB17" s="2497"/>
      <c r="VC17" s="2497"/>
      <c r="VD17" s="2497"/>
      <c r="VE17" s="2497"/>
      <c r="VF17" s="2497"/>
      <c r="VG17" s="2497"/>
      <c r="VH17" s="2497"/>
      <c r="VI17" s="2497"/>
      <c r="VJ17" s="2497"/>
      <c r="VK17" s="2497"/>
      <c r="VL17" s="2497"/>
      <c r="VM17" s="2497"/>
      <c r="VN17" s="2497"/>
      <c r="VO17" s="2497"/>
      <c r="VP17" s="2497"/>
      <c r="VQ17" s="2497"/>
      <c r="VR17" s="2497"/>
      <c r="VS17" s="2497"/>
      <c r="VT17" s="2497"/>
      <c r="VU17" s="2497"/>
      <c r="VV17" s="2497"/>
      <c r="VW17" s="2497"/>
      <c r="VX17" s="2497"/>
      <c r="VY17" s="2497"/>
      <c r="VZ17" s="2497"/>
      <c r="WA17" s="2497"/>
      <c r="WB17" s="2497"/>
      <c r="WC17" s="2497"/>
      <c r="WD17" s="2497"/>
      <c r="WE17" s="2497"/>
      <c r="WF17" s="2497"/>
      <c r="WG17" s="2497"/>
      <c r="WH17" s="2497"/>
      <c r="WI17" s="2497"/>
      <c r="WJ17" s="2497"/>
      <c r="WK17" s="2497"/>
      <c r="WL17" s="2497"/>
      <c r="WM17" s="2497"/>
      <c r="WN17" s="2497"/>
      <c r="WO17" s="2497"/>
      <c r="WP17" s="2497"/>
      <c r="WQ17" s="2497"/>
      <c r="WR17" s="2497"/>
      <c r="WS17" s="2497"/>
      <c r="WT17" s="2497"/>
      <c r="WU17" s="2497"/>
      <c r="WV17" s="2497"/>
      <c r="WW17" s="2497"/>
      <c r="WX17" s="2497"/>
      <c r="WY17" s="2497"/>
      <c r="WZ17" s="2497"/>
      <c r="XA17" s="2497"/>
      <c r="XB17" s="2497"/>
      <c r="XC17" s="2497"/>
      <c r="XD17" s="2497"/>
      <c r="XE17" s="2497"/>
      <c r="XF17" s="2497"/>
      <c r="XG17" s="2497"/>
      <c r="XH17" s="2497"/>
      <c r="XI17" s="2497"/>
      <c r="XJ17" s="2497"/>
      <c r="XK17" s="2497"/>
      <c r="XL17" s="2497"/>
      <c r="XM17" s="2497"/>
      <c r="XN17" s="2497"/>
      <c r="XO17" s="2497"/>
      <c r="XP17" s="2497"/>
      <c r="XQ17" s="2497"/>
      <c r="XR17" s="2497"/>
      <c r="XS17" s="2497"/>
      <c r="XT17" s="2497"/>
      <c r="XU17" s="2497"/>
      <c r="XV17" s="2497"/>
      <c r="XW17" s="2497"/>
      <c r="XX17" s="2497"/>
      <c r="XY17" s="2497"/>
      <c r="XZ17" s="2497"/>
      <c r="YA17" s="2497"/>
      <c r="YB17" s="2497"/>
      <c r="YC17" s="2497"/>
      <c r="YD17" s="2497"/>
      <c r="YE17" s="2497"/>
      <c r="YF17" s="2497"/>
      <c r="YG17" s="2497"/>
      <c r="YH17" s="2497"/>
      <c r="YI17" s="2497"/>
      <c r="YJ17" s="2497"/>
      <c r="YK17" s="2497"/>
      <c r="YL17" s="2497"/>
      <c r="YM17" s="2497"/>
      <c r="YN17" s="2497"/>
      <c r="YO17" s="2497"/>
      <c r="YP17" s="2497"/>
      <c r="YQ17" s="2497"/>
      <c r="YR17" s="2497"/>
      <c r="YS17" s="2497"/>
      <c r="YT17" s="2497"/>
      <c r="YU17" s="2497"/>
      <c r="YV17" s="2497"/>
      <c r="YW17" s="2497"/>
      <c r="YX17" s="2497"/>
      <c r="YY17" s="2497"/>
      <c r="YZ17" s="2497"/>
      <c r="ZA17" s="2497"/>
      <c r="ZB17" s="2497"/>
      <c r="ZC17" s="2497"/>
      <c r="ZD17" s="2497"/>
      <c r="ZE17" s="2497"/>
      <c r="ZF17" s="2497"/>
      <c r="ZG17" s="2497"/>
      <c r="ZH17" s="2497"/>
      <c r="ZI17" s="2497"/>
      <c r="ZJ17" s="2497"/>
      <c r="ZK17" s="2497"/>
      <c r="ZL17" s="2497"/>
      <c r="ZM17" s="2497"/>
      <c r="ZN17" s="2497"/>
      <c r="ZO17" s="2497"/>
      <c r="ZP17" s="2497"/>
      <c r="ZQ17" s="2497"/>
      <c r="ZR17" s="2497"/>
      <c r="ZS17" s="2497"/>
      <c r="ZT17" s="2497"/>
      <c r="ZU17" s="2497"/>
      <c r="ZV17" s="2497"/>
      <c r="ZW17" s="2497"/>
      <c r="ZX17" s="2497"/>
      <c r="ZY17" s="2497"/>
      <c r="ZZ17" s="2497"/>
      <c r="AAA17" s="2497"/>
      <c r="AAB17" s="2497"/>
      <c r="AAC17" s="2497"/>
      <c r="AAD17" s="2497"/>
      <c r="AAE17" s="2497"/>
      <c r="AAF17" s="2497"/>
      <c r="AAG17" s="2497"/>
      <c r="AAH17" s="2497"/>
      <c r="AAI17" s="2497"/>
      <c r="AAJ17" s="2497"/>
      <c r="AAK17" s="2497"/>
      <c r="AAL17" s="2497"/>
      <c r="AAM17" s="2497"/>
      <c r="AAN17" s="2497"/>
      <c r="AAO17" s="2497"/>
      <c r="AAP17" s="2497"/>
      <c r="AAQ17" s="2497"/>
      <c r="AAR17" s="2497"/>
      <c r="AAS17" s="2497"/>
      <c r="AAT17" s="2497"/>
      <c r="AAU17" s="2497"/>
      <c r="AAV17" s="2497"/>
      <c r="AAW17" s="2497"/>
      <c r="AAX17" s="2497"/>
      <c r="AAY17" s="2497"/>
      <c r="AAZ17" s="2497"/>
      <c r="ABA17" s="2497"/>
      <c r="ABB17" s="2497"/>
      <c r="ABC17" s="2497"/>
      <c r="ABD17" s="2497"/>
      <c r="ABE17" s="2497"/>
      <c r="ABF17" s="2497"/>
      <c r="ABG17" s="2497"/>
      <c r="ABH17" s="2497"/>
      <c r="ABI17" s="2497"/>
      <c r="ABJ17" s="2497"/>
      <c r="ABK17" s="2497"/>
      <c r="ABL17" s="2497"/>
      <c r="ABM17" s="2497"/>
      <c r="ABN17" s="2497"/>
      <c r="ABO17" s="2497"/>
      <c r="ABP17" s="2497"/>
      <c r="ABQ17" s="2497"/>
      <c r="ABR17" s="2497"/>
      <c r="ABS17" s="2497"/>
      <c r="ABT17" s="2497"/>
      <c r="ABU17" s="2497"/>
      <c r="ABV17" s="2497"/>
      <c r="ABW17" s="2497"/>
      <c r="ABX17" s="2497"/>
      <c r="ABY17" s="2497"/>
      <c r="ABZ17" s="2497"/>
      <c r="ACA17" s="2497"/>
      <c r="ACB17" s="2497"/>
      <c r="ACC17" s="2497"/>
      <c r="ACD17" s="2497"/>
      <c r="ACE17" s="2497"/>
      <c r="ACF17" s="2497"/>
      <c r="ACG17" s="2497"/>
      <c r="ACH17" s="2497"/>
      <c r="ACI17" s="2497"/>
      <c r="ACJ17" s="2497"/>
      <c r="ACK17" s="2497"/>
      <c r="ACL17" s="2497"/>
      <c r="ACM17" s="2497"/>
      <c r="ACN17" s="2497"/>
      <c r="ACO17" s="2497"/>
      <c r="ACP17" s="2497"/>
      <c r="ACQ17" s="2497"/>
      <c r="ACR17" s="2497"/>
      <c r="ACS17" s="2497"/>
      <c r="ACT17" s="2497"/>
      <c r="ACU17" s="2497"/>
      <c r="ACV17" s="2497"/>
      <c r="ACW17" s="2497"/>
      <c r="ACX17" s="2497"/>
      <c r="ACY17" s="2497"/>
      <c r="ACZ17" s="2497"/>
      <c r="ADA17" s="2497"/>
      <c r="ADB17" s="2497"/>
      <c r="ADC17" s="2497"/>
      <c r="ADD17" s="2497"/>
      <c r="ADE17" s="2497"/>
      <c r="ADF17" s="2497"/>
      <c r="ADG17" s="2497"/>
      <c r="ADH17" s="2497"/>
      <c r="ADI17" s="2497"/>
      <c r="ADJ17" s="2497"/>
      <c r="ADK17" s="2497"/>
      <c r="ADL17" s="2497"/>
      <c r="ADM17" s="2497"/>
      <c r="ADN17" s="2497"/>
      <c r="ADO17" s="2497"/>
      <c r="ADP17" s="2497"/>
      <c r="ADQ17" s="2497"/>
      <c r="ADR17" s="2497"/>
      <c r="ADS17" s="2497"/>
      <c r="ADT17" s="2497"/>
      <c r="ADU17" s="2497"/>
      <c r="ADV17" s="2497"/>
      <c r="ADW17" s="2497"/>
      <c r="ADX17" s="2497"/>
      <c r="ADY17" s="2497"/>
      <c r="ADZ17" s="2497"/>
      <c r="AEA17" s="2497"/>
      <c r="AEB17" s="2497"/>
      <c r="AEC17" s="2497"/>
      <c r="AED17" s="2497"/>
      <c r="AEE17" s="2497"/>
      <c r="AEF17" s="2497"/>
      <c r="AEG17" s="2497"/>
      <c r="AEH17" s="2497"/>
      <c r="AEI17" s="2497"/>
      <c r="AEJ17" s="2497"/>
      <c r="AEK17" s="2497"/>
      <c r="AEL17" s="2497"/>
      <c r="AEM17" s="2497"/>
      <c r="AEN17" s="2497"/>
      <c r="AEO17" s="2497"/>
      <c r="AEP17" s="2497"/>
      <c r="AEQ17" s="2497"/>
      <c r="AER17" s="2497"/>
      <c r="AES17" s="2497"/>
      <c r="AET17" s="2497"/>
      <c r="AEU17" s="2497"/>
      <c r="AEV17" s="2497"/>
      <c r="AEW17" s="2497"/>
      <c r="AEX17" s="2497"/>
      <c r="AEY17" s="2497"/>
      <c r="AEZ17" s="2497"/>
      <c r="AFA17" s="2497"/>
      <c r="AFB17" s="2497"/>
      <c r="AFC17" s="2497"/>
      <c r="AFD17" s="2497"/>
      <c r="AFE17" s="2497"/>
      <c r="AFF17" s="2497"/>
      <c r="AFG17" s="2497"/>
      <c r="AFH17" s="2497"/>
      <c r="AFI17" s="2497"/>
      <c r="AFJ17" s="2497"/>
      <c r="AFK17" s="2497"/>
      <c r="AFL17" s="2497"/>
      <c r="AFM17" s="2497"/>
      <c r="AFN17" s="2497"/>
      <c r="AFO17" s="2497"/>
      <c r="AFP17" s="2497"/>
      <c r="AFQ17" s="2497"/>
      <c r="AFR17" s="2497"/>
      <c r="AFS17" s="2497"/>
      <c r="AFT17" s="2497"/>
      <c r="AFU17" s="2497"/>
      <c r="AFV17" s="2497"/>
      <c r="AFW17" s="2497"/>
      <c r="AFX17" s="2497"/>
      <c r="AFY17" s="2497"/>
      <c r="AFZ17" s="2497"/>
      <c r="AGA17" s="2497"/>
      <c r="AGB17" s="2497"/>
      <c r="AGC17" s="2497"/>
      <c r="AGD17" s="2497"/>
      <c r="AGE17" s="2497"/>
      <c r="AGF17" s="2497"/>
      <c r="AGG17" s="2497"/>
      <c r="AGH17" s="2497"/>
      <c r="AGI17" s="2497"/>
      <c r="AGJ17" s="2497"/>
      <c r="AGK17" s="2497"/>
      <c r="AGL17" s="2497"/>
      <c r="AGM17" s="2497"/>
      <c r="AGN17" s="2497"/>
      <c r="AGO17" s="2497"/>
      <c r="AGP17" s="2497"/>
      <c r="AGQ17" s="2497"/>
      <c r="AGR17" s="2497"/>
      <c r="AGS17" s="2497"/>
      <c r="AGT17" s="2497"/>
      <c r="AGU17" s="2497"/>
      <c r="AGV17" s="2497"/>
      <c r="AGW17" s="2497"/>
      <c r="AGX17" s="2497"/>
      <c r="AGY17" s="2497"/>
      <c r="AGZ17" s="2497"/>
      <c r="AHA17" s="2497"/>
      <c r="AHB17" s="2497"/>
      <c r="AHC17" s="2497"/>
      <c r="AHD17" s="2497"/>
      <c r="AHE17" s="2497"/>
      <c r="AHF17" s="2497"/>
      <c r="AHG17" s="2497"/>
      <c r="AHH17" s="2497"/>
      <c r="AHI17" s="2497"/>
      <c r="AHJ17" s="2497"/>
      <c r="AHK17" s="2497"/>
      <c r="AHL17" s="2497"/>
      <c r="AHM17" s="2497"/>
      <c r="AHN17" s="2497"/>
      <c r="AHO17" s="2497"/>
      <c r="AHP17" s="2497"/>
      <c r="AHQ17" s="2497"/>
      <c r="AHR17" s="2497"/>
      <c r="AHS17" s="2497"/>
      <c r="AHT17" s="2497"/>
      <c r="AHU17" s="2497"/>
      <c r="AHV17" s="2497"/>
      <c r="AHW17" s="2497"/>
      <c r="AHX17" s="2497"/>
      <c r="AHY17" s="2497"/>
      <c r="AHZ17" s="2497"/>
      <c r="AIA17" s="2497"/>
      <c r="AIB17" s="2497"/>
      <c r="AIC17" s="2497"/>
      <c r="AID17" s="2497"/>
      <c r="AIE17" s="2497"/>
      <c r="AIF17" s="2497"/>
      <c r="AIG17" s="2497"/>
      <c r="AIH17" s="2497"/>
      <c r="AII17" s="2497"/>
      <c r="AIJ17" s="2497"/>
      <c r="AIK17" s="2497"/>
      <c r="AIL17" s="2497"/>
      <c r="AIM17" s="2497"/>
      <c r="AIN17" s="2497"/>
      <c r="AIO17" s="2497"/>
      <c r="AIP17" s="2497"/>
      <c r="AIQ17" s="2497"/>
      <c r="AIR17" s="2497"/>
      <c r="AIS17" s="2497"/>
      <c r="AIT17" s="2497"/>
      <c r="AIU17" s="2497"/>
      <c r="AIV17" s="2497"/>
      <c r="AIW17" s="2497"/>
      <c r="AIX17" s="2497"/>
      <c r="AIY17" s="2497"/>
      <c r="AIZ17" s="2497"/>
      <c r="AJA17" s="2497"/>
      <c r="AJB17" s="2497"/>
      <c r="AJC17" s="2497"/>
      <c r="AJD17" s="2497"/>
      <c r="AJE17" s="2497"/>
      <c r="AJF17" s="2497"/>
      <c r="AJG17" s="2497"/>
      <c r="AJH17" s="2497"/>
      <c r="AJI17" s="2497"/>
      <c r="AJJ17" s="2497"/>
      <c r="AJK17" s="2497"/>
      <c r="AJL17" s="2497"/>
      <c r="AJM17" s="2497"/>
      <c r="AJN17" s="2497"/>
      <c r="AJO17" s="2497"/>
      <c r="AJP17" s="2497"/>
      <c r="AJQ17" s="2497"/>
      <c r="AJR17" s="2497"/>
      <c r="AJS17" s="2497"/>
      <c r="AJT17" s="2497"/>
      <c r="AJU17" s="2497"/>
      <c r="AJV17" s="2497"/>
      <c r="AJW17" s="2497"/>
      <c r="AJX17" s="2497"/>
      <c r="AJY17" s="2497"/>
      <c r="AJZ17" s="2497"/>
      <c r="AKA17" s="2497"/>
      <c r="AKB17" s="2497"/>
      <c r="AKC17" s="2497"/>
      <c r="AKD17" s="2497"/>
      <c r="AKE17" s="2497"/>
      <c r="AKF17" s="2497"/>
      <c r="AKG17" s="2497"/>
      <c r="AKH17" s="2497"/>
      <c r="AKI17" s="2497"/>
      <c r="AKJ17" s="2497"/>
      <c r="AKK17" s="2497"/>
      <c r="AKL17" s="2497"/>
      <c r="AKM17" s="2497"/>
      <c r="AKN17" s="2497"/>
      <c r="AKO17" s="2497"/>
      <c r="AKP17" s="2497"/>
      <c r="AKQ17" s="2497"/>
      <c r="AKR17" s="2497"/>
      <c r="AKS17" s="2497"/>
      <c r="AKT17" s="2497"/>
      <c r="AKU17" s="2497"/>
      <c r="AKV17" s="2497"/>
      <c r="AKW17" s="2497"/>
      <c r="AKX17" s="2497"/>
      <c r="AKY17" s="2497"/>
      <c r="AKZ17" s="2497"/>
      <c r="ALA17" s="2497"/>
      <c r="ALB17" s="2497"/>
      <c r="ALC17" s="2497"/>
      <c r="ALD17" s="2497"/>
      <c r="ALE17" s="2497"/>
      <c r="ALF17" s="2497"/>
      <c r="ALG17" s="2497"/>
      <c r="ALH17" s="2497"/>
      <c r="ALI17" s="2497"/>
      <c r="ALJ17" s="2497"/>
      <c r="ALK17" s="2497"/>
      <c r="ALL17" s="2497"/>
      <c r="ALM17" s="2497"/>
      <c r="ALN17" s="2497"/>
      <c r="ALO17" s="2497"/>
      <c r="ALP17" s="2497"/>
      <c r="ALQ17" s="2497"/>
      <c r="ALR17" s="2497"/>
      <c r="ALS17" s="2497"/>
      <c r="ALT17" s="2497"/>
      <c r="ALU17" s="2497"/>
      <c r="ALV17" s="2497"/>
      <c r="ALW17" s="2497"/>
      <c r="ALX17" s="2497"/>
      <c r="ALY17" s="2497"/>
      <c r="ALZ17" s="2497"/>
      <c r="AMA17" s="2497"/>
      <c r="AMB17" s="2497"/>
      <c r="AMC17" s="2497"/>
      <c r="AMD17" s="2497"/>
      <c r="AME17" s="2497"/>
      <c r="AMF17" s="2497"/>
      <c r="AMG17" s="2497"/>
      <c r="AMH17" s="2497"/>
      <c r="AMI17" s="2497"/>
      <c r="AMJ17" s="2497"/>
      <c r="AMK17" s="2497"/>
      <c r="AML17" s="2497"/>
      <c r="AMM17" s="2497"/>
      <c r="AMN17" s="2497"/>
      <c r="AMO17" s="2497"/>
      <c r="AMP17" s="2497"/>
      <c r="AMQ17" s="2497"/>
      <c r="AMR17" s="2497"/>
      <c r="AMS17" s="2497"/>
      <c r="AMT17" s="2497"/>
      <c r="AMU17" s="2497"/>
      <c r="AMV17" s="2497"/>
      <c r="AMW17" s="2497"/>
      <c r="AMX17" s="2497"/>
      <c r="AMY17" s="2497"/>
      <c r="AMZ17" s="2497"/>
      <c r="ANA17" s="2497"/>
      <c r="ANB17" s="2497"/>
      <c r="ANC17" s="2497"/>
      <c r="AND17" s="2497"/>
      <c r="ANE17" s="2497"/>
      <c r="ANF17" s="2497"/>
      <c r="ANG17" s="2497"/>
      <c r="ANH17" s="2497"/>
      <c r="ANI17" s="2497"/>
      <c r="ANJ17" s="2497"/>
      <c r="ANK17" s="2497"/>
      <c r="ANL17" s="2497"/>
      <c r="ANM17" s="2497"/>
      <c r="ANN17" s="2497"/>
      <c r="ANO17" s="2497"/>
      <c r="ANP17" s="2497"/>
      <c r="ANQ17" s="2497"/>
      <c r="ANR17" s="2497"/>
      <c r="ANS17" s="2497"/>
      <c r="ANT17" s="2497"/>
      <c r="ANU17" s="2497"/>
      <c r="ANV17" s="2497"/>
      <c r="ANW17" s="2497"/>
      <c r="ANX17" s="2497"/>
      <c r="ANY17" s="2497"/>
      <c r="ANZ17" s="2497"/>
      <c r="AOA17" s="2497"/>
      <c r="AOB17" s="2497"/>
      <c r="AOC17" s="2497"/>
      <c r="AOD17" s="2497"/>
      <c r="AOE17" s="2497"/>
      <c r="AOF17" s="2497"/>
      <c r="AOG17" s="2497"/>
      <c r="AOH17" s="2497"/>
      <c r="AOI17" s="2497"/>
      <c r="AOJ17" s="2497"/>
      <c r="AOK17" s="2497"/>
      <c r="AOL17" s="2497"/>
      <c r="AOM17" s="2497"/>
      <c r="AON17" s="2497"/>
      <c r="AOO17" s="2497"/>
      <c r="AOP17" s="2497"/>
      <c r="AOQ17" s="2497"/>
      <c r="AOR17" s="2497"/>
      <c r="AOS17" s="2497"/>
      <c r="AOT17" s="2497"/>
      <c r="AOU17" s="2497"/>
      <c r="AOV17" s="2497"/>
      <c r="AOW17" s="2497"/>
      <c r="AOX17" s="2497"/>
      <c r="AOY17" s="2497"/>
      <c r="AOZ17" s="2497"/>
      <c r="APA17" s="2497"/>
      <c r="APB17" s="2497"/>
      <c r="APC17" s="2497"/>
      <c r="APD17" s="2497"/>
      <c r="APE17" s="2497"/>
      <c r="APF17" s="2497"/>
      <c r="APG17" s="2497"/>
      <c r="APH17" s="2497"/>
      <c r="API17" s="2497"/>
      <c r="APJ17" s="2497"/>
      <c r="APK17" s="2497"/>
      <c r="APL17" s="2497"/>
      <c r="APM17" s="2497"/>
      <c r="APN17" s="2497"/>
      <c r="APO17" s="2497"/>
      <c r="APP17" s="2497"/>
      <c r="APQ17" s="2497"/>
      <c r="APR17" s="2497"/>
      <c r="APS17" s="2497"/>
      <c r="APT17" s="2497"/>
      <c r="APU17" s="2497"/>
      <c r="APV17" s="2497"/>
      <c r="APW17" s="2497"/>
      <c r="APX17" s="2497"/>
      <c r="APY17" s="2497"/>
      <c r="APZ17" s="2497"/>
      <c r="AQA17" s="2497"/>
      <c r="AQB17" s="2497"/>
      <c r="AQC17" s="2497"/>
      <c r="AQD17" s="2497"/>
      <c r="AQE17" s="2497"/>
      <c r="AQF17" s="2497"/>
      <c r="AQG17" s="2497"/>
      <c r="AQH17" s="2497"/>
      <c r="AQI17" s="2497"/>
      <c r="AQJ17" s="2497"/>
      <c r="AQK17" s="2497"/>
      <c r="AQL17" s="2497"/>
      <c r="AQM17" s="2497"/>
      <c r="AQN17" s="2497"/>
      <c r="AQO17" s="2497"/>
      <c r="AQP17" s="2497"/>
      <c r="AQQ17" s="2497"/>
      <c r="AQR17" s="2497"/>
      <c r="AQS17" s="2497"/>
      <c r="AQT17" s="2497"/>
      <c r="AQU17" s="2497"/>
      <c r="AQV17" s="2497"/>
      <c r="AQW17" s="2497"/>
      <c r="AQX17" s="2497"/>
      <c r="AQY17" s="2497"/>
      <c r="AQZ17" s="2497"/>
      <c r="ARA17" s="2497"/>
      <c r="ARB17" s="2497"/>
      <c r="ARC17" s="2497"/>
      <c r="ARD17" s="2497"/>
      <c r="ARE17" s="2497"/>
      <c r="ARF17" s="2497"/>
      <c r="ARG17" s="2497"/>
      <c r="ARH17" s="2497"/>
      <c r="ARI17" s="2497"/>
      <c r="ARJ17" s="2497"/>
      <c r="ARK17" s="2497"/>
      <c r="ARL17" s="2497"/>
      <c r="ARM17" s="2497"/>
      <c r="ARN17" s="2497"/>
      <c r="ARO17" s="2497"/>
      <c r="ARP17" s="2497"/>
      <c r="ARQ17" s="2497"/>
      <c r="ARR17" s="2497"/>
      <c r="ARS17" s="2497"/>
      <c r="ART17" s="2497"/>
      <c r="ARU17" s="2497"/>
      <c r="ARV17" s="2497"/>
      <c r="ARW17" s="2497"/>
      <c r="ARX17" s="2497"/>
      <c r="ARY17" s="2497"/>
      <c r="ARZ17" s="2497"/>
      <c r="ASA17" s="2497"/>
      <c r="ASB17" s="2497"/>
      <c r="ASC17" s="2497"/>
      <c r="ASD17" s="2497"/>
      <c r="ASE17" s="2497"/>
      <c r="ASF17" s="2497"/>
      <c r="ASG17" s="2497"/>
      <c r="ASH17" s="2497"/>
      <c r="ASI17" s="2497"/>
      <c r="ASJ17" s="2497"/>
      <c r="ASK17" s="2497"/>
      <c r="ASL17" s="2497"/>
      <c r="ASM17" s="2497"/>
      <c r="ASN17" s="2497"/>
      <c r="ASO17" s="2497"/>
      <c r="ASP17" s="2497"/>
      <c r="ASQ17" s="2497"/>
      <c r="ASR17" s="2497"/>
      <c r="ASS17" s="2497"/>
      <c r="AST17" s="2497"/>
      <c r="ASU17" s="2497"/>
      <c r="ASV17" s="2497"/>
      <c r="ASW17" s="2497"/>
      <c r="ASX17" s="2497"/>
      <c r="ASY17" s="2497"/>
      <c r="ASZ17" s="2497"/>
      <c r="ATA17" s="2497"/>
      <c r="ATB17" s="2497"/>
      <c r="ATC17" s="2497"/>
      <c r="ATD17" s="2497"/>
      <c r="ATE17" s="2497"/>
      <c r="ATF17" s="2497"/>
      <c r="ATG17" s="2497"/>
      <c r="ATH17" s="2497"/>
      <c r="ATI17" s="2497"/>
      <c r="ATJ17" s="2497"/>
      <c r="ATK17" s="2497"/>
      <c r="ATL17" s="2497"/>
      <c r="ATM17" s="2497"/>
      <c r="ATN17" s="2497"/>
      <c r="ATO17" s="2497"/>
      <c r="ATP17" s="2497"/>
      <c r="ATQ17" s="2497"/>
      <c r="ATR17" s="2497"/>
      <c r="ATS17" s="2497"/>
      <c r="ATT17" s="2497"/>
      <c r="ATU17" s="2497"/>
      <c r="ATV17" s="2497"/>
      <c r="ATW17" s="2497"/>
      <c r="ATX17" s="2497"/>
      <c r="ATY17" s="2497"/>
      <c r="ATZ17" s="2497"/>
      <c r="AUA17" s="2497"/>
      <c r="AUB17" s="2497"/>
      <c r="AUC17" s="2497"/>
      <c r="AUD17" s="2497"/>
      <c r="AUE17" s="2497"/>
      <c r="AUF17" s="2497"/>
      <c r="AUG17" s="2497"/>
      <c r="AUH17" s="2497"/>
      <c r="AUI17" s="2497"/>
      <c r="AUJ17" s="2497"/>
      <c r="AUK17" s="2497"/>
      <c r="AUL17" s="2497"/>
      <c r="AUM17" s="2497"/>
      <c r="AUN17" s="2497"/>
      <c r="AUO17" s="2497"/>
      <c r="AUP17" s="2497"/>
      <c r="AUQ17" s="2497"/>
      <c r="AUR17" s="2497"/>
      <c r="AUS17" s="2497"/>
      <c r="AUT17" s="2497"/>
      <c r="AUU17" s="2497"/>
      <c r="AUV17" s="2497"/>
      <c r="AUW17" s="2497"/>
      <c r="AUX17" s="2497"/>
      <c r="AUY17" s="2497"/>
      <c r="AUZ17" s="2497"/>
      <c r="AVA17" s="2497"/>
      <c r="AVB17" s="2497"/>
      <c r="AVC17" s="2497"/>
      <c r="AVD17" s="2497"/>
      <c r="AVE17" s="2497"/>
      <c r="AVF17" s="2497"/>
      <c r="AVG17" s="2497"/>
      <c r="AVH17" s="2497"/>
      <c r="AVI17" s="2497"/>
      <c r="AVJ17" s="2497"/>
      <c r="AVK17" s="2497"/>
      <c r="AVL17" s="2497"/>
      <c r="AVM17" s="2497"/>
      <c r="AVN17" s="2497"/>
      <c r="AVO17" s="2497"/>
      <c r="AVP17" s="2497"/>
      <c r="AVQ17" s="2497"/>
      <c r="AVR17" s="2497"/>
      <c r="AVS17" s="2497"/>
      <c r="AVT17" s="2497"/>
      <c r="AVU17" s="2497"/>
      <c r="AVV17" s="2497"/>
      <c r="AVW17" s="2497"/>
      <c r="AVX17" s="2497"/>
      <c r="AVY17" s="2497"/>
      <c r="AVZ17" s="2497"/>
      <c r="AWA17" s="2497"/>
      <c r="AWB17" s="2497"/>
      <c r="AWC17" s="2497"/>
      <c r="AWD17" s="2497"/>
      <c r="AWE17" s="2497"/>
      <c r="AWF17" s="2497"/>
      <c r="AWG17" s="2497"/>
      <c r="AWH17" s="2497"/>
      <c r="AWI17" s="2497"/>
      <c r="AWJ17" s="2497"/>
      <c r="AWK17" s="2497"/>
      <c r="AWL17" s="2497"/>
      <c r="AWM17" s="2497"/>
      <c r="AWN17" s="2497"/>
      <c r="AWO17" s="2497"/>
      <c r="AWP17" s="2497"/>
      <c r="AWQ17" s="2497"/>
      <c r="AWR17" s="2497"/>
      <c r="AWS17" s="2497"/>
      <c r="AWT17" s="2497"/>
      <c r="AWU17" s="2497"/>
      <c r="AWV17" s="2497"/>
      <c r="AWW17" s="2497"/>
      <c r="AWX17" s="2497"/>
      <c r="AWY17" s="2497"/>
      <c r="AWZ17" s="2497"/>
      <c r="AXA17" s="2497"/>
      <c r="AXB17" s="2497"/>
      <c r="AXC17" s="2497"/>
      <c r="AXD17" s="2497"/>
      <c r="AXE17" s="2497"/>
      <c r="AXF17" s="2497"/>
      <c r="AXG17" s="2497"/>
      <c r="AXH17" s="2497"/>
      <c r="AXI17" s="2497"/>
      <c r="AXJ17" s="2497"/>
      <c r="AXK17" s="2497"/>
      <c r="AXL17" s="2497"/>
      <c r="AXM17" s="2497"/>
      <c r="AXN17" s="2497"/>
      <c r="AXO17" s="2497"/>
      <c r="AXP17" s="2497"/>
      <c r="AXQ17" s="2497"/>
      <c r="AXR17" s="2497"/>
      <c r="AXS17" s="2497"/>
      <c r="AXT17" s="2497"/>
      <c r="AXU17" s="2497"/>
      <c r="AXV17" s="2497"/>
      <c r="AXW17" s="2497"/>
      <c r="AXX17" s="2497"/>
      <c r="AXY17" s="2497"/>
      <c r="AXZ17" s="2497"/>
      <c r="AYA17" s="2497"/>
      <c r="AYB17" s="2497"/>
      <c r="AYC17" s="2497"/>
      <c r="AYD17" s="2497"/>
      <c r="AYE17" s="2497"/>
      <c r="AYF17" s="2497"/>
      <c r="AYG17" s="2497"/>
      <c r="AYH17" s="2497"/>
      <c r="AYI17" s="2497"/>
      <c r="AYJ17" s="2497"/>
      <c r="AYK17" s="2497"/>
      <c r="AYL17" s="2497"/>
      <c r="AYM17" s="2497"/>
      <c r="AYN17" s="2497"/>
      <c r="AYO17" s="2497"/>
      <c r="AYP17" s="2497"/>
      <c r="AYQ17" s="2497"/>
      <c r="AYR17" s="2497"/>
      <c r="AYS17" s="2497"/>
      <c r="AYT17" s="2497"/>
      <c r="AYU17" s="2497"/>
      <c r="AYV17" s="2497"/>
      <c r="AYW17" s="2497"/>
      <c r="AYX17" s="2497"/>
      <c r="AYY17" s="2497"/>
      <c r="AYZ17" s="2497"/>
      <c r="AZA17" s="2497"/>
      <c r="AZB17" s="2497"/>
      <c r="AZC17" s="2497"/>
      <c r="AZD17" s="2497"/>
      <c r="AZE17" s="2497"/>
      <c r="AZF17" s="2497"/>
      <c r="AZG17" s="2497"/>
      <c r="AZH17" s="2497"/>
      <c r="AZI17" s="2497"/>
      <c r="AZJ17" s="2497"/>
      <c r="AZK17" s="2497"/>
      <c r="AZL17" s="2497"/>
      <c r="AZM17" s="2497"/>
      <c r="AZN17" s="2497"/>
      <c r="AZO17" s="2497"/>
      <c r="AZP17" s="2497"/>
      <c r="AZQ17" s="2497"/>
      <c r="AZR17" s="2497"/>
      <c r="AZS17" s="2497"/>
      <c r="AZT17" s="2497"/>
      <c r="AZU17" s="2497"/>
      <c r="AZV17" s="2497"/>
      <c r="AZW17" s="2497"/>
      <c r="AZX17" s="2497"/>
      <c r="AZY17" s="2497"/>
      <c r="AZZ17" s="2497"/>
      <c r="BAA17" s="2497"/>
      <c r="BAB17" s="2497"/>
      <c r="BAC17" s="2497"/>
      <c r="BAD17" s="2497"/>
      <c r="BAE17" s="2497"/>
      <c r="BAF17" s="2497"/>
      <c r="BAG17" s="2497"/>
      <c r="BAH17" s="2497"/>
      <c r="BAI17" s="2497"/>
      <c r="BAJ17" s="2497"/>
      <c r="BAK17" s="2497"/>
      <c r="BAL17" s="2497"/>
      <c r="BAM17" s="2497"/>
      <c r="BAN17" s="2497"/>
      <c r="BAO17" s="2497"/>
      <c r="BAP17" s="2497"/>
      <c r="BAQ17" s="2497"/>
      <c r="BAR17" s="2497"/>
      <c r="BAS17" s="2497"/>
      <c r="BAT17" s="2497"/>
      <c r="BAU17" s="2497"/>
      <c r="BAV17" s="2497"/>
      <c r="BAW17" s="2497"/>
      <c r="BAX17" s="2497"/>
      <c r="BAY17" s="2497"/>
      <c r="BAZ17" s="2497"/>
      <c r="BBA17" s="2497"/>
      <c r="BBB17" s="2497"/>
      <c r="BBC17" s="2497"/>
      <c r="BBD17" s="2497"/>
      <c r="BBE17" s="2497"/>
      <c r="BBF17" s="2497"/>
      <c r="BBG17" s="2497"/>
      <c r="BBH17" s="2497"/>
      <c r="BBI17" s="2497"/>
      <c r="BBJ17" s="2497"/>
      <c r="BBK17" s="2497"/>
      <c r="BBL17" s="2497"/>
      <c r="BBM17" s="2497"/>
      <c r="BBN17" s="2497"/>
      <c r="BBO17" s="2497"/>
      <c r="BBP17" s="2497"/>
      <c r="BBQ17" s="2497"/>
      <c r="BBR17" s="2497"/>
      <c r="BBS17" s="2497"/>
      <c r="BBT17" s="2497"/>
      <c r="BBU17" s="2497"/>
      <c r="BBV17" s="2497"/>
      <c r="BBW17" s="2497"/>
      <c r="BBX17" s="2497"/>
      <c r="BBY17" s="2497"/>
      <c r="BBZ17" s="2497"/>
      <c r="BCA17" s="2497"/>
      <c r="BCB17" s="2497"/>
      <c r="BCC17" s="2497"/>
      <c r="BCD17" s="2497"/>
      <c r="BCE17" s="2497"/>
      <c r="BCF17" s="2497"/>
      <c r="BCG17" s="2497"/>
      <c r="BCH17" s="2497"/>
      <c r="BCI17" s="2497"/>
      <c r="BCJ17" s="2497"/>
      <c r="BCK17" s="2497"/>
      <c r="BCL17" s="2497"/>
      <c r="BCM17" s="2497"/>
      <c r="BCN17" s="2497"/>
      <c r="BCO17" s="2497"/>
      <c r="BCP17" s="2497"/>
      <c r="BCQ17" s="2497"/>
      <c r="BCR17" s="2497"/>
      <c r="BCS17" s="2497"/>
      <c r="BCT17" s="2497"/>
      <c r="BCU17" s="2497"/>
      <c r="BCV17" s="2497"/>
      <c r="BCW17" s="2497"/>
      <c r="BCX17" s="2497"/>
      <c r="BCY17" s="2497"/>
      <c r="BCZ17" s="2497"/>
      <c r="BDA17" s="2497"/>
      <c r="BDB17" s="2497"/>
      <c r="BDC17" s="2497"/>
      <c r="BDD17" s="2497"/>
      <c r="BDE17" s="2497"/>
      <c r="BDF17" s="2497"/>
      <c r="BDG17" s="2497"/>
      <c r="BDH17" s="2497"/>
      <c r="BDI17" s="2497"/>
      <c r="BDJ17" s="2497"/>
      <c r="BDK17" s="2497"/>
      <c r="BDL17" s="2497"/>
      <c r="BDM17" s="2497"/>
      <c r="BDN17" s="2497"/>
      <c r="BDO17" s="2497"/>
      <c r="BDP17" s="2497"/>
      <c r="BDQ17" s="2497"/>
      <c r="BDR17" s="2497"/>
      <c r="BDS17" s="2497"/>
      <c r="BDT17" s="2497"/>
      <c r="BDU17" s="2497"/>
      <c r="BDV17" s="2497"/>
      <c r="BDW17" s="2497"/>
      <c r="BDX17" s="2497"/>
      <c r="BDY17" s="2497"/>
      <c r="BDZ17" s="2497"/>
      <c r="BEA17" s="2497"/>
      <c r="BEB17" s="2497"/>
      <c r="BEC17" s="2497"/>
      <c r="BED17" s="2497"/>
      <c r="BEE17" s="2497"/>
      <c r="BEF17" s="2497"/>
      <c r="BEG17" s="2497"/>
      <c r="BEH17" s="2497"/>
      <c r="BEI17" s="2497"/>
      <c r="BEJ17" s="2497"/>
      <c r="BEK17" s="2497"/>
      <c r="BEL17" s="2497"/>
      <c r="BEM17" s="2497"/>
      <c r="BEN17" s="2497"/>
      <c r="BEO17" s="2497"/>
      <c r="BEP17" s="2497"/>
      <c r="BEQ17" s="2497"/>
      <c r="BER17" s="2497"/>
      <c r="BES17" s="2497"/>
      <c r="BET17" s="2497"/>
      <c r="BEU17" s="2497"/>
      <c r="BEV17" s="2497"/>
      <c r="BEW17" s="2497"/>
      <c r="BEX17" s="2497"/>
      <c r="BEY17" s="2497"/>
      <c r="BEZ17" s="2497"/>
      <c r="BFA17" s="2497"/>
      <c r="BFB17" s="2497"/>
      <c r="BFC17" s="2497"/>
      <c r="BFD17" s="2497"/>
      <c r="BFE17" s="2497"/>
      <c r="BFF17" s="2497"/>
      <c r="BFG17" s="2497"/>
      <c r="BFH17" s="2497"/>
      <c r="BFI17" s="2497"/>
      <c r="BFJ17" s="2497"/>
      <c r="BFK17" s="2497"/>
      <c r="BFL17" s="2497"/>
      <c r="BFM17" s="2497"/>
      <c r="BFN17" s="2497"/>
      <c r="BFO17" s="2497"/>
      <c r="BFP17" s="2497"/>
      <c r="BFQ17" s="2497"/>
      <c r="BFR17" s="2497"/>
      <c r="BFS17" s="2497"/>
      <c r="BFT17" s="2497"/>
      <c r="BFU17" s="2497"/>
      <c r="BFV17" s="2497"/>
      <c r="BFW17" s="2497"/>
      <c r="BFX17" s="2497"/>
      <c r="BFY17" s="2497"/>
      <c r="BFZ17" s="2497"/>
      <c r="BGA17" s="2497"/>
      <c r="BGB17" s="2497"/>
      <c r="BGC17" s="2497"/>
      <c r="BGD17" s="2497"/>
      <c r="BGE17" s="2497"/>
      <c r="BGF17" s="2497"/>
      <c r="BGG17" s="2497"/>
      <c r="BGH17" s="2497"/>
      <c r="BGI17" s="2497"/>
      <c r="BGJ17" s="2497"/>
      <c r="BGK17" s="2497"/>
      <c r="BGL17" s="2497"/>
      <c r="BGM17" s="2497"/>
      <c r="BGN17" s="2497"/>
      <c r="BGO17" s="2497"/>
      <c r="BGP17" s="2497"/>
      <c r="BGQ17" s="2497"/>
      <c r="BGR17" s="2497"/>
      <c r="BGS17" s="2497"/>
      <c r="BGT17" s="2497"/>
      <c r="BGU17" s="2497"/>
      <c r="BGV17" s="2497"/>
      <c r="BGW17" s="2497"/>
      <c r="BGX17" s="2497"/>
      <c r="BGY17" s="2497"/>
      <c r="BGZ17" s="2497"/>
      <c r="BHA17" s="2497"/>
      <c r="BHB17" s="2497"/>
      <c r="BHC17" s="2497"/>
      <c r="BHD17" s="2497"/>
      <c r="BHE17" s="2497"/>
      <c r="BHF17" s="2497"/>
      <c r="BHG17" s="2497"/>
      <c r="BHH17" s="2497"/>
      <c r="BHI17" s="2497"/>
      <c r="BHJ17" s="2497"/>
      <c r="BHK17" s="2497"/>
      <c r="BHL17" s="2497"/>
      <c r="BHM17" s="2497"/>
      <c r="BHN17" s="2497"/>
      <c r="BHO17" s="2497"/>
      <c r="BHP17" s="2497"/>
      <c r="BHQ17" s="2497"/>
      <c r="BHR17" s="2497"/>
      <c r="BHS17" s="2497"/>
      <c r="BHT17" s="2497"/>
      <c r="BHU17" s="2497"/>
      <c r="BHV17" s="2497"/>
      <c r="BHW17" s="2497"/>
      <c r="BHX17" s="2497"/>
      <c r="BHY17" s="2497"/>
      <c r="BHZ17" s="2497"/>
      <c r="BIA17" s="2497"/>
      <c r="BIB17" s="2497"/>
      <c r="BIC17" s="2497"/>
      <c r="BID17" s="2497"/>
      <c r="BIE17" s="2497"/>
      <c r="BIF17" s="2497"/>
      <c r="BIG17" s="2497"/>
      <c r="BIH17" s="2497"/>
      <c r="BII17" s="2497"/>
      <c r="BIJ17" s="2497"/>
      <c r="BIK17" s="2497"/>
      <c r="BIL17" s="2497"/>
      <c r="BIM17" s="2497"/>
      <c r="BIN17" s="2497"/>
      <c r="BIO17" s="2497"/>
      <c r="BIP17" s="2497"/>
      <c r="BIQ17" s="2497"/>
      <c r="BIR17" s="2497"/>
      <c r="BIS17" s="2497"/>
      <c r="BIT17" s="2497"/>
      <c r="BIU17" s="2497"/>
      <c r="BIV17" s="2497"/>
      <c r="BIW17" s="2497"/>
      <c r="BIX17" s="2497"/>
      <c r="BIY17" s="2497"/>
      <c r="BIZ17" s="2497"/>
      <c r="BJA17" s="2497"/>
      <c r="BJB17" s="2497"/>
      <c r="BJC17" s="2497"/>
      <c r="BJD17" s="2497"/>
      <c r="BJE17" s="2497"/>
      <c r="BJF17" s="2497"/>
      <c r="BJG17" s="2497"/>
      <c r="BJH17" s="2497"/>
      <c r="BJI17" s="2497"/>
      <c r="BJJ17" s="2497"/>
      <c r="BJK17" s="2497"/>
      <c r="BJL17" s="2497"/>
      <c r="BJM17" s="2497"/>
      <c r="BJN17" s="2497"/>
      <c r="BJO17" s="2497"/>
      <c r="BJP17" s="2497"/>
      <c r="BJQ17" s="2497"/>
      <c r="BJR17" s="2497"/>
      <c r="BJS17" s="2497"/>
      <c r="BJT17" s="2497"/>
      <c r="BJU17" s="2497"/>
      <c r="BJV17" s="2497"/>
      <c r="BJW17" s="2497"/>
      <c r="BJX17" s="2497"/>
      <c r="BJY17" s="2497"/>
      <c r="BJZ17" s="2497"/>
      <c r="BKA17" s="2497"/>
      <c r="BKB17" s="2497"/>
      <c r="BKC17" s="2497"/>
      <c r="BKD17" s="2497"/>
      <c r="BKE17" s="2497"/>
      <c r="BKF17" s="2497"/>
      <c r="BKG17" s="2497"/>
      <c r="BKH17" s="2497"/>
      <c r="BKI17" s="2497"/>
      <c r="BKJ17" s="2497"/>
      <c r="BKK17" s="2497"/>
      <c r="BKL17" s="2497"/>
      <c r="BKM17" s="2497"/>
      <c r="BKN17" s="2497"/>
      <c r="BKO17" s="2497"/>
      <c r="BKP17" s="2497"/>
      <c r="BKQ17" s="2497"/>
      <c r="BKR17" s="2497"/>
      <c r="BKS17" s="2497"/>
      <c r="BKT17" s="2497"/>
      <c r="BKU17" s="2497"/>
      <c r="BKV17" s="2497"/>
      <c r="BKW17" s="2497"/>
      <c r="BKX17" s="2497"/>
      <c r="BKY17" s="2497"/>
      <c r="BKZ17" s="2497"/>
      <c r="BLA17" s="2497"/>
      <c r="BLB17" s="2497"/>
      <c r="BLC17" s="2497"/>
      <c r="BLD17" s="2497"/>
      <c r="BLE17" s="2497"/>
      <c r="BLF17" s="2497"/>
      <c r="BLG17" s="2497"/>
      <c r="BLH17" s="2497"/>
      <c r="BLI17" s="2497"/>
      <c r="BLJ17" s="2497"/>
      <c r="BLK17" s="2497"/>
      <c r="BLL17" s="2497"/>
      <c r="BLM17" s="2497"/>
      <c r="BLN17" s="2497"/>
      <c r="BLO17" s="2497"/>
      <c r="BLP17" s="2497"/>
      <c r="BLQ17" s="2497"/>
      <c r="BLR17" s="2497"/>
      <c r="BLS17" s="2497"/>
      <c r="BLT17" s="2497"/>
      <c r="BLU17" s="2497"/>
      <c r="BLV17" s="2497"/>
      <c r="BLW17" s="2497"/>
      <c r="BLX17" s="2497"/>
      <c r="BLY17" s="2497"/>
      <c r="BLZ17" s="2497"/>
      <c r="BMA17" s="2497"/>
      <c r="BMB17" s="2497"/>
      <c r="BMC17" s="2497"/>
      <c r="BMD17" s="2497"/>
      <c r="BME17" s="2497"/>
      <c r="BMF17" s="2497"/>
      <c r="BMG17" s="2497"/>
      <c r="BMH17" s="2497"/>
      <c r="BMI17" s="2497"/>
      <c r="BMJ17" s="2497"/>
      <c r="BMK17" s="2497"/>
      <c r="BML17" s="2497"/>
      <c r="BMM17" s="2497"/>
      <c r="BMN17" s="2497"/>
      <c r="BMO17" s="2497"/>
      <c r="BMP17" s="2497"/>
      <c r="BMQ17" s="2497"/>
      <c r="BMR17" s="2497"/>
      <c r="BMS17" s="2497"/>
      <c r="BMT17" s="2497"/>
      <c r="BMU17" s="2497"/>
      <c r="BMV17" s="2497"/>
      <c r="BMW17" s="2497"/>
      <c r="BMX17" s="2497"/>
      <c r="BMY17" s="2497"/>
      <c r="BMZ17" s="2497"/>
      <c r="BNA17" s="2497"/>
      <c r="BNB17" s="2497"/>
      <c r="BNC17" s="2497"/>
      <c r="BND17" s="2497"/>
      <c r="BNE17" s="2497"/>
      <c r="BNF17" s="2497"/>
      <c r="BNG17" s="2497"/>
      <c r="BNH17" s="2497"/>
      <c r="BNI17" s="2497"/>
      <c r="BNJ17" s="2497"/>
      <c r="BNK17" s="2497"/>
      <c r="BNL17" s="2497"/>
      <c r="BNM17" s="2497"/>
      <c r="BNN17" s="2497"/>
      <c r="BNO17" s="2497"/>
      <c r="BNP17" s="2497"/>
      <c r="BNQ17" s="2497"/>
      <c r="BNR17" s="2497"/>
      <c r="BNS17" s="2497"/>
      <c r="BNT17" s="2497"/>
      <c r="BNU17" s="2497"/>
      <c r="BNV17" s="2497"/>
      <c r="BNW17" s="2497"/>
      <c r="BNX17" s="2497"/>
      <c r="BNY17" s="2497"/>
      <c r="BNZ17" s="2497"/>
      <c r="BOA17" s="2497"/>
      <c r="BOB17" s="2497"/>
      <c r="BOC17" s="2497"/>
      <c r="BOD17" s="2497"/>
      <c r="BOE17" s="2497"/>
      <c r="BOF17" s="2497"/>
      <c r="BOG17" s="2497"/>
      <c r="BOH17" s="2497"/>
      <c r="BOI17" s="2497"/>
      <c r="BOJ17" s="2497"/>
      <c r="BOK17" s="2497"/>
      <c r="BOL17" s="2497"/>
      <c r="BOM17" s="2497"/>
      <c r="BON17" s="2497"/>
      <c r="BOO17" s="2497"/>
      <c r="BOP17" s="2497"/>
      <c r="BOQ17" s="2497"/>
      <c r="BOR17" s="2497"/>
      <c r="BOS17" s="2497"/>
      <c r="BOT17" s="2497"/>
      <c r="BOU17" s="2497"/>
      <c r="BOV17" s="2497"/>
      <c r="BOW17" s="2497"/>
      <c r="BOX17" s="2497"/>
      <c r="BOY17" s="2497"/>
      <c r="BOZ17" s="2497"/>
      <c r="BPA17" s="2497"/>
      <c r="BPB17" s="2497"/>
      <c r="BPC17" s="2497"/>
      <c r="BPD17" s="2497"/>
      <c r="BPE17" s="2497"/>
      <c r="BPF17" s="2497"/>
      <c r="BPG17" s="2497"/>
      <c r="BPH17" s="2497"/>
      <c r="BPI17" s="2497"/>
      <c r="BPJ17" s="2497"/>
      <c r="BPK17" s="2497"/>
      <c r="BPL17" s="2497"/>
      <c r="BPM17" s="2497"/>
      <c r="BPN17" s="2497"/>
      <c r="BPO17" s="2497"/>
      <c r="BPP17" s="2497"/>
      <c r="BPQ17" s="2497"/>
      <c r="BPR17" s="2497"/>
      <c r="BPS17" s="2497"/>
      <c r="BPT17" s="2497"/>
      <c r="BPU17" s="2497"/>
      <c r="BPV17" s="2497"/>
      <c r="BPW17" s="2497"/>
      <c r="BPX17" s="2497"/>
      <c r="BPY17" s="2497"/>
      <c r="BPZ17" s="2497"/>
      <c r="BQA17" s="2497"/>
      <c r="BQB17" s="2497"/>
      <c r="BQC17" s="2497"/>
      <c r="BQD17" s="2497"/>
      <c r="BQE17" s="2497"/>
      <c r="BQF17" s="2497"/>
      <c r="BQG17" s="2497"/>
      <c r="BQH17" s="2497"/>
      <c r="BQI17" s="2497"/>
      <c r="BQJ17" s="2497"/>
      <c r="BQK17" s="2497"/>
      <c r="BQL17" s="2497"/>
      <c r="BQM17" s="2497"/>
      <c r="BQN17" s="2497"/>
      <c r="BQO17" s="2497"/>
      <c r="BQP17" s="2497"/>
      <c r="BQQ17" s="2497"/>
      <c r="BQR17" s="2497"/>
      <c r="BQS17" s="2497"/>
      <c r="BQT17" s="2497"/>
      <c r="BQU17" s="2497"/>
      <c r="BQV17" s="2497"/>
      <c r="BQW17" s="2497"/>
      <c r="BQX17" s="2497"/>
      <c r="BQY17" s="2497"/>
      <c r="BQZ17" s="2497"/>
      <c r="BRA17" s="2497"/>
      <c r="BRB17" s="2497"/>
      <c r="BRC17" s="2497"/>
      <c r="BRD17" s="2497"/>
      <c r="BRE17" s="2497"/>
      <c r="BRF17" s="2497"/>
      <c r="BRG17" s="2497"/>
      <c r="BRH17" s="2497"/>
      <c r="BRI17" s="2497"/>
      <c r="BRJ17" s="2497"/>
      <c r="BRK17" s="2497"/>
      <c r="BRL17" s="2497"/>
      <c r="BRM17" s="2497"/>
      <c r="BRN17" s="2497"/>
      <c r="BRO17" s="2497"/>
      <c r="BRP17" s="2497"/>
      <c r="BRQ17" s="2497"/>
      <c r="BRR17" s="2497"/>
      <c r="BRS17" s="2497"/>
      <c r="BRT17" s="2497"/>
      <c r="BRU17" s="2497"/>
      <c r="BRV17" s="2497"/>
      <c r="BRW17" s="2497"/>
      <c r="BRX17" s="2497"/>
      <c r="BRY17" s="2497"/>
      <c r="BRZ17" s="2497"/>
      <c r="BSA17" s="2497"/>
      <c r="BSB17" s="2497"/>
      <c r="BSC17" s="2497"/>
      <c r="BSD17" s="2497"/>
      <c r="BSE17" s="2497"/>
      <c r="BSF17" s="2497"/>
      <c r="BSG17" s="2497"/>
      <c r="BSH17" s="2497"/>
      <c r="BSI17" s="2497"/>
      <c r="BSJ17" s="2497"/>
      <c r="BSK17" s="2497"/>
      <c r="BSL17" s="2497"/>
      <c r="BSM17" s="2497"/>
      <c r="BSN17" s="2497"/>
      <c r="BSO17" s="2497"/>
      <c r="BSP17" s="2497"/>
      <c r="BSQ17" s="2497"/>
      <c r="BSR17" s="2497"/>
      <c r="BSS17" s="2497"/>
      <c r="BST17" s="2497"/>
      <c r="BSU17" s="2497"/>
      <c r="BSV17" s="2497"/>
      <c r="BSW17" s="2497"/>
      <c r="BSX17" s="2497"/>
      <c r="BSY17" s="2497"/>
      <c r="BSZ17" s="2497"/>
      <c r="BTA17" s="2497"/>
      <c r="BTB17" s="2497"/>
      <c r="BTC17" s="2497"/>
      <c r="BTD17" s="2497"/>
      <c r="BTE17" s="2497"/>
      <c r="BTF17" s="2497"/>
      <c r="BTG17" s="2497"/>
      <c r="BTH17" s="2497"/>
      <c r="BTI17" s="2497"/>
      <c r="BTJ17" s="2497"/>
      <c r="BTK17" s="2497"/>
      <c r="BTL17" s="2497"/>
      <c r="BTM17" s="2497"/>
      <c r="BTN17" s="2497"/>
      <c r="BTO17" s="2497"/>
      <c r="BTP17" s="2497"/>
      <c r="BTQ17" s="2497"/>
      <c r="BTR17" s="2497"/>
      <c r="BTS17" s="2497"/>
      <c r="BTT17" s="2497"/>
      <c r="BTU17" s="2497"/>
      <c r="BTV17" s="2497"/>
      <c r="BTW17" s="2497"/>
      <c r="BTX17" s="2497"/>
      <c r="BTY17" s="2497"/>
      <c r="BTZ17" s="2497"/>
      <c r="BUA17" s="2497"/>
      <c r="BUB17" s="2497"/>
      <c r="BUC17" s="2497"/>
      <c r="BUD17" s="2497"/>
      <c r="BUE17" s="2497"/>
      <c r="BUF17" s="2497"/>
      <c r="BUG17" s="2497"/>
      <c r="BUH17" s="2497"/>
      <c r="BUI17" s="2497"/>
      <c r="BUJ17" s="2497"/>
      <c r="BUK17" s="2497"/>
      <c r="BUL17" s="2497"/>
      <c r="BUM17" s="2497"/>
      <c r="BUN17" s="2497"/>
      <c r="BUO17" s="2497"/>
      <c r="BUP17" s="2497"/>
      <c r="BUQ17" s="2497"/>
      <c r="BUR17" s="2497"/>
      <c r="BUS17" s="2497"/>
      <c r="BUT17" s="2497"/>
      <c r="BUU17" s="2497"/>
      <c r="BUV17" s="2497"/>
      <c r="BUW17" s="2497"/>
      <c r="BUX17" s="2497"/>
      <c r="BUY17" s="2497"/>
      <c r="BUZ17" s="2497"/>
      <c r="BVA17" s="2497"/>
      <c r="BVB17" s="2497"/>
      <c r="BVC17" s="2497"/>
      <c r="BVD17" s="2497"/>
      <c r="BVE17" s="2497"/>
      <c r="BVF17" s="2497"/>
      <c r="BVG17" s="2497"/>
      <c r="BVH17" s="2497"/>
      <c r="BVI17" s="2497"/>
      <c r="BVJ17" s="2497"/>
      <c r="BVK17" s="2497"/>
      <c r="BVL17" s="2497"/>
      <c r="BVM17" s="2497"/>
      <c r="BVN17" s="2497"/>
      <c r="BVO17" s="2497"/>
      <c r="BVP17" s="2497"/>
      <c r="BVQ17" s="2497"/>
      <c r="BVR17" s="2497"/>
      <c r="BVS17" s="2497"/>
      <c r="BVT17" s="2497"/>
      <c r="BVU17" s="2497"/>
      <c r="BVV17" s="2497"/>
      <c r="BVW17" s="2497"/>
      <c r="BVX17" s="2497"/>
      <c r="BVY17" s="2497"/>
      <c r="BVZ17" s="2497"/>
      <c r="BWA17" s="2497"/>
      <c r="BWB17" s="2497"/>
      <c r="BWC17" s="2497"/>
      <c r="BWD17" s="2497"/>
      <c r="BWE17" s="2497"/>
      <c r="BWF17" s="2497"/>
      <c r="BWG17" s="2497"/>
      <c r="BWH17" s="2497"/>
      <c r="BWI17" s="2497"/>
      <c r="BWJ17" s="2497"/>
      <c r="BWK17" s="2497"/>
      <c r="BWL17" s="2497"/>
      <c r="BWM17" s="2497"/>
      <c r="BWN17" s="2497"/>
      <c r="BWO17" s="2497"/>
      <c r="BWP17" s="2497"/>
      <c r="BWQ17" s="2497"/>
      <c r="BWR17" s="2497"/>
      <c r="BWS17" s="2497"/>
      <c r="BWT17" s="2497"/>
      <c r="BWU17" s="2497"/>
      <c r="BWV17" s="2497"/>
      <c r="BWW17" s="2497"/>
      <c r="BWX17" s="2497"/>
      <c r="BWY17" s="2497"/>
      <c r="BWZ17" s="2497"/>
      <c r="BXA17" s="2497"/>
      <c r="BXB17" s="2497"/>
      <c r="BXC17" s="2497"/>
      <c r="BXD17" s="2497"/>
      <c r="BXE17" s="2497"/>
      <c r="BXF17" s="2497"/>
      <c r="BXG17" s="2497"/>
      <c r="BXH17" s="2497"/>
      <c r="BXI17" s="2497"/>
      <c r="BXJ17" s="2497"/>
      <c r="BXK17" s="2497"/>
      <c r="BXL17" s="2497"/>
      <c r="BXM17" s="2497"/>
      <c r="BXN17" s="2497"/>
      <c r="BXO17" s="2497"/>
      <c r="BXP17" s="2497"/>
      <c r="BXQ17" s="2497"/>
      <c r="BXR17" s="2497"/>
      <c r="BXS17" s="2497"/>
      <c r="BXT17" s="2497"/>
      <c r="BXU17" s="2497"/>
      <c r="BXV17" s="2497"/>
    </row>
    <row r="18" spans="1:1998" customFormat="1">
      <c r="A18" s="2497"/>
      <c r="B18" s="2497"/>
      <c r="C18" s="2497"/>
      <c r="D18" s="2497"/>
      <c r="E18" s="2497"/>
      <c r="F18" s="2497"/>
      <c r="G18" s="2497"/>
      <c r="H18" s="2497"/>
      <c r="I18" s="2497"/>
      <c r="J18" s="2497"/>
      <c r="K18" s="2497"/>
      <c r="L18" s="2497"/>
      <c r="M18" s="2497"/>
      <c r="N18" s="2497"/>
      <c r="O18" s="2497"/>
      <c r="P18" s="2497"/>
      <c r="Q18" s="2497"/>
      <c r="R18" s="2497"/>
      <c r="S18" s="2497"/>
      <c r="T18" s="2497"/>
      <c r="U18" s="2497"/>
      <c r="V18" s="2497"/>
      <c r="W18" s="2497"/>
      <c r="X18" s="2497"/>
      <c r="Y18" s="2497"/>
      <c r="Z18" s="2497"/>
      <c r="AA18" s="2497"/>
      <c r="AB18" s="2497"/>
      <c r="AC18" s="2497"/>
      <c r="AD18" s="2497"/>
      <c r="AE18" s="2497"/>
      <c r="AF18" s="2497"/>
      <c r="AG18" s="2497"/>
      <c r="AH18" s="2497"/>
      <c r="AI18" s="2497"/>
      <c r="AJ18" s="2497"/>
      <c r="AK18" s="2497"/>
      <c r="AL18" s="2497"/>
      <c r="AM18" s="2497"/>
      <c r="AN18" s="2497"/>
      <c r="AO18" s="2497"/>
      <c r="AP18" s="2497"/>
      <c r="AQ18" s="2497"/>
      <c r="AR18" s="2497"/>
      <c r="AS18" s="2497"/>
      <c r="AT18" s="2497"/>
      <c r="AU18" s="2497"/>
      <c r="AV18" s="2497"/>
      <c r="AW18" s="2497"/>
      <c r="AX18" s="2497"/>
      <c r="AY18" s="2497"/>
      <c r="AZ18" s="2497"/>
      <c r="BA18" s="2497"/>
      <c r="BB18" s="2497"/>
      <c r="BC18" s="2497"/>
      <c r="BD18" s="2497"/>
      <c r="BE18" s="2497"/>
      <c r="BF18" s="2497"/>
      <c r="BG18" s="2497"/>
      <c r="BH18" s="2497"/>
      <c r="BI18" s="2497"/>
      <c r="BJ18" s="2497"/>
      <c r="BK18" s="2497"/>
      <c r="BL18" s="2497"/>
      <c r="BM18" s="2497"/>
      <c r="BN18" s="2497"/>
      <c r="BO18" s="2497"/>
      <c r="BP18" s="2497"/>
      <c r="BQ18" s="2497"/>
      <c r="BR18" s="2497"/>
      <c r="BS18" s="2497"/>
      <c r="BT18" s="2497"/>
      <c r="BU18" s="2497"/>
      <c r="BV18" s="2497"/>
      <c r="BW18" s="2497"/>
      <c r="BX18" s="2497"/>
      <c r="BY18" s="2497"/>
      <c r="BZ18" s="2497"/>
      <c r="CA18" s="2497"/>
      <c r="CB18" s="2497"/>
      <c r="CC18" s="2497"/>
      <c r="CD18" s="2497"/>
      <c r="CE18" s="2497"/>
      <c r="CF18" s="2497"/>
      <c r="CG18" s="2497"/>
      <c r="CH18" s="2497"/>
      <c r="CI18" s="2497"/>
      <c r="CJ18" s="2497"/>
      <c r="CK18" s="2497"/>
      <c r="CL18" s="2497"/>
      <c r="CM18" s="2497"/>
      <c r="CN18" s="2497"/>
      <c r="CO18" s="2497"/>
      <c r="CP18" s="2497"/>
      <c r="CQ18" s="2497"/>
      <c r="CR18" s="2497"/>
      <c r="CS18" s="2497"/>
      <c r="CT18" s="2497"/>
      <c r="CU18" s="2497"/>
      <c r="CV18" s="2497"/>
      <c r="CW18" s="2497"/>
      <c r="CX18" s="2497"/>
      <c r="CY18" s="2497"/>
      <c r="CZ18" s="2497"/>
      <c r="DA18" s="2497"/>
      <c r="DB18" s="2497"/>
      <c r="DC18" s="2497"/>
      <c r="DD18" s="2497"/>
      <c r="DE18" s="2497"/>
      <c r="DF18" s="2497"/>
      <c r="DG18" s="2497"/>
      <c r="DH18" s="2497"/>
      <c r="DI18" s="2497"/>
      <c r="DJ18" s="2497"/>
      <c r="DK18" s="2497"/>
      <c r="DL18" s="2497"/>
      <c r="DM18" s="2497"/>
      <c r="DN18" s="2497"/>
      <c r="DO18" s="2497"/>
      <c r="DP18" s="2497"/>
      <c r="DQ18" s="2497"/>
      <c r="DR18" s="2497"/>
      <c r="DS18" s="2497"/>
      <c r="DT18" s="2497"/>
      <c r="DU18" s="2497"/>
      <c r="DV18" s="2497"/>
      <c r="DW18" s="2497"/>
      <c r="DX18" s="2497"/>
      <c r="DY18" s="2497"/>
      <c r="DZ18" s="2497"/>
      <c r="EA18" s="2497"/>
      <c r="EB18" s="2497"/>
      <c r="EC18" s="2497"/>
      <c r="ED18" s="2497"/>
      <c r="EE18" s="2497"/>
      <c r="EF18" s="2497"/>
      <c r="EG18" s="2497"/>
      <c r="EH18" s="2497"/>
      <c r="EI18" s="2497"/>
      <c r="EJ18" s="2497"/>
      <c r="EK18" s="2497"/>
      <c r="EL18" s="2497"/>
      <c r="EM18" s="2497"/>
      <c r="EN18" s="2497"/>
      <c r="EO18" s="2497"/>
      <c r="EP18" s="2497"/>
      <c r="EQ18" s="2497"/>
      <c r="ER18" s="2497"/>
      <c r="ES18" s="2497"/>
      <c r="ET18" s="2497"/>
      <c r="EU18" s="2497"/>
      <c r="EV18" s="2497"/>
      <c r="EW18" s="2497"/>
      <c r="EX18" s="2497"/>
      <c r="EY18" s="2497"/>
      <c r="EZ18" s="2497"/>
      <c r="FA18" s="2497"/>
      <c r="FB18" s="2497"/>
      <c r="FC18" s="2497"/>
      <c r="FD18" s="2497"/>
      <c r="FE18" s="2497"/>
      <c r="FF18" s="2497"/>
      <c r="FG18" s="2497"/>
      <c r="FH18" s="2497"/>
      <c r="FI18" s="2497"/>
      <c r="FJ18" s="2497"/>
      <c r="FK18" s="2497"/>
      <c r="FL18" s="2497"/>
      <c r="FM18" s="2497"/>
      <c r="FN18" s="2497"/>
      <c r="FO18" s="2497"/>
      <c r="FP18" s="2497"/>
      <c r="FQ18" s="2497"/>
      <c r="FR18" s="2497"/>
      <c r="FS18" s="2497"/>
      <c r="FT18" s="2497"/>
      <c r="FU18" s="2497"/>
      <c r="FV18" s="2497"/>
      <c r="FW18" s="2497"/>
      <c r="FX18" s="2497"/>
      <c r="FY18" s="2497"/>
      <c r="FZ18" s="2497"/>
      <c r="GA18" s="2497"/>
      <c r="GB18" s="2497"/>
      <c r="GC18" s="2497"/>
      <c r="GD18" s="2497"/>
      <c r="GE18" s="2497"/>
      <c r="GF18" s="2497"/>
      <c r="GG18" s="2497"/>
      <c r="GH18" s="2497"/>
      <c r="GI18" s="2497"/>
      <c r="GJ18" s="2497"/>
      <c r="GK18" s="2497"/>
      <c r="GL18" s="2497"/>
      <c r="GM18" s="2497"/>
      <c r="GN18" s="2497"/>
      <c r="GO18" s="2497"/>
      <c r="GP18" s="2497"/>
      <c r="GQ18" s="2497"/>
      <c r="GR18" s="2497"/>
      <c r="GS18" s="2497"/>
      <c r="GT18" s="2497"/>
      <c r="GU18" s="2497"/>
      <c r="GV18" s="2497"/>
      <c r="GW18" s="2497"/>
      <c r="GX18" s="2497"/>
      <c r="GY18" s="2497"/>
      <c r="GZ18" s="2497"/>
      <c r="HA18" s="2497"/>
      <c r="HB18" s="2497"/>
      <c r="HC18" s="2497"/>
      <c r="HD18" s="2497"/>
      <c r="HE18" s="2497"/>
      <c r="HF18" s="2497"/>
      <c r="HG18" s="2497"/>
      <c r="HH18" s="2497"/>
      <c r="HI18" s="2497"/>
      <c r="HJ18" s="2497"/>
      <c r="HK18" s="2497"/>
      <c r="HL18" s="2497"/>
      <c r="HM18" s="2497"/>
      <c r="HN18" s="2497"/>
      <c r="HO18" s="2497"/>
      <c r="HP18" s="2497"/>
      <c r="HQ18" s="2497"/>
      <c r="HR18" s="2497"/>
      <c r="HS18" s="2497"/>
      <c r="HT18" s="2497"/>
      <c r="HU18" s="2497"/>
      <c r="HV18" s="2497"/>
      <c r="HW18" s="2497"/>
      <c r="HX18" s="2497"/>
      <c r="HY18" s="2497"/>
      <c r="HZ18" s="2497"/>
      <c r="IA18" s="2497"/>
      <c r="IB18" s="2497"/>
      <c r="IC18" s="2497"/>
      <c r="ID18" s="2497"/>
      <c r="IE18" s="2497"/>
      <c r="IF18" s="2497"/>
      <c r="IG18" s="2497"/>
      <c r="IH18" s="2497"/>
      <c r="II18" s="2497"/>
      <c r="IJ18" s="2497"/>
      <c r="IK18" s="2497"/>
      <c r="IL18" s="2497"/>
      <c r="IM18" s="2497"/>
      <c r="IN18" s="2497"/>
      <c r="IO18" s="2497"/>
      <c r="IP18" s="2497"/>
      <c r="IQ18" s="2497"/>
      <c r="IR18" s="2497"/>
      <c r="IS18" s="2497"/>
      <c r="IT18" s="2497"/>
      <c r="IU18" s="2497"/>
      <c r="IV18" s="2497"/>
      <c r="IW18" s="2497"/>
      <c r="IX18" s="2497"/>
      <c r="IY18" s="2497"/>
      <c r="IZ18" s="2497"/>
      <c r="JA18" s="2497"/>
      <c r="JB18" s="2497"/>
      <c r="JC18" s="2497"/>
      <c r="JD18" s="2497"/>
      <c r="JE18" s="2497"/>
      <c r="JF18" s="2497"/>
      <c r="JG18" s="2497"/>
      <c r="JH18" s="2497"/>
      <c r="JI18" s="2497"/>
      <c r="JJ18" s="2497"/>
      <c r="JK18" s="2497"/>
      <c r="JL18" s="2497"/>
      <c r="JM18" s="2497"/>
      <c r="JN18" s="2497"/>
      <c r="JO18" s="2497"/>
      <c r="JP18" s="2497"/>
      <c r="JQ18" s="2497"/>
      <c r="JR18" s="2497"/>
      <c r="JS18" s="2497"/>
      <c r="JT18" s="2497"/>
      <c r="JU18" s="2497"/>
      <c r="JV18" s="2497"/>
      <c r="JW18" s="2497"/>
      <c r="JX18" s="2497"/>
      <c r="JY18" s="2497"/>
      <c r="JZ18" s="2497"/>
      <c r="KA18" s="2497"/>
      <c r="KB18" s="2497"/>
      <c r="KC18" s="2497"/>
      <c r="KD18" s="2497"/>
      <c r="KE18" s="2497"/>
      <c r="KF18" s="2497"/>
      <c r="KG18" s="2497"/>
      <c r="KH18" s="2497"/>
      <c r="KI18" s="2497"/>
      <c r="KJ18" s="2497"/>
      <c r="KK18" s="2497"/>
      <c r="KL18" s="2497"/>
      <c r="KM18" s="2497"/>
      <c r="KN18" s="2497"/>
      <c r="KO18" s="2497"/>
      <c r="KP18" s="2497"/>
      <c r="KQ18" s="2497"/>
      <c r="KR18" s="2497"/>
      <c r="KS18" s="2497"/>
      <c r="KT18" s="2497"/>
      <c r="KU18" s="2497"/>
      <c r="KV18" s="2497"/>
      <c r="KW18" s="2497"/>
      <c r="KX18" s="2497"/>
      <c r="KY18" s="2497"/>
      <c r="KZ18" s="2497"/>
      <c r="LA18" s="2497"/>
      <c r="LB18" s="2497"/>
      <c r="LC18" s="2497"/>
      <c r="LD18" s="2497"/>
      <c r="LE18" s="2497"/>
      <c r="LF18" s="2497"/>
      <c r="LG18" s="2497"/>
      <c r="LH18" s="2497"/>
      <c r="LI18" s="2497"/>
      <c r="LJ18" s="2497"/>
      <c r="LK18" s="2497"/>
      <c r="LL18" s="2497"/>
      <c r="LM18" s="2497"/>
      <c r="LN18" s="2497"/>
      <c r="LO18" s="2497"/>
      <c r="LP18" s="2497"/>
      <c r="LQ18" s="2497"/>
      <c r="LR18" s="2497"/>
      <c r="LS18" s="2497"/>
      <c r="LT18" s="2497"/>
      <c r="LU18" s="2497"/>
      <c r="LV18" s="2497"/>
      <c r="LW18" s="2497"/>
      <c r="LX18" s="2497"/>
      <c r="LY18" s="2497"/>
      <c r="LZ18" s="2497"/>
      <c r="MA18" s="2497"/>
      <c r="MB18" s="2497"/>
      <c r="MC18" s="2497"/>
      <c r="MD18" s="2497"/>
      <c r="ME18" s="2497"/>
      <c r="MF18" s="2497"/>
      <c r="MG18" s="2497"/>
      <c r="MH18" s="2497"/>
      <c r="MI18" s="2497"/>
      <c r="MJ18" s="2497"/>
      <c r="MK18" s="2497"/>
      <c r="ML18" s="2497"/>
      <c r="MM18" s="2497"/>
      <c r="MN18" s="2497"/>
      <c r="MO18" s="2497"/>
      <c r="MP18" s="2497"/>
      <c r="MQ18" s="2497"/>
      <c r="MR18" s="2497"/>
      <c r="MS18" s="2497"/>
      <c r="MT18" s="2497"/>
      <c r="MU18" s="2497"/>
      <c r="MV18" s="2497"/>
      <c r="MW18" s="2497"/>
      <c r="MX18" s="2497"/>
      <c r="MY18" s="2497"/>
      <c r="MZ18" s="2497"/>
      <c r="NA18" s="2497"/>
      <c r="NB18" s="2497"/>
      <c r="NC18" s="2497"/>
      <c r="ND18" s="2497"/>
      <c r="NE18" s="2497"/>
      <c r="NF18" s="2497"/>
      <c r="NG18" s="2497"/>
      <c r="NH18" s="2497"/>
      <c r="NI18" s="2497"/>
      <c r="NJ18" s="2497"/>
      <c r="NK18" s="2497"/>
      <c r="NL18" s="2497"/>
      <c r="NM18" s="2497"/>
      <c r="NN18" s="2497"/>
      <c r="NO18" s="2497"/>
      <c r="NP18" s="2497"/>
      <c r="NQ18" s="2497"/>
      <c r="NR18" s="2497"/>
      <c r="NS18" s="2497"/>
      <c r="NT18" s="2497"/>
      <c r="NU18" s="2497"/>
      <c r="NV18" s="2497"/>
      <c r="NW18" s="2497"/>
      <c r="NX18" s="2497"/>
      <c r="NY18" s="2497"/>
      <c r="NZ18" s="2497"/>
      <c r="OA18" s="2497"/>
      <c r="OB18" s="2497"/>
      <c r="OC18" s="2497"/>
      <c r="OD18" s="2497"/>
      <c r="OE18" s="2497"/>
      <c r="OF18" s="2497"/>
      <c r="OG18" s="2497"/>
      <c r="OH18" s="2497"/>
      <c r="OI18" s="2497"/>
      <c r="OJ18" s="2497"/>
      <c r="OK18" s="2497"/>
      <c r="OL18" s="2497"/>
      <c r="OM18" s="2497"/>
      <c r="ON18" s="2497"/>
      <c r="OO18" s="2497"/>
      <c r="OP18" s="2497"/>
      <c r="OQ18" s="2497"/>
      <c r="OR18" s="2497"/>
      <c r="OS18" s="2497"/>
      <c r="OT18" s="2497"/>
      <c r="OU18" s="2497"/>
      <c r="OV18" s="2497"/>
      <c r="OW18" s="2497"/>
      <c r="OX18" s="2497"/>
      <c r="OY18" s="2497"/>
      <c r="OZ18" s="2497"/>
      <c r="PA18" s="2497"/>
      <c r="PB18" s="2497"/>
      <c r="PC18" s="2497"/>
      <c r="PD18" s="2497"/>
      <c r="PE18" s="2497"/>
      <c r="PF18" s="2497"/>
      <c r="PG18" s="2497"/>
      <c r="PH18" s="2497"/>
      <c r="PI18" s="2497"/>
      <c r="PJ18" s="2497"/>
      <c r="PK18" s="2497"/>
      <c r="PL18" s="2497"/>
      <c r="PM18" s="2497"/>
      <c r="PN18" s="2497"/>
      <c r="PO18" s="2497"/>
      <c r="PP18" s="2497"/>
      <c r="PQ18" s="2497"/>
      <c r="PR18" s="2497"/>
      <c r="PS18" s="2497"/>
      <c r="PT18" s="2497"/>
      <c r="PU18" s="2497"/>
      <c r="PV18" s="2497"/>
      <c r="PW18" s="2497"/>
      <c r="PX18" s="2497"/>
      <c r="PY18" s="2497"/>
      <c r="PZ18" s="2497"/>
      <c r="QA18" s="2497"/>
      <c r="QB18" s="2497"/>
      <c r="QC18" s="2497"/>
      <c r="QD18" s="2497"/>
      <c r="QE18" s="2497"/>
      <c r="QF18" s="2497"/>
      <c r="QG18" s="2497"/>
      <c r="QH18" s="2497"/>
      <c r="QI18" s="2497"/>
      <c r="QJ18" s="2497"/>
      <c r="QK18" s="2497"/>
      <c r="QL18" s="2497"/>
      <c r="QM18" s="2497"/>
      <c r="QN18" s="2497"/>
      <c r="QO18" s="2497"/>
      <c r="QP18" s="2497"/>
      <c r="QQ18" s="2497"/>
      <c r="QR18" s="2497"/>
      <c r="QS18" s="2497"/>
      <c r="QT18" s="2497"/>
      <c r="QU18" s="2497"/>
      <c r="QV18" s="2497"/>
      <c r="QW18" s="2497"/>
      <c r="QX18" s="2497"/>
      <c r="QY18" s="2497"/>
      <c r="QZ18" s="2497"/>
      <c r="RA18" s="2497"/>
      <c r="RB18" s="2497"/>
      <c r="RC18" s="2497"/>
      <c r="RD18" s="2497"/>
      <c r="RE18" s="2497"/>
      <c r="RF18" s="2497"/>
      <c r="RG18" s="2497"/>
      <c r="RH18" s="2497"/>
      <c r="RI18" s="2497"/>
      <c r="RJ18" s="2497"/>
      <c r="RK18" s="2497"/>
      <c r="RL18" s="2497"/>
      <c r="RM18" s="2497"/>
      <c r="RN18" s="2497"/>
      <c r="RO18" s="2497"/>
      <c r="RP18" s="2497"/>
      <c r="RQ18" s="2497"/>
      <c r="RR18" s="2497"/>
      <c r="RS18" s="2497"/>
      <c r="RT18" s="2497"/>
      <c r="RU18" s="2497"/>
      <c r="RV18" s="2497"/>
      <c r="RW18" s="2497"/>
      <c r="RX18" s="2497"/>
      <c r="RY18" s="2497"/>
      <c r="RZ18" s="2497"/>
      <c r="SA18" s="2497"/>
      <c r="SB18" s="2497"/>
      <c r="SC18" s="2497"/>
      <c r="SD18" s="2497"/>
      <c r="SE18" s="2497"/>
      <c r="SF18" s="2497"/>
      <c r="SG18" s="2497"/>
      <c r="SH18" s="2497"/>
      <c r="SI18" s="2497"/>
      <c r="SJ18" s="2497"/>
      <c r="SK18" s="2497"/>
      <c r="SL18" s="2497"/>
      <c r="SM18" s="2497"/>
      <c r="SN18" s="2497"/>
      <c r="SO18" s="2497"/>
      <c r="SP18" s="2497"/>
      <c r="SQ18" s="2497"/>
      <c r="SR18" s="2497"/>
      <c r="SS18" s="2497"/>
      <c r="ST18" s="2497"/>
      <c r="SU18" s="2497"/>
      <c r="SV18" s="2497"/>
      <c r="SW18" s="2497"/>
      <c r="SX18" s="2497"/>
      <c r="SY18" s="2497"/>
      <c r="SZ18" s="2497"/>
      <c r="TA18" s="2497"/>
      <c r="TB18" s="2497"/>
      <c r="TC18" s="2497"/>
      <c r="TD18" s="2497"/>
      <c r="TE18" s="2497"/>
      <c r="TF18" s="2497"/>
      <c r="TG18" s="2497"/>
      <c r="TH18" s="2497"/>
      <c r="TI18" s="2497"/>
      <c r="TJ18" s="2497"/>
      <c r="TK18" s="2497"/>
      <c r="TL18" s="2497"/>
      <c r="TM18" s="2497"/>
      <c r="TN18" s="2497"/>
      <c r="TO18" s="2497"/>
      <c r="TP18" s="2497"/>
      <c r="TQ18" s="2497"/>
      <c r="TR18" s="2497"/>
      <c r="TS18" s="2497"/>
      <c r="TT18" s="2497"/>
      <c r="TU18" s="2497"/>
      <c r="TV18" s="2497"/>
      <c r="TW18" s="2497"/>
      <c r="TX18" s="2497"/>
      <c r="TY18" s="2497"/>
      <c r="TZ18" s="2497"/>
      <c r="UA18" s="2497"/>
      <c r="UB18" s="2497"/>
      <c r="UC18" s="2497"/>
      <c r="UD18" s="2497"/>
      <c r="UE18" s="2497"/>
      <c r="UF18" s="2497"/>
      <c r="UG18" s="2497"/>
      <c r="UH18" s="2497"/>
      <c r="UI18" s="2497"/>
      <c r="UJ18" s="2497"/>
      <c r="UK18" s="2497"/>
      <c r="UL18" s="2497"/>
      <c r="UM18" s="2497"/>
      <c r="UN18" s="2497"/>
      <c r="UO18" s="2497"/>
      <c r="UP18" s="2497"/>
      <c r="UQ18" s="2497"/>
      <c r="UR18" s="2497"/>
      <c r="US18" s="2497"/>
      <c r="UT18" s="2497"/>
      <c r="UU18" s="2497"/>
      <c r="UV18" s="2497"/>
      <c r="UW18" s="2497"/>
      <c r="UX18" s="2497"/>
      <c r="UY18" s="2497"/>
      <c r="UZ18" s="2497"/>
      <c r="VA18" s="2497"/>
      <c r="VB18" s="2497"/>
      <c r="VC18" s="2497"/>
      <c r="VD18" s="2497"/>
      <c r="VE18" s="2497"/>
      <c r="VF18" s="2497"/>
      <c r="VG18" s="2497"/>
      <c r="VH18" s="2497"/>
      <c r="VI18" s="2497"/>
      <c r="VJ18" s="2497"/>
      <c r="VK18" s="2497"/>
      <c r="VL18" s="2497"/>
      <c r="VM18" s="2497"/>
      <c r="VN18" s="2497"/>
      <c r="VO18" s="2497"/>
      <c r="VP18" s="2497"/>
      <c r="VQ18" s="2497"/>
      <c r="VR18" s="2497"/>
      <c r="VS18" s="2497"/>
      <c r="VT18" s="2497"/>
      <c r="VU18" s="2497"/>
      <c r="VV18" s="2497"/>
      <c r="VW18" s="2497"/>
      <c r="VX18" s="2497"/>
      <c r="VY18" s="2497"/>
      <c r="VZ18" s="2497"/>
      <c r="WA18" s="2497"/>
      <c r="WB18" s="2497"/>
      <c r="WC18" s="2497"/>
      <c r="WD18" s="2497"/>
      <c r="WE18" s="2497"/>
      <c r="WF18" s="2497"/>
      <c r="WG18" s="2497"/>
      <c r="WH18" s="2497"/>
      <c r="WI18" s="2497"/>
      <c r="WJ18" s="2497"/>
      <c r="WK18" s="2497"/>
      <c r="WL18" s="2497"/>
      <c r="WM18" s="2497"/>
      <c r="WN18" s="2497"/>
      <c r="WO18" s="2497"/>
      <c r="WP18" s="2497"/>
      <c r="WQ18" s="2497"/>
      <c r="WR18" s="2497"/>
      <c r="WS18" s="2497"/>
      <c r="WT18" s="2497"/>
      <c r="WU18" s="2497"/>
      <c r="WV18" s="2497"/>
      <c r="WW18" s="2497"/>
      <c r="WX18" s="2497"/>
      <c r="WY18" s="2497"/>
      <c r="WZ18" s="2497"/>
      <c r="XA18" s="2497"/>
      <c r="XB18" s="2497"/>
      <c r="XC18" s="2497"/>
      <c r="XD18" s="2497"/>
      <c r="XE18" s="2497"/>
      <c r="XF18" s="2497"/>
      <c r="XG18" s="2497"/>
      <c r="XH18" s="2497"/>
      <c r="XI18" s="2497"/>
      <c r="XJ18" s="2497"/>
      <c r="XK18" s="2497"/>
      <c r="XL18" s="2497"/>
      <c r="XM18" s="2497"/>
      <c r="XN18" s="2497"/>
      <c r="XO18" s="2497"/>
      <c r="XP18" s="2497"/>
      <c r="XQ18" s="2497"/>
      <c r="XR18" s="2497"/>
      <c r="XS18" s="2497"/>
      <c r="XT18" s="2497"/>
      <c r="XU18" s="2497"/>
      <c r="XV18" s="2497"/>
      <c r="XW18" s="2497"/>
      <c r="XX18" s="2497"/>
      <c r="XY18" s="2497"/>
      <c r="XZ18" s="2497"/>
      <c r="YA18" s="2497"/>
      <c r="YB18" s="2497"/>
      <c r="YC18" s="2497"/>
      <c r="YD18" s="2497"/>
      <c r="YE18" s="2497"/>
      <c r="YF18" s="2497"/>
      <c r="YG18" s="2497"/>
      <c r="YH18" s="2497"/>
      <c r="YI18" s="2497"/>
      <c r="YJ18" s="2497"/>
      <c r="YK18" s="2497"/>
      <c r="YL18" s="2497"/>
      <c r="YM18" s="2497"/>
      <c r="YN18" s="2497"/>
      <c r="YO18" s="2497"/>
      <c r="YP18" s="2497"/>
      <c r="YQ18" s="2497"/>
      <c r="YR18" s="2497"/>
      <c r="YS18" s="2497"/>
      <c r="YT18" s="2497"/>
      <c r="YU18" s="2497"/>
      <c r="YV18" s="2497"/>
      <c r="YW18" s="2497"/>
      <c r="YX18" s="2497"/>
      <c r="YY18" s="2497"/>
      <c r="YZ18" s="2497"/>
      <c r="ZA18" s="2497"/>
      <c r="ZB18" s="2497"/>
      <c r="ZC18" s="2497"/>
      <c r="ZD18" s="2497"/>
      <c r="ZE18" s="2497"/>
      <c r="ZF18" s="2497"/>
      <c r="ZG18" s="2497"/>
      <c r="ZH18" s="2497"/>
      <c r="ZI18" s="2497"/>
      <c r="ZJ18" s="2497"/>
      <c r="ZK18" s="2497"/>
      <c r="ZL18" s="2497"/>
      <c r="ZM18" s="2497"/>
      <c r="ZN18" s="2497"/>
      <c r="ZO18" s="2497"/>
      <c r="ZP18" s="2497"/>
      <c r="ZQ18" s="2497"/>
      <c r="ZR18" s="2497"/>
      <c r="ZS18" s="2497"/>
      <c r="ZT18" s="2497"/>
      <c r="ZU18" s="2497"/>
      <c r="ZV18" s="2497"/>
      <c r="ZW18" s="2497"/>
      <c r="ZX18" s="2497"/>
      <c r="ZY18" s="2497"/>
      <c r="ZZ18" s="2497"/>
      <c r="AAA18" s="2497"/>
      <c r="AAB18" s="2497"/>
      <c r="AAC18" s="2497"/>
      <c r="AAD18" s="2497"/>
      <c r="AAE18" s="2497"/>
      <c r="AAF18" s="2497"/>
      <c r="AAG18" s="2497"/>
      <c r="AAH18" s="2497"/>
      <c r="AAI18" s="2497"/>
      <c r="AAJ18" s="2497"/>
      <c r="AAK18" s="2497"/>
      <c r="AAL18" s="2497"/>
      <c r="AAM18" s="2497"/>
      <c r="AAN18" s="2497"/>
      <c r="AAO18" s="2497"/>
      <c r="AAP18" s="2497"/>
      <c r="AAQ18" s="2497"/>
      <c r="AAR18" s="2497"/>
      <c r="AAS18" s="2497"/>
      <c r="AAT18" s="2497"/>
      <c r="AAU18" s="2497"/>
      <c r="AAV18" s="2497"/>
      <c r="AAW18" s="2497"/>
      <c r="AAX18" s="2497"/>
      <c r="AAY18" s="2497"/>
      <c r="AAZ18" s="2497"/>
      <c r="ABA18" s="2497"/>
      <c r="ABB18" s="2497"/>
      <c r="ABC18" s="2497"/>
      <c r="ABD18" s="2497"/>
      <c r="ABE18" s="2497"/>
      <c r="ABF18" s="2497"/>
      <c r="ABG18" s="2497"/>
      <c r="ABH18" s="2497"/>
      <c r="ABI18" s="2497"/>
      <c r="ABJ18" s="2497"/>
      <c r="ABK18" s="2497"/>
      <c r="ABL18" s="2497"/>
      <c r="ABM18" s="2497"/>
      <c r="ABN18" s="2497"/>
      <c r="ABO18" s="2497"/>
      <c r="ABP18" s="2497"/>
      <c r="ABQ18" s="2497"/>
      <c r="ABR18" s="2497"/>
      <c r="ABS18" s="2497"/>
      <c r="ABT18" s="2497"/>
      <c r="ABU18" s="2497"/>
      <c r="ABV18" s="2497"/>
      <c r="ABW18" s="2497"/>
      <c r="ABX18" s="2497"/>
      <c r="ABY18" s="2497"/>
      <c r="ABZ18" s="2497"/>
      <c r="ACA18" s="2497"/>
      <c r="ACB18" s="2497"/>
      <c r="ACC18" s="2497"/>
      <c r="ACD18" s="2497"/>
      <c r="ACE18" s="2497"/>
      <c r="ACF18" s="2497"/>
      <c r="ACG18" s="2497"/>
      <c r="ACH18" s="2497"/>
      <c r="ACI18" s="2497"/>
      <c r="ACJ18" s="2497"/>
      <c r="ACK18" s="2497"/>
      <c r="ACL18" s="2497"/>
      <c r="ACM18" s="2497"/>
      <c r="ACN18" s="2497"/>
      <c r="ACO18" s="2497"/>
      <c r="ACP18" s="2497"/>
      <c r="ACQ18" s="2497"/>
      <c r="ACR18" s="2497"/>
      <c r="ACS18" s="2497"/>
      <c r="ACT18" s="2497"/>
      <c r="ACU18" s="2497"/>
      <c r="ACV18" s="2497"/>
      <c r="ACW18" s="2497"/>
      <c r="ACX18" s="2497"/>
      <c r="ACY18" s="2497"/>
      <c r="ACZ18" s="2497"/>
      <c r="ADA18" s="2497"/>
      <c r="ADB18" s="2497"/>
      <c r="ADC18" s="2497"/>
      <c r="ADD18" s="2497"/>
      <c r="ADE18" s="2497"/>
      <c r="ADF18" s="2497"/>
      <c r="ADG18" s="2497"/>
      <c r="ADH18" s="2497"/>
      <c r="ADI18" s="2497"/>
      <c r="ADJ18" s="2497"/>
      <c r="ADK18" s="2497"/>
      <c r="ADL18" s="2497"/>
      <c r="ADM18" s="2497"/>
      <c r="ADN18" s="2497"/>
      <c r="ADO18" s="2497"/>
      <c r="ADP18" s="2497"/>
      <c r="ADQ18" s="2497"/>
      <c r="ADR18" s="2497"/>
      <c r="ADS18" s="2497"/>
      <c r="ADT18" s="2497"/>
      <c r="ADU18" s="2497"/>
      <c r="ADV18" s="2497"/>
      <c r="ADW18" s="2497"/>
      <c r="ADX18" s="2497"/>
      <c r="ADY18" s="2497"/>
      <c r="ADZ18" s="2497"/>
      <c r="AEA18" s="2497"/>
      <c r="AEB18" s="2497"/>
      <c r="AEC18" s="2497"/>
      <c r="AED18" s="2497"/>
      <c r="AEE18" s="2497"/>
      <c r="AEF18" s="2497"/>
      <c r="AEG18" s="2497"/>
      <c r="AEH18" s="2497"/>
      <c r="AEI18" s="2497"/>
      <c r="AEJ18" s="2497"/>
      <c r="AEK18" s="2497"/>
      <c r="AEL18" s="2497"/>
      <c r="AEM18" s="2497"/>
      <c r="AEN18" s="2497"/>
      <c r="AEO18" s="2497"/>
      <c r="AEP18" s="2497"/>
      <c r="AEQ18" s="2497"/>
      <c r="AER18" s="2497"/>
      <c r="AES18" s="2497"/>
      <c r="AET18" s="2497"/>
      <c r="AEU18" s="2497"/>
      <c r="AEV18" s="2497"/>
      <c r="AEW18" s="2497"/>
      <c r="AEX18" s="2497"/>
      <c r="AEY18" s="2497"/>
      <c r="AEZ18" s="2497"/>
      <c r="AFA18" s="2497"/>
      <c r="AFB18" s="2497"/>
      <c r="AFC18" s="2497"/>
      <c r="AFD18" s="2497"/>
      <c r="AFE18" s="2497"/>
      <c r="AFF18" s="2497"/>
      <c r="AFG18" s="2497"/>
      <c r="AFH18" s="2497"/>
      <c r="AFI18" s="2497"/>
      <c r="AFJ18" s="2497"/>
      <c r="AFK18" s="2497"/>
      <c r="AFL18" s="2497"/>
      <c r="AFM18" s="2497"/>
      <c r="AFN18" s="2497"/>
      <c r="AFO18" s="2497"/>
      <c r="AFP18" s="2497"/>
      <c r="AFQ18" s="2497"/>
      <c r="AFR18" s="2497"/>
      <c r="AFS18" s="2497"/>
      <c r="AFT18" s="2497"/>
      <c r="AFU18" s="2497"/>
      <c r="AFV18" s="2497"/>
      <c r="AFW18" s="2497"/>
      <c r="AFX18" s="2497"/>
      <c r="AFY18" s="2497"/>
      <c r="AFZ18" s="2497"/>
      <c r="AGA18" s="2497"/>
      <c r="AGB18" s="2497"/>
      <c r="AGC18" s="2497"/>
      <c r="AGD18" s="2497"/>
      <c r="AGE18" s="2497"/>
      <c r="AGF18" s="2497"/>
      <c r="AGG18" s="2497"/>
      <c r="AGH18" s="2497"/>
      <c r="AGI18" s="2497"/>
      <c r="AGJ18" s="2497"/>
      <c r="AGK18" s="2497"/>
      <c r="AGL18" s="2497"/>
      <c r="AGM18" s="2497"/>
      <c r="AGN18" s="2497"/>
      <c r="AGO18" s="2497"/>
      <c r="AGP18" s="2497"/>
      <c r="AGQ18" s="2497"/>
      <c r="AGR18" s="2497"/>
      <c r="AGS18" s="2497"/>
      <c r="AGT18" s="2497"/>
      <c r="AGU18" s="2497"/>
      <c r="AGV18" s="2497"/>
      <c r="AGW18" s="2497"/>
      <c r="AGX18" s="2497"/>
      <c r="AGY18" s="2497"/>
      <c r="AGZ18" s="2497"/>
      <c r="AHA18" s="2497"/>
      <c r="AHB18" s="2497"/>
      <c r="AHC18" s="2497"/>
      <c r="AHD18" s="2497"/>
      <c r="AHE18" s="2497"/>
      <c r="AHF18" s="2497"/>
      <c r="AHG18" s="2497"/>
      <c r="AHH18" s="2497"/>
      <c r="AHI18" s="2497"/>
      <c r="AHJ18" s="2497"/>
      <c r="AHK18" s="2497"/>
      <c r="AHL18" s="2497"/>
      <c r="AHM18" s="2497"/>
      <c r="AHN18" s="2497"/>
      <c r="AHO18" s="2497"/>
      <c r="AHP18" s="2497"/>
      <c r="AHQ18" s="2497"/>
      <c r="AHR18" s="2497"/>
      <c r="AHS18" s="2497"/>
      <c r="AHT18" s="2497"/>
      <c r="AHU18" s="2497"/>
      <c r="AHV18" s="2497"/>
      <c r="AHW18" s="2497"/>
      <c r="AHX18" s="2497"/>
      <c r="AHY18" s="2497"/>
      <c r="AHZ18" s="2497"/>
      <c r="AIA18" s="2497"/>
      <c r="AIB18" s="2497"/>
      <c r="AIC18" s="2497"/>
      <c r="AID18" s="2497"/>
      <c r="AIE18" s="2497"/>
      <c r="AIF18" s="2497"/>
      <c r="AIG18" s="2497"/>
      <c r="AIH18" s="2497"/>
      <c r="AII18" s="2497"/>
      <c r="AIJ18" s="2497"/>
      <c r="AIK18" s="2497"/>
      <c r="AIL18" s="2497"/>
      <c r="AIM18" s="2497"/>
      <c r="AIN18" s="2497"/>
      <c r="AIO18" s="2497"/>
      <c r="AIP18" s="2497"/>
      <c r="AIQ18" s="2497"/>
      <c r="AIR18" s="2497"/>
      <c r="AIS18" s="2497"/>
      <c r="AIT18" s="2497"/>
      <c r="AIU18" s="2497"/>
      <c r="AIV18" s="2497"/>
      <c r="AIW18" s="2497"/>
      <c r="AIX18" s="2497"/>
      <c r="AIY18" s="2497"/>
      <c r="AIZ18" s="2497"/>
      <c r="AJA18" s="2497"/>
      <c r="AJB18" s="2497"/>
      <c r="AJC18" s="2497"/>
      <c r="AJD18" s="2497"/>
      <c r="AJE18" s="2497"/>
      <c r="AJF18" s="2497"/>
      <c r="AJG18" s="2497"/>
      <c r="AJH18" s="2497"/>
      <c r="AJI18" s="2497"/>
      <c r="AJJ18" s="2497"/>
      <c r="AJK18" s="2497"/>
      <c r="AJL18" s="2497"/>
      <c r="AJM18" s="2497"/>
      <c r="AJN18" s="2497"/>
      <c r="AJO18" s="2497"/>
      <c r="AJP18" s="2497"/>
      <c r="AJQ18" s="2497"/>
      <c r="AJR18" s="2497"/>
      <c r="AJS18" s="2497"/>
      <c r="AJT18" s="2497"/>
      <c r="AJU18" s="2497"/>
      <c r="AJV18" s="2497"/>
      <c r="AJW18" s="2497"/>
      <c r="AJX18" s="2497"/>
      <c r="AJY18" s="2497"/>
      <c r="AJZ18" s="2497"/>
      <c r="AKA18" s="2497"/>
      <c r="AKB18" s="2497"/>
      <c r="AKC18" s="2497"/>
      <c r="AKD18" s="2497"/>
      <c r="AKE18" s="2497"/>
      <c r="AKF18" s="2497"/>
      <c r="AKG18" s="2497"/>
      <c r="AKH18" s="2497"/>
      <c r="AKI18" s="2497"/>
      <c r="AKJ18" s="2497"/>
      <c r="AKK18" s="2497"/>
      <c r="AKL18" s="2497"/>
      <c r="AKM18" s="2497"/>
      <c r="AKN18" s="2497"/>
      <c r="AKO18" s="2497"/>
      <c r="AKP18" s="2497"/>
      <c r="AKQ18" s="2497"/>
      <c r="AKR18" s="2497"/>
      <c r="AKS18" s="2497"/>
      <c r="AKT18" s="2497"/>
      <c r="AKU18" s="2497"/>
      <c r="AKV18" s="2497"/>
      <c r="AKW18" s="2497"/>
      <c r="AKX18" s="2497"/>
      <c r="AKY18" s="2497"/>
      <c r="AKZ18" s="2497"/>
      <c r="ALA18" s="2497"/>
      <c r="ALB18" s="2497"/>
      <c r="ALC18" s="2497"/>
      <c r="ALD18" s="2497"/>
      <c r="ALE18" s="2497"/>
      <c r="ALF18" s="2497"/>
      <c r="ALG18" s="2497"/>
      <c r="ALH18" s="2497"/>
      <c r="ALI18" s="2497"/>
      <c r="ALJ18" s="2497"/>
      <c r="ALK18" s="2497"/>
      <c r="ALL18" s="2497"/>
      <c r="ALM18" s="2497"/>
      <c r="ALN18" s="2497"/>
      <c r="ALO18" s="2497"/>
      <c r="ALP18" s="2497"/>
      <c r="ALQ18" s="2497"/>
      <c r="ALR18" s="2497"/>
      <c r="ALS18" s="2497"/>
      <c r="ALT18" s="2497"/>
      <c r="ALU18" s="2497"/>
      <c r="ALV18" s="2497"/>
      <c r="ALW18" s="2497"/>
      <c r="ALX18" s="2497"/>
      <c r="ALY18" s="2497"/>
      <c r="ALZ18" s="2497"/>
      <c r="AMA18" s="2497"/>
      <c r="AMB18" s="2497"/>
      <c r="AMC18" s="2497"/>
      <c r="AMD18" s="2497"/>
      <c r="AME18" s="2497"/>
      <c r="AMF18" s="2497"/>
      <c r="AMG18" s="2497"/>
      <c r="AMH18" s="2497"/>
      <c r="AMI18" s="2497"/>
      <c r="AMJ18" s="2497"/>
      <c r="AMK18" s="2497"/>
      <c r="AML18" s="2497"/>
      <c r="AMM18" s="2497"/>
      <c r="AMN18" s="2497"/>
      <c r="AMO18" s="2497"/>
      <c r="AMP18" s="2497"/>
      <c r="AMQ18" s="2497"/>
      <c r="AMR18" s="2497"/>
      <c r="AMS18" s="2497"/>
      <c r="AMT18" s="2497"/>
      <c r="AMU18" s="2497"/>
      <c r="AMV18" s="2497"/>
      <c r="AMW18" s="2497"/>
      <c r="AMX18" s="2497"/>
      <c r="AMY18" s="2497"/>
      <c r="AMZ18" s="2497"/>
      <c r="ANA18" s="2497"/>
      <c r="ANB18" s="2497"/>
      <c r="ANC18" s="2497"/>
      <c r="AND18" s="2497"/>
      <c r="ANE18" s="2497"/>
      <c r="ANF18" s="2497"/>
      <c r="ANG18" s="2497"/>
      <c r="ANH18" s="2497"/>
      <c r="ANI18" s="2497"/>
      <c r="ANJ18" s="2497"/>
      <c r="ANK18" s="2497"/>
      <c r="ANL18" s="2497"/>
      <c r="ANM18" s="2497"/>
      <c r="ANN18" s="2497"/>
      <c r="ANO18" s="2497"/>
      <c r="ANP18" s="2497"/>
      <c r="ANQ18" s="2497"/>
      <c r="ANR18" s="2497"/>
      <c r="ANS18" s="2497"/>
      <c r="ANT18" s="2497"/>
      <c r="ANU18" s="2497"/>
      <c r="ANV18" s="2497"/>
      <c r="ANW18" s="2497"/>
      <c r="ANX18" s="2497"/>
      <c r="ANY18" s="2497"/>
      <c r="ANZ18" s="2497"/>
      <c r="AOA18" s="2497"/>
      <c r="AOB18" s="2497"/>
      <c r="AOC18" s="2497"/>
      <c r="AOD18" s="2497"/>
      <c r="AOE18" s="2497"/>
      <c r="AOF18" s="2497"/>
      <c r="AOG18" s="2497"/>
      <c r="AOH18" s="2497"/>
      <c r="AOI18" s="2497"/>
      <c r="AOJ18" s="2497"/>
      <c r="AOK18" s="2497"/>
      <c r="AOL18" s="2497"/>
      <c r="AOM18" s="2497"/>
      <c r="AON18" s="2497"/>
      <c r="AOO18" s="2497"/>
      <c r="AOP18" s="2497"/>
      <c r="AOQ18" s="2497"/>
      <c r="AOR18" s="2497"/>
      <c r="AOS18" s="2497"/>
      <c r="AOT18" s="2497"/>
      <c r="AOU18" s="2497"/>
      <c r="AOV18" s="2497"/>
      <c r="AOW18" s="2497"/>
      <c r="AOX18" s="2497"/>
      <c r="AOY18" s="2497"/>
      <c r="AOZ18" s="2497"/>
      <c r="APA18" s="2497"/>
      <c r="APB18" s="2497"/>
      <c r="APC18" s="2497"/>
      <c r="APD18" s="2497"/>
      <c r="APE18" s="2497"/>
      <c r="APF18" s="2497"/>
      <c r="APG18" s="2497"/>
      <c r="APH18" s="2497"/>
      <c r="API18" s="2497"/>
      <c r="APJ18" s="2497"/>
      <c r="APK18" s="2497"/>
      <c r="APL18" s="2497"/>
      <c r="APM18" s="2497"/>
      <c r="APN18" s="2497"/>
      <c r="APO18" s="2497"/>
      <c r="APP18" s="2497"/>
      <c r="APQ18" s="2497"/>
      <c r="APR18" s="2497"/>
      <c r="APS18" s="2497"/>
      <c r="APT18" s="2497"/>
      <c r="APU18" s="2497"/>
      <c r="APV18" s="2497"/>
      <c r="APW18" s="2497"/>
      <c r="APX18" s="2497"/>
      <c r="APY18" s="2497"/>
      <c r="APZ18" s="2497"/>
      <c r="AQA18" s="2497"/>
      <c r="AQB18" s="2497"/>
      <c r="AQC18" s="2497"/>
      <c r="AQD18" s="2497"/>
      <c r="AQE18" s="2497"/>
      <c r="AQF18" s="2497"/>
      <c r="AQG18" s="2497"/>
      <c r="AQH18" s="2497"/>
      <c r="AQI18" s="2497"/>
      <c r="AQJ18" s="2497"/>
      <c r="AQK18" s="2497"/>
      <c r="AQL18" s="2497"/>
      <c r="AQM18" s="2497"/>
      <c r="AQN18" s="2497"/>
      <c r="AQO18" s="2497"/>
      <c r="AQP18" s="2497"/>
      <c r="AQQ18" s="2497"/>
      <c r="AQR18" s="2497"/>
      <c r="AQS18" s="2497"/>
      <c r="AQT18" s="2497"/>
      <c r="AQU18" s="2497"/>
      <c r="AQV18" s="2497"/>
      <c r="AQW18" s="2497"/>
      <c r="AQX18" s="2497"/>
      <c r="AQY18" s="2497"/>
      <c r="AQZ18" s="2497"/>
      <c r="ARA18" s="2497"/>
      <c r="ARB18" s="2497"/>
      <c r="ARC18" s="2497"/>
      <c r="ARD18" s="2497"/>
      <c r="ARE18" s="2497"/>
      <c r="ARF18" s="2497"/>
      <c r="ARG18" s="2497"/>
      <c r="ARH18" s="2497"/>
      <c r="ARI18" s="2497"/>
      <c r="ARJ18" s="2497"/>
      <c r="ARK18" s="2497"/>
      <c r="ARL18" s="2497"/>
      <c r="ARM18" s="2497"/>
      <c r="ARN18" s="2497"/>
      <c r="ARO18" s="2497"/>
      <c r="ARP18" s="2497"/>
      <c r="ARQ18" s="2497"/>
      <c r="ARR18" s="2497"/>
      <c r="ARS18" s="2497"/>
      <c r="ART18" s="2497"/>
      <c r="ARU18" s="2497"/>
      <c r="ARV18" s="2497"/>
      <c r="ARW18" s="2497"/>
      <c r="ARX18" s="2497"/>
      <c r="ARY18" s="2497"/>
      <c r="ARZ18" s="2497"/>
      <c r="ASA18" s="2497"/>
      <c r="ASB18" s="2497"/>
      <c r="ASC18" s="2497"/>
      <c r="ASD18" s="2497"/>
      <c r="ASE18" s="2497"/>
      <c r="ASF18" s="2497"/>
      <c r="ASG18" s="2497"/>
      <c r="ASH18" s="2497"/>
      <c r="ASI18" s="2497"/>
      <c r="ASJ18" s="2497"/>
      <c r="ASK18" s="2497"/>
      <c r="ASL18" s="2497"/>
      <c r="ASM18" s="2497"/>
      <c r="ASN18" s="2497"/>
      <c r="ASO18" s="2497"/>
      <c r="ASP18" s="2497"/>
      <c r="ASQ18" s="2497"/>
      <c r="ASR18" s="2497"/>
      <c r="ASS18" s="2497"/>
      <c r="AST18" s="2497"/>
      <c r="ASU18" s="2497"/>
      <c r="ASV18" s="2497"/>
      <c r="ASW18" s="2497"/>
      <c r="ASX18" s="2497"/>
      <c r="ASY18" s="2497"/>
      <c r="ASZ18" s="2497"/>
      <c r="ATA18" s="2497"/>
      <c r="ATB18" s="2497"/>
      <c r="ATC18" s="2497"/>
      <c r="ATD18" s="2497"/>
      <c r="ATE18" s="2497"/>
      <c r="ATF18" s="2497"/>
      <c r="ATG18" s="2497"/>
      <c r="ATH18" s="2497"/>
      <c r="ATI18" s="2497"/>
      <c r="ATJ18" s="2497"/>
      <c r="ATK18" s="2497"/>
      <c r="ATL18" s="2497"/>
      <c r="ATM18" s="2497"/>
      <c r="ATN18" s="2497"/>
      <c r="ATO18" s="2497"/>
      <c r="ATP18" s="2497"/>
      <c r="ATQ18" s="2497"/>
      <c r="ATR18" s="2497"/>
      <c r="ATS18" s="2497"/>
      <c r="ATT18" s="2497"/>
      <c r="ATU18" s="2497"/>
      <c r="ATV18" s="2497"/>
      <c r="ATW18" s="2497"/>
      <c r="ATX18" s="2497"/>
      <c r="ATY18" s="2497"/>
      <c r="ATZ18" s="2497"/>
      <c r="AUA18" s="2497"/>
      <c r="AUB18" s="2497"/>
      <c r="AUC18" s="2497"/>
      <c r="AUD18" s="2497"/>
      <c r="AUE18" s="2497"/>
      <c r="AUF18" s="2497"/>
      <c r="AUG18" s="2497"/>
      <c r="AUH18" s="2497"/>
      <c r="AUI18" s="2497"/>
      <c r="AUJ18" s="2497"/>
      <c r="AUK18" s="2497"/>
      <c r="AUL18" s="2497"/>
      <c r="AUM18" s="2497"/>
      <c r="AUN18" s="2497"/>
      <c r="AUO18" s="2497"/>
      <c r="AUP18" s="2497"/>
      <c r="AUQ18" s="2497"/>
      <c r="AUR18" s="2497"/>
      <c r="AUS18" s="2497"/>
      <c r="AUT18" s="2497"/>
      <c r="AUU18" s="2497"/>
      <c r="AUV18" s="2497"/>
      <c r="AUW18" s="2497"/>
      <c r="AUX18" s="2497"/>
      <c r="AUY18" s="2497"/>
      <c r="AUZ18" s="2497"/>
      <c r="AVA18" s="2497"/>
      <c r="AVB18" s="2497"/>
      <c r="AVC18" s="2497"/>
      <c r="AVD18" s="2497"/>
      <c r="AVE18" s="2497"/>
      <c r="AVF18" s="2497"/>
      <c r="AVG18" s="2497"/>
      <c r="AVH18" s="2497"/>
      <c r="AVI18" s="2497"/>
      <c r="AVJ18" s="2497"/>
      <c r="AVK18" s="2497"/>
      <c r="AVL18" s="2497"/>
      <c r="AVM18" s="2497"/>
      <c r="AVN18" s="2497"/>
      <c r="AVO18" s="2497"/>
      <c r="AVP18" s="2497"/>
      <c r="AVQ18" s="2497"/>
      <c r="AVR18" s="2497"/>
      <c r="AVS18" s="2497"/>
      <c r="AVT18" s="2497"/>
      <c r="AVU18" s="2497"/>
      <c r="AVV18" s="2497"/>
      <c r="AVW18" s="2497"/>
      <c r="AVX18" s="2497"/>
      <c r="AVY18" s="2497"/>
      <c r="AVZ18" s="2497"/>
      <c r="AWA18" s="2497"/>
      <c r="AWB18" s="2497"/>
      <c r="AWC18" s="2497"/>
      <c r="AWD18" s="2497"/>
      <c r="AWE18" s="2497"/>
      <c r="AWF18" s="2497"/>
      <c r="AWG18" s="2497"/>
      <c r="AWH18" s="2497"/>
      <c r="AWI18" s="2497"/>
      <c r="AWJ18" s="2497"/>
      <c r="AWK18" s="2497"/>
      <c r="AWL18" s="2497"/>
      <c r="AWM18" s="2497"/>
      <c r="AWN18" s="2497"/>
      <c r="AWO18" s="2497"/>
      <c r="AWP18" s="2497"/>
      <c r="AWQ18" s="2497"/>
      <c r="AWR18" s="2497"/>
      <c r="AWS18" s="2497"/>
      <c r="AWT18" s="2497"/>
      <c r="AWU18" s="2497"/>
      <c r="AWV18" s="2497"/>
      <c r="AWW18" s="2497"/>
      <c r="AWX18" s="2497"/>
      <c r="AWY18" s="2497"/>
      <c r="AWZ18" s="2497"/>
      <c r="AXA18" s="2497"/>
      <c r="AXB18" s="2497"/>
      <c r="AXC18" s="2497"/>
      <c r="AXD18" s="2497"/>
      <c r="AXE18" s="2497"/>
      <c r="AXF18" s="2497"/>
      <c r="AXG18" s="2497"/>
      <c r="AXH18" s="2497"/>
      <c r="AXI18" s="2497"/>
      <c r="AXJ18" s="2497"/>
      <c r="AXK18" s="2497"/>
      <c r="AXL18" s="2497"/>
      <c r="AXM18" s="2497"/>
      <c r="AXN18" s="2497"/>
      <c r="AXO18" s="2497"/>
      <c r="AXP18" s="2497"/>
      <c r="AXQ18" s="2497"/>
      <c r="AXR18" s="2497"/>
      <c r="AXS18" s="2497"/>
      <c r="AXT18" s="2497"/>
      <c r="AXU18" s="2497"/>
      <c r="AXV18" s="2497"/>
      <c r="AXW18" s="2497"/>
      <c r="AXX18" s="2497"/>
      <c r="AXY18" s="2497"/>
      <c r="AXZ18" s="2497"/>
      <c r="AYA18" s="2497"/>
      <c r="AYB18" s="2497"/>
      <c r="AYC18" s="2497"/>
      <c r="AYD18" s="2497"/>
      <c r="AYE18" s="2497"/>
      <c r="AYF18" s="2497"/>
      <c r="AYG18" s="2497"/>
      <c r="AYH18" s="2497"/>
      <c r="AYI18" s="2497"/>
      <c r="AYJ18" s="2497"/>
      <c r="AYK18" s="2497"/>
      <c r="AYL18" s="2497"/>
      <c r="AYM18" s="2497"/>
      <c r="AYN18" s="2497"/>
      <c r="AYO18" s="2497"/>
      <c r="AYP18" s="2497"/>
      <c r="AYQ18" s="2497"/>
      <c r="AYR18" s="2497"/>
      <c r="AYS18" s="2497"/>
      <c r="AYT18" s="2497"/>
      <c r="AYU18" s="2497"/>
      <c r="AYV18" s="2497"/>
      <c r="AYW18" s="2497"/>
      <c r="AYX18" s="2497"/>
      <c r="AYY18" s="2497"/>
      <c r="AYZ18" s="2497"/>
      <c r="AZA18" s="2497"/>
      <c r="AZB18" s="2497"/>
      <c r="AZC18" s="2497"/>
      <c r="AZD18" s="2497"/>
      <c r="AZE18" s="2497"/>
      <c r="AZF18" s="2497"/>
      <c r="AZG18" s="2497"/>
      <c r="AZH18" s="2497"/>
      <c r="AZI18" s="2497"/>
      <c r="AZJ18" s="2497"/>
      <c r="AZK18" s="2497"/>
      <c r="AZL18" s="2497"/>
      <c r="AZM18" s="2497"/>
      <c r="AZN18" s="2497"/>
      <c r="AZO18" s="2497"/>
      <c r="AZP18" s="2497"/>
      <c r="AZQ18" s="2497"/>
      <c r="AZR18" s="2497"/>
      <c r="AZS18" s="2497"/>
      <c r="AZT18" s="2497"/>
      <c r="AZU18" s="2497"/>
      <c r="AZV18" s="2497"/>
      <c r="AZW18" s="2497"/>
      <c r="AZX18" s="2497"/>
      <c r="AZY18" s="2497"/>
      <c r="AZZ18" s="2497"/>
      <c r="BAA18" s="2497"/>
      <c r="BAB18" s="2497"/>
      <c r="BAC18" s="2497"/>
      <c r="BAD18" s="2497"/>
      <c r="BAE18" s="2497"/>
      <c r="BAF18" s="2497"/>
      <c r="BAG18" s="2497"/>
      <c r="BAH18" s="2497"/>
      <c r="BAI18" s="2497"/>
      <c r="BAJ18" s="2497"/>
      <c r="BAK18" s="2497"/>
      <c r="BAL18" s="2497"/>
      <c r="BAM18" s="2497"/>
      <c r="BAN18" s="2497"/>
      <c r="BAO18" s="2497"/>
      <c r="BAP18" s="2497"/>
      <c r="BAQ18" s="2497"/>
      <c r="BAR18" s="2497"/>
      <c r="BAS18" s="2497"/>
      <c r="BAT18" s="2497"/>
      <c r="BAU18" s="2497"/>
      <c r="BAV18" s="2497"/>
      <c r="BAW18" s="2497"/>
      <c r="BAX18" s="2497"/>
      <c r="BAY18" s="2497"/>
      <c r="BAZ18" s="2497"/>
      <c r="BBA18" s="2497"/>
      <c r="BBB18" s="2497"/>
      <c r="BBC18" s="2497"/>
      <c r="BBD18" s="2497"/>
      <c r="BBE18" s="2497"/>
      <c r="BBF18" s="2497"/>
      <c r="BBG18" s="2497"/>
      <c r="BBH18" s="2497"/>
      <c r="BBI18" s="2497"/>
      <c r="BBJ18" s="2497"/>
      <c r="BBK18" s="2497"/>
      <c r="BBL18" s="2497"/>
      <c r="BBM18" s="2497"/>
      <c r="BBN18" s="2497"/>
      <c r="BBO18" s="2497"/>
      <c r="BBP18" s="2497"/>
      <c r="BBQ18" s="2497"/>
      <c r="BBR18" s="2497"/>
      <c r="BBS18" s="2497"/>
      <c r="BBT18" s="2497"/>
      <c r="BBU18" s="2497"/>
      <c r="BBV18" s="2497"/>
      <c r="BBW18" s="2497"/>
      <c r="BBX18" s="2497"/>
      <c r="BBY18" s="2497"/>
      <c r="BBZ18" s="2497"/>
      <c r="BCA18" s="2497"/>
      <c r="BCB18" s="2497"/>
      <c r="BCC18" s="2497"/>
      <c r="BCD18" s="2497"/>
      <c r="BCE18" s="2497"/>
      <c r="BCF18" s="2497"/>
      <c r="BCG18" s="2497"/>
      <c r="BCH18" s="2497"/>
      <c r="BCI18" s="2497"/>
      <c r="BCJ18" s="2497"/>
      <c r="BCK18" s="2497"/>
      <c r="BCL18" s="2497"/>
      <c r="BCM18" s="2497"/>
      <c r="BCN18" s="2497"/>
      <c r="BCO18" s="2497"/>
      <c r="BCP18" s="2497"/>
      <c r="BCQ18" s="2497"/>
      <c r="BCR18" s="2497"/>
      <c r="BCS18" s="2497"/>
      <c r="BCT18" s="2497"/>
      <c r="BCU18" s="2497"/>
      <c r="BCV18" s="2497"/>
      <c r="BCW18" s="2497"/>
      <c r="BCX18" s="2497"/>
      <c r="BCY18" s="2497"/>
      <c r="BCZ18" s="2497"/>
      <c r="BDA18" s="2497"/>
      <c r="BDB18" s="2497"/>
      <c r="BDC18" s="2497"/>
      <c r="BDD18" s="2497"/>
      <c r="BDE18" s="2497"/>
      <c r="BDF18" s="2497"/>
      <c r="BDG18" s="2497"/>
      <c r="BDH18" s="2497"/>
      <c r="BDI18" s="2497"/>
      <c r="BDJ18" s="2497"/>
      <c r="BDK18" s="2497"/>
      <c r="BDL18" s="2497"/>
      <c r="BDM18" s="2497"/>
      <c r="BDN18" s="2497"/>
      <c r="BDO18" s="2497"/>
      <c r="BDP18" s="2497"/>
      <c r="BDQ18" s="2497"/>
      <c r="BDR18" s="2497"/>
      <c r="BDS18" s="2497"/>
      <c r="BDT18" s="2497"/>
      <c r="BDU18" s="2497"/>
      <c r="BDV18" s="2497"/>
      <c r="BDW18" s="2497"/>
      <c r="BDX18" s="2497"/>
      <c r="BDY18" s="2497"/>
      <c r="BDZ18" s="2497"/>
      <c r="BEA18" s="2497"/>
      <c r="BEB18" s="2497"/>
      <c r="BEC18" s="2497"/>
      <c r="BED18" s="2497"/>
      <c r="BEE18" s="2497"/>
      <c r="BEF18" s="2497"/>
      <c r="BEG18" s="2497"/>
      <c r="BEH18" s="2497"/>
      <c r="BEI18" s="2497"/>
      <c r="BEJ18" s="2497"/>
      <c r="BEK18" s="2497"/>
      <c r="BEL18" s="2497"/>
      <c r="BEM18" s="2497"/>
      <c r="BEN18" s="2497"/>
      <c r="BEO18" s="2497"/>
      <c r="BEP18" s="2497"/>
      <c r="BEQ18" s="2497"/>
      <c r="BER18" s="2497"/>
      <c r="BES18" s="2497"/>
      <c r="BET18" s="2497"/>
      <c r="BEU18" s="2497"/>
      <c r="BEV18" s="2497"/>
      <c r="BEW18" s="2497"/>
      <c r="BEX18" s="2497"/>
      <c r="BEY18" s="2497"/>
      <c r="BEZ18" s="2497"/>
      <c r="BFA18" s="2497"/>
      <c r="BFB18" s="2497"/>
      <c r="BFC18" s="2497"/>
      <c r="BFD18" s="2497"/>
      <c r="BFE18" s="2497"/>
      <c r="BFF18" s="2497"/>
      <c r="BFG18" s="2497"/>
      <c r="BFH18" s="2497"/>
      <c r="BFI18" s="2497"/>
      <c r="BFJ18" s="2497"/>
      <c r="BFK18" s="2497"/>
      <c r="BFL18" s="2497"/>
      <c r="BFM18" s="2497"/>
      <c r="BFN18" s="2497"/>
      <c r="BFO18" s="2497"/>
      <c r="BFP18" s="2497"/>
      <c r="BFQ18" s="2497"/>
      <c r="BFR18" s="2497"/>
      <c r="BFS18" s="2497"/>
      <c r="BFT18" s="2497"/>
      <c r="BFU18" s="2497"/>
      <c r="BFV18" s="2497"/>
      <c r="BFW18" s="2497"/>
      <c r="BFX18" s="2497"/>
      <c r="BFY18" s="2497"/>
      <c r="BFZ18" s="2497"/>
      <c r="BGA18" s="2497"/>
      <c r="BGB18" s="2497"/>
      <c r="BGC18" s="2497"/>
      <c r="BGD18" s="2497"/>
      <c r="BGE18" s="2497"/>
      <c r="BGF18" s="2497"/>
      <c r="BGG18" s="2497"/>
      <c r="BGH18" s="2497"/>
      <c r="BGI18" s="2497"/>
      <c r="BGJ18" s="2497"/>
      <c r="BGK18" s="2497"/>
      <c r="BGL18" s="2497"/>
      <c r="BGM18" s="2497"/>
      <c r="BGN18" s="2497"/>
      <c r="BGO18" s="2497"/>
      <c r="BGP18" s="2497"/>
      <c r="BGQ18" s="2497"/>
      <c r="BGR18" s="2497"/>
      <c r="BGS18" s="2497"/>
      <c r="BGT18" s="2497"/>
      <c r="BGU18" s="2497"/>
      <c r="BGV18" s="2497"/>
      <c r="BGW18" s="2497"/>
      <c r="BGX18" s="2497"/>
      <c r="BGY18" s="2497"/>
      <c r="BGZ18" s="2497"/>
      <c r="BHA18" s="2497"/>
      <c r="BHB18" s="2497"/>
      <c r="BHC18" s="2497"/>
      <c r="BHD18" s="2497"/>
      <c r="BHE18" s="2497"/>
      <c r="BHF18" s="2497"/>
      <c r="BHG18" s="2497"/>
      <c r="BHH18" s="2497"/>
      <c r="BHI18" s="2497"/>
      <c r="BHJ18" s="2497"/>
      <c r="BHK18" s="2497"/>
      <c r="BHL18" s="2497"/>
      <c r="BHM18" s="2497"/>
      <c r="BHN18" s="2497"/>
      <c r="BHO18" s="2497"/>
      <c r="BHP18" s="2497"/>
      <c r="BHQ18" s="2497"/>
      <c r="BHR18" s="2497"/>
      <c r="BHS18" s="2497"/>
      <c r="BHT18" s="2497"/>
      <c r="BHU18" s="2497"/>
      <c r="BHV18" s="2497"/>
      <c r="BHW18" s="2497"/>
      <c r="BHX18" s="2497"/>
      <c r="BHY18" s="2497"/>
      <c r="BHZ18" s="2497"/>
      <c r="BIA18" s="2497"/>
      <c r="BIB18" s="2497"/>
      <c r="BIC18" s="2497"/>
      <c r="BID18" s="2497"/>
      <c r="BIE18" s="2497"/>
      <c r="BIF18" s="2497"/>
      <c r="BIG18" s="2497"/>
      <c r="BIH18" s="2497"/>
      <c r="BII18" s="2497"/>
      <c r="BIJ18" s="2497"/>
      <c r="BIK18" s="2497"/>
      <c r="BIL18" s="2497"/>
      <c r="BIM18" s="2497"/>
      <c r="BIN18" s="2497"/>
      <c r="BIO18" s="2497"/>
      <c r="BIP18" s="2497"/>
      <c r="BIQ18" s="2497"/>
      <c r="BIR18" s="2497"/>
      <c r="BIS18" s="2497"/>
      <c r="BIT18" s="2497"/>
      <c r="BIU18" s="2497"/>
      <c r="BIV18" s="2497"/>
      <c r="BIW18" s="2497"/>
      <c r="BIX18" s="2497"/>
      <c r="BIY18" s="2497"/>
      <c r="BIZ18" s="2497"/>
      <c r="BJA18" s="2497"/>
      <c r="BJB18" s="2497"/>
      <c r="BJC18" s="2497"/>
      <c r="BJD18" s="2497"/>
      <c r="BJE18" s="2497"/>
      <c r="BJF18" s="2497"/>
      <c r="BJG18" s="2497"/>
      <c r="BJH18" s="2497"/>
      <c r="BJI18" s="2497"/>
      <c r="BJJ18" s="2497"/>
      <c r="BJK18" s="2497"/>
      <c r="BJL18" s="2497"/>
      <c r="BJM18" s="2497"/>
      <c r="BJN18" s="2497"/>
      <c r="BJO18" s="2497"/>
      <c r="BJP18" s="2497"/>
      <c r="BJQ18" s="2497"/>
      <c r="BJR18" s="2497"/>
      <c r="BJS18" s="2497"/>
      <c r="BJT18" s="2497"/>
      <c r="BJU18" s="2497"/>
      <c r="BJV18" s="2497"/>
      <c r="BJW18" s="2497"/>
      <c r="BJX18" s="2497"/>
      <c r="BJY18" s="2497"/>
      <c r="BJZ18" s="2497"/>
      <c r="BKA18" s="2497"/>
      <c r="BKB18" s="2497"/>
      <c r="BKC18" s="2497"/>
      <c r="BKD18" s="2497"/>
      <c r="BKE18" s="2497"/>
      <c r="BKF18" s="2497"/>
      <c r="BKG18" s="2497"/>
      <c r="BKH18" s="2497"/>
      <c r="BKI18" s="2497"/>
      <c r="BKJ18" s="2497"/>
      <c r="BKK18" s="2497"/>
      <c r="BKL18" s="2497"/>
      <c r="BKM18" s="2497"/>
      <c r="BKN18" s="2497"/>
      <c r="BKO18" s="2497"/>
      <c r="BKP18" s="2497"/>
      <c r="BKQ18" s="2497"/>
      <c r="BKR18" s="2497"/>
      <c r="BKS18" s="2497"/>
      <c r="BKT18" s="2497"/>
      <c r="BKU18" s="2497"/>
      <c r="BKV18" s="2497"/>
      <c r="BKW18" s="2497"/>
      <c r="BKX18" s="2497"/>
      <c r="BKY18" s="2497"/>
      <c r="BKZ18" s="2497"/>
      <c r="BLA18" s="2497"/>
      <c r="BLB18" s="2497"/>
      <c r="BLC18" s="2497"/>
      <c r="BLD18" s="2497"/>
      <c r="BLE18" s="2497"/>
      <c r="BLF18" s="2497"/>
      <c r="BLG18" s="2497"/>
      <c r="BLH18" s="2497"/>
      <c r="BLI18" s="2497"/>
      <c r="BLJ18" s="2497"/>
      <c r="BLK18" s="2497"/>
      <c r="BLL18" s="2497"/>
      <c r="BLM18" s="2497"/>
      <c r="BLN18" s="2497"/>
      <c r="BLO18" s="2497"/>
      <c r="BLP18" s="2497"/>
      <c r="BLQ18" s="2497"/>
      <c r="BLR18" s="2497"/>
      <c r="BLS18" s="2497"/>
      <c r="BLT18" s="2497"/>
      <c r="BLU18" s="2497"/>
      <c r="BLV18" s="2497"/>
      <c r="BLW18" s="2497"/>
      <c r="BLX18" s="2497"/>
      <c r="BLY18" s="2497"/>
      <c r="BLZ18" s="2497"/>
      <c r="BMA18" s="2497"/>
      <c r="BMB18" s="2497"/>
      <c r="BMC18" s="2497"/>
      <c r="BMD18" s="2497"/>
      <c r="BME18" s="2497"/>
      <c r="BMF18" s="2497"/>
      <c r="BMG18" s="2497"/>
      <c r="BMH18" s="2497"/>
      <c r="BMI18" s="2497"/>
      <c r="BMJ18" s="2497"/>
      <c r="BMK18" s="2497"/>
      <c r="BML18" s="2497"/>
      <c r="BMM18" s="2497"/>
      <c r="BMN18" s="2497"/>
      <c r="BMO18" s="2497"/>
      <c r="BMP18" s="2497"/>
      <c r="BMQ18" s="2497"/>
      <c r="BMR18" s="2497"/>
      <c r="BMS18" s="2497"/>
      <c r="BMT18" s="2497"/>
      <c r="BMU18" s="2497"/>
      <c r="BMV18" s="2497"/>
      <c r="BMW18" s="2497"/>
      <c r="BMX18" s="2497"/>
      <c r="BMY18" s="2497"/>
      <c r="BMZ18" s="2497"/>
      <c r="BNA18" s="2497"/>
      <c r="BNB18" s="2497"/>
      <c r="BNC18" s="2497"/>
      <c r="BND18" s="2497"/>
      <c r="BNE18" s="2497"/>
      <c r="BNF18" s="2497"/>
      <c r="BNG18" s="2497"/>
      <c r="BNH18" s="2497"/>
      <c r="BNI18" s="2497"/>
      <c r="BNJ18" s="2497"/>
      <c r="BNK18" s="2497"/>
      <c r="BNL18" s="2497"/>
      <c r="BNM18" s="2497"/>
      <c r="BNN18" s="2497"/>
      <c r="BNO18" s="2497"/>
      <c r="BNP18" s="2497"/>
      <c r="BNQ18" s="2497"/>
      <c r="BNR18" s="2497"/>
      <c r="BNS18" s="2497"/>
      <c r="BNT18" s="2497"/>
      <c r="BNU18" s="2497"/>
      <c r="BNV18" s="2497"/>
      <c r="BNW18" s="2497"/>
      <c r="BNX18" s="2497"/>
      <c r="BNY18" s="2497"/>
      <c r="BNZ18" s="2497"/>
      <c r="BOA18" s="2497"/>
      <c r="BOB18" s="2497"/>
      <c r="BOC18" s="2497"/>
      <c r="BOD18" s="2497"/>
      <c r="BOE18" s="2497"/>
      <c r="BOF18" s="2497"/>
      <c r="BOG18" s="2497"/>
      <c r="BOH18" s="2497"/>
      <c r="BOI18" s="2497"/>
      <c r="BOJ18" s="2497"/>
      <c r="BOK18" s="2497"/>
      <c r="BOL18" s="2497"/>
      <c r="BOM18" s="2497"/>
      <c r="BON18" s="2497"/>
      <c r="BOO18" s="2497"/>
      <c r="BOP18" s="2497"/>
      <c r="BOQ18" s="2497"/>
      <c r="BOR18" s="2497"/>
      <c r="BOS18" s="2497"/>
      <c r="BOT18" s="2497"/>
      <c r="BOU18" s="2497"/>
      <c r="BOV18" s="2497"/>
      <c r="BOW18" s="2497"/>
      <c r="BOX18" s="2497"/>
      <c r="BOY18" s="2497"/>
      <c r="BOZ18" s="2497"/>
      <c r="BPA18" s="2497"/>
      <c r="BPB18" s="2497"/>
      <c r="BPC18" s="2497"/>
      <c r="BPD18" s="2497"/>
      <c r="BPE18" s="2497"/>
      <c r="BPF18" s="2497"/>
      <c r="BPG18" s="2497"/>
      <c r="BPH18" s="2497"/>
      <c r="BPI18" s="2497"/>
      <c r="BPJ18" s="2497"/>
      <c r="BPK18" s="2497"/>
      <c r="BPL18" s="2497"/>
      <c r="BPM18" s="2497"/>
      <c r="BPN18" s="2497"/>
      <c r="BPO18" s="2497"/>
      <c r="BPP18" s="2497"/>
      <c r="BPQ18" s="2497"/>
      <c r="BPR18" s="2497"/>
      <c r="BPS18" s="2497"/>
      <c r="BPT18" s="2497"/>
      <c r="BPU18" s="2497"/>
      <c r="BPV18" s="2497"/>
      <c r="BPW18" s="2497"/>
      <c r="BPX18" s="2497"/>
      <c r="BPY18" s="2497"/>
      <c r="BPZ18" s="2497"/>
      <c r="BQA18" s="2497"/>
      <c r="BQB18" s="2497"/>
      <c r="BQC18" s="2497"/>
      <c r="BQD18" s="2497"/>
      <c r="BQE18" s="2497"/>
      <c r="BQF18" s="2497"/>
      <c r="BQG18" s="2497"/>
      <c r="BQH18" s="2497"/>
      <c r="BQI18" s="2497"/>
      <c r="BQJ18" s="2497"/>
      <c r="BQK18" s="2497"/>
      <c r="BQL18" s="2497"/>
      <c r="BQM18" s="2497"/>
      <c r="BQN18" s="2497"/>
      <c r="BQO18" s="2497"/>
      <c r="BQP18" s="2497"/>
      <c r="BQQ18" s="2497"/>
      <c r="BQR18" s="2497"/>
      <c r="BQS18" s="2497"/>
      <c r="BQT18" s="2497"/>
      <c r="BQU18" s="2497"/>
      <c r="BQV18" s="2497"/>
      <c r="BQW18" s="2497"/>
      <c r="BQX18" s="2497"/>
      <c r="BQY18" s="2497"/>
      <c r="BQZ18" s="2497"/>
      <c r="BRA18" s="2497"/>
      <c r="BRB18" s="2497"/>
      <c r="BRC18" s="2497"/>
      <c r="BRD18" s="2497"/>
      <c r="BRE18" s="2497"/>
      <c r="BRF18" s="2497"/>
      <c r="BRG18" s="2497"/>
      <c r="BRH18" s="2497"/>
      <c r="BRI18" s="2497"/>
      <c r="BRJ18" s="2497"/>
      <c r="BRK18" s="2497"/>
      <c r="BRL18" s="2497"/>
      <c r="BRM18" s="2497"/>
      <c r="BRN18" s="2497"/>
      <c r="BRO18" s="2497"/>
      <c r="BRP18" s="2497"/>
      <c r="BRQ18" s="2497"/>
      <c r="BRR18" s="2497"/>
      <c r="BRS18" s="2497"/>
      <c r="BRT18" s="2497"/>
      <c r="BRU18" s="2497"/>
      <c r="BRV18" s="2497"/>
      <c r="BRW18" s="2497"/>
      <c r="BRX18" s="2497"/>
      <c r="BRY18" s="2497"/>
      <c r="BRZ18" s="2497"/>
      <c r="BSA18" s="2497"/>
      <c r="BSB18" s="2497"/>
      <c r="BSC18" s="2497"/>
      <c r="BSD18" s="2497"/>
      <c r="BSE18" s="2497"/>
      <c r="BSF18" s="2497"/>
      <c r="BSG18" s="2497"/>
      <c r="BSH18" s="2497"/>
      <c r="BSI18" s="2497"/>
      <c r="BSJ18" s="2497"/>
      <c r="BSK18" s="2497"/>
      <c r="BSL18" s="2497"/>
      <c r="BSM18" s="2497"/>
      <c r="BSN18" s="2497"/>
      <c r="BSO18" s="2497"/>
      <c r="BSP18" s="2497"/>
      <c r="BSQ18" s="2497"/>
      <c r="BSR18" s="2497"/>
      <c r="BSS18" s="2497"/>
      <c r="BST18" s="2497"/>
      <c r="BSU18" s="2497"/>
      <c r="BSV18" s="2497"/>
      <c r="BSW18" s="2497"/>
      <c r="BSX18" s="2497"/>
      <c r="BSY18" s="2497"/>
      <c r="BSZ18" s="2497"/>
      <c r="BTA18" s="2497"/>
      <c r="BTB18" s="2497"/>
      <c r="BTC18" s="2497"/>
      <c r="BTD18" s="2497"/>
      <c r="BTE18" s="2497"/>
      <c r="BTF18" s="2497"/>
      <c r="BTG18" s="2497"/>
      <c r="BTH18" s="2497"/>
      <c r="BTI18" s="2497"/>
      <c r="BTJ18" s="2497"/>
      <c r="BTK18" s="2497"/>
      <c r="BTL18" s="2497"/>
      <c r="BTM18" s="2497"/>
      <c r="BTN18" s="2497"/>
      <c r="BTO18" s="2497"/>
      <c r="BTP18" s="2497"/>
      <c r="BTQ18" s="2497"/>
      <c r="BTR18" s="2497"/>
      <c r="BTS18" s="2497"/>
      <c r="BTT18" s="2497"/>
      <c r="BTU18" s="2497"/>
      <c r="BTV18" s="2497"/>
      <c r="BTW18" s="2497"/>
      <c r="BTX18" s="2497"/>
      <c r="BTY18" s="2497"/>
      <c r="BTZ18" s="2497"/>
      <c r="BUA18" s="2497"/>
      <c r="BUB18" s="2497"/>
      <c r="BUC18" s="2497"/>
      <c r="BUD18" s="2497"/>
      <c r="BUE18" s="2497"/>
      <c r="BUF18" s="2497"/>
      <c r="BUG18" s="2497"/>
      <c r="BUH18" s="2497"/>
      <c r="BUI18" s="2497"/>
      <c r="BUJ18" s="2497"/>
      <c r="BUK18" s="2497"/>
      <c r="BUL18" s="2497"/>
      <c r="BUM18" s="2497"/>
      <c r="BUN18" s="2497"/>
      <c r="BUO18" s="2497"/>
      <c r="BUP18" s="2497"/>
      <c r="BUQ18" s="2497"/>
      <c r="BUR18" s="2497"/>
      <c r="BUS18" s="2497"/>
      <c r="BUT18" s="2497"/>
      <c r="BUU18" s="2497"/>
      <c r="BUV18" s="2497"/>
      <c r="BUW18" s="2497"/>
      <c r="BUX18" s="2497"/>
      <c r="BUY18" s="2497"/>
      <c r="BUZ18" s="2497"/>
      <c r="BVA18" s="2497"/>
      <c r="BVB18" s="2497"/>
      <c r="BVC18" s="2497"/>
      <c r="BVD18" s="2497"/>
      <c r="BVE18" s="2497"/>
      <c r="BVF18" s="2497"/>
      <c r="BVG18" s="2497"/>
      <c r="BVH18" s="2497"/>
      <c r="BVI18" s="2497"/>
      <c r="BVJ18" s="2497"/>
      <c r="BVK18" s="2497"/>
      <c r="BVL18" s="2497"/>
      <c r="BVM18" s="2497"/>
      <c r="BVN18" s="2497"/>
      <c r="BVO18" s="2497"/>
      <c r="BVP18" s="2497"/>
      <c r="BVQ18" s="2497"/>
      <c r="BVR18" s="2497"/>
      <c r="BVS18" s="2497"/>
      <c r="BVT18" s="2497"/>
      <c r="BVU18" s="2497"/>
      <c r="BVV18" s="2497"/>
      <c r="BVW18" s="2497"/>
      <c r="BVX18" s="2497"/>
      <c r="BVY18" s="2497"/>
      <c r="BVZ18" s="2497"/>
      <c r="BWA18" s="2497"/>
      <c r="BWB18" s="2497"/>
      <c r="BWC18" s="2497"/>
      <c r="BWD18" s="2497"/>
      <c r="BWE18" s="2497"/>
      <c r="BWF18" s="2497"/>
      <c r="BWG18" s="2497"/>
      <c r="BWH18" s="2497"/>
      <c r="BWI18" s="2497"/>
      <c r="BWJ18" s="2497"/>
      <c r="BWK18" s="2497"/>
      <c r="BWL18" s="2497"/>
      <c r="BWM18" s="2497"/>
      <c r="BWN18" s="2497"/>
      <c r="BWO18" s="2497"/>
      <c r="BWP18" s="2497"/>
      <c r="BWQ18" s="2497"/>
      <c r="BWR18" s="2497"/>
      <c r="BWS18" s="2497"/>
      <c r="BWT18" s="2497"/>
      <c r="BWU18" s="2497"/>
      <c r="BWV18" s="2497"/>
      <c r="BWW18" s="2497"/>
      <c r="BWX18" s="2497"/>
      <c r="BWY18" s="2497"/>
      <c r="BWZ18" s="2497"/>
      <c r="BXA18" s="2497"/>
      <c r="BXB18" s="2497"/>
      <c r="BXC18" s="2497"/>
      <c r="BXD18" s="2497"/>
      <c r="BXE18" s="2497"/>
      <c r="BXF18" s="2497"/>
      <c r="BXG18" s="2497"/>
      <c r="BXH18" s="2497"/>
      <c r="BXI18" s="2497"/>
      <c r="BXJ18" s="2497"/>
      <c r="BXK18" s="2497"/>
      <c r="BXL18" s="2497"/>
      <c r="BXM18" s="2497"/>
      <c r="BXN18" s="2497"/>
      <c r="BXO18" s="2497"/>
      <c r="BXP18" s="2497"/>
      <c r="BXQ18" s="2497"/>
      <c r="BXR18" s="2497"/>
      <c r="BXS18" s="2497"/>
      <c r="BXT18" s="2497"/>
      <c r="BXU18" s="2497"/>
      <c r="BXV18" s="2497"/>
    </row>
    <row r="19" spans="1:1998" customFormat="1">
      <c r="A19" s="2497"/>
      <c r="B19" s="2497"/>
      <c r="C19" s="2497"/>
      <c r="D19" s="2497"/>
      <c r="E19" s="2497"/>
      <c r="F19" s="2497"/>
      <c r="G19" s="2497"/>
      <c r="H19" s="2497"/>
      <c r="I19" s="2497"/>
      <c r="J19" s="2497"/>
      <c r="K19" s="2497"/>
      <c r="L19" s="2497"/>
      <c r="M19" s="2497"/>
      <c r="N19" s="2497"/>
      <c r="O19" s="2497"/>
      <c r="P19" s="2497"/>
      <c r="Q19" s="2497"/>
      <c r="R19" s="2497"/>
      <c r="S19" s="2497"/>
      <c r="T19" s="2497"/>
      <c r="U19" s="2497"/>
      <c r="V19" s="2497"/>
      <c r="W19" s="2497"/>
      <c r="X19" s="2497"/>
      <c r="Y19" s="2497"/>
      <c r="Z19" s="2497"/>
      <c r="AA19" s="2497"/>
      <c r="AB19" s="2497"/>
      <c r="AC19" s="2497"/>
      <c r="AD19" s="2497"/>
      <c r="AE19" s="2497"/>
      <c r="AF19" s="2497"/>
      <c r="AG19" s="2497"/>
      <c r="AH19" s="2497"/>
      <c r="AI19" s="2497"/>
      <c r="AJ19" s="2497"/>
      <c r="AK19" s="2497"/>
      <c r="AL19" s="2497"/>
      <c r="AM19" s="2497"/>
      <c r="AN19" s="2497"/>
      <c r="AO19" s="2497"/>
      <c r="AP19" s="2497"/>
      <c r="AQ19" s="2497"/>
      <c r="AR19" s="2497"/>
      <c r="AS19" s="2497"/>
      <c r="AT19" s="2497"/>
      <c r="AU19" s="2497"/>
      <c r="AV19" s="2497"/>
      <c r="AW19" s="2497"/>
      <c r="AX19" s="2497"/>
      <c r="AY19" s="2497"/>
      <c r="AZ19" s="2497"/>
      <c r="BA19" s="2497"/>
      <c r="BB19" s="2497"/>
      <c r="BC19" s="2497"/>
      <c r="BD19" s="2497"/>
      <c r="BE19" s="2497"/>
      <c r="BF19" s="2497"/>
      <c r="BG19" s="2497"/>
      <c r="BH19" s="2497"/>
      <c r="BI19" s="2497"/>
      <c r="BJ19" s="2497"/>
      <c r="BK19" s="2497"/>
      <c r="BL19" s="2497"/>
      <c r="BM19" s="2497"/>
      <c r="BN19" s="2497"/>
      <c r="BO19" s="2497"/>
      <c r="BP19" s="2497"/>
      <c r="BQ19" s="2497"/>
      <c r="BR19" s="2497"/>
      <c r="BS19" s="2497"/>
      <c r="BT19" s="2497"/>
      <c r="BU19" s="2497"/>
      <c r="BV19" s="2497"/>
      <c r="BW19" s="2497"/>
      <c r="BX19" s="2497"/>
      <c r="BY19" s="2497"/>
      <c r="BZ19" s="2497"/>
      <c r="CA19" s="2497"/>
      <c r="CB19" s="2497"/>
      <c r="CC19" s="2497"/>
      <c r="CD19" s="2497"/>
      <c r="CE19" s="2497"/>
      <c r="CF19" s="2497"/>
      <c r="CG19" s="2497"/>
      <c r="CH19" s="2497"/>
      <c r="CI19" s="2497"/>
      <c r="CJ19" s="2497"/>
      <c r="CK19" s="2497"/>
      <c r="CL19" s="2497"/>
      <c r="CM19" s="2497"/>
      <c r="CN19" s="2497"/>
      <c r="CO19" s="2497"/>
      <c r="CP19" s="2497"/>
      <c r="CQ19" s="2497"/>
      <c r="CR19" s="2497"/>
      <c r="CS19" s="2497"/>
      <c r="CT19" s="2497"/>
      <c r="CU19" s="2497"/>
      <c r="CV19" s="2497"/>
      <c r="CW19" s="2497"/>
      <c r="CX19" s="2497"/>
      <c r="CY19" s="2497"/>
      <c r="CZ19" s="2497"/>
      <c r="DA19" s="2497"/>
      <c r="DB19" s="2497"/>
      <c r="DC19" s="2497"/>
      <c r="DD19" s="2497"/>
      <c r="DE19" s="2497"/>
      <c r="DF19" s="2497"/>
      <c r="DG19" s="2497"/>
      <c r="DH19" s="2497"/>
      <c r="DI19" s="2497"/>
      <c r="DJ19" s="2497"/>
      <c r="DK19" s="2497"/>
      <c r="DL19" s="2497"/>
      <c r="DM19" s="2497"/>
      <c r="DN19" s="2497"/>
      <c r="DO19" s="2497"/>
      <c r="DP19" s="2497"/>
      <c r="DQ19" s="2497"/>
      <c r="DR19" s="2497"/>
      <c r="DS19" s="2497"/>
      <c r="DT19" s="2497"/>
      <c r="DU19" s="2497"/>
      <c r="DV19" s="2497"/>
      <c r="DW19" s="2497"/>
      <c r="DX19" s="2497"/>
      <c r="DY19" s="2497"/>
      <c r="DZ19" s="2497"/>
      <c r="EA19" s="2497"/>
      <c r="EB19" s="2497"/>
      <c r="EC19" s="2497"/>
      <c r="ED19" s="2497"/>
      <c r="EE19" s="2497"/>
      <c r="EF19" s="2497"/>
      <c r="EG19" s="2497"/>
      <c r="EH19" s="2497"/>
      <c r="EI19" s="2497"/>
      <c r="EJ19" s="2497"/>
      <c r="EK19" s="2497"/>
      <c r="EL19" s="2497"/>
      <c r="EM19" s="2497"/>
      <c r="EN19" s="2497"/>
      <c r="EO19" s="2497"/>
      <c r="EP19" s="2497"/>
      <c r="EQ19" s="2497"/>
      <c r="ER19" s="2497"/>
      <c r="ES19" s="2497"/>
      <c r="ET19" s="2497"/>
      <c r="EU19" s="2497"/>
      <c r="EV19" s="2497"/>
      <c r="EW19" s="2497"/>
      <c r="EX19" s="2497"/>
      <c r="EY19" s="2497"/>
      <c r="EZ19" s="2497"/>
      <c r="FA19" s="2497"/>
      <c r="FB19" s="2497"/>
      <c r="FC19" s="2497"/>
      <c r="FD19" s="2497"/>
      <c r="FE19" s="2497"/>
      <c r="FF19" s="2497"/>
      <c r="FG19" s="2497"/>
      <c r="FH19" s="2497"/>
      <c r="FI19" s="2497"/>
      <c r="FJ19" s="2497"/>
      <c r="FK19" s="2497"/>
      <c r="FL19" s="2497"/>
      <c r="FM19" s="2497"/>
      <c r="FN19" s="2497"/>
      <c r="FO19" s="2497"/>
      <c r="FP19" s="2497"/>
      <c r="FQ19" s="2497"/>
      <c r="FR19" s="2497"/>
      <c r="FS19" s="2497"/>
      <c r="FT19" s="2497"/>
      <c r="FU19" s="2497"/>
      <c r="FV19" s="2497"/>
      <c r="FW19" s="2497"/>
      <c r="FX19" s="2497"/>
      <c r="FY19" s="2497"/>
      <c r="FZ19" s="2497"/>
      <c r="GA19" s="2497"/>
      <c r="GB19" s="2497"/>
      <c r="GC19" s="2497"/>
      <c r="GD19" s="2497"/>
      <c r="GE19" s="2497"/>
      <c r="GF19" s="2497"/>
      <c r="GG19" s="2497"/>
      <c r="GH19" s="2497"/>
      <c r="GI19" s="2497"/>
      <c r="GJ19" s="2497"/>
      <c r="GK19" s="2497"/>
      <c r="GL19" s="2497"/>
      <c r="GM19" s="2497"/>
      <c r="GN19" s="2497"/>
      <c r="GO19" s="2497"/>
      <c r="GP19" s="2497"/>
      <c r="GQ19" s="2497"/>
      <c r="GR19" s="2497"/>
      <c r="GS19" s="2497"/>
      <c r="GT19" s="2497"/>
      <c r="GU19" s="2497"/>
      <c r="GV19" s="2497"/>
      <c r="GW19" s="2497"/>
      <c r="GX19" s="2497"/>
      <c r="GY19" s="2497"/>
      <c r="GZ19" s="2497"/>
      <c r="HA19" s="2497"/>
      <c r="HB19" s="2497"/>
      <c r="HC19" s="2497"/>
      <c r="HD19" s="2497"/>
      <c r="HE19" s="2497"/>
      <c r="HF19" s="2497"/>
      <c r="HG19" s="2497"/>
      <c r="HH19" s="2497"/>
      <c r="HI19" s="2497"/>
      <c r="HJ19" s="2497"/>
      <c r="HK19" s="2497"/>
      <c r="HL19" s="2497"/>
      <c r="HM19" s="2497"/>
      <c r="HN19" s="2497"/>
      <c r="HO19" s="2497"/>
      <c r="HP19" s="2497"/>
      <c r="HQ19" s="2497"/>
      <c r="HR19" s="2497"/>
      <c r="HS19" s="2497"/>
      <c r="HT19" s="2497"/>
      <c r="HU19" s="2497"/>
      <c r="HV19" s="2497"/>
      <c r="HW19" s="2497"/>
      <c r="HX19" s="2497"/>
      <c r="HY19" s="2497"/>
      <c r="HZ19" s="2497"/>
      <c r="IA19" s="2497"/>
      <c r="IB19" s="2497"/>
      <c r="IC19" s="2497"/>
      <c r="ID19" s="2497"/>
      <c r="IE19" s="2497"/>
      <c r="IF19" s="2497"/>
      <c r="IG19" s="2497"/>
      <c r="IH19" s="2497"/>
      <c r="II19" s="2497"/>
      <c r="IJ19" s="2497"/>
      <c r="IK19" s="2497"/>
      <c r="IL19" s="2497"/>
      <c r="IM19" s="2497"/>
      <c r="IN19" s="2497"/>
      <c r="IO19" s="2497"/>
      <c r="IP19" s="2497"/>
      <c r="IQ19" s="2497"/>
      <c r="IR19" s="2497"/>
      <c r="IS19" s="2497"/>
      <c r="IT19" s="2497"/>
      <c r="IU19" s="2497"/>
      <c r="IV19" s="2497"/>
      <c r="IW19" s="2497"/>
      <c r="IX19" s="2497"/>
      <c r="IY19" s="2497"/>
      <c r="IZ19" s="2497"/>
      <c r="JA19" s="2497"/>
      <c r="JB19" s="2497"/>
      <c r="JC19" s="2497"/>
      <c r="JD19" s="2497"/>
      <c r="JE19" s="2497"/>
      <c r="JF19" s="2497"/>
      <c r="JG19" s="2497"/>
      <c r="JH19" s="2497"/>
      <c r="JI19" s="2497"/>
      <c r="JJ19" s="2497"/>
      <c r="JK19" s="2497"/>
      <c r="JL19" s="2497"/>
      <c r="JM19" s="2497"/>
      <c r="JN19" s="2497"/>
      <c r="JO19" s="2497"/>
      <c r="JP19" s="2497"/>
      <c r="JQ19" s="2497"/>
      <c r="JR19" s="2497"/>
      <c r="JS19" s="2497"/>
      <c r="JT19" s="2497"/>
      <c r="JU19" s="2497"/>
      <c r="JV19" s="2497"/>
      <c r="JW19" s="2497"/>
      <c r="JX19" s="2497"/>
      <c r="JY19" s="2497"/>
      <c r="JZ19" s="2497"/>
      <c r="KA19" s="2497"/>
      <c r="KB19" s="2497"/>
      <c r="KC19" s="2497"/>
      <c r="KD19" s="2497"/>
      <c r="KE19" s="2497"/>
      <c r="KF19" s="2497"/>
      <c r="KG19" s="2497"/>
      <c r="KH19" s="2497"/>
      <c r="KI19" s="2497"/>
      <c r="KJ19" s="2497"/>
      <c r="KK19" s="2497"/>
      <c r="KL19" s="2497"/>
      <c r="KM19" s="2497"/>
      <c r="KN19" s="2497"/>
      <c r="KO19" s="2497"/>
      <c r="KP19" s="2497"/>
      <c r="KQ19" s="2497"/>
      <c r="KR19" s="2497"/>
      <c r="KS19" s="2497"/>
      <c r="KT19" s="2497"/>
      <c r="KU19" s="2497"/>
      <c r="KV19" s="2497"/>
      <c r="KW19" s="2497"/>
      <c r="KX19" s="2497"/>
      <c r="KY19" s="2497"/>
      <c r="KZ19" s="2497"/>
      <c r="LA19" s="2497"/>
      <c r="LB19" s="2497"/>
      <c r="LC19" s="2497"/>
      <c r="LD19" s="2497"/>
      <c r="LE19" s="2497"/>
      <c r="LF19" s="2497"/>
      <c r="LG19" s="2497"/>
      <c r="LH19" s="2497"/>
      <c r="LI19" s="2497"/>
      <c r="LJ19" s="2497"/>
      <c r="LK19" s="2497"/>
      <c r="LL19" s="2497"/>
      <c r="LM19" s="2497"/>
      <c r="LN19" s="2497"/>
      <c r="LO19" s="2497"/>
      <c r="LP19" s="2497"/>
      <c r="LQ19" s="2497"/>
      <c r="LR19" s="2497"/>
      <c r="LS19" s="2497"/>
      <c r="LT19" s="2497"/>
      <c r="LU19" s="2497"/>
      <c r="LV19" s="2497"/>
      <c r="LW19" s="2497"/>
      <c r="LX19" s="2497"/>
      <c r="LY19" s="2497"/>
      <c r="LZ19" s="2497"/>
      <c r="MA19" s="2497"/>
      <c r="MB19" s="2497"/>
      <c r="MC19" s="2497"/>
      <c r="MD19" s="2497"/>
      <c r="ME19" s="2497"/>
      <c r="MF19" s="2497"/>
      <c r="MG19" s="2497"/>
      <c r="MH19" s="2497"/>
      <c r="MI19" s="2497"/>
      <c r="MJ19" s="2497"/>
      <c r="MK19" s="2497"/>
      <c r="ML19" s="2497"/>
      <c r="MM19" s="2497"/>
      <c r="MN19" s="2497"/>
      <c r="MO19" s="2497"/>
      <c r="MP19" s="2497"/>
      <c r="MQ19" s="2497"/>
      <c r="MR19" s="2497"/>
      <c r="MS19" s="2497"/>
      <c r="MT19" s="2497"/>
      <c r="MU19" s="2497"/>
      <c r="MV19" s="2497"/>
      <c r="MW19" s="2497"/>
      <c r="MX19" s="2497"/>
      <c r="MY19" s="2497"/>
      <c r="MZ19" s="2497"/>
      <c r="NA19" s="2497"/>
      <c r="NB19" s="2497"/>
      <c r="NC19" s="2497"/>
      <c r="ND19" s="2497"/>
      <c r="NE19" s="2497"/>
      <c r="NF19" s="2497"/>
      <c r="NG19" s="2497"/>
      <c r="NH19" s="2497"/>
      <c r="NI19" s="2497"/>
      <c r="NJ19" s="2497"/>
      <c r="NK19" s="2497"/>
      <c r="NL19" s="2497"/>
      <c r="NM19" s="2497"/>
      <c r="NN19" s="2497"/>
      <c r="NO19" s="2497"/>
      <c r="NP19" s="2497"/>
      <c r="NQ19" s="2497"/>
      <c r="NR19" s="2497"/>
      <c r="NS19" s="2497"/>
      <c r="NT19" s="2497"/>
      <c r="NU19" s="2497"/>
      <c r="NV19" s="2497"/>
      <c r="NW19" s="2497"/>
      <c r="NX19" s="2497"/>
      <c r="NY19" s="2497"/>
      <c r="NZ19" s="2497"/>
      <c r="OA19" s="2497"/>
      <c r="OB19" s="2497"/>
      <c r="OC19" s="2497"/>
      <c r="OD19" s="2497"/>
      <c r="OE19" s="2497"/>
      <c r="OF19" s="2497"/>
      <c r="OG19" s="2497"/>
      <c r="OH19" s="2497"/>
      <c r="OI19" s="2497"/>
      <c r="OJ19" s="2497"/>
      <c r="OK19" s="2497"/>
      <c r="OL19" s="2497"/>
      <c r="OM19" s="2497"/>
      <c r="ON19" s="2497"/>
      <c r="OO19" s="2497"/>
      <c r="OP19" s="2497"/>
      <c r="OQ19" s="2497"/>
      <c r="OR19" s="2497"/>
      <c r="OS19" s="2497"/>
      <c r="OT19" s="2497"/>
      <c r="OU19" s="2497"/>
      <c r="OV19" s="2497"/>
      <c r="OW19" s="2497"/>
      <c r="OX19" s="2497"/>
      <c r="OY19" s="2497"/>
      <c r="OZ19" s="2497"/>
      <c r="PA19" s="2497"/>
      <c r="PB19" s="2497"/>
      <c r="PC19" s="2497"/>
      <c r="PD19" s="2497"/>
      <c r="PE19" s="2497"/>
      <c r="PF19" s="2497"/>
      <c r="PG19" s="2497"/>
      <c r="PH19" s="2497"/>
      <c r="PI19" s="2497"/>
      <c r="PJ19" s="2497"/>
      <c r="PK19" s="2497"/>
      <c r="PL19" s="2497"/>
      <c r="PM19" s="2497"/>
      <c r="PN19" s="2497"/>
      <c r="PO19" s="2497"/>
      <c r="PP19" s="2497"/>
      <c r="PQ19" s="2497"/>
      <c r="PR19" s="2497"/>
      <c r="PS19" s="2497"/>
      <c r="PT19" s="2497"/>
      <c r="PU19" s="2497"/>
      <c r="PV19" s="2497"/>
      <c r="PW19" s="2497"/>
      <c r="PX19" s="2497"/>
      <c r="PY19" s="2497"/>
      <c r="PZ19" s="2497"/>
      <c r="QA19" s="2497"/>
      <c r="QB19" s="2497"/>
      <c r="QC19" s="2497"/>
      <c r="QD19" s="2497"/>
      <c r="QE19" s="2497"/>
      <c r="QF19" s="2497"/>
      <c r="QG19" s="2497"/>
      <c r="QH19" s="2497"/>
      <c r="QI19" s="2497"/>
      <c r="QJ19" s="2497"/>
      <c r="QK19" s="2497"/>
      <c r="QL19" s="2497"/>
      <c r="QM19" s="2497"/>
      <c r="QN19" s="2497"/>
      <c r="QO19" s="2497"/>
      <c r="QP19" s="2497"/>
      <c r="QQ19" s="2497"/>
      <c r="QR19" s="2497"/>
      <c r="QS19" s="2497"/>
      <c r="QT19" s="2497"/>
      <c r="QU19" s="2497"/>
      <c r="QV19" s="2497"/>
      <c r="QW19" s="2497"/>
      <c r="QX19" s="2497"/>
      <c r="QY19" s="2497"/>
      <c r="QZ19" s="2497"/>
      <c r="RA19" s="2497"/>
      <c r="RB19" s="2497"/>
      <c r="RC19" s="2497"/>
      <c r="RD19" s="2497"/>
      <c r="RE19" s="2497"/>
      <c r="RF19" s="2497"/>
      <c r="RG19" s="2497"/>
      <c r="RH19" s="2497"/>
      <c r="RI19" s="2497"/>
      <c r="RJ19" s="2497"/>
      <c r="RK19" s="2497"/>
      <c r="RL19" s="2497"/>
      <c r="RM19" s="2497"/>
      <c r="RN19" s="2497"/>
      <c r="RO19" s="2497"/>
      <c r="RP19" s="2497"/>
      <c r="RQ19" s="2497"/>
      <c r="RR19" s="2497"/>
      <c r="RS19" s="2497"/>
      <c r="RT19" s="2497"/>
      <c r="RU19" s="2497"/>
      <c r="RV19" s="2497"/>
      <c r="RW19" s="2497"/>
      <c r="RX19" s="2497"/>
      <c r="RY19" s="2497"/>
      <c r="RZ19" s="2497"/>
      <c r="SA19" s="2497"/>
      <c r="SB19" s="2497"/>
      <c r="SC19" s="2497"/>
      <c r="SD19" s="2497"/>
      <c r="SE19" s="2497"/>
      <c r="SF19" s="2497"/>
      <c r="SG19" s="2497"/>
      <c r="SH19" s="2497"/>
      <c r="SI19" s="2497"/>
      <c r="SJ19" s="2497"/>
      <c r="SK19" s="2497"/>
      <c r="SL19" s="2497"/>
      <c r="SM19" s="2497"/>
      <c r="SN19" s="2497"/>
      <c r="SO19" s="2497"/>
      <c r="SP19" s="2497"/>
      <c r="SQ19" s="2497"/>
      <c r="SR19" s="2497"/>
      <c r="SS19" s="2497"/>
      <c r="ST19" s="2497"/>
      <c r="SU19" s="2497"/>
      <c r="SV19" s="2497"/>
      <c r="SW19" s="2497"/>
      <c r="SX19" s="2497"/>
      <c r="SY19" s="2497"/>
      <c r="SZ19" s="2497"/>
      <c r="TA19" s="2497"/>
      <c r="TB19" s="2497"/>
      <c r="TC19" s="2497"/>
      <c r="TD19" s="2497"/>
      <c r="TE19" s="2497"/>
      <c r="TF19" s="2497"/>
      <c r="TG19" s="2497"/>
      <c r="TH19" s="2497"/>
      <c r="TI19" s="2497"/>
      <c r="TJ19" s="2497"/>
      <c r="TK19" s="2497"/>
      <c r="TL19" s="2497"/>
      <c r="TM19" s="2497"/>
      <c r="TN19" s="2497"/>
      <c r="TO19" s="2497"/>
      <c r="TP19" s="2497"/>
      <c r="TQ19" s="2497"/>
      <c r="TR19" s="2497"/>
      <c r="TS19" s="2497"/>
      <c r="TT19" s="2497"/>
      <c r="TU19" s="2497"/>
      <c r="TV19" s="2497"/>
      <c r="TW19" s="2497"/>
      <c r="TX19" s="2497"/>
      <c r="TY19" s="2497"/>
      <c r="TZ19" s="2497"/>
      <c r="UA19" s="2497"/>
      <c r="UB19" s="2497"/>
      <c r="UC19" s="2497"/>
      <c r="UD19" s="2497"/>
      <c r="UE19" s="2497"/>
      <c r="UF19" s="2497"/>
      <c r="UG19" s="2497"/>
      <c r="UH19" s="2497"/>
      <c r="UI19" s="2497"/>
      <c r="UJ19" s="2497"/>
      <c r="UK19" s="2497"/>
      <c r="UL19" s="2497"/>
      <c r="UM19" s="2497"/>
      <c r="UN19" s="2497"/>
      <c r="UO19" s="2497"/>
      <c r="UP19" s="2497"/>
      <c r="UQ19" s="2497"/>
      <c r="UR19" s="2497"/>
      <c r="US19" s="2497"/>
      <c r="UT19" s="2497"/>
      <c r="UU19" s="2497"/>
      <c r="UV19" s="2497"/>
      <c r="UW19" s="2497"/>
      <c r="UX19" s="2497"/>
      <c r="UY19" s="2497"/>
      <c r="UZ19" s="2497"/>
      <c r="VA19" s="2497"/>
      <c r="VB19" s="2497"/>
      <c r="VC19" s="2497"/>
      <c r="VD19" s="2497"/>
      <c r="VE19" s="2497"/>
      <c r="VF19" s="2497"/>
      <c r="VG19" s="2497"/>
      <c r="VH19" s="2497"/>
      <c r="VI19" s="2497"/>
      <c r="VJ19" s="2497"/>
      <c r="VK19" s="2497"/>
      <c r="VL19" s="2497"/>
      <c r="VM19" s="2497"/>
      <c r="VN19" s="2497"/>
      <c r="VO19" s="2497"/>
      <c r="VP19" s="2497"/>
      <c r="VQ19" s="2497"/>
      <c r="VR19" s="2497"/>
      <c r="VS19" s="2497"/>
      <c r="VT19" s="2497"/>
      <c r="VU19" s="2497"/>
      <c r="VV19" s="2497"/>
      <c r="VW19" s="2497"/>
      <c r="VX19" s="2497"/>
      <c r="VY19" s="2497"/>
      <c r="VZ19" s="2497"/>
      <c r="WA19" s="2497"/>
      <c r="WB19" s="2497"/>
      <c r="WC19" s="2497"/>
      <c r="WD19" s="2497"/>
      <c r="WE19" s="2497"/>
      <c r="WF19" s="2497"/>
      <c r="WG19" s="2497"/>
      <c r="WH19" s="2497"/>
      <c r="WI19" s="2497"/>
      <c r="WJ19" s="2497"/>
      <c r="WK19" s="2497"/>
      <c r="WL19" s="2497"/>
      <c r="WM19" s="2497"/>
      <c r="WN19" s="2497"/>
      <c r="WO19" s="2497"/>
      <c r="WP19" s="2497"/>
      <c r="WQ19" s="2497"/>
      <c r="WR19" s="2497"/>
      <c r="WS19" s="2497"/>
      <c r="WT19" s="2497"/>
      <c r="WU19" s="2497"/>
      <c r="WV19" s="2497"/>
      <c r="WW19" s="2497"/>
      <c r="WX19" s="2497"/>
      <c r="WY19" s="2497"/>
      <c r="WZ19" s="2497"/>
      <c r="XA19" s="2497"/>
      <c r="XB19" s="2497"/>
      <c r="XC19" s="2497"/>
      <c r="XD19" s="2497"/>
      <c r="XE19" s="2497"/>
      <c r="XF19" s="2497"/>
      <c r="XG19" s="2497"/>
      <c r="XH19" s="2497"/>
      <c r="XI19" s="2497"/>
      <c r="XJ19" s="2497"/>
      <c r="XK19" s="2497"/>
      <c r="XL19" s="2497"/>
      <c r="XM19" s="2497"/>
      <c r="XN19" s="2497"/>
      <c r="XO19" s="2497"/>
      <c r="XP19" s="2497"/>
      <c r="XQ19" s="2497"/>
      <c r="XR19" s="2497"/>
      <c r="XS19" s="2497"/>
      <c r="XT19" s="2497"/>
      <c r="XU19" s="2497"/>
      <c r="XV19" s="2497"/>
      <c r="XW19" s="2497"/>
      <c r="XX19" s="2497"/>
      <c r="XY19" s="2497"/>
      <c r="XZ19" s="2497"/>
      <c r="YA19" s="2497"/>
      <c r="YB19" s="2497"/>
      <c r="YC19" s="2497"/>
      <c r="YD19" s="2497"/>
      <c r="YE19" s="2497"/>
      <c r="YF19" s="2497"/>
      <c r="YG19" s="2497"/>
      <c r="YH19" s="2497"/>
      <c r="YI19" s="2497"/>
      <c r="YJ19" s="2497"/>
      <c r="YK19" s="2497"/>
      <c r="YL19" s="2497"/>
      <c r="YM19" s="2497"/>
      <c r="YN19" s="2497"/>
      <c r="YO19" s="2497"/>
      <c r="YP19" s="2497"/>
      <c r="YQ19" s="2497"/>
      <c r="YR19" s="2497"/>
      <c r="YS19" s="2497"/>
      <c r="YT19" s="2497"/>
      <c r="YU19" s="2497"/>
      <c r="YV19" s="2497"/>
      <c r="YW19" s="2497"/>
      <c r="YX19" s="2497"/>
      <c r="YY19" s="2497"/>
      <c r="YZ19" s="2497"/>
      <c r="ZA19" s="2497"/>
      <c r="ZB19" s="2497"/>
      <c r="ZC19" s="2497"/>
      <c r="ZD19" s="2497"/>
      <c r="ZE19" s="2497"/>
      <c r="ZF19" s="2497"/>
      <c r="ZG19" s="2497"/>
      <c r="ZH19" s="2497"/>
      <c r="ZI19" s="2497"/>
      <c r="ZJ19" s="2497"/>
      <c r="ZK19" s="2497"/>
      <c r="ZL19" s="2497"/>
      <c r="ZM19" s="2497"/>
      <c r="ZN19" s="2497"/>
      <c r="ZO19" s="2497"/>
      <c r="ZP19" s="2497"/>
      <c r="ZQ19" s="2497"/>
      <c r="ZR19" s="2497"/>
      <c r="ZS19" s="2497"/>
      <c r="ZT19" s="2497"/>
      <c r="ZU19" s="2497"/>
      <c r="ZV19" s="2497"/>
      <c r="ZW19" s="2497"/>
      <c r="ZX19" s="2497"/>
      <c r="ZY19" s="2497"/>
      <c r="ZZ19" s="2497"/>
      <c r="AAA19" s="2497"/>
      <c r="AAB19" s="2497"/>
      <c r="AAC19" s="2497"/>
      <c r="AAD19" s="2497"/>
      <c r="AAE19" s="2497"/>
      <c r="AAF19" s="2497"/>
      <c r="AAG19" s="2497"/>
      <c r="AAH19" s="2497"/>
      <c r="AAI19" s="2497"/>
      <c r="AAJ19" s="2497"/>
      <c r="AAK19" s="2497"/>
      <c r="AAL19" s="2497"/>
      <c r="AAM19" s="2497"/>
      <c r="AAN19" s="2497"/>
      <c r="AAO19" s="2497"/>
      <c r="AAP19" s="2497"/>
      <c r="AAQ19" s="2497"/>
      <c r="AAR19" s="2497"/>
      <c r="AAS19" s="2497"/>
      <c r="AAT19" s="2497"/>
      <c r="AAU19" s="2497"/>
      <c r="AAV19" s="2497"/>
      <c r="AAW19" s="2497"/>
      <c r="AAX19" s="2497"/>
      <c r="AAY19" s="2497"/>
      <c r="AAZ19" s="2497"/>
      <c r="ABA19" s="2497"/>
      <c r="ABB19" s="2497"/>
      <c r="ABC19" s="2497"/>
      <c r="ABD19" s="2497"/>
      <c r="ABE19" s="2497"/>
      <c r="ABF19" s="2497"/>
      <c r="ABG19" s="2497"/>
      <c r="ABH19" s="2497"/>
      <c r="ABI19" s="2497"/>
      <c r="ABJ19" s="2497"/>
      <c r="ABK19" s="2497"/>
      <c r="ABL19" s="2497"/>
      <c r="ABM19" s="2497"/>
      <c r="ABN19" s="2497"/>
      <c r="ABO19" s="2497"/>
      <c r="ABP19" s="2497"/>
      <c r="ABQ19" s="2497"/>
      <c r="ABR19" s="2497"/>
      <c r="ABS19" s="2497"/>
      <c r="ABT19" s="2497"/>
      <c r="ABU19" s="2497"/>
      <c r="ABV19" s="2497"/>
      <c r="ABW19" s="2497"/>
      <c r="ABX19" s="2497"/>
      <c r="ABY19" s="2497"/>
      <c r="ABZ19" s="2497"/>
      <c r="ACA19" s="2497"/>
      <c r="ACB19" s="2497"/>
      <c r="ACC19" s="2497"/>
      <c r="ACD19" s="2497"/>
      <c r="ACE19" s="2497"/>
      <c r="ACF19" s="2497"/>
      <c r="ACG19" s="2497"/>
      <c r="ACH19" s="2497"/>
      <c r="ACI19" s="2497"/>
      <c r="ACJ19" s="2497"/>
      <c r="ACK19" s="2497"/>
      <c r="ACL19" s="2497"/>
      <c r="ACM19" s="2497"/>
      <c r="ACN19" s="2497"/>
      <c r="ACO19" s="2497"/>
      <c r="ACP19" s="2497"/>
      <c r="ACQ19" s="2497"/>
      <c r="ACR19" s="2497"/>
      <c r="ACS19" s="2497"/>
      <c r="ACT19" s="2497"/>
      <c r="ACU19" s="2497"/>
      <c r="ACV19" s="2497"/>
      <c r="ACW19" s="2497"/>
      <c r="ACX19" s="2497"/>
      <c r="ACY19" s="2497"/>
      <c r="ACZ19" s="2497"/>
      <c r="ADA19" s="2497"/>
      <c r="ADB19" s="2497"/>
      <c r="ADC19" s="2497"/>
      <c r="ADD19" s="2497"/>
      <c r="ADE19" s="2497"/>
      <c r="ADF19" s="2497"/>
      <c r="ADG19" s="2497"/>
      <c r="ADH19" s="2497"/>
      <c r="ADI19" s="2497"/>
      <c r="ADJ19" s="2497"/>
      <c r="ADK19" s="2497"/>
      <c r="ADL19" s="2497"/>
      <c r="ADM19" s="2497"/>
      <c r="ADN19" s="2497"/>
      <c r="ADO19" s="2497"/>
      <c r="ADP19" s="2497"/>
      <c r="ADQ19" s="2497"/>
      <c r="ADR19" s="2497"/>
      <c r="ADS19" s="2497"/>
      <c r="ADT19" s="2497"/>
      <c r="ADU19" s="2497"/>
      <c r="ADV19" s="2497"/>
      <c r="ADW19" s="2497"/>
      <c r="ADX19" s="2497"/>
      <c r="ADY19" s="2497"/>
      <c r="ADZ19" s="2497"/>
      <c r="AEA19" s="2497"/>
      <c r="AEB19" s="2497"/>
      <c r="AEC19" s="2497"/>
      <c r="AED19" s="2497"/>
      <c r="AEE19" s="2497"/>
      <c r="AEF19" s="2497"/>
      <c r="AEG19" s="2497"/>
      <c r="AEH19" s="2497"/>
      <c r="AEI19" s="2497"/>
      <c r="AEJ19" s="2497"/>
      <c r="AEK19" s="2497"/>
      <c r="AEL19" s="2497"/>
      <c r="AEM19" s="2497"/>
      <c r="AEN19" s="2497"/>
      <c r="AEO19" s="2497"/>
      <c r="AEP19" s="2497"/>
      <c r="AEQ19" s="2497"/>
      <c r="AER19" s="2497"/>
      <c r="AES19" s="2497"/>
      <c r="AET19" s="2497"/>
      <c r="AEU19" s="2497"/>
      <c r="AEV19" s="2497"/>
      <c r="AEW19" s="2497"/>
      <c r="AEX19" s="2497"/>
      <c r="AEY19" s="2497"/>
      <c r="AEZ19" s="2497"/>
      <c r="AFA19" s="2497"/>
      <c r="AFB19" s="2497"/>
      <c r="AFC19" s="2497"/>
      <c r="AFD19" s="2497"/>
      <c r="AFE19" s="2497"/>
      <c r="AFF19" s="2497"/>
      <c r="AFG19" s="2497"/>
      <c r="AFH19" s="2497"/>
      <c r="AFI19" s="2497"/>
      <c r="AFJ19" s="2497"/>
      <c r="AFK19" s="2497"/>
      <c r="AFL19" s="2497"/>
      <c r="AFM19" s="2497"/>
      <c r="AFN19" s="2497"/>
      <c r="AFO19" s="2497"/>
      <c r="AFP19" s="2497"/>
      <c r="AFQ19" s="2497"/>
      <c r="AFR19" s="2497"/>
      <c r="AFS19" s="2497"/>
      <c r="AFT19" s="2497"/>
      <c r="AFU19" s="2497"/>
      <c r="AFV19" s="2497"/>
      <c r="AFW19" s="2497"/>
      <c r="AFX19" s="2497"/>
      <c r="AFY19" s="2497"/>
      <c r="AFZ19" s="2497"/>
      <c r="AGA19" s="2497"/>
      <c r="AGB19" s="2497"/>
      <c r="AGC19" s="2497"/>
      <c r="AGD19" s="2497"/>
      <c r="AGE19" s="2497"/>
      <c r="AGF19" s="2497"/>
      <c r="AGG19" s="2497"/>
      <c r="AGH19" s="2497"/>
      <c r="AGI19" s="2497"/>
      <c r="AGJ19" s="2497"/>
      <c r="AGK19" s="2497"/>
      <c r="AGL19" s="2497"/>
      <c r="AGM19" s="2497"/>
      <c r="AGN19" s="2497"/>
      <c r="AGO19" s="2497"/>
      <c r="AGP19" s="2497"/>
      <c r="AGQ19" s="2497"/>
      <c r="AGR19" s="2497"/>
      <c r="AGS19" s="2497"/>
      <c r="AGT19" s="2497"/>
      <c r="AGU19" s="2497"/>
      <c r="AGV19" s="2497"/>
      <c r="AGW19" s="2497"/>
      <c r="AGX19" s="2497"/>
      <c r="AGY19" s="2497"/>
      <c r="AGZ19" s="2497"/>
      <c r="AHA19" s="2497"/>
      <c r="AHB19" s="2497"/>
      <c r="AHC19" s="2497"/>
      <c r="AHD19" s="2497"/>
      <c r="AHE19" s="2497"/>
      <c r="AHF19" s="2497"/>
      <c r="AHG19" s="2497"/>
      <c r="AHH19" s="2497"/>
      <c r="AHI19" s="2497"/>
      <c r="AHJ19" s="2497"/>
      <c r="AHK19" s="2497"/>
      <c r="AHL19" s="2497"/>
      <c r="AHM19" s="2497"/>
      <c r="AHN19" s="2497"/>
      <c r="AHO19" s="2497"/>
      <c r="AHP19" s="2497"/>
      <c r="AHQ19" s="2497"/>
      <c r="AHR19" s="2497"/>
      <c r="AHS19" s="2497"/>
      <c r="AHT19" s="2497"/>
      <c r="AHU19" s="2497"/>
      <c r="AHV19" s="2497"/>
      <c r="AHW19" s="2497"/>
      <c r="AHX19" s="2497"/>
      <c r="AHY19" s="2497"/>
      <c r="AHZ19" s="2497"/>
      <c r="AIA19" s="2497"/>
      <c r="AIB19" s="2497"/>
      <c r="AIC19" s="2497"/>
      <c r="AID19" s="2497"/>
      <c r="AIE19" s="2497"/>
      <c r="AIF19" s="2497"/>
      <c r="AIG19" s="2497"/>
      <c r="AIH19" s="2497"/>
      <c r="AII19" s="2497"/>
      <c r="AIJ19" s="2497"/>
      <c r="AIK19" s="2497"/>
      <c r="AIL19" s="2497"/>
      <c r="AIM19" s="2497"/>
      <c r="AIN19" s="2497"/>
      <c r="AIO19" s="2497"/>
      <c r="AIP19" s="2497"/>
      <c r="AIQ19" s="2497"/>
      <c r="AIR19" s="2497"/>
      <c r="AIS19" s="2497"/>
      <c r="AIT19" s="2497"/>
      <c r="AIU19" s="2497"/>
      <c r="AIV19" s="2497"/>
      <c r="AIW19" s="2497"/>
      <c r="AIX19" s="2497"/>
      <c r="AIY19" s="2497"/>
      <c r="AIZ19" s="2497"/>
      <c r="AJA19" s="2497"/>
      <c r="AJB19" s="2497"/>
      <c r="AJC19" s="2497"/>
      <c r="AJD19" s="2497"/>
      <c r="AJE19" s="2497"/>
      <c r="AJF19" s="2497"/>
      <c r="AJG19" s="2497"/>
      <c r="AJH19" s="2497"/>
      <c r="AJI19" s="2497"/>
      <c r="AJJ19" s="2497"/>
      <c r="AJK19" s="2497"/>
      <c r="AJL19" s="2497"/>
      <c r="AJM19" s="2497"/>
      <c r="AJN19" s="2497"/>
      <c r="AJO19" s="2497"/>
      <c r="AJP19" s="2497"/>
      <c r="AJQ19" s="2497"/>
      <c r="AJR19" s="2497"/>
      <c r="AJS19" s="2497"/>
      <c r="AJT19" s="2497"/>
      <c r="AJU19" s="2497"/>
      <c r="AJV19" s="2497"/>
      <c r="AJW19" s="2497"/>
      <c r="AJX19" s="2497"/>
      <c r="AJY19" s="2497"/>
      <c r="AJZ19" s="2497"/>
      <c r="AKA19" s="2497"/>
      <c r="AKB19" s="2497"/>
      <c r="AKC19" s="2497"/>
      <c r="AKD19" s="2497"/>
      <c r="AKE19" s="2497"/>
      <c r="AKF19" s="2497"/>
      <c r="AKG19" s="2497"/>
      <c r="AKH19" s="2497"/>
      <c r="AKI19" s="2497"/>
      <c r="AKJ19" s="2497"/>
      <c r="AKK19" s="2497"/>
      <c r="AKL19" s="2497"/>
      <c r="AKM19" s="2497"/>
      <c r="AKN19" s="2497"/>
      <c r="AKO19" s="2497"/>
      <c r="AKP19" s="2497"/>
      <c r="AKQ19" s="2497"/>
      <c r="AKR19" s="2497"/>
      <c r="AKS19" s="2497"/>
      <c r="AKT19" s="2497"/>
      <c r="AKU19" s="2497"/>
      <c r="AKV19" s="2497"/>
      <c r="AKW19" s="2497"/>
      <c r="AKX19" s="2497"/>
      <c r="AKY19" s="2497"/>
      <c r="AKZ19" s="2497"/>
      <c r="ALA19" s="2497"/>
      <c r="ALB19" s="2497"/>
      <c r="ALC19" s="2497"/>
      <c r="ALD19" s="2497"/>
      <c r="ALE19" s="2497"/>
      <c r="ALF19" s="2497"/>
      <c r="ALG19" s="2497"/>
      <c r="ALH19" s="2497"/>
      <c r="ALI19" s="2497"/>
      <c r="ALJ19" s="2497"/>
      <c r="ALK19" s="2497"/>
      <c r="ALL19" s="2497"/>
      <c r="ALM19" s="2497"/>
      <c r="ALN19" s="2497"/>
      <c r="ALO19" s="2497"/>
      <c r="ALP19" s="2497"/>
      <c r="ALQ19" s="2497"/>
      <c r="ALR19" s="2497"/>
      <c r="ALS19" s="2497"/>
      <c r="ALT19" s="2497"/>
      <c r="ALU19" s="2497"/>
      <c r="ALV19" s="2497"/>
      <c r="ALW19" s="2497"/>
      <c r="ALX19" s="2497"/>
      <c r="ALY19" s="2497"/>
      <c r="ALZ19" s="2497"/>
      <c r="AMA19" s="2497"/>
      <c r="AMB19" s="2497"/>
      <c r="AMC19" s="2497"/>
      <c r="AMD19" s="2497"/>
      <c r="AME19" s="2497"/>
      <c r="AMF19" s="2497"/>
      <c r="AMG19" s="2497"/>
      <c r="AMH19" s="2497"/>
      <c r="AMI19" s="2497"/>
      <c r="AMJ19" s="2497"/>
      <c r="AMK19" s="2497"/>
      <c r="AML19" s="2497"/>
      <c r="AMM19" s="2497"/>
      <c r="AMN19" s="2497"/>
      <c r="AMO19" s="2497"/>
      <c r="AMP19" s="2497"/>
      <c r="AMQ19" s="2497"/>
      <c r="AMR19" s="2497"/>
      <c r="AMS19" s="2497"/>
      <c r="AMT19" s="2497"/>
      <c r="AMU19" s="2497"/>
      <c r="AMV19" s="2497"/>
      <c r="AMW19" s="2497"/>
      <c r="AMX19" s="2497"/>
      <c r="AMY19" s="2497"/>
      <c r="AMZ19" s="2497"/>
      <c r="ANA19" s="2497"/>
      <c r="ANB19" s="2497"/>
      <c r="ANC19" s="2497"/>
      <c r="AND19" s="2497"/>
      <c r="ANE19" s="2497"/>
      <c r="ANF19" s="2497"/>
      <c r="ANG19" s="2497"/>
      <c r="ANH19" s="2497"/>
      <c r="ANI19" s="2497"/>
      <c r="ANJ19" s="2497"/>
      <c r="ANK19" s="2497"/>
      <c r="ANL19" s="2497"/>
      <c r="ANM19" s="2497"/>
      <c r="ANN19" s="2497"/>
      <c r="ANO19" s="2497"/>
      <c r="ANP19" s="2497"/>
      <c r="ANQ19" s="2497"/>
      <c r="ANR19" s="2497"/>
      <c r="ANS19" s="2497"/>
      <c r="ANT19" s="2497"/>
      <c r="ANU19" s="2497"/>
      <c r="ANV19" s="2497"/>
      <c r="ANW19" s="2497"/>
      <c r="ANX19" s="2497"/>
      <c r="ANY19" s="2497"/>
      <c r="ANZ19" s="2497"/>
      <c r="AOA19" s="2497"/>
      <c r="AOB19" s="2497"/>
      <c r="AOC19" s="2497"/>
      <c r="AOD19" s="2497"/>
      <c r="AOE19" s="2497"/>
      <c r="AOF19" s="2497"/>
      <c r="AOG19" s="2497"/>
      <c r="AOH19" s="2497"/>
      <c r="AOI19" s="2497"/>
      <c r="AOJ19" s="2497"/>
      <c r="AOK19" s="2497"/>
      <c r="AOL19" s="2497"/>
      <c r="AOM19" s="2497"/>
      <c r="AON19" s="2497"/>
      <c r="AOO19" s="2497"/>
      <c r="AOP19" s="2497"/>
      <c r="AOQ19" s="2497"/>
      <c r="AOR19" s="2497"/>
      <c r="AOS19" s="2497"/>
      <c r="AOT19" s="2497"/>
      <c r="AOU19" s="2497"/>
      <c r="AOV19" s="2497"/>
      <c r="AOW19" s="2497"/>
      <c r="AOX19" s="2497"/>
      <c r="AOY19" s="2497"/>
      <c r="AOZ19" s="2497"/>
      <c r="APA19" s="2497"/>
      <c r="APB19" s="2497"/>
      <c r="APC19" s="2497"/>
      <c r="APD19" s="2497"/>
      <c r="APE19" s="2497"/>
      <c r="APF19" s="2497"/>
      <c r="APG19" s="2497"/>
      <c r="APH19" s="2497"/>
      <c r="API19" s="2497"/>
      <c r="APJ19" s="2497"/>
      <c r="APK19" s="2497"/>
      <c r="APL19" s="2497"/>
      <c r="APM19" s="2497"/>
      <c r="APN19" s="2497"/>
      <c r="APO19" s="2497"/>
      <c r="APP19" s="2497"/>
      <c r="APQ19" s="2497"/>
      <c r="APR19" s="2497"/>
      <c r="APS19" s="2497"/>
      <c r="APT19" s="2497"/>
      <c r="APU19" s="2497"/>
      <c r="APV19" s="2497"/>
      <c r="APW19" s="2497"/>
      <c r="APX19" s="2497"/>
      <c r="APY19" s="2497"/>
      <c r="APZ19" s="2497"/>
      <c r="AQA19" s="2497"/>
      <c r="AQB19" s="2497"/>
      <c r="AQC19" s="2497"/>
      <c r="AQD19" s="2497"/>
      <c r="AQE19" s="2497"/>
      <c r="AQF19" s="2497"/>
      <c r="AQG19" s="2497"/>
      <c r="AQH19" s="2497"/>
      <c r="AQI19" s="2497"/>
      <c r="AQJ19" s="2497"/>
      <c r="AQK19" s="2497"/>
      <c r="AQL19" s="2497"/>
      <c r="AQM19" s="2497"/>
      <c r="AQN19" s="2497"/>
      <c r="AQO19" s="2497"/>
      <c r="AQP19" s="2497"/>
      <c r="AQQ19" s="2497"/>
      <c r="AQR19" s="2497"/>
      <c r="AQS19" s="2497"/>
      <c r="AQT19" s="2497"/>
      <c r="AQU19" s="2497"/>
      <c r="AQV19" s="2497"/>
      <c r="AQW19" s="2497"/>
      <c r="AQX19" s="2497"/>
      <c r="AQY19" s="2497"/>
      <c r="AQZ19" s="2497"/>
      <c r="ARA19" s="2497"/>
      <c r="ARB19" s="2497"/>
      <c r="ARC19" s="2497"/>
      <c r="ARD19" s="2497"/>
      <c r="ARE19" s="2497"/>
      <c r="ARF19" s="2497"/>
      <c r="ARG19" s="2497"/>
      <c r="ARH19" s="2497"/>
      <c r="ARI19" s="2497"/>
      <c r="ARJ19" s="2497"/>
      <c r="ARK19" s="2497"/>
      <c r="ARL19" s="2497"/>
      <c r="ARM19" s="2497"/>
      <c r="ARN19" s="2497"/>
      <c r="ARO19" s="2497"/>
      <c r="ARP19" s="2497"/>
      <c r="ARQ19" s="2497"/>
      <c r="ARR19" s="2497"/>
      <c r="ARS19" s="2497"/>
      <c r="ART19" s="2497"/>
      <c r="ARU19" s="2497"/>
      <c r="ARV19" s="2497"/>
      <c r="ARW19" s="2497"/>
      <c r="ARX19" s="2497"/>
      <c r="ARY19" s="2497"/>
      <c r="ARZ19" s="2497"/>
      <c r="ASA19" s="2497"/>
      <c r="ASB19" s="2497"/>
      <c r="ASC19" s="2497"/>
      <c r="ASD19" s="2497"/>
      <c r="ASE19" s="2497"/>
      <c r="ASF19" s="2497"/>
      <c r="ASG19" s="2497"/>
      <c r="ASH19" s="2497"/>
      <c r="ASI19" s="2497"/>
      <c r="ASJ19" s="2497"/>
      <c r="ASK19" s="2497"/>
      <c r="ASL19" s="2497"/>
      <c r="ASM19" s="2497"/>
      <c r="ASN19" s="2497"/>
      <c r="ASO19" s="2497"/>
      <c r="ASP19" s="2497"/>
      <c r="ASQ19" s="2497"/>
      <c r="ASR19" s="2497"/>
      <c r="ASS19" s="2497"/>
      <c r="AST19" s="2497"/>
      <c r="ASU19" s="2497"/>
      <c r="ASV19" s="2497"/>
      <c r="ASW19" s="2497"/>
      <c r="ASX19" s="2497"/>
      <c r="ASY19" s="2497"/>
      <c r="ASZ19" s="2497"/>
      <c r="ATA19" s="2497"/>
      <c r="ATB19" s="2497"/>
      <c r="ATC19" s="2497"/>
      <c r="ATD19" s="2497"/>
      <c r="ATE19" s="2497"/>
      <c r="ATF19" s="2497"/>
      <c r="ATG19" s="2497"/>
      <c r="ATH19" s="2497"/>
      <c r="ATI19" s="2497"/>
      <c r="ATJ19" s="2497"/>
      <c r="ATK19" s="2497"/>
      <c r="ATL19" s="2497"/>
      <c r="ATM19" s="2497"/>
      <c r="ATN19" s="2497"/>
      <c r="ATO19" s="2497"/>
      <c r="ATP19" s="2497"/>
      <c r="ATQ19" s="2497"/>
      <c r="ATR19" s="2497"/>
      <c r="ATS19" s="2497"/>
      <c r="ATT19" s="2497"/>
      <c r="ATU19" s="2497"/>
      <c r="ATV19" s="2497"/>
      <c r="ATW19" s="2497"/>
      <c r="ATX19" s="2497"/>
      <c r="ATY19" s="2497"/>
      <c r="ATZ19" s="2497"/>
      <c r="AUA19" s="2497"/>
      <c r="AUB19" s="2497"/>
      <c r="AUC19" s="2497"/>
      <c r="AUD19" s="2497"/>
      <c r="AUE19" s="2497"/>
      <c r="AUF19" s="2497"/>
      <c r="AUG19" s="2497"/>
      <c r="AUH19" s="2497"/>
      <c r="AUI19" s="2497"/>
      <c r="AUJ19" s="2497"/>
      <c r="AUK19" s="2497"/>
      <c r="AUL19" s="2497"/>
      <c r="AUM19" s="2497"/>
      <c r="AUN19" s="2497"/>
      <c r="AUO19" s="2497"/>
      <c r="AUP19" s="2497"/>
      <c r="AUQ19" s="2497"/>
      <c r="AUR19" s="2497"/>
      <c r="AUS19" s="2497"/>
      <c r="AUT19" s="2497"/>
      <c r="AUU19" s="2497"/>
      <c r="AUV19" s="2497"/>
      <c r="AUW19" s="2497"/>
      <c r="AUX19" s="2497"/>
      <c r="AUY19" s="2497"/>
      <c r="AUZ19" s="2497"/>
      <c r="AVA19" s="2497"/>
      <c r="AVB19" s="2497"/>
      <c r="AVC19" s="2497"/>
      <c r="AVD19" s="2497"/>
      <c r="AVE19" s="2497"/>
      <c r="AVF19" s="2497"/>
      <c r="AVG19" s="2497"/>
      <c r="AVH19" s="2497"/>
      <c r="AVI19" s="2497"/>
      <c r="AVJ19" s="2497"/>
      <c r="AVK19" s="2497"/>
      <c r="AVL19" s="2497"/>
      <c r="AVM19" s="2497"/>
      <c r="AVN19" s="2497"/>
      <c r="AVO19" s="2497"/>
      <c r="AVP19" s="2497"/>
      <c r="AVQ19" s="2497"/>
      <c r="AVR19" s="2497"/>
      <c r="AVS19" s="2497"/>
      <c r="AVT19" s="2497"/>
      <c r="AVU19" s="2497"/>
      <c r="AVV19" s="2497"/>
      <c r="AVW19" s="2497"/>
      <c r="AVX19" s="2497"/>
      <c r="AVY19" s="2497"/>
      <c r="AVZ19" s="2497"/>
      <c r="AWA19" s="2497"/>
      <c r="AWB19" s="2497"/>
      <c r="AWC19" s="2497"/>
      <c r="AWD19" s="2497"/>
      <c r="AWE19" s="2497"/>
      <c r="AWF19" s="2497"/>
      <c r="AWG19" s="2497"/>
      <c r="AWH19" s="2497"/>
      <c r="AWI19" s="2497"/>
      <c r="AWJ19" s="2497"/>
      <c r="AWK19" s="2497"/>
      <c r="AWL19" s="2497"/>
      <c r="AWM19" s="2497"/>
      <c r="AWN19" s="2497"/>
      <c r="AWO19" s="2497"/>
      <c r="AWP19" s="2497"/>
      <c r="AWQ19" s="2497"/>
      <c r="AWR19" s="2497"/>
      <c r="AWS19" s="2497"/>
      <c r="AWT19" s="2497"/>
      <c r="AWU19" s="2497"/>
      <c r="AWV19" s="2497"/>
      <c r="AWW19" s="2497"/>
      <c r="AWX19" s="2497"/>
      <c r="AWY19" s="2497"/>
      <c r="AWZ19" s="2497"/>
      <c r="AXA19" s="2497"/>
      <c r="AXB19" s="2497"/>
      <c r="AXC19" s="2497"/>
      <c r="AXD19" s="2497"/>
      <c r="AXE19" s="2497"/>
      <c r="AXF19" s="2497"/>
      <c r="AXG19" s="2497"/>
      <c r="AXH19" s="2497"/>
      <c r="AXI19" s="2497"/>
      <c r="AXJ19" s="2497"/>
      <c r="AXK19" s="2497"/>
      <c r="AXL19" s="2497"/>
      <c r="AXM19" s="2497"/>
      <c r="AXN19" s="2497"/>
      <c r="AXO19" s="2497"/>
      <c r="AXP19" s="2497"/>
      <c r="AXQ19" s="2497"/>
      <c r="AXR19" s="2497"/>
      <c r="AXS19" s="2497"/>
      <c r="AXT19" s="2497"/>
      <c r="AXU19" s="2497"/>
      <c r="AXV19" s="2497"/>
      <c r="AXW19" s="2497"/>
      <c r="AXX19" s="2497"/>
      <c r="AXY19" s="2497"/>
      <c r="AXZ19" s="2497"/>
      <c r="AYA19" s="2497"/>
      <c r="AYB19" s="2497"/>
      <c r="AYC19" s="2497"/>
      <c r="AYD19" s="2497"/>
      <c r="AYE19" s="2497"/>
      <c r="AYF19" s="2497"/>
      <c r="AYG19" s="2497"/>
      <c r="AYH19" s="2497"/>
      <c r="AYI19" s="2497"/>
      <c r="AYJ19" s="2497"/>
      <c r="AYK19" s="2497"/>
      <c r="AYL19" s="2497"/>
      <c r="AYM19" s="2497"/>
      <c r="AYN19" s="2497"/>
      <c r="AYO19" s="2497"/>
      <c r="AYP19" s="2497"/>
      <c r="AYQ19" s="2497"/>
      <c r="AYR19" s="2497"/>
      <c r="AYS19" s="2497"/>
      <c r="AYT19" s="2497"/>
      <c r="AYU19" s="2497"/>
      <c r="AYV19" s="2497"/>
      <c r="AYW19" s="2497"/>
      <c r="AYX19" s="2497"/>
      <c r="AYY19" s="2497"/>
      <c r="AYZ19" s="2497"/>
      <c r="AZA19" s="2497"/>
      <c r="AZB19" s="2497"/>
      <c r="AZC19" s="2497"/>
      <c r="AZD19" s="2497"/>
      <c r="AZE19" s="2497"/>
      <c r="AZF19" s="2497"/>
      <c r="AZG19" s="2497"/>
      <c r="AZH19" s="2497"/>
      <c r="AZI19" s="2497"/>
      <c r="AZJ19" s="2497"/>
      <c r="AZK19" s="2497"/>
      <c r="AZL19" s="2497"/>
      <c r="AZM19" s="2497"/>
      <c r="AZN19" s="2497"/>
      <c r="AZO19" s="2497"/>
      <c r="AZP19" s="2497"/>
      <c r="AZQ19" s="2497"/>
      <c r="AZR19" s="2497"/>
      <c r="AZS19" s="2497"/>
      <c r="AZT19" s="2497"/>
      <c r="AZU19" s="2497"/>
      <c r="AZV19" s="2497"/>
      <c r="AZW19" s="2497"/>
      <c r="AZX19" s="2497"/>
      <c r="AZY19" s="2497"/>
      <c r="AZZ19" s="2497"/>
      <c r="BAA19" s="2497"/>
      <c r="BAB19" s="2497"/>
      <c r="BAC19" s="2497"/>
      <c r="BAD19" s="2497"/>
      <c r="BAE19" s="2497"/>
      <c r="BAF19" s="2497"/>
      <c r="BAG19" s="2497"/>
      <c r="BAH19" s="2497"/>
      <c r="BAI19" s="2497"/>
      <c r="BAJ19" s="2497"/>
      <c r="BAK19" s="2497"/>
      <c r="BAL19" s="2497"/>
      <c r="BAM19" s="2497"/>
      <c r="BAN19" s="2497"/>
      <c r="BAO19" s="2497"/>
      <c r="BAP19" s="2497"/>
      <c r="BAQ19" s="2497"/>
      <c r="BAR19" s="2497"/>
      <c r="BAS19" s="2497"/>
      <c r="BAT19" s="2497"/>
      <c r="BAU19" s="2497"/>
      <c r="BAV19" s="2497"/>
      <c r="BAW19" s="2497"/>
      <c r="BAX19" s="2497"/>
      <c r="BAY19" s="2497"/>
      <c r="BAZ19" s="2497"/>
      <c r="BBA19" s="2497"/>
      <c r="BBB19" s="2497"/>
      <c r="BBC19" s="2497"/>
      <c r="BBD19" s="2497"/>
      <c r="BBE19" s="2497"/>
      <c r="BBF19" s="2497"/>
      <c r="BBG19" s="2497"/>
      <c r="BBH19" s="2497"/>
      <c r="BBI19" s="2497"/>
      <c r="BBJ19" s="2497"/>
      <c r="BBK19" s="2497"/>
      <c r="BBL19" s="2497"/>
      <c r="BBM19" s="2497"/>
      <c r="BBN19" s="2497"/>
      <c r="BBO19" s="2497"/>
      <c r="BBP19" s="2497"/>
      <c r="BBQ19" s="2497"/>
      <c r="BBR19" s="2497"/>
      <c r="BBS19" s="2497"/>
      <c r="BBT19" s="2497"/>
      <c r="BBU19" s="2497"/>
      <c r="BBV19" s="2497"/>
      <c r="BBW19" s="2497"/>
      <c r="BBX19" s="2497"/>
      <c r="BBY19" s="2497"/>
      <c r="BBZ19" s="2497"/>
      <c r="BCA19" s="2497"/>
      <c r="BCB19" s="2497"/>
      <c r="BCC19" s="2497"/>
      <c r="BCD19" s="2497"/>
      <c r="BCE19" s="2497"/>
      <c r="BCF19" s="2497"/>
      <c r="BCG19" s="2497"/>
      <c r="BCH19" s="2497"/>
      <c r="BCI19" s="2497"/>
      <c r="BCJ19" s="2497"/>
      <c r="BCK19" s="2497"/>
      <c r="BCL19" s="2497"/>
      <c r="BCM19" s="2497"/>
      <c r="BCN19" s="2497"/>
      <c r="BCO19" s="2497"/>
      <c r="BCP19" s="2497"/>
      <c r="BCQ19" s="2497"/>
      <c r="BCR19" s="2497"/>
      <c r="BCS19" s="2497"/>
      <c r="BCT19" s="2497"/>
      <c r="BCU19" s="2497"/>
      <c r="BCV19" s="2497"/>
      <c r="BCW19" s="2497"/>
      <c r="BCX19" s="2497"/>
      <c r="BCY19" s="2497"/>
      <c r="BCZ19" s="2497"/>
      <c r="BDA19" s="2497"/>
      <c r="BDB19" s="2497"/>
      <c r="BDC19" s="2497"/>
      <c r="BDD19" s="2497"/>
      <c r="BDE19" s="2497"/>
      <c r="BDF19" s="2497"/>
      <c r="BDG19" s="2497"/>
      <c r="BDH19" s="2497"/>
      <c r="BDI19" s="2497"/>
      <c r="BDJ19" s="2497"/>
      <c r="BDK19" s="2497"/>
      <c r="BDL19" s="2497"/>
      <c r="BDM19" s="2497"/>
      <c r="BDN19" s="2497"/>
      <c r="BDO19" s="2497"/>
      <c r="BDP19" s="2497"/>
      <c r="BDQ19" s="2497"/>
      <c r="BDR19" s="2497"/>
      <c r="BDS19" s="2497"/>
      <c r="BDT19" s="2497"/>
      <c r="BDU19" s="2497"/>
      <c r="BDV19" s="2497"/>
      <c r="BDW19" s="2497"/>
      <c r="BDX19" s="2497"/>
      <c r="BDY19" s="2497"/>
      <c r="BDZ19" s="2497"/>
      <c r="BEA19" s="2497"/>
      <c r="BEB19" s="2497"/>
      <c r="BEC19" s="2497"/>
      <c r="BED19" s="2497"/>
      <c r="BEE19" s="2497"/>
      <c r="BEF19" s="2497"/>
      <c r="BEG19" s="2497"/>
      <c r="BEH19" s="2497"/>
      <c r="BEI19" s="2497"/>
      <c r="BEJ19" s="2497"/>
      <c r="BEK19" s="2497"/>
      <c r="BEL19" s="2497"/>
      <c r="BEM19" s="2497"/>
      <c r="BEN19" s="2497"/>
      <c r="BEO19" s="2497"/>
      <c r="BEP19" s="2497"/>
      <c r="BEQ19" s="2497"/>
      <c r="BER19" s="2497"/>
      <c r="BES19" s="2497"/>
      <c r="BET19" s="2497"/>
      <c r="BEU19" s="2497"/>
      <c r="BEV19" s="2497"/>
      <c r="BEW19" s="2497"/>
      <c r="BEX19" s="2497"/>
      <c r="BEY19" s="2497"/>
      <c r="BEZ19" s="2497"/>
      <c r="BFA19" s="2497"/>
      <c r="BFB19" s="2497"/>
      <c r="BFC19" s="2497"/>
      <c r="BFD19" s="2497"/>
      <c r="BFE19" s="2497"/>
      <c r="BFF19" s="2497"/>
      <c r="BFG19" s="2497"/>
      <c r="BFH19" s="2497"/>
      <c r="BFI19" s="2497"/>
      <c r="BFJ19" s="2497"/>
      <c r="BFK19" s="2497"/>
      <c r="BFL19" s="2497"/>
      <c r="BFM19" s="2497"/>
      <c r="BFN19" s="2497"/>
      <c r="BFO19" s="2497"/>
      <c r="BFP19" s="2497"/>
      <c r="BFQ19" s="2497"/>
      <c r="BFR19" s="2497"/>
      <c r="BFS19" s="2497"/>
      <c r="BFT19" s="2497"/>
      <c r="BFU19" s="2497"/>
      <c r="BFV19" s="2497"/>
      <c r="BFW19" s="2497"/>
      <c r="BFX19" s="2497"/>
      <c r="BFY19" s="2497"/>
      <c r="BFZ19" s="2497"/>
      <c r="BGA19" s="2497"/>
      <c r="BGB19" s="2497"/>
      <c r="BGC19" s="2497"/>
      <c r="BGD19" s="2497"/>
      <c r="BGE19" s="2497"/>
      <c r="BGF19" s="2497"/>
      <c r="BGG19" s="2497"/>
      <c r="BGH19" s="2497"/>
      <c r="BGI19" s="2497"/>
      <c r="BGJ19" s="2497"/>
      <c r="BGK19" s="2497"/>
      <c r="BGL19" s="2497"/>
      <c r="BGM19" s="2497"/>
      <c r="BGN19" s="2497"/>
      <c r="BGO19" s="2497"/>
      <c r="BGP19" s="2497"/>
      <c r="BGQ19" s="2497"/>
      <c r="BGR19" s="2497"/>
      <c r="BGS19" s="2497"/>
      <c r="BGT19" s="2497"/>
      <c r="BGU19" s="2497"/>
      <c r="BGV19" s="2497"/>
      <c r="BGW19" s="2497"/>
      <c r="BGX19" s="2497"/>
      <c r="BGY19" s="2497"/>
      <c r="BGZ19" s="2497"/>
      <c r="BHA19" s="2497"/>
      <c r="BHB19" s="2497"/>
      <c r="BHC19" s="2497"/>
      <c r="BHD19" s="2497"/>
      <c r="BHE19" s="2497"/>
      <c r="BHF19" s="2497"/>
      <c r="BHG19" s="2497"/>
      <c r="BHH19" s="2497"/>
      <c r="BHI19" s="2497"/>
      <c r="BHJ19" s="2497"/>
      <c r="BHK19" s="2497"/>
      <c r="BHL19" s="2497"/>
      <c r="BHM19" s="2497"/>
      <c r="BHN19" s="2497"/>
      <c r="BHO19" s="2497"/>
      <c r="BHP19" s="2497"/>
      <c r="BHQ19" s="2497"/>
      <c r="BHR19" s="2497"/>
      <c r="BHS19" s="2497"/>
      <c r="BHT19" s="2497"/>
      <c r="BHU19" s="2497"/>
      <c r="BHV19" s="2497"/>
      <c r="BHW19" s="2497"/>
      <c r="BHX19" s="2497"/>
      <c r="BHY19" s="2497"/>
      <c r="BHZ19" s="2497"/>
      <c r="BIA19" s="2497"/>
      <c r="BIB19" s="2497"/>
      <c r="BIC19" s="2497"/>
      <c r="BID19" s="2497"/>
      <c r="BIE19" s="2497"/>
      <c r="BIF19" s="2497"/>
      <c r="BIG19" s="2497"/>
      <c r="BIH19" s="2497"/>
      <c r="BII19" s="2497"/>
      <c r="BIJ19" s="2497"/>
      <c r="BIK19" s="2497"/>
      <c r="BIL19" s="2497"/>
      <c r="BIM19" s="2497"/>
      <c r="BIN19" s="2497"/>
      <c r="BIO19" s="2497"/>
      <c r="BIP19" s="2497"/>
      <c r="BIQ19" s="2497"/>
      <c r="BIR19" s="2497"/>
      <c r="BIS19" s="2497"/>
      <c r="BIT19" s="2497"/>
      <c r="BIU19" s="2497"/>
      <c r="BIV19" s="2497"/>
      <c r="BIW19" s="2497"/>
      <c r="BIX19" s="2497"/>
      <c r="BIY19" s="2497"/>
      <c r="BIZ19" s="2497"/>
      <c r="BJA19" s="2497"/>
      <c r="BJB19" s="2497"/>
      <c r="BJC19" s="2497"/>
      <c r="BJD19" s="2497"/>
      <c r="BJE19" s="2497"/>
      <c r="BJF19" s="2497"/>
      <c r="BJG19" s="2497"/>
      <c r="BJH19" s="2497"/>
      <c r="BJI19" s="2497"/>
      <c r="BJJ19" s="2497"/>
      <c r="BJK19" s="2497"/>
      <c r="BJL19" s="2497"/>
      <c r="BJM19" s="2497"/>
      <c r="BJN19" s="2497"/>
      <c r="BJO19" s="2497"/>
      <c r="BJP19" s="2497"/>
      <c r="BJQ19" s="2497"/>
      <c r="BJR19" s="2497"/>
      <c r="BJS19" s="2497"/>
      <c r="BJT19" s="2497"/>
      <c r="BJU19" s="2497"/>
      <c r="BJV19" s="2497"/>
      <c r="BJW19" s="2497"/>
      <c r="BJX19" s="2497"/>
      <c r="BJY19" s="2497"/>
      <c r="BJZ19" s="2497"/>
      <c r="BKA19" s="2497"/>
      <c r="BKB19" s="2497"/>
      <c r="BKC19" s="2497"/>
      <c r="BKD19" s="2497"/>
      <c r="BKE19" s="2497"/>
      <c r="BKF19" s="2497"/>
      <c r="BKG19" s="2497"/>
      <c r="BKH19" s="2497"/>
      <c r="BKI19" s="2497"/>
      <c r="BKJ19" s="2497"/>
      <c r="BKK19" s="2497"/>
      <c r="BKL19" s="2497"/>
      <c r="BKM19" s="2497"/>
      <c r="BKN19" s="2497"/>
      <c r="BKO19" s="2497"/>
      <c r="BKP19" s="2497"/>
      <c r="BKQ19" s="2497"/>
      <c r="BKR19" s="2497"/>
      <c r="BKS19" s="2497"/>
      <c r="BKT19" s="2497"/>
      <c r="BKU19" s="2497"/>
      <c r="BKV19" s="2497"/>
      <c r="BKW19" s="2497"/>
      <c r="BKX19" s="2497"/>
      <c r="BKY19" s="2497"/>
      <c r="BKZ19" s="2497"/>
      <c r="BLA19" s="2497"/>
      <c r="BLB19" s="2497"/>
      <c r="BLC19" s="2497"/>
      <c r="BLD19" s="2497"/>
      <c r="BLE19" s="2497"/>
      <c r="BLF19" s="2497"/>
      <c r="BLG19" s="2497"/>
      <c r="BLH19" s="2497"/>
      <c r="BLI19" s="2497"/>
      <c r="BLJ19" s="2497"/>
      <c r="BLK19" s="2497"/>
      <c r="BLL19" s="2497"/>
      <c r="BLM19" s="2497"/>
      <c r="BLN19" s="2497"/>
      <c r="BLO19" s="2497"/>
      <c r="BLP19" s="2497"/>
      <c r="BLQ19" s="2497"/>
      <c r="BLR19" s="2497"/>
      <c r="BLS19" s="2497"/>
      <c r="BLT19" s="2497"/>
      <c r="BLU19" s="2497"/>
      <c r="BLV19" s="2497"/>
      <c r="BLW19" s="2497"/>
      <c r="BLX19" s="2497"/>
      <c r="BLY19" s="2497"/>
      <c r="BLZ19" s="2497"/>
      <c r="BMA19" s="2497"/>
      <c r="BMB19" s="2497"/>
      <c r="BMC19" s="2497"/>
      <c r="BMD19" s="2497"/>
      <c r="BME19" s="2497"/>
      <c r="BMF19" s="2497"/>
      <c r="BMG19" s="2497"/>
      <c r="BMH19" s="2497"/>
      <c r="BMI19" s="2497"/>
      <c r="BMJ19" s="2497"/>
      <c r="BMK19" s="2497"/>
      <c r="BML19" s="2497"/>
      <c r="BMM19" s="2497"/>
      <c r="BMN19" s="2497"/>
      <c r="BMO19" s="2497"/>
      <c r="BMP19" s="2497"/>
      <c r="BMQ19" s="2497"/>
      <c r="BMR19" s="2497"/>
      <c r="BMS19" s="2497"/>
      <c r="BMT19" s="2497"/>
      <c r="BMU19" s="2497"/>
      <c r="BMV19" s="2497"/>
      <c r="BMW19" s="2497"/>
      <c r="BMX19" s="2497"/>
      <c r="BMY19" s="2497"/>
      <c r="BMZ19" s="2497"/>
      <c r="BNA19" s="2497"/>
      <c r="BNB19" s="2497"/>
      <c r="BNC19" s="2497"/>
      <c r="BND19" s="2497"/>
      <c r="BNE19" s="2497"/>
      <c r="BNF19" s="2497"/>
      <c r="BNG19" s="2497"/>
      <c r="BNH19" s="2497"/>
      <c r="BNI19" s="2497"/>
      <c r="BNJ19" s="2497"/>
      <c r="BNK19" s="2497"/>
      <c r="BNL19" s="2497"/>
      <c r="BNM19" s="2497"/>
      <c r="BNN19" s="2497"/>
      <c r="BNO19" s="2497"/>
      <c r="BNP19" s="2497"/>
      <c r="BNQ19" s="2497"/>
      <c r="BNR19" s="2497"/>
      <c r="BNS19" s="2497"/>
      <c r="BNT19" s="2497"/>
      <c r="BNU19" s="2497"/>
      <c r="BNV19" s="2497"/>
      <c r="BNW19" s="2497"/>
      <c r="BNX19" s="2497"/>
      <c r="BNY19" s="2497"/>
      <c r="BNZ19" s="2497"/>
      <c r="BOA19" s="2497"/>
      <c r="BOB19" s="2497"/>
      <c r="BOC19" s="2497"/>
      <c r="BOD19" s="2497"/>
      <c r="BOE19" s="2497"/>
      <c r="BOF19" s="2497"/>
      <c r="BOG19" s="2497"/>
      <c r="BOH19" s="2497"/>
      <c r="BOI19" s="2497"/>
      <c r="BOJ19" s="2497"/>
      <c r="BOK19" s="2497"/>
      <c r="BOL19" s="2497"/>
      <c r="BOM19" s="2497"/>
      <c r="BON19" s="2497"/>
      <c r="BOO19" s="2497"/>
      <c r="BOP19" s="2497"/>
      <c r="BOQ19" s="2497"/>
      <c r="BOR19" s="2497"/>
      <c r="BOS19" s="2497"/>
      <c r="BOT19" s="2497"/>
      <c r="BOU19" s="2497"/>
      <c r="BOV19" s="2497"/>
      <c r="BOW19" s="2497"/>
      <c r="BOX19" s="2497"/>
      <c r="BOY19" s="2497"/>
      <c r="BOZ19" s="2497"/>
      <c r="BPA19" s="2497"/>
      <c r="BPB19" s="2497"/>
      <c r="BPC19" s="2497"/>
      <c r="BPD19" s="2497"/>
      <c r="BPE19" s="2497"/>
      <c r="BPF19" s="2497"/>
      <c r="BPG19" s="2497"/>
      <c r="BPH19" s="2497"/>
      <c r="BPI19" s="2497"/>
      <c r="BPJ19" s="2497"/>
      <c r="BPK19" s="2497"/>
      <c r="BPL19" s="2497"/>
      <c r="BPM19" s="2497"/>
      <c r="BPN19" s="2497"/>
      <c r="BPO19" s="2497"/>
      <c r="BPP19" s="2497"/>
      <c r="BPQ19" s="2497"/>
      <c r="BPR19" s="2497"/>
      <c r="BPS19" s="2497"/>
      <c r="BPT19" s="2497"/>
      <c r="BPU19" s="2497"/>
      <c r="BPV19" s="2497"/>
      <c r="BPW19" s="2497"/>
      <c r="BPX19" s="2497"/>
      <c r="BPY19" s="2497"/>
      <c r="BPZ19" s="2497"/>
      <c r="BQA19" s="2497"/>
      <c r="BQB19" s="2497"/>
      <c r="BQC19" s="2497"/>
      <c r="BQD19" s="2497"/>
      <c r="BQE19" s="2497"/>
      <c r="BQF19" s="2497"/>
      <c r="BQG19" s="2497"/>
      <c r="BQH19" s="2497"/>
      <c r="BQI19" s="2497"/>
      <c r="BQJ19" s="2497"/>
      <c r="BQK19" s="2497"/>
      <c r="BQL19" s="2497"/>
      <c r="BQM19" s="2497"/>
      <c r="BQN19" s="2497"/>
      <c r="BQO19" s="2497"/>
      <c r="BQP19" s="2497"/>
      <c r="BQQ19" s="2497"/>
      <c r="BQR19" s="2497"/>
      <c r="BQS19" s="2497"/>
      <c r="BQT19" s="2497"/>
      <c r="BQU19" s="2497"/>
      <c r="BQV19" s="2497"/>
      <c r="BQW19" s="2497"/>
      <c r="BQX19" s="2497"/>
      <c r="BQY19" s="2497"/>
      <c r="BQZ19" s="2497"/>
      <c r="BRA19" s="2497"/>
      <c r="BRB19" s="2497"/>
      <c r="BRC19" s="2497"/>
      <c r="BRD19" s="2497"/>
      <c r="BRE19" s="2497"/>
      <c r="BRF19" s="2497"/>
      <c r="BRG19" s="2497"/>
      <c r="BRH19" s="2497"/>
      <c r="BRI19" s="2497"/>
      <c r="BRJ19" s="2497"/>
      <c r="BRK19" s="2497"/>
      <c r="BRL19" s="2497"/>
      <c r="BRM19" s="2497"/>
      <c r="BRN19" s="2497"/>
      <c r="BRO19" s="2497"/>
      <c r="BRP19" s="2497"/>
      <c r="BRQ19" s="2497"/>
      <c r="BRR19" s="2497"/>
      <c r="BRS19" s="2497"/>
      <c r="BRT19" s="2497"/>
      <c r="BRU19" s="2497"/>
      <c r="BRV19" s="2497"/>
      <c r="BRW19" s="2497"/>
      <c r="BRX19" s="2497"/>
      <c r="BRY19" s="2497"/>
      <c r="BRZ19" s="2497"/>
      <c r="BSA19" s="2497"/>
      <c r="BSB19" s="2497"/>
      <c r="BSC19" s="2497"/>
      <c r="BSD19" s="2497"/>
      <c r="BSE19" s="2497"/>
      <c r="BSF19" s="2497"/>
      <c r="BSG19" s="2497"/>
      <c r="BSH19" s="2497"/>
      <c r="BSI19" s="2497"/>
      <c r="BSJ19" s="2497"/>
      <c r="BSK19" s="2497"/>
      <c r="BSL19" s="2497"/>
      <c r="BSM19" s="2497"/>
      <c r="BSN19" s="2497"/>
      <c r="BSO19" s="2497"/>
      <c r="BSP19" s="2497"/>
      <c r="BSQ19" s="2497"/>
      <c r="BSR19" s="2497"/>
      <c r="BSS19" s="2497"/>
      <c r="BST19" s="2497"/>
      <c r="BSU19" s="2497"/>
      <c r="BSV19" s="2497"/>
      <c r="BSW19" s="2497"/>
      <c r="BSX19" s="2497"/>
      <c r="BSY19" s="2497"/>
      <c r="BSZ19" s="2497"/>
      <c r="BTA19" s="2497"/>
      <c r="BTB19" s="2497"/>
      <c r="BTC19" s="2497"/>
      <c r="BTD19" s="2497"/>
      <c r="BTE19" s="2497"/>
      <c r="BTF19" s="2497"/>
      <c r="BTG19" s="2497"/>
      <c r="BTH19" s="2497"/>
      <c r="BTI19" s="2497"/>
      <c r="BTJ19" s="2497"/>
      <c r="BTK19" s="2497"/>
      <c r="BTL19" s="2497"/>
      <c r="BTM19" s="2497"/>
      <c r="BTN19" s="2497"/>
      <c r="BTO19" s="2497"/>
      <c r="BTP19" s="2497"/>
      <c r="BTQ19" s="2497"/>
      <c r="BTR19" s="2497"/>
      <c r="BTS19" s="2497"/>
      <c r="BTT19" s="2497"/>
      <c r="BTU19" s="2497"/>
      <c r="BTV19" s="2497"/>
      <c r="BTW19" s="2497"/>
      <c r="BTX19" s="2497"/>
      <c r="BTY19" s="2497"/>
      <c r="BTZ19" s="2497"/>
      <c r="BUA19" s="2497"/>
      <c r="BUB19" s="2497"/>
      <c r="BUC19" s="2497"/>
      <c r="BUD19" s="2497"/>
      <c r="BUE19" s="2497"/>
      <c r="BUF19" s="2497"/>
      <c r="BUG19" s="2497"/>
      <c r="BUH19" s="2497"/>
      <c r="BUI19" s="2497"/>
      <c r="BUJ19" s="2497"/>
      <c r="BUK19" s="2497"/>
      <c r="BUL19" s="2497"/>
      <c r="BUM19" s="2497"/>
      <c r="BUN19" s="2497"/>
      <c r="BUO19" s="2497"/>
      <c r="BUP19" s="2497"/>
      <c r="BUQ19" s="2497"/>
      <c r="BUR19" s="2497"/>
      <c r="BUS19" s="2497"/>
      <c r="BUT19" s="2497"/>
      <c r="BUU19" s="2497"/>
      <c r="BUV19" s="2497"/>
      <c r="BUW19" s="2497"/>
      <c r="BUX19" s="2497"/>
      <c r="BUY19" s="2497"/>
      <c r="BUZ19" s="2497"/>
      <c r="BVA19" s="2497"/>
      <c r="BVB19" s="2497"/>
      <c r="BVC19" s="2497"/>
      <c r="BVD19" s="2497"/>
      <c r="BVE19" s="2497"/>
      <c r="BVF19" s="2497"/>
      <c r="BVG19" s="2497"/>
      <c r="BVH19" s="2497"/>
      <c r="BVI19" s="2497"/>
      <c r="BVJ19" s="2497"/>
      <c r="BVK19" s="2497"/>
      <c r="BVL19" s="2497"/>
      <c r="BVM19" s="2497"/>
      <c r="BVN19" s="2497"/>
      <c r="BVO19" s="2497"/>
      <c r="BVP19" s="2497"/>
      <c r="BVQ19" s="2497"/>
      <c r="BVR19" s="2497"/>
      <c r="BVS19" s="2497"/>
      <c r="BVT19" s="2497"/>
      <c r="BVU19" s="2497"/>
      <c r="BVV19" s="2497"/>
      <c r="BVW19" s="2497"/>
      <c r="BVX19" s="2497"/>
      <c r="BVY19" s="2497"/>
      <c r="BVZ19" s="2497"/>
      <c r="BWA19" s="2497"/>
      <c r="BWB19" s="2497"/>
      <c r="BWC19" s="2497"/>
      <c r="BWD19" s="2497"/>
      <c r="BWE19" s="2497"/>
      <c r="BWF19" s="2497"/>
      <c r="BWG19" s="2497"/>
      <c r="BWH19" s="2497"/>
      <c r="BWI19" s="2497"/>
      <c r="BWJ19" s="2497"/>
      <c r="BWK19" s="2497"/>
      <c r="BWL19" s="2497"/>
      <c r="BWM19" s="2497"/>
      <c r="BWN19" s="2497"/>
      <c r="BWO19" s="2497"/>
      <c r="BWP19" s="2497"/>
      <c r="BWQ19" s="2497"/>
      <c r="BWR19" s="2497"/>
      <c r="BWS19" s="2497"/>
      <c r="BWT19" s="2497"/>
      <c r="BWU19" s="2497"/>
      <c r="BWV19" s="2497"/>
      <c r="BWW19" s="2497"/>
      <c r="BWX19" s="2497"/>
      <c r="BWY19" s="2497"/>
      <c r="BWZ19" s="2497"/>
      <c r="BXA19" s="2497"/>
      <c r="BXB19" s="2497"/>
      <c r="BXC19" s="2497"/>
      <c r="BXD19" s="2497"/>
      <c r="BXE19" s="2497"/>
      <c r="BXF19" s="2497"/>
      <c r="BXG19" s="2497"/>
      <c r="BXH19" s="2497"/>
      <c r="BXI19" s="2497"/>
      <c r="BXJ19" s="2497"/>
      <c r="BXK19" s="2497"/>
      <c r="BXL19" s="2497"/>
      <c r="BXM19" s="2497"/>
      <c r="BXN19" s="2497"/>
      <c r="BXO19" s="2497"/>
      <c r="BXP19" s="2497"/>
      <c r="BXQ19" s="2497"/>
      <c r="BXR19" s="2497"/>
      <c r="BXS19" s="2497"/>
      <c r="BXT19" s="2497"/>
      <c r="BXU19" s="2497"/>
      <c r="BXV19" s="2497"/>
    </row>
    <row r="20" spans="1:1998" customFormat="1">
      <c r="A20" s="2497"/>
      <c r="B20" s="2497"/>
      <c r="C20" s="2497"/>
      <c r="D20" s="2497"/>
      <c r="E20" s="2497"/>
      <c r="F20" s="2497"/>
      <c r="G20" s="2497"/>
      <c r="H20" s="2497"/>
      <c r="I20" s="2497"/>
      <c r="J20" s="2497"/>
      <c r="K20" s="2497"/>
      <c r="L20" s="2497"/>
      <c r="M20" s="2497"/>
      <c r="N20" s="2497"/>
      <c r="O20" s="2497"/>
      <c r="P20" s="2497"/>
      <c r="Q20" s="2497"/>
      <c r="R20" s="2497"/>
      <c r="S20" s="2497"/>
      <c r="T20" s="2497"/>
      <c r="U20" s="2497"/>
      <c r="V20" s="2497"/>
      <c r="W20" s="2497"/>
      <c r="X20" s="2497"/>
      <c r="Y20" s="2497"/>
      <c r="Z20" s="2497"/>
      <c r="AA20" s="2497"/>
      <c r="AB20" s="2497"/>
      <c r="AC20" s="2497"/>
      <c r="AD20" s="2497"/>
      <c r="AE20" s="2497"/>
      <c r="AF20" s="2497"/>
      <c r="AG20" s="2497"/>
      <c r="AH20" s="2497"/>
      <c r="AI20" s="2497"/>
      <c r="AJ20" s="2497"/>
      <c r="AK20" s="2497"/>
      <c r="AL20" s="2497"/>
      <c r="AM20" s="2497"/>
      <c r="AN20" s="2497"/>
      <c r="AO20" s="2497"/>
      <c r="AP20" s="2497"/>
      <c r="AQ20" s="2497"/>
      <c r="AR20" s="2497"/>
      <c r="AS20" s="2497"/>
      <c r="AT20" s="2497"/>
      <c r="AU20" s="2497"/>
      <c r="AV20" s="2497"/>
      <c r="AW20" s="2497"/>
      <c r="AX20" s="2497"/>
      <c r="AY20" s="2497"/>
      <c r="AZ20" s="2497"/>
      <c r="BA20" s="2497"/>
      <c r="BB20" s="2497"/>
      <c r="BC20" s="2497"/>
      <c r="BD20" s="2497"/>
      <c r="BE20" s="2497"/>
      <c r="BF20" s="2497"/>
      <c r="BG20" s="2497"/>
      <c r="BH20" s="2497"/>
      <c r="BI20" s="2497"/>
      <c r="BJ20" s="2497"/>
      <c r="BK20" s="2497"/>
      <c r="BL20" s="2497"/>
      <c r="BM20" s="2497"/>
      <c r="BN20" s="2497"/>
      <c r="BO20" s="2497"/>
      <c r="BP20" s="2497"/>
      <c r="BQ20" s="2497"/>
      <c r="BR20" s="2497"/>
      <c r="BS20" s="2497"/>
      <c r="BT20" s="2497"/>
      <c r="BU20" s="2497"/>
      <c r="BV20" s="2497"/>
      <c r="BW20" s="2497"/>
      <c r="BX20" s="2497"/>
      <c r="BY20" s="2497"/>
      <c r="BZ20" s="2497"/>
      <c r="CA20" s="2497"/>
      <c r="CB20" s="2497"/>
      <c r="CC20" s="2497"/>
      <c r="CD20" s="2497"/>
      <c r="CE20" s="2497"/>
      <c r="CF20" s="2497"/>
      <c r="CG20" s="2497"/>
      <c r="CH20" s="2497"/>
      <c r="CI20" s="2497"/>
      <c r="CJ20" s="2497"/>
      <c r="CK20" s="2497"/>
      <c r="CL20" s="2497"/>
      <c r="CM20" s="2497"/>
      <c r="CN20" s="2497"/>
      <c r="CO20" s="2497"/>
      <c r="CP20" s="2497"/>
      <c r="CQ20" s="2497"/>
      <c r="CR20" s="2497"/>
      <c r="CS20" s="2497"/>
      <c r="CT20" s="2497"/>
      <c r="CU20" s="2497"/>
      <c r="CV20" s="2497"/>
      <c r="CW20" s="2497"/>
      <c r="CX20" s="2497"/>
      <c r="CY20" s="2497"/>
      <c r="CZ20" s="2497"/>
      <c r="DA20" s="2497"/>
      <c r="DB20" s="2497"/>
      <c r="DC20" s="2497"/>
      <c r="DD20" s="2497"/>
      <c r="DE20" s="2497"/>
      <c r="DF20" s="2497"/>
      <c r="DG20" s="2497"/>
      <c r="DH20" s="2497"/>
      <c r="DI20" s="2497"/>
      <c r="DJ20" s="2497"/>
      <c r="DK20" s="2497"/>
      <c r="DL20" s="2497"/>
      <c r="DM20" s="2497"/>
      <c r="DN20" s="2497"/>
      <c r="DO20" s="2497"/>
      <c r="DP20" s="2497"/>
      <c r="DQ20" s="2497"/>
      <c r="DR20" s="2497"/>
      <c r="DS20" s="2497"/>
      <c r="DT20" s="2497"/>
      <c r="DU20" s="2497"/>
      <c r="DV20" s="2497"/>
      <c r="DW20" s="2497"/>
      <c r="DX20" s="2497"/>
      <c r="DY20" s="2497"/>
      <c r="DZ20" s="2497"/>
      <c r="EA20" s="2497"/>
      <c r="EB20" s="2497"/>
      <c r="EC20" s="2497"/>
      <c r="ED20" s="2497"/>
      <c r="EE20" s="2497"/>
      <c r="EF20" s="2497"/>
      <c r="EG20" s="2497"/>
      <c r="EH20" s="2497"/>
      <c r="EI20" s="2497"/>
      <c r="EJ20" s="2497"/>
      <c r="EK20" s="2497"/>
      <c r="EL20" s="2497"/>
      <c r="EM20" s="2497"/>
      <c r="EN20" s="2497"/>
      <c r="EO20" s="2497"/>
      <c r="EP20" s="2497"/>
      <c r="EQ20" s="2497"/>
      <c r="ER20" s="2497"/>
      <c r="ES20" s="2497"/>
      <c r="ET20" s="2497"/>
      <c r="EU20" s="2497"/>
      <c r="EV20" s="2497"/>
      <c r="EW20" s="2497"/>
      <c r="EX20" s="2497"/>
      <c r="EY20" s="2497"/>
      <c r="EZ20" s="2497"/>
      <c r="FA20" s="2497"/>
      <c r="FB20" s="2497"/>
      <c r="FC20" s="2497"/>
      <c r="FD20" s="2497"/>
      <c r="FE20" s="2497"/>
      <c r="FF20" s="2497"/>
      <c r="FG20" s="2497"/>
      <c r="FH20" s="2497"/>
      <c r="FI20" s="2497"/>
      <c r="FJ20" s="2497"/>
      <c r="FK20" s="2497"/>
      <c r="FL20" s="2497"/>
      <c r="FM20" s="2497"/>
      <c r="FN20" s="2497"/>
      <c r="FO20" s="2497"/>
      <c r="FP20" s="2497"/>
      <c r="FQ20" s="2497"/>
      <c r="FR20" s="2497"/>
      <c r="FS20" s="2497"/>
      <c r="FT20" s="2497"/>
      <c r="FU20" s="2497"/>
      <c r="FV20" s="2497"/>
      <c r="FW20" s="2497"/>
      <c r="FX20" s="2497"/>
      <c r="FY20" s="2497"/>
      <c r="FZ20" s="2497"/>
      <c r="GA20" s="2497"/>
      <c r="GB20" s="2497"/>
      <c r="GC20" s="2497"/>
      <c r="GD20" s="2497"/>
      <c r="GE20" s="2497"/>
      <c r="GF20" s="2497"/>
      <c r="GG20" s="2497"/>
      <c r="GH20" s="2497"/>
      <c r="GI20" s="2497"/>
      <c r="GJ20" s="2497"/>
      <c r="GK20" s="2497"/>
      <c r="GL20" s="2497"/>
      <c r="GM20" s="2497"/>
      <c r="GN20" s="2497"/>
      <c r="GO20" s="2497"/>
      <c r="GP20" s="2497"/>
      <c r="GQ20" s="2497"/>
      <c r="GR20" s="2497"/>
      <c r="GS20" s="2497"/>
      <c r="GT20" s="2497"/>
      <c r="GU20" s="2497"/>
      <c r="GV20" s="2497"/>
      <c r="GW20" s="2497"/>
      <c r="GX20" s="2497"/>
      <c r="GY20" s="2497"/>
      <c r="GZ20" s="2497"/>
      <c r="HA20" s="2497"/>
      <c r="HB20" s="2497"/>
      <c r="HC20" s="2497"/>
      <c r="HD20" s="2497"/>
      <c r="HE20" s="2497"/>
      <c r="HF20" s="2497"/>
      <c r="HG20" s="2497"/>
      <c r="HH20" s="2497"/>
      <c r="HI20" s="2497"/>
      <c r="HJ20" s="2497"/>
      <c r="HK20" s="2497"/>
      <c r="HL20" s="2497"/>
      <c r="HM20" s="2497"/>
      <c r="HN20" s="2497"/>
      <c r="HO20" s="2497"/>
      <c r="HP20" s="2497"/>
      <c r="HQ20" s="2497"/>
      <c r="HR20" s="2497"/>
      <c r="HS20" s="2497"/>
      <c r="HT20" s="2497"/>
      <c r="HU20" s="2497"/>
      <c r="HV20" s="2497"/>
      <c r="HW20" s="2497"/>
      <c r="HX20" s="2497"/>
      <c r="HY20" s="2497"/>
      <c r="HZ20" s="2497"/>
      <c r="IA20" s="2497"/>
      <c r="IB20" s="2497"/>
      <c r="IC20" s="2497"/>
      <c r="ID20" s="2497"/>
      <c r="IE20" s="2497"/>
      <c r="IF20" s="2497"/>
      <c r="IG20" s="2497"/>
      <c r="IH20" s="2497"/>
      <c r="II20" s="2497"/>
      <c r="IJ20" s="2497"/>
      <c r="IK20" s="2497"/>
      <c r="IL20" s="2497"/>
      <c r="IM20" s="2497"/>
      <c r="IN20" s="2497"/>
      <c r="IO20" s="2497"/>
      <c r="IP20" s="2497"/>
      <c r="IQ20" s="2497"/>
      <c r="IR20" s="2497"/>
      <c r="IS20" s="2497"/>
      <c r="IT20" s="2497"/>
      <c r="IU20" s="2497"/>
      <c r="IV20" s="2497"/>
      <c r="IW20" s="2497"/>
      <c r="IX20" s="2497"/>
      <c r="IY20" s="2497"/>
      <c r="IZ20" s="2497"/>
      <c r="JA20" s="2497"/>
      <c r="JB20" s="2497"/>
      <c r="JC20" s="2497"/>
      <c r="JD20" s="2497"/>
      <c r="JE20" s="2497"/>
      <c r="JF20" s="2497"/>
      <c r="JG20" s="2497"/>
      <c r="JH20" s="2497"/>
      <c r="JI20" s="2497"/>
      <c r="JJ20" s="2497"/>
      <c r="JK20" s="2497"/>
      <c r="JL20" s="2497"/>
      <c r="JM20" s="2497"/>
      <c r="JN20" s="2497"/>
      <c r="JO20" s="2497"/>
      <c r="JP20" s="2497"/>
      <c r="JQ20" s="2497"/>
      <c r="JR20" s="2497"/>
      <c r="JS20" s="2497"/>
      <c r="JT20" s="2497"/>
      <c r="JU20" s="2497"/>
      <c r="JV20" s="2497"/>
      <c r="JW20" s="2497"/>
      <c r="JX20" s="2497"/>
      <c r="JY20" s="2497"/>
      <c r="JZ20" s="2497"/>
      <c r="KA20" s="2497"/>
      <c r="KB20" s="2497"/>
      <c r="KC20" s="2497"/>
      <c r="KD20" s="2497"/>
      <c r="KE20" s="2497"/>
      <c r="KF20" s="2497"/>
      <c r="KG20" s="2497"/>
      <c r="KH20" s="2497"/>
      <c r="KI20" s="2497"/>
      <c r="KJ20" s="2497"/>
      <c r="KK20" s="2497"/>
      <c r="KL20" s="2497"/>
      <c r="KM20" s="2497"/>
      <c r="KN20" s="2497"/>
      <c r="KO20" s="2497"/>
      <c r="KP20" s="2497"/>
      <c r="KQ20" s="2497"/>
      <c r="KR20" s="2497"/>
      <c r="KS20" s="2497"/>
      <c r="KT20" s="2497"/>
      <c r="KU20" s="2497"/>
      <c r="KV20" s="2497"/>
      <c r="KW20" s="2497"/>
      <c r="KX20" s="2497"/>
      <c r="KY20" s="2497"/>
      <c r="KZ20" s="2497"/>
      <c r="LA20" s="2497"/>
      <c r="LB20" s="2497"/>
      <c r="LC20" s="2497"/>
      <c r="LD20" s="2497"/>
      <c r="LE20" s="2497"/>
      <c r="LF20" s="2497"/>
      <c r="LG20" s="2497"/>
      <c r="LH20" s="2497"/>
      <c r="LI20" s="2497"/>
      <c r="LJ20" s="2497"/>
      <c r="LK20" s="2497"/>
      <c r="LL20" s="2497"/>
      <c r="LM20" s="2497"/>
      <c r="LN20" s="2497"/>
      <c r="LO20" s="2497"/>
      <c r="LP20" s="2497"/>
      <c r="LQ20" s="2497"/>
      <c r="LR20" s="2497"/>
      <c r="LS20" s="2497"/>
      <c r="LT20" s="2497"/>
      <c r="LU20" s="2497"/>
      <c r="LV20" s="2497"/>
      <c r="LW20" s="2497"/>
      <c r="LX20" s="2497"/>
      <c r="LY20" s="2497"/>
      <c r="LZ20" s="2497"/>
      <c r="MA20" s="2497"/>
      <c r="MB20" s="2497"/>
      <c r="MC20" s="2497"/>
      <c r="MD20" s="2497"/>
      <c r="ME20" s="2497"/>
      <c r="MF20" s="2497"/>
      <c r="MG20" s="2497"/>
      <c r="MH20" s="2497"/>
      <c r="MI20" s="2497"/>
      <c r="MJ20" s="2497"/>
      <c r="MK20" s="2497"/>
      <c r="ML20" s="2497"/>
      <c r="MM20" s="2497"/>
      <c r="MN20" s="2497"/>
      <c r="MO20" s="2497"/>
      <c r="MP20" s="2497"/>
      <c r="MQ20" s="2497"/>
      <c r="MR20" s="2497"/>
      <c r="MS20" s="2497"/>
      <c r="MT20" s="2497"/>
      <c r="MU20" s="2497"/>
      <c r="MV20" s="2497"/>
      <c r="MW20" s="2497"/>
      <c r="MX20" s="2497"/>
      <c r="MY20" s="2497"/>
      <c r="MZ20" s="2497"/>
      <c r="NA20" s="2497"/>
      <c r="NB20" s="2497"/>
      <c r="NC20" s="2497"/>
      <c r="ND20" s="2497"/>
      <c r="NE20" s="2497"/>
      <c r="NF20" s="2497"/>
      <c r="NG20" s="2497"/>
      <c r="NH20" s="2497"/>
      <c r="NI20" s="2497"/>
      <c r="NJ20" s="2497"/>
      <c r="NK20" s="2497"/>
      <c r="NL20" s="2497"/>
      <c r="NM20" s="2497"/>
      <c r="NN20" s="2497"/>
      <c r="NO20" s="2497"/>
      <c r="NP20" s="2497"/>
      <c r="NQ20" s="2497"/>
      <c r="NR20" s="2497"/>
      <c r="NS20" s="2497"/>
      <c r="NT20" s="2497"/>
      <c r="NU20" s="2497"/>
      <c r="NV20" s="2497"/>
      <c r="NW20" s="2497"/>
      <c r="NX20" s="2497"/>
      <c r="NY20" s="2497"/>
      <c r="NZ20" s="2497"/>
      <c r="OA20" s="2497"/>
      <c r="OB20" s="2497"/>
      <c r="OC20" s="2497"/>
      <c r="OD20" s="2497"/>
      <c r="OE20" s="2497"/>
      <c r="OF20" s="2497"/>
      <c r="OG20" s="2497"/>
      <c r="OH20" s="2497"/>
      <c r="OI20" s="2497"/>
      <c r="OJ20" s="2497"/>
      <c r="OK20" s="2497"/>
      <c r="OL20" s="2497"/>
      <c r="OM20" s="2497"/>
      <c r="ON20" s="2497"/>
      <c r="OO20" s="2497"/>
      <c r="OP20" s="2497"/>
      <c r="OQ20" s="2497"/>
      <c r="OR20" s="2497"/>
      <c r="OS20" s="2497"/>
      <c r="OT20" s="2497"/>
      <c r="OU20" s="2497"/>
      <c r="OV20" s="2497"/>
      <c r="OW20" s="2497"/>
      <c r="OX20" s="2497"/>
      <c r="OY20" s="2497"/>
      <c r="OZ20" s="2497"/>
      <c r="PA20" s="2497"/>
      <c r="PB20" s="2497"/>
      <c r="PC20" s="2497"/>
      <c r="PD20" s="2497"/>
      <c r="PE20" s="2497"/>
      <c r="PF20" s="2497"/>
      <c r="PG20" s="2497"/>
      <c r="PH20" s="2497"/>
      <c r="PI20" s="2497"/>
      <c r="PJ20" s="2497"/>
      <c r="PK20" s="2497"/>
      <c r="PL20" s="2497"/>
      <c r="PM20" s="2497"/>
      <c r="PN20" s="2497"/>
      <c r="PO20" s="2497"/>
      <c r="PP20" s="2497"/>
      <c r="PQ20" s="2497"/>
      <c r="PR20" s="2497"/>
      <c r="PS20" s="2497"/>
      <c r="PT20" s="2497"/>
      <c r="PU20" s="2497"/>
      <c r="PV20" s="2497"/>
      <c r="PW20" s="2497"/>
      <c r="PX20" s="2497"/>
      <c r="PY20" s="2497"/>
      <c r="PZ20" s="2497"/>
      <c r="QA20" s="2497"/>
      <c r="QB20" s="2497"/>
      <c r="QC20" s="2497"/>
      <c r="QD20" s="2497"/>
      <c r="QE20" s="2497"/>
      <c r="QF20" s="2497"/>
      <c r="QG20" s="2497"/>
      <c r="QH20" s="2497"/>
      <c r="QI20" s="2497"/>
      <c r="QJ20" s="2497"/>
      <c r="QK20" s="2497"/>
      <c r="QL20" s="2497"/>
      <c r="QM20" s="2497"/>
      <c r="QN20" s="2497"/>
      <c r="QO20" s="2497"/>
      <c r="QP20" s="2497"/>
      <c r="QQ20" s="2497"/>
      <c r="QR20" s="2497"/>
      <c r="QS20" s="2497"/>
      <c r="QT20" s="2497"/>
      <c r="QU20" s="2497"/>
      <c r="QV20" s="2497"/>
      <c r="QW20" s="2497"/>
      <c r="QX20" s="2497"/>
      <c r="QY20" s="2497"/>
      <c r="QZ20" s="2497"/>
      <c r="RA20" s="2497"/>
      <c r="RB20" s="2497"/>
      <c r="RC20" s="2497"/>
      <c r="RD20" s="2497"/>
      <c r="RE20" s="2497"/>
      <c r="RF20" s="2497"/>
      <c r="RG20" s="2497"/>
      <c r="RH20" s="2497"/>
      <c r="RI20" s="2497"/>
      <c r="RJ20" s="2497"/>
      <c r="RK20" s="2497"/>
      <c r="RL20" s="2497"/>
      <c r="RM20" s="2497"/>
      <c r="RN20" s="2497"/>
      <c r="RO20" s="2497"/>
      <c r="RP20" s="2497"/>
      <c r="RQ20" s="2497"/>
      <c r="RR20" s="2497"/>
      <c r="RS20" s="2497"/>
      <c r="RT20" s="2497"/>
      <c r="RU20" s="2497"/>
      <c r="RV20" s="2497"/>
      <c r="RW20" s="2497"/>
      <c r="RX20" s="2497"/>
      <c r="RY20" s="2497"/>
      <c r="RZ20" s="2497"/>
      <c r="SA20" s="2497"/>
      <c r="SB20" s="2497"/>
      <c r="SC20" s="2497"/>
      <c r="SD20" s="2497"/>
      <c r="SE20" s="2497"/>
      <c r="SF20" s="2497"/>
      <c r="SG20" s="2497"/>
      <c r="SH20" s="2497"/>
      <c r="SI20" s="2497"/>
      <c r="SJ20" s="2497"/>
      <c r="SK20" s="2497"/>
      <c r="SL20" s="2497"/>
      <c r="SM20" s="2497"/>
      <c r="SN20" s="2497"/>
      <c r="SO20" s="2497"/>
      <c r="SP20" s="2497"/>
      <c r="SQ20" s="2497"/>
      <c r="SR20" s="2497"/>
      <c r="SS20" s="2497"/>
      <c r="ST20" s="2497"/>
      <c r="SU20" s="2497"/>
      <c r="SV20" s="2497"/>
      <c r="SW20" s="2497"/>
      <c r="SX20" s="2497"/>
      <c r="SY20" s="2497"/>
      <c r="SZ20" s="2497"/>
      <c r="TA20" s="2497"/>
      <c r="TB20" s="2497"/>
      <c r="TC20" s="2497"/>
      <c r="TD20" s="2497"/>
      <c r="TE20" s="2497"/>
      <c r="TF20" s="2497"/>
      <c r="TG20" s="2497"/>
      <c r="TH20" s="2497"/>
      <c r="TI20" s="2497"/>
      <c r="TJ20" s="2497"/>
      <c r="TK20" s="2497"/>
      <c r="TL20" s="2497"/>
      <c r="TM20" s="2497"/>
      <c r="TN20" s="2497"/>
      <c r="TO20" s="2497"/>
      <c r="TP20" s="2497"/>
      <c r="TQ20" s="2497"/>
      <c r="TR20" s="2497"/>
      <c r="TS20" s="2497"/>
      <c r="TT20" s="2497"/>
      <c r="TU20" s="2497"/>
      <c r="TV20" s="2497"/>
      <c r="TW20" s="2497"/>
      <c r="TX20" s="2497"/>
      <c r="TY20" s="2497"/>
      <c r="TZ20" s="2497"/>
      <c r="UA20" s="2497"/>
      <c r="UB20" s="2497"/>
      <c r="UC20" s="2497"/>
      <c r="UD20" s="2497"/>
      <c r="UE20" s="2497"/>
      <c r="UF20" s="2497"/>
      <c r="UG20" s="2497"/>
      <c r="UH20" s="2497"/>
      <c r="UI20" s="2497"/>
      <c r="UJ20" s="2497"/>
      <c r="UK20" s="2497"/>
      <c r="UL20" s="2497"/>
      <c r="UM20" s="2497"/>
      <c r="UN20" s="2497"/>
      <c r="UO20" s="2497"/>
      <c r="UP20" s="2497"/>
      <c r="UQ20" s="2497"/>
      <c r="UR20" s="2497"/>
      <c r="US20" s="2497"/>
      <c r="UT20" s="2497"/>
      <c r="UU20" s="2497"/>
      <c r="UV20" s="2497"/>
      <c r="UW20" s="2497"/>
      <c r="UX20" s="2497"/>
      <c r="UY20" s="2497"/>
      <c r="UZ20" s="2497"/>
      <c r="VA20" s="2497"/>
      <c r="VB20" s="2497"/>
      <c r="VC20" s="2497"/>
      <c r="VD20" s="2497"/>
      <c r="VE20" s="2497"/>
      <c r="VF20" s="2497"/>
      <c r="VG20" s="2497"/>
      <c r="VH20" s="2497"/>
      <c r="VI20" s="2497"/>
      <c r="VJ20" s="2497"/>
      <c r="VK20" s="2497"/>
      <c r="VL20" s="2497"/>
      <c r="VM20" s="2497"/>
      <c r="VN20" s="2497"/>
      <c r="VO20" s="2497"/>
      <c r="VP20" s="2497"/>
      <c r="VQ20" s="2497"/>
      <c r="VR20" s="2497"/>
      <c r="VS20" s="2497"/>
      <c r="VT20" s="2497"/>
      <c r="VU20" s="2497"/>
      <c r="VV20" s="2497"/>
      <c r="VW20" s="2497"/>
      <c r="VX20" s="2497"/>
      <c r="VY20" s="2497"/>
      <c r="VZ20" s="2497"/>
      <c r="WA20" s="2497"/>
      <c r="WB20" s="2497"/>
      <c r="WC20" s="2497"/>
      <c r="WD20" s="2497"/>
      <c r="WE20" s="2497"/>
      <c r="WF20" s="2497"/>
      <c r="WG20" s="2497"/>
      <c r="WH20" s="2497"/>
      <c r="WI20" s="2497"/>
      <c r="WJ20" s="2497"/>
      <c r="WK20" s="2497"/>
      <c r="WL20" s="2497"/>
      <c r="WM20" s="2497"/>
      <c r="WN20" s="2497"/>
      <c r="WO20" s="2497"/>
      <c r="WP20" s="2497"/>
      <c r="WQ20" s="2497"/>
      <c r="WR20" s="2497"/>
      <c r="WS20" s="2497"/>
      <c r="WT20" s="2497"/>
      <c r="WU20" s="2497"/>
      <c r="WV20" s="2497"/>
      <c r="WW20" s="2497"/>
      <c r="WX20" s="2497"/>
      <c r="WY20" s="2497"/>
      <c r="WZ20" s="2497"/>
      <c r="XA20" s="2497"/>
      <c r="XB20" s="2497"/>
      <c r="XC20" s="2497"/>
      <c r="XD20" s="2497"/>
      <c r="XE20" s="2497"/>
      <c r="XF20" s="2497"/>
      <c r="XG20" s="2497"/>
      <c r="XH20" s="2497"/>
      <c r="XI20" s="2497"/>
      <c r="XJ20" s="2497"/>
      <c r="XK20" s="2497"/>
      <c r="XL20" s="2497"/>
      <c r="XM20" s="2497"/>
      <c r="XN20" s="2497"/>
      <c r="XO20" s="2497"/>
      <c r="XP20" s="2497"/>
      <c r="XQ20" s="2497"/>
      <c r="XR20" s="2497"/>
      <c r="XS20" s="2497"/>
      <c r="XT20" s="2497"/>
      <c r="XU20" s="2497"/>
      <c r="XV20" s="2497"/>
      <c r="XW20" s="2497"/>
      <c r="XX20" s="2497"/>
      <c r="XY20" s="2497"/>
      <c r="XZ20" s="2497"/>
      <c r="YA20" s="2497"/>
      <c r="YB20" s="2497"/>
      <c r="YC20" s="2497"/>
      <c r="YD20" s="2497"/>
      <c r="YE20" s="2497"/>
      <c r="YF20" s="2497"/>
      <c r="YG20" s="2497"/>
      <c r="YH20" s="2497"/>
      <c r="YI20" s="2497"/>
      <c r="YJ20" s="2497"/>
      <c r="YK20" s="2497"/>
      <c r="YL20" s="2497"/>
      <c r="YM20" s="2497"/>
      <c r="YN20" s="2497"/>
      <c r="YO20" s="2497"/>
      <c r="YP20" s="2497"/>
      <c r="YQ20" s="2497"/>
      <c r="YR20" s="2497"/>
      <c r="YS20" s="2497"/>
      <c r="YT20" s="2497"/>
      <c r="YU20" s="2497"/>
      <c r="YV20" s="2497"/>
      <c r="YW20" s="2497"/>
      <c r="YX20" s="2497"/>
      <c r="YY20" s="2497"/>
      <c r="YZ20" s="2497"/>
      <c r="ZA20" s="2497"/>
      <c r="ZB20" s="2497"/>
      <c r="ZC20" s="2497"/>
      <c r="ZD20" s="2497"/>
      <c r="ZE20" s="2497"/>
      <c r="ZF20" s="2497"/>
      <c r="ZG20" s="2497"/>
      <c r="ZH20" s="2497"/>
      <c r="ZI20" s="2497"/>
      <c r="ZJ20" s="2497"/>
      <c r="ZK20" s="2497"/>
      <c r="ZL20" s="2497"/>
      <c r="ZM20" s="2497"/>
      <c r="ZN20" s="2497"/>
      <c r="ZO20" s="2497"/>
      <c r="ZP20" s="2497"/>
      <c r="ZQ20" s="2497"/>
      <c r="ZR20" s="2497"/>
      <c r="ZS20" s="2497"/>
      <c r="ZT20" s="2497"/>
      <c r="ZU20" s="2497"/>
      <c r="ZV20" s="2497"/>
      <c r="ZW20" s="2497"/>
      <c r="ZX20" s="2497"/>
      <c r="ZY20" s="2497"/>
      <c r="ZZ20" s="2497"/>
      <c r="AAA20" s="2497"/>
      <c r="AAB20" s="2497"/>
      <c r="AAC20" s="2497"/>
      <c r="AAD20" s="2497"/>
      <c r="AAE20" s="2497"/>
      <c r="AAF20" s="2497"/>
      <c r="AAG20" s="2497"/>
      <c r="AAH20" s="2497"/>
      <c r="AAI20" s="2497"/>
      <c r="AAJ20" s="2497"/>
      <c r="AAK20" s="2497"/>
      <c r="AAL20" s="2497"/>
      <c r="AAM20" s="2497"/>
      <c r="AAN20" s="2497"/>
      <c r="AAO20" s="2497"/>
      <c r="AAP20" s="2497"/>
      <c r="AAQ20" s="2497"/>
      <c r="AAR20" s="2497"/>
      <c r="AAS20" s="2497"/>
      <c r="AAT20" s="2497"/>
      <c r="AAU20" s="2497"/>
      <c r="AAV20" s="2497"/>
      <c r="AAW20" s="2497"/>
      <c r="AAX20" s="2497"/>
      <c r="AAY20" s="2497"/>
      <c r="AAZ20" s="2497"/>
      <c r="ABA20" s="2497"/>
      <c r="ABB20" s="2497"/>
      <c r="ABC20" s="2497"/>
      <c r="ABD20" s="2497"/>
      <c r="ABE20" s="2497"/>
      <c r="ABF20" s="2497"/>
      <c r="ABG20" s="2497"/>
      <c r="ABH20" s="2497"/>
      <c r="ABI20" s="2497"/>
      <c r="ABJ20" s="2497"/>
      <c r="ABK20" s="2497"/>
      <c r="ABL20" s="2497"/>
      <c r="ABM20" s="2497"/>
      <c r="ABN20" s="2497"/>
      <c r="ABO20" s="2497"/>
      <c r="ABP20" s="2497"/>
      <c r="ABQ20" s="2497"/>
      <c r="ABR20" s="2497"/>
      <c r="ABS20" s="2497"/>
      <c r="ABT20" s="2497"/>
      <c r="ABU20" s="2497"/>
      <c r="ABV20" s="2497"/>
      <c r="ABW20" s="2497"/>
      <c r="ABX20" s="2497"/>
      <c r="ABY20" s="2497"/>
      <c r="ABZ20" s="2497"/>
      <c r="ACA20" s="2497"/>
      <c r="ACB20" s="2497"/>
      <c r="ACC20" s="2497"/>
      <c r="ACD20" s="2497"/>
      <c r="ACE20" s="2497"/>
      <c r="ACF20" s="2497"/>
      <c r="ACG20" s="2497"/>
      <c r="ACH20" s="2497"/>
      <c r="ACI20" s="2497"/>
      <c r="ACJ20" s="2497"/>
      <c r="ACK20" s="2497"/>
      <c r="ACL20" s="2497"/>
      <c r="ACM20" s="2497"/>
      <c r="ACN20" s="2497"/>
      <c r="ACO20" s="2497"/>
      <c r="ACP20" s="2497"/>
      <c r="ACQ20" s="2497"/>
      <c r="ACR20" s="2497"/>
      <c r="ACS20" s="2497"/>
      <c r="ACT20" s="2497"/>
      <c r="ACU20" s="2497"/>
      <c r="ACV20" s="2497"/>
      <c r="ACW20" s="2497"/>
      <c r="ACX20" s="2497"/>
      <c r="ACY20" s="2497"/>
      <c r="ACZ20" s="2497"/>
      <c r="ADA20" s="2497"/>
      <c r="ADB20" s="2497"/>
      <c r="ADC20" s="2497"/>
      <c r="ADD20" s="2497"/>
      <c r="ADE20" s="2497"/>
      <c r="ADF20" s="2497"/>
      <c r="ADG20" s="2497"/>
      <c r="ADH20" s="2497"/>
      <c r="ADI20" s="2497"/>
      <c r="ADJ20" s="2497"/>
      <c r="ADK20" s="2497"/>
      <c r="ADL20" s="2497"/>
      <c r="ADM20" s="2497"/>
      <c r="ADN20" s="2497"/>
      <c r="ADO20" s="2497"/>
      <c r="ADP20" s="2497"/>
      <c r="ADQ20" s="2497"/>
      <c r="ADR20" s="2497"/>
      <c r="ADS20" s="2497"/>
      <c r="ADT20" s="2497"/>
      <c r="ADU20" s="2497"/>
      <c r="ADV20" s="2497"/>
      <c r="ADW20" s="2497"/>
      <c r="ADX20" s="2497"/>
      <c r="ADY20" s="2497"/>
      <c r="ADZ20" s="2497"/>
      <c r="AEA20" s="2497"/>
      <c r="AEB20" s="2497"/>
      <c r="AEC20" s="2497"/>
      <c r="AED20" s="2497"/>
      <c r="AEE20" s="2497"/>
      <c r="AEF20" s="2497"/>
      <c r="AEG20" s="2497"/>
      <c r="AEH20" s="2497"/>
      <c r="AEI20" s="2497"/>
      <c r="AEJ20" s="2497"/>
      <c r="AEK20" s="2497"/>
      <c r="AEL20" s="2497"/>
      <c r="AEM20" s="2497"/>
      <c r="AEN20" s="2497"/>
      <c r="AEO20" s="2497"/>
      <c r="AEP20" s="2497"/>
      <c r="AEQ20" s="2497"/>
      <c r="AER20" s="2497"/>
      <c r="AES20" s="2497"/>
      <c r="AET20" s="2497"/>
      <c r="AEU20" s="2497"/>
      <c r="AEV20" s="2497"/>
      <c r="AEW20" s="2497"/>
      <c r="AEX20" s="2497"/>
      <c r="AEY20" s="2497"/>
      <c r="AEZ20" s="2497"/>
      <c r="AFA20" s="2497"/>
      <c r="AFB20" s="2497"/>
      <c r="AFC20" s="2497"/>
      <c r="AFD20" s="2497"/>
      <c r="AFE20" s="2497"/>
      <c r="AFF20" s="2497"/>
      <c r="AFG20" s="2497"/>
      <c r="AFH20" s="2497"/>
      <c r="AFI20" s="2497"/>
      <c r="AFJ20" s="2497"/>
      <c r="AFK20" s="2497"/>
      <c r="AFL20" s="2497"/>
      <c r="AFM20" s="2497"/>
      <c r="AFN20" s="2497"/>
      <c r="AFO20" s="2497"/>
      <c r="AFP20" s="2497"/>
      <c r="AFQ20" s="2497"/>
      <c r="AFR20" s="2497"/>
      <c r="AFS20" s="2497"/>
      <c r="AFT20" s="2497"/>
      <c r="AFU20" s="2497"/>
      <c r="AFV20" s="2497"/>
      <c r="AFW20" s="2497"/>
      <c r="AFX20" s="2497"/>
      <c r="AFY20" s="2497"/>
      <c r="AFZ20" s="2497"/>
      <c r="AGA20" s="2497"/>
      <c r="AGB20" s="2497"/>
      <c r="AGC20" s="2497"/>
      <c r="AGD20" s="2497"/>
      <c r="AGE20" s="2497"/>
      <c r="AGF20" s="2497"/>
      <c r="AGG20" s="2497"/>
      <c r="AGH20" s="2497"/>
      <c r="AGI20" s="2497"/>
      <c r="AGJ20" s="2497"/>
      <c r="AGK20" s="2497"/>
      <c r="AGL20" s="2497"/>
      <c r="AGM20" s="2497"/>
      <c r="AGN20" s="2497"/>
      <c r="AGO20" s="2497"/>
      <c r="AGP20" s="2497"/>
      <c r="AGQ20" s="2497"/>
      <c r="AGR20" s="2497"/>
      <c r="AGS20" s="2497"/>
      <c r="AGT20" s="2497"/>
      <c r="AGU20" s="2497"/>
      <c r="AGV20" s="2497"/>
      <c r="AGW20" s="2497"/>
      <c r="AGX20" s="2497"/>
      <c r="AGY20" s="2497"/>
      <c r="AGZ20" s="2497"/>
      <c r="AHA20" s="2497"/>
      <c r="AHB20" s="2497"/>
      <c r="AHC20" s="2497"/>
      <c r="AHD20" s="2497"/>
      <c r="AHE20" s="2497"/>
      <c r="AHF20" s="2497"/>
      <c r="AHG20" s="2497"/>
      <c r="AHH20" s="2497"/>
      <c r="AHI20" s="2497"/>
      <c r="AHJ20" s="2497"/>
      <c r="AHK20" s="2497"/>
      <c r="AHL20" s="2497"/>
      <c r="AHM20" s="2497"/>
      <c r="AHN20" s="2497"/>
      <c r="AHO20" s="2497"/>
      <c r="AHP20" s="2497"/>
      <c r="AHQ20" s="2497"/>
      <c r="AHR20" s="2497"/>
      <c r="AHS20" s="2497"/>
      <c r="AHT20" s="2497"/>
      <c r="AHU20" s="2497"/>
      <c r="AHV20" s="2497"/>
      <c r="AHW20" s="2497"/>
      <c r="AHX20" s="2497"/>
      <c r="AHY20" s="2497"/>
      <c r="AHZ20" s="2497"/>
      <c r="AIA20" s="2497"/>
      <c r="AIB20" s="2497"/>
      <c r="AIC20" s="2497"/>
      <c r="AID20" s="2497"/>
      <c r="AIE20" s="2497"/>
      <c r="AIF20" s="2497"/>
      <c r="AIG20" s="2497"/>
      <c r="AIH20" s="2497"/>
      <c r="AII20" s="2497"/>
      <c r="AIJ20" s="2497"/>
      <c r="AIK20" s="2497"/>
      <c r="AIL20" s="2497"/>
      <c r="AIM20" s="2497"/>
      <c r="AIN20" s="2497"/>
      <c r="AIO20" s="2497"/>
      <c r="AIP20" s="2497"/>
      <c r="AIQ20" s="2497"/>
      <c r="AIR20" s="2497"/>
      <c r="AIS20" s="2497"/>
      <c r="AIT20" s="2497"/>
      <c r="AIU20" s="2497"/>
      <c r="AIV20" s="2497"/>
      <c r="AIW20" s="2497"/>
      <c r="AIX20" s="2497"/>
      <c r="AIY20" s="2497"/>
      <c r="AIZ20" s="2497"/>
      <c r="AJA20" s="2497"/>
      <c r="AJB20" s="2497"/>
      <c r="AJC20" s="2497"/>
      <c r="AJD20" s="2497"/>
      <c r="AJE20" s="2497"/>
      <c r="AJF20" s="2497"/>
      <c r="AJG20" s="2497"/>
      <c r="AJH20" s="2497"/>
      <c r="AJI20" s="2497"/>
      <c r="AJJ20" s="2497"/>
      <c r="AJK20" s="2497"/>
      <c r="AJL20" s="2497"/>
      <c r="AJM20" s="2497"/>
      <c r="AJN20" s="2497"/>
      <c r="AJO20" s="2497"/>
      <c r="AJP20" s="2497"/>
      <c r="AJQ20" s="2497"/>
      <c r="AJR20" s="2497"/>
      <c r="AJS20" s="2497"/>
      <c r="AJT20" s="2497"/>
      <c r="AJU20" s="2497"/>
      <c r="AJV20" s="2497"/>
      <c r="AJW20" s="2497"/>
      <c r="AJX20" s="2497"/>
      <c r="AJY20" s="2497"/>
      <c r="AJZ20" s="2497"/>
      <c r="AKA20" s="2497"/>
      <c r="AKB20" s="2497"/>
      <c r="AKC20" s="2497"/>
      <c r="AKD20" s="2497"/>
      <c r="AKE20" s="2497"/>
      <c r="AKF20" s="2497"/>
      <c r="AKG20" s="2497"/>
      <c r="AKH20" s="2497"/>
      <c r="AKI20" s="2497"/>
      <c r="AKJ20" s="2497"/>
      <c r="AKK20" s="2497"/>
      <c r="AKL20" s="2497"/>
      <c r="AKM20" s="2497"/>
      <c r="AKN20" s="2497"/>
      <c r="AKO20" s="2497"/>
      <c r="AKP20" s="2497"/>
      <c r="AKQ20" s="2497"/>
      <c r="AKR20" s="2497"/>
      <c r="AKS20" s="2497"/>
      <c r="AKT20" s="2497"/>
      <c r="AKU20" s="2497"/>
      <c r="AKV20" s="2497"/>
      <c r="AKW20" s="2497"/>
      <c r="AKX20" s="2497"/>
      <c r="AKY20" s="2497"/>
      <c r="AKZ20" s="2497"/>
      <c r="ALA20" s="2497"/>
      <c r="ALB20" s="2497"/>
      <c r="ALC20" s="2497"/>
      <c r="ALD20" s="2497"/>
      <c r="ALE20" s="2497"/>
      <c r="ALF20" s="2497"/>
      <c r="ALG20" s="2497"/>
      <c r="ALH20" s="2497"/>
      <c r="ALI20" s="2497"/>
      <c r="ALJ20" s="2497"/>
      <c r="ALK20" s="2497"/>
      <c r="ALL20" s="2497"/>
      <c r="ALM20" s="2497"/>
      <c r="ALN20" s="2497"/>
      <c r="ALO20" s="2497"/>
      <c r="ALP20" s="2497"/>
      <c r="ALQ20" s="2497"/>
      <c r="ALR20" s="2497"/>
      <c r="ALS20" s="2497"/>
      <c r="ALT20" s="2497"/>
      <c r="ALU20" s="2497"/>
      <c r="ALV20" s="2497"/>
      <c r="ALW20" s="2497"/>
      <c r="ALX20" s="2497"/>
      <c r="ALY20" s="2497"/>
      <c r="ALZ20" s="2497"/>
      <c r="AMA20" s="2497"/>
      <c r="AMB20" s="2497"/>
      <c r="AMC20" s="2497"/>
      <c r="AMD20" s="2497"/>
      <c r="AME20" s="2497"/>
      <c r="AMF20" s="2497"/>
      <c r="AMG20" s="2497"/>
      <c r="AMH20" s="2497"/>
      <c r="AMI20" s="2497"/>
      <c r="AMJ20" s="2497"/>
      <c r="AMK20" s="2497"/>
      <c r="AML20" s="2497"/>
      <c r="AMM20" s="2497"/>
      <c r="AMN20" s="2497"/>
      <c r="AMO20" s="2497"/>
      <c r="AMP20" s="2497"/>
      <c r="AMQ20" s="2497"/>
      <c r="AMR20" s="2497"/>
      <c r="AMS20" s="2497"/>
      <c r="AMT20" s="2497"/>
      <c r="AMU20" s="2497"/>
      <c r="AMV20" s="2497"/>
      <c r="AMW20" s="2497"/>
      <c r="AMX20" s="2497"/>
      <c r="AMY20" s="2497"/>
      <c r="AMZ20" s="2497"/>
      <c r="ANA20" s="2497"/>
      <c r="ANB20" s="2497"/>
      <c r="ANC20" s="2497"/>
      <c r="AND20" s="2497"/>
      <c r="ANE20" s="2497"/>
      <c r="ANF20" s="2497"/>
      <c r="ANG20" s="2497"/>
      <c r="ANH20" s="2497"/>
      <c r="ANI20" s="2497"/>
      <c r="ANJ20" s="2497"/>
      <c r="ANK20" s="2497"/>
      <c r="ANL20" s="2497"/>
      <c r="ANM20" s="2497"/>
      <c r="ANN20" s="2497"/>
      <c r="ANO20" s="2497"/>
      <c r="ANP20" s="2497"/>
      <c r="ANQ20" s="2497"/>
      <c r="ANR20" s="2497"/>
      <c r="ANS20" s="2497"/>
      <c r="ANT20" s="2497"/>
      <c r="ANU20" s="2497"/>
      <c r="ANV20" s="2497"/>
      <c r="ANW20" s="2497"/>
      <c r="ANX20" s="2497"/>
      <c r="ANY20" s="2497"/>
      <c r="ANZ20" s="2497"/>
      <c r="AOA20" s="2497"/>
      <c r="AOB20" s="2497"/>
      <c r="AOC20" s="2497"/>
      <c r="AOD20" s="2497"/>
      <c r="AOE20" s="2497"/>
      <c r="AOF20" s="2497"/>
      <c r="AOG20" s="2497"/>
      <c r="AOH20" s="2497"/>
      <c r="AOI20" s="2497"/>
      <c r="AOJ20" s="2497"/>
      <c r="AOK20" s="2497"/>
      <c r="AOL20" s="2497"/>
      <c r="AOM20" s="2497"/>
      <c r="AON20" s="2497"/>
      <c r="AOO20" s="2497"/>
      <c r="AOP20" s="2497"/>
      <c r="AOQ20" s="2497"/>
      <c r="AOR20" s="2497"/>
      <c r="AOS20" s="2497"/>
      <c r="AOT20" s="2497"/>
      <c r="AOU20" s="2497"/>
      <c r="AOV20" s="2497"/>
      <c r="AOW20" s="2497"/>
      <c r="AOX20" s="2497"/>
      <c r="AOY20" s="2497"/>
      <c r="AOZ20" s="2497"/>
      <c r="APA20" s="2497"/>
      <c r="APB20" s="2497"/>
      <c r="APC20" s="2497"/>
      <c r="APD20" s="2497"/>
      <c r="APE20" s="2497"/>
      <c r="APF20" s="2497"/>
      <c r="APG20" s="2497"/>
      <c r="APH20" s="2497"/>
      <c r="API20" s="2497"/>
      <c r="APJ20" s="2497"/>
      <c r="APK20" s="2497"/>
      <c r="APL20" s="2497"/>
      <c r="APM20" s="2497"/>
      <c r="APN20" s="2497"/>
      <c r="APO20" s="2497"/>
      <c r="APP20" s="2497"/>
      <c r="APQ20" s="2497"/>
      <c r="APR20" s="2497"/>
      <c r="APS20" s="2497"/>
      <c r="APT20" s="2497"/>
      <c r="APU20" s="2497"/>
      <c r="APV20" s="2497"/>
      <c r="APW20" s="2497"/>
      <c r="APX20" s="2497"/>
      <c r="APY20" s="2497"/>
      <c r="APZ20" s="2497"/>
      <c r="AQA20" s="2497"/>
      <c r="AQB20" s="2497"/>
      <c r="AQC20" s="2497"/>
      <c r="AQD20" s="2497"/>
      <c r="AQE20" s="2497"/>
      <c r="AQF20" s="2497"/>
      <c r="AQG20" s="2497"/>
      <c r="AQH20" s="2497"/>
      <c r="AQI20" s="2497"/>
      <c r="AQJ20" s="2497"/>
      <c r="AQK20" s="2497"/>
      <c r="AQL20" s="2497"/>
      <c r="AQM20" s="2497"/>
      <c r="AQN20" s="2497"/>
      <c r="AQO20" s="2497"/>
      <c r="AQP20" s="2497"/>
      <c r="AQQ20" s="2497"/>
      <c r="AQR20" s="2497"/>
      <c r="AQS20" s="2497"/>
      <c r="AQT20" s="2497"/>
      <c r="AQU20" s="2497"/>
      <c r="AQV20" s="2497"/>
      <c r="AQW20" s="2497"/>
      <c r="AQX20" s="2497"/>
      <c r="AQY20" s="2497"/>
      <c r="AQZ20" s="2497"/>
      <c r="ARA20" s="2497"/>
      <c r="ARB20" s="2497"/>
      <c r="ARC20" s="2497"/>
      <c r="ARD20" s="2497"/>
      <c r="ARE20" s="2497"/>
      <c r="ARF20" s="2497"/>
      <c r="ARG20" s="2497"/>
      <c r="ARH20" s="2497"/>
      <c r="ARI20" s="2497"/>
      <c r="ARJ20" s="2497"/>
      <c r="ARK20" s="2497"/>
      <c r="ARL20" s="2497"/>
      <c r="ARM20" s="2497"/>
      <c r="ARN20" s="2497"/>
      <c r="ARO20" s="2497"/>
      <c r="ARP20" s="2497"/>
      <c r="ARQ20" s="2497"/>
      <c r="ARR20" s="2497"/>
      <c r="ARS20" s="2497"/>
      <c r="ART20" s="2497"/>
      <c r="ARU20" s="2497"/>
      <c r="ARV20" s="2497"/>
      <c r="ARW20" s="2497"/>
      <c r="ARX20" s="2497"/>
      <c r="ARY20" s="2497"/>
      <c r="ARZ20" s="2497"/>
      <c r="ASA20" s="2497"/>
      <c r="ASB20" s="2497"/>
      <c r="ASC20" s="2497"/>
      <c r="ASD20" s="2497"/>
      <c r="ASE20" s="2497"/>
      <c r="ASF20" s="2497"/>
      <c r="ASG20" s="2497"/>
      <c r="ASH20" s="2497"/>
      <c r="ASI20" s="2497"/>
      <c r="ASJ20" s="2497"/>
      <c r="ASK20" s="2497"/>
      <c r="ASL20" s="2497"/>
      <c r="ASM20" s="2497"/>
      <c r="ASN20" s="2497"/>
      <c r="ASO20" s="2497"/>
      <c r="ASP20" s="2497"/>
      <c r="ASQ20" s="2497"/>
      <c r="ASR20" s="2497"/>
      <c r="ASS20" s="2497"/>
      <c r="AST20" s="2497"/>
      <c r="ASU20" s="2497"/>
      <c r="ASV20" s="2497"/>
      <c r="ASW20" s="2497"/>
      <c r="ASX20" s="2497"/>
      <c r="ASY20" s="2497"/>
      <c r="ASZ20" s="2497"/>
      <c r="ATA20" s="2497"/>
      <c r="ATB20" s="2497"/>
      <c r="ATC20" s="2497"/>
      <c r="ATD20" s="2497"/>
      <c r="ATE20" s="2497"/>
      <c r="ATF20" s="2497"/>
      <c r="ATG20" s="2497"/>
      <c r="ATH20" s="2497"/>
      <c r="ATI20" s="2497"/>
      <c r="ATJ20" s="2497"/>
      <c r="ATK20" s="2497"/>
      <c r="ATL20" s="2497"/>
      <c r="ATM20" s="2497"/>
      <c r="ATN20" s="2497"/>
      <c r="ATO20" s="2497"/>
      <c r="ATP20" s="2497"/>
      <c r="ATQ20" s="2497"/>
      <c r="ATR20" s="2497"/>
      <c r="ATS20" s="2497"/>
      <c r="ATT20" s="2497"/>
      <c r="ATU20" s="2497"/>
      <c r="ATV20" s="2497"/>
      <c r="ATW20" s="2497"/>
      <c r="ATX20" s="2497"/>
      <c r="ATY20" s="2497"/>
      <c r="ATZ20" s="2497"/>
      <c r="AUA20" s="2497"/>
      <c r="AUB20" s="2497"/>
      <c r="AUC20" s="2497"/>
      <c r="AUD20" s="2497"/>
      <c r="AUE20" s="2497"/>
      <c r="AUF20" s="2497"/>
      <c r="AUG20" s="2497"/>
      <c r="AUH20" s="2497"/>
      <c r="AUI20" s="2497"/>
      <c r="AUJ20" s="2497"/>
      <c r="AUK20" s="2497"/>
      <c r="AUL20" s="2497"/>
      <c r="AUM20" s="2497"/>
      <c r="AUN20" s="2497"/>
      <c r="AUO20" s="2497"/>
      <c r="AUP20" s="2497"/>
      <c r="AUQ20" s="2497"/>
      <c r="AUR20" s="2497"/>
      <c r="AUS20" s="2497"/>
      <c r="AUT20" s="2497"/>
      <c r="AUU20" s="2497"/>
      <c r="AUV20" s="2497"/>
      <c r="AUW20" s="2497"/>
      <c r="AUX20" s="2497"/>
      <c r="AUY20" s="2497"/>
      <c r="AUZ20" s="2497"/>
      <c r="AVA20" s="2497"/>
      <c r="AVB20" s="2497"/>
      <c r="AVC20" s="2497"/>
      <c r="AVD20" s="2497"/>
      <c r="AVE20" s="2497"/>
      <c r="AVF20" s="2497"/>
      <c r="AVG20" s="2497"/>
      <c r="AVH20" s="2497"/>
      <c r="AVI20" s="2497"/>
      <c r="AVJ20" s="2497"/>
      <c r="AVK20" s="2497"/>
      <c r="AVL20" s="2497"/>
      <c r="AVM20" s="2497"/>
      <c r="AVN20" s="2497"/>
      <c r="AVO20" s="2497"/>
      <c r="AVP20" s="2497"/>
      <c r="AVQ20" s="2497"/>
      <c r="AVR20" s="2497"/>
      <c r="AVS20" s="2497"/>
      <c r="AVT20" s="2497"/>
      <c r="AVU20" s="2497"/>
      <c r="AVV20" s="2497"/>
      <c r="AVW20" s="2497"/>
      <c r="AVX20" s="2497"/>
      <c r="AVY20" s="2497"/>
      <c r="AVZ20" s="2497"/>
      <c r="AWA20" s="2497"/>
      <c r="AWB20" s="2497"/>
      <c r="AWC20" s="2497"/>
      <c r="AWD20" s="2497"/>
      <c r="AWE20" s="2497"/>
      <c r="AWF20" s="2497"/>
      <c r="AWG20" s="2497"/>
      <c r="AWH20" s="2497"/>
      <c r="AWI20" s="2497"/>
      <c r="AWJ20" s="2497"/>
      <c r="AWK20" s="2497"/>
      <c r="AWL20" s="2497"/>
      <c r="AWM20" s="2497"/>
      <c r="AWN20" s="2497"/>
      <c r="AWO20" s="2497"/>
      <c r="AWP20" s="2497"/>
      <c r="AWQ20" s="2497"/>
      <c r="AWR20" s="2497"/>
      <c r="AWS20" s="2497"/>
      <c r="AWT20" s="2497"/>
      <c r="AWU20" s="2497"/>
      <c r="AWV20" s="2497"/>
      <c r="AWW20" s="2497"/>
      <c r="AWX20" s="2497"/>
      <c r="AWY20" s="2497"/>
      <c r="AWZ20" s="2497"/>
      <c r="AXA20" s="2497"/>
      <c r="AXB20" s="2497"/>
      <c r="AXC20" s="2497"/>
      <c r="AXD20" s="2497"/>
      <c r="AXE20" s="2497"/>
      <c r="AXF20" s="2497"/>
      <c r="AXG20" s="2497"/>
      <c r="AXH20" s="2497"/>
      <c r="AXI20" s="2497"/>
      <c r="AXJ20" s="2497"/>
      <c r="AXK20" s="2497"/>
      <c r="AXL20" s="2497"/>
      <c r="AXM20" s="2497"/>
      <c r="AXN20" s="2497"/>
      <c r="AXO20" s="2497"/>
      <c r="AXP20" s="2497"/>
      <c r="AXQ20" s="2497"/>
      <c r="AXR20" s="2497"/>
      <c r="AXS20" s="2497"/>
      <c r="AXT20" s="2497"/>
      <c r="AXU20" s="2497"/>
      <c r="AXV20" s="2497"/>
      <c r="AXW20" s="2497"/>
      <c r="AXX20" s="2497"/>
      <c r="AXY20" s="2497"/>
      <c r="AXZ20" s="2497"/>
      <c r="AYA20" s="2497"/>
      <c r="AYB20" s="2497"/>
      <c r="AYC20" s="2497"/>
      <c r="AYD20" s="2497"/>
      <c r="AYE20" s="2497"/>
      <c r="AYF20" s="2497"/>
      <c r="AYG20" s="2497"/>
      <c r="AYH20" s="2497"/>
      <c r="AYI20" s="2497"/>
      <c r="AYJ20" s="2497"/>
      <c r="AYK20" s="2497"/>
      <c r="AYL20" s="2497"/>
      <c r="AYM20" s="2497"/>
      <c r="AYN20" s="2497"/>
      <c r="AYO20" s="2497"/>
      <c r="AYP20" s="2497"/>
      <c r="AYQ20" s="2497"/>
      <c r="AYR20" s="2497"/>
      <c r="AYS20" s="2497"/>
      <c r="AYT20" s="2497"/>
      <c r="AYU20" s="2497"/>
      <c r="AYV20" s="2497"/>
      <c r="AYW20" s="2497"/>
      <c r="AYX20" s="2497"/>
      <c r="AYY20" s="2497"/>
      <c r="AYZ20" s="2497"/>
      <c r="AZA20" s="2497"/>
      <c r="AZB20" s="2497"/>
      <c r="AZC20" s="2497"/>
      <c r="AZD20" s="2497"/>
      <c r="AZE20" s="2497"/>
      <c r="AZF20" s="2497"/>
      <c r="AZG20" s="2497"/>
      <c r="AZH20" s="2497"/>
      <c r="AZI20" s="2497"/>
      <c r="AZJ20" s="2497"/>
      <c r="AZK20" s="2497"/>
      <c r="AZL20" s="2497"/>
      <c r="AZM20" s="2497"/>
      <c r="AZN20" s="2497"/>
      <c r="AZO20" s="2497"/>
      <c r="AZP20" s="2497"/>
      <c r="AZQ20" s="2497"/>
      <c r="AZR20" s="2497"/>
      <c r="AZS20" s="2497"/>
      <c r="AZT20" s="2497"/>
      <c r="AZU20" s="2497"/>
      <c r="AZV20" s="2497"/>
      <c r="AZW20" s="2497"/>
      <c r="AZX20" s="2497"/>
      <c r="AZY20" s="2497"/>
      <c r="AZZ20" s="2497"/>
      <c r="BAA20" s="2497"/>
      <c r="BAB20" s="2497"/>
      <c r="BAC20" s="2497"/>
      <c r="BAD20" s="2497"/>
      <c r="BAE20" s="2497"/>
      <c r="BAF20" s="2497"/>
      <c r="BAG20" s="2497"/>
      <c r="BAH20" s="2497"/>
      <c r="BAI20" s="2497"/>
      <c r="BAJ20" s="2497"/>
      <c r="BAK20" s="2497"/>
      <c r="BAL20" s="2497"/>
      <c r="BAM20" s="2497"/>
      <c r="BAN20" s="2497"/>
      <c r="BAO20" s="2497"/>
      <c r="BAP20" s="2497"/>
      <c r="BAQ20" s="2497"/>
      <c r="BAR20" s="2497"/>
      <c r="BAS20" s="2497"/>
      <c r="BAT20" s="2497"/>
      <c r="BAU20" s="2497"/>
      <c r="BAV20" s="2497"/>
      <c r="BAW20" s="2497"/>
      <c r="BAX20" s="2497"/>
      <c r="BAY20" s="2497"/>
      <c r="BAZ20" s="2497"/>
      <c r="BBA20" s="2497"/>
      <c r="BBB20" s="2497"/>
      <c r="BBC20" s="2497"/>
      <c r="BBD20" s="2497"/>
      <c r="BBE20" s="2497"/>
      <c r="BBF20" s="2497"/>
      <c r="BBG20" s="2497"/>
      <c r="BBH20" s="2497"/>
      <c r="BBI20" s="2497"/>
      <c r="BBJ20" s="2497"/>
      <c r="BBK20" s="2497"/>
      <c r="BBL20" s="2497"/>
      <c r="BBM20" s="2497"/>
      <c r="BBN20" s="2497"/>
      <c r="BBO20" s="2497"/>
      <c r="BBP20" s="2497"/>
      <c r="BBQ20" s="2497"/>
      <c r="BBR20" s="2497"/>
      <c r="BBS20" s="2497"/>
      <c r="BBT20" s="2497"/>
      <c r="BBU20" s="2497"/>
      <c r="BBV20" s="2497"/>
      <c r="BBW20" s="2497"/>
      <c r="BBX20" s="2497"/>
      <c r="BBY20" s="2497"/>
      <c r="BBZ20" s="2497"/>
      <c r="BCA20" s="2497"/>
      <c r="BCB20" s="2497"/>
      <c r="BCC20" s="2497"/>
      <c r="BCD20" s="2497"/>
      <c r="BCE20" s="2497"/>
      <c r="BCF20" s="2497"/>
      <c r="BCG20" s="2497"/>
      <c r="BCH20" s="2497"/>
      <c r="BCI20" s="2497"/>
      <c r="BCJ20" s="2497"/>
      <c r="BCK20" s="2497"/>
      <c r="BCL20" s="2497"/>
      <c r="BCM20" s="2497"/>
      <c r="BCN20" s="2497"/>
      <c r="BCO20" s="2497"/>
      <c r="BCP20" s="2497"/>
      <c r="BCQ20" s="2497"/>
      <c r="BCR20" s="2497"/>
      <c r="BCS20" s="2497"/>
      <c r="BCT20" s="2497"/>
      <c r="BCU20" s="2497"/>
      <c r="BCV20" s="2497"/>
      <c r="BCW20" s="2497"/>
      <c r="BCX20" s="2497"/>
      <c r="BCY20" s="2497"/>
      <c r="BCZ20" s="2497"/>
      <c r="BDA20" s="2497"/>
      <c r="BDB20" s="2497"/>
      <c r="BDC20" s="2497"/>
      <c r="BDD20" s="2497"/>
      <c r="BDE20" s="2497"/>
      <c r="BDF20" s="2497"/>
      <c r="BDG20" s="2497"/>
      <c r="BDH20" s="2497"/>
      <c r="BDI20" s="2497"/>
      <c r="BDJ20" s="2497"/>
      <c r="BDK20" s="2497"/>
      <c r="BDL20" s="2497"/>
      <c r="BDM20" s="2497"/>
      <c r="BDN20" s="2497"/>
      <c r="BDO20" s="2497"/>
      <c r="BDP20" s="2497"/>
      <c r="BDQ20" s="2497"/>
      <c r="BDR20" s="2497"/>
      <c r="BDS20" s="2497"/>
      <c r="BDT20" s="2497"/>
      <c r="BDU20" s="2497"/>
      <c r="BDV20" s="2497"/>
      <c r="BDW20" s="2497"/>
      <c r="BDX20" s="2497"/>
      <c r="BDY20" s="2497"/>
      <c r="BDZ20" s="2497"/>
      <c r="BEA20" s="2497"/>
      <c r="BEB20" s="2497"/>
      <c r="BEC20" s="2497"/>
      <c r="BED20" s="2497"/>
      <c r="BEE20" s="2497"/>
      <c r="BEF20" s="2497"/>
      <c r="BEG20" s="2497"/>
      <c r="BEH20" s="2497"/>
      <c r="BEI20" s="2497"/>
      <c r="BEJ20" s="2497"/>
      <c r="BEK20" s="2497"/>
      <c r="BEL20" s="2497"/>
      <c r="BEM20" s="2497"/>
      <c r="BEN20" s="2497"/>
      <c r="BEO20" s="2497"/>
      <c r="BEP20" s="2497"/>
      <c r="BEQ20" s="2497"/>
      <c r="BER20" s="2497"/>
      <c r="BES20" s="2497"/>
      <c r="BET20" s="2497"/>
      <c r="BEU20" s="2497"/>
      <c r="BEV20" s="2497"/>
      <c r="BEW20" s="2497"/>
      <c r="BEX20" s="2497"/>
      <c r="BEY20" s="2497"/>
      <c r="BEZ20" s="2497"/>
      <c r="BFA20" s="2497"/>
      <c r="BFB20" s="2497"/>
      <c r="BFC20" s="2497"/>
      <c r="BFD20" s="2497"/>
      <c r="BFE20" s="2497"/>
      <c r="BFF20" s="2497"/>
      <c r="BFG20" s="2497"/>
      <c r="BFH20" s="2497"/>
      <c r="BFI20" s="2497"/>
      <c r="BFJ20" s="2497"/>
      <c r="BFK20" s="2497"/>
      <c r="BFL20" s="2497"/>
      <c r="BFM20" s="2497"/>
      <c r="BFN20" s="2497"/>
      <c r="BFO20" s="2497"/>
      <c r="BFP20" s="2497"/>
      <c r="BFQ20" s="2497"/>
      <c r="BFR20" s="2497"/>
      <c r="BFS20" s="2497"/>
      <c r="BFT20" s="2497"/>
      <c r="BFU20" s="2497"/>
      <c r="BFV20" s="2497"/>
      <c r="BFW20" s="2497"/>
      <c r="BFX20" s="2497"/>
      <c r="BFY20" s="2497"/>
      <c r="BFZ20" s="2497"/>
      <c r="BGA20" s="2497"/>
      <c r="BGB20" s="2497"/>
      <c r="BGC20" s="2497"/>
      <c r="BGD20" s="2497"/>
      <c r="BGE20" s="2497"/>
      <c r="BGF20" s="2497"/>
      <c r="BGG20" s="2497"/>
      <c r="BGH20" s="2497"/>
      <c r="BGI20" s="2497"/>
      <c r="BGJ20" s="2497"/>
      <c r="BGK20" s="2497"/>
      <c r="BGL20" s="2497"/>
      <c r="BGM20" s="2497"/>
      <c r="BGN20" s="2497"/>
      <c r="BGO20" s="2497"/>
      <c r="BGP20" s="2497"/>
      <c r="BGQ20" s="2497"/>
      <c r="BGR20" s="2497"/>
      <c r="BGS20" s="2497"/>
      <c r="BGT20" s="2497"/>
      <c r="BGU20" s="2497"/>
      <c r="BGV20" s="2497"/>
      <c r="BGW20" s="2497"/>
      <c r="BGX20" s="2497"/>
      <c r="BGY20" s="2497"/>
      <c r="BGZ20" s="2497"/>
      <c r="BHA20" s="2497"/>
      <c r="BHB20" s="2497"/>
      <c r="BHC20" s="2497"/>
      <c r="BHD20" s="2497"/>
      <c r="BHE20" s="2497"/>
      <c r="BHF20" s="2497"/>
      <c r="BHG20" s="2497"/>
      <c r="BHH20" s="2497"/>
      <c r="BHI20" s="2497"/>
      <c r="BHJ20" s="2497"/>
      <c r="BHK20" s="2497"/>
      <c r="BHL20" s="2497"/>
      <c r="BHM20" s="2497"/>
      <c r="BHN20" s="2497"/>
      <c r="BHO20" s="2497"/>
      <c r="BHP20" s="2497"/>
      <c r="BHQ20" s="2497"/>
      <c r="BHR20" s="2497"/>
      <c r="BHS20" s="2497"/>
      <c r="BHT20" s="2497"/>
      <c r="BHU20" s="2497"/>
      <c r="BHV20" s="2497"/>
      <c r="BHW20" s="2497"/>
      <c r="BHX20" s="2497"/>
      <c r="BHY20" s="2497"/>
      <c r="BHZ20" s="2497"/>
      <c r="BIA20" s="2497"/>
      <c r="BIB20" s="2497"/>
      <c r="BIC20" s="2497"/>
      <c r="BID20" s="2497"/>
      <c r="BIE20" s="2497"/>
      <c r="BIF20" s="2497"/>
      <c r="BIG20" s="2497"/>
      <c r="BIH20" s="2497"/>
      <c r="BII20" s="2497"/>
      <c r="BIJ20" s="2497"/>
      <c r="BIK20" s="2497"/>
      <c r="BIL20" s="2497"/>
      <c r="BIM20" s="2497"/>
      <c r="BIN20" s="2497"/>
      <c r="BIO20" s="2497"/>
      <c r="BIP20" s="2497"/>
      <c r="BIQ20" s="2497"/>
      <c r="BIR20" s="2497"/>
      <c r="BIS20" s="2497"/>
      <c r="BIT20" s="2497"/>
      <c r="BIU20" s="2497"/>
      <c r="BIV20" s="2497"/>
      <c r="BIW20" s="2497"/>
      <c r="BIX20" s="2497"/>
      <c r="BIY20" s="2497"/>
      <c r="BIZ20" s="2497"/>
      <c r="BJA20" s="2497"/>
      <c r="BJB20" s="2497"/>
      <c r="BJC20" s="2497"/>
      <c r="BJD20" s="2497"/>
      <c r="BJE20" s="2497"/>
      <c r="BJF20" s="2497"/>
      <c r="BJG20" s="2497"/>
      <c r="BJH20" s="2497"/>
      <c r="BJI20" s="2497"/>
      <c r="BJJ20" s="2497"/>
      <c r="BJK20" s="2497"/>
      <c r="BJL20" s="2497"/>
      <c r="BJM20" s="2497"/>
      <c r="BJN20" s="2497"/>
      <c r="BJO20" s="2497"/>
      <c r="BJP20" s="2497"/>
      <c r="BJQ20" s="2497"/>
      <c r="BJR20" s="2497"/>
      <c r="BJS20" s="2497"/>
      <c r="BJT20" s="2497"/>
      <c r="BJU20" s="2497"/>
      <c r="BJV20" s="2497"/>
      <c r="BJW20" s="2497"/>
      <c r="BJX20" s="2497"/>
      <c r="BJY20" s="2497"/>
      <c r="BJZ20" s="2497"/>
      <c r="BKA20" s="2497"/>
      <c r="BKB20" s="2497"/>
      <c r="BKC20" s="2497"/>
      <c r="BKD20" s="2497"/>
      <c r="BKE20" s="2497"/>
      <c r="BKF20" s="2497"/>
      <c r="BKG20" s="2497"/>
      <c r="BKH20" s="2497"/>
      <c r="BKI20" s="2497"/>
      <c r="BKJ20" s="2497"/>
      <c r="BKK20" s="2497"/>
      <c r="BKL20" s="2497"/>
      <c r="BKM20" s="2497"/>
      <c r="BKN20" s="2497"/>
      <c r="BKO20" s="2497"/>
      <c r="BKP20" s="2497"/>
      <c r="BKQ20" s="2497"/>
      <c r="BKR20" s="2497"/>
      <c r="BKS20" s="2497"/>
      <c r="BKT20" s="2497"/>
      <c r="BKU20" s="2497"/>
      <c r="BKV20" s="2497"/>
      <c r="BKW20" s="2497"/>
      <c r="BKX20" s="2497"/>
      <c r="BKY20" s="2497"/>
      <c r="BKZ20" s="2497"/>
      <c r="BLA20" s="2497"/>
      <c r="BLB20" s="2497"/>
      <c r="BLC20" s="2497"/>
      <c r="BLD20" s="2497"/>
      <c r="BLE20" s="2497"/>
      <c r="BLF20" s="2497"/>
      <c r="BLG20" s="2497"/>
      <c r="BLH20" s="2497"/>
      <c r="BLI20" s="2497"/>
      <c r="BLJ20" s="2497"/>
      <c r="BLK20" s="2497"/>
      <c r="BLL20" s="2497"/>
      <c r="BLM20" s="2497"/>
      <c r="BLN20" s="2497"/>
      <c r="BLO20" s="2497"/>
      <c r="BLP20" s="2497"/>
      <c r="BLQ20" s="2497"/>
      <c r="BLR20" s="2497"/>
      <c r="BLS20" s="2497"/>
      <c r="BLT20" s="2497"/>
      <c r="BLU20" s="2497"/>
      <c r="BLV20" s="2497"/>
      <c r="BLW20" s="2497"/>
      <c r="BLX20" s="2497"/>
      <c r="BLY20" s="2497"/>
      <c r="BLZ20" s="2497"/>
      <c r="BMA20" s="2497"/>
      <c r="BMB20" s="2497"/>
      <c r="BMC20" s="2497"/>
      <c r="BMD20" s="2497"/>
      <c r="BME20" s="2497"/>
      <c r="BMF20" s="2497"/>
      <c r="BMG20" s="2497"/>
      <c r="BMH20" s="2497"/>
      <c r="BMI20" s="2497"/>
      <c r="BMJ20" s="2497"/>
      <c r="BMK20" s="2497"/>
      <c r="BML20" s="2497"/>
      <c r="BMM20" s="2497"/>
      <c r="BMN20" s="2497"/>
      <c r="BMO20" s="2497"/>
      <c r="BMP20" s="2497"/>
      <c r="BMQ20" s="2497"/>
      <c r="BMR20" s="2497"/>
      <c r="BMS20" s="2497"/>
      <c r="BMT20" s="2497"/>
      <c r="BMU20" s="2497"/>
      <c r="BMV20" s="2497"/>
      <c r="BMW20" s="2497"/>
      <c r="BMX20" s="2497"/>
      <c r="BMY20" s="2497"/>
      <c r="BMZ20" s="2497"/>
      <c r="BNA20" s="2497"/>
      <c r="BNB20" s="2497"/>
      <c r="BNC20" s="2497"/>
      <c r="BND20" s="2497"/>
      <c r="BNE20" s="2497"/>
      <c r="BNF20" s="2497"/>
      <c r="BNG20" s="2497"/>
      <c r="BNH20" s="2497"/>
      <c r="BNI20" s="2497"/>
      <c r="BNJ20" s="2497"/>
      <c r="BNK20" s="2497"/>
      <c r="BNL20" s="2497"/>
      <c r="BNM20" s="2497"/>
      <c r="BNN20" s="2497"/>
      <c r="BNO20" s="2497"/>
      <c r="BNP20" s="2497"/>
      <c r="BNQ20" s="2497"/>
      <c r="BNR20" s="2497"/>
      <c r="BNS20" s="2497"/>
      <c r="BNT20" s="2497"/>
      <c r="BNU20" s="2497"/>
      <c r="BNV20" s="2497"/>
      <c r="BNW20" s="2497"/>
      <c r="BNX20" s="2497"/>
      <c r="BNY20" s="2497"/>
      <c r="BNZ20" s="2497"/>
      <c r="BOA20" s="2497"/>
      <c r="BOB20" s="2497"/>
      <c r="BOC20" s="2497"/>
      <c r="BOD20" s="2497"/>
      <c r="BOE20" s="2497"/>
      <c r="BOF20" s="2497"/>
      <c r="BOG20" s="2497"/>
      <c r="BOH20" s="2497"/>
      <c r="BOI20" s="2497"/>
      <c r="BOJ20" s="2497"/>
      <c r="BOK20" s="2497"/>
      <c r="BOL20" s="2497"/>
      <c r="BOM20" s="2497"/>
      <c r="BON20" s="2497"/>
      <c r="BOO20" s="2497"/>
      <c r="BOP20" s="2497"/>
      <c r="BOQ20" s="2497"/>
      <c r="BOR20" s="2497"/>
      <c r="BOS20" s="2497"/>
      <c r="BOT20" s="2497"/>
      <c r="BOU20" s="2497"/>
      <c r="BOV20" s="2497"/>
      <c r="BOW20" s="2497"/>
      <c r="BOX20" s="2497"/>
      <c r="BOY20" s="2497"/>
      <c r="BOZ20" s="2497"/>
      <c r="BPA20" s="2497"/>
      <c r="BPB20" s="2497"/>
      <c r="BPC20" s="2497"/>
      <c r="BPD20" s="2497"/>
      <c r="BPE20" s="2497"/>
      <c r="BPF20" s="2497"/>
      <c r="BPG20" s="2497"/>
      <c r="BPH20" s="2497"/>
      <c r="BPI20" s="2497"/>
      <c r="BPJ20" s="2497"/>
      <c r="BPK20" s="2497"/>
      <c r="BPL20" s="2497"/>
      <c r="BPM20" s="2497"/>
      <c r="BPN20" s="2497"/>
      <c r="BPO20" s="2497"/>
      <c r="BPP20" s="2497"/>
      <c r="BPQ20" s="2497"/>
      <c r="BPR20" s="2497"/>
      <c r="BPS20" s="2497"/>
      <c r="BPT20" s="2497"/>
      <c r="BPU20" s="2497"/>
      <c r="BPV20" s="2497"/>
      <c r="BPW20" s="2497"/>
      <c r="BPX20" s="2497"/>
      <c r="BPY20" s="2497"/>
      <c r="BPZ20" s="2497"/>
      <c r="BQA20" s="2497"/>
      <c r="BQB20" s="2497"/>
      <c r="BQC20" s="2497"/>
      <c r="BQD20" s="2497"/>
      <c r="BQE20" s="2497"/>
      <c r="BQF20" s="2497"/>
      <c r="BQG20" s="2497"/>
      <c r="BQH20" s="2497"/>
      <c r="BQI20" s="2497"/>
      <c r="BQJ20" s="2497"/>
      <c r="BQK20" s="2497"/>
      <c r="BQL20" s="2497"/>
      <c r="BQM20" s="2497"/>
      <c r="BQN20" s="2497"/>
      <c r="BQO20" s="2497"/>
      <c r="BQP20" s="2497"/>
      <c r="BQQ20" s="2497"/>
      <c r="BQR20" s="2497"/>
      <c r="BQS20" s="2497"/>
      <c r="BQT20" s="2497"/>
      <c r="BQU20" s="2497"/>
      <c r="BQV20" s="2497"/>
      <c r="BQW20" s="2497"/>
      <c r="BQX20" s="2497"/>
      <c r="BQY20" s="2497"/>
      <c r="BQZ20" s="2497"/>
      <c r="BRA20" s="2497"/>
      <c r="BRB20" s="2497"/>
      <c r="BRC20" s="2497"/>
      <c r="BRD20" s="2497"/>
      <c r="BRE20" s="2497"/>
      <c r="BRF20" s="2497"/>
      <c r="BRG20" s="2497"/>
      <c r="BRH20" s="2497"/>
      <c r="BRI20" s="2497"/>
      <c r="BRJ20" s="2497"/>
      <c r="BRK20" s="2497"/>
      <c r="BRL20" s="2497"/>
      <c r="BRM20" s="2497"/>
      <c r="BRN20" s="2497"/>
      <c r="BRO20" s="2497"/>
      <c r="BRP20" s="2497"/>
      <c r="BRQ20" s="2497"/>
      <c r="BRR20" s="2497"/>
      <c r="BRS20" s="2497"/>
      <c r="BRT20" s="2497"/>
      <c r="BRU20" s="2497"/>
      <c r="BRV20" s="2497"/>
      <c r="BRW20" s="2497"/>
      <c r="BRX20" s="2497"/>
      <c r="BRY20" s="2497"/>
      <c r="BRZ20" s="2497"/>
      <c r="BSA20" s="2497"/>
      <c r="BSB20" s="2497"/>
      <c r="BSC20" s="2497"/>
      <c r="BSD20" s="2497"/>
      <c r="BSE20" s="2497"/>
      <c r="BSF20" s="2497"/>
      <c r="BSG20" s="2497"/>
      <c r="BSH20" s="2497"/>
      <c r="BSI20" s="2497"/>
      <c r="BSJ20" s="2497"/>
      <c r="BSK20" s="2497"/>
      <c r="BSL20" s="2497"/>
      <c r="BSM20" s="2497"/>
      <c r="BSN20" s="2497"/>
      <c r="BSO20" s="2497"/>
      <c r="BSP20" s="2497"/>
      <c r="BSQ20" s="2497"/>
      <c r="BSR20" s="2497"/>
      <c r="BSS20" s="2497"/>
      <c r="BST20" s="2497"/>
      <c r="BSU20" s="2497"/>
      <c r="BSV20" s="2497"/>
      <c r="BSW20" s="2497"/>
      <c r="BSX20" s="2497"/>
      <c r="BSY20" s="2497"/>
      <c r="BSZ20" s="2497"/>
      <c r="BTA20" s="2497"/>
      <c r="BTB20" s="2497"/>
      <c r="BTC20" s="2497"/>
      <c r="BTD20" s="2497"/>
      <c r="BTE20" s="2497"/>
      <c r="BTF20" s="2497"/>
      <c r="BTG20" s="2497"/>
      <c r="BTH20" s="2497"/>
      <c r="BTI20" s="2497"/>
      <c r="BTJ20" s="2497"/>
      <c r="BTK20" s="2497"/>
      <c r="BTL20" s="2497"/>
      <c r="BTM20" s="2497"/>
      <c r="BTN20" s="2497"/>
      <c r="BTO20" s="2497"/>
      <c r="BTP20" s="2497"/>
      <c r="BTQ20" s="2497"/>
      <c r="BTR20" s="2497"/>
      <c r="BTS20" s="2497"/>
      <c r="BTT20" s="2497"/>
      <c r="BTU20" s="2497"/>
      <c r="BTV20" s="2497"/>
      <c r="BTW20" s="2497"/>
      <c r="BTX20" s="2497"/>
      <c r="BTY20" s="2497"/>
      <c r="BTZ20" s="2497"/>
      <c r="BUA20" s="2497"/>
      <c r="BUB20" s="2497"/>
      <c r="BUC20" s="2497"/>
      <c r="BUD20" s="2497"/>
      <c r="BUE20" s="2497"/>
      <c r="BUF20" s="2497"/>
      <c r="BUG20" s="2497"/>
      <c r="BUH20" s="2497"/>
      <c r="BUI20" s="2497"/>
      <c r="BUJ20" s="2497"/>
      <c r="BUK20" s="2497"/>
      <c r="BUL20" s="2497"/>
      <c r="BUM20" s="2497"/>
      <c r="BUN20" s="2497"/>
      <c r="BUO20" s="2497"/>
      <c r="BUP20" s="2497"/>
      <c r="BUQ20" s="2497"/>
      <c r="BUR20" s="2497"/>
      <c r="BUS20" s="2497"/>
      <c r="BUT20" s="2497"/>
      <c r="BUU20" s="2497"/>
      <c r="BUV20" s="2497"/>
      <c r="BUW20" s="2497"/>
      <c r="BUX20" s="2497"/>
      <c r="BUY20" s="2497"/>
      <c r="BUZ20" s="2497"/>
      <c r="BVA20" s="2497"/>
      <c r="BVB20" s="2497"/>
      <c r="BVC20" s="2497"/>
      <c r="BVD20" s="2497"/>
      <c r="BVE20" s="2497"/>
      <c r="BVF20" s="2497"/>
      <c r="BVG20" s="2497"/>
      <c r="BVH20" s="2497"/>
      <c r="BVI20" s="2497"/>
      <c r="BVJ20" s="2497"/>
      <c r="BVK20" s="2497"/>
      <c r="BVL20" s="2497"/>
      <c r="BVM20" s="2497"/>
      <c r="BVN20" s="2497"/>
      <c r="BVO20" s="2497"/>
      <c r="BVP20" s="2497"/>
      <c r="BVQ20" s="2497"/>
      <c r="BVR20" s="2497"/>
      <c r="BVS20" s="2497"/>
      <c r="BVT20" s="2497"/>
      <c r="BVU20" s="2497"/>
      <c r="BVV20" s="2497"/>
      <c r="BVW20" s="2497"/>
      <c r="BVX20" s="2497"/>
      <c r="BVY20" s="2497"/>
      <c r="BVZ20" s="2497"/>
      <c r="BWA20" s="2497"/>
      <c r="BWB20" s="2497"/>
      <c r="BWC20" s="2497"/>
      <c r="BWD20" s="2497"/>
      <c r="BWE20" s="2497"/>
      <c r="BWF20" s="2497"/>
      <c r="BWG20" s="2497"/>
      <c r="BWH20" s="2497"/>
      <c r="BWI20" s="2497"/>
      <c r="BWJ20" s="2497"/>
      <c r="BWK20" s="2497"/>
      <c r="BWL20" s="2497"/>
      <c r="BWM20" s="2497"/>
      <c r="BWN20" s="2497"/>
      <c r="BWO20" s="2497"/>
      <c r="BWP20" s="2497"/>
      <c r="BWQ20" s="2497"/>
      <c r="BWR20" s="2497"/>
      <c r="BWS20" s="2497"/>
      <c r="BWT20" s="2497"/>
      <c r="BWU20" s="2497"/>
      <c r="BWV20" s="2497"/>
      <c r="BWW20" s="2497"/>
      <c r="BWX20" s="2497"/>
      <c r="BWY20" s="2497"/>
      <c r="BWZ20" s="2497"/>
      <c r="BXA20" s="2497"/>
      <c r="BXB20" s="2497"/>
      <c r="BXC20" s="2497"/>
      <c r="BXD20" s="2497"/>
      <c r="BXE20" s="2497"/>
      <c r="BXF20" s="2497"/>
      <c r="BXG20" s="2497"/>
      <c r="BXH20" s="2497"/>
      <c r="BXI20" s="2497"/>
      <c r="BXJ20" s="2497"/>
      <c r="BXK20" s="2497"/>
      <c r="BXL20" s="2497"/>
      <c r="BXM20" s="2497"/>
      <c r="BXN20" s="2497"/>
      <c r="BXO20" s="2497"/>
      <c r="BXP20" s="2497"/>
      <c r="BXQ20" s="2497"/>
      <c r="BXR20" s="2497"/>
      <c r="BXS20" s="2497"/>
      <c r="BXT20" s="2497"/>
      <c r="BXU20" s="2497"/>
      <c r="BXV20" s="2497"/>
    </row>
    <row r="21" spans="1:1998" customFormat="1">
      <c r="A21" s="2497"/>
      <c r="B21" s="2497"/>
      <c r="C21" s="2497"/>
      <c r="D21" s="2497"/>
      <c r="E21" s="2497"/>
      <c r="F21" s="2497"/>
      <c r="G21" s="2497"/>
      <c r="H21" s="2497"/>
      <c r="I21" s="2497"/>
      <c r="J21" s="2497"/>
      <c r="K21" s="2497"/>
      <c r="L21" s="2497"/>
      <c r="M21" s="2497"/>
      <c r="N21" s="2497"/>
      <c r="O21" s="2497"/>
      <c r="P21" s="2497"/>
      <c r="Q21" s="2497"/>
      <c r="R21" s="2497"/>
      <c r="S21" s="2497"/>
      <c r="T21" s="2497"/>
      <c r="U21" s="2497"/>
      <c r="V21" s="2497"/>
      <c r="W21" s="2497"/>
      <c r="X21" s="2497"/>
      <c r="Y21" s="2497"/>
      <c r="Z21" s="2497"/>
      <c r="AA21" s="2497"/>
      <c r="AB21" s="2497"/>
      <c r="AC21" s="2497"/>
      <c r="AD21" s="2497"/>
      <c r="AE21" s="2497"/>
      <c r="AF21" s="2497"/>
      <c r="AG21" s="2497"/>
      <c r="AH21" s="2497"/>
      <c r="AI21" s="2497"/>
      <c r="AJ21" s="2497"/>
      <c r="AK21" s="2497"/>
      <c r="AL21" s="2497"/>
      <c r="AM21" s="2497"/>
      <c r="AN21" s="2497"/>
      <c r="AO21" s="2497"/>
      <c r="AP21" s="2497"/>
      <c r="AQ21" s="2497"/>
      <c r="AR21" s="2497"/>
      <c r="AS21" s="2497"/>
      <c r="AT21" s="2497"/>
      <c r="AU21" s="2497"/>
      <c r="AV21" s="2497"/>
      <c r="AW21" s="2497"/>
      <c r="AX21" s="2497"/>
      <c r="AY21" s="2497"/>
      <c r="AZ21" s="2497"/>
      <c r="BA21" s="2497"/>
      <c r="BB21" s="2497"/>
      <c r="BC21" s="2497"/>
      <c r="BD21" s="2497"/>
      <c r="BE21" s="2497"/>
      <c r="BF21" s="2497"/>
      <c r="BG21" s="2497"/>
      <c r="BH21" s="2497"/>
      <c r="BI21" s="2497"/>
      <c r="BJ21" s="2497"/>
      <c r="BK21" s="2497"/>
      <c r="BL21" s="2497"/>
      <c r="BM21" s="2497"/>
      <c r="BN21" s="2497"/>
      <c r="BO21" s="2497"/>
      <c r="BP21" s="2497"/>
      <c r="BQ21" s="2497"/>
      <c r="BR21" s="2497"/>
      <c r="BS21" s="2497"/>
      <c r="BT21" s="2497"/>
      <c r="BU21" s="2497"/>
      <c r="BV21" s="2497"/>
      <c r="BW21" s="2497"/>
      <c r="BX21" s="2497"/>
      <c r="BY21" s="2497"/>
      <c r="BZ21" s="2497"/>
      <c r="CA21" s="2497"/>
      <c r="CB21" s="2497"/>
      <c r="CC21" s="2497"/>
      <c r="CD21" s="2497"/>
      <c r="CE21" s="2497"/>
      <c r="CF21" s="2497"/>
      <c r="CG21" s="2497"/>
      <c r="CH21" s="2497"/>
      <c r="CI21" s="2497"/>
      <c r="CJ21" s="2497"/>
      <c r="CK21" s="2497"/>
      <c r="CL21" s="2497"/>
      <c r="CM21" s="2497"/>
      <c r="CN21" s="2497"/>
      <c r="CO21" s="2497"/>
      <c r="CP21" s="2497"/>
      <c r="CQ21" s="2497"/>
      <c r="CR21" s="2497"/>
      <c r="CS21" s="2497"/>
      <c r="CT21" s="2497"/>
      <c r="CU21" s="2497"/>
      <c r="CV21" s="2497"/>
      <c r="CW21" s="2497"/>
      <c r="CX21" s="2497"/>
      <c r="CY21" s="2497"/>
      <c r="CZ21" s="2497"/>
      <c r="DA21" s="2497"/>
      <c r="DB21" s="2497"/>
      <c r="DC21" s="2497"/>
      <c r="DD21" s="2497"/>
      <c r="DE21" s="2497"/>
      <c r="DF21" s="2497"/>
      <c r="DG21" s="2497"/>
      <c r="DH21" s="2497"/>
      <c r="DI21" s="2497"/>
      <c r="DJ21" s="2497"/>
      <c r="DK21" s="2497"/>
      <c r="DL21" s="2497"/>
      <c r="DM21" s="2497"/>
      <c r="DN21" s="2497"/>
      <c r="DO21" s="2497"/>
      <c r="DP21" s="2497"/>
      <c r="DQ21" s="2497"/>
      <c r="DR21" s="2497"/>
      <c r="DS21" s="2497"/>
      <c r="DT21" s="2497"/>
      <c r="DU21" s="2497"/>
      <c r="DV21" s="2497"/>
      <c r="DW21" s="2497"/>
      <c r="DX21" s="2497"/>
      <c r="DY21" s="2497"/>
      <c r="DZ21" s="2497"/>
      <c r="EA21" s="2497"/>
      <c r="EB21" s="2497"/>
      <c r="EC21" s="2497"/>
      <c r="ED21" s="2497"/>
      <c r="EE21" s="2497"/>
      <c r="EF21" s="2497"/>
      <c r="EG21" s="2497"/>
      <c r="EH21" s="2497"/>
      <c r="EI21" s="2497"/>
      <c r="EJ21" s="2497"/>
      <c r="EK21" s="2497"/>
      <c r="EL21" s="2497"/>
      <c r="EM21" s="2497"/>
      <c r="EN21" s="2497"/>
      <c r="EO21" s="2497"/>
      <c r="EP21" s="2497"/>
      <c r="EQ21" s="2497"/>
      <c r="ER21" s="2497"/>
      <c r="ES21" s="2497"/>
      <c r="ET21" s="2497"/>
      <c r="EU21" s="2497"/>
      <c r="EV21" s="2497"/>
      <c r="EW21" s="2497"/>
      <c r="EX21" s="2497"/>
      <c r="EY21" s="2497"/>
      <c r="EZ21" s="2497"/>
      <c r="FA21" s="2497"/>
      <c r="FB21" s="2497"/>
      <c r="FC21" s="2497"/>
      <c r="FD21" s="2497"/>
      <c r="FE21" s="2497"/>
      <c r="FF21" s="2497"/>
      <c r="FG21" s="2497"/>
      <c r="FH21" s="2497"/>
      <c r="FI21" s="2497"/>
      <c r="FJ21" s="2497"/>
      <c r="FK21" s="2497"/>
      <c r="FL21" s="2497"/>
      <c r="FM21" s="2497"/>
      <c r="FN21" s="2497"/>
      <c r="FO21" s="2497"/>
      <c r="FP21" s="2497"/>
      <c r="FQ21" s="2497"/>
      <c r="FR21" s="2497"/>
      <c r="FS21" s="2497"/>
      <c r="FT21" s="2497"/>
      <c r="FU21" s="2497"/>
      <c r="FV21" s="2497"/>
      <c r="FW21" s="2497"/>
      <c r="FX21" s="2497"/>
      <c r="FY21" s="2497"/>
      <c r="FZ21" s="2497"/>
      <c r="GA21" s="2497"/>
      <c r="GB21" s="2497"/>
      <c r="GC21" s="2497"/>
      <c r="GD21" s="2497"/>
      <c r="GE21" s="2497"/>
      <c r="GF21" s="2497"/>
      <c r="GG21" s="2497"/>
      <c r="GH21" s="2497"/>
      <c r="GI21" s="2497"/>
      <c r="GJ21" s="2497"/>
      <c r="GK21" s="2497"/>
      <c r="GL21" s="2497"/>
      <c r="GM21" s="2497"/>
      <c r="GN21" s="2497"/>
      <c r="GO21" s="2497"/>
      <c r="GP21" s="2497"/>
      <c r="GQ21" s="2497"/>
      <c r="GR21" s="2497"/>
      <c r="GS21" s="2497"/>
      <c r="GT21" s="2497"/>
      <c r="GU21" s="2497"/>
      <c r="GV21" s="2497"/>
      <c r="GW21" s="2497"/>
      <c r="GX21" s="2497"/>
      <c r="GY21" s="2497"/>
      <c r="GZ21" s="2497"/>
      <c r="HA21" s="2497"/>
      <c r="HB21" s="2497"/>
      <c r="HC21" s="2497"/>
      <c r="HD21" s="2497"/>
      <c r="HE21" s="2497"/>
      <c r="HF21" s="2497"/>
      <c r="HG21" s="2497"/>
      <c r="HH21" s="2497"/>
      <c r="HI21" s="2497"/>
      <c r="HJ21" s="2497"/>
      <c r="HK21" s="2497"/>
      <c r="HL21" s="2497"/>
      <c r="HM21" s="2497"/>
      <c r="HN21" s="2497"/>
      <c r="HO21" s="2497"/>
      <c r="HP21" s="2497"/>
      <c r="HQ21" s="2497"/>
      <c r="HR21" s="2497"/>
      <c r="HS21" s="2497"/>
      <c r="HT21" s="2497"/>
      <c r="HU21" s="2497"/>
      <c r="HV21" s="2497"/>
      <c r="HW21" s="2497"/>
      <c r="HX21" s="2497"/>
      <c r="HY21" s="2497"/>
      <c r="HZ21" s="2497"/>
      <c r="IA21" s="2497"/>
      <c r="IB21" s="2497"/>
      <c r="IC21" s="2497"/>
      <c r="ID21" s="2497"/>
      <c r="IE21" s="2497"/>
      <c r="IF21" s="2497"/>
      <c r="IG21" s="2497"/>
      <c r="IH21" s="2497"/>
      <c r="II21" s="2497"/>
      <c r="IJ21" s="2497"/>
      <c r="IK21" s="2497"/>
      <c r="IL21" s="2497"/>
      <c r="IM21" s="2497"/>
      <c r="IN21" s="2497"/>
      <c r="IO21" s="2497"/>
      <c r="IP21" s="2497"/>
      <c r="IQ21" s="2497"/>
      <c r="IR21" s="2497"/>
      <c r="IS21" s="2497"/>
      <c r="IT21" s="2497"/>
      <c r="IU21" s="2497"/>
      <c r="IV21" s="2497"/>
      <c r="IW21" s="2497"/>
      <c r="IX21" s="2497"/>
      <c r="IY21" s="2497"/>
      <c r="IZ21" s="2497"/>
      <c r="JA21" s="2497"/>
      <c r="JB21" s="2497"/>
      <c r="JC21" s="2497"/>
      <c r="JD21" s="2497"/>
      <c r="JE21" s="2497"/>
      <c r="JF21" s="2497"/>
      <c r="JG21" s="2497"/>
      <c r="JH21" s="2497"/>
      <c r="JI21" s="2497"/>
      <c r="JJ21" s="2497"/>
      <c r="JK21" s="2497"/>
      <c r="JL21" s="2497"/>
      <c r="JM21" s="2497"/>
      <c r="JN21" s="2497"/>
      <c r="JO21" s="2497"/>
      <c r="JP21" s="2497"/>
      <c r="JQ21" s="2497"/>
      <c r="JR21" s="2497"/>
      <c r="JS21" s="2497"/>
      <c r="JT21" s="2497"/>
      <c r="JU21" s="2497"/>
      <c r="JV21" s="2497"/>
      <c r="JW21" s="2497"/>
      <c r="JX21" s="2497"/>
      <c r="JY21" s="2497"/>
      <c r="JZ21" s="2497"/>
      <c r="KA21" s="2497"/>
      <c r="KB21" s="2497"/>
      <c r="KC21" s="2497"/>
      <c r="KD21" s="2497"/>
      <c r="KE21" s="2497"/>
      <c r="KF21" s="2497"/>
      <c r="KG21" s="2497"/>
      <c r="KH21" s="2497"/>
      <c r="KI21" s="2497"/>
      <c r="KJ21" s="2497"/>
      <c r="KK21" s="2497"/>
      <c r="KL21" s="2497"/>
      <c r="KM21" s="2497"/>
      <c r="KN21" s="2497"/>
      <c r="KO21" s="2497"/>
      <c r="KP21" s="2497"/>
      <c r="KQ21" s="2497"/>
      <c r="KR21" s="2497"/>
      <c r="KS21" s="2497"/>
      <c r="KT21" s="2497"/>
      <c r="KU21" s="2497"/>
      <c r="KV21" s="2497"/>
      <c r="KW21" s="2497"/>
      <c r="KX21" s="2497"/>
      <c r="KY21" s="2497"/>
      <c r="KZ21" s="2497"/>
      <c r="LA21" s="2497"/>
      <c r="LB21" s="2497"/>
      <c r="LC21" s="2497"/>
      <c r="LD21" s="2497"/>
      <c r="LE21" s="2497"/>
      <c r="LF21" s="2497"/>
      <c r="LG21" s="2497"/>
      <c r="LH21" s="2497"/>
      <c r="LI21" s="2497"/>
      <c r="LJ21" s="2497"/>
      <c r="LK21" s="2497"/>
      <c r="LL21" s="2497"/>
      <c r="LM21" s="2497"/>
      <c r="LN21" s="2497"/>
      <c r="LO21" s="2497"/>
      <c r="LP21" s="2497"/>
      <c r="LQ21" s="2497"/>
      <c r="LR21" s="2497"/>
      <c r="LS21" s="2497"/>
      <c r="LT21" s="2497"/>
      <c r="LU21" s="2497"/>
      <c r="LV21" s="2497"/>
      <c r="LW21" s="2497"/>
      <c r="LX21" s="2497"/>
      <c r="LY21" s="2497"/>
      <c r="LZ21" s="2497"/>
      <c r="MA21" s="2497"/>
      <c r="MB21" s="2497"/>
      <c r="MC21" s="2497"/>
      <c r="MD21" s="2497"/>
      <c r="ME21" s="2497"/>
      <c r="MF21" s="2497"/>
      <c r="MG21" s="2497"/>
      <c r="MH21" s="2497"/>
      <c r="MI21" s="2497"/>
      <c r="MJ21" s="2497"/>
      <c r="MK21" s="2497"/>
      <c r="ML21" s="2497"/>
      <c r="MM21" s="2497"/>
      <c r="MN21" s="2497"/>
      <c r="MO21" s="2497"/>
      <c r="MP21" s="2497"/>
      <c r="MQ21" s="2497"/>
      <c r="MR21" s="2497"/>
      <c r="MS21" s="2497"/>
      <c r="MT21" s="2497"/>
      <c r="MU21" s="2497"/>
      <c r="MV21" s="2497"/>
      <c r="MW21" s="2497"/>
      <c r="MX21" s="2497"/>
      <c r="MY21" s="2497"/>
      <c r="MZ21" s="2497"/>
      <c r="NA21" s="2497"/>
      <c r="NB21" s="2497"/>
      <c r="NC21" s="2497"/>
      <c r="ND21" s="2497"/>
      <c r="NE21" s="2497"/>
      <c r="NF21" s="2497"/>
      <c r="NG21" s="2497"/>
      <c r="NH21" s="2497"/>
      <c r="NI21" s="2497"/>
      <c r="NJ21" s="2497"/>
      <c r="NK21" s="2497"/>
      <c r="NL21" s="2497"/>
      <c r="NM21" s="2497"/>
      <c r="NN21" s="2497"/>
      <c r="NO21" s="2497"/>
      <c r="NP21" s="2497"/>
      <c r="NQ21" s="2497"/>
      <c r="NR21" s="2497"/>
      <c r="NS21" s="2497"/>
      <c r="NT21" s="2497"/>
      <c r="NU21" s="2497"/>
      <c r="NV21" s="2497"/>
      <c r="NW21" s="2497"/>
      <c r="NX21" s="2497"/>
      <c r="NY21" s="2497"/>
      <c r="NZ21" s="2497"/>
      <c r="OA21" s="2497"/>
      <c r="OB21" s="2497"/>
      <c r="OC21" s="2497"/>
      <c r="OD21" s="2497"/>
      <c r="OE21" s="2497"/>
      <c r="OF21" s="2497"/>
      <c r="OG21" s="2497"/>
      <c r="OH21" s="2497"/>
      <c r="OI21" s="2497"/>
      <c r="OJ21" s="2497"/>
      <c r="OK21" s="2497"/>
      <c r="OL21" s="2497"/>
      <c r="OM21" s="2497"/>
      <c r="ON21" s="2497"/>
      <c r="OO21" s="2497"/>
      <c r="OP21" s="2497"/>
      <c r="OQ21" s="2497"/>
      <c r="OR21" s="2497"/>
      <c r="OS21" s="2497"/>
      <c r="OT21" s="2497"/>
      <c r="OU21" s="2497"/>
      <c r="OV21" s="2497"/>
      <c r="OW21" s="2497"/>
      <c r="OX21" s="2497"/>
      <c r="OY21" s="2497"/>
      <c r="OZ21" s="2497"/>
      <c r="PA21" s="2497"/>
      <c r="PB21" s="2497"/>
      <c r="PC21" s="2497"/>
      <c r="PD21" s="2497"/>
      <c r="PE21" s="2497"/>
      <c r="PF21" s="2497"/>
      <c r="PG21" s="2497"/>
      <c r="PH21" s="2497"/>
      <c r="PI21" s="2497"/>
      <c r="PJ21" s="2497"/>
      <c r="PK21" s="2497"/>
      <c r="PL21" s="2497"/>
      <c r="PM21" s="2497"/>
      <c r="PN21" s="2497"/>
      <c r="PO21" s="2497"/>
      <c r="PP21" s="2497"/>
      <c r="PQ21" s="2497"/>
      <c r="PR21" s="2497"/>
      <c r="PS21" s="2497"/>
      <c r="PT21" s="2497"/>
      <c r="PU21" s="2497"/>
      <c r="PV21" s="2497"/>
      <c r="PW21" s="2497"/>
      <c r="PX21" s="2497"/>
      <c r="PY21" s="2497"/>
      <c r="PZ21" s="2497"/>
      <c r="QA21" s="2497"/>
      <c r="QB21" s="2497"/>
      <c r="QC21" s="2497"/>
      <c r="QD21" s="2497"/>
      <c r="QE21" s="2497"/>
      <c r="QF21" s="2497"/>
      <c r="QG21" s="2497"/>
      <c r="QH21" s="2497"/>
      <c r="QI21" s="2497"/>
      <c r="QJ21" s="2497"/>
      <c r="QK21" s="2497"/>
      <c r="QL21" s="2497"/>
      <c r="QM21" s="2497"/>
      <c r="QN21" s="2497"/>
      <c r="QO21" s="2497"/>
      <c r="QP21" s="2497"/>
      <c r="QQ21" s="2497"/>
      <c r="QR21" s="2497"/>
      <c r="QS21" s="2497"/>
      <c r="QT21" s="2497"/>
      <c r="QU21" s="2497"/>
      <c r="QV21" s="2497"/>
      <c r="QW21" s="2497"/>
      <c r="QX21" s="2497"/>
      <c r="QY21" s="2497"/>
      <c r="QZ21" s="2497"/>
      <c r="RA21" s="2497"/>
      <c r="RB21" s="2497"/>
      <c r="RC21" s="2497"/>
      <c r="RD21" s="2497"/>
      <c r="RE21" s="2497"/>
      <c r="RF21" s="2497"/>
      <c r="RG21" s="2497"/>
      <c r="RH21" s="2497"/>
      <c r="RI21" s="2497"/>
      <c r="RJ21" s="2497"/>
      <c r="RK21" s="2497"/>
      <c r="RL21" s="2497"/>
      <c r="RM21" s="2497"/>
      <c r="RN21" s="2497"/>
      <c r="RO21" s="2497"/>
      <c r="RP21" s="2497"/>
      <c r="RQ21" s="2497"/>
      <c r="RR21" s="2497"/>
      <c r="RS21" s="2497"/>
      <c r="RT21" s="2497"/>
      <c r="RU21" s="2497"/>
      <c r="RV21" s="2497"/>
      <c r="RW21" s="2497"/>
      <c r="RX21" s="2497"/>
      <c r="RY21" s="2497"/>
      <c r="RZ21" s="2497"/>
      <c r="SA21" s="2497"/>
      <c r="SB21" s="2497"/>
      <c r="SC21" s="2497"/>
      <c r="SD21" s="2497"/>
      <c r="SE21" s="2497"/>
      <c r="SF21" s="2497"/>
      <c r="SG21" s="2497"/>
      <c r="SH21" s="2497"/>
      <c r="SI21" s="2497"/>
      <c r="SJ21" s="2497"/>
      <c r="SK21" s="2497"/>
      <c r="SL21" s="2497"/>
      <c r="SM21" s="2497"/>
      <c r="SN21" s="2497"/>
      <c r="SO21" s="2497"/>
      <c r="SP21" s="2497"/>
      <c r="SQ21" s="2497"/>
      <c r="SR21" s="2497"/>
      <c r="SS21" s="2497"/>
      <c r="ST21" s="2497"/>
      <c r="SU21" s="2497"/>
      <c r="SV21" s="2497"/>
      <c r="SW21" s="2497"/>
      <c r="SX21" s="2497"/>
      <c r="SY21" s="2497"/>
      <c r="SZ21" s="2497"/>
      <c r="TA21" s="2497"/>
      <c r="TB21" s="2497"/>
      <c r="TC21" s="2497"/>
      <c r="TD21" s="2497"/>
      <c r="TE21" s="2497"/>
      <c r="TF21" s="2497"/>
      <c r="TG21" s="2497"/>
      <c r="TH21" s="2497"/>
      <c r="TI21" s="2497"/>
      <c r="TJ21" s="2497"/>
      <c r="TK21" s="2497"/>
      <c r="TL21" s="2497"/>
      <c r="TM21" s="2497"/>
      <c r="TN21" s="2497"/>
      <c r="TO21" s="2497"/>
      <c r="TP21" s="2497"/>
      <c r="TQ21" s="2497"/>
      <c r="TR21" s="2497"/>
      <c r="TS21" s="2497"/>
      <c r="TT21" s="2497"/>
      <c r="TU21" s="2497"/>
      <c r="TV21" s="2497"/>
      <c r="TW21" s="2497"/>
      <c r="TX21" s="2497"/>
      <c r="TY21" s="2497"/>
      <c r="TZ21" s="2497"/>
      <c r="UA21" s="2497"/>
      <c r="UB21" s="2497"/>
      <c r="UC21" s="2497"/>
      <c r="UD21" s="2497"/>
      <c r="UE21" s="2497"/>
      <c r="UF21" s="2497"/>
      <c r="UG21" s="2497"/>
      <c r="UH21" s="2497"/>
      <c r="UI21" s="2497"/>
      <c r="UJ21" s="2497"/>
      <c r="UK21" s="2497"/>
      <c r="UL21" s="2497"/>
      <c r="UM21" s="2497"/>
      <c r="UN21" s="2497"/>
      <c r="UO21" s="2497"/>
      <c r="UP21" s="2497"/>
      <c r="UQ21" s="2497"/>
      <c r="UR21" s="2497"/>
      <c r="US21" s="2497"/>
      <c r="UT21" s="2497"/>
      <c r="UU21" s="2497"/>
      <c r="UV21" s="2497"/>
      <c r="UW21" s="2497"/>
      <c r="UX21" s="2497"/>
      <c r="UY21" s="2497"/>
      <c r="UZ21" s="2497"/>
      <c r="VA21" s="2497"/>
      <c r="VB21" s="2497"/>
      <c r="VC21" s="2497"/>
      <c r="VD21" s="2497"/>
      <c r="VE21" s="2497"/>
      <c r="VF21" s="2497"/>
      <c r="VG21" s="2497"/>
      <c r="VH21" s="2497"/>
      <c r="VI21" s="2497"/>
      <c r="VJ21" s="2497"/>
      <c r="VK21" s="2497"/>
      <c r="VL21" s="2497"/>
      <c r="VM21" s="2497"/>
      <c r="VN21" s="2497"/>
      <c r="VO21" s="2497"/>
      <c r="VP21" s="2497"/>
      <c r="VQ21" s="2497"/>
      <c r="VR21" s="2497"/>
      <c r="VS21" s="2497"/>
      <c r="VT21" s="2497"/>
      <c r="VU21" s="2497"/>
      <c r="VV21" s="2497"/>
      <c r="VW21" s="2497"/>
      <c r="VX21" s="2497"/>
      <c r="VY21" s="2497"/>
      <c r="VZ21" s="2497"/>
      <c r="WA21" s="2497"/>
      <c r="WB21" s="2497"/>
      <c r="WC21" s="2497"/>
      <c r="WD21" s="2497"/>
      <c r="WE21" s="2497"/>
      <c r="WF21" s="2497"/>
      <c r="WG21" s="2497"/>
      <c r="WH21" s="2497"/>
      <c r="WI21" s="2497"/>
      <c r="WJ21" s="2497"/>
      <c r="WK21" s="2497"/>
      <c r="WL21" s="2497"/>
      <c r="WM21" s="2497"/>
      <c r="WN21" s="2497"/>
      <c r="WO21" s="2497"/>
      <c r="WP21" s="2497"/>
      <c r="WQ21" s="2497"/>
      <c r="WR21" s="2497"/>
      <c r="WS21" s="2497"/>
      <c r="WT21" s="2497"/>
      <c r="WU21" s="2497"/>
      <c r="WV21" s="2497"/>
      <c r="WW21" s="2497"/>
      <c r="WX21" s="2497"/>
      <c r="WY21" s="2497"/>
      <c r="WZ21" s="2497"/>
      <c r="XA21" s="2497"/>
      <c r="XB21" s="2497"/>
      <c r="XC21" s="2497"/>
      <c r="XD21" s="2497"/>
      <c r="XE21" s="2497"/>
      <c r="XF21" s="2497"/>
      <c r="XG21" s="2497"/>
      <c r="XH21" s="2497"/>
      <c r="XI21" s="2497"/>
      <c r="XJ21" s="2497"/>
      <c r="XK21" s="2497"/>
      <c r="XL21" s="2497"/>
      <c r="XM21" s="2497"/>
      <c r="XN21" s="2497"/>
      <c r="XO21" s="2497"/>
      <c r="XP21" s="2497"/>
      <c r="XQ21" s="2497"/>
      <c r="XR21" s="2497"/>
      <c r="XS21" s="2497"/>
      <c r="XT21" s="2497"/>
      <c r="XU21" s="2497"/>
      <c r="XV21" s="2497"/>
      <c r="XW21" s="2497"/>
      <c r="XX21" s="2497"/>
      <c r="XY21" s="2497"/>
      <c r="XZ21" s="2497"/>
      <c r="YA21" s="2497"/>
      <c r="YB21" s="2497"/>
      <c r="YC21" s="2497"/>
      <c r="YD21" s="2497"/>
      <c r="YE21" s="2497"/>
      <c r="YF21" s="2497"/>
      <c r="YG21" s="2497"/>
      <c r="YH21" s="2497"/>
      <c r="YI21" s="2497"/>
      <c r="YJ21" s="2497"/>
      <c r="YK21" s="2497"/>
      <c r="YL21" s="2497"/>
      <c r="YM21" s="2497"/>
      <c r="YN21" s="2497"/>
      <c r="YO21" s="2497"/>
      <c r="YP21" s="2497"/>
      <c r="YQ21" s="2497"/>
      <c r="YR21" s="2497"/>
      <c r="YS21" s="2497"/>
      <c r="YT21" s="2497"/>
      <c r="YU21" s="2497"/>
      <c r="YV21" s="2497"/>
      <c r="YW21" s="2497"/>
      <c r="YX21" s="2497"/>
      <c r="YY21" s="2497"/>
      <c r="YZ21" s="2497"/>
      <c r="ZA21" s="2497"/>
      <c r="ZB21" s="2497"/>
      <c r="ZC21" s="2497"/>
      <c r="ZD21" s="2497"/>
      <c r="ZE21" s="2497"/>
      <c r="ZF21" s="2497"/>
      <c r="ZG21" s="2497"/>
      <c r="ZH21" s="2497"/>
      <c r="ZI21" s="2497"/>
      <c r="ZJ21" s="2497"/>
      <c r="ZK21" s="2497"/>
      <c r="ZL21" s="2497"/>
      <c r="ZM21" s="2497"/>
      <c r="ZN21" s="2497"/>
      <c r="ZO21" s="2497"/>
      <c r="ZP21" s="2497"/>
      <c r="ZQ21" s="2497"/>
      <c r="ZR21" s="2497"/>
      <c r="ZS21" s="2497"/>
      <c r="ZT21" s="2497"/>
      <c r="ZU21" s="2497"/>
      <c r="ZV21" s="2497"/>
      <c r="ZW21" s="2497"/>
      <c r="ZX21" s="2497"/>
      <c r="ZY21" s="2497"/>
      <c r="ZZ21" s="2497"/>
      <c r="AAA21" s="2497"/>
      <c r="AAB21" s="2497"/>
      <c r="AAC21" s="2497"/>
      <c r="AAD21" s="2497"/>
      <c r="AAE21" s="2497"/>
      <c r="AAF21" s="2497"/>
      <c r="AAG21" s="2497"/>
      <c r="AAH21" s="2497"/>
      <c r="AAI21" s="2497"/>
      <c r="AAJ21" s="2497"/>
      <c r="AAK21" s="2497"/>
      <c r="AAL21" s="2497"/>
      <c r="AAM21" s="2497"/>
      <c r="AAN21" s="2497"/>
      <c r="AAO21" s="2497"/>
      <c r="AAP21" s="2497"/>
      <c r="AAQ21" s="2497"/>
      <c r="AAR21" s="2497"/>
      <c r="AAS21" s="2497"/>
      <c r="AAT21" s="2497"/>
      <c r="AAU21" s="2497"/>
      <c r="AAV21" s="2497"/>
      <c r="AAW21" s="2497"/>
      <c r="AAX21" s="2497"/>
      <c r="AAY21" s="2497"/>
      <c r="AAZ21" s="2497"/>
      <c r="ABA21" s="2497"/>
      <c r="ABB21" s="2497"/>
      <c r="ABC21" s="2497"/>
      <c r="ABD21" s="2497"/>
      <c r="ABE21" s="2497"/>
      <c r="ABF21" s="2497"/>
      <c r="ABG21" s="2497"/>
      <c r="ABH21" s="2497"/>
      <c r="ABI21" s="2497"/>
      <c r="ABJ21" s="2497"/>
      <c r="ABK21" s="2497"/>
      <c r="ABL21" s="2497"/>
      <c r="ABM21" s="2497"/>
      <c r="ABN21" s="2497"/>
      <c r="ABO21" s="2497"/>
      <c r="ABP21" s="2497"/>
      <c r="ABQ21" s="2497"/>
      <c r="ABR21" s="2497"/>
      <c r="ABS21" s="2497"/>
      <c r="ABT21" s="2497"/>
      <c r="ABU21" s="2497"/>
      <c r="ABV21" s="2497"/>
      <c r="ABW21" s="2497"/>
      <c r="ABX21" s="2497"/>
      <c r="ABY21" s="2497"/>
      <c r="ABZ21" s="2497"/>
      <c r="ACA21" s="2497"/>
      <c r="ACB21" s="2497"/>
      <c r="ACC21" s="2497"/>
      <c r="ACD21" s="2497"/>
      <c r="ACE21" s="2497"/>
      <c r="ACF21" s="2497"/>
      <c r="ACG21" s="2497"/>
      <c r="ACH21" s="2497"/>
      <c r="ACI21" s="2497"/>
      <c r="ACJ21" s="2497"/>
      <c r="ACK21" s="2497"/>
      <c r="ACL21" s="2497"/>
      <c r="ACM21" s="2497"/>
      <c r="ACN21" s="2497"/>
      <c r="ACO21" s="2497"/>
      <c r="ACP21" s="2497"/>
      <c r="ACQ21" s="2497"/>
      <c r="ACR21" s="2497"/>
      <c r="ACS21" s="2497"/>
      <c r="ACT21" s="2497"/>
      <c r="ACU21" s="2497"/>
      <c r="ACV21" s="2497"/>
      <c r="ACW21" s="2497"/>
      <c r="ACX21" s="2497"/>
      <c r="ACY21" s="2497"/>
      <c r="ACZ21" s="2497"/>
      <c r="ADA21" s="2497"/>
      <c r="ADB21" s="2497"/>
      <c r="ADC21" s="2497"/>
      <c r="ADD21" s="2497"/>
      <c r="ADE21" s="2497"/>
      <c r="ADF21" s="2497"/>
      <c r="ADG21" s="2497"/>
      <c r="ADH21" s="2497"/>
      <c r="ADI21" s="2497"/>
      <c r="ADJ21" s="2497"/>
      <c r="ADK21" s="2497"/>
      <c r="ADL21" s="2497"/>
      <c r="ADM21" s="2497"/>
      <c r="ADN21" s="2497"/>
      <c r="ADO21" s="2497"/>
      <c r="ADP21" s="2497"/>
      <c r="ADQ21" s="2497"/>
      <c r="ADR21" s="2497"/>
      <c r="ADS21" s="2497"/>
      <c r="ADT21" s="2497"/>
      <c r="ADU21" s="2497"/>
      <c r="ADV21" s="2497"/>
      <c r="ADW21" s="2497"/>
      <c r="ADX21" s="2497"/>
      <c r="ADY21" s="2497"/>
      <c r="ADZ21" s="2497"/>
      <c r="AEA21" s="2497"/>
      <c r="AEB21" s="2497"/>
      <c r="AEC21" s="2497"/>
      <c r="AED21" s="2497"/>
      <c r="AEE21" s="2497"/>
      <c r="AEF21" s="2497"/>
      <c r="AEG21" s="2497"/>
      <c r="AEH21" s="2497"/>
      <c r="AEI21" s="2497"/>
      <c r="AEJ21" s="2497"/>
      <c r="AEK21" s="2497"/>
      <c r="AEL21" s="2497"/>
      <c r="AEM21" s="2497"/>
      <c r="AEN21" s="2497"/>
      <c r="AEO21" s="2497"/>
      <c r="AEP21" s="2497"/>
      <c r="AEQ21" s="2497"/>
      <c r="AER21" s="2497"/>
      <c r="AES21" s="2497"/>
      <c r="AET21" s="2497"/>
      <c r="AEU21" s="2497"/>
      <c r="AEV21" s="2497"/>
      <c r="AEW21" s="2497"/>
      <c r="AEX21" s="2497"/>
      <c r="AEY21" s="2497"/>
      <c r="AEZ21" s="2497"/>
      <c r="AFA21" s="2497"/>
      <c r="AFB21" s="2497"/>
      <c r="AFC21" s="2497"/>
      <c r="AFD21" s="2497"/>
      <c r="AFE21" s="2497"/>
      <c r="AFF21" s="2497"/>
      <c r="AFG21" s="2497"/>
      <c r="AFH21" s="2497"/>
      <c r="AFI21" s="2497"/>
      <c r="AFJ21" s="2497"/>
      <c r="AFK21" s="2497"/>
      <c r="AFL21" s="2497"/>
      <c r="AFM21" s="2497"/>
      <c r="AFN21" s="2497"/>
      <c r="AFO21" s="2497"/>
      <c r="AFP21" s="2497"/>
      <c r="AFQ21" s="2497"/>
      <c r="AFR21" s="2497"/>
      <c r="AFS21" s="2497"/>
      <c r="AFT21" s="2497"/>
      <c r="AFU21" s="2497"/>
      <c r="AFV21" s="2497"/>
      <c r="AFW21" s="2497"/>
      <c r="AFX21" s="2497"/>
      <c r="AFY21" s="2497"/>
      <c r="AFZ21" s="2497"/>
      <c r="AGA21" s="2497"/>
      <c r="AGB21" s="2497"/>
      <c r="AGC21" s="2497"/>
      <c r="AGD21" s="2497"/>
      <c r="AGE21" s="2497"/>
      <c r="AGF21" s="2497"/>
      <c r="AGG21" s="2497"/>
      <c r="AGH21" s="2497"/>
      <c r="AGI21" s="2497"/>
      <c r="AGJ21" s="2497"/>
      <c r="AGK21" s="2497"/>
      <c r="AGL21" s="2497"/>
      <c r="AGM21" s="2497"/>
      <c r="AGN21" s="2497"/>
      <c r="AGO21" s="2497"/>
      <c r="AGP21" s="2497"/>
      <c r="AGQ21" s="2497"/>
      <c r="AGR21" s="2497"/>
      <c r="AGS21" s="2497"/>
      <c r="AGT21" s="2497"/>
      <c r="AGU21" s="2497"/>
      <c r="AGV21" s="2497"/>
      <c r="AGW21" s="2497"/>
      <c r="AGX21" s="2497"/>
      <c r="AGY21" s="2497"/>
      <c r="AGZ21" s="2497"/>
      <c r="AHA21" s="2497"/>
      <c r="AHB21" s="2497"/>
      <c r="AHC21" s="2497"/>
      <c r="AHD21" s="2497"/>
      <c r="AHE21" s="2497"/>
      <c r="AHF21" s="2497"/>
      <c r="AHG21" s="2497"/>
      <c r="AHH21" s="2497"/>
      <c r="AHI21" s="2497"/>
      <c r="AHJ21" s="2497"/>
      <c r="AHK21" s="2497"/>
      <c r="AHL21" s="2497"/>
      <c r="AHM21" s="2497"/>
      <c r="AHN21" s="2497"/>
      <c r="AHO21" s="2497"/>
      <c r="AHP21" s="2497"/>
      <c r="AHQ21" s="2497"/>
      <c r="AHR21" s="2497"/>
      <c r="AHS21" s="2497"/>
      <c r="AHT21" s="2497"/>
      <c r="AHU21" s="2497"/>
      <c r="AHV21" s="2497"/>
      <c r="AHW21" s="2497"/>
      <c r="AHX21" s="2497"/>
      <c r="AHY21" s="2497"/>
      <c r="AHZ21" s="2497"/>
      <c r="AIA21" s="2497"/>
      <c r="AIB21" s="2497"/>
      <c r="AIC21" s="2497"/>
      <c r="AID21" s="2497"/>
      <c r="AIE21" s="2497"/>
      <c r="AIF21" s="2497"/>
      <c r="AIG21" s="2497"/>
      <c r="AIH21" s="2497"/>
      <c r="AII21" s="2497"/>
      <c r="AIJ21" s="2497"/>
      <c r="AIK21" s="2497"/>
      <c r="AIL21" s="2497"/>
      <c r="AIM21" s="2497"/>
      <c r="AIN21" s="2497"/>
      <c r="AIO21" s="2497"/>
      <c r="AIP21" s="2497"/>
      <c r="AIQ21" s="2497"/>
      <c r="AIR21" s="2497"/>
      <c r="AIS21" s="2497"/>
      <c r="AIT21" s="2497"/>
      <c r="AIU21" s="2497"/>
      <c r="AIV21" s="2497"/>
      <c r="AIW21" s="2497"/>
      <c r="AIX21" s="2497"/>
      <c r="AIY21" s="2497"/>
      <c r="AIZ21" s="2497"/>
      <c r="AJA21" s="2497"/>
      <c r="AJB21" s="2497"/>
      <c r="AJC21" s="2497"/>
      <c r="AJD21" s="2497"/>
      <c r="AJE21" s="2497"/>
      <c r="AJF21" s="2497"/>
      <c r="AJG21" s="2497"/>
      <c r="AJH21" s="2497"/>
      <c r="AJI21" s="2497"/>
      <c r="AJJ21" s="2497"/>
      <c r="AJK21" s="2497"/>
      <c r="AJL21" s="2497"/>
      <c r="AJM21" s="2497"/>
      <c r="AJN21" s="2497"/>
      <c r="AJO21" s="2497"/>
      <c r="AJP21" s="2497"/>
      <c r="AJQ21" s="2497"/>
      <c r="AJR21" s="2497"/>
      <c r="AJS21" s="2497"/>
      <c r="AJT21" s="2497"/>
      <c r="AJU21" s="2497"/>
      <c r="AJV21" s="2497"/>
      <c r="AJW21" s="2497"/>
      <c r="AJX21" s="2497"/>
      <c r="AJY21" s="2497"/>
      <c r="AJZ21" s="2497"/>
      <c r="AKA21" s="2497"/>
      <c r="AKB21" s="2497"/>
      <c r="AKC21" s="2497"/>
      <c r="AKD21" s="2497"/>
      <c r="AKE21" s="2497"/>
      <c r="AKF21" s="2497"/>
      <c r="AKG21" s="2497"/>
      <c r="AKH21" s="2497"/>
      <c r="AKI21" s="2497"/>
      <c r="AKJ21" s="2497"/>
      <c r="AKK21" s="2497"/>
      <c r="AKL21" s="2497"/>
      <c r="AKM21" s="2497"/>
      <c r="AKN21" s="2497"/>
      <c r="AKO21" s="2497"/>
      <c r="AKP21" s="2497"/>
      <c r="AKQ21" s="2497"/>
      <c r="AKR21" s="2497"/>
      <c r="AKS21" s="2497"/>
      <c r="AKT21" s="2497"/>
      <c r="AKU21" s="2497"/>
      <c r="AKV21" s="2497"/>
      <c r="AKW21" s="2497"/>
      <c r="AKX21" s="2497"/>
      <c r="AKY21" s="2497"/>
      <c r="AKZ21" s="2497"/>
      <c r="ALA21" s="2497"/>
      <c r="ALB21" s="2497"/>
      <c r="ALC21" s="2497"/>
      <c r="ALD21" s="2497"/>
      <c r="ALE21" s="2497"/>
      <c r="ALF21" s="2497"/>
      <c r="ALG21" s="2497"/>
      <c r="ALH21" s="2497"/>
      <c r="ALI21" s="2497"/>
      <c r="ALJ21" s="2497"/>
      <c r="ALK21" s="2497"/>
      <c r="ALL21" s="2497"/>
      <c r="ALM21" s="2497"/>
      <c r="ALN21" s="2497"/>
      <c r="ALO21" s="2497"/>
      <c r="ALP21" s="2497"/>
      <c r="ALQ21" s="2497"/>
      <c r="ALR21" s="2497"/>
      <c r="ALS21" s="2497"/>
      <c r="ALT21" s="2497"/>
      <c r="ALU21" s="2497"/>
      <c r="ALV21" s="2497"/>
      <c r="ALW21" s="2497"/>
      <c r="ALX21" s="2497"/>
      <c r="ALY21" s="2497"/>
      <c r="ALZ21" s="2497"/>
      <c r="AMA21" s="2497"/>
      <c r="AMB21" s="2497"/>
      <c r="AMC21" s="2497"/>
      <c r="AMD21" s="2497"/>
      <c r="AME21" s="2497"/>
      <c r="AMF21" s="2497"/>
      <c r="AMG21" s="2497"/>
      <c r="AMH21" s="2497"/>
      <c r="AMI21" s="2497"/>
      <c r="AMJ21" s="2497"/>
      <c r="AMK21" s="2497"/>
      <c r="AML21" s="2497"/>
      <c r="AMM21" s="2497"/>
      <c r="AMN21" s="2497"/>
      <c r="AMO21" s="2497"/>
      <c r="AMP21" s="2497"/>
      <c r="AMQ21" s="2497"/>
      <c r="AMR21" s="2497"/>
      <c r="AMS21" s="2497"/>
      <c r="AMT21" s="2497"/>
      <c r="AMU21" s="2497"/>
      <c r="AMV21" s="2497"/>
      <c r="AMW21" s="2497"/>
      <c r="AMX21" s="2497"/>
      <c r="AMY21" s="2497"/>
      <c r="AMZ21" s="2497"/>
      <c r="ANA21" s="2497"/>
      <c r="ANB21" s="2497"/>
      <c r="ANC21" s="2497"/>
      <c r="AND21" s="2497"/>
      <c r="ANE21" s="2497"/>
      <c r="ANF21" s="2497"/>
      <c r="ANG21" s="2497"/>
      <c r="ANH21" s="2497"/>
      <c r="ANI21" s="2497"/>
      <c r="ANJ21" s="2497"/>
      <c r="ANK21" s="2497"/>
      <c r="ANL21" s="2497"/>
      <c r="ANM21" s="2497"/>
      <c r="ANN21" s="2497"/>
      <c r="ANO21" s="2497"/>
      <c r="ANP21" s="2497"/>
      <c r="ANQ21" s="2497"/>
      <c r="ANR21" s="2497"/>
      <c r="ANS21" s="2497"/>
      <c r="ANT21" s="2497"/>
      <c r="ANU21" s="2497"/>
      <c r="ANV21" s="2497"/>
      <c r="ANW21" s="2497"/>
      <c r="ANX21" s="2497"/>
      <c r="ANY21" s="2497"/>
      <c r="ANZ21" s="2497"/>
      <c r="AOA21" s="2497"/>
      <c r="AOB21" s="2497"/>
      <c r="AOC21" s="2497"/>
      <c r="AOD21" s="2497"/>
      <c r="AOE21" s="2497"/>
      <c r="AOF21" s="2497"/>
      <c r="AOG21" s="2497"/>
      <c r="AOH21" s="2497"/>
      <c r="AOI21" s="2497"/>
      <c r="AOJ21" s="2497"/>
      <c r="AOK21" s="2497"/>
      <c r="AOL21" s="2497"/>
      <c r="AOM21" s="2497"/>
      <c r="AON21" s="2497"/>
      <c r="AOO21" s="2497"/>
      <c r="AOP21" s="2497"/>
      <c r="AOQ21" s="2497"/>
      <c r="AOR21" s="2497"/>
      <c r="AOS21" s="2497"/>
      <c r="AOT21" s="2497"/>
      <c r="AOU21" s="2497"/>
      <c r="AOV21" s="2497"/>
      <c r="AOW21" s="2497"/>
      <c r="AOX21" s="2497"/>
      <c r="AOY21" s="2497"/>
      <c r="AOZ21" s="2497"/>
      <c r="APA21" s="2497"/>
      <c r="APB21" s="2497"/>
      <c r="APC21" s="2497"/>
      <c r="APD21" s="2497"/>
      <c r="APE21" s="2497"/>
      <c r="APF21" s="2497"/>
      <c r="APG21" s="2497"/>
      <c r="APH21" s="2497"/>
      <c r="API21" s="2497"/>
      <c r="APJ21" s="2497"/>
      <c r="APK21" s="2497"/>
      <c r="APL21" s="2497"/>
      <c r="APM21" s="2497"/>
      <c r="APN21" s="2497"/>
      <c r="APO21" s="2497"/>
      <c r="APP21" s="2497"/>
      <c r="APQ21" s="2497"/>
      <c r="APR21" s="2497"/>
      <c r="APS21" s="2497"/>
      <c r="APT21" s="2497"/>
      <c r="APU21" s="2497"/>
      <c r="APV21" s="2497"/>
      <c r="APW21" s="2497"/>
      <c r="APX21" s="2497"/>
      <c r="APY21" s="2497"/>
      <c r="APZ21" s="2497"/>
      <c r="AQA21" s="2497"/>
      <c r="AQB21" s="2497"/>
      <c r="AQC21" s="2497"/>
      <c r="AQD21" s="2497"/>
      <c r="AQE21" s="2497"/>
      <c r="AQF21" s="2497"/>
      <c r="AQG21" s="2497"/>
      <c r="AQH21" s="2497"/>
      <c r="AQI21" s="2497"/>
      <c r="AQJ21" s="2497"/>
      <c r="AQK21" s="2497"/>
      <c r="AQL21" s="2497"/>
      <c r="AQM21" s="2497"/>
      <c r="AQN21" s="2497"/>
      <c r="AQO21" s="2497"/>
      <c r="AQP21" s="2497"/>
      <c r="AQQ21" s="2497"/>
      <c r="AQR21" s="2497"/>
      <c r="AQS21" s="2497"/>
      <c r="AQT21" s="2497"/>
      <c r="AQU21" s="2497"/>
      <c r="AQV21" s="2497"/>
      <c r="AQW21" s="2497"/>
      <c r="AQX21" s="2497"/>
      <c r="AQY21" s="2497"/>
      <c r="AQZ21" s="2497"/>
      <c r="ARA21" s="2497"/>
      <c r="ARB21" s="2497"/>
      <c r="ARC21" s="2497"/>
      <c r="ARD21" s="2497"/>
      <c r="ARE21" s="2497"/>
      <c r="ARF21" s="2497"/>
      <c r="ARG21" s="2497"/>
      <c r="ARH21" s="2497"/>
      <c r="ARI21" s="2497"/>
      <c r="ARJ21" s="2497"/>
      <c r="ARK21" s="2497"/>
      <c r="ARL21" s="2497"/>
      <c r="ARM21" s="2497"/>
      <c r="ARN21" s="2497"/>
      <c r="ARO21" s="2497"/>
      <c r="ARP21" s="2497"/>
      <c r="ARQ21" s="2497"/>
      <c r="ARR21" s="2497"/>
      <c r="ARS21" s="2497"/>
      <c r="ART21" s="2497"/>
      <c r="ARU21" s="2497"/>
      <c r="ARV21" s="2497"/>
      <c r="ARW21" s="2497"/>
      <c r="ARX21" s="2497"/>
      <c r="ARY21" s="2497"/>
      <c r="ARZ21" s="2497"/>
      <c r="ASA21" s="2497"/>
      <c r="ASB21" s="2497"/>
      <c r="ASC21" s="2497"/>
      <c r="ASD21" s="2497"/>
      <c r="ASE21" s="2497"/>
      <c r="ASF21" s="2497"/>
      <c r="ASG21" s="2497"/>
      <c r="ASH21" s="2497"/>
      <c r="ASI21" s="2497"/>
      <c r="ASJ21" s="2497"/>
      <c r="ASK21" s="2497"/>
      <c r="ASL21" s="2497"/>
      <c r="ASM21" s="2497"/>
      <c r="ASN21" s="2497"/>
      <c r="ASO21" s="2497"/>
      <c r="ASP21" s="2497"/>
      <c r="ASQ21" s="2497"/>
      <c r="ASR21" s="2497"/>
      <c r="ASS21" s="2497"/>
      <c r="AST21" s="2497"/>
      <c r="ASU21" s="2497"/>
      <c r="ASV21" s="2497"/>
      <c r="ASW21" s="2497"/>
      <c r="ASX21" s="2497"/>
      <c r="ASY21" s="2497"/>
      <c r="ASZ21" s="2497"/>
      <c r="ATA21" s="2497"/>
      <c r="ATB21" s="2497"/>
      <c r="ATC21" s="2497"/>
      <c r="ATD21" s="2497"/>
      <c r="ATE21" s="2497"/>
      <c r="ATF21" s="2497"/>
      <c r="ATG21" s="2497"/>
      <c r="ATH21" s="2497"/>
      <c r="ATI21" s="2497"/>
      <c r="ATJ21" s="2497"/>
      <c r="ATK21" s="2497"/>
      <c r="ATL21" s="2497"/>
      <c r="ATM21" s="2497"/>
      <c r="ATN21" s="2497"/>
      <c r="ATO21" s="2497"/>
      <c r="ATP21" s="2497"/>
      <c r="ATQ21" s="2497"/>
      <c r="ATR21" s="2497"/>
      <c r="ATS21" s="2497"/>
      <c r="ATT21" s="2497"/>
      <c r="ATU21" s="2497"/>
      <c r="ATV21" s="2497"/>
      <c r="ATW21" s="2497"/>
      <c r="ATX21" s="2497"/>
      <c r="ATY21" s="2497"/>
      <c r="ATZ21" s="2497"/>
      <c r="AUA21" s="2497"/>
      <c r="AUB21" s="2497"/>
      <c r="AUC21" s="2497"/>
      <c r="AUD21" s="2497"/>
      <c r="AUE21" s="2497"/>
      <c r="AUF21" s="2497"/>
      <c r="AUG21" s="2497"/>
      <c r="AUH21" s="2497"/>
      <c r="AUI21" s="2497"/>
      <c r="AUJ21" s="2497"/>
      <c r="AUK21" s="2497"/>
      <c r="AUL21" s="2497"/>
      <c r="AUM21" s="2497"/>
      <c r="AUN21" s="2497"/>
      <c r="AUO21" s="2497"/>
      <c r="AUP21" s="2497"/>
      <c r="AUQ21" s="2497"/>
      <c r="AUR21" s="2497"/>
      <c r="AUS21" s="2497"/>
      <c r="AUT21" s="2497"/>
      <c r="AUU21" s="2497"/>
      <c r="AUV21" s="2497"/>
      <c r="AUW21" s="2497"/>
      <c r="AUX21" s="2497"/>
      <c r="AUY21" s="2497"/>
      <c r="AUZ21" s="2497"/>
      <c r="AVA21" s="2497"/>
      <c r="AVB21" s="2497"/>
      <c r="AVC21" s="2497"/>
      <c r="AVD21" s="2497"/>
      <c r="AVE21" s="2497"/>
      <c r="AVF21" s="2497"/>
      <c r="AVG21" s="2497"/>
      <c r="AVH21" s="2497"/>
      <c r="AVI21" s="2497"/>
      <c r="AVJ21" s="2497"/>
      <c r="AVK21" s="2497"/>
      <c r="AVL21" s="2497"/>
      <c r="AVM21" s="2497"/>
      <c r="AVN21" s="2497"/>
      <c r="AVO21" s="2497"/>
      <c r="AVP21" s="2497"/>
      <c r="AVQ21" s="2497"/>
      <c r="AVR21" s="2497"/>
      <c r="AVS21" s="2497"/>
      <c r="AVT21" s="2497"/>
      <c r="AVU21" s="2497"/>
      <c r="AVV21" s="2497"/>
      <c r="AVW21" s="2497"/>
      <c r="AVX21" s="2497"/>
      <c r="AVY21" s="2497"/>
      <c r="AVZ21" s="2497"/>
      <c r="AWA21" s="2497"/>
      <c r="AWB21" s="2497"/>
      <c r="AWC21" s="2497"/>
      <c r="AWD21" s="2497"/>
      <c r="AWE21" s="2497"/>
      <c r="AWF21" s="2497"/>
      <c r="AWG21" s="2497"/>
      <c r="AWH21" s="2497"/>
      <c r="AWI21" s="2497"/>
      <c r="AWJ21" s="2497"/>
      <c r="AWK21" s="2497"/>
      <c r="AWL21" s="2497"/>
      <c r="AWM21" s="2497"/>
      <c r="AWN21" s="2497"/>
      <c r="AWO21" s="2497"/>
      <c r="AWP21" s="2497"/>
      <c r="AWQ21" s="2497"/>
      <c r="AWR21" s="2497"/>
      <c r="AWS21" s="2497"/>
      <c r="AWT21" s="2497"/>
      <c r="AWU21" s="2497"/>
      <c r="AWV21" s="2497"/>
      <c r="AWW21" s="2497"/>
      <c r="AWX21" s="2497"/>
      <c r="AWY21" s="2497"/>
      <c r="AWZ21" s="2497"/>
      <c r="AXA21" s="2497"/>
      <c r="AXB21" s="2497"/>
      <c r="AXC21" s="2497"/>
      <c r="AXD21" s="2497"/>
      <c r="AXE21" s="2497"/>
      <c r="AXF21" s="2497"/>
      <c r="AXG21" s="2497"/>
      <c r="AXH21" s="2497"/>
      <c r="AXI21" s="2497"/>
      <c r="AXJ21" s="2497"/>
      <c r="AXK21" s="2497"/>
      <c r="AXL21" s="2497"/>
      <c r="AXM21" s="2497"/>
      <c r="AXN21" s="2497"/>
      <c r="AXO21" s="2497"/>
      <c r="AXP21" s="2497"/>
      <c r="AXQ21" s="2497"/>
      <c r="AXR21" s="2497"/>
      <c r="AXS21" s="2497"/>
      <c r="AXT21" s="2497"/>
      <c r="AXU21" s="2497"/>
      <c r="AXV21" s="2497"/>
      <c r="AXW21" s="2497"/>
      <c r="AXX21" s="2497"/>
      <c r="AXY21" s="2497"/>
      <c r="AXZ21" s="2497"/>
      <c r="AYA21" s="2497"/>
      <c r="AYB21" s="2497"/>
      <c r="AYC21" s="2497"/>
      <c r="AYD21" s="2497"/>
      <c r="AYE21" s="2497"/>
      <c r="AYF21" s="2497"/>
      <c r="AYG21" s="2497"/>
      <c r="AYH21" s="2497"/>
      <c r="AYI21" s="2497"/>
      <c r="AYJ21" s="2497"/>
      <c r="AYK21" s="2497"/>
      <c r="AYL21" s="2497"/>
      <c r="AYM21" s="2497"/>
      <c r="AYN21" s="2497"/>
      <c r="AYO21" s="2497"/>
      <c r="AYP21" s="2497"/>
      <c r="AYQ21" s="2497"/>
      <c r="AYR21" s="2497"/>
      <c r="AYS21" s="2497"/>
      <c r="AYT21" s="2497"/>
      <c r="AYU21" s="2497"/>
      <c r="AYV21" s="2497"/>
      <c r="AYW21" s="2497"/>
      <c r="AYX21" s="2497"/>
      <c r="AYY21" s="2497"/>
      <c r="AYZ21" s="2497"/>
      <c r="AZA21" s="2497"/>
      <c r="AZB21" s="2497"/>
      <c r="AZC21" s="2497"/>
      <c r="AZD21" s="2497"/>
      <c r="AZE21" s="2497"/>
      <c r="AZF21" s="2497"/>
      <c r="AZG21" s="2497"/>
      <c r="AZH21" s="2497"/>
      <c r="AZI21" s="2497"/>
      <c r="AZJ21" s="2497"/>
      <c r="AZK21" s="2497"/>
      <c r="AZL21" s="2497"/>
      <c r="AZM21" s="2497"/>
      <c r="AZN21" s="2497"/>
      <c r="AZO21" s="2497"/>
      <c r="AZP21" s="2497"/>
      <c r="AZQ21" s="2497"/>
      <c r="AZR21" s="2497"/>
      <c r="AZS21" s="2497"/>
      <c r="AZT21" s="2497"/>
      <c r="AZU21" s="2497"/>
      <c r="AZV21" s="2497"/>
      <c r="AZW21" s="2497"/>
      <c r="AZX21" s="2497"/>
      <c r="AZY21" s="2497"/>
      <c r="AZZ21" s="2497"/>
      <c r="BAA21" s="2497"/>
      <c r="BAB21" s="2497"/>
      <c r="BAC21" s="2497"/>
      <c r="BAD21" s="2497"/>
      <c r="BAE21" s="2497"/>
      <c r="BAF21" s="2497"/>
      <c r="BAG21" s="2497"/>
      <c r="BAH21" s="2497"/>
      <c r="BAI21" s="2497"/>
      <c r="BAJ21" s="2497"/>
      <c r="BAK21" s="2497"/>
      <c r="BAL21" s="2497"/>
      <c r="BAM21" s="2497"/>
      <c r="BAN21" s="2497"/>
      <c r="BAO21" s="2497"/>
      <c r="BAP21" s="2497"/>
      <c r="BAQ21" s="2497"/>
      <c r="BAR21" s="2497"/>
      <c r="BAS21" s="2497"/>
      <c r="BAT21" s="2497"/>
      <c r="BAU21" s="2497"/>
      <c r="BAV21" s="2497"/>
      <c r="BAW21" s="2497"/>
      <c r="BAX21" s="2497"/>
      <c r="BAY21" s="2497"/>
      <c r="BAZ21" s="2497"/>
      <c r="BBA21" s="2497"/>
      <c r="BBB21" s="2497"/>
      <c r="BBC21" s="2497"/>
      <c r="BBD21" s="2497"/>
      <c r="BBE21" s="2497"/>
      <c r="BBF21" s="2497"/>
      <c r="BBG21" s="2497"/>
      <c r="BBH21" s="2497"/>
      <c r="BBI21" s="2497"/>
      <c r="BBJ21" s="2497"/>
      <c r="BBK21" s="2497"/>
      <c r="BBL21" s="2497"/>
      <c r="BBM21" s="2497"/>
      <c r="BBN21" s="2497"/>
      <c r="BBO21" s="2497"/>
      <c r="BBP21" s="2497"/>
      <c r="BBQ21" s="2497"/>
      <c r="BBR21" s="2497"/>
      <c r="BBS21" s="2497"/>
      <c r="BBT21" s="2497"/>
      <c r="BBU21" s="2497"/>
      <c r="BBV21" s="2497"/>
      <c r="BBW21" s="2497"/>
      <c r="BBX21" s="2497"/>
      <c r="BBY21" s="2497"/>
      <c r="BBZ21" s="2497"/>
      <c r="BCA21" s="2497"/>
      <c r="BCB21" s="2497"/>
      <c r="BCC21" s="2497"/>
      <c r="BCD21" s="2497"/>
      <c r="BCE21" s="2497"/>
      <c r="BCF21" s="2497"/>
      <c r="BCG21" s="2497"/>
      <c r="BCH21" s="2497"/>
      <c r="BCI21" s="2497"/>
      <c r="BCJ21" s="2497"/>
      <c r="BCK21" s="2497"/>
      <c r="BCL21" s="2497"/>
      <c r="BCM21" s="2497"/>
      <c r="BCN21" s="2497"/>
      <c r="BCO21" s="2497"/>
      <c r="BCP21" s="2497"/>
      <c r="BCQ21" s="2497"/>
      <c r="BCR21" s="2497"/>
      <c r="BCS21" s="2497"/>
      <c r="BCT21" s="2497"/>
      <c r="BCU21" s="2497"/>
      <c r="BCV21" s="2497"/>
      <c r="BCW21" s="2497"/>
      <c r="BCX21" s="2497"/>
      <c r="BCY21" s="2497"/>
      <c r="BCZ21" s="2497"/>
      <c r="BDA21" s="2497"/>
      <c r="BDB21" s="2497"/>
      <c r="BDC21" s="2497"/>
      <c r="BDD21" s="2497"/>
      <c r="BDE21" s="2497"/>
      <c r="BDF21" s="2497"/>
      <c r="BDG21" s="2497"/>
      <c r="BDH21" s="2497"/>
      <c r="BDI21" s="2497"/>
      <c r="BDJ21" s="2497"/>
      <c r="BDK21" s="2497"/>
      <c r="BDL21" s="2497"/>
      <c r="BDM21" s="2497"/>
      <c r="BDN21" s="2497"/>
      <c r="BDO21" s="2497"/>
      <c r="BDP21" s="2497"/>
      <c r="BDQ21" s="2497"/>
      <c r="BDR21" s="2497"/>
      <c r="BDS21" s="2497"/>
      <c r="BDT21" s="2497"/>
      <c r="BDU21" s="2497"/>
      <c r="BDV21" s="2497"/>
      <c r="BDW21" s="2497"/>
      <c r="BDX21" s="2497"/>
      <c r="BDY21" s="2497"/>
      <c r="BDZ21" s="2497"/>
      <c r="BEA21" s="2497"/>
      <c r="BEB21" s="2497"/>
      <c r="BEC21" s="2497"/>
      <c r="BED21" s="2497"/>
      <c r="BEE21" s="2497"/>
      <c r="BEF21" s="2497"/>
      <c r="BEG21" s="2497"/>
      <c r="BEH21" s="2497"/>
      <c r="BEI21" s="2497"/>
      <c r="BEJ21" s="2497"/>
      <c r="BEK21" s="2497"/>
      <c r="BEL21" s="2497"/>
      <c r="BEM21" s="2497"/>
      <c r="BEN21" s="2497"/>
      <c r="BEO21" s="2497"/>
      <c r="BEP21" s="2497"/>
      <c r="BEQ21" s="2497"/>
      <c r="BER21" s="2497"/>
      <c r="BES21" s="2497"/>
      <c r="BET21" s="2497"/>
      <c r="BEU21" s="2497"/>
      <c r="BEV21" s="2497"/>
      <c r="BEW21" s="2497"/>
      <c r="BEX21" s="2497"/>
      <c r="BEY21" s="2497"/>
      <c r="BEZ21" s="2497"/>
      <c r="BFA21" s="2497"/>
      <c r="BFB21" s="2497"/>
      <c r="BFC21" s="2497"/>
      <c r="BFD21" s="2497"/>
      <c r="BFE21" s="2497"/>
      <c r="BFF21" s="2497"/>
      <c r="BFG21" s="2497"/>
      <c r="BFH21" s="2497"/>
      <c r="BFI21" s="2497"/>
      <c r="BFJ21" s="2497"/>
      <c r="BFK21" s="2497"/>
      <c r="BFL21" s="2497"/>
      <c r="BFM21" s="2497"/>
      <c r="BFN21" s="2497"/>
      <c r="BFO21" s="2497"/>
      <c r="BFP21" s="2497"/>
      <c r="BFQ21" s="2497"/>
      <c r="BFR21" s="2497"/>
      <c r="BFS21" s="2497"/>
      <c r="BFT21" s="2497"/>
      <c r="BFU21" s="2497"/>
      <c r="BFV21" s="2497"/>
      <c r="BFW21" s="2497"/>
      <c r="BFX21" s="2497"/>
      <c r="BFY21" s="2497"/>
      <c r="BFZ21" s="2497"/>
      <c r="BGA21" s="2497"/>
      <c r="BGB21" s="2497"/>
      <c r="BGC21" s="2497"/>
      <c r="BGD21" s="2497"/>
      <c r="BGE21" s="2497"/>
      <c r="BGF21" s="2497"/>
      <c r="BGG21" s="2497"/>
      <c r="BGH21" s="2497"/>
      <c r="BGI21" s="2497"/>
      <c r="BGJ21" s="2497"/>
      <c r="BGK21" s="2497"/>
      <c r="BGL21" s="2497"/>
      <c r="BGM21" s="2497"/>
      <c r="BGN21" s="2497"/>
      <c r="BGO21" s="2497"/>
      <c r="BGP21" s="2497"/>
      <c r="BGQ21" s="2497"/>
      <c r="BGR21" s="2497"/>
      <c r="BGS21" s="2497"/>
      <c r="BGT21" s="2497"/>
      <c r="BGU21" s="2497"/>
      <c r="BGV21" s="2497"/>
      <c r="BGW21" s="2497"/>
      <c r="BGX21" s="2497"/>
      <c r="BGY21" s="2497"/>
      <c r="BGZ21" s="2497"/>
      <c r="BHA21" s="2497"/>
      <c r="BHB21" s="2497"/>
      <c r="BHC21" s="2497"/>
      <c r="BHD21" s="2497"/>
      <c r="BHE21" s="2497"/>
      <c r="BHF21" s="2497"/>
      <c r="BHG21" s="2497"/>
      <c r="BHH21" s="2497"/>
      <c r="BHI21" s="2497"/>
      <c r="BHJ21" s="2497"/>
      <c r="BHK21" s="2497"/>
      <c r="BHL21" s="2497"/>
      <c r="BHM21" s="2497"/>
      <c r="BHN21" s="2497"/>
      <c r="BHO21" s="2497"/>
      <c r="BHP21" s="2497"/>
      <c r="BHQ21" s="2497"/>
      <c r="BHR21" s="2497"/>
      <c r="BHS21" s="2497"/>
      <c r="BHT21" s="2497"/>
      <c r="BHU21" s="2497"/>
      <c r="BHV21" s="2497"/>
      <c r="BHW21" s="2497"/>
      <c r="BHX21" s="2497"/>
      <c r="BHY21" s="2497"/>
      <c r="BHZ21" s="2497"/>
      <c r="BIA21" s="2497"/>
      <c r="BIB21" s="2497"/>
      <c r="BIC21" s="2497"/>
      <c r="BID21" s="2497"/>
      <c r="BIE21" s="2497"/>
      <c r="BIF21" s="2497"/>
      <c r="BIG21" s="2497"/>
      <c r="BIH21" s="2497"/>
      <c r="BII21" s="2497"/>
      <c r="BIJ21" s="2497"/>
      <c r="BIK21" s="2497"/>
      <c r="BIL21" s="2497"/>
      <c r="BIM21" s="2497"/>
      <c r="BIN21" s="2497"/>
      <c r="BIO21" s="2497"/>
      <c r="BIP21" s="2497"/>
      <c r="BIQ21" s="2497"/>
      <c r="BIR21" s="2497"/>
      <c r="BIS21" s="2497"/>
      <c r="BIT21" s="2497"/>
      <c r="BIU21" s="2497"/>
      <c r="BIV21" s="2497"/>
      <c r="BIW21" s="2497"/>
      <c r="BIX21" s="2497"/>
      <c r="BIY21" s="2497"/>
      <c r="BIZ21" s="2497"/>
      <c r="BJA21" s="2497"/>
      <c r="BJB21" s="2497"/>
      <c r="BJC21" s="2497"/>
      <c r="BJD21" s="2497"/>
      <c r="BJE21" s="2497"/>
      <c r="BJF21" s="2497"/>
      <c r="BJG21" s="2497"/>
      <c r="BJH21" s="2497"/>
      <c r="BJI21" s="2497"/>
      <c r="BJJ21" s="2497"/>
      <c r="BJK21" s="2497"/>
      <c r="BJL21" s="2497"/>
      <c r="BJM21" s="2497"/>
      <c r="BJN21" s="2497"/>
      <c r="BJO21" s="2497"/>
      <c r="BJP21" s="2497"/>
      <c r="BJQ21" s="2497"/>
      <c r="BJR21" s="2497"/>
      <c r="BJS21" s="2497"/>
      <c r="BJT21" s="2497"/>
      <c r="BJU21" s="2497"/>
      <c r="BJV21" s="2497"/>
      <c r="BJW21" s="2497"/>
      <c r="BJX21" s="2497"/>
      <c r="BJY21" s="2497"/>
      <c r="BJZ21" s="2497"/>
      <c r="BKA21" s="2497"/>
      <c r="BKB21" s="2497"/>
      <c r="BKC21" s="2497"/>
      <c r="BKD21" s="2497"/>
      <c r="BKE21" s="2497"/>
      <c r="BKF21" s="2497"/>
      <c r="BKG21" s="2497"/>
      <c r="BKH21" s="2497"/>
      <c r="BKI21" s="2497"/>
      <c r="BKJ21" s="2497"/>
      <c r="BKK21" s="2497"/>
      <c r="BKL21" s="2497"/>
      <c r="BKM21" s="2497"/>
      <c r="BKN21" s="2497"/>
      <c r="BKO21" s="2497"/>
      <c r="BKP21" s="2497"/>
      <c r="BKQ21" s="2497"/>
      <c r="BKR21" s="2497"/>
      <c r="BKS21" s="2497"/>
      <c r="BKT21" s="2497"/>
      <c r="BKU21" s="2497"/>
      <c r="BKV21" s="2497"/>
      <c r="BKW21" s="2497"/>
      <c r="BKX21" s="2497"/>
      <c r="BKY21" s="2497"/>
      <c r="BKZ21" s="2497"/>
      <c r="BLA21" s="2497"/>
      <c r="BLB21" s="2497"/>
      <c r="BLC21" s="2497"/>
      <c r="BLD21" s="2497"/>
      <c r="BLE21" s="2497"/>
      <c r="BLF21" s="2497"/>
      <c r="BLG21" s="2497"/>
      <c r="BLH21" s="2497"/>
      <c r="BLI21" s="2497"/>
      <c r="BLJ21" s="2497"/>
      <c r="BLK21" s="2497"/>
      <c r="BLL21" s="2497"/>
      <c r="BLM21" s="2497"/>
      <c r="BLN21" s="2497"/>
      <c r="BLO21" s="2497"/>
      <c r="BLP21" s="2497"/>
      <c r="BLQ21" s="2497"/>
      <c r="BLR21" s="2497"/>
      <c r="BLS21" s="2497"/>
      <c r="BLT21" s="2497"/>
      <c r="BLU21" s="2497"/>
      <c r="BLV21" s="2497"/>
      <c r="BLW21" s="2497"/>
      <c r="BLX21" s="2497"/>
      <c r="BLY21" s="2497"/>
      <c r="BLZ21" s="2497"/>
      <c r="BMA21" s="2497"/>
      <c r="BMB21" s="2497"/>
      <c r="BMC21" s="2497"/>
      <c r="BMD21" s="2497"/>
      <c r="BME21" s="2497"/>
      <c r="BMF21" s="2497"/>
      <c r="BMG21" s="2497"/>
      <c r="BMH21" s="2497"/>
      <c r="BMI21" s="2497"/>
      <c r="BMJ21" s="2497"/>
      <c r="BMK21" s="2497"/>
      <c r="BML21" s="2497"/>
      <c r="BMM21" s="2497"/>
      <c r="BMN21" s="2497"/>
      <c r="BMO21" s="2497"/>
      <c r="BMP21" s="2497"/>
      <c r="BMQ21" s="2497"/>
      <c r="BMR21" s="2497"/>
      <c r="BMS21" s="2497"/>
      <c r="BMT21" s="2497"/>
      <c r="BMU21" s="2497"/>
      <c r="BMV21" s="2497"/>
      <c r="BMW21" s="2497"/>
      <c r="BMX21" s="2497"/>
      <c r="BMY21" s="2497"/>
      <c r="BMZ21" s="2497"/>
      <c r="BNA21" s="2497"/>
      <c r="BNB21" s="2497"/>
      <c r="BNC21" s="2497"/>
      <c r="BND21" s="2497"/>
      <c r="BNE21" s="2497"/>
      <c r="BNF21" s="2497"/>
      <c r="BNG21" s="2497"/>
      <c r="BNH21" s="2497"/>
      <c r="BNI21" s="2497"/>
      <c r="BNJ21" s="2497"/>
      <c r="BNK21" s="2497"/>
      <c r="BNL21" s="2497"/>
      <c r="BNM21" s="2497"/>
      <c r="BNN21" s="2497"/>
      <c r="BNO21" s="2497"/>
      <c r="BNP21" s="2497"/>
      <c r="BNQ21" s="2497"/>
      <c r="BNR21" s="2497"/>
      <c r="BNS21" s="2497"/>
      <c r="BNT21" s="2497"/>
      <c r="BNU21" s="2497"/>
      <c r="BNV21" s="2497"/>
      <c r="BNW21" s="2497"/>
      <c r="BNX21" s="2497"/>
      <c r="BNY21" s="2497"/>
      <c r="BNZ21" s="2497"/>
      <c r="BOA21" s="2497"/>
      <c r="BOB21" s="2497"/>
      <c r="BOC21" s="2497"/>
      <c r="BOD21" s="2497"/>
      <c r="BOE21" s="2497"/>
      <c r="BOF21" s="2497"/>
      <c r="BOG21" s="2497"/>
      <c r="BOH21" s="2497"/>
      <c r="BOI21" s="2497"/>
      <c r="BOJ21" s="2497"/>
      <c r="BOK21" s="2497"/>
      <c r="BOL21" s="2497"/>
      <c r="BOM21" s="2497"/>
      <c r="BON21" s="2497"/>
      <c r="BOO21" s="2497"/>
      <c r="BOP21" s="2497"/>
      <c r="BOQ21" s="2497"/>
      <c r="BOR21" s="2497"/>
      <c r="BOS21" s="2497"/>
      <c r="BOT21" s="2497"/>
      <c r="BOU21" s="2497"/>
      <c r="BOV21" s="2497"/>
      <c r="BOW21" s="2497"/>
      <c r="BOX21" s="2497"/>
      <c r="BOY21" s="2497"/>
      <c r="BOZ21" s="2497"/>
      <c r="BPA21" s="2497"/>
      <c r="BPB21" s="2497"/>
      <c r="BPC21" s="2497"/>
      <c r="BPD21" s="2497"/>
      <c r="BPE21" s="2497"/>
      <c r="BPF21" s="2497"/>
      <c r="BPG21" s="2497"/>
      <c r="BPH21" s="2497"/>
      <c r="BPI21" s="2497"/>
      <c r="BPJ21" s="2497"/>
      <c r="BPK21" s="2497"/>
      <c r="BPL21" s="2497"/>
      <c r="BPM21" s="2497"/>
      <c r="BPN21" s="2497"/>
      <c r="BPO21" s="2497"/>
      <c r="BPP21" s="2497"/>
      <c r="BPQ21" s="2497"/>
      <c r="BPR21" s="2497"/>
      <c r="BPS21" s="2497"/>
      <c r="BPT21" s="2497"/>
      <c r="BPU21" s="2497"/>
      <c r="BPV21" s="2497"/>
      <c r="BPW21" s="2497"/>
      <c r="BPX21" s="2497"/>
      <c r="BPY21" s="2497"/>
      <c r="BPZ21" s="2497"/>
      <c r="BQA21" s="2497"/>
      <c r="BQB21" s="2497"/>
      <c r="BQC21" s="2497"/>
      <c r="BQD21" s="2497"/>
      <c r="BQE21" s="2497"/>
      <c r="BQF21" s="2497"/>
      <c r="BQG21" s="2497"/>
      <c r="BQH21" s="2497"/>
      <c r="BQI21" s="2497"/>
      <c r="BQJ21" s="2497"/>
      <c r="BQK21" s="2497"/>
      <c r="BQL21" s="2497"/>
      <c r="BQM21" s="2497"/>
      <c r="BQN21" s="2497"/>
      <c r="BQO21" s="2497"/>
      <c r="BQP21" s="2497"/>
      <c r="BQQ21" s="2497"/>
      <c r="BQR21" s="2497"/>
      <c r="BQS21" s="2497"/>
      <c r="BQT21" s="2497"/>
      <c r="BQU21" s="2497"/>
      <c r="BQV21" s="2497"/>
      <c r="BQW21" s="2497"/>
      <c r="BQX21" s="2497"/>
      <c r="BQY21" s="2497"/>
      <c r="BQZ21" s="2497"/>
      <c r="BRA21" s="2497"/>
      <c r="BRB21" s="2497"/>
      <c r="BRC21" s="2497"/>
      <c r="BRD21" s="2497"/>
      <c r="BRE21" s="2497"/>
      <c r="BRF21" s="2497"/>
      <c r="BRG21" s="2497"/>
      <c r="BRH21" s="2497"/>
      <c r="BRI21" s="2497"/>
      <c r="BRJ21" s="2497"/>
      <c r="BRK21" s="2497"/>
      <c r="BRL21" s="2497"/>
      <c r="BRM21" s="2497"/>
      <c r="BRN21" s="2497"/>
      <c r="BRO21" s="2497"/>
      <c r="BRP21" s="2497"/>
      <c r="BRQ21" s="2497"/>
      <c r="BRR21" s="2497"/>
      <c r="BRS21" s="2497"/>
      <c r="BRT21" s="2497"/>
      <c r="BRU21" s="2497"/>
      <c r="BRV21" s="2497"/>
      <c r="BRW21" s="2497"/>
      <c r="BRX21" s="2497"/>
      <c r="BRY21" s="2497"/>
      <c r="BRZ21" s="2497"/>
      <c r="BSA21" s="2497"/>
      <c r="BSB21" s="2497"/>
      <c r="BSC21" s="2497"/>
      <c r="BSD21" s="2497"/>
      <c r="BSE21" s="2497"/>
      <c r="BSF21" s="2497"/>
      <c r="BSG21" s="2497"/>
      <c r="BSH21" s="2497"/>
      <c r="BSI21" s="2497"/>
      <c r="BSJ21" s="2497"/>
      <c r="BSK21" s="2497"/>
      <c r="BSL21" s="2497"/>
      <c r="BSM21" s="2497"/>
      <c r="BSN21" s="2497"/>
      <c r="BSO21" s="2497"/>
      <c r="BSP21" s="2497"/>
      <c r="BSQ21" s="2497"/>
      <c r="BSR21" s="2497"/>
      <c r="BSS21" s="2497"/>
      <c r="BST21" s="2497"/>
      <c r="BSU21" s="2497"/>
      <c r="BSV21" s="2497"/>
      <c r="BSW21" s="2497"/>
      <c r="BSX21" s="2497"/>
      <c r="BSY21" s="2497"/>
      <c r="BSZ21" s="2497"/>
      <c r="BTA21" s="2497"/>
      <c r="BTB21" s="2497"/>
      <c r="BTC21" s="2497"/>
      <c r="BTD21" s="2497"/>
      <c r="BTE21" s="2497"/>
      <c r="BTF21" s="2497"/>
      <c r="BTG21" s="2497"/>
      <c r="BTH21" s="2497"/>
      <c r="BTI21" s="2497"/>
      <c r="BTJ21" s="2497"/>
      <c r="BTK21" s="2497"/>
      <c r="BTL21" s="2497"/>
      <c r="BTM21" s="2497"/>
      <c r="BTN21" s="2497"/>
      <c r="BTO21" s="2497"/>
      <c r="BTP21" s="2497"/>
      <c r="BTQ21" s="2497"/>
      <c r="BTR21" s="2497"/>
      <c r="BTS21" s="2497"/>
      <c r="BTT21" s="2497"/>
      <c r="BTU21" s="2497"/>
      <c r="BTV21" s="2497"/>
      <c r="BTW21" s="2497"/>
      <c r="BTX21" s="2497"/>
      <c r="BTY21" s="2497"/>
      <c r="BTZ21" s="2497"/>
      <c r="BUA21" s="2497"/>
      <c r="BUB21" s="2497"/>
      <c r="BUC21" s="2497"/>
      <c r="BUD21" s="2497"/>
      <c r="BUE21" s="2497"/>
      <c r="BUF21" s="2497"/>
      <c r="BUG21" s="2497"/>
      <c r="BUH21" s="2497"/>
      <c r="BUI21" s="2497"/>
      <c r="BUJ21" s="2497"/>
      <c r="BUK21" s="2497"/>
      <c r="BUL21" s="2497"/>
      <c r="BUM21" s="2497"/>
      <c r="BUN21" s="2497"/>
      <c r="BUO21" s="2497"/>
      <c r="BUP21" s="2497"/>
      <c r="BUQ21" s="2497"/>
      <c r="BUR21" s="2497"/>
      <c r="BUS21" s="2497"/>
      <c r="BUT21" s="2497"/>
      <c r="BUU21" s="2497"/>
      <c r="BUV21" s="2497"/>
      <c r="BUW21" s="2497"/>
      <c r="BUX21" s="2497"/>
      <c r="BUY21" s="2497"/>
      <c r="BUZ21" s="2497"/>
      <c r="BVA21" s="2497"/>
      <c r="BVB21" s="2497"/>
      <c r="BVC21" s="2497"/>
      <c r="BVD21" s="2497"/>
      <c r="BVE21" s="2497"/>
      <c r="BVF21" s="2497"/>
      <c r="BVG21" s="2497"/>
      <c r="BVH21" s="2497"/>
      <c r="BVI21" s="2497"/>
      <c r="BVJ21" s="2497"/>
      <c r="BVK21" s="2497"/>
      <c r="BVL21" s="2497"/>
      <c r="BVM21" s="2497"/>
      <c r="BVN21" s="2497"/>
      <c r="BVO21" s="2497"/>
      <c r="BVP21" s="2497"/>
      <c r="BVQ21" s="2497"/>
      <c r="BVR21" s="2497"/>
      <c r="BVS21" s="2497"/>
      <c r="BVT21" s="2497"/>
      <c r="BVU21" s="2497"/>
      <c r="BVV21" s="2497"/>
      <c r="BVW21" s="2497"/>
      <c r="BVX21" s="2497"/>
      <c r="BVY21" s="2497"/>
      <c r="BVZ21" s="2497"/>
      <c r="BWA21" s="2497"/>
      <c r="BWB21" s="2497"/>
      <c r="BWC21" s="2497"/>
      <c r="BWD21" s="2497"/>
      <c r="BWE21" s="2497"/>
      <c r="BWF21" s="2497"/>
      <c r="BWG21" s="2497"/>
      <c r="BWH21" s="2497"/>
      <c r="BWI21" s="2497"/>
      <c r="BWJ21" s="2497"/>
      <c r="BWK21" s="2497"/>
      <c r="BWL21" s="2497"/>
      <c r="BWM21" s="2497"/>
      <c r="BWN21" s="2497"/>
      <c r="BWO21" s="2497"/>
      <c r="BWP21" s="2497"/>
      <c r="BWQ21" s="2497"/>
      <c r="BWR21" s="2497"/>
      <c r="BWS21" s="2497"/>
      <c r="BWT21" s="2497"/>
      <c r="BWU21" s="2497"/>
      <c r="BWV21" s="2497"/>
      <c r="BWW21" s="2497"/>
      <c r="BWX21" s="2497"/>
      <c r="BWY21" s="2497"/>
      <c r="BWZ21" s="2497"/>
      <c r="BXA21" s="2497"/>
      <c r="BXB21" s="2497"/>
      <c r="BXC21" s="2497"/>
      <c r="BXD21" s="2497"/>
      <c r="BXE21" s="2497"/>
      <c r="BXF21" s="2497"/>
      <c r="BXG21" s="2497"/>
      <c r="BXH21" s="2497"/>
      <c r="BXI21" s="2497"/>
      <c r="BXJ21" s="2497"/>
      <c r="BXK21" s="2497"/>
      <c r="BXL21" s="2497"/>
      <c r="BXM21" s="2497"/>
      <c r="BXN21" s="2497"/>
      <c r="BXO21" s="2497"/>
      <c r="BXP21" s="2497"/>
      <c r="BXQ21" s="2497"/>
      <c r="BXR21" s="2497"/>
      <c r="BXS21" s="2497"/>
      <c r="BXT21" s="2497"/>
      <c r="BXU21" s="2497"/>
      <c r="BXV21" s="2497"/>
    </row>
    <row r="22" spans="1:1998" customFormat="1">
      <c r="A22" s="2497"/>
      <c r="B22" s="2497"/>
      <c r="C22" s="2497"/>
      <c r="D22" s="2497"/>
      <c r="E22" s="2497"/>
      <c r="F22" s="2497"/>
      <c r="G22" s="2497"/>
      <c r="H22" s="2497"/>
      <c r="I22" s="2497"/>
      <c r="J22" s="2497"/>
      <c r="K22" s="2497"/>
      <c r="L22" s="2497"/>
      <c r="M22" s="2497"/>
      <c r="N22" s="2497"/>
      <c r="O22" s="2497"/>
      <c r="P22" s="2497"/>
      <c r="Q22" s="2497"/>
      <c r="R22" s="2497"/>
      <c r="S22" s="2497"/>
      <c r="T22" s="2497"/>
      <c r="U22" s="2497"/>
      <c r="V22" s="2497"/>
      <c r="W22" s="2497"/>
      <c r="X22" s="2497"/>
      <c r="Y22" s="2497"/>
      <c r="Z22" s="2497"/>
      <c r="AA22" s="2497"/>
      <c r="AB22" s="2497"/>
      <c r="AC22" s="2497"/>
      <c r="AD22" s="2497"/>
      <c r="AE22" s="2497"/>
      <c r="AF22" s="2497"/>
      <c r="AG22" s="2497"/>
      <c r="AH22" s="2497"/>
      <c r="AI22" s="2497"/>
      <c r="AJ22" s="2497"/>
      <c r="AK22" s="2497"/>
      <c r="AL22" s="2497"/>
      <c r="AM22" s="2497"/>
      <c r="AN22" s="2497"/>
      <c r="AO22" s="2497"/>
      <c r="AP22" s="2497"/>
      <c r="AQ22" s="2497"/>
      <c r="AR22" s="2497"/>
      <c r="AS22" s="2497"/>
      <c r="AT22" s="2497"/>
      <c r="AU22" s="2497"/>
      <c r="AV22" s="2497"/>
      <c r="AW22" s="2497"/>
      <c r="AX22" s="2497"/>
      <c r="AY22" s="2497"/>
      <c r="AZ22" s="2497"/>
      <c r="BA22" s="2497"/>
      <c r="BB22" s="2497"/>
      <c r="BC22" s="2497"/>
      <c r="BD22" s="2497"/>
      <c r="BE22" s="2497"/>
      <c r="BF22" s="2497"/>
      <c r="BG22" s="2497"/>
      <c r="BH22" s="2497"/>
      <c r="BI22" s="2497"/>
      <c r="BJ22" s="2497"/>
      <c r="BK22" s="2497"/>
      <c r="BL22" s="2497"/>
      <c r="BM22" s="2497"/>
      <c r="BN22" s="2497"/>
      <c r="BO22" s="2497"/>
      <c r="BP22" s="2497"/>
      <c r="BQ22" s="2497"/>
      <c r="BR22" s="2497"/>
      <c r="BS22" s="2497"/>
      <c r="BT22" s="2497"/>
      <c r="BU22" s="2497"/>
      <c r="BV22" s="2497"/>
      <c r="BW22" s="2497"/>
      <c r="BX22" s="2497"/>
      <c r="BY22" s="2497"/>
      <c r="BZ22" s="2497"/>
      <c r="CA22" s="2497"/>
      <c r="CB22" s="2497"/>
      <c r="CC22" s="2497"/>
      <c r="CD22" s="2497"/>
      <c r="CE22" s="2497"/>
      <c r="CF22" s="2497"/>
      <c r="CG22" s="2497"/>
      <c r="CH22" s="2497"/>
      <c r="CI22" s="2497"/>
      <c r="CJ22" s="2497"/>
      <c r="CK22" s="2497"/>
      <c r="CL22" s="2497"/>
      <c r="CM22" s="2497"/>
      <c r="CN22" s="2497"/>
      <c r="CO22" s="2497"/>
      <c r="CP22" s="2497"/>
      <c r="CQ22" s="2497"/>
      <c r="CR22" s="2497"/>
      <c r="CS22" s="2497"/>
      <c r="CT22" s="2497"/>
      <c r="CU22" s="2497"/>
      <c r="CV22" s="2497"/>
      <c r="CW22" s="2497"/>
      <c r="CX22" s="2497"/>
      <c r="CY22" s="2497"/>
      <c r="CZ22" s="2497"/>
      <c r="DA22" s="2497"/>
      <c r="DB22" s="2497"/>
      <c r="DC22" s="2497"/>
      <c r="DD22" s="2497"/>
      <c r="DE22" s="2497"/>
      <c r="DF22" s="2497"/>
      <c r="DG22" s="2497"/>
      <c r="DH22" s="2497"/>
      <c r="DI22" s="2497"/>
      <c r="DJ22" s="2497"/>
      <c r="DK22" s="2497"/>
      <c r="DL22" s="2497"/>
      <c r="DM22" s="2497"/>
      <c r="DN22" s="2497"/>
      <c r="DO22" s="2497"/>
      <c r="DP22" s="2497"/>
      <c r="DQ22" s="2497"/>
      <c r="DR22" s="2497"/>
      <c r="DS22" s="2497"/>
      <c r="DT22" s="2497"/>
      <c r="DU22" s="2497"/>
      <c r="DV22" s="2497"/>
      <c r="DW22" s="2497"/>
      <c r="DX22" s="2497"/>
      <c r="DY22" s="2497"/>
      <c r="DZ22" s="2497"/>
      <c r="EA22" s="2497"/>
      <c r="EB22" s="2497"/>
      <c r="EC22" s="2497"/>
      <c r="ED22" s="2497"/>
      <c r="EE22" s="2497"/>
      <c r="EF22" s="2497"/>
      <c r="EG22" s="2497"/>
      <c r="EH22" s="2497"/>
      <c r="EI22" s="2497"/>
      <c r="EJ22" s="2497"/>
      <c r="EK22" s="2497"/>
      <c r="EL22" s="2497"/>
      <c r="EM22" s="2497"/>
      <c r="EN22" s="2497"/>
      <c r="EO22" s="2497"/>
      <c r="EP22" s="2497"/>
      <c r="EQ22" s="2497"/>
      <c r="ER22" s="2497"/>
      <c r="ES22" s="2497"/>
      <c r="ET22" s="2497"/>
      <c r="EU22" s="2497"/>
      <c r="EV22" s="2497"/>
      <c r="EW22" s="2497"/>
      <c r="EX22" s="2497"/>
      <c r="EY22" s="2497"/>
      <c r="EZ22" s="2497"/>
      <c r="FA22" s="2497"/>
      <c r="FB22" s="2497"/>
      <c r="FC22" s="2497"/>
      <c r="FD22" s="2497"/>
      <c r="FE22" s="2497"/>
      <c r="FF22" s="2497"/>
      <c r="FG22" s="2497"/>
      <c r="FH22" s="2497"/>
      <c r="FI22" s="2497"/>
      <c r="FJ22" s="2497"/>
      <c r="FK22" s="2497"/>
      <c r="FL22" s="2497"/>
      <c r="FM22" s="2497"/>
      <c r="FN22" s="2497"/>
      <c r="FO22" s="2497"/>
      <c r="FP22" s="2497"/>
      <c r="FQ22" s="2497"/>
      <c r="FR22" s="2497"/>
      <c r="FS22" s="2497"/>
      <c r="FT22" s="2497"/>
      <c r="FU22" s="2497"/>
      <c r="FV22" s="2497"/>
      <c r="FW22" s="2497"/>
      <c r="FX22" s="2497"/>
      <c r="FY22" s="2497"/>
      <c r="FZ22" s="2497"/>
      <c r="GA22" s="2497"/>
      <c r="GB22" s="2497"/>
      <c r="GC22" s="2497"/>
      <c r="GD22" s="2497"/>
      <c r="GE22" s="2497"/>
      <c r="GF22" s="2497"/>
      <c r="GG22" s="2497"/>
      <c r="GH22" s="2497"/>
      <c r="GI22" s="2497"/>
      <c r="GJ22" s="2497"/>
      <c r="GK22" s="2497"/>
      <c r="GL22" s="2497"/>
      <c r="GM22" s="2497"/>
      <c r="GN22" s="2497"/>
      <c r="GO22" s="2497"/>
      <c r="GP22" s="2497"/>
      <c r="GQ22" s="2497"/>
      <c r="GR22" s="2497"/>
      <c r="GS22" s="2497"/>
      <c r="GT22" s="2497"/>
      <c r="GU22" s="2497"/>
      <c r="GV22" s="2497"/>
      <c r="GW22" s="2497"/>
      <c r="GX22" s="2497"/>
      <c r="GY22" s="2497"/>
      <c r="GZ22" s="2497"/>
      <c r="HA22" s="2497"/>
      <c r="HB22" s="2497"/>
      <c r="HC22" s="2497"/>
      <c r="HD22" s="2497"/>
      <c r="HE22" s="2497"/>
      <c r="HF22" s="2497"/>
      <c r="HG22" s="2497"/>
      <c r="HH22" s="2497"/>
      <c r="HI22" s="2497"/>
      <c r="HJ22" s="2497"/>
      <c r="HK22" s="2497"/>
      <c r="HL22" s="2497"/>
      <c r="HM22" s="2497"/>
      <c r="HN22" s="2497"/>
      <c r="HO22" s="2497"/>
      <c r="HP22" s="2497"/>
      <c r="HQ22" s="2497"/>
      <c r="HR22" s="2497"/>
      <c r="HS22" s="2497"/>
      <c r="HT22" s="2497"/>
      <c r="HU22" s="2497"/>
      <c r="HV22" s="2497"/>
      <c r="HW22" s="2497"/>
      <c r="HX22" s="2497"/>
      <c r="HY22" s="2497"/>
      <c r="HZ22" s="2497"/>
      <c r="IA22" s="2497"/>
      <c r="IB22" s="2497"/>
      <c r="IC22" s="2497"/>
      <c r="ID22" s="2497"/>
      <c r="IE22" s="2497"/>
      <c r="IF22" s="2497"/>
      <c r="IG22" s="2497"/>
      <c r="IH22" s="2497"/>
      <c r="II22" s="2497"/>
      <c r="IJ22" s="2497"/>
      <c r="IK22" s="2497"/>
      <c r="IL22" s="2497"/>
      <c r="IM22" s="2497"/>
      <c r="IN22" s="2497"/>
      <c r="IO22" s="2497"/>
      <c r="IP22" s="2497"/>
      <c r="IQ22" s="2497"/>
      <c r="IR22" s="2497"/>
      <c r="IS22" s="2497"/>
      <c r="IT22" s="2497"/>
      <c r="IU22" s="2497"/>
      <c r="IV22" s="2497"/>
      <c r="IW22" s="2497"/>
      <c r="IX22" s="2497"/>
      <c r="IY22" s="2497"/>
      <c r="IZ22" s="2497"/>
      <c r="JA22" s="2497"/>
      <c r="JB22" s="2497"/>
      <c r="JC22" s="2497"/>
      <c r="JD22" s="2497"/>
      <c r="JE22" s="2497"/>
      <c r="JF22" s="2497"/>
      <c r="JG22" s="2497"/>
      <c r="JH22" s="2497"/>
      <c r="JI22" s="2497"/>
      <c r="JJ22" s="2497"/>
      <c r="JK22" s="2497"/>
      <c r="JL22" s="2497"/>
      <c r="JM22" s="2497"/>
      <c r="JN22" s="2497"/>
      <c r="JO22" s="2497"/>
      <c r="JP22" s="2497"/>
      <c r="JQ22" s="2497"/>
      <c r="JR22" s="2497"/>
      <c r="JS22" s="2497"/>
      <c r="JT22" s="2497"/>
      <c r="JU22" s="2497"/>
      <c r="JV22" s="2497"/>
      <c r="JW22" s="2497"/>
      <c r="JX22" s="2497"/>
      <c r="JY22" s="2497"/>
      <c r="JZ22" s="2497"/>
      <c r="KA22" s="2497"/>
      <c r="KB22" s="2497"/>
      <c r="KC22" s="2497"/>
      <c r="KD22" s="2497"/>
      <c r="KE22" s="2497"/>
      <c r="KF22" s="2497"/>
      <c r="KG22" s="2497"/>
      <c r="KH22" s="2497"/>
      <c r="KI22" s="2497"/>
      <c r="KJ22" s="2497"/>
      <c r="KK22" s="2497"/>
      <c r="KL22" s="2497"/>
      <c r="KM22" s="2497"/>
      <c r="KN22" s="2497"/>
      <c r="KO22" s="2497"/>
      <c r="KP22" s="2497"/>
      <c r="KQ22" s="2497"/>
      <c r="KR22" s="2497"/>
      <c r="KS22" s="2497"/>
      <c r="KT22" s="2497"/>
      <c r="KU22" s="2497"/>
      <c r="KV22" s="2497"/>
      <c r="KW22" s="2497"/>
      <c r="KX22" s="2497"/>
      <c r="KY22" s="2497"/>
      <c r="KZ22" s="2497"/>
      <c r="LA22" s="2497"/>
      <c r="LB22" s="2497"/>
      <c r="LC22" s="2497"/>
      <c r="LD22" s="2497"/>
      <c r="LE22" s="2497"/>
      <c r="LF22" s="2497"/>
      <c r="LG22" s="2497"/>
      <c r="LH22" s="2497"/>
      <c r="LI22" s="2497"/>
      <c r="LJ22" s="2497"/>
      <c r="LK22" s="2497"/>
      <c r="LL22" s="2497"/>
      <c r="LM22" s="2497"/>
      <c r="LN22" s="2497"/>
      <c r="LO22" s="2497"/>
      <c r="LP22" s="2497"/>
      <c r="LQ22" s="2497"/>
      <c r="LR22" s="2497"/>
      <c r="LS22" s="2497"/>
      <c r="LT22" s="2497"/>
      <c r="LU22" s="2497"/>
      <c r="LV22" s="2497"/>
      <c r="LW22" s="2497"/>
      <c r="LX22" s="2497"/>
      <c r="LY22" s="2497"/>
      <c r="LZ22" s="2497"/>
      <c r="MA22" s="2497"/>
      <c r="MB22" s="2497"/>
      <c r="MC22" s="2497"/>
      <c r="MD22" s="2497"/>
      <c r="ME22" s="2497"/>
      <c r="MF22" s="2497"/>
      <c r="MG22" s="2497"/>
      <c r="MH22" s="2497"/>
      <c r="MI22" s="2497"/>
      <c r="MJ22" s="2497"/>
      <c r="MK22" s="2497"/>
      <c r="ML22" s="2497"/>
      <c r="MM22" s="2497"/>
      <c r="MN22" s="2497"/>
      <c r="MO22" s="2497"/>
      <c r="MP22" s="2497"/>
      <c r="MQ22" s="2497"/>
      <c r="MR22" s="2497"/>
      <c r="MS22" s="2497"/>
      <c r="MT22" s="2497"/>
      <c r="MU22" s="2497"/>
      <c r="MV22" s="2497"/>
      <c r="MW22" s="2497"/>
      <c r="MX22" s="2497"/>
      <c r="MY22" s="2497"/>
      <c r="MZ22" s="2497"/>
      <c r="NA22" s="2497"/>
      <c r="NB22" s="2497"/>
      <c r="NC22" s="2497"/>
      <c r="ND22" s="2497"/>
      <c r="NE22" s="2497"/>
      <c r="NF22" s="2497"/>
      <c r="NG22" s="2497"/>
      <c r="NH22" s="2497"/>
      <c r="NI22" s="2497"/>
      <c r="NJ22" s="2497"/>
      <c r="NK22" s="2497"/>
      <c r="NL22" s="2497"/>
      <c r="NM22" s="2497"/>
      <c r="NN22" s="2497"/>
      <c r="NO22" s="2497"/>
      <c r="NP22" s="2497"/>
      <c r="NQ22" s="2497"/>
      <c r="NR22" s="2497"/>
      <c r="NS22" s="2497"/>
      <c r="NT22" s="2497"/>
      <c r="NU22" s="2497"/>
      <c r="NV22" s="2497"/>
      <c r="NW22" s="2497"/>
      <c r="NX22" s="2497"/>
      <c r="NY22" s="2497"/>
      <c r="NZ22" s="2497"/>
      <c r="OA22" s="2497"/>
      <c r="OB22" s="2497"/>
      <c r="OC22" s="2497"/>
      <c r="OD22" s="2497"/>
      <c r="OE22" s="2497"/>
      <c r="OF22" s="2497"/>
      <c r="OG22" s="2497"/>
      <c r="OH22" s="2497"/>
      <c r="OI22" s="2497"/>
      <c r="OJ22" s="2497"/>
      <c r="OK22" s="2497"/>
      <c r="OL22" s="2497"/>
      <c r="OM22" s="2497"/>
      <c r="ON22" s="2497"/>
      <c r="OO22" s="2497"/>
      <c r="OP22" s="2497"/>
      <c r="OQ22" s="2497"/>
      <c r="OR22" s="2497"/>
      <c r="OS22" s="2497"/>
      <c r="OT22" s="2497"/>
      <c r="OU22" s="2497"/>
      <c r="OV22" s="2497"/>
      <c r="OW22" s="2497"/>
      <c r="OX22" s="2497"/>
      <c r="OY22" s="2497"/>
      <c r="OZ22" s="2497"/>
      <c r="PA22" s="2497"/>
      <c r="PB22" s="2497"/>
      <c r="PC22" s="2497"/>
      <c r="PD22" s="2497"/>
      <c r="PE22" s="2497"/>
      <c r="PF22" s="2497"/>
      <c r="PG22" s="2497"/>
      <c r="PH22" s="2497"/>
      <c r="PI22" s="2497"/>
      <c r="PJ22" s="2497"/>
      <c r="PK22" s="2497"/>
      <c r="PL22" s="2497"/>
      <c r="PM22" s="2497"/>
      <c r="PN22" s="2497"/>
      <c r="PO22" s="2497"/>
      <c r="PP22" s="2497"/>
      <c r="PQ22" s="2497"/>
      <c r="PR22" s="2497"/>
      <c r="PS22" s="2497"/>
      <c r="PT22" s="2497"/>
      <c r="PU22" s="2497"/>
      <c r="PV22" s="2497"/>
      <c r="PW22" s="2497"/>
      <c r="PX22" s="2497"/>
      <c r="PY22" s="2497"/>
      <c r="PZ22" s="2497"/>
      <c r="QA22" s="2497"/>
      <c r="QB22" s="2497"/>
      <c r="QC22" s="2497"/>
      <c r="QD22" s="2497"/>
      <c r="QE22" s="2497"/>
      <c r="QF22" s="2497"/>
      <c r="QG22" s="2497"/>
      <c r="QH22" s="2497"/>
      <c r="QI22" s="2497"/>
      <c r="QJ22" s="2497"/>
      <c r="QK22" s="2497"/>
      <c r="QL22" s="2497"/>
      <c r="QM22" s="2497"/>
      <c r="QN22" s="2497"/>
      <c r="QO22" s="2497"/>
      <c r="QP22" s="2497"/>
      <c r="QQ22" s="2497"/>
      <c r="QR22" s="2497"/>
      <c r="QS22" s="2497"/>
      <c r="QT22" s="2497"/>
      <c r="QU22" s="2497"/>
      <c r="QV22" s="2497"/>
      <c r="QW22" s="2497"/>
      <c r="QX22" s="2497"/>
      <c r="QY22" s="2497"/>
      <c r="QZ22" s="2497"/>
      <c r="RA22" s="2497"/>
      <c r="RB22" s="2497"/>
      <c r="RC22" s="2497"/>
      <c r="RD22" s="2497"/>
      <c r="RE22" s="2497"/>
      <c r="RF22" s="2497"/>
      <c r="RG22" s="2497"/>
      <c r="RH22" s="2497"/>
      <c r="RI22" s="2497"/>
      <c r="RJ22" s="2497"/>
      <c r="RK22" s="2497"/>
      <c r="RL22" s="2497"/>
      <c r="RM22" s="2497"/>
      <c r="RN22" s="2497"/>
      <c r="RO22" s="2497"/>
      <c r="RP22" s="2497"/>
      <c r="RQ22" s="2497"/>
      <c r="RR22" s="2497"/>
      <c r="RS22" s="2497"/>
      <c r="RT22" s="2497"/>
      <c r="RU22" s="2497"/>
      <c r="RV22" s="2497"/>
      <c r="RW22" s="2497"/>
      <c r="RX22" s="2497"/>
      <c r="RY22" s="2497"/>
      <c r="RZ22" s="2497"/>
      <c r="SA22" s="2497"/>
      <c r="SB22" s="2497"/>
      <c r="SC22" s="2497"/>
      <c r="SD22" s="2497"/>
      <c r="SE22" s="2497"/>
      <c r="SF22" s="2497"/>
      <c r="SG22" s="2497"/>
      <c r="SH22" s="2497"/>
      <c r="SI22" s="2497"/>
      <c r="SJ22" s="2497"/>
      <c r="SK22" s="2497"/>
      <c r="SL22" s="2497"/>
      <c r="SM22" s="2497"/>
      <c r="SN22" s="2497"/>
      <c r="SO22" s="2497"/>
      <c r="SP22" s="2497"/>
      <c r="SQ22" s="2497"/>
      <c r="SR22" s="2497"/>
      <c r="SS22" s="2497"/>
      <c r="ST22" s="2497"/>
      <c r="SU22" s="2497"/>
      <c r="SV22" s="2497"/>
      <c r="SW22" s="2497"/>
      <c r="SX22" s="2497"/>
      <c r="SY22" s="2497"/>
      <c r="SZ22" s="2497"/>
      <c r="TA22" s="2497"/>
      <c r="TB22" s="2497"/>
      <c r="TC22" s="2497"/>
      <c r="TD22" s="2497"/>
      <c r="TE22" s="2497"/>
      <c r="TF22" s="2497"/>
      <c r="TG22" s="2497"/>
      <c r="TH22" s="2497"/>
      <c r="TI22" s="2497"/>
      <c r="TJ22" s="2497"/>
      <c r="TK22" s="2497"/>
      <c r="TL22" s="2497"/>
      <c r="TM22" s="2497"/>
      <c r="TN22" s="2497"/>
      <c r="TO22" s="2497"/>
      <c r="TP22" s="2497"/>
      <c r="TQ22" s="2497"/>
      <c r="TR22" s="2497"/>
      <c r="TS22" s="2497"/>
      <c r="TT22" s="2497"/>
      <c r="TU22" s="2497"/>
      <c r="TV22" s="2497"/>
      <c r="TW22" s="2497"/>
      <c r="TX22" s="2497"/>
      <c r="TY22" s="2497"/>
      <c r="TZ22" s="2497"/>
      <c r="UA22" s="2497"/>
      <c r="UB22" s="2497"/>
      <c r="UC22" s="2497"/>
      <c r="UD22" s="2497"/>
      <c r="UE22" s="2497"/>
      <c r="UF22" s="2497"/>
      <c r="UG22" s="2497"/>
      <c r="UH22" s="2497"/>
      <c r="UI22" s="2497"/>
      <c r="UJ22" s="2497"/>
      <c r="UK22" s="2497"/>
      <c r="UL22" s="2497"/>
      <c r="UM22" s="2497"/>
      <c r="UN22" s="2497"/>
      <c r="UO22" s="2497"/>
      <c r="UP22" s="2497"/>
      <c r="UQ22" s="2497"/>
      <c r="UR22" s="2497"/>
      <c r="US22" s="2497"/>
      <c r="UT22" s="2497"/>
      <c r="UU22" s="2497"/>
      <c r="UV22" s="2497"/>
      <c r="UW22" s="2497"/>
      <c r="UX22" s="2497"/>
      <c r="UY22" s="2497"/>
      <c r="UZ22" s="2497"/>
      <c r="VA22" s="2497"/>
      <c r="VB22" s="2497"/>
      <c r="VC22" s="2497"/>
      <c r="VD22" s="2497"/>
      <c r="VE22" s="2497"/>
      <c r="VF22" s="2497"/>
      <c r="VG22" s="2497"/>
      <c r="VH22" s="2497"/>
      <c r="VI22" s="2497"/>
      <c r="VJ22" s="2497"/>
      <c r="VK22" s="2497"/>
      <c r="VL22" s="2497"/>
      <c r="VM22" s="2497"/>
      <c r="VN22" s="2497"/>
      <c r="VO22" s="2497"/>
      <c r="VP22" s="2497"/>
      <c r="VQ22" s="2497"/>
      <c r="VR22" s="2497"/>
      <c r="VS22" s="2497"/>
      <c r="VT22" s="2497"/>
      <c r="VU22" s="2497"/>
      <c r="VV22" s="2497"/>
      <c r="VW22" s="2497"/>
      <c r="VX22" s="2497"/>
      <c r="VY22" s="2497"/>
      <c r="VZ22" s="2497"/>
      <c r="WA22" s="2497"/>
      <c r="WB22" s="2497"/>
      <c r="WC22" s="2497"/>
      <c r="WD22" s="2497"/>
      <c r="WE22" s="2497"/>
      <c r="WF22" s="2497"/>
      <c r="WG22" s="2497"/>
      <c r="WH22" s="2497"/>
      <c r="WI22" s="2497"/>
      <c r="WJ22" s="2497"/>
      <c r="WK22" s="2497"/>
      <c r="WL22" s="2497"/>
      <c r="WM22" s="2497"/>
      <c r="WN22" s="2497"/>
      <c r="WO22" s="2497"/>
      <c r="WP22" s="2497"/>
      <c r="WQ22" s="2497"/>
      <c r="WR22" s="2497"/>
      <c r="WS22" s="2497"/>
      <c r="WT22" s="2497"/>
      <c r="WU22" s="2497"/>
      <c r="WV22" s="2497"/>
      <c r="WW22" s="2497"/>
      <c r="WX22" s="2497"/>
      <c r="WY22" s="2497"/>
      <c r="WZ22" s="2497"/>
      <c r="XA22" s="2497"/>
      <c r="XB22" s="2497"/>
      <c r="XC22" s="2497"/>
      <c r="XD22" s="2497"/>
      <c r="XE22" s="2497"/>
      <c r="XF22" s="2497"/>
      <c r="XG22" s="2497"/>
      <c r="XH22" s="2497"/>
      <c r="XI22" s="2497"/>
      <c r="XJ22" s="2497"/>
      <c r="XK22" s="2497"/>
      <c r="XL22" s="2497"/>
      <c r="XM22" s="2497"/>
      <c r="XN22" s="2497"/>
      <c r="XO22" s="2497"/>
      <c r="XP22" s="2497"/>
      <c r="XQ22" s="2497"/>
      <c r="XR22" s="2497"/>
      <c r="XS22" s="2497"/>
      <c r="XT22" s="2497"/>
      <c r="XU22" s="2497"/>
      <c r="XV22" s="2497"/>
      <c r="XW22" s="2497"/>
      <c r="XX22" s="2497"/>
      <c r="XY22" s="2497"/>
      <c r="XZ22" s="2497"/>
      <c r="YA22" s="2497"/>
      <c r="YB22" s="2497"/>
      <c r="YC22" s="2497"/>
      <c r="YD22" s="2497"/>
      <c r="YE22" s="2497"/>
      <c r="YF22" s="2497"/>
      <c r="YG22" s="2497"/>
      <c r="YH22" s="2497"/>
      <c r="YI22" s="2497"/>
      <c r="YJ22" s="2497"/>
      <c r="YK22" s="2497"/>
      <c r="YL22" s="2497"/>
      <c r="YM22" s="2497"/>
      <c r="YN22" s="2497"/>
      <c r="YO22" s="2497"/>
      <c r="YP22" s="2497"/>
      <c r="YQ22" s="2497"/>
      <c r="YR22" s="2497"/>
      <c r="YS22" s="2497"/>
      <c r="YT22" s="2497"/>
      <c r="YU22" s="2497"/>
      <c r="YV22" s="2497"/>
      <c r="YW22" s="2497"/>
      <c r="YX22" s="2497"/>
      <c r="YY22" s="2497"/>
      <c r="YZ22" s="2497"/>
      <c r="ZA22" s="2497"/>
      <c r="ZB22" s="2497"/>
      <c r="ZC22" s="2497"/>
      <c r="ZD22" s="2497"/>
      <c r="ZE22" s="2497"/>
      <c r="ZF22" s="2497"/>
      <c r="ZG22" s="2497"/>
      <c r="ZH22" s="2497"/>
      <c r="ZI22" s="2497"/>
      <c r="ZJ22" s="2497"/>
      <c r="ZK22" s="2497"/>
      <c r="ZL22" s="2497"/>
      <c r="ZM22" s="2497"/>
      <c r="ZN22" s="2497"/>
      <c r="ZO22" s="2497"/>
      <c r="ZP22" s="2497"/>
      <c r="ZQ22" s="2497"/>
      <c r="ZR22" s="2497"/>
      <c r="ZS22" s="2497"/>
      <c r="ZT22" s="2497"/>
      <c r="ZU22" s="2497"/>
      <c r="ZV22" s="2497"/>
      <c r="ZW22" s="2497"/>
      <c r="ZX22" s="2497"/>
      <c r="ZY22" s="2497"/>
      <c r="ZZ22" s="2497"/>
      <c r="AAA22" s="2497"/>
      <c r="AAB22" s="2497"/>
      <c r="AAC22" s="2497"/>
      <c r="AAD22" s="2497"/>
      <c r="AAE22" s="2497"/>
      <c r="AAF22" s="2497"/>
      <c r="AAG22" s="2497"/>
      <c r="AAH22" s="2497"/>
      <c r="AAI22" s="2497"/>
      <c r="AAJ22" s="2497"/>
      <c r="AAK22" s="2497"/>
      <c r="AAL22" s="2497"/>
      <c r="AAM22" s="2497"/>
      <c r="AAN22" s="2497"/>
      <c r="AAO22" s="2497"/>
      <c r="AAP22" s="2497"/>
      <c r="AAQ22" s="2497"/>
      <c r="AAR22" s="2497"/>
      <c r="AAS22" s="2497"/>
      <c r="AAT22" s="2497"/>
      <c r="AAU22" s="2497"/>
      <c r="AAV22" s="2497"/>
      <c r="AAW22" s="2497"/>
      <c r="AAX22" s="2497"/>
      <c r="AAY22" s="2497"/>
      <c r="AAZ22" s="2497"/>
      <c r="ABA22" s="2497"/>
      <c r="ABB22" s="2497"/>
      <c r="ABC22" s="2497"/>
      <c r="ABD22" s="2497"/>
      <c r="ABE22" s="2497"/>
      <c r="ABF22" s="2497"/>
      <c r="ABG22" s="2497"/>
      <c r="ABH22" s="2497"/>
      <c r="ABI22" s="2497"/>
      <c r="ABJ22" s="2497"/>
      <c r="ABK22" s="2497"/>
      <c r="ABL22" s="2497"/>
      <c r="ABM22" s="2497"/>
      <c r="ABN22" s="2497"/>
      <c r="ABO22" s="2497"/>
      <c r="ABP22" s="2497"/>
      <c r="ABQ22" s="2497"/>
      <c r="ABR22" s="2497"/>
      <c r="ABS22" s="2497"/>
      <c r="ABT22" s="2497"/>
      <c r="ABU22" s="2497"/>
      <c r="ABV22" s="2497"/>
      <c r="ABW22" s="2497"/>
      <c r="ABX22" s="2497"/>
      <c r="ABY22" s="2497"/>
      <c r="ABZ22" s="2497"/>
      <c r="ACA22" s="2497"/>
      <c r="ACB22" s="2497"/>
      <c r="ACC22" s="2497"/>
      <c r="ACD22" s="2497"/>
      <c r="ACE22" s="2497"/>
      <c r="ACF22" s="2497"/>
      <c r="ACG22" s="2497"/>
      <c r="ACH22" s="2497"/>
      <c r="ACI22" s="2497"/>
      <c r="ACJ22" s="2497"/>
      <c r="ACK22" s="2497"/>
      <c r="ACL22" s="2497"/>
      <c r="ACM22" s="2497"/>
      <c r="ACN22" s="2497"/>
      <c r="ACO22" s="2497"/>
      <c r="ACP22" s="2497"/>
      <c r="ACQ22" s="2497"/>
      <c r="ACR22" s="2497"/>
      <c r="ACS22" s="2497"/>
      <c r="ACT22" s="2497"/>
      <c r="ACU22" s="2497"/>
      <c r="ACV22" s="2497"/>
      <c r="ACW22" s="2497"/>
      <c r="ACX22" s="2497"/>
      <c r="ACY22" s="2497"/>
      <c r="ACZ22" s="2497"/>
      <c r="ADA22" s="2497"/>
      <c r="ADB22" s="2497"/>
      <c r="ADC22" s="2497"/>
      <c r="ADD22" s="2497"/>
      <c r="ADE22" s="2497"/>
      <c r="ADF22" s="2497"/>
      <c r="ADG22" s="2497"/>
      <c r="ADH22" s="2497"/>
      <c r="ADI22" s="2497"/>
      <c r="ADJ22" s="2497"/>
      <c r="ADK22" s="2497"/>
      <c r="ADL22" s="2497"/>
      <c r="ADM22" s="2497"/>
      <c r="ADN22" s="2497"/>
      <c r="ADO22" s="2497"/>
      <c r="ADP22" s="2497"/>
      <c r="ADQ22" s="2497"/>
      <c r="ADR22" s="2497"/>
      <c r="ADS22" s="2497"/>
      <c r="ADT22" s="2497"/>
      <c r="ADU22" s="2497"/>
      <c r="ADV22" s="2497"/>
      <c r="ADW22" s="2497"/>
      <c r="ADX22" s="2497"/>
      <c r="ADY22" s="2497"/>
      <c r="ADZ22" s="2497"/>
      <c r="AEA22" s="2497"/>
      <c r="AEB22" s="2497"/>
      <c r="AEC22" s="2497"/>
      <c r="AED22" s="2497"/>
      <c r="AEE22" s="2497"/>
      <c r="AEF22" s="2497"/>
      <c r="AEG22" s="2497"/>
      <c r="AEH22" s="2497"/>
      <c r="AEI22" s="2497"/>
      <c r="AEJ22" s="2497"/>
      <c r="AEK22" s="2497"/>
      <c r="AEL22" s="2497"/>
      <c r="AEM22" s="2497"/>
      <c r="AEN22" s="2497"/>
      <c r="AEO22" s="2497"/>
      <c r="AEP22" s="2497"/>
      <c r="AEQ22" s="2497"/>
      <c r="AER22" s="2497"/>
      <c r="AES22" s="2497"/>
      <c r="AET22" s="2497"/>
      <c r="AEU22" s="2497"/>
      <c r="AEV22" s="2497"/>
      <c r="AEW22" s="2497"/>
      <c r="AEX22" s="2497"/>
      <c r="AEY22" s="2497"/>
      <c r="AEZ22" s="2497"/>
      <c r="AFA22" s="2497"/>
      <c r="AFB22" s="2497"/>
      <c r="AFC22" s="2497"/>
      <c r="AFD22" s="2497"/>
      <c r="AFE22" s="2497"/>
      <c r="AFF22" s="2497"/>
      <c r="AFG22" s="2497"/>
      <c r="AFH22" s="2497"/>
      <c r="AFI22" s="2497"/>
      <c r="AFJ22" s="2497"/>
      <c r="AFK22" s="2497"/>
      <c r="AFL22" s="2497"/>
      <c r="AFM22" s="2497"/>
      <c r="AFN22" s="2497"/>
      <c r="AFO22" s="2497"/>
      <c r="AFP22" s="2497"/>
      <c r="AFQ22" s="2497"/>
      <c r="AFR22" s="2497"/>
      <c r="AFS22" s="2497"/>
      <c r="AFT22" s="2497"/>
      <c r="AFU22" s="2497"/>
      <c r="AFV22" s="2497"/>
      <c r="AFW22" s="2497"/>
      <c r="AFX22" s="2497"/>
      <c r="AFY22" s="2497"/>
      <c r="AFZ22" s="2497"/>
      <c r="AGA22" s="2497"/>
      <c r="AGB22" s="2497"/>
      <c r="AGC22" s="2497"/>
      <c r="AGD22" s="2497"/>
      <c r="AGE22" s="2497"/>
      <c r="AGF22" s="2497"/>
      <c r="AGG22" s="2497"/>
      <c r="AGH22" s="2497"/>
      <c r="AGI22" s="2497"/>
      <c r="AGJ22" s="2497"/>
      <c r="AGK22" s="2497"/>
      <c r="AGL22" s="2497"/>
      <c r="AGM22" s="2497"/>
      <c r="AGN22" s="2497"/>
      <c r="AGO22" s="2497"/>
      <c r="AGP22" s="2497"/>
      <c r="AGQ22" s="2497"/>
      <c r="AGR22" s="2497"/>
      <c r="AGS22" s="2497"/>
      <c r="AGT22" s="2497"/>
      <c r="AGU22" s="2497"/>
      <c r="AGV22" s="2497"/>
      <c r="AGW22" s="2497"/>
      <c r="AGX22" s="2497"/>
      <c r="AGY22" s="2497"/>
      <c r="AGZ22" s="2497"/>
      <c r="AHA22" s="2497"/>
      <c r="AHB22" s="2497"/>
      <c r="AHC22" s="2497"/>
      <c r="AHD22" s="2497"/>
      <c r="AHE22" s="2497"/>
      <c r="AHF22" s="2497"/>
      <c r="AHG22" s="2497"/>
      <c r="AHH22" s="2497"/>
      <c r="AHI22" s="2497"/>
      <c r="AHJ22" s="2497"/>
      <c r="AHK22" s="2497"/>
      <c r="AHL22" s="2497"/>
      <c r="AHM22" s="2497"/>
      <c r="AHN22" s="2497"/>
      <c r="AHO22" s="2497"/>
      <c r="AHP22" s="2497"/>
      <c r="AHQ22" s="2497"/>
      <c r="AHR22" s="2497"/>
      <c r="AHS22" s="2497"/>
      <c r="AHT22" s="2497"/>
      <c r="AHU22" s="2497"/>
      <c r="AHV22" s="2497"/>
      <c r="AHW22" s="2497"/>
      <c r="AHX22" s="2497"/>
      <c r="AHY22" s="2497"/>
      <c r="AHZ22" s="2497"/>
      <c r="AIA22" s="2497"/>
      <c r="AIB22" s="2497"/>
      <c r="AIC22" s="2497"/>
      <c r="AID22" s="2497"/>
      <c r="AIE22" s="2497"/>
      <c r="AIF22" s="2497"/>
      <c r="AIG22" s="2497"/>
      <c r="AIH22" s="2497"/>
      <c r="AII22" s="2497"/>
      <c r="AIJ22" s="2497"/>
      <c r="AIK22" s="2497"/>
      <c r="AIL22" s="2497"/>
      <c r="AIM22" s="2497"/>
      <c r="AIN22" s="2497"/>
      <c r="AIO22" s="2497"/>
      <c r="AIP22" s="2497"/>
      <c r="AIQ22" s="2497"/>
      <c r="AIR22" s="2497"/>
      <c r="AIS22" s="2497"/>
      <c r="AIT22" s="2497"/>
      <c r="AIU22" s="2497"/>
      <c r="AIV22" s="2497"/>
      <c r="AIW22" s="2497"/>
      <c r="AIX22" s="2497"/>
      <c r="AIY22" s="2497"/>
      <c r="AIZ22" s="2497"/>
      <c r="AJA22" s="2497"/>
      <c r="AJB22" s="2497"/>
      <c r="AJC22" s="2497"/>
      <c r="AJD22" s="2497"/>
      <c r="AJE22" s="2497"/>
      <c r="AJF22" s="2497"/>
      <c r="AJG22" s="2497"/>
      <c r="AJH22" s="2497"/>
      <c r="AJI22" s="2497"/>
      <c r="AJJ22" s="2497"/>
      <c r="AJK22" s="2497"/>
      <c r="AJL22" s="2497"/>
      <c r="AJM22" s="2497"/>
      <c r="AJN22" s="2497"/>
      <c r="AJO22" s="2497"/>
      <c r="AJP22" s="2497"/>
      <c r="AJQ22" s="2497"/>
      <c r="AJR22" s="2497"/>
      <c r="AJS22" s="2497"/>
      <c r="AJT22" s="2497"/>
      <c r="AJU22" s="2497"/>
      <c r="AJV22" s="2497"/>
      <c r="AJW22" s="2497"/>
      <c r="AJX22" s="2497"/>
      <c r="AJY22" s="2497"/>
      <c r="AJZ22" s="2497"/>
      <c r="AKA22" s="2497"/>
      <c r="AKB22" s="2497"/>
      <c r="AKC22" s="2497"/>
      <c r="AKD22" s="2497"/>
      <c r="AKE22" s="2497"/>
      <c r="AKF22" s="2497"/>
      <c r="AKG22" s="2497"/>
      <c r="AKH22" s="2497"/>
      <c r="AKI22" s="2497"/>
      <c r="AKJ22" s="2497"/>
      <c r="AKK22" s="2497"/>
      <c r="AKL22" s="2497"/>
      <c r="AKM22" s="2497"/>
      <c r="AKN22" s="2497"/>
      <c r="AKO22" s="2497"/>
      <c r="AKP22" s="2497"/>
      <c r="AKQ22" s="2497"/>
      <c r="AKR22" s="2497"/>
      <c r="AKS22" s="2497"/>
      <c r="AKT22" s="2497"/>
      <c r="AKU22" s="2497"/>
      <c r="AKV22" s="2497"/>
      <c r="AKW22" s="2497"/>
      <c r="AKX22" s="2497"/>
      <c r="AKY22" s="2497"/>
      <c r="AKZ22" s="2497"/>
      <c r="ALA22" s="2497"/>
      <c r="ALB22" s="2497"/>
      <c r="ALC22" s="2497"/>
      <c r="ALD22" s="2497"/>
      <c r="ALE22" s="2497"/>
      <c r="ALF22" s="2497"/>
      <c r="ALG22" s="2497"/>
      <c r="ALH22" s="2497"/>
      <c r="ALI22" s="2497"/>
      <c r="ALJ22" s="2497"/>
      <c r="ALK22" s="2497"/>
      <c r="ALL22" s="2497"/>
      <c r="ALM22" s="2497"/>
      <c r="ALN22" s="2497"/>
      <c r="ALO22" s="2497"/>
      <c r="ALP22" s="2497"/>
      <c r="ALQ22" s="2497"/>
      <c r="ALR22" s="2497"/>
      <c r="ALS22" s="2497"/>
      <c r="ALT22" s="2497"/>
      <c r="ALU22" s="2497"/>
      <c r="ALV22" s="2497"/>
      <c r="ALW22" s="2497"/>
      <c r="ALX22" s="2497"/>
      <c r="ALY22" s="2497"/>
      <c r="ALZ22" s="2497"/>
      <c r="AMA22" s="2497"/>
      <c r="AMB22" s="2497"/>
      <c r="AMC22" s="2497"/>
      <c r="AMD22" s="2497"/>
      <c r="AME22" s="2497"/>
      <c r="AMF22" s="2497"/>
      <c r="AMG22" s="2497"/>
      <c r="AMH22" s="2497"/>
      <c r="AMI22" s="2497"/>
      <c r="AMJ22" s="2497"/>
      <c r="AMK22" s="2497"/>
      <c r="AML22" s="2497"/>
      <c r="AMM22" s="2497"/>
      <c r="AMN22" s="2497"/>
      <c r="AMO22" s="2497"/>
      <c r="AMP22" s="2497"/>
      <c r="AMQ22" s="2497"/>
      <c r="AMR22" s="2497"/>
      <c r="AMS22" s="2497"/>
      <c r="AMT22" s="2497"/>
      <c r="AMU22" s="2497"/>
      <c r="AMV22" s="2497"/>
      <c r="AMW22" s="2497"/>
      <c r="AMX22" s="2497"/>
      <c r="AMY22" s="2497"/>
      <c r="AMZ22" s="2497"/>
      <c r="ANA22" s="2497"/>
      <c r="ANB22" s="2497"/>
      <c r="ANC22" s="2497"/>
      <c r="AND22" s="2497"/>
      <c r="ANE22" s="2497"/>
      <c r="ANF22" s="2497"/>
      <c r="ANG22" s="2497"/>
      <c r="ANH22" s="2497"/>
      <c r="ANI22" s="2497"/>
      <c r="ANJ22" s="2497"/>
      <c r="ANK22" s="2497"/>
      <c r="ANL22" s="2497"/>
      <c r="ANM22" s="2497"/>
      <c r="ANN22" s="2497"/>
      <c r="ANO22" s="2497"/>
      <c r="ANP22" s="2497"/>
      <c r="ANQ22" s="2497"/>
      <c r="ANR22" s="2497"/>
      <c r="ANS22" s="2497"/>
      <c r="ANT22" s="2497"/>
      <c r="ANU22" s="2497"/>
      <c r="ANV22" s="2497"/>
      <c r="ANW22" s="2497"/>
      <c r="ANX22" s="2497"/>
      <c r="ANY22" s="2497"/>
      <c r="ANZ22" s="2497"/>
      <c r="AOA22" s="2497"/>
      <c r="AOB22" s="2497"/>
      <c r="AOC22" s="2497"/>
      <c r="AOD22" s="2497"/>
      <c r="AOE22" s="2497"/>
      <c r="AOF22" s="2497"/>
      <c r="AOG22" s="2497"/>
      <c r="AOH22" s="2497"/>
      <c r="AOI22" s="2497"/>
      <c r="AOJ22" s="2497"/>
      <c r="AOK22" s="2497"/>
      <c r="AOL22" s="2497"/>
      <c r="AOM22" s="2497"/>
      <c r="AON22" s="2497"/>
      <c r="AOO22" s="2497"/>
      <c r="AOP22" s="2497"/>
      <c r="AOQ22" s="2497"/>
      <c r="AOR22" s="2497"/>
      <c r="AOS22" s="2497"/>
      <c r="AOT22" s="2497"/>
      <c r="AOU22" s="2497"/>
      <c r="AOV22" s="2497"/>
      <c r="AOW22" s="2497"/>
      <c r="AOX22" s="2497"/>
      <c r="AOY22" s="2497"/>
      <c r="AOZ22" s="2497"/>
      <c r="APA22" s="2497"/>
      <c r="APB22" s="2497"/>
      <c r="APC22" s="2497"/>
      <c r="APD22" s="2497"/>
      <c r="APE22" s="2497"/>
      <c r="APF22" s="2497"/>
      <c r="APG22" s="2497"/>
      <c r="APH22" s="2497"/>
      <c r="API22" s="2497"/>
      <c r="APJ22" s="2497"/>
      <c r="APK22" s="2497"/>
      <c r="APL22" s="2497"/>
      <c r="APM22" s="2497"/>
      <c r="APN22" s="2497"/>
      <c r="APO22" s="2497"/>
      <c r="APP22" s="2497"/>
      <c r="APQ22" s="2497"/>
      <c r="APR22" s="2497"/>
      <c r="APS22" s="2497"/>
      <c r="APT22" s="2497"/>
      <c r="APU22" s="2497"/>
      <c r="APV22" s="2497"/>
      <c r="APW22" s="2497"/>
      <c r="APX22" s="2497"/>
      <c r="APY22" s="2497"/>
      <c r="APZ22" s="2497"/>
      <c r="AQA22" s="2497"/>
      <c r="AQB22" s="2497"/>
      <c r="AQC22" s="2497"/>
      <c r="AQD22" s="2497"/>
      <c r="AQE22" s="2497"/>
      <c r="AQF22" s="2497"/>
      <c r="AQG22" s="2497"/>
      <c r="AQH22" s="2497"/>
      <c r="AQI22" s="2497"/>
      <c r="AQJ22" s="2497"/>
      <c r="AQK22" s="2497"/>
      <c r="AQL22" s="2497"/>
      <c r="AQM22" s="2497"/>
      <c r="AQN22" s="2497"/>
      <c r="AQO22" s="2497"/>
      <c r="AQP22" s="2497"/>
      <c r="AQQ22" s="2497"/>
      <c r="AQR22" s="2497"/>
      <c r="AQS22" s="2497"/>
      <c r="AQT22" s="2497"/>
      <c r="AQU22" s="2497"/>
      <c r="AQV22" s="2497"/>
      <c r="AQW22" s="2497"/>
      <c r="AQX22" s="2497"/>
      <c r="AQY22" s="2497"/>
      <c r="AQZ22" s="2497"/>
      <c r="ARA22" s="2497"/>
      <c r="ARB22" s="2497"/>
      <c r="ARC22" s="2497"/>
      <c r="ARD22" s="2497"/>
      <c r="ARE22" s="2497"/>
      <c r="ARF22" s="2497"/>
      <c r="ARG22" s="2497"/>
      <c r="ARH22" s="2497"/>
      <c r="ARI22" s="2497"/>
      <c r="ARJ22" s="2497"/>
      <c r="ARK22" s="2497"/>
      <c r="ARL22" s="2497"/>
      <c r="ARM22" s="2497"/>
      <c r="ARN22" s="2497"/>
      <c r="ARO22" s="2497"/>
      <c r="ARP22" s="2497"/>
      <c r="ARQ22" s="2497"/>
      <c r="ARR22" s="2497"/>
      <c r="ARS22" s="2497"/>
      <c r="ART22" s="2497"/>
      <c r="ARU22" s="2497"/>
      <c r="ARV22" s="2497"/>
      <c r="ARW22" s="2497"/>
      <c r="ARX22" s="2497"/>
      <c r="ARY22" s="2497"/>
      <c r="ARZ22" s="2497"/>
      <c r="ASA22" s="2497"/>
      <c r="ASB22" s="2497"/>
      <c r="ASC22" s="2497"/>
      <c r="ASD22" s="2497"/>
      <c r="ASE22" s="2497"/>
      <c r="ASF22" s="2497"/>
      <c r="ASG22" s="2497"/>
      <c r="ASH22" s="2497"/>
      <c r="ASI22" s="2497"/>
      <c r="ASJ22" s="2497"/>
      <c r="ASK22" s="2497"/>
      <c r="ASL22" s="2497"/>
      <c r="ASM22" s="2497"/>
      <c r="ASN22" s="2497"/>
      <c r="ASO22" s="2497"/>
      <c r="ASP22" s="2497"/>
      <c r="ASQ22" s="2497"/>
      <c r="ASR22" s="2497"/>
      <c r="ASS22" s="2497"/>
      <c r="AST22" s="2497"/>
      <c r="ASU22" s="2497"/>
      <c r="ASV22" s="2497"/>
      <c r="ASW22" s="2497"/>
      <c r="ASX22" s="2497"/>
      <c r="ASY22" s="2497"/>
      <c r="ASZ22" s="2497"/>
      <c r="ATA22" s="2497"/>
      <c r="ATB22" s="2497"/>
      <c r="ATC22" s="2497"/>
      <c r="ATD22" s="2497"/>
      <c r="ATE22" s="2497"/>
      <c r="ATF22" s="2497"/>
      <c r="ATG22" s="2497"/>
      <c r="ATH22" s="2497"/>
      <c r="ATI22" s="2497"/>
      <c r="ATJ22" s="2497"/>
      <c r="ATK22" s="2497"/>
      <c r="ATL22" s="2497"/>
      <c r="ATM22" s="2497"/>
      <c r="ATN22" s="2497"/>
      <c r="ATO22" s="2497"/>
      <c r="ATP22" s="2497"/>
      <c r="ATQ22" s="2497"/>
      <c r="ATR22" s="2497"/>
      <c r="ATS22" s="2497"/>
      <c r="ATT22" s="2497"/>
      <c r="ATU22" s="2497"/>
      <c r="ATV22" s="2497"/>
      <c r="ATW22" s="2497"/>
      <c r="ATX22" s="2497"/>
      <c r="ATY22" s="2497"/>
      <c r="ATZ22" s="2497"/>
      <c r="AUA22" s="2497"/>
      <c r="AUB22" s="2497"/>
      <c r="AUC22" s="2497"/>
      <c r="AUD22" s="2497"/>
      <c r="AUE22" s="2497"/>
      <c r="AUF22" s="2497"/>
      <c r="AUG22" s="2497"/>
      <c r="AUH22" s="2497"/>
      <c r="AUI22" s="2497"/>
      <c r="AUJ22" s="2497"/>
      <c r="AUK22" s="2497"/>
      <c r="AUL22" s="2497"/>
      <c r="AUM22" s="2497"/>
      <c r="AUN22" s="2497"/>
      <c r="AUO22" s="2497"/>
      <c r="AUP22" s="2497"/>
      <c r="AUQ22" s="2497"/>
      <c r="AUR22" s="2497"/>
      <c r="AUS22" s="2497"/>
      <c r="AUT22" s="2497"/>
      <c r="AUU22" s="2497"/>
      <c r="AUV22" s="2497"/>
      <c r="AUW22" s="2497"/>
      <c r="AUX22" s="2497"/>
      <c r="AUY22" s="2497"/>
      <c r="AUZ22" s="2497"/>
      <c r="AVA22" s="2497"/>
      <c r="AVB22" s="2497"/>
      <c r="AVC22" s="2497"/>
      <c r="AVD22" s="2497"/>
      <c r="AVE22" s="2497"/>
      <c r="AVF22" s="2497"/>
      <c r="AVG22" s="2497"/>
      <c r="AVH22" s="2497"/>
      <c r="AVI22" s="2497"/>
      <c r="AVJ22" s="2497"/>
      <c r="AVK22" s="2497"/>
      <c r="AVL22" s="2497"/>
      <c r="AVM22" s="2497"/>
      <c r="AVN22" s="2497"/>
      <c r="AVO22" s="2497"/>
      <c r="AVP22" s="2497"/>
      <c r="AVQ22" s="2497"/>
      <c r="AVR22" s="2497"/>
      <c r="AVS22" s="2497"/>
      <c r="AVT22" s="2497"/>
      <c r="AVU22" s="2497"/>
      <c r="AVV22" s="2497"/>
      <c r="AVW22" s="2497"/>
      <c r="AVX22" s="2497"/>
      <c r="AVY22" s="2497"/>
      <c r="AVZ22" s="2497"/>
      <c r="AWA22" s="2497"/>
      <c r="AWB22" s="2497"/>
      <c r="AWC22" s="2497"/>
      <c r="AWD22" s="2497"/>
      <c r="AWE22" s="2497"/>
      <c r="AWF22" s="2497"/>
      <c r="AWG22" s="2497"/>
      <c r="AWH22" s="2497"/>
      <c r="AWI22" s="2497"/>
      <c r="AWJ22" s="2497"/>
      <c r="AWK22" s="2497"/>
      <c r="AWL22" s="2497"/>
      <c r="AWM22" s="2497"/>
      <c r="AWN22" s="2497"/>
      <c r="AWO22" s="2497"/>
      <c r="AWP22" s="2497"/>
      <c r="AWQ22" s="2497"/>
      <c r="AWR22" s="2497"/>
      <c r="AWS22" s="2497"/>
      <c r="AWT22" s="2497"/>
      <c r="AWU22" s="2497"/>
      <c r="AWV22" s="2497"/>
      <c r="AWW22" s="2497"/>
      <c r="AWX22" s="2497"/>
      <c r="AWY22" s="2497"/>
      <c r="AWZ22" s="2497"/>
      <c r="AXA22" s="2497"/>
      <c r="AXB22" s="2497"/>
      <c r="AXC22" s="2497"/>
      <c r="AXD22" s="2497"/>
      <c r="AXE22" s="2497"/>
      <c r="AXF22" s="2497"/>
      <c r="AXG22" s="2497"/>
      <c r="AXH22" s="2497"/>
      <c r="AXI22" s="2497"/>
      <c r="AXJ22" s="2497"/>
      <c r="AXK22" s="2497"/>
      <c r="AXL22" s="2497"/>
      <c r="AXM22" s="2497"/>
      <c r="AXN22" s="2497"/>
      <c r="AXO22" s="2497"/>
      <c r="AXP22" s="2497"/>
      <c r="AXQ22" s="2497"/>
      <c r="AXR22" s="2497"/>
      <c r="AXS22" s="2497"/>
      <c r="AXT22" s="2497"/>
      <c r="AXU22" s="2497"/>
      <c r="AXV22" s="2497"/>
      <c r="AXW22" s="2497"/>
      <c r="AXX22" s="2497"/>
      <c r="AXY22" s="2497"/>
      <c r="AXZ22" s="2497"/>
      <c r="AYA22" s="2497"/>
      <c r="AYB22" s="2497"/>
      <c r="AYC22" s="2497"/>
      <c r="AYD22" s="2497"/>
      <c r="AYE22" s="2497"/>
      <c r="AYF22" s="2497"/>
      <c r="AYG22" s="2497"/>
      <c r="AYH22" s="2497"/>
      <c r="AYI22" s="2497"/>
      <c r="AYJ22" s="2497"/>
      <c r="AYK22" s="2497"/>
      <c r="AYL22" s="2497"/>
      <c r="AYM22" s="2497"/>
      <c r="AYN22" s="2497"/>
      <c r="AYO22" s="2497"/>
      <c r="AYP22" s="2497"/>
      <c r="AYQ22" s="2497"/>
      <c r="AYR22" s="2497"/>
      <c r="AYS22" s="2497"/>
      <c r="AYT22" s="2497"/>
      <c r="AYU22" s="2497"/>
      <c r="AYV22" s="2497"/>
      <c r="AYW22" s="2497"/>
      <c r="AYX22" s="2497"/>
      <c r="AYY22" s="2497"/>
      <c r="AYZ22" s="2497"/>
      <c r="AZA22" s="2497"/>
      <c r="AZB22" s="2497"/>
      <c r="AZC22" s="2497"/>
      <c r="AZD22" s="2497"/>
      <c r="AZE22" s="2497"/>
      <c r="AZF22" s="2497"/>
      <c r="AZG22" s="2497"/>
      <c r="AZH22" s="2497"/>
      <c r="AZI22" s="2497"/>
      <c r="AZJ22" s="2497"/>
      <c r="AZK22" s="2497"/>
      <c r="AZL22" s="2497"/>
      <c r="AZM22" s="2497"/>
      <c r="AZN22" s="2497"/>
      <c r="AZO22" s="2497"/>
      <c r="AZP22" s="2497"/>
      <c r="AZQ22" s="2497"/>
      <c r="AZR22" s="2497"/>
      <c r="AZS22" s="2497"/>
      <c r="AZT22" s="2497"/>
      <c r="AZU22" s="2497"/>
      <c r="AZV22" s="2497"/>
      <c r="AZW22" s="2497"/>
      <c r="AZX22" s="2497"/>
      <c r="AZY22" s="2497"/>
      <c r="AZZ22" s="2497"/>
      <c r="BAA22" s="2497"/>
      <c r="BAB22" s="2497"/>
      <c r="BAC22" s="2497"/>
      <c r="BAD22" s="2497"/>
      <c r="BAE22" s="2497"/>
      <c r="BAF22" s="2497"/>
      <c r="BAG22" s="2497"/>
      <c r="BAH22" s="2497"/>
      <c r="BAI22" s="2497"/>
      <c r="BAJ22" s="2497"/>
      <c r="BAK22" s="2497"/>
      <c r="BAL22" s="2497"/>
      <c r="BAM22" s="2497"/>
      <c r="BAN22" s="2497"/>
      <c r="BAO22" s="2497"/>
      <c r="BAP22" s="2497"/>
      <c r="BAQ22" s="2497"/>
      <c r="BAR22" s="2497"/>
      <c r="BAS22" s="2497"/>
      <c r="BAT22" s="2497"/>
      <c r="BAU22" s="2497"/>
      <c r="BAV22" s="2497"/>
      <c r="BAW22" s="2497"/>
      <c r="BAX22" s="2497"/>
      <c r="BAY22" s="2497"/>
      <c r="BAZ22" s="2497"/>
      <c r="BBA22" s="2497"/>
      <c r="BBB22" s="2497"/>
      <c r="BBC22" s="2497"/>
      <c r="BBD22" s="2497"/>
      <c r="BBE22" s="2497"/>
      <c r="BBF22" s="2497"/>
      <c r="BBG22" s="2497"/>
      <c r="BBH22" s="2497"/>
      <c r="BBI22" s="2497"/>
      <c r="BBJ22" s="2497"/>
      <c r="BBK22" s="2497"/>
      <c r="BBL22" s="2497"/>
      <c r="BBM22" s="2497"/>
      <c r="BBN22" s="2497"/>
      <c r="BBO22" s="2497"/>
      <c r="BBP22" s="2497"/>
      <c r="BBQ22" s="2497"/>
      <c r="BBR22" s="2497"/>
      <c r="BBS22" s="2497"/>
      <c r="BBT22" s="2497"/>
      <c r="BBU22" s="2497"/>
      <c r="BBV22" s="2497"/>
      <c r="BBW22" s="2497"/>
      <c r="BBX22" s="2497"/>
      <c r="BBY22" s="2497"/>
      <c r="BBZ22" s="2497"/>
      <c r="BCA22" s="2497"/>
      <c r="BCB22" s="2497"/>
      <c r="BCC22" s="2497"/>
      <c r="BCD22" s="2497"/>
      <c r="BCE22" s="2497"/>
      <c r="BCF22" s="2497"/>
      <c r="BCG22" s="2497"/>
      <c r="BCH22" s="2497"/>
      <c r="BCI22" s="2497"/>
      <c r="BCJ22" s="2497"/>
      <c r="BCK22" s="2497"/>
      <c r="BCL22" s="2497"/>
      <c r="BCM22" s="2497"/>
      <c r="BCN22" s="2497"/>
      <c r="BCO22" s="2497"/>
      <c r="BCP22" s="2497"/>
      <c r="BCQ22" s="2497"/>
      <c r="BCR22" s="2497"/>
      <c r="BCS22" s="2497"/>
      <c r="BCT22" s="2497"/>
      <c r="BCU22" s="2497"/>
      <c r="BCV22" s="2497"/>
      <c r="BCW22" s="2497"/>
      <c r="BCX22" s="2497"/>
      <c r="BCY22" s="2497"/>
      <c r="BCZ22" s="2497"/>
      <c r="BDA22" s="2497"/>
      <c r="BDB22" s="2497"/>
      <c r="BDC22" s="2497"/>
      <c r="BDD22" s="2497"/>
      <c r="BDE22" s="2497"/>
      <c r="BDF22" s="2497"/>
      <c r="BDG22" s="2497"/>
      <c r="BDH22" s="2497"/>
      <c r="BDI22" s="2497"/>
      <c r="BDJ22" s="2497"/>
      <c r="BDK22" s="2497"/>
      <c r="BDL22" s="2497"/>
      <c r="BDM22" s="2497"/>
      <c r="BDN22" s="2497"/>
      <c r="BDO22" s="2497"/>
      <c r="BDP22" s="2497"/>
      <c r="BDQ22" s="2497"/>
      <c r="BDR22" s="2497"/>
      <c r="BDS22" s="2497"/>
      <c r="BDT22" s="2497"/>
      <c r="BDU22" s="2497"/>
      <c r="BDV22" s="2497"/>
      <c r="BDW22" s="2497"/>
      <c r="BDX22" s="2497"/>
      <c r="BDY22" s="2497"/>
      <c r="BDZ22" s="2497"/>
      <c r="BEA22" s="2497"/>
      <c r="BEB22" s="2497"/>
      <c r="BEC22" s="2497"/>
      <c r="BED22" s="2497"/>
      <c r="BEE22" s="2497"/>
      <c r="BEF22" s="2497"/>
      <c r="BEG22" s="2497"/>
      <c r="BEH22" s="2497"/>
      <c r="BEI22" s="2497"/>
      <c r="BEJ22" s="2497"/>
      <c r="BEK22" s="2497"/>
      <c r="BEL22" s="2497"/>
      <c r="BEM22" s="2497"/>
      <c r="BEN22" s="2497"/>
      <c r="BEO22" s="2497"/>
      <c r="BEP22" s="2497"/>
      <c r="BEQ22" s="2497"/>
      <c r="BER22" s="2497"/>
      <c r="BES22" s="2497"/>
      <c r="BET22" s="2497"/>
      <c r="BEU22" s="2497"/>
      <c r="BEV22" s="2497"/>
      <c r="BEW22" s="2497"/>
      <c r="BEX22" s="2497"/>
      <c r="BEY22" s="2497"/>
      <c r="BEZ22" s="2497"/>
      <c r="BFA22" s="2497"/>
      <c r="BFB22" s="2497"/>
      <c r="BFC22" s="2497"/>
      <c r="BFD22" s="2497"/>
      <c r="BFE22" s="2497"/>
      <c r="BFF22" s="2497"/>
      <c r="BFG22" s="2497"/>
      <c r="BFH22" s="2497"/>
      <c r="BFI22" s="2497"/>
      <c r="BFJ22" s="2497"/>
      <c r="BFK22" s="2497"/>
      <c r="BFL22" s="2497"/>
      <c r="BFM22" s="2497"/>
      <c r="BFN22" s="2497"/>
      <c r="BFO22" s="2497"/>
      <c r="BFP22" s="2497"/>
      <c r="BFQ22" s="2497"/>
      <c r="BFR22" s="2497"/>
      <c r="BFS22" s="2497"/>
      <c r="BFT22" s="2497"/>
      <c r="BFU22" s="2497"/>
      <c r="BFV22" s="2497"/>
      <c r="BFW22" s="2497"/>
      <c r="BFX22" s="2497"/>
      <c r="BFY22" s="2497"/>
      <c r="BFZ22" s="2497"/>
      <c r="BGA22" s="2497"/>
      <c r="BGB22" s="2497"/>
      <c r="BGC22" s="2497"/>
      <c r="BGD22" s="2497"/>
      <c r="BGE22" s="2497"/>
      <c r="BGF22" s="2497"/>
      <c r="BGG22" s="2497"/>
      <c r="BGH22" s="2497"/>
      <c r="BGI22" s="2497"/>
      <c r="BGJ22" s="2497"/>
      <c r="BGK22" s="2497"/>
      <c r="BGL22" s="2497"/>
      <c r="BGM22" s="2497"/>
      <c r="BGN22" s="2497"/>
      <c r="BGO22" s="2497"/>
      <c r="BGP22" s="2497"/>
      <c r="BGQ22" s="2497"/>
      <c r="BGR22" s="2497"/>
      <c r="BGS22" s="2497"/>
      <c r="BGT22" s="2497"/>
      <c r="BGU22" s="2497"/>
      <c r="BGV22" s="2497"/>
      <c r="BGW22" s="2497"/>
      <c r="BGX22" s="2497"/>
      <c r="BGY22" s="2497"/>
      <c r="BGZ22" s="2497"/>
      <c r="BHA22" s="2497"/>
      <c r="BHB22" s="2497"/>
      <c r="BHC22" s="2497"/>
      <c r="BHD22" s="2497"/>
      <c r="BHE22" s="2497"/>
      <c r="BHF22" s="2497"/>
      <c r="BHG22" s="2497"/>
      <c r="BHH22" s="2497"/>
      <c r="BHI22" s="2497"/>
      <c r="BHJ22" s="2497"/>
      <c r="BHK22" s="2497"/>
      <c r="BHL22" s="2497"/>
      <c r="BHM22" s="2497"/>
      <c r="BHN22" s="2497"/>
      <c r="BHO22" s="2497"/>
      <c r="BHP22" s="2497"/>
      <c r="BHQ22" s="2497"/>
      <c r="BHR22" s="2497"/>
      <c r="BHS22" s="2497"/>
      <c r="BHT22" s="2497"/>
      <c r="BHU22" s="2497"/>
      <c r="BHV22" s="2497"/>
      <c r="BHW22" s="2497"/>
      <c r="BHX22" s="2497"/>
      <c r="BHY22" s="2497"/>
      <c r="BHZ22" s="2497"/>
      <c r="BIA22" s="2497"/>
      <c r="BIB22" s="2497"/>
      <c r="BIC22" s="2497"/>
      <c r="BID22" s="2497"/>
      <c r="BIE22" s="2497"/>
      <c r="BIF22" s="2497"/>
      <c r="BIG22" s="2497"/>
      <c r="BIH22" s="2497"/>
      <c r="BII22" s="2497"/>
      <c r="BIJ22" s="2497"/>
      <c r="BIK22" s="2497"/>
      <c r="BIL22" s="2497"/>
      <c r="BIM22" s="2497"/>
      <c r="BIN22" s="2497"/>
      <c r="BIO22" s="2497"/>
      <c r="BIP22" s="2497"/>
      <c r="BIQ22" s="2497"/>
      <c r="BIR22" s="2497"/>
      <c r="BIS22" s="2497"/>
      <c r="BIT22" s="2497"/>
      <c r="BIU22" s="2497"/>
      <c r="BIV22" s="2497"/>
      <c r="BIW22" s="2497"/>
      <c r="BIX22" s="2497"/>
      <c r="BIY22" s="2497"/>
      <c r="BIZ22" s="2497"/>
      <c r="BJA22" s="2497"/>
      <c r="BJB22" s="2497"/>
      <c r="BJC22" s="2497"/>
      <c r="BJD22" s="2497"/>
      <c r="BJE22" s="2497"/>
      <c r="BJF22" s="2497"/>
      <c r="BJG22" s="2497"/>
      <c r="BJH22" s="2497"/>
      <c r="BJI22" s="2497"/>
      <c r="BJJ22" s="2497"/>
      <c r="BJK22" s="2497"/>
      <c r="BJL22" s="2497"/>
      <c r="BJM22" s="2497"/>
      <c r="BJN22" s="2497"/>
      <c r="BJO22" s="2497"/>
      <c r="BJP22" s="2497"/>
      <c r="BJQ22" s="2497"/>
      <c r="BJR22" s="2497"/>
      <c r="BJS22" s="2497"/>
      <c r="BJT22" s="2497"/>
      <c r="BJU22" s="2497"/>
      <c r="BJV22" s="2497"/>
      <c r="BJW22" s="2497"/>
      <c r="BJX22" s="2497"/>
      <c r="BJY22" s="2497"/>
      <c r="BJZ22" s="2497"/>
      <c r="BKA22" s="2497"/>
      <c r="BKB22" s="2497"/>
      <c r="BKC22" s="2497"/>
      <c r="BKD22" s="2497"/>
      <c r="BKE22" s="2497"/>
      <c r="BKF22" s="2497"/>
      <c r="BKG22" s="2497"/>
      <c r="BKH22" s="2497"/>
      <c r="BKI22" s="2497"/>
      <c r="BKJ22" s="2497"/>
      <c r="BKK22" s="2497"/>
      <c r="BKL22" s="2497"/>
      <c r="BKM22" s="2497"/>
      <c r="BKN22" s="2497"/>
      <c r="BKO22" s="2497"/>
      <c r="BKP22" s="2497"/>
      <c r="BKQ22" s="2497"/>
      <c r="BKR22" s="2497"/>
      <c r="BKS22" s="2497"/>
      <c r="BKT22" s="2497"/>
      <c r="BKU22" s="2497"/>
      <c r="BKV22" s="2497"/>
      <c r="BKW22" s="2497"/>
      <c r="BKX22" s="2497"/>
      <c r="BKY22" s="2497"/>
      <c r="BKZ22" s="2497"/>
      <c r="BLA22" s="2497"/>
      <c r="BLB22" s="2497"/>
      <c r="BLC22" s="2497"/>
      <c r="BLD22" s="2497"/>
      <c r="BLE22" s="2497"/>
      <c r="BLF22" s="2497"/>
      <c r="BLG22" s="2497"/>
      <c r="BLH22" s="2497"/>
      <c r="BLI22" s="2497"/>
      <c r="BLJ22" s="2497"/>
      <c r="BLK22" s="2497"/>
      <c r="BLL22" s="2497"/>
      <c r="BLM22" s="2497"/>
      <c r="BLN22" s="2497"/>
      <c r="BLO22" s="2497"/>
      <c r="BLP22" s="2497"/>
      <c r="BLQ22" s="2497"/>
      <c r="BLR22" s="2497"/>
      <c r="BLS22" s="2497"/>
      <c r="BLT22" s="2497"/>
      <c r="BLU22" s="2497"/>
      <c r="BLV22" s="2497"/>
      <c r="BLW22" s="2497"/>
      <c r="BLX22" s="2497"/>
      <c r="BLY22" s="2497"/>
      <c r="BLZ22" s="2497"/>
      <c r="BMA22" s="2497"/>
      <c r="BMB22" s="2497"/>
      <c r="BMC22" s="2497"/>
      <c r="BMD22" s="2497"/>
      <c r="BME22" s="2497"/>
      <c r="BMF22" s="2497"/>
      <c r="BMG22" s="2497"/>
      <c r="BMH22" s="2497"/>
      <c r="BMI22" s="2497"/>
      <c r="BMJ22" s="2497"/>
      <c r="BMK22" s="2497"/>
      <c r="BML22" s="2497"/>
      <c r="BMM22" s="2497"/>
      <c r="BMN22" s="2497"/>
      <c r="BMO22" s="2497"/>
      <c r="BMP22" s="2497"/>
      <c r="BMQ22" s="2497"/>
      <c r="BMR22" s="2497"/>
      <c r="BMS22" s="2497"/>
      <c r="BMT22" s="2497"/>
      <c r="BMU22" s="2497"/>
      <c r="BMV22" s="2497"/>
      <c r="BMW22" s="2497"/>
      <c r="BMX22" s="2497"/>
      <c r="BMY22" s="2497"/>
      <c r="BMZ22" s="2497"/>
      <c r="BNA22" s="2497"/>
      <c r="BNB22" s="2497"/>
      <c r="BNC22" s="2497"/>
      <c r="BND22" s="2497"/>
      <c r="BNE22" s="2497"/>
      <c r="BNF22" s="2497"/>
      <c r="BNG22" s="2497"/>
      <c r="BNH22" s="2497"/>
      <c r="BNI22" s="2497"/>
      <c r="BNJ22" s="2497"/>
      <c r="BNK22" s="2497"/>
      <c r="BNL22" s="2497"/>
      <c r="BNM22" s="2497"/>
      <c r="BNN22" s="2497"/>
      <c r="BNO22" s="2497"/>
      <c r="BNP22" s="2497"/>
      <c r="BNQ22" s="2497"/>
      <c r="BNR22" s="2497"/>
      <c r="BNS22" s="2497"/>
      <c r="BNT22" s="2497"/>
      <c r="BNU22" s="2497"/>
      <c r="BNV22" s="2497"/>
      <c r="BNW22" s="2497"/>
      <c r="BNX22" s="2497"/>
      <c r="BNY22" s="2497"/>
      <c r="BNZ22" s="2497"/>
      <c r="BOA22" s="2497"/>
      <c r="BOB22" s="2497"/>
      <c r="BOC22" s="2497"/>
      <c r="BOD22" s="2497"/>
      <c r="BOE22" s="2497"/>
      <c r="BOF22" s="2497"/>
      <c r="BOG22" s="2497"/>
      <c r="BOH22" s="2497"/>
      <c r="BOI22" s="2497"/>
      <c r="BOJ22" s="2497"/>
      <c r="BOK22" s="2497"/>
      <c r="BOL22" s="2497"/>
      <c r="BOM22" s="2497"/>
      <c r="BON22" s="2497"/>
      <c r="BOO22" s="2497"/>
      <c r="BOP22" s="2497"/>
      <c r="BOQ22" s="2497"/>
      <c r="BOR22" s="2497"/>
      <c r="BOS22" s="2497"/>
      <c r="BOT22" s="2497"/>
      <c r="BOU22" s="2497"/>
      <c r="BOV22" s="2497"/>
      <c r="BOW22" s="2497"/>
      <c r="BOX22" s="2497"/>
      <c r="BOY22" s="2497"/>
      <c r="BOZ22" s="2497"/>
      <c r="BPA22" s="2497"/>
      <c r="BPB22" s="2497"/>
      <c r="BPC22" s="2497"/>
      <c r="BPD22" s="2497"/>
      <c r="BPE22" s="2497"/>
      <c r="BPF22" s="2497"/>
      <c r="BPG22" s="2497"/>
      <c r="BPH22" s="2497"/>
      <c r="BPI22" s="2497"/>
      <c r="BPJ22" s="2497"/>
      <c r="BPK22" s="2497"/>
      <c r="BPL22" s="2497"/>
      <c r="BPM22" s="2497"/>
      <c r="BPN22" s="2497"/>
      <c r="BPO22" s="2497"/>
      <c r="BPP22" s="2497"/>
      <c r="BPQ22" s="2497"/>
      <c r="BPR22" s="2497"/>
      <c r="BPS22" s="2497"/>
      <c r="BPT22" s="2497"/>
      <c r="BPU22" s="2497"/>
      <c r="BPV22" s="2497"/>
      <c r="BPW22" s="2497"/>
      <c r="BPX22" s="2497"/>
      <c r="BPY22" s="2497"/>
      <c r="BPZ22" s="2497"/>
      <c r="BQA22" s="2497"/>
      <c r="BQB22" s="2497"/>
      <c r="BQC22" s="2497"/>
      <c r="BQD22" s="2497"/>
      <c r="BQE22" s="2497"/>
      <c r="BQF22" s="2497"/>
      <c r="BQG22" s="2497"/>
      <c r="BQH22" s="2497"/>
      <c r="BQI22" s="2497"/>
      <c r="BQJ22" s="2497"/>
      <c r="BQK22" s="2497"/>
      <c r="BQL22" s="2497"/>
      <c r="BQM22" s="2497"/>
      <c r="BQN22" s="2497"/>
      <c r="BQO22" s="2497"/>
      <c r="BQP22" s="2497"/>
      <c r="BQQ22" s="2497"/>
      <c r="BQR22" s="2497"/>
      <c r="BQS22" s="2497"/>
      <c r="BQT22" s="2497"/>
      <c r="BQU22" s="2497"/>
      <c r="BQV22" s="2497"/>
      <c r="BQW22" s="2497"/>
      <c r="BQX22" s="2497"/>
      <c r="BQY22" s="2497"/>
      <c r="BQZ22" s="2497"/>
      <c r="BRA22" s="2497"/>
      <c r="BRB22" s="2497"/>
      <c r="BRC22" s="2497"/>
      <c r="BRD22" s="2497"/>
      <c r="BRE22" s="2497"/>
      <c r="BRF22" s="2497"/>
      <c r="BRG22" s="2497"/>
      <c r="BRH22" s="2497"/>
      <c r="BRI22" s="2497"/>
      <c r="BRJ22" s="2497"/>
      <c r="BRK22" s="2497"/>
      <c r="BRL22" s="2497"/>
      <c r="BRM22" s="2497"/>
      <c r="BRN22" s="2497"/>
      <c r="BRO22" s="2497"/>
      <c r="BRP22" s="2497"/>
      <c r="BRQ22" s="2497"/>
      <c r="BRR22" s="2497"/>
      <c r="BRS22" s="2497"/>
      <c r="BRT22" s="2497"/>
      <c r="BRU22" s="2497"/>
      <c r="BRV22" s="2497"/>
      <c r="BRW22" s="2497"/>
      <c r="BRX22" s="2497"/>
      <c r="BRY22" s="2497"/>
      <c r="BRZ22" s="2497"/>
      <c r="BSA22" s="2497"/>
      <c r="BSB22" s="2497"/>
      <c r="BSC22" s="2497"/>
      <c r="BSD22" s="2497"/>
      <c r="BSE22" s="2497"/>
      <c r="BSF22" s="2497"/>
      <c r="BSG22" s="2497"/>
      <c r="BSH22" s="2497"/>
      <c r="BSI22" s="2497"/>
      <c r="BSJ22" s="2497"/>
      <c r="BSK22" s="2497"/>
      <c r="BSL22" s="2497"/>
      <c r="BSM22" s="2497"/>
      <c r="BSN22" s="2497"/>
      <c r="BSO22" s="2497"/>
      <c r="BSP22" s="2497"/>
      <c r="BSQ22" s="2497"/>
      <c r="BSR22" s="2497"/>
      <c r="BSS22" s="2497"/>
      <c r="BST22" s="2497"/>
      <c r="BSU22" s="2497"/>
      <c r="BSV22" s="2497"/>
      <c r="BSW22" s="2497"/>
      <c r="BSX22" s="2497"/>
      <c r="BSY22" s="2497"/>
      <c r="BSZ22" s="2497"/>
      <c r="BTA22" s="2497"/>
      <c r="BTB22" s="2497"/>
      <c r="BTC22" s="2497"/>
      <c r="BTD22" s="2497"/>
      <c r="BTE22" s="2497"/>
      <c r="BTF22" s="2497"/>
      <c r="BTG22" s="2497"/>
      <c r="BTH22" s="2497"/>
      <c r="BTI22" s="2497"/>
      <c r="BTJ22" s="2497"/>
      <c r="BTK22" s="2497"/>
      <c r="BTL22" s="2497"/>
      <c r="BTM22" s="2497"/>
      <c r="BTN22" s="2497"/>
      <c r="BTO22" s="2497"/>
      <c r="BTP22" s="2497"/>
      <c r="BTQ22" s="2497"/>
      <c r="BTR22" s="2497"/>
      <c r="BTS22" s="2497"/>
      <c r="BTT22" s="2497"/>
      <c r="BTU22" s="2497"/>
      <c r="BTV22" s="2497"/>
      <c r="BTW22" s="2497"/>
      <c r="BTX22" s="2497"/>
      <c r="BTY22" s="2497"/>
      <c r="BTZ22" s="2497"/>
      <c r="BUA22" s="2497"/>
      <c r="BUB22" s="2497"/>
      <c r="BUC22" s="2497"/>
      <c r="BUD22" s="2497"/>
      <c r="BUE22" s="2497"/>
      <c r="BUF22" s="2497"/>
      <c r="BUG22" s="2497"/>
      <c r="BUH22" s="2497"/>
      <c r="BUI22" s="2497"/>
      <c r="BUJ22" s="2497"/>
      <c r="BUK22" s="2497"/>
      <c r="BUL22" s="2497"/>
      <c r="BUM22" s="2497"/>
      <c r="BUN22" s="2497"/>
      <c r="BUO22" s="2497"/>
      <c r="BUP22" s="2497"/>
      <c r="BUQ22" s="2497"/>
      <c r="BUR22" s="2497"/>
      <c r="BUS22" s="2497"/>
      <c r="BUT22" s="2497"/>
      <c r="BUU22" s="2497"/>
      <c r="BUV22" s="2497"/>
      <c r="BUW22" s="2497"/>
      <c r="BUX22" s="2497"/>
      <c r="BUY22" s="2497"/>
      <c r="BUZ22" s="2497"/>
      <c r="BVA22" s="2497"/>
      <c r="BVB22" s="2497"/>
      <c r="BVC22" s="2497"/>
      <c r="BVD22" s="2497"/>
      <c r="BVE22" s="2497"/>
      <c r="BVF22" s="2497"/>
      <c r="BVG22" s="2497"/>
      <c r="BVH22" s="2497"/>
      <c r="BVI22" s="2497"/>
      <c r="BVJ22" s="2497"/>
      <c r="BVK22" s="2497"/>
      <c r="BVL22" s="2497"/>
      <c r="BVM22" s="2497"/>
      <c r="BVN22" s="2497"/>
      <c r="BVO22" s="2497"/>
      <c r="BVP22" s="2497"/>
      <c r="BVQ22" s="2497"/>
      <c r="BVR22" s="2497"/>
      <c r="BVS22" s="2497"/>
      <c r="BVT22" s="2497"/>
      <c r="BVU22" s="2497"/>
      <c r="BVV22" s="2497"/>
      <c r="BVW22" s="2497"/>
      <c r="BVX22" s="2497"/>
      <c r="BVY22" s="2497"/>
      <c r="BVZ22" s="2497"/>
      <c r="BWA22" s="2497"/>
      <c r="BWB22" s="2497"/>
      <c r="BWC22" s="2497"/>
      <c r="BWD22" s="2497"/>
      <c r="BWE22" s="2497"/>
      <c r="BWF22" s="2497"/>
      <c r="BWG22" s="2497"/>
      <c r="BWH22" s="2497"/>
      <c r="BWI22" s="2497"/>
      <c r="BWJ22" s="2497"/>
      <c r="BWK22" s="2497"/>
      <c r="BWL22" s="2497"/>
      <c r="BWM22" s="2497"/>
      <c r="BWN22" s="2497"/>
      <c r="BWO22" s="2497"/>
      <c r="BWP22" s="2497"/>
      <c r="BWQ22" s="2497"/>
      <c r="BWR22" s="2497"/>
      <c r="BWS22" s="2497"/>
      <c r="BWT22" s="2497"/>
      <c r="BWU22" s="2497"/>
      <c r="BWV22" s="2497"/>
      <c r="BWW22" s="2497"/>
      <c r="BWX22" s="2497"/>
      <c r="BWY22" s="2497"/>
      <c r="BWZ22" s="2497"/>
      <c r="BXA22" s="2497"/>
      <c r="BXB22" s="2497"/>
      <c r="BXC22" s="2497"/>
      <c r="BXD22" s="2497"/>
      <c r="BXE22" s="2497"/>
      <c r="BXF22" s="2497"/>
      <c r="BXG22" s="2497"/>
      <c r="BXH22" s="2497"/>
      <c r="BXI22" s="2497"/>
      <c r="BXJ22" s="2497"/>
      <c r="BXK22" s="2497"/>
      <c r="BXL22" s="2497"/>
      <c r="BXM22" s="2497"/>
      <c r="BXN22" s="2497"/>
      <c r="BXO22" s="2497"/>
      <c r="BXP22" s="2497"/>
      <c r="BXQ22" s="2497"/>
      <c r="BXR22" s="2497"/>
      <c r="BXS22" s="2497"/>
      <c r="BXT22" s="2497"/>
      <c r="BXU22" s="2497"/>
      <c r="BXV22" s="2497"/>
    </row>
    <row r="23" spans="1:1998" customFormat="1">
      <c r="A23" s="2497"/>
      <c r="B23" s="2497"/>
      <c r="C23" s="2497"/>
      <c r="D23" s="2497"/>
      <c r="E23" s="2497"/>
      <c r="F23" s="2497"/>
      <c r="G23" s="2497"/>
      <c r="H23" s="2497"/>
      <c r="I23" s="2497"/>
      <c r="J23" s="2497"/>
      <c r="K23" s="2497"/>
      <c r="L23" s="2497"/>
      <c r="M23" s="2497"/>
      <c r="N23" s="2497"/>
      <c r="O23" s="2497"/>
      <c r="P23" s="2497"/>
      <c r="Q23" s="2497"/>
      <c r="R23" s="2497"/>
      <c r="S23" s="2497"/>
      <c r="T23" s="2497"/>
      <c r="U23" s="2497"/>
      <c r="V23" s="2497"/>
      <c r="W23" s="2497"/>
      <c r="X23" s="2497"/>
      <c r="Y23" s="2497"/>
      <c r="Z23" s="2497"/>
      <c r="AA23" s="2497"/>
      <c r="AB23" s="2497"/>
      <c r="AC23" s="2497"/>
      <c r="AD23" s="2497"/>
      <c r="AE23" s="2497"/>
      <c r="AF23" s="2497"/>
      <c r="AG23" s="2497"/>
      <c r="AH23" s="2497"/>
      <c r="AI23" s="2497"/>
      <c r="AJ23" s="2497"/>
      <c r="AK23" s="2497"/>
      <c r="AL23" s="2497"/>
      <c r="AM23" s="2497"/>
      <c r="AN23" s="2497"/>
      <c r="AO23" s="2497"/>
      <c r="AP23" s="2497"/>
      <c r="AQ23" s="2497"/>
      <c r="AR23" s="2497"/>
      <c r="AS23" s="2497"/>
      <c r="AT23" s="2497"/>
      <c r="AU23" s="2497"/>
      <c r="AV23" s="2497"/>
      <c r="AW23" s="2497"/>
      <c r="AX23" s="2497"/>
      <c r="AY23" s="2497"/>
      <c r="AZ23" s="2497"/>
      <c r="BA23" s="2497"/>
      <c r="BB23" s="2497"/>
      <c r="BC23" s="2497"/>
      <c r="BD23" s="2497"/>
      <c r="BE23" s="2497"/>
      <c r="BF23" s="2497"/>
      <c r="BG23" s="2497"/>
      <c r="BH23" s="2497"/>
      <c r="BI23" s="2497"/>
      <c r="BJ23" s="2497"/>
      <c r="BK23" s="2497"/>
      <c r="BL23" s="2497"/>
      <c r="BM23" s="2497"/>
      <c r="BN23" s="2497"/>
      <c r="BO23" s="2497"/>
      <c r="BP23" s="2497"/>
      <c r="BQ23" s="2497"/>
      <c r="BR23" s="2497"/>
      <c r="BS23" s="2497"/>
      <c r="BT23" s="2497"/>
      <c r="BU23" s="2497"/>
      <c r="BV23" s="2497"/>
      <c r="BW23" s="2497"/>
      <c r="BX23" s="2497"/>
      <c r="BY23" s="2497"/>
      <c r="BZ23" s="2497"/>
      <c r="CA23" s="2497"/>
      <c r="CB23" s="2497"/>
      <c r="CC23" s="2497"/>
      <c r="CD23" s="2497"/>
      <c r="CE23" s="2497"/>
      <c r="CF23" s="2497"/>
      <c r="CG23" s="2497"/>
      <c r="CH23" s="2497"/>
      <c r="CI23" s="2497"/>
      <c r="CJ23" s="2497"/>
      <c r="CK23" s="2497"/>
      <c r="CL23" s="2497"/>
      <c r="CM23" s="2497"/>
      <c r="CN23" s="2497"/>
      <c r="CO23" s="2497"/>
      <c r="CP23" s="2497"/>
      <c r="CQ23" s="2497"/>
      <c r="CR23" s="2497"/>
      <c r="CS23" s="2497"/>
      <c r="CT23" s="2497"/>
      <c r="CU23" s="2497"/>
      <c r="CV23" s="2497"/>
      <c r="CW23" s="2497"/>
      <c r="CX23" s="2497"/>
      <c r="CY23" s="2497"/>
      <c r="CZ23" s="2497"/>
      <c r="DA23" s="2497"/>
      <c r="DB23" s="2497"/>
      <c r="DC23" s="2497"/>
      <c r="DD23" s="2497"/>
      <c r="DE23" s="2497"/>
      <c r="DF23" s="2497"/>
      <c r="DG23" s="2497"/>
      <c r="DH23" s="2497"/>
      <c r="DI23" s="2497"/>
      <c r="DJ23" s="2497"/>
      <c r="DK23" s="2497"/>
      <c r="DL23" s="2497"/>
      <c r="DM23" s="2497"/>
      <c r="DN23" s="2497"/>
      <c r="DO23" s="2497"/>
      <c r="DP23" s="2497"/>
      <c r="DQ23" s="2497"/>
      <c r="DR23" s="2497"/>
      <c r="DS23" s="2497"/>
      <c r="DT23" s="2497"/>
      <c r="DU23" s="2497"/>
      <c r="DV23" s="2497"/>
      <c r="DW23" s="2497"/>
      <c r="DX23" s="2497"/>
      <c r="DY23" s="2497"/>
      <c r="DZ23" s="2497"/>
      <c r="EA23" s="2497"/>
      <c r="EB23" s="2497"/>
      <c r="EC23" s="2497"/>
      <c r="ED23" s="2497"/>
      <c r="EE23" s="2497"/>
      <c r="EF23" s="2497"/>
      <c r="EG23" s="2497"/>
      <c r="EH23" s="2497"/>
      <c r="EI23" s="2497"/>
      <c r="EJ23" s="2497"/>
      <c r="EK23" s="2497"/>
      <c r="EL23" s="2497"/>
      <c r="EM23" s="2497"/>
      <c r="EN23" s="2497"/>
      <c r="EO23" s="2497"/>
      <c r="EP23" s="2497"/>
      <c r="EQ23" s="2497"/>
      <c r="ER23" s="2497"/>
      <c r="ES23" s="2497"/>
      <c r="ET23" s="2497"/>
      <c r="EU23" s="2497"/>
      <c r="EV23" s="2497"/>
      <c r="EW23" s="2497"/>
      <c r="EX23" s="2497"/>
      <c r="EY23" s="2497"/>
      <c r="EZ23" s="2497"/>
      <c r="FA23" s="2497"/>
      <c r="FB23" s="2497"/>
      <c r="FC23" s="2497"/>
      <c r="FD23" s="2497"/>
      <c r="FE23" s="2497"/>
      <c r="FF23" s="2497"/>
      <c r="FG23" s="2497"/>
      <c r="FH23" s="2497"/>
      <c r="FI23" s="2497"/>
      <c r="FJ23" s="2497"/>
      <c r="FK23" s="2497"/>
      <c r="FL23" s="2497"/>
      <c r="FM23" s="2497"/>
      <c r="FN23" s="2497"/>
      <c r="FO23" s="2497"/>
      <c r="FP23" s="2497"/>
      <c r="FQ23" s="2497"/>
      <c r="FR23" s="2497"/>
      <c r="FS23" s="2497"/>
      <c r="FT23" s="2497"/>
      <c r="FU23" s="2497"/>
      <c r="FV23" s="2497"/>
      <c r="FW23" s="2497"/>
      <c r="FX23" s="2497"/>
      <c r="FY23" s="2497"/>
      <c r="FZ23" s="2497"/>
      <c r="GA23" s="2497"/>
      <c r="GB23" s="2497"/>
      <c r="GC23" s="2497"/>
      <c r="GD23" s="2497"/>
      <c r="GE23" s="2497"/>
      <c r="GF23" s="2497"/>
      <c r="GG23" s="2497"/>
      <c r="GH23" s="2497"/>
      <c r="GI23" s="2497"/>
      <c r="GJ23" s="2497"/>
      <c r="GK23" s="2497"/>
      <c r="GL23" s="2497"/>
      <c r="GM23" s="2497"/>
      <c r="GN23" s="2497"/>
      <c r="GO23" s="2497"/>
      <c r="GP23" s="2497"/>
      <c r="GQ23" s="2497"/>
      <c r="GR23" s="2497"/>
      <c r="GS23" s="2497"/>
      <c r="GT23" s="2497"/>
      <c r="GU23" s="2497"/>
      <c r="GV23" s="2497"/>
      <c r="GW23" s="2497"/>
      <c r="GX23" s="2497"/>
      <c r="GY23" s="2497"/>
      <c r="GZ23" s="2497"/>
      <c r="HA23" s="2497"/>
      <c r="HB23" s="2497"/>
      <c r="HC23" s="2497"/>
      <c r="HD23" s="2497"/>
      <c r="HE23" s="2497"/>
      <c r="HF23" s="2497"/>
      <c r="HG23" s="2497"/>
      <c r="HH23" s="2497"/>
      <c r="HI23" s="2497"/>
      <c r="HJ23" s="2497"/>
      <c r="HK23" s="2497"/>
      <c r="HL23" s="2497"/>
      <c r="HM23" s="2497"/>
      <c r="HN23" s="2497"/>
      <c r="HO23" s="2497"/>
      <c r="HP23" s="2497"/>
      <c r="HQ23" s="2497"/>
      <c r="HR23" s="2497"/>
      <c r="HS23" s="2497"/>
      <c r="HT23" s="2497"/>
      <c r="HU23" s="2497"/>
      <c r="HV23" s="2497"/>
      <c r="HW23" s="2497"/>
      <c r="HX23" s="2497"/>
      <c r="HY23" s="2497"/>
      <c r="HZ23" s="2497"/>
      <c r="IA23" s="2497"/>
      <c r="IB23" s="2497"/>
      <c r="IC23" s="2497"/>
      <c r="ID23" s="2497"/>
      <c r="IE23" s="2497"/>
      <c r="IF23" s="2497"/>
      <c r="IG23" s="2497"/>
      <c r="IH23" s="2497"/>
      <c r="II23" s="2497"/>
      <c r="IJ23" s="2497"/>
      <c r="IK23" s="2497"/>
      <c r="IL23" s="2497"/>
      <c r="IM23" s="2497"/>
      <c r="IN23" s="2497"/>
      <c r="IO23" s="2497"/>
      <c r="IP23" s="2497"/>
      <c r="IQ23" s="2497"/>
      <c r="IR23" s="2497"/>
      <c r="IS23" s="2497"/>
      <c r="IT23" s="2497"/>
      <c r="IU23" s="2497"/>
      <c r="IV23" s="2497"/>
      <c r="IW23" s="2497"/>
      <c r="IX23" s="2497"/>
      <c r="IY23" s="2497"/>
      <c r="IZ23" s="2497"/>
      <c r="JA23" s="2497"/>
      <c r="JB23" s="2497"/>
      <c r="JC23" s="2497"/>
      <c r="JD23" s="2497"/>
      <c r="JE23" s="2497"/>
      <c r="JF23" s="2497"/>
      <c r="JG23" s="2497"/>
      <c r="JH23" s="2497"/>
      <c r="JI23" s="2497"/>
      <c r="JJ23" s="2497"/>
      <c r="JK23" s="2497"/>
      <c r="JL23" s="2497"/>
      <c r="JM23" s="2497"/>
      <c r="JN23" s="2497"/>
      <c r="JO23" s="2497"/>
      <c r="JP23" s="2497"/>
      <c r="JQ23" s="2497"/>
      <c r="JR23" s="2497"/>
      <c r="JS23" s="2497"/>
      <c r="JT23" s="2497"/>
      <c r="JU23" s="2497"/>
      <c r="JV23" s="2497"/>
      <c r="JW23" s="2497"/>
      <c r="JX23" s="2497"/>
      <c r="JY23" s="2497"/>
      <c r="JZ23" s="2497"/>
      <c r="KA23" s="2497"/>
      <c r="KB23" s="2497"/>
      <c r="KC23" s="2497"/>
      <c r="KD23" s="2497"/>
      <c r="KE23" s="2497"/>
      <c r="KF23" s="2497"/>
      <c r="KG23" s="2497"/>
      <c r="KH23" s="2497"/>
      <c r="KI23" s="2497"/>
      <c r="KJ23" s="2497"/>
      <c r="KK23" s="2497"/>
      <c r="KL23" s="2497"/>
      <c r="KM23" s="2497"/>
      <c r="KN23" s="2497"/>
      <c r="KO23" s="2497"/>
      <c r="KP23" s="2497"/>
      <c r="KQ23" s="2497"/>
      <c r="KR23" s="2497"/>
      <c r="KS23" s="2497"/>
      <c r="KT23" s="2497"/>
      <c r="KU23" s="2497"/>
      <c r="KV23" s="2497"/>
      <c r="KW23" s="2497"/>
      <c r="KX23" s="2497"/>
      <c r="KY23" s="2497"/>
      <c r="KZ23" s="2497"/>
      <c r="LA23" s="2497"/>
      <c r="LB23" s="2497"/>
      <c r="LC23" s="2497"/>
      <c r="LD23" s="2497"/>
      <c r="LE23" s="2497"/>
      <c r="LF23" s="2497"/>
      <c r="LG23" s="2497"/>
      <c r="LH23" s="2497"/>
      <c r="LI23" s="2497"/>
      <c r="LJ23" s="2497"/>
      <c r="LK23" s="2497"/>
      <c r="LL23" s="2497"/>
      <c r="LM23" s="2497"/>
      <c r="LN23" s="2497"/>
      <c r="LO23" s="2497"/>
      <c r="LP23" s="2497"/>
      <c r="LQ23" s="2497"/>
      <c r="LR23" s="2497"/>
      <c r="LS23" s="2497"/>
      <c r="LT23" s="2497"/>
      <c r="LU23" s="2497"/>
      <c r="LV23" s="2497"/>
      <c r="LW23" s="2497"/>
      <c r="LX23" s="2497"/>
      <c r="LY23" s="2497"/>
      <c r="LZ23" s="2497"/>
      <c r="MA23" s="2497"/>
      <c r="MB23" s="2497"/>
      <c r="MC23" s="2497"/>
      <c r="MD23" s="2497"/>
      <c r="ME23" s="2497"/>
      <c r="MF23" s="2497"/>
      <c r="MG23" s="2497"/>
      <c r="MH23" s="2497"/>
      <c r="MI23" s="2497"/>
      <c r="MJ23" s="2497"/>
      <c r="MK23" s="2497"/>
      <c r="ML23" s="2497"/>
      <c r="MM23" s="2497"/>
      <c r="MN23" s="2497"/>
      <c r="MO23" s="2497"/>
      <c r="MP23" s="2497"/>
      <c r="MQ23" s="2497"/>
      <c r="MR23" s="2497"/>
      <c r="MS23" s="2497"/>
      <c r="MT23" s="2497"/>
      <c r="MU23" s="2497"/>
      <c r="MV23" s="2497"/>
      <c r="MW23" s="2497"/>
      <c r="MX23" s="2497"/>
      <c r="MY23" s="2497"/>
      <c r="MZ23" s="2497"/>
      <c r="NA23" s="2497"/>
      <c r="NB23" s="2497"/>
      <c r="NC23" s="2497"/>
      <c r="ND23" s="2497"/>
      <c r="NE23" s="2497"/>
      <c r="NF23" s="2497"/>
      <c r="NG23" s="2497"/>
      <c r="NH23" s="2497"/>
      <c r="NI23" s="2497"/>
      <c r="NJ23" s="2497"/>
      <c r="NK23" s="2497"/>
      <c r="NL23" s="2497"/>
      <c r="NM23" s="2497"/>
      <c r="NN23" s="2497"/>
      <c r="NO23" s="2497"/>
      <c r="NP23" s="2497"/>
      <c r="NQ23" s="2497"/>
      <c r="NR23" s="2497"/>
      <c r="NS23" s="2497"/>
      <c r="NT23" s="2497"/>
      <c r="NU23" s="2497"/>
      <c r="NV23" s="2497"/>
      <c r="NW23" s="2497"/>
      <c r="NX23" s="2497"/>
      <c r="NY23" s="2497"/>
      <c r="NZ23" s="2497"/>
      <c r="OA23" s="2497"/>
      <c r="OB23" s="2497"/>
      <c r="OC23" s="2497"/>
      <c r="OD23" s="2497"/>
      <c r="OE23" s="2497"/>
      <c r="OF23" s="2497"/>
      <c r="OG23" s="2497"/>
      <c r="OH23" s="2497"/>
      <c r="OI23" s="2497"/>
      <c r="OJ23" s="2497"/>
      <c r="OK23" s="2497"/>
      <c r="OL23" s="2497"/>
      <c r="OM23" s="2497"/>
      <c r="ON23" s="2497"/>
      <c r="OO23" s="2497"/>
      <c r="OP23" s="2497"/>
      <c r="OQ23" s="2497"/>
      <c r="OR23" s="2497"/>
      <c r="OS23" s="2497"/>
      <c r="OT23" s="2497"/>
      <c r="OU23" s="2497"/>
      <c r="OV23" s="2497"/>
      <c r="OW23" s="2497"/>
      <c r="OX23" s="2497"/>
      <c r="OY23" s="2497"/>
      <c r="OZ23" s="2497"/>
      <c r="PA23" s="2497"/>
      <c r="PB23" s="2497"/>
      <c r="PC23" s="2497"/>
      <c r="PD23" s="2497"/>
      <c r="PE23" s="2497"/>
      <c r="PF23" s="2497"/>
      <c r="PG23" s="2497"/>
      <c r="PH23" s="2497"/>
      <c r="PI23" s="2497"/>
      <c r="PJ23" s="2497"/>
      <c r="PK23" s="2497"/>
      <c r="PL23" s="2497"/>
      <c r="PM23" s="2497"/>
      <c r="PN23" s="2497"/>
      <c r="PO23" s="2497"/>
      <c r="PP23" s="2497"/>
      <c r="PQ23" s="2497"/>
      <c r="PR23" s="2497"/>
      <c r="PS23" s="2497"/>
      <c r="PT23" s="2497"/>
      <c r="PU23" s="2497"/>
      <c r="PV23" s="2497"/>
      <c r="PW23" s="2497"/>
      <c r="PX23" s="2497"/>
      <c r="PY23" s="2497"/>
      <c r="PZ23" s="2497"/>
      <c r="QA23" s="2497"/>
      <c r="QB23" s="2497"/>
      <c r="QC23" s="2497"/>
      <c r="QD23" s="2497"/>
      <c r="QE23" s="2497"/>
      <c r="QF23" s="2497"/>
      <c r="QG23" s="2497"/>
      <c r="QH23" s="2497"/>
      <c r="QI23" s="2497"/>
      <c r="QJ23" s="2497"/>
      <c r="QK23" s="2497"/>
      <c r="QL23" s="2497"/>
      <c r="QM23" s="2497"/>
      <c r="QN23" s="2497"/>
      <c r="QO23" s="2497"/>
      <c r="QP23" s="2497"/>
      <c r="QQ23" s="2497"/>
      <c r="QR23" s="2497"/>
      <c r="QS23" s="2497"/>
      <c r="QT23" s="2497"/>
      <c r="QU23" s="2497"/>
      <c r="QV23" s="2497"/>
      <c r="QW23" s="2497"/>
      <c r="QX23" s="2497"/>
      <c r="QY23" s="2497"/>
      <c r="QZ23" s="2497"/>
      <c r="RA23" s="2497"/>
      <c r="RB23" s="2497"/>
      <c r="RC23" s="2497"/>
      <c r="RD23" s="2497"/>
      <c r="RE23" s="2497"/>
      <c r="RF23" s="2497"/>
      <c r="RG23" s="2497"/>
      <c r="RH23" s="2497"/>
      <c r="RI23" s="2497"/>
      <c r="RJ23" s="2497"/>
      <c r="RK23" s="2497"/>
      <c r="RL23" s="2497"/>
      <c r="RM23" s="2497"/>
      <c r="RN23" s="2497"/>
      <c r="RO23" s="2497"/>
      <c r="RP23" s="2497"/>
      <c r="RQ23" s="2497"/>
      <c r="RR23" s="2497"/>
      <c r="RS23" s="2497"/>
      <c r="RT23" s="2497"/>
      <c r="RU23" s="2497"/>
      <c r="RV23" s="2497"/>
      <c r="RW23" s="2497"/>
      <c r="RX23" s="2497"/>
      <c r="RY23" s="2497"/>
      <c r="RZ23" s="2497"/>
      <c r="SA23" s="2497"/>
      <c r="SB23" s="2497"/>
      <c r="SC23" s="2497"/>
      <c r="SD23" s="2497"/>
      <c r="SE23" s="2497"/>
      <c r="SF23" s="2497"/>
      <c r="SG23" s="2497"/>
      <c r="SH23" s="2497"/>
      <c r="SI23" s="2497"/>
      <c r="SJ23" s="2497"/>
      <c r="SK23" s="2497"/>
      <c r="SL23" s="2497"/>
      <c r="SM23" s="2497"/>
      <c r="SN23" s="2497"/>
      <c r="SO23" s="2497"/>
      <c r="SP23" s="2497"/>
      <c r="SQ23" s="2497"/>
      <c r="SR23" s="2497"/>
      <c r="SS23" s="2497"/>
      <c r="ST23" s="2497"/>
      <c r="SU23" s="2497"/>
      <c r="SV23" s="2497"/>
      <c r="SW23" s="2497"/>
      <c r="SX23" s="2497"/>
      <c r="SY23" s="2497"/>
      <c r="SZ23" s="2497"/>
      <c r="TA23" s="2497"/>
      <c r="TB23" s="2497"/>
      <c r="TC23" s="2497"/>
      <c r="TD23" s="2497"/>
      <c r="TE23" s="2497"/>
      <c r="TF23" s="2497"/>
      <c r="TG23" s="2497"/>
      <c r="TH23" s="2497"/>
      <c r="TI23" s="2497"/>
      <c r="TJ23" s="2497"/>
      <c r="TK23" s="2497"/>
      <c r="TL23" s="2497"/>
      <c r="TM23" s="2497"/>
      <c r="TN23" s="2497"/>
      <c r="TO23" s="2497"/>
      <c r="TP23" s="2497"/>
      <c r="TQ23" s="2497"/>
      <c r="TR23" s="2497"/>
      <c r="TS23" s="2497"/>
      <c r="TT23" s="2497"/>
      <c r="TU23" s="2497"/>
      <c r="TV23" s="2497"/>
      <c r="TW23" s="2497"/>
      <c r="TX23" s="2497"/>
      <c r="TY23" s="2497"/>
      <c r="TZ23" s="2497"/>
      <c r="UA23" s="2497"/>
      <c r="UB23" s="2497"/>
      <c r="UC23" s="2497"/>
      <c r="UD23" s="2497"/>
      <c r="UE23" s="2497"/>
      <c r="UF23" s="2497"/>
      <c r="UG23" s="2497"/>
      <c r="UH23" s="2497"/>
      <c r="UI23" s="2497"/>
      <c r="UJ23" s="2497"/>
      <c r="UK23" s="2497"/>
      <c r="UL23" s="2497"/>
      <c r="UM23" s="2497"/>
      <c r="UN23" s="2497"/>
      <c r="UO23" s="2497"/>
      <c r="UP23" s="2497"/>
      <c r="UQ23" s="2497"/>
      <c r="UR23" s="2497"/>
      <c r="US23" s="2497"/>
      <c r="UT23" s="2497"/>
      <c r="UU23" s="2497"/>
      <c r="UV23" s="2497"/>
      <c r="UW23" s="2497"/>
      <c r="UX23" s="2497"/>
      <c r="UY23" s="2497"/>
      <c r="UZ23" s="2497"/>
      <c r="VA23" s="2497"/>
      <c r="VB23" s="2497"/>
      <c r="VC23" s="2497"/>
      <c r="VD23" s="2497"/>
      <c r="VE23" s="2497"/>
      <c r="VF23" s="2497"/>
      <c r="VG23" s="2497"/>
      <c r="VH23" s="2497"/>
      <c r="VI23" s="2497"/>
      <c r="VJ23" s="2497"/>
      <c r="VK23" s="2497"/>
      <c r="VL23" s="2497"/>
      <c r="VM23" s="2497"/>
      <c r="VN23" s="2497"/>
      <c r="VO23" s="2497"/>
      <c r="VP23" s="2497"/>
      <c r="VQ23" s="2497"/>
      <c r="VR23" s="2497"/>
      <c r="VS23" s="2497"/>
      <c r="VT23" s="2497"/>
      <c r="VU23" s="2497"/>
      <c r="VV23" s="2497"/>
      <c r="VW23" s="2497"/>
      <c r="VX23" s="2497"/>
      <c r="VY23" s="2497"/>
      <c r="VZ23" s="2497"/>
      <c r="WA23" s="2497"/>
      <c r="WB23" s="2497"/>
      <c r="WC23" s="2497"/>
      <c r="WD23" s="2497"/>
      <c r="WE23" s="2497"/>
      <c r="WF23" s="2497"/>
      <c r="WG23" s="2497"/>
      <c r="WH23" s="2497"/>
      <c r="WI23" s="2497"/>
      <c r="WJ23" s="2497"/>
      <c r="WK23" s="2497"/>
      <c r="WL23" s="2497"/>
      <c r="WM23" s="2497"/>
      <c r="WN23" s="2497"/>
      <c r="WO23" s="2497"/>
      <c r="WP23" s="2497"/>
      <c r="WQ23" s="2497"/>
      <c r="WR23" s="2497"/>
      <c r="WS23" s="2497"/>
      <c r="WT23" s="2497"/>
      <c r="WU23" s="2497"/>
      <c r="WV23" s="2497"/>
      <c r="WW23" s="2497"/>
      <c r="WX23" s="2497"/>
      <c r="WY23" s="2497"/>
      <c r="WZ23" s="2497"/>
      <c r="XA23" s="2497"/>
      <c r="XB23" s="2497"/>
      <c r="XC23" s="2497"/>
      <c r="XD23" s="2497"/>
      <c r="XE23" s="2497"/>
      <c r="XF23" s="2497"/>
      <c r="XG23" s="2497"/>
      <c r="XH23" s="2497"/>
      <c r="XI23" s="2497"/>
      <c r="XJ23" s="2497"/>
      <c r="XK23" s="2497"/>
      <c r="XL23" s="2497"/>
      <c r="XM23" s="2497"/>
      <c r="XN23" s="2497"/>
      <c r="XO23" s="2497"/>
      <c r="XP23" s="2497"/>
      <c r="XQ23" s="2497"/>
      <c r="XR23" s="2497"/>
      <c r="XS23" s="2497"/>
      <c r="XT23" s="2497"/>
      <c r="XU23" s="2497"/>
      <c r="XV23" s="2497"/>
      <c r="XW23" s="2497"/>
      <c r="XX23" s="2497"/>
      <c r="XY23" s="2497"/>
      <c r="XZ23" s="2497"/>
      <c r="YA23" s="2497"/>
      <c r="YB23" s="2497"/>
      <c r="YC23" s="2497"/>
      <c r="YD23" s="2497"/>
      <c r="YE23" s="2497"/>
      <c r="YF23" s="2497"/>
      <c r="YG23" s="2497"/>
      <c r="YH23" s="2497"/>
      <c r="YI23" s="2497"/>
      <c r="YJ23" s="2497"/>
      <c r="YK23" s="2497"/>
      <c r="YL23" s="2497"/>
      <c r="YM23" s="2497"/>
      <c r="YN23" s="2497"/>
      <c r="YO23" s="2497"/>
      <c r="YP23" s="2497"/>
      <c r="YQ23" s="2497"/>
      <c r="YR23" s="2497"/>
      <c r="YS23" s="2497"/>
      <c r="YT23" s="2497"/>
      <c r="YU23" s="2497"/>
      <c r="YV23" s="2497"/>
      <c r="YW23" s="2497"/>
      <c r="YX23" s="2497"/>
      <c r="YY23" s="2497"/>
      <c r="YZ23" s="2497"/>
      <c r="ZA23" s="2497"/>
      <c r="ZB23" s="2497"/>
      <c r="ZC23" s="2497"/>
      <c r="ZD23" s="2497"/>
      <c r="ZE23" s="2497"/>
      <c r="ZF23" s="2497"/>
      <c r="ZG23" s="2497"/>
      <c r="ZH23" s="2497"/>
      <c r="ZI23" s="2497"/>
      <c r="ZJ23" s="2497"/>
      <c r="ZK23" s="2497"/>
      <c r="ZL23" s="2497"/>
      <c r="ZM23" s="2497"/>
      <c r="ZN23" s="2497"/>
      <c r="ZO23" s="2497"/>
      <c r="ZP23" s="2497"/>
      <c r="ZQ23" s="2497"/>
      <c r="ZR23" s="2497"/>
      <c r="ZS23" s="2497"/>
      <c r="ZT23" s="2497"/>
      <c r="ZU23" s="2497"/>
      <c r="ZV23" s="2497"/>
      <c r="ZW23" s="2497"/>
      <c r="ZX23" s="2497"/>
      <c r="ZY23" s="2497"/>
      <c r="ZZ23" s="2497"/>
      <c r="AAA23" s="2497"/>
      <c r="AAB23" s="2497"/>
      <c r="AAC23" s="2497"/>
      <c r="AAD23" s="2497"/>
      <c r="AAE23" s="2497"/>
      <c r="AAF23" s="2497"/>
      <c r="AAG23" s="2497"/>
      <c r="AAH23" s="2497"/>
      <c r="AAI23" s="2497"/>
      <c r="AAJ23" s="2497"/>
      <c r="AAK23" s="2497"/>
      <c r="AAL23" s="2497"/>
      <c r="AAM23" s="2497"/>
      <c r="AAN23" s="2497"/>
      <c r="AAO23" s="2497"/>
      <c r="AAP23" s="2497"/>
      <c r="AAQ23" s="2497"/>
      <c r="AAR23" s="2497"/>
      <c r="AAS23" s="2497"/>
      <c r="AAT23" s="2497"/>
      <c r="AAU23" s="2497"/>
      <c r="AAV23" s="2497"/>
      <c r="AAW23" s="2497"/>
      <c r="AAX23" s="2497"/>
      <c r="AAY23" s="2497"/>
      <c r="AAZ23" s="2497"/>
      <c r="ABA23" s="2497"/>
      <c r="ABB23" s="2497"/>
      <c r="ABC23" s="2497"/>
      <c r="ABD23" s="2497"/>
      <c r="ABE23" s="2497"/>
      <c r="ABF23" s="2497"/>
      <c r="ABG23" s="2497"/>
      <c r="ABH23" s="2497"/>
      <c r="ABI23" s="2497"/>
      <c r="ABJ23" s="2497"/>
      <c r="ABK23" s="2497"/>
      <c r="ABL23" s="2497"/>
      <c r="ABM23" s="2497"/>
      <c r="ABN23" s="2497"/>
      <c r="ABO23" s="2497"/>
      <c r="ABP23" s="2497"/>
      <c r="ABQ23" s="2497"/>
      <c r="ABR23" s="2497"/>
      <c r="ABS23" s="2497"/>
      <c r="ABT23" s="2497"/>
      <c r="ABU23" s="2497"/>
      <c r="ABV23" s="2497"/>
      <c r="ABW23" s="2497"/>
      <c r="ABX23" s="2497"/>
      <c r="ABY23" s="2497"/>
      <c r="ABZ23" s="2497"/>
      <c r="ACA23" s="2497"/>
      <c r="ACB23" s="2497"/>
      <c r="ACC23" s="2497"/>
      <c r="ACD23" s="2497"/>
      <c r="ACE23" s="2497"/>
      <c r="ACF23" s="2497"/>
      <c r="ACG23" s="2497"/>
      <c r="ACH23" s="2497"/>
      <c r="ACI23" s="2497"/>
      <c r="ACJ23" s="2497"/>
      <c r="ACK23" s="2497"/>
      <c r="ACL23" s="2497"/>
      <c r="ACM23" s="2497"/>
      <c r="ACN23" s="2497"/>
      <c r="ACO23" s="2497"/>
      <c r="ACP23" s="2497"/>
      <c r="ACQ23" s="2497"/>
      <c r="ACR23" s="2497"/>
      <c r="ACS23" s="2497"/>
      <c r="ACT23" s="2497"/>
      <c r="ACU23" s="2497"/>
      <c r="ACV23" s="2497"/>
      <c r="ACW23" s="2497"/>
      <c r="ACX23" s="2497"/>
      <c r="ACY23" s="2497"/>
      <c r="ACZ23" s="2497"/>
      <c r="ADA23" s="2497"/>
      <c r="ADB23" s="2497"/>
      <c r="ADC23" s="2497"/>
      <c r="ADD23" s="2497"/>
      <c r="ADE23" s="2497"/>
      <c r="ADF23" s="2497"/>
      <c r="ADG23" s="2497"/>
      <c r="ADH23" s="2497"/>
      <c r="ADI23" s="2497"/>
      <c r="ADJ23" s="2497"/>
      <c r="ADK23" s="2497"/>
      <c r="ADL23" s="2497"/>
      <c r="ADM23" s="2497"/>
      <c r="ADN23" s="2497"/>
      <c r="ADO23" s="2497"/>
      <c r="ADP23" s="2497"/>
      <c r="ADQ23" s="2497"/>
      <c r="ADR23" s="2497"/>
      <c r="ADS23" s="2497"/>
      <c r="ADT23" s="2497"/>
      <c r="ADU23" s="2497"/>
      <c r="ADV23" s="2497"/>
      <c r="ADW23" s="2497"/>
      <c r="ADX23" s="2497"/>
      <c r="ADY23" s="2497"/>
      <c r="ADZ23" s="2497"/>
      <c r="AEA23" s="2497"/>
      <c r="AEB23" s="2497"/>
      <c r="AEC23" s="2497"/>
      <c r="AED23" s="2497"/>
      <c r="AEE23" s="2497"/>
      <c r="AEF23" s="2497"/>
      <c r="AEG23" s="2497"/>
      <c r="AEH23" s="2497"/>
      <c r="AEI23" s="2497"/>
      <c r="AEJ23" s="2497"/>
      <c r="AEK23" s="2497"/>
      <c r="AEL23" s="2497"/>
      <c r="AEM23" s="2497"/>
      <c r="AEN23" s="2497"/>
      <c r="AEO23" s="2497"/>
      <c r="AEP23" s="2497"/>
      <c r="AEQ23" s="2497"/>
      <c r="AER23" s="2497"/>
      <c r="AES23" s="2497"/>
      <c r="AET23" s="2497"/>
      <c r="AEU23" s="2497"/>
      <c r="AEV23" s="2497"/>
      <c r="AEW23" s="2497"/>
      <c r="AEX23" s="2497"/>
      <c r="AEY23" s="2497"/>
      <c r="AEZ23" s="2497"/>
      <c r="AFA23" s="2497"/>
      <c r="AFB23" s="2497"/>
      <c r="AFC23" s="2497"/>
      <c r="AFD23" s="2497"/>
      <c r="AFE23" s="2497"/>
      <c r="AFF23" s="2497"/>
      <c r="AFG23" s="2497"/>
      <c r="AFH23" s="2497"/>
      <c r="AFI23" s="2497"/>
      <c r="AFJ23" s="2497"/>
      <c r="AFK23" s="2497"/>
      <c r="AFL23" s="2497"/>
      <c r="AFM23" s="2497"/>
      <c r="AFN23" s="2497"/>
      <c r="AFO23" s="2497"/>
      <c r="AFP23" s="2497"/>
      <c r="AFQ23" s="2497"/>
      <c r="AFR23" s="2497"/>
      <c r="AFS23" s="2497"/>
      <c r="AFT23" s="2497"/>
      <c r="AFU23" s="2497"/>
      <c r="AFV23" s="2497"/>
      <c r="AFW23" s="2497"/>
      <c r="AFX23" s="2497"/>
      <c r="AFY23" s="2497"/>
      <c r="AFZ23" s="2497"/>
      <c r="AGA23" s="2497"/>
      <c r="AGB23" s="2497"/>
      <c r="AGC23" s="2497"/>
      <c r="AGD23" s="2497"/>
      <c r="AGE23" s="2497"/>
      <c r="AGF23" s="2497"/>
      <c r="AGG23" s="2497"/>
      <c r="AGH23" s="2497"/>
      <c r="AGI23" s="2497"/>
      <c r="AGJ23" s="2497"/>
      <c r="AGK23" s="2497"/>
      <c r="AGL23" s="2497"/>
      <c r="AGM23" s="2497"/>
      <c r="AGN23" s="2497"/>
      <c r="AGO23" s="2497"/>
      <c r="AGP23" s="2497"/>
      <c r="AGQ23" s="2497"/>
      <c r="AGR23" s="2497"/>
      <c r="AGS23" s="2497"/>
      <c r="AGT23" s="2497"/>
      <c r="AGU23" s="2497"/>
      <c r="AGV23" s="2497"/>
      <c r="AGW23" s="2497"/>
      <c r="AGX23" s="2497"/>
      <c r="AGY23" s="2497"/>
      <c r="AGZ23" s="2497"/>
      <c r="AHA23" s="2497"/>
      <c r="AHB23" s="2497"/>
      <c r="AHC23" s="2497"/>
      <c r="AHD23" s="2497"/>
      <c r="AHE23" s="2497"/>
      <c r="AHF23" s="2497"/>
      <c r="AHG23" s="2497"/>
      <c r="AHH23" s="2497"/>
      <c r="AHI23" s="2497"/>
      <c r="AHJ23" s="2497"/>
      <c r="AHK23" s="2497"/>
      <c r="AHL23" s="2497"/>
      <c r="AHM23" s="2497"/>
      <c r="AHN23" s="2497"/>
      <c r="AHO23" s="2497"/>
      <c r="AHP23" s="2497"/>
      <c r="AHQ23" s="2497"/>
      <c r="AHR23" s="2497"/>
      <c r="AHS23" s="2497"/>
      <c r="AHT23" s="2497"/>
      <c r="AHU23" s="2497"/>
      <c r="AHV23" s="2497"/>
      <c r="AHW23" s="2497"/>
      <c r="AHX23" s="2497"/>
      <c r="AHY23" s="2497"/>
      <c r="AHZ23" s="2497"/>
      <c r="AIA23" s="2497"/>
      <c r="AIB23" s="2497"/>
      <c r="AIC23" s="2497"/>
      <c r="AID23" s="2497"/>
      <c r="AIE23" s="2497"/>
      <c r="AIF23" s="2497"/>
      <c r="AIG23" s="2497"/>
      <c r="AIH23" s="2497"/>
      <c r="AII23" s="2497"/>
      <c r="AIJ23" s="2497"/>
      <c r="AIK23" s="2497"/>
      <c r="AIL23" s="2497"/>
      <c r="AIM23" s="2497"/>
      <c r="AIN23" s="2497"/>
      <c r="AIO23" s="2497"/>
      <c r="AIP23" s="2497"/>
      <c r="AIQ23" s="2497"/>
      <c r="AIR23" s="2497"/>
      <c r="AIS23" s="2497"/>
      <c r="AIT23" s="2497"/>
      <c r="AIU23" s="2497"/>
      <c r="AIV23" s="2497"/>
      <c r="AIW23" s="2497"/>
      <c r="AIX23" s="2497"/>
      <c r="AIY23" s="2497"/>
      <c r="AIZ23" s="2497"/>
      <c r="AJA23" s="2497"/>
      <c r="AJB23" s="2497"/>
      <c r="AJC23" s="2497"/>
      <c r="AJD23" s="2497"/>
      <c r="AJE23" s="2497"/>
      <c r="AJF23" s="2497"/>
      <c r="AJG23" s="2497"/>
      <c r="AJH23" s="2497"/>
      <c r="AJI23" s="2497"/>
      <c r="AJJ23" s="2497"/>
      <c r="AJK23" s="2497"/>
      <c r="AJL23" s="2497"/>
      <c r="AJM23" s="2497"/>
      <c r="AJN23" s="2497"/>
      <c r="AJO23" s="2497"/>
      <c r="AJP23" s="2497"/>
      <c r="AJQ23" s="2497"/>
      <c r="AJR23" s="2497"/>
      <c r="AJS23" s="2497"/>
      <c r="AJT23" s="2497"/>
      <c r="AJU23" s="2497"/>
      <c r="AJV23" s="2497"/>
      <c r="AJW23" s="2497"/>
      <c r="AJX23" s="2497"/>
      <c r="AJY23" s="2497"/>
      <c r="AJZ23" s="2497"/>
      <c r="AKA23" s="2497"/>
      <c r="AKB23" s="2497"/>
      <c r="AKC23" s="2497"/>
      <c r="AKD23" s="2497"/>
      <c r="AKE23" s="2497"/>
      <c r="AKF23" s="2497"/>
      <c r="AKG23" s="2497"/>
      <c r="AKH23" s="2497"/>
      <c r="AKI23" s="2497"/>
      <c r="AKJ23" s="2497"/>
      <c r="AKK23" s="2497"/>
      <c r="AKL23" s="2497"/>
      <c r="AKM23" s="2497"/>
      <c r="AKN23" s="2497"/>
      <c r="AKO23" s="2497"/>
      <c r="AKP23" s="2497"/>
      <c r="AKQ23" s="2497"/>
      <c r="AKR23" s="2497"/>
      <c r="AKS23" s="2497"/>
      <c r="AKT23" s="2497"/>
      <c r="AKU23" s="2497"/>
      <c r="AKV23" s="2497"/>
      <c r="AKW23" s="2497"/>
      <c r="AKX23" s="2497"/>
      <c r="AKY23" s="2497"/>
      <c r="AKZ23" s="2497"/>
      <c r="ALA23" s="2497"/>
      <c r="ALB23" s="2497"/>
      <c r="ALC23" s="2497"/>
      <c r="ALD23" s="2497"/>
      <c r="ALE23" s="2497"/>
      <c r="ALF23" s="2497"/>
      <c r="ALG23" s="2497"/>
      <c r="ALH23" s="2497"/>
      <c r="ALI23" s="2497"/>
      <c r="ALJ23" s="2497"/>
      <c r="ALK23" s="2497"/>
      <c r="ALL23" s="2497"/>
      <c r="ALM23" s="2497"/>
      <c r="ALN23" s="2497"/>
      <c r="ALO23" s="2497"/>
      <c r="ALP23" s="2497"/>
      <c r="ALQ23" s="2497"/>
      <c r="ALR23" s="2497"/>
      <c r="ALS23" s="2497"/>
      <c r="ALT23" s="2497"/>
      <c r="ALU23" s="2497"/>
      <c r="ALV23" s="2497"/>
      <c r="ALW23" s="2497"/>
      <c r="ALX23" s="2497"/>
      <c r="ALY23" s="2497"/>
      <c r="ALZ23" s="2497"/>
      <c r="AMA23" s="2497"/>
      <c r="AMB23" s="2497"/>
      <c r="AMC23" s="2497"/>
      <c r="AMD23" s="2497"/>
      <c r="AME23" s="2497"/>
      <c r="AMF23" s="2497"/>
      <c r="AMG23" s="2497"/>
      <c r="AMH23" s="2497"/>
      <c r="AMI23" s="2497"/>
      <c r="AMJ23" s="2497"/>
      <c r="AMK23" s="2497"/>
      <c r="AML23" s="2497"/>
      <c r="AMM23" s="2497"/>
      <c r="AMN23" s="2497"/>
      <c r="AMO23" s="2497"/>
      <c r="AMP23" s="2497"/>
      <c r="AMQ23" s="2497"/>
      <c r="AMR23" s="2497"/>
      <c r="AMS23" s="2497"/>
      <c r="AMT23" s="2497"/>
      <c r="AMU23" s="2497"/>
      <c r="AMV23" s="2497"/>
      <c r="AMW23" s="2497"/>
      <c r="AMX23" s="2497"/>
      <c r="AMY23" s="2497"/>
      <c r="AMZ23" s="2497"/>
      <c r="ANA23" s="2497"/>
      <c r="ANB23" s="2497"/>
      <c r="ANC23" s="2497"/>
      <c r="AND23" s="2497"/>
      <c r="ANE23" s="2497"/>
      <c r="ANF23" s="2497"/>
      <c r="ANG23" s="2497"/>
      <c r="ANH23" s="2497"/>
      <c r="ANI23" s="2497"/>
      <c r="ANJ23" s="2497"/>
      <c r="ANK23" s="2497"/>
      <c r="ANL23" s="2497"/>
      <c r="ANM23" s="2497"/>
      <c r="ANN23" s="2497"/>
      <c r="ANO23" s="2497"/>
      <c r="ANP23" s="2497"/>
      <c r="ANQ23" s="2497"/>
      <c r="ANR23" s="2497"/>
      <c r="ANS23" s="2497"/>
      <c r="ANT23" s="2497"/>
      <c r="ANU23" s="2497"/>
      <c r="ANV23" s="2497"/>
      <c r="ANW23" s="2497"/>
      <c r="ANX23" s="2497"/>
      <c r="ANY23" s="2497"/>
      <c r="ANZ23" s="2497"/>
      <c r="AOA23" s="2497"/>
      <c r="AOB23" s="2497"/>
      <c r="AOC23" s="2497"/>
      <c r="AOD23" s="2497"/>
      <c r="AOE23" s="2497"/>
      <c r="AOF23" s="2497"/>
      <c r="AOG23" s="2497"/>
      <c r="AOH23" s="2497"/>
      <c r="AOI23" s="2497"/>
      <c r="AOJ23" s="2497"/>
      <c r="AOK23" s="2497"/>
      <c r="AOL23" s="2497"/>
      <c r="AOM23" s="2497"/>
      <c r="AON23" s="2497"/>
      <c r="AOO23" s="2497"/>
      <c r="AOP23" s="2497"/>
      <c r="AOQ23" s="2497"/>
      <c r="AOR23" s="2497"/>
      <c r="AOS23" s="2497"/>
      <c r="AOT23" s="2497"/>
      <c r="AOU23" s="2497"/>
      <c r="AOV23" s="2497"/>
      <c r="AOW23" s="2497"/>
      <c r="AOX23" s="2497"/>
      <c r="AOY23" s="2497"/>
      <c r="AOZ23" s="2497"/>
      <c r="APA23" s="2497"/>
      <c r="APB23" s="2497"/>
      <c r="APC23" s="2497"/>
      <c r="APD23" s="2497"/>
      <c r="APE23" s="2497"/>
      <c r="APF23" s="2497"/>
      <c r="APG23" s="2497"/>
      <c r="APH23" s="2497"/>
      <c r="API23" s="2497"/>
      <c r="APJ23" s="2497"/>
      <c r="APK23" s="2497"/>
      <c r="APL23" s="2497"/>
      <c r="APM23" s="2497"/>
      <c r="APN23" s="2497"/>
      <c r="APO23" s="2497"/>
      <c r="APP23" s="2497"/>
      <c r="APQ23" s="2497"/>
      <c r="APR23" s="2497"/>
      <c r="APS23" s="2497"/>
      <c r="APT23" s="2497"/>
      <c r="APU23" s="2497"/>
      <c r="APV23" s="2497"/>
      <c r="APW23" s="2497"/>
      <c r="APX23" s="2497"/>
      <c r="APY23" s="2497"/>
      <c r="APZ23" s="2497"/>
      <c r="AQA23" s="2497"/>
      <c r="AQB23" s="2497"/>
      <c r="AQC23" s="2497"/>
      <c r="AQD23" s="2497"/>
      <c r="AQE23" s="2497"/>
      <c r="AQF23" s="2497"/>
      <c r="AQG23" s="2497"/>
      <c r="AQH23" s="2497"/>
      <c r="AQI23" s="2497"/>
      <c r="AQJ23" s="2497"/>
      <c r="AQK23" s="2497"/>
      <c r="AQL23" s="2497"/>
      <c r="AQM23" s="2497"/>
      <c r="AQN23" s="2497"/>
      <c r="AQO23" s="2497"/>
      <c r="AQP23" s="2497"/>
      <c r="AQQ23" s="2497"/>
      <c r="AQR23" s="2497"/>
      <c r="AQS23" s="2497"/>
      <c r="AQT23" s="2497"/>
      <c r="AQU23" s="2497"/>
      <c r="AQV23" s="2497"/>
      <c r="AQW23" s="2497"/>
      <c r="AQX23" s="2497"/>
      <c r="AQY23" s="2497"/>
      <c r="AQZ23" s="2497"/>
      <c r="ARA23" s="2497"/>
      <c r="ARB23" s="2497"/>
      <c r="ARC23" s="2497"/>
      <c r="ARD23" s="2497"/>
      <c r="ARE23" s="2497"/>
      <c r="ARF23" s="2497"/>
      <c r="ARG23" s="2497"/>
      <c r="ARH23" s="2497"/>
      <c r="ARI23" s="2497"/>
      <c r="ARJ23" s="2497"/>
      <c r="ARK23" s="2497"/>
      <c r="ARL23" s="2497"/>
      <c r="ARM23" s="2497"/>
      <c r="ARN23" s="2497"/>
      <c r="ARO23" s="2497"/>
      <c r="ARP23" s="2497"/>
      <c r="ARQ23" s="2497"/>
      <c r="ARR23" s="2497"/>
      <c r="ARS23" s="2497"/>
      <c r="ART23" s="2497"/>
      <c r="ARU23" s="2497"/>
      <c r="ARV23" s="2497"/>
      <c r="ARW23" s="2497"/>
      <c r="ARX23" s="2497"/>
      <c r="ARY23" s="2497"/>
      <c r="ARZ23" s="2497"/>
      <c r="ASA23" s="2497"/>
      <c r="ASB23" s="2497"/>
      <c r="ASC23" s="2497"/>
      <c r="ASD23" s="2497"/>
      <c r="ASE23" s="2497"/>
      <c r="ASF23" s="2497"/>
      <c r="ASG23" s="2497"/>
      <c r="ASH23" s="2497"/>
      <c r="ASI23" s="2497"/>
      <c r="ASJ23" s="2497"/>
      <c r="ASK23" s="2497"/>
      <c r="ASL23" s="2497"/>
      <c r="ASM23" s="2497"/>
      <c r="ASN23" s="2497"/>
      <c r="ASO23" s="2497"/>
      <c r="ASP23" s="2497"/>
      <c r="ASQ23" s="2497"/>
      <c r="ASR23" s="2497"/>
      <c r="ASS23" s="2497"/>
      <c r="AST23" s="2497"/>
      <c r="ASU23" s="2497"/>
      <c r="ASV23" s="2497"/>
      <c r="ASW23" s="2497"/>
      <c r="ASX23" s="2497"/>
      <c r="ASY23" s="2497"/>
      <c r="ASZ23" s="2497"/>
      <c r="ATA23" s="2497"/>
      <c r="ATB23" s="2497"/>
      <c r="ATC23" s="2497"/>
      <c r="ATD23" s="2497"/>
      <c r="ATE23" s="2497"/>
      <c r="ATF23" s="2497"/>
      <c r="ATG23" s="2497"/>
      <c r="ATH23" s="2497"/>
      <c r="ATI23" s="2497"/>
      <c r="ATJ23" s="2497"/>
      <c r="ATK23" s="2497"/>
      <c r="ATL23" s="2497"/>
      <c r="ATM23" s="2497"/>
      <c r="ATN23" s="2497"/>
      <c r="ATO23" s="2497"/>
      <c r="ATP23" s="2497"/>
      <c r="ATQ23" s="2497"/>
      <c r="ATR23" s="2497"/>
      <c r="ATS23" s="2497"/>
      <c r="ATT23" s="2497"/>
      <c r="ATU23" s="2497"/>
      <c r="ATV23" s="2497"/>
      <c r="ATW23" s="2497"/>
      <c r="ATX23" s="2497"/>
      <c r="ATY23" s="2497"/>
      <c r="ATZ23" s="2497"/>
      <c r="AUA23" s="2497"/>
      <c r="AUB23" s="2497"/>
      <c r="AUC23" s="2497"/>
      <c r="AUD23" s="2497"/>
      <c r="AUE23" s="2497"/>
      <c r="AUF23" s="2497"/>
      <c r="AUG23" s="2497"/>
      <c r="AUH23" s="2497"/>
      <c r="AUI23" s="2497"/>
      <c r="AUJ23" s="2497"/>
      <c r="AUK23" s="2497"/>
      <c r="AUL23" s="2497"/>
      <c r="AUM23" s="2497"/>
      <c r="AUN23" s="2497"/>
      <c r="AUO23" s="2497"/>
      <c r="AUP23" s="2497"/>
      <c r="AUQ23" s="2497"/>
      <c r="AUR23" s="2497"/>
      <c r="AUS23" s="2497"/>
      <c r="AUT23" s="2497"/>
      <c r="AUU23" s="2497"/>
      <c r="AUV23" s="2497"/>
      <c r="AUW23" s="2497"/>
      <c r="AUX23" s="2497"/>
      <c r="AUY23" s="2497"/>
      <c r="AUZ23" s="2497"/>
      <c r="AVA23" s="2497"/>
      <c r="AVB23" s="2497"/>
      <c r="AVC23" s="2497"/>
      <c r="AVD23" s="2497"/>
      <c r="AVE23" s="2497"/>
      <c r="AVF23" s="2497"/>
      <c r="AVG23" s="2497"/>
      <c r="AVH23" s="2497"/>
      <c r="AVI23" s="2497"/>
      <c r="AVJ23" s="2497"/>
      <c r="AVK23" s="2497"/>
      <c r="AVL23" s="2497"/>
      <c r="AVM23" s="2497"/>
      <c r="AVN23" s="2497"/>
      <c r="AVO23" s="2497"/>
      <c r="AVP23" s="2497"/>
      <c r="AVQ23" s="2497"/>
      <c r="AVR23" s="2497"/>
      <c r="AVS23" s="2497"/>
      <c r="AVT23" s="2497"/>
      <c r="AVU23" s="2497"/>
      <c r="AVV23" s="2497"/>
      <c r="AVW23" s="2497"/>
      <c r="AVX23" s="2497"/>
      <c r="AVY23" s="2497"/>
      <c r="AVZ23" s="2497"/>
      <c r="AWA23" s="2497"/>
      <c r="AWB23" s="2497"/>
      <c r="AWC23" s="2497"/>
      <c r="AWD23" s="2497"/>
      <c r="AWE23" s="2497"/>
      <c r="AWF23" s="2497"/>
      <c r="AWG23" s="2497"/>
      <c r="AWH23" s="2497"/>
      <c r="AWI23" s="2497"/>
      <c r="AWJ23" s="2497"/>
      <c r="AWK23" s="2497"/>
      <c r="AWL23" s="2497"/>
      <c r="AWM23" s="2497"/>
      <c r="AWN23" s="2497"/>
      <c r="AWO23" s="2497"/>
      <c r="AWP23" s="2497"/>
      <c r="AWQ23" s="2497"/>
      <c r="AWR23" s="2497"/>
      <c r="AWS23" s="2497"/>
      <c r="AWT23" s="2497"/>
      <c r="AWU23" s="2497"/>
      <c r="AWV23" s="2497"/>
      <c r="AWW23" s="2497"/>
      <c r="AWX23" s="2497"/>
      <c r="AWY23" s="2497"/>
      <c r="AWZ23" s="2497"/>
      <c r="AXA23" s="2497"/>
      <c r="AXB23" s="2497"/>
      <c r="AXC23" s="2497"/>
      <c r="AXD23" s="2497"/>
      <c r="AXE23" s="2497"/>
      <c r="AXF23" s="2497"/>
      <c r="AXG23" s="2497"/>
      <c r="AXH23" s="2497"/>
      <c r="AXI23" s="2497"/>
      <c r="AXJ23" s="2497"/>
      <c r="AXK23" s="2497"/>
      <c r="AXL23" s="2497"/>
      <c r="AXM23" s="2497"/>
      <c r="AXN23" s="2497"/>
      <c r="AXO23" s="2497"/>
      <c r="AXP23" s="2497"/>
      <c r="AXQ23" s="2497"/>
      <c r="AXR23" s="2497"/>
      <c r="AXS23" s="2497"/>
      <c r="AXT23" s="2497"/>
      <c r="AXU23" s="2497"/>
      <c r="AXV23" s="2497"/>
      <c r="AXW23" s="2497"/>
      <c r="AXX23" s="2497"/>
      <c r="AXY23" s="2497"/>
      <c r="AXZ23" s="2497"/>
      <c r="AYA23" s="2497"/>
      <c r="AYB23" s="2497"/>
      <c r="AYC23" s="2497"/>
      <c r="AYD23" s="2497"/>
      <c r="AYE23" s="2497"/>
      <c r="AYF23" s="2497"/>
      <c r="AYG23" s="2497"/>
      <c r="AYH23" s="2497"/>
      <c r="AYI23" s="2497"/>
      <c r="AYJ23" s="2497"/>
      <c r="AYK23" s="2497"/>
      <c r="AYL23" s="2497"/>
      <c r="AYM23" s="2497"/>
      <c r="AYN23" s="2497"/>
      <c r="AYO23" s="2497"/>
      <c r="AYP23" s="2497"/>
      <c r="AYQ23" s="2497"/>
      <c r="AYR23" s="2497"/>
      <c r="AYS23" s="2497"/>
      <c r="AYT23" s="2497"/>
      <c r="AYU23" s="2497"/>
      <c r="AYV23" s="2497"/>
      <c r="AYW23" s="2497"/>
      <c r="AYX23" s="2497"/>
      <c r="AYY23" s="2497"/>
      <c r="AYZ23" s="2497"/>
      <c r="AZA23" s="2497"/>
      <c r="AZB23" s="2497"/>
      <c r="AZC23" s="2497"/>
      <c r="AZD23" s="2497"/>
      <c r="AZE23" s="2497"/>
      <c r="AZF23" s="2497"/>
      <c r="AZG23" s="2497"/>
      <c r="AZH23" s="2497"/>
      <c r="AZI23" s="2497"/>
      <c r="AZJ23" s="2497"/>
      <c r="AZK23" s="2497"/>
      <c r="AZL23" s="2497"/>
      <c r="AZM23" s="2497"/>
      <c r="AZN23" s="2497"/>
      <c r="AZO23" s="2497"/>
      <c r="AZP23" s="2497"/>
      <c r="AZQ23" s="2497"/>
      <c r="AZR23" s="2497"/>
      <c r="AZS23" s="2497"/>
      <c r="AZT23" s="2497"/>
      <c r="AZU23" s="2497"/>
      <c r="AZV23" s="2497"/>
      <c r="AZW23" s="2497"/>
      <c r="AZX23" s="2497"/>
      <c r="AZY23" s="2497"/>
      <c r="AZZ23" s="2497"/>
      <c r="BAA23" s="2497"/>
      <c r="BAB23" s="2497"/>
      <c r="BAC23" s="2497"/>
      <c r="BAD23" s="2497"/>
      <c r="BAE23" s="2497"/>
      <c r="BAF23" s="2497"/>
      <c r="BAG23" s="2497"/>
      <c r="BAH23" s="2497"/>
      <c r="BAI23" s="2497"/>
      <c r="BAJ23" s="2497"/>
      <c r="BAK23" s="2497"/>
      <c r="BAL23" s="2497"/>
      <c r="BAM23" s="2497"/>
      <c r="BAN23" s="2497"/>
      <c r="BAO23" s="2497"/>
      <c r="BAP23" s="2497"/>
      <c r="BAQ23" s="2497"/>
      <c r="BAR23" s="2497"/>
      <c r="BAS23" s="2497"/>
      <c r="BAT23" s="2497"/>
      <c r="BAU23" s="2497"/>
      <c r="BAV23" s="2497"/>
      <c r="BAW23" s="2497"/>
      <c r="BAX23" s="2497"/>
      <c r="BAY23" s="2497"/>
      <c r="BAZ23" s="2497"/>
      <c r="BBA23" s="2497"/>
      <c r="BBB23" s="2497"/>
      <c r="BBC23" s="2497"/>
      <c r="BBD23" s="2497"/>
      <c r="BBE23" s="2497"/>
      <c r="BBF23" s="2497"/>
      <c r="BBG23" s="2497"/>
      <c r="BBH23" s="2497"/>
      <c r="BBI23" s="2497"/>
      <c r="BBJ23" s="2497"/>
      <c r="BBK23" s="2497"/>
      <c r="BBL23" s="2497"/>
      <c r="BBM23" s="2497"/>
      <c r="BBN23" s="2497"/>
      <c r="BBO23" s="2497"/>
      <c r="BBP23" s="2497"/>
      <c r="BBQ23" s="2497"/>
      <c r="BBR23" s="2497"/>
      <c r="BBS23" s="2497"/>
      <c r="BBT23" s="2497"/>
      <c r="BBU23" s="2497"/>
      <c r="BBV23" s="2497"/>
      <c r="BBW23" s="2497"/>
      <c r="BBX23" s="2497"/>
      <c r="BBY23" s="2497"/>
      <c r="BBZ23" s="2497"/>
      <c r="BCA23" s="2497"/>
      <c r="BCB23" s="2497"/>
      <c r="BCC23" s="2497"/>
      <c r="BCD23" s="2497"/>
      <c r="BCE23" s="2497"/>
      <c r="BCF23" s="2497"/>
      <c r="BCG23" s="2497"/>
      <c r="BCH23" s="2497"/>
      <c r="BCI23" s="2497"/>
      <c r="BCJ23" s="2497"/>
      <c r="BCK23" s="2497"/>
      <c r="BCL23" s="2497"/>
      <c r="BCM23" s="2497"/>
      <c r="BCN23" s="2497"/>
      <c r="BCO23" s="2497"/>
      <c r="BCP23" s="2497"/>
      <c r="BCQ23" s="2497"/>
      <c r="BCR23" s="2497"/>
      <c r="BCS23" s="2497"/>
      <c r="BCT23" s="2497"/>
      <c r="BCU23" s="2497"/>
      <c r="BCV23" s="2497"/>
      <c r="BCW23" s="2497"/>
      <c r="BCX23" s="2497"/>
      <c r="BCY23" s="2497"/>
      <c r="BCZ23" s="2497"/>
      <c r="BDA23" s="2497"/>
      <c r="BDB23" s="2497"/>
      <c r="BDC23" s="2497"/>
      <c r="BDD23" s="2497"/>
      <c r="BDE23" s="2497"/>
      <c r="BDF23" s="2497"/>
      <c r="BDG23" s="2497"/>
      <c r="BDH23" s="2497"/>
      <c r="BDI23" s="2497"/>
      <c r="BDJ23" s="2497"/>
      <c r="BDK23" s="2497"/>
      <c r="BDL23" s="2497"/>
      <c r="BDM23" s="2497"/>
      <c r="BDN23" s="2497"/>
      <c r="BDO23" s="2497"/>
      <c r="BDP23" s="2497"/>
      <c r="BDQ23" s="2497"/>
      <c r="BDR23" s="2497"/>
      <c r="BDS23" s="2497"/>
      <c r="BDT23" s="2497"/>
      <c r="BDU23" s="2497"/>
      <c r="BDV23" s="2497"/>
      <c r="BDW23" s="2497"/>
      <c r="BDX23" s="2497"/>
      <c r="BDY23" s="2497"/>
      <c r="BDZ23" s="2497"/>
      <c r="BEA23" s="2497"/>
      <c r="BEB23" s="2497"/>
      <c r="BEC23" s="2497"/>
      <c r="BED23" s="2497"/>
      <c r="BEE23" s="2497"/>
      <c r="BEF23" s="2497"/>
      <c r="BEG23" s="2497"/>
      <c r="BEH23" s="2497"/>
      <c r="BEI23" s="2497"/>
      <c r="BEJ23" s="2497"/>
      <c r="BEK23" s="2497"/>
      <c r="BEL23" s="2497"/>
      <c r="BEM23" s="2497"/>
      <c r="BEN23" s="2497"/>
      <c r="BEO23" s="2497"/>
      <c r="BEP23" s="2497"/>
      <c r="BEQ23" s="2497"/>
      <c r="BER23" s="2497"/>
      <c r="BES23" s="2497"/>
      <c r="BET23" s="2497"/>
      <c r="BEU23" s="2497"/>
      <c r="BEV23" s="2497"/>
      <c r="BEW23" s="2497"/>
      <c r="BEX23" s="2497"/>
      <c r="BEY23" s="2497"/>
      <c r="BEZ23" s="2497"/>
      <c r="BFA23" s="2497"/>
      <c r="BFB23" s="2497"/>
      <c r="BFC23" s="2497"/>
      <c r="BFD23" s="2497"/>
      <c r="BFE23" s="2497"/>
      <c r="BFF23" s="2497"/>
      <c r="BFG23" s="2497"/>
      <c r="BFH23" s="2497"/>
      <c r="BFI23" s="2497"/>
      <c r="BFJ23" s="2497"/>
      <c r="BFK23" s="2497"/>
      <c r="BFL23" s="2497"/>
      <c r="BFM23" s="2497"/>
      <c r="BFN23" s="2497"/>
      <c r="BFO23" s="2497"/>
      <c r="BFP23" s="2497"/>
      <c r="BFQ23" s="2497"/>
      <c r="BFR23" s="2497"/>
      <c r="BFS23" s="2497"/>
      <c r="BFT23" s="2497"/>
      <c r="BFU23" s="2497"/>
      <c r="BFV23" s="2497"/>
      <c r="BFW23" s="2497"/>
      <c r="BFX23" s="2497"/>
      <c r="BFY23" s="2497"/>
      <c r="BFZ23" s="2497"/>
      <c r="BGA23" s="2497"/>
      <c r="BGB23" s="2497"/>
      <c r="BGC23" s="2497"/>
      <c r="BGD23" s="2497"/>
      <c r="BGE23" s="2497"/>
      <c r="BGF23" s="2497"/>
      <c r="BGG23" s="2497"/>
      <c r="BGH23" s="2497"/>
      <c r="BGI23" s="2497"/>
      <c r="BGJ23" s="2497"/>
      <c r="BGK23" s="2497"/>
      <c r="BGL23" s="2497"/>
      <c r="BGM23" s="2497"/>
      <c r="BGN23" s="2497"/>
      <c r="BGO23" s="2497"/>
      <c r="BGP23" s="2497"/>
      <c r="BGQ23" s="2497"/>
      <c r="BGR23" s="2497"/>
      <c r="BGS23" s="2497"/>
      <c r="BGT23" s="2497"/>
      <c r="BGU23" s="2497"/>
      <c r="BGV23" s="2497"/>
      <c r="BGW23" s="2497"/>
      <c r="BGX23" s="2497"/>
      <c r="BGY23" s="2497"/>
      <c r="BGZ23" s="2497"/>
      <c r="BHA23" s="2497"/>
      <c r="BHB23" s="2497"/>
      <c r="BHC23" s="2497"/>
      <c r="BHD23" s="2497"/>
      <c r="BHE23" s="2497"/>
      <c r="BHF23" s="2497"/>
      <c r="BHG23" s="2497"/>
      <c r="BHH23" s="2497"/>
      <c r="BHI23" s="2497"/>
      <c r="BHJ23" s="2497"/>
      <c r="BHK23" s="2497"/>
      <c r="BHL23" s="2497"/>
      <c r="BHM23" s="2497"/>
      <c r="BHN23" s="2497"/>
      <c r="BHO23" s="2497"/>
      <c r="BHP23" s="2497"/>
      <c r="BHQ23" s="2497"/>
      <c r="BHR23" s="2497"/>
      <c r="BHS23" s="2497"/>
      <c r="BHT23" s="2497"/>
      <c r="BHU23" s="2497"/>
      <c r="BHV23" s="2497"/>
      <c r="BHW23" s="2497"/>
      <c r="BHX23" s="2497"/>
      <c r="BHY23" s="2497"/>
      <c r="BHZ23" s="2497"/>
      <c r="BIA23" s="2497"/>
      <c r="BIB23" s="2497"/>
      <c r="BIC23" s="2497"/>
      <c r="BID23" s="2497"/>
      <c r="BIE23" s="2497"/>
      <c r="BIF23" s="2497"/>
      <c r="BIG23" s="2497"/>
      <c r="BIH23" s="2497"/>
      <c r="BII23" s="2497"/>
      <c r="BIJ23" s="2497"/>
      <c r="BIK23" s="2497"/>
      <c r="BIL23" s="2497"/>
      <c r="BIM23" s="2497"/>
      <c r="BIN23" s="2497"/>
      <c r="BIO23" s="2497"/>
      <c r="BIP23" s="2497"/>
      <c r="BIQ23" s="2497"/>
      <c r="BIR23" s="2497"/>
      <c r="BIS23" s="2497"/>
      <c r="BIT23" s="2497"/>
      <c r="BIU23" s="2497"/>
      <c r="BIV23" s="2497"/>
      <c r="BIW23" s="2497"/>
      <c r="BIX23" s="2497"/>
      <c r="BIY23" s="2497"/>
      <c r="BIZ23" s="2497"/>
      <c r="BJA23" s="2497"/>
      <c r="BJB23" s="2497"/>
      <c r="BJC23" s="2497"/>
      <c r="BJD23" s="2497"/>
      <c r="BJE23" s="2497"/>
      <c r="BJF23" s="2497"/>
      <c r="BJG23" s="2497"/>
      <c r="BJH23" s="2497"/>
      <c r="BJI23" s="2497"/>
      <c r="BJJ23" s="2497"/>
      <c r="BJK23" s="2497"/>
      <c r="BJL23" s="2497"/>
      <c r="BJM23" s="2497"/>
      <c r="BJN23" s="2497"/>
      <c r="BJO23" s="2497"/>
      <c r="BJP23" s="2497"/>
      <c r="BJQ23" s="2497"/>
      <c r="BJR23" s="2497"/>
      <c r="BJS23" s="2497"/>
      <c r="BJT23" s="2497"/>
      <c r="BJU23" s="2497"/>
      <c r="BJV23" s="2497"/>
      <c r="BJW23" s="2497"/>
      <c r="BJX23" s="2497"/>
      <c r="BJY23" s="2497"/>
      <c r="BJZ23" s="2497"/>
      <c r="BKA23" s="2497"/>
      <c r="BKB23" s="2497"/>
      <c r="BKC23" s="2497"/>
      <c r="BKD23" s="2497"/>
      <c r="BKE23" s="2497"/>
      <c r="BKF23" s="2497"/>
      <c r="BKG23" s="2497"/>
      <c r="BKH23" s="2497"/>
      <c r="BKI23" s="2497"/>
      <c r="BKJ23" s="2497"/>
      <c r="BKK23" s="2497"/>
      <c r="BKL23" s="2497"/>
      <c r="BKM23" s="2497"/>
      <c r="BKN23" s="2497"/>
      <c r="BKO23" s="2497"/>
      <c r="BKP23" s="2497"/>
      <c r="BKQ23" s="2497"/>
      <c r="BKR23" s="2497"/>
      <c r="BKS23" s="2497"/>
      <c r="BKT23" s="2497"/>
      <c r="BKU23" s="2497"/>
      <c r="BKV23" s="2497"/>
      <c r="BKW23" s="2497"/>
      <c r="BKX23" s="2497"/>
      <c r="BKY23" s="2497"/>
      <c r="BKZ23" s="2497"/>
      <c r="BLA23" s="2497"/>
      <c r="BLB23" s="2497"/>
      <c r="BLC23" s="2497"/>
      <c r="BLD23" s="2497"/>
      <c r="BLE23" s="2497"/>
      <c r="BLF23" s="2497"/>
      <c r="BLG23" s="2497"/>
      <c r="BLH23" s="2497"/>
      <c r="BLI23" s="2497"/>
      <c r="BLJ23" s="2497"/>
      <c r="BLK23" s="2497"/>
      <c r="BLL23" s="2497"/>
      <c r="BLM23" s="2497"/>
      <c r="BLN23" s="2497"/>
      <c r="BLO23" s="2497"/>
      <c r="BLP23" s="2497"/>
      <c r="BLQ23" s="2497"/>
      <c r="BLR23" s="2497"/>
      <c r="BLS23" s="2497"/>
      <c r="BLT23" s="2497"/>
      <c r="BLU23" s="2497"/>
      <c r="BLV23" s="2497"/>
      <c r="BLW23" s="2497"/>
      <c r="BLX23" s="2497"/>
      <c r="BLY23" s="2497"/>
      <c r="BLZ23" s="2497"/>
      <c r="BMA23" s="2497"/>
      <c r="BMB23" s="2497"/>
      <c r="BMC23" s="2497"/>
      <c r="BMD23" s="2497"/>
      <c r="BME23" s="2497"/>
      <c r="BMF23" s="2497"/>
      <c r="BMG23" s="2497"/>
      <c r="BMH23" s="2497"/>
      <c r="BMI23" s="2497"/>
      <c r="BMJ23" s="2497"/>
      <c r="BMK23" s="2497"/>
      <c r="BML23" s="2497"/>
      <c r="BMM23" s="2497"/>
      <c r="BMN23" s="2497"/>
      <c r="BMO23" s="2497"/>
      <c r="BMP23" s="2497"/>
      <c r="BMQ23" s="2497"/>
      <c r="BMR23" s="2497"/>
      <c r="BMS23" s="2497"/>
      <c r="BMT23" s="2497"/>
      <c r="BMU23" s="2497"/>
      <c r="BMV23" s="2497"/>
      <c r="BMW23" s="2497"/>
      <c r="BMX23" s="2497"/>
      <c r="BMY23" s="2497"/>
      <c r="BMZ23" s="2497"/>
      <c r="BNA23" s="2497"/>
      <c r="BNB23" s="2497"/>
      <c r="BNC23" s="2497"/>
      <c r="BND23" s="2497"/>
      <c r="BNE23" s="2497"/>
      <c r="BNF23" s="2497"/>
      <c r="BNG23" s="2497"/>
      <c r="BNH23" s="2497"/>
      <c r="BNI23" s="2497"/>
      <c r="BNJ23" s="2497"/>
      <c r="BNK23" s="2497"/>
      <c r="BNL23" s="2497"/>
      <c r="BNM23" s="2497"/>
      <c r="BNN23" s="2497"/>
      <c r="BNO23" s="2497"/>
      <c r="BNP23" s="2497"/>
      <c r="BNQ23" s="2497"/>
      <c r="BNR23" s="2497"/>
      <c r="BNS23" s="2497"/>
      <c r="BNT23" s="2497"/>
      <c r="BNU23" s="2497"/>
      <c r="BNV23" s="2497"/>
      <c r="BNW23" s="2497"/>
      <c r="BNX23" s="2497"/>
      <c r="BNY23" s="2497"/>
      <c r="BNZ23" s="2497"/>
      <c r="BOA23" s="2497"/>
      <c r="BOB23" s="2497"/>
      <c r="BOC23" s="2497"/>
      <c r="BOD23" s="2497"/>
      <c r="BOE23" s="2497"/>
      <c r="BOF23" s="2497"/>
      <c r="BOG23" s="2497"/>
      <c r="BOH23" s="2497"/>
      <c r="BOI23" s="2497"/>
      <c r="BOJ23" s="2497"/>
      <c r="BOK23" s="2497"/>
      <c r="BOL23" s="2497"/>
      <c r="BOM23" s="2497"/>
      <c r="BON23" s="2497"/>
      <c r="BOO23" s="2497"/>
      <c r="BOP23" s="2497"/>
      <c r="BOQ23" s="2497"/>
      <c r="BOR23" s="2497"/>
      <c r="BOS23" s="2497"/>
      <c r="BOT23" s="2497"/>
      <c r="BOU23" s="2497"/>
      <c r="BOV23" s="2497"/>
      <c r="BOW23" s="2497"/>
      <c r="BOX23" s="2497"/>
      <c r="BOY23" s="2497"/>
      <c r="BOZ23" s="2497"/>
      <c r="BPA23" s="2497"/>
      <c r="BPB23" s="2497"/>
      <c r="BPC23" s="2497"/>
      <c r="BPD23" s="2497"/>
      <c r="BPE23" s="2497"/>
      <c r="BPF23" s="2497"/>
      <c r="BPG23" s="2497"/>
      <c r="BPH23" s="2497"/>
      <c r="BPI23" s="2497"/>
      <c r="BPJ23" s="2497"/>
      <c r="BPK23" s="2497"/>
      <c r="BPL23" s="2497"/>
      <c r="BPM23" s="2497"/>
      <c r="BPN23" s="2497"/>
      <c r="BPO23" s="2497"/>
      <c r="BPP23" s="2497"/>
      <c r="BPQ23" s="2497"/>
      <c r="BPR23" s="2497"/>
      <c r="BPS23" s="2497"/>
      <c r="BPT23" s="2497"/>
      <c r="BPU23" s="2497"/>
      <c r="BPV23" s="2497"/>
      <c r="BPW23" s="2497"/>
      <c r="BPX23" s="2497"/>
      <c r="BPY23" s="2497"/>
      <c r="BPZ23" s="2497"/>
      <c r="BQA23" s="2497"/>
      <c r="BQB23" s="2497"/>
      <c r="BQC23" s="2497"/>
      <c r="BQD23" s="2497"/>
      <c r="BQE23" s="2497"/>
      <c r="BQF23" s="2497"/>
      <c r="BQG23" s="2497"/>
      <c r="BQH23" s="2497"/>
      <c r="BQI23" s="2497"/>
      <c r="BQJ23" s="2497"/>
      <c r="BQK23" s="2497"/>
      <c r="BQL23" s="2497"/>
      <c r="BQM23" s="2497"/>
      <c r="BQN23" s="2497"/>
      <c r="BQO23" s="2497"/>
      <c r="BQP23" s="2497"/>
      <c r="BQQ23" s="2497"/>
      <c r="BQR23" s="2497"/>
      <c r="BQS23" s="2497"/>
      <c r="BQT23" s="2497"/>
      <c r="BQU23" s="2497"/>
      <c r="BQV23" s="2497"/>
      <c r="BQW23" s="2497"/>
      <c r="BQX23" s="2497"/>
      <c r="BQY23" s="2497"/>
      <c r="BQZ23" s="2497"/>
      <c r="BRA23" s="2497"/>
      <c r="BRB23" s="2497"/>
      <c r="BRC23" s="2497"/>
      <c r="BRD23" s="2497"/>
      <c r="BRE23" s="2497"/>
      <c r="BRF23" s="2497"/>
      <c r="BRG23" s="2497"/>
      <c r="BRH23" s="2497"/>
      <c r="BRI23" s="2497"/>
      <c r="BRJ23" s="2497"/>
      <c r="BRK23" s="2497"/>
      <c r="BRL23" s="2497"/>
      <c r="BRM23" s="2497"/>
      <c r="BRN23" s="2497"/>
      <c r="BRO23" s="2497"/>
      <c r="BRP23" s="2497"/>
      <c r="BRQ23" s="2497"/>
      <c r="BRR23" s="2497"/>
      <c r="BRS23" s="2497"/>
      <c r="BRT23" s="2497"/>
      <c r="BRU23" s="2497"/>
      <c r="BRV23" s="2497"/>
      <c r="BRW23" s="2497"/>
      <c r="BRX23" s="2497"/>
      <c r="BRY23" s="2497"/>
      <c r="BRZ23" s="2497"/>
      <c r="BSA23" s="2497"/>
      <c r="BSB23" s="2497"/>
      <c r="BSC23" s="2497"/>
      <c r="BSD23" s="2497"/>
      <c r="BSE23" s="2497"/>
      <c r="BSF23" s="2497"/>
      <c r="BSG23" s="2497"/>
      <c r="BSH23" s="2497"/>
      <c r="BSI23" s="2497"/>
      <c r="BSJ23" s="2497"/>
      <c r="BSK23" s="2497"/>
      <c r="BSL23" s="2497"/>
      <c r="BSM23" s="2497"/>
      <c r="BSN23" s="2497"/>
      <c r="BSO23" s="2497"/>
      <c r="BSP23" s="2497"/>
      <c r="BSQ23" s="2497"/>
      <c r="BSR23" s="2497"/>
      <c r="BSS23" s="2497"/>
      <c r="BST23" s="2497"/>
      <c r="BSU23" s="2497"/>
      <c r="BSV23" s="2497"/>
      <c r="BSW23" s="2497"/>
      <c r="BSX23" s="2497"/>
      <c r="BSY23" s="2497"/>
      <c r="BSZ23" s="2497"/>
      <c r="BTA23" s="2497"/>
      <c r="BTB23" s="2497"/>
      <c r="BTC23" s="2497"/>
      <c r="BTD23" s="2497"/>
      <c r="BTE23" s="2497"/>
      <c r="BTF23" s="2497"/>
      <c r="BTG23" s="2497"/>
      <c r="BTH23" s="2497"/>
      <c r="BTI23" s="2497"/>
      <c r="BTJ23" s="2497"/>
      <c r="BTK23" s="2497"/>
      <c r="BTL23" s="2497"/>
      <c r="BTM23" s="2497"/>
      <c r="BTN23" s="2497"/>
      <c r="BTO23" s="2497"/>
      <c r="BTP23" s="2497"/>
      <c r="BTQ23" s="2497"/>
      <c r="BTR23" s="2497"/>
      <c r="BTS23" s="2497"/>
      <c r="BTT23" s="2497"/>
      <c r="BTU23" s="2497"/>
      <c r="BTV23" s="2497"/>
      <c r="BTW23" s="2497"/>
      <c r="BTX23" s="2497"/>
      <c r="BTY23" s="2497"/>
      <c r="BTZ23" s="2497"/>
      <c r="BUA23" s="2497"/>
      <c r="BUB23" s="2497"/>
      <c r="BUC23" s="2497"/>
      <c r="BUD23" s="2497"/>
      <c r="BUE23" s="2497"/>
      <c r="BUF23" s="2497"/>
      <c r="BUG23" s="2497"/>
      <c r="BUH23" s="2497"/>
      <c r="BUI23" s="2497"/>
      <c r="BUJ23" s="2497"/>
      <c r="BUK23" s="2497"/>
      <c r="BUL23" s="2497"/>
      <c r="BUM23" s="2497"/>
      <c r="BUN23" s="2497"/>
      <c r="BUO23" s="2497"/>
      <c r="BUP23" s="2497"/>
      <c r="BUQ23" s="2497"/>
      <c r="BUR23" s="2497"/>
      <c r="BUS23" s="2497"/>
      <c r="BUT23" s="2497"/>
      <c r="BUU23" s="2497"/>
      <c r="BUV23" s="2497"/>
      <c r="BUW23" s="2497"/>
      <c r="BUX23" s="2497"/>
      <c r="BUY23" s="2497"/>
      <c r="BUZ23" s="2497"/>
      <c r="BVA23" s="2497"/>
      <c r="BVB23" s="2497"/>
      <c r="BVC23" s="2497"/>
      <c r="BVD23" s="2497"/>
      <c r="BVE23" s="2497"/>
      <c r="BVF23" s="2497"/>
      <c r="BVG23" s="2497"/>
      <c r="BVH23" s="2497"/>
      <c r="BVI23" s="2497"/>
      <c r="BVJ23" s="2497"/>
      <c r="BVK23" s="2497"/>
      <c r="BVL23" s="2497"/>
      <c r="BVM23" s="2497"/>
      <c r="BVN23" s="2497"/>
      <c r="BVO23" s="2497"/>
      <c r="BVP23" s="2497"/>
      <c r="BVQ23" s="2497"/>
      <c r="BVR23" s="2497"/>
      <c r="BVS23" s="2497"/>
      <c r="BVT23" s="2497"/>
      <c r="BVU23" s="2497"/>
      <c r="BVV23" s="2497"/>
      <c r="BVW23" s="2497"/>
      <c r="BVX23" s="2497"/>
      <c r="BVY23" s="2497"/>
      <c r="BVZ23" s="2497"/>
      <c r="BWA23" s="2497"/>
      <c r="BWB23" s="2497"/>
      <c r="BWC23" s="2497"/>
      <c r="BWD23" s="2497"/>
      <c r="BWE23" s="2497"/>
      <c r="BWF23" s="2497"/>
      <c r="BWG23" s="2497"/>
      <c r="BWH23" s="2497"/>
      <c r="BWI23" s="2497"/>
      <c r="BWJ23" s="2497"/>
      <c r="BWK23" s="2497"/>
      <c r="BWL23" s="2497"/>
      <c r="BWM23" s="2497"/>
      <c r="BWN23" s="2497"/>
      <c r="BWO23" s="2497"/>
      <c r="BWP23" s="2497"/>
      <c r="BWQ23" s="2497"/>
      <c r="BWR23" s="2497"/>
      <c r="BWS23" s="2497"/>
      <c r="BWT23" s="2497"/>
      <c r="BWU23" s="2497"/>
      <c r="BWV23" s="2497"/>
      <c r="BWW23" s="2497"/>
      <c r="BWX23" s="2497"/>
      <c r="BWY23" s="2497"/>
      <c r="BWZ23" s="2497"/>
      <c r="BXA23" s="2497"/>
      <c r="BXB23" s="2497"/>
      <c r="BXC23" s="2497"/>
      <c r="BXD23" s="2497"/>
      <c r="BXE23" s="2497"/>
      <c r="BXF23" s="2497"/>
      <c r="BXG23" s="2497"/>
      <c r="BXH23" s="2497"/>
      <c r="BXI23" s="2497"/>
      <c r="BXJ23" s="2497"/>
      <c r="BXK23" s="2497"/>
      <c r="BXL23" s="2497"/>
      <c r="BXM23" s="2497"/>
      <c r="BXN23" s="2497"/>
      <c r="BXO23" s="2497"/>
      <c r="BXP23" s="2497"/>
      <c r="BXQ23" s="2497"/>
      <c r="BXR23" s="2497"/>
      <c r="BXS23" s="2497"/>
      <c r="BXT23" s="2497"/>
      <c r="BXU23" s="2497"/>
      <c r="BXV23" s="2497"/>
    </row>
    <row r="24" spans="1:1998" customFormat="1">
      <c r="A24" s="2497"/>
      <c r="B24" s="2497"/>
      <c r="C24" s="2497"/>
      <c r="D24" s="2497"/>
      <c r="E24" s="2497"/>
      <c r="F24" s="2497"/>
      <c r="G24" s="2497"/>
      <c r="H24" s="2497"/>
      <c r="I24" s="2497"/>
      <c r="J24" s="2497"/>
      <c r="K24" s="2497"/>
      <c r="L24" s="2497"/>
      <c r="M24" s="2497"/>
      <c r="N24" s="2497"/>
      <c r="O24" s="2497"/>
      <c r="P24" s="2497"/>
      <c r="Q24" s="2497"/>
      <c r="R24" s="2497"/>
      <c r="S24" s="2497"/>
      <c r="T24" s="2497"/>
      <c r="U24" s="2497"/>
      <c r="V24" s="2497"/>
      <c r="W24" s="2497"/>
      <c r="X24" s="2497"/>
      <c r="Y24" s="2497"/>
      <c r="Z24" s="2497"/>
      <c r="AA24" s="2497"/>
      <c r="AB24" s="2497"/>
      <c r="AC24" s="2497"/>
      <c r="AD24" s="2497"/>
      <c r="AE24" s="2497"/>
      <c r="AF24" s="2497"/>
      <c r="AG24" s="2497"/>
      <c r="AH24" s="2497"/>
      <c r="AI24" s="2497"/>
      <c r="AJ24" s="2497"/>
      <c r="AK24" s="2497"/>
      <c r="AL24" s="2497"/>
      <c r="AM24" s="2497"/>
      <c r="AN24" s="2497"/>
      <c r="AO24" s="2497"/>
      <c r="AP24" s="2497"/>
      <c r="AQ24" s="2497"/>
      <c r="AR24" s="2497"/>
      <c r="AS24" s="2497"/>
      <c r="AT24" s="2497"/>
      <c r="AU24" s="2497"/>
      <c r="AV24" s="2497"/>
      <c r="AW24" s="2497"/>
      <c r="AX24" s="2497"/>
      <c r="AY24" s="2497"/>
      <c r="AZ24" s="2497"/>
      <c r="BA24" s="2497"/>
      <c r="BB24" s="2497"/>
      <c r="BC24" s="2497"/>
      <c r="BD24" s="2497"/>
      <c r="BE24" s="2497"/>
      <c r="BF24" s="2497"/>
      <c r="BG24" s="2497"/>
      <c r="BH24" s="2497"/>
      <c r="BI24" s="2497"/>
      <c r="BJ24" s="2497"/>
      <c r="BK24" s="2497"/>
      <c r="BL24" s="2497"/>
      <c r="BM24" s="2497"/>
      <c r="BN24" s="2497"/>
      <c r="BO24" s="2497"/>
      <c r="BP24" s="2497"/>
      <c r="BQ24" s="2497"/>
      <c r="BR24" s="2497"/>
      <c r="BS24" s="2497"/>
      <c r="BT24" s="2497"/>
      <c r="BU24" s="2497"/>
      <c r="BV24" s="2497"/>
      <c r="BW24" s="2497"/>
      <c r="BX24" s="2497"/>
      <c r="BY24" s="2497"/>
      <c r="BZ24" s="2497"/>
      <c r="CA24" s="2497"/>
      <c r="CB24" s="2497"/>
      <c r="CC24" s="2497"/>
      <c r="CD24" s="2497"/>
      <c r="CE24" s="2497"/>
      <c r="CF24" s="2497"/>
      <c r="CG24" s="2497"/>
      <c r="CH24" s="2497"/>
      <c r="CI24" s="2497"/>
      <c r="CJ24" s="2497"/>
      <c r="CK24" s="2497"/>
      <c r="CL24" s="2497"/>
      <c r="CM24" s="2497"/>
      <c r="CN24" s="2497"/>
      <c r="CO24" s="2497"/>
      <c r="CP24" s="2497"/>
      <c r="CQ24" s="2497"/>
      <c r="CR24" s="2497"/>
      <c r="CS24" s="2497"/>
      <c r="CT24" s="2497"/>
      <c r="CU24" s="2497"/>
      <c r="CV24" s="2497"/>
      <c r="CW24" s="2497"/>
      <c r="CX24" s="2497"/>
      <c r="CY24" s="2497"/>
      <c r="CZ24" s="2497"/>
      <c r="DA24" s="2497"/>
      <c r="DB24" s="2497"/>
      <c r="DC24" s="2497"/>
      <c r="DD24" s="2497"/>
      <c r="DE24" s="2497"/>
      <c r="DF24" s="2497"/>
      <c r="DG24" s="2497"/>
      <c r="DH24" s="2497"/>
      <c r="DI24" s="2497"/>
      <c r="DJ24" s="2497"/>
      <c r="DK24" s="2497"/>
      <c r="DL24" s="2497"/>
      <c r="DM24" s="2497"/>
      <c r="DN24" s="2497"/>
      <c r="DO24" s="2497"/>
      <c r="DP24" s="2497"/>
      <c r="DQ24" s="2497"/>
      <c r="DR24" s="2497"/>
      <c r="DS24" s="2497"/>
      <c r="DT24" s="2497"/>
      <c r="DU24" s="2497"/>
      <c r="DV24" s="2497"/>
      <c r="DW24" s="2497"/>
      <c r="DX24" s="2497"/>
      <c r="DY24" s="2497"/>
      <c r="DZ24" s="2497"/>
      <c r="EA24" s="2497"/>
      <c r="EB24" s="2497"/>
      <c r="EC24" s="2497"/>
      <c r="ED24" s="2497"/>
      <c r="EE24" s="2497"/>
      <c r="EF24" s="2497"/>
      <c r="EG24" s="2497"/>
      <c r="EH24" s="2497"/>
      <c r="EI24" s="2497"/>
      <c r="EJ24" s="2497"/>
      <c r="EK24" s="2497"/>
      <c r="EL24" s="2497"/>
      <c r="EM24" s="2497"/>
      <c r="EN24" s="2497"/>
      <c r="EO24" s="2497"/>
      <c r="EP24" s="2497"/>
      <c r="EQ24" s="2497"/>
      <c r="ER24" s="2497"/>
      <c r="ES24" s="2497"/>
      <c r="ET24" s="2497"/>
      <c r="EU24" s="2497"/>
      <c r="EV24" s="2497"/>
      <c r="EW24" s="2497"/>
      <c r="EX24" s="2497"/>
      <c r="EY24" s="2497"/>
      <c r="EZ24" s="2497"/>
      <c r="FA24" s="2497"/>
      <c r="FB24" s="2497"/>
      <c r="FC24" s="2497"/>
      <c r="FD24" s="2497"/>
      <c r="FE24" s="2497"/>
      <c r="FF24" s="2497"/>
      <c r="FG24" s="2497"/>
      <c r="FH24" s="2497"/>
      <c r="FI24" s="2497"/>
      <c r="FJ24" s="2497"/>
      <c r="FK24" s="2497"/>
      <c r="FL24" s="2497"/>
      <c r="FM24" s="2497"/>
      <c r="FN24" s="2497"/>
      <c r="FO24" s="2497"/>
      <c r="FP24" s="2497"/>
      <c r="FQ24" s="2497"/>
      <c r="FR24" s="2497"/>
      <c r="FS24" s="2497"/>
      <c r="FT24" s="2497"/>
      <c r="FU24" s="2497"/>
      <c r="FV24" s="2497"/>
      <c r="FW24" s="2497"/>
      <c r="FX24" s="2497"/>
      <c r="FY24" s="2497"/>
      <c r="FZ24" s="2497"/>
      <c r="GA24" s="2497"/>
      <c r="GB24" s="2497"/>
      <c r="GC24" s="2497"/>
      <c r="GD24" s="2497"/>
      <c r="GE24" s="2497"/>
      <c r="GF24" s="2497"/>
      <c r="GG24" s="2497"/>
      <c r="GH24" s="2497"/>
      <c r="GI24" s="2497"/>
      <c r="GJ24" s="2497"/>
      <c r="GK24" s="2497"/>
      <c r="GL24" s="2497"/>
      <c r="GM24" s="2497"/>
      <c r="GN24" s="2497"/>
      <c r="GO24" s="2497"/>
      <c r="GP24" s="2497"/>
      <c r="GQ24" s="2497"/>
      <c r="GR24" s="2497"/>
      <c r="GS24" s="2497"/>
      <c r="GT24" s="2497"/>
      <c r="GU24" s="2497"/>
      <c r="GV24" s="2497"/>
      <c r="GW24" s="2497"/>
      <c r="GX24" s="2497"/>
      <c r="GY24" s="2497"/>
      <c r="GZ24" s="2497"/>
      <c r="HA24" s="2497"/>
      <c r="HB24" s="2497"/>
      <c r="HC24" s="2497"/>
      <c r="HD24" s="2497"/>
      <c r="HE24" s="2497"/>
      <c r="HF24" s="2497"/>
      <c r="HG24" s="2497"/>
      <c r="HH24" s="2497"/>
      <c r="HI24" s="2497"/>
      <c r="HJ24" s="2497"/>
      <c r="HK24" s="2497"/>
      <c r="HL24" s="2497"/>
      <c r="HM24" s="2497"/>
      <c r="HN24" s="2497"/>
      <c r="HO24" s="2497"/>
      <c r="HP24" s="2497"/>
      <c r="HQ24" s="2497"/>
      <c r="HR24" s="2497"/>
      <c r="HS24" s="2497"/>
      <c r="HT24" s="2497"/>
      <c r="HU24" s="2497"/>
      <c r="HV24" s="2497"/>
      <c r="HW24" s="2497"/>
      <c r="HX24" s="2497"/>
      <c r="HY24" s="2497"/>
      <c r="HZ24" s="2497"/>
      <c r="IA24" s="2497"/>
      <c r="IB24" s="2497"/>
      <c r="IC24" s="2497"/>
      <c r="ID24" s="2497"/>
      <c r="IE24" s="2497"/>
      <c r="IF24" s="2497"/>
      <c r="IG24" s="2497"/>
      <c r="IH24" s="2497"/>
      <c r="II24" s="2497"/>
      <c r="IJ24" s="2497"/>
      <c r="IK24" s="2497"/>
      <c r="IL24" s="2497"/>
      <c r="IM24" s="2497"/>
      <c r="IN24" s="2497"/>
      <c r="IO24" s="2497"/>
      <c r="IP24" s="2497"/>
      <c r="IQ24" s="2497"/>
      <c r="IR24" s="2497"/>
      <c r="IS24" s="2497"/>
      <c r="IT24" s="2497"/>
      <c r="IU24" s="2497"/>
      <c r="IV24" s="2497"/>
      <c r="IW24" s="2497"/>
      <c r="IX24" s="2497"/>
      <c r="IY24" s="2497"/>
      <c r="IZ24" s="2497"/>
      <c r="JA24" s="2497"/>
      <c r="JB24" s="2497"/>
      <c r="JC24" s="2497"/>
      <c r="JD24" s="2497"/>
      <c r="JE24" s="2497"/>
      <c r="JF24" s="2497"/>
      <c r="JG24" s="2497"/>
      <c r="JH24" s="2497"/>
      <c r="JI24" s="2497"/>
      <c r="JJ24" s="2497"/>
      <c r="JK24" s="2497"/>
      <c r="JL24" s="2497"/>
      <c r="JM24" s="2497"/>
      <c r="JN24" s="2497"/>
      <c r="JO24" s="2497"/>
      <c r="JP24" s="2497"/>
      <c r="JQ24" s="2497"/>
      <c r="JR24" s="2497"/>
      <c r="JS24" s="2497"/>
      <c r="JT24" s="2497"/>
      <c r="JU24" s="2497"/>
      <c r="JV24" s="2497"/>
      <c r="JW24" s="2497"/>
      <c r="JX24" s="2497"/>
      <c r="JY24" s="2497"/>
      <c r="JZ24" s="2497"/>
      <c r="KA24" s="2497"/>
      <c r="KB24" s="2497"/>
      <c r="KC24" s="2497"/>
      <c r="KD24" s="2497"/>
      <c r="KE24" s="2497"/>
      <c r="KF24" s="2497"/>
      <c r="KG24" s="2497"/>
      <c r="KH24" s="2497"/>
      <c r="KI24" s="2497"/>
      <c r="KJ24" s="2497"/>
      <c r="KK24" s="2497"/>
      <c r="KL24" s="2497"/>
      <c r="KM24" s="2497"/>
      <c r="KN24" s="2497"/>
      <c r="KO24" s="2497"/>
      <c r="KP24" s="2497"/>
      <c r="KQ24" s="2497"/>
      <c r="KR24" s="2497"/>
      <c r="KS24" s="2497"/>
      <c r="KT24" s="2497"/>
      <c r="KU24" s="2497"/>
      <c r="KV24" s="2497"/>
      <c r="KW24" s="2497"/>
      <c r="KX24" s="2497"/>
      <c r="KY24" s="2497"/>
      <c r="KZ24" s="2497"/>
      <c r="LA24" s="2497"/>
      <c r="LB24" s="2497"/>
      <c r="LC24" s="2497"/>
      <c r="LD24" s="2497"/>
      <c r="LE24" s="2497"/>
      <c r="LF24" s="2497"/>
      <c r="LG24" s="2497"/>
      <c r="LH24" s="2497"/>
      <c r="LI24" s="2497"/>
      <c r="LJ24" s="2497"/>
      <c r="LK24" s="2497"/>
      <c r="LL24" s="2497"/>
      <c r="LM24" s="2497"/>
      <c r="LN24" s="2497"/>
      <c r="LO24" s="2497"/>
      <c r="LP24" s="2497"/>
      <c r="LQ24" s="2497"/>
      <c r="LR24" s="2497"/>
      <c r="LS24" s="2497"/>
      <c r="LT24" s="2497"/>
      <c r="LU24" s="2497"/>
      <c r="LV24" s="2497"/>
      <c r="LW24" s="2497"/>
      <c r="LX24" s="2497"/>
      <c r="LY24" s="2497"/>
      <c r="LZ24" s="2497"/>
      <c r="MA24" s="2497"/>
      <c r="MB24" s="2497"/>
      <c r="MC24" s="2497"/>
      <c r="MD24" s="2497"/>
      <c r="ME24" s="2497"/>
      <c r="MF24" s="2497"/>
      <c r="MG24" s="2497"/>
      <c r="MH24" s="2497"/>
      <c r="MI24" s="2497"/>
      <c r="MJ24" s="2497"/>
      <c r="MK24" s="2497"/>
      <c r="ML24" s="2497"/>
      <c r="MM24" s="2497"/>
      <c r="MN24" s="2497"/>
      <c r="MO24" s="2497"/>
      <c r="MP24" s="2497"/>
      <c r="MQ24" s="2497"/>
      <c r="MR24" s="2497"/>
      <c r="MS24" s="2497"/>
      <c r="MT24" s="2497"/>
      <c r="MU24" s="2497"/>
      <c r="MV24" s="2497"/>
      <c r="MW24" s="2497"/>
      <c r="MX24" s="2497"/>
      <c r="MY24" s="2497"/>
      <c r="MZ24" s="2497"/>
      <c r="NA24" s="2497"/>
      <c r="NB24" s="2497"/>
      <c r="NC24" s="2497"/>
      <c r="ND24" s="2497"/>
      <c r="NE24" s="2497"/>
      <c r="NF24" s="2497"/>
      <c r="NG24" s="2497"/>
      <c r="NH24" s="2497"/>
      <c r="NI24" s="2497"/>
      <c r="NJ24" s="2497"/>
      <c r="NK24" s="2497"/>
      <c r="NL24" s="2497"/>
      <c r="NM24" s="2497"/>
      <c r="NN24" s="2497"/>
      <c r="NO24" s="2497"/>
      <c r="NP24" s="2497"/>
      <c r="NQ24" s="2497"/>
      <c r="NR24" s="2497"/>
      <c r="NS24" s="2497"/>
      <c r="NT24" s="2497"/>
      <c r="NU24" s="2497"/>
      <c r="NV24" s="2497"/>
      <c r="NW24" s="2497"/>
      <c r="NX24" s="2497"/>
      <c r="NY24" s="2497"/>
      <c r="NZ24" s="2497"/>
      <c r="OA24" s="2497"/>
      <c r="OB24" s="2497"/>
      <c r="OC24" s="2497"/>
      <c r="OD24" s="2497"/>
      <c r="OE24" s="2497"/>
      <c r="OF24" s="2497"/>
      <c r="OG24" s="2497"/>
      <c r="OH24" s="2497"/>
      <c r="OI24" s="2497"/>
      <c r="OJ24" s="2497"/>
      <c r="OK24" s="2497"/>
      <c r="OL24" s="2497"/>
      <c r="OM24" s="2497"/>
      <c r="ON24" s="2497"/>
      <c r="OO24" s="2497"/>
      <c r="OP24" s="2497"/>
      <c r="OQ24" s="2497"/>
      <c r="OR24" s="2497"/>
      <c r="OS24" s="2497"/>
      <c r="OT24" s="2497"/>
      <c r="OU24" s="2497"/>
      <c r="OV24" s="2497"/>
      <c r="OW24" s="2497"/>
      <c r="OX24" s="2497"/>
      <c r="OY24" s="2497"/>
      <c r="OZ24" s="2497"/>
      <c r="PA24" s="2497"/>
      <c r="PB24" s="2497"/>
      <c r="PC24" s="2497"/>
      <c r="PD24" s="2497"/>
      <c r="PE24" s="2497"/>
      <c r="PF24" s="2497"/>
      <c r="PG24" s="2497"/>
      <c r="PH24" s="2497"/>
      <c r="PI24" s="2497"/>
      <c r="PJ24" s="2497"/>
      <c r="PK24" s="2497"/>
      <c r="PL24" s="2497"/>
      <c r="PM24" s="2497"/>
      <c r="PN24" s="2497"/>
      <c r="PO24" s="2497"/>
      <c r="PP24" s="2497"/>
      <c r="PQ24" s="2497"/>
      <c r="PR24" s="2497"/>
      <c r="PS24" s="2497"/>
      <c r="PT24" s="2497"/>
      <c r="PU24" s="2497"/>
      <c r="PV24" s="2497"/>
      <c r="PW24" s="2497"/>
      <c r="PX24" s="2497"/>
      <c r="PY24" s="2497"/>
      <c r="PZ24" s="2497"/>
      <c r="QA24" s="2497"/>
      <c r="QB24" s="2497"/>
      <c r="QC24" s="2497"/>
      <c r="QD24" s="2497"/>
      <c r="QE24" s="2497"/>
      <c r="QF24" s="2497"/>
      <c r="QG24" s="2497"/>
      <c r="QH24" s="2497"/>
      <c r="QI24" s="2497"/>
      <c r="QJ24" s="2497"/>
      <c r="QK24" s="2497"/>
      <c r="QL24" s="2497"/>
      <c r="QM24" s="2497"/>
      <c r="QN24" s="2497"/>
      <c r="QO24" s="2497"/>
      <c r="QP24" s="2497"/>
      <c r="QQ24" s="2497"/>
      <c r="QR24" s="2497"/>
      <c r="QS24" s="2497"/>
      <c r="QT24" s="2497"/>
      <c r="QU24" s="2497"/>
      <c r="QV24" s="2497"/>
      <c r="QW24" s="2497"/>
      <c r="QX24" s="2497"/>
      <c r="QY24" s="2497"/>
      <c r="QZ24" s="2497"/>
      <c r="RA24" s="2497"/>
      <c r="RB24" s="2497"/>
      <c r="RC24" s="2497"/>
      <c r="RD24" s="2497"/>
      <c r="RE24" s="2497"/>
      <c r="RF24" s="2497"/>
      <c r="RG24" s="2497"/>
      <c r="RH24" s="2497"/>
      <c r="RI24" s="2497"/>
      <c r="RJ24" s="2497"/>
      <c r="RK24" s="2497"/>
      <c r="RL24" s="2497"/>
      <c r="RM24" s="2497"/>
      <c r="RN24" s="2497"/>
      <c r="RO24" s="2497"/>
      <c r="RP24" s="2497"/>
      <c r="RQ24" s="2497"/>
      <c r="RR24" s="2497"/>
      <c r="RS24" s="2497"/>
      <c r="RT24" s="2497"/>
      <c r="RU24" s="2497"/>
      <c r="RV24" s="2497"/>
      <c r="RW24" s="2497"/>
      <c r="RX24" s="2497"/>
      <c r="RY24" s="2497"/>
      <c r="RZ24" s="2497"/>
      <c r="SA24" s="2497"/>
      <c r="SB24" s="2497"/>
      <c r="SC24" s="2497"/>
      <c r="SD24" s="2497"/>
      <c r="SE24" s="2497"/>
      <c r="SF24" s="2497"/>
      <c r="SG24" s="2497"/>
      <c r="SH24" s="2497"/>
      <c r="SI24" s="2497"/>
      <c r="SJ24" s="2497"/>
      <c r="SK24" s="2497"/>
      <c r="SL24" s="2497"/>
      <c r="SM24" s="2497"/>
      <c r="SN24" s="2497"/>
      <c r="SO24" s="2497"/>
      <c r="SP24" s="2497"/>
      <c r="SQ24" s="2497"/>
      <c r="SR24" s="2497"/>
      <c r="SS24" s="2497"/>
      <c r="ST24" s="2497"/>
      <c r="SU24" s="2497"/>
      <c r="SV24" s="2497"/>
      <c r="SW24" s="2497"/>
      <c r="SX24" s="2497"/>
      <c r="SY24" s="2497"/>
      <c r="SZ24" s="2497"/>
      <c r="TA24" s="2497"/>
      <c r="TB24" s="2497"/>
      <c r="TC24" s="2497"/>
      <c r="TD24" s="2497"/>
      <c r="TE24" s="2497"/>
      <c r="TF24" s="2497"/>
      <c r="TG24" s="2497"/>
      <c r="TH24" s="2497"/>
      <c r="TI24" s="2497"/>
      <c r="TJ24" s="2497"/>
      <c r="TK24" s="2497"/>
      <c r="TL24" s="2497"/>
      <c r="TM24" s="2497"/>
      <c r="TN24" s="2497"/>
      <c r="TO24" s="2497"/>
      <c r="TP24" s="2497"/>
      <c r="TQ24" s="2497"/>
      <c r="TR24" s="2497"/>
      <c r="TS24" s="2497"/>
      <c r="TT24" s="2497"/>
      <c r="TU24" s="2497"/>
      <c r="TV24" s="2497"/>
      <c r="TW24" s="2497"/>
      <c r="TX24" s="2497"/>
      <c r="TY24" s="2497"/>
      <c r="TZ24" s="2497"/>
      <c r="UA24" s="2497"/>
      <c r="UB24" s="2497"/>
      <c r="UC24" s="2497"/>
      <c r="UD24" s="2497"/>
      <c r="UE24" s="2497"/>
      <c r="UF24" s="2497"/>
      <c r="UG24" s="2497"/>
      <c r="UH24" s="2497"/>
      <c r="UI24" s="2497"/>
      <c r="UJ24" s="2497"/>
      <c r="UK24" s="2497"/>
      <c r="UL24" s="2497"/>
      <c r="UM24" s="2497"/>
      <c r="UN24" s="2497"/>
      <c r="UO24" s="2497"/>
      <c r="UP24" s="2497"/>
      <c r="UQ24" s="2497"/>
      <c r="UR24" s="2497"/>
      <c r="US24" s="2497"/>
      <c r="UT24" s="2497"/>
      <c r="UU24" s="2497"/>
      <c r="UV24" s="2497"/>
      <c r="UW24" s="2497"/>
      <c r="UX24" s="2497"/>
      <c r="UY24" s="2497"/>
      <c r="UZ24" s="2497"/>
      <c r="VA24" s="2497"/>
      <c r="VB24" s="2497"/>
      <c r="VC24" s="2497"/>
      <c r="VD24" s="2497"/>
      <c r="VE24" s="2497"/>
      <c r="VF24" s="2497"/>
      <c r="VG24" s="2497"/>
      <c r="VH24" s="2497"/>
      <c r="VI24" s="2497"/>
      <c r="VJ24" s="2497"/>
      <c r="VK24" s="2497"/>
      <c r="VL24" s="2497"/>
      <c r="VM24" s="2497"/>
      <c r="VN24" s="2497"/>
      <c r="VO24" s="2497"/>
      <c r="VP24" s="2497"/>
      <c r="VQ24" s="2497"/>
      <c r="VR24" s="2497"/>
      <c r="VS24" s="2497"/>
      <c r="VT24" s="2497"/>
      <c r="VU24" s="2497"/>
      <c r="VV24" s="2497"/>
      <c r="VW24" s="2497"/>
      <c r="VX24" s="2497"/>
      <c r="VY24" s="2497"/>
      <c r="VZ24" s="2497"/>
      <c r="WA24" s="2497"/>
      <c r="WB24" s="2497"/>
      <c r="WC24" s="2497"/>
      <c r="WD24" s="2497"/>
      <c r="WE24" s="2497"/>
      <c r="WF24" s="2497"/>
      <c r="WG24" s="2497"/>
      <c r="WH24" s="2497"/>
      <c r="WI24" s="2497"/>
      <c r="WJ24" s="2497"/>
      <c r="WK24" s="2497"/>
      <c r="WL24" s="2497"/>
      <c r="WM24" s="2497"/>
      <c r="WN24" s="2497"/>
      <c r="WO24" s="2497"/>
      <c r="WP24" s="2497"/>
      <c r="WQ24" s="2497"/>
      <c r="WR24" s="2497"/>
      <c r="WS24" s="2497"/>
      <c r="WT24" s="2497"/>
      <c r="WU24" s="2497"/>
      <c r="WV24" s="2497"/>
      <c r="WW24" s="2497"/>
      <c r="WX24" s="2497"/>
      <c r="WY24" s="2497"/>
      <c r="WZ24" s="2497"/>
      <c r="XA24" s="2497"/>
      <c r="XB24" s="2497"/>
      <c r="XC24" s="2497"/>
      <c r="XD24" s="2497"/>
      <c r="XE24" s="2497"/>
      <c r="XF24" s="2497"/>
      <c r="XG24" s="2497"/>
      <c r="XH24" s="2497"/>
      <c r="XI24" s="2497"/>
      <c r="XJ24" s="2497"/>
      <c r="XK24" s="2497"/>
      <c r="XL24" s="2497"/>
      <c r="XM24" s="2497"/>
      <c r="XN24" s="2497"/>
      <c r="XO24" s="2497"/>
      <c r="XP24" s="2497"/>
      <c r="XQ24" s="2497"/>
      <c r="XR24" s="2497"/>
      <c r="XS24" s="2497"/>
      <c r="XT24" s="2497"/>
      <c r="XU24" s="2497"/>
      <c r="XV24" s="2497"/>
      <c r="XW24" s="2497"/>
      <c r="XX24" s="2497"/>
      <c r="XY24" s="2497"/>
      <c r="XZ24" s="2497"/>
      <c r="YA24" s="2497"/>
      <c r="YB24" s="2497"/>
      <c r="YC24" s="2497"/>
      <c r="YD24" s="2497"/>
      <c r="YE24" s="2497"/>
      <c r="YF24" s="2497"/>
      <c r="YG24" s="2497"/>
      <c r="YH24" s="2497"/>
      <c r="YI24" s="2497"/>
      <c r="YJ24" s="2497"/>
      <c r="YK24" s="2497"/>
      <c r="YL24" s="2497"/>
      <c r="YM24" s="2497"/>
      <c r="YN24" s="2497"/>
      <c r="YO24" s="2497"/>
      <c r="YP24" s="2497"/>
      <c r="YQ24" s="2497"/>
      <c r="YR24" s="2497"/>
      <c r="YS24" s="2497"/>
      <c r="YT24" s="2497"/>
      <c r="YU24" s="2497"/>
      <c r="YV24" s="2497"/>
      <c r="YW24" s="2497"/>
      <c r="YX24" s="2497"/>
      <c r="YY24" s="2497"/>
      <c r="YZ24" s="2497"/>
      <c r="ZA24" s="2497"/>
      <c r="ZB24" s="2497"/>
      <c r="ZC24" s="2497"/>
      <c r="ZD24" s="2497"/>
      <c r="ZE24" s="2497"/>
      <c r="ZF24" s="2497"/>
      <c r="ZG24" s="2497"/>
      <c r="ZH24" s="2497"/>
      <c r="ZI24" s="2497"/>
      <c r="ZJ24" s="2497"/>
      <c r="ZK24" s="2497"/>
      <c r="ZL24" s="2497"/>
      <c r="ZM24" s="2497"/>
      <c r="ZN24" s="2497"/>
      <c r="ZO24" s="2497"/>
      <c r="ZP24" s="2497"/>
      <c r="ZQ24" s="2497"/>
      <c r="ZR24" s="2497"/>
      <c r="ZS24" s="2497"/>
      <c r="ZT24" s="2497"/>
      <c r="ZU24" s="2497"/>
      <c r="ZV24" s="2497"/>
      <c r="ZW24" s="2497"/>
      <c r="ZX24" s="2497"/>
      <c r="ZY24" s="2497"/>
      <c r="ZZ24" s="2497"/>
      <c r="AAA24" s="2497"/>
      <c r="AAB24" s="2497"/>
      <c r="AAC24" s="2497"/>
      <c r="AAD24" s="2497"/>
      <c r="AAE24" s="2497"/>
      <c r="AAF24" s="2497"/>
      <c r="AAG24" s="2497"/>
      <c r="AAH24" s="2497"/>
      <c r="AAI24" s="2497"/>
      <c r="AAJ24" s="2497"/>
      <c r="AAK24" s="2497"/>
      <c r="AAL24" s="2497"/>
      <c r="AAM24" s="2497"/>
      <c r="AAN24" s="2497"/>
      <c r="AAO24" s="2497"/>
      <c r="AAP24" s="2497"/>
      <c r="AAQ24" s="2497"/>
      <c r="AAR24" s="2497"/>
      <c r="AAS24" s="2497"/>
      <c r="AAT24" s="2497"/>
      <c r="AAU24" s="2497"/>
      <c r="AAV24" s="2497"/>
      <c r="AAW24" s="2497"/>
      <c r="AAX24" s="2497"/>
      <c r="AAY24" s="2497"/>
      <c r="AAZ24" s="2497"/>
      <c r="ABA24" s="2497"/>
      <c r="ABB24" s="2497"/>
      <c r="ABC24" s="2497"/>
      <c r="ABD24" s="2497"/>
      <c r="ABE24" s="2497"/>
      <c r="ABF24" s="2497"/>
      <c r="ABG24" s="2497"/>
      <c r="ABH24" s="2497"/>
      <c r="ABI24" s="2497"/>
      <c r="ABJ24" s="2497"/>
      <c r="ABK24" s="2497"/>
      <c r="ABL24" s="2497"/>
      <c r="ABM24" s="2497"/>
      <c r="ABN24" s="2497"/>
      <c r="ABO24" s="2497"/>
      <c r="ABP24" s="2497"/>
      <c r="ABQ24" s="2497"/>
      <c r="ABR24" s="2497"/>
      <c r="ABS24" s="2497"/>
      <c r="ABT24" s="2497"/>
      <c r="ABU24" s="2497"/>
      <c r="ABV24" s="2497"/>
      <c r="ABW24" s="2497"/>
      <c r="ABX24" s="2497"/>
      <c r="ABY24" s="2497"/>
      <c r="ABZ24" s="2497"/>
      <c r="ACA24" s="2497"/>
      <c r="ACB24" s="2497"/>
      <c r="ACC24" s="2497"/>
      <c r="ACD24" s="2497"/>
      <c r="ACE24" s="2497"/>
      <c r="ACF24" s="2497"/>
      <c r="ACG24" s="2497"/>
      <c r="ACH24" s="2497"/>
      <c r="ACI24" s="2497"/>
      <c r="ACJ24" s="2497"/>
      <c r="ACK24" s="2497"/>
      <c r="ACL24" s="2497"/>
      <c r="ACM24" s="2497"/>
      <c r="ACN24" s="2497"/>
      <c r="ACO24" s="2497"/>
      <c r="ACP24" s="2497"/>
      <c r="ACQ24" s="2497"/>
      <c r="ACR24" s="2497"/>
      <c r="ACS24" s="2497"/>
      <c r="ACT24" s="2497"/>
      <c r="ACU24" s="2497"/>
      <c r="ACV24" s="2497"/>
      <c r="ACW24" s="2497"/>
      <c r="ACX24" s="2497"/>
      <c r="ACY24" s="2497"/>
      <c r="ACZ24" s="2497"/>
      <c r="ADA24" s="2497"/>
      <c r="ADB24" s="2497"/>
      <c r="ADC24" s="2497"/>
      <c r="ADD24" s="2497"/>
      <c r="ADE24" s="2497"/>
      <c r="ADF24" s="2497"/>
      <c r="ADG24" s="2497"/>
      <c r="ADH24" s="2497"/>
      <c r="ADI24" s="2497"/>
      <c r="ADJ24" s="2497"/>
      <c r="ADK24" s="2497"/>
      <c r="ADL24" s="2497"/>
      <c r="ADM24" s="2497"/>
      <c r="ADN24" s="2497"/>
      <c r="ADO24" s="2497"/>
      <c r="ADP24" s="2497"/>
      <c r="ADQ24" s="2497"/>
      <c r="ADR24" s="2497"/>
      <c r="ADS24" s="2497"/>
      <c r="ADT24" s="2497"/>
      <c r="ADU24" s="2497"/>
      <c r="ADV24" s="2497"/>
      <c r="ADW24" s="2497"/>
      <c r="ADX24" s="2497"/>
      <c r="ADY24" s="2497"/>
      <c r="ADZ24" s="2497"/>
      <c r="AEA24" s="2497"/>
      <c r="AEB24" s="2497"/>
      <c r="AEC24" s="2497"/>
      <c r="AED24" s="2497"/>
      <c r="AEE24" s="2497"/>
      <c r="AEF24" s="2497"/>
      <c r="AEG24" s="2497"/>
      <c r="AEH24" s="2497"/>
      <c r="AEI24" s="2497"/>
      <c r="AEJ24" s="2497"/>
      <c r="AEK24" s="2497"/>
      <c r="AEL24" s="2497"/>
      <c r="AEM24" s="2497"/>
      <c r="AEN24" s="2497"/>
      <c r="AEO24" s="2497"/>
      <c r="AEP24" s="2497"/>
      <c r="AEQ24" s="2497"/>
      <c r="AER24" s="2497"/>
      <c r="AES24" s="2497"/>
      <c r="AET24" s="2497"/>
      <c r="AEU24" s="2497"/>
      <c r="AEV24" s="2497"/>
      <c r="AEW24" s="2497"/>
      <c r="AEX24" s="2497"/>
      <c r="AEY24" s="2497"/>
      <c r="AEZ24" s="2497"/>
      <c r="AFA24" s="2497"/>
      <c r="AFB24" s="2497"/>
      <c r="AFC24" s="2497"/>
      <c r="AFD24" s="2497"/>
      <c r="AFE24" s="2497"/>
      <c r="AFF24" s="2497"/>
      <c r="AFG24" s="2497"/>
      <c r="AFH24" s="2497"/>
      <c r="AFI24" s="2497"/>
      <c r="AFJ24" s="2497"/>
      <c r="AFK24" s="2497"/>
      <c r="AFL24" s="2497"/>
      <c r="AFM24" s="2497"/>
      <c r="AFN24" s="2497"/>
      <c r="AFO24" s="2497"/>
      <c r="AFP24" s="2497"/>
      <c r="AFQ24" s="2497"/>
      <c r="AFR24" s="2497"/>
      <c r="AFS24" s="2497"/>
      <c r="AFT24" s="2497"/>
      <c r="AFU24" s="2497"/>
      <c r="AFV24" s="2497"/>
      <c r="AFW24" s="2497"/>
      <c r="AFX24" s="2497"/>
      <c r="AFY24" s="2497"/>
      <c r="AFZ24" s="2497"/>
      <c r="AGA24" s="2497"/>
      <c r="AGB24" s="2497"/>
      <c r="AGC24" s="2497"/>
      <c r="AGD24" s="2497"/>
      <c r="AGE24" s="2497"/>
      <c r="AGF24" s="2497"/>
      <c r="AGG24" s="2497"/>
      <c r="AGH24" s="2497"/>
      <c r="AGI24" s="2497"/>
      <c r="AGJ24" s="2497"/>
      <c r="AGK24" s="2497"/>
      <c r="AGL24" s="2497"/>
      <c r="AGM24" s="2497"/>
      <c r="AGN24" s="2497"/>
      <c r="AGO24" s="2497"/>
      <c r="AGP24" s="2497"/>
      <c r="AGQ24" s="2497"/>
      <c r="AGR24" s="2497"/>
      <c r="AGS24" s="2497"/>
      <c r="AGT24" s="2497"/>
      <c r="AGU24" s="2497"/>
      <c r="AGV24" s="2497"/>
      <c r="AGW24" s="2497"/>
      <c r="AGX24" s="2497"/>
      <c r="AGY24" s="2497"/>
      <c r="AGZ24" s="2497"/>
      <c r="AHA24" s="2497"/>
      <c r="AHB24" s="2497"/>
      <c r="AHC24" s="2497"/>
      <c r="AHD24" s="2497"/>
      <c r="AHE24" s="2497"/>
      <c r="AHF24" s="2497"/>
      <c r="AHG24" s="2497"/>
      <c r="AHH24" s="2497"/>
      <c r="AHI24" s="2497"/>
      <c r="AHJ24" s="2497"/>
      <c r="AHK24" s="2497"/>
      <c r="AHL24" s="2497"/>
      <c r="AHM24" s="2497"/>
      <c r="AHN24" s="2497"/>
      <c r="AHO24" s="2497"/>
      <c r="AHP24" s="2497"/>
      <c r="AHQ24" s="2497"/>
      <c r="AHR24" s="2497"/>
      <c r="AHS24" s="2497"/>
      <c r="AHT24" s="2497"/>
      <c r="AHU24" s="2497"/>
      <c r="AHV24" s="2497"/>
      <c r="AHW24" s="2497"/>
      <c r="AHX24" s="2497"/>
      <c r="AHY24" s="2497"/>
      <c r="AHZ24" s="2497"/>
      <c r="AIA24" s="2497"/>
      <c r="AIB24" s="2497"/>
      <c r="AIC24" s="2497"/>
      <c r="AID24" s="2497"/>
      <c r="AIE24" s="2497"/>
      <c r="AIF24" s="2497"/>
      <c r="AIG24" s="2497"/>
      <c r="AIH24" s="2497"/>
      <c r="AII24" s="2497"/>
      <c r="AIJ24" s="2497"/>
      <c r="AIK24" s="2497"/>
      <c r="AIL24" s="2497"/>
      <c r="AIM24" s="2497"/>
      <c r="AIN24" s="2497"/>
      <c r="AIO24" s="2497"/>
      <c r="AIP24" s="2497"/>
      <c r="AIQ24" s="2497"/>
      <c r="AIR24" s="2497"/>
      <c r="AIS24" s="2497"/>
      <c r="AIT24" s="2497"/>
      <c r="AIU24" s="2497"/>
      <c r="AIV24" s="2497"/>
      <c r="AIW24" s="2497"/>
      <c r="AIX24" s="2497"/>
      <c r="AIY24" s="2497"/>
      <c r="AIZ24" s="2497"/>
      <c r="AJA24" s="2497"/>
      <c r="AJB24" s="2497"/>
      <c r="AJC24" s="2497"/>
      <c r="AJD24" s="2497"/>
      <c r="AJE24" s="2497"/>
      <c r="AJF24" s="2497"/>
      <c r="AJG24" s="2497"/>
      <c r="AJH24" s="2497"/>
      <c r="AJI24" s="2497"/>
      <c r="AJJ24" s="2497"/>
      <c r="AJK24" s="2497"/>
      <c r="AJL24" s="2497"/>
      <c r="AJM24" s="2497"/>
      <c r="AJN24" s="2497"/>
      <c r="AJO24" s="2497"/>
      <c r="AJP24" s="2497"/>
      <c r="AJQ24" s="2497"/>
      <c r="AJR24" s="2497"/>
      <c r="AJS24" s="2497"/>
      <c r="AJT24" s="2497"/>
      <c r="AJU24" s="2497"/>
      <c r="AJV24" s="2497"/>
      <c r="AJW24" s="2497"/>
      <c r="AJX24" s="2497"/>
      <c r="AJY24" s="2497"/>
      <c r="AJZ24" s="2497"/>
      <c r="AKA24" s="2497"/>
      <c r="AKB24" s="2497"/>
      <c r="AKC24" s="2497"/>
      <c r="AKD24" s="2497"/>
      <c r="AKE24" s="2497"/>
      <c r="AKF24" s="2497"/>
      <c r="AKG24" s="2497"/>
      <c r="AKH24" s="2497"/>
      <c r="AKI24" s="2497"/>
      <c r="AKJ24" s="2497"/>
      <c r="AKK24" s="2497"/>
      <c r="AKL24" s="2497"/>
      <c r="AKM24" s="2497"/>
      <c r="AKN24" s="2497"/>
      <c r="AKO24" s="2497"/>
      <c r="AKP24" s="2497"/>
      <c r="AKQ24" s="2497"/>
      <c r="AKR24" s="2497"/>
      <c r="AKS24" s="2497"/>
      <c r="AKT24" s="2497"/>
      <c r="AKU24" s="2497"/>
      <c r="AKV24" s="2497"/>
      <c r="AKW24" s="2497"/>
      <c r="AKX24" s="2497"/>
      <c r="AKY24" s="2497"/>
      <c r="AKZ24" s="2497"/>
      <c r="ALA24" s="2497"/>
      <c r="ALB24" s="2497"/>
      <c r="ALC24" s="2497"/>
      <c r="ALD24" s="2497"/>
      <c r="ALE24" s="2497"/>
      <c r="ALF24" s="2497"/>
      <c r="ALG24" s="2497"/>
      <c r="ALH24" s="2497"/>
      <c r="ALI24" s="2497"/>
      <c r="ALJ24" s="2497"/>
      <c r="ALK24" s="2497"/>
      <c r="ALL24" s="2497"/>
      <c r="ALM24" s="2497"/>
      <c r="ALN24" s="2497"/>
      <c r="ALO24" s="2497"/>
      <c r="ALP24" s="2497"/>
      <c r="ALQ24" s="2497"/>
      <c r="ALR24" s="2497"/>
      <c r="ALS24" s="2497"/>
      <c r="ALT24" s="2497"/>
      <c r="ALU24" s="2497"/>
      <c r="ALV24" s="2497"/>
      <c r="ALW24" s="2497"/>
      <c r="ALX24" s="2497"/>
      <c r="ALY24" s="2497"/>
      <c r="ALZ24" s="2497"/>
      <c r="AMA24" s="2497"/>
      <c r="AMB24" s="2497"/>
      <c r="AMC24" s="2497"/>
      <c r="AMD24" s="2497"/>
      <c r="AME24" s="2497"/>
      <c r="AMF24" s="2497"/>
      <c r="AMG24" s="2497"/>
      <c r="AMH24" s="2497"/>
      <c r="AMI24" s="2497"/>
      <c r="AMJ24" s="2497"/>
      <c r="AMK24" s="2497"/>
      <c r="AML24" s="2497"/>
      <c r="AMM24" s="2497"/>
      <c r="AMN24" s="2497"/>
      <c r="AMO24" s="2497"/>
      <c r="AMP24" s="2497"/>
      <c r="AMQ24" s="2497"/>
      <c r="AMR24" s="2497"/>
      <c r="AMS24" s="2497"/>
      <c r="AMT24" s="2497"/>
      <c r="AMU24" s="2497"/>
      <c r="AMV24" s="2497"/>
      <c r="AMW24" s="2497"/>
      <c r="AMX24" s="2497"/>
      <c r="AMY24" s="2497"/>
      <c r="AMZ24" s="2497"/>
      <c r="ANA24" s="2497"/>
      <c r="ANB24" s="2497"/>
      <c r="ANC24" s="2497"/>
      <c r="AND24" s="2497"/>
      <c r="ANE24" s="2497"/>
      <c r="ANF24" s="2497"/>
      <c r="ANG24" s="2497"/>
      <c r="ANH24" s="2497"/>
      <c r="ANI24" s="2497"/>
      <c r="ANJ24" s="2497"/>
      <c r="ANK24" s="2497"/>
      <c r="ANL24" s="2497"/>
      <c r="ANM24" s="2497"/>
      <c r="ANN24" s="2497"/>
      <c r="ANO24" s="2497"/>
      <c r="ANP24" s="2497"/>
      <c r="ANQ24" s="2497"/>
      <c r="ANR24" s="2497"/>
      <c r="ANS24" s="2497"/>
      <c r="ANT24" s="2497"/>
      <c r="ANU24" s="2497"/>
      <c r="ANV24" s="2497"/>
      <c r="ANW24" s="2497"/>
      <c r="ANX24" s="2497"/>
      <c r="ANY24" s="2497"/>
      <c r="ANZ24" s="2497"/>
      <c r="AOA24" s="2497"/>
      <c r="AOB24" s="2497"/>
      <c r="AOC24" s="2497"/>
      <c r="AOD24" s="2497"/>
      <c r="AOE24" s="2497"/>
      <c r="AOF24" s="2497"/>
      <c r="AOG24" s="2497"/>
      <c r="AOH24" s="2497"/>
      <c r="AOI24" s="2497"/>
      <c r="AOJ24" s="2497"/>
      <c r="AOK24" s="2497"/>
      <c r="AOL24" s="2497"/>
      <c r="AOM24" s="2497"/>
      <c r="AON24" s="2497"/>
      <c r="AOO24" s="2497"/>
      <c r="AOP24" s="2497"/>
      <c r="AOQ24" s="2497"/>
      <c r="AOR24" s="2497"/>
      <c r="AOS24" s="2497"/>
      <c r="AOT24" s="2497"/>
      <c r="AOU24" s="2497"/>
      <c r="AOV24" s="2497"/>
      <c r="AOW24" s="2497"/>
      <c r="AOX24" s="2497"/>
      <c r="AOY24" s="2497"/>
      <c r="AOZ24" s="2497"/>
      <c r="APA24" s="2497"/>
      <c r="APB24" s="2497"/>
      <c r="APC24" s="2497"/>
      <c r="APD24" s="2497"/>
      <c r="APE24" s="2497"/>
      <c r="APF24" s="2497"/>
      <c r="APG24" s="2497"/>
      <c r="APH24" s="2497"/>
      <c r="API24" s="2497"/>
      <c r="APJ24" s="2497"/>
      <c r="APK24" s="2497"/>
      <c r="APL24" s="2497"/>
      <c r="APM24" s="2497"/>
      <c r="APN24" s="2497"/>
      <c r="APO24" s="2497"/>
      <c r="APP24" s="2497"/>
      <c r="APQ24" s="2497"/>
      <c r="APR24" s="2497"/>
      <c r="APS24" s="2497"/>
      <c r="APT24" s="2497"/>
      <c r="APU24" s="2497"/>
      <c r="APV24" s="2497"/>
      <c r="APW24" s="2497"/>
      <c r="APX24" s="2497"/>
      <c r="APY24" s="2497"/>
      <c r="APZ24" s="2497"/>
      <c r="AQA24" s="2497"/>
      <c r="AQB24" s="2497"/>
      <c r="AQC24" s="2497"/>
      <c r="AQD24" s="2497"/>
      <c r="AQE24" s="2497"/>
      <c r="AQF24" s="2497"/>
      <c r="AQG24" s="2497"/>
      <c r="AQH24" s="2497"/>
      <c r="AQI24" s="2497"/>
      <c r="AQJ24" s="2497"/>
      <c r="AQK24" s="2497"/>
      <c r="AQL24" s="2497"/>
      <c r="AQM24" s="2497"/>
      <c r="AQN24" s="2497"/>
      <c r="AQO24" s="2497"/>
      <c r="AQP24" s="2497"/>
      <c r="AQQ24" s="2497"/>
      <c r="AQR24" s="2497"/>
      <c r="AQS24" s="2497"/>
      <c r="AQT24" s="2497"/>
      <c r="AQU24" s="2497"/>
      <c r="AQV24" s="2497"/>
      <c r="AQW24" s="2497"/>
      <c r="AQX24" s="2497"/>
      <c r="AQY24" s="2497"/>
      <c r="AQZ24" s="2497"/>
      <c r="ARA24" s="2497"/>
      <c r="ARB24" s="2497"/>
      <c r="ARC24" s="2497"/>
      <c r="ARD24" s="2497"/>
      <c r="ARE24" s="2497"/>
      <c r="ARF24" s="2497"/>
      <c r="ARG24" s="2497"/>
      <c r="ARH24" s="2497"/>
      <c r="ARI24" s="2497"/>
      <c r="ARJ24" s="2497"/>
      <c r="ARK24" s="2497"/>
      <c r="ARL24" s="2497"/>
      <c r="ARM24" s="2497"/>
      <c r="ARN24" s="2497"/>
      <c r="ARO24" s="2497"/>
      <c r="ARP24" s="2497"/>
      <c r="ARQ24" s="2497"/>
      <c r="ARR24" s="2497"/>
      <c r="ARS24" s="2497"/>
      <c r="ART24" s="2497"/>
      <c r="ARU24" s="2497"/>
      <c r="ARV24" s="2497"/>
      <c r="ARW24" s="2497"/>
      <c r="ARX24" s="2497"/>
      <c r="ARY24" s="2497"/>
      <c r="ARZ24" s="2497"/>
      <c r="ASA24" s="2497"/>
      <c r="ASB24" s="2497"/>
      <c r="ASC24" s="2497"/>
      <c r="ASD24" s="2497"/>
      <c r="ASE24" s="2497"/>
      <c r="ASF24" s="2497"/>
      <c r="ASG24" s="2497"/>
      <c r="ASH24" s="2497"/>
      <c r="ASI24" s="2497"/>
      <c r="ASJ24" s="2497"/>
      <c r="ASK24" s="2497"/>
      <c r="ASL24" s="2497"/>
      <c r="ASM24" s="2497"/>
      <c r="ASN24" s="2497"/>
      <c r="ASO24" s="2497"/>
      <c r="ASP24" s="2497"/>
      <c r="ASQ24" s="2497"/>
      <c r="ASR24" s="2497"/>
      <c r="ASS24" s="2497"/>
      <c r="AST24" s="2497"/>
      <c r="ASU24" s="2497"/>
      <c r="ASV24" s="2497"/>
      <c r="ASW24" s="2497"/>
      <c r="ASX24" s="2497"/>
      <c r="ASY24" s="2497"/>
      <c r="ASZ24" s="2497"/>
      <c r="ATA24" s="2497"/>
      <c r="ATB24" s="2497"/>
      <c r="ATC24" s="2497"/>
      <c r="ATD24" s="2497"/>
      <c r="ATE24" s="2497"/>
      <c r="ATF24" s="2497"/>
      <c r="ATG24" s="2497"/>
      <c r="ATH24" s="2497"/>
      <c r="ATI24" s="2497"/>
      <c r="ATJ24" s="2497"/>
      <c r="ATK24" s="2497"/>
      <c r="ATL24" s="2497"/>
      <c r="ATM24" s="2497"/>
      <c r="ATN24" s="2497"/>
      <c r="ATO24" s="2497"/>
      <c r="ATP24" s="2497"/>
      <c r="ATQ24" s="2497"/>
      <c r="ATR24" s="2497"/>
      <c r="ATS24" s="2497"/>
      <c r="ATT24" s="2497"/>
      <c r="ATU24" s="2497"/>
      <c r="ATV24" s="2497"/>
      <c r="ATW24" s="2497"/>
      <c r="ATX24" s="2497"/>
      <c r="ATY24" s="2497"/>
      <c r="ATZ24" s="2497"/>
      <c r="AUA24" s="2497"/>
      <c r="AUB24" s="2497"/>
      <c r="AUC24" s="2497"/>
      <c r="AUD24" s="2497"/>
      <c r="AUE24" s="2497"/>
      <c r="AUF24" s="2497"/>
      <c r="AUG24" s="2497"/>
      <c r="AUH24" s="2497"/>
      <c r="AUI24" s="2497"/>
      <c r="AUJ24" s="2497"/>
      <c r="AUK24" s="2497"/>
      <c r="AUL24" s="2497"/>
      <c r="AUM24" s="2497"/>
      <c r="AUN24" s="2497"/>
      <c r="AUO24" s="2497"/>
      <c r="AUP24" s="2497"/>
      <c r="AUQ24" s="2497"/>
      <c r="AUR24" s="2497"/>
      <c r="AUS24" s="2497"/>
      <c r="AUT24" s="2497"/>
      <c r="AUU24" s="2497"/>
      <c r="AUV24" s="2497"/>
      <c r="AUW24" s="2497"/>
      <c r="AUX24" s="2497"/>
      <c r="AUY24" s="2497"/>
      <c r="AUZ24" s="2497"/>
      <c r="AVA24" s="2497"/>
      <c r="AVB24" s="2497"/>
      <c r="AVC24" s="2497"/>
      <c r="AVD24" s="2497"/>
      <c r="AVE24" s="2497"/>
      <c r="AVF24" s="2497"/>
      <c r="AVG24" s="2497"/>
      <c r="AVH24" s="2497"/>
      <c r="AVI24" s="2497"/>
      <c r="AVJ24" s="2497"/>
      <c r="AVK24" s="2497"/>
      <c r="AVL24" s="2497"/>
      <c r="AVM24" s="2497"/>
      <c r="AVN24" s="2497"/>
      <c r="AVO24" s="2497"/>
      <c r="AVP24" s="2497"/>
      <c r="AVQ24" s="2497"/>
      <c r="AVR24" s="2497"/>
      <c r="AVS24" s="2497"/>
      <c r="AVT24" s="2497"/>
      <c r="AVU24" s="2497"/>
      <c r="AVV24" s="2497"/>
      <c r="AVW24" s="2497"/>
      <c r="AVX24" s="2497"/>
      <c r="AVY24" s="2497"/>
      <c r="AVZ24" s="2497"/>
      <c r="AWA24" s="2497"/>
      <c r="AWB24" s="2497"/>
      <c r="AWC24" s="2497"/>
      <c r="AWD24" s="2497"/>
      <c r="AWE24" s="2497"/>
      <c r="AWF24" s="2497"/>
      <c r="AWG24" s="2497"/>
      <c r="AWH24" s="2497"/>
      <c r="AWI24" s="2497"/>
      <c r="AWJ24" s="2497"/>
      <c r="AWK24" s="2497"/>
      <c r="AWL24" s="2497"/>
      <c r="AWM24" s="2497"/>
      <c r="AWN24" s="2497"/>
      <c r="AWO24" s="2497"/>
      <c r="AWP24" s="2497"/>
      <c r="AWQ24" s="2497"/>
      <c r="AWR24" s="2497"/>
      <c r="AWS24" s="2497"/>
      <c r="AWT24" s="2497"/>
      <c r="AWU24" s="2497"/>
      <c r="AWV24" s="2497"/>
      <c r="AWW24" s="2497"/>
      <c r="AWX24" s="2497"/>
      <c r="AWY24" s="2497"/>
      <c r="AWZ24" s="2497"/>
      <c r="AXA24" s="2497"/>
      <c r="AXB24" s="2497"/>
      <c r="AXC24" s="2497"/>
      <c r="AXD24" s="2497"/>
      <c r="AXE24" s="2497"/>
      <c r="AXF24" s="2497"/>
      <c r="AXG24" s="2497"/>
      <c r="AXH24" s="2497"/>
      <c r="AXI24" s="2497"/>
      <c r="AXJ24" s="2497"/>
      <c r="AXK24" s="2497"/>
      <c r="AXL24" s="2497"/>
      <c r="AXM24" s="2497"/>
      <c r="AXN24" s="2497"/>
      <c r="AXO24" s="2497"/>
      <c r="AXP24" s="2497"/>
      <c r="AXQ24" s="2497"/>
      <c r="AXR24" s="2497"/>
      <c r="AXS24" s="2497"/>
      <c r="AXT24" s="2497"/>
      <c r="AXU24" s="2497"/>
      <c r="AXV24" s="2497"/>
      <c r="AXW24" s="2497"/>
      <c r="AXX24" s="2497"/>
      <c r="AXY24" s="2497"/>
      <c r="AXZ24" s="2497"/>
      <c r="AYA24" s="2497"/>
      <c r="AYB24" s="2497"/>
      <c r="AYC24" s="2497"/>
      <c r="AYD24" s="2497"/>
      <c r="AYE24" s="2497"/>
      <c r="AYF24" s="2497"/>
      <c r="AYG24" s="2497"/>
      <c r="AYH24" s="2497"/>
      <c r="AYI24" s="2497"/>
      <c r="AYJ24" s="2497"/>
      <c r="AYK24" s="2497"/>
      <c r="AYL24" s="2497"/>
      <c r="AYM24" s="2497"/>
      <c r="AYN24" s="2497"/>
      <c r="AYO24" s="2497"/>
      <c r="AYP24" s="2497"/>
      <c r="AYQ24" s="2497"/>
      <c r="AYR24" s="2497"/>
      <c r="AYS24" s="2497"/>
      <c r="AYT24" s="2497"/>
      <c r="AYU24" s="2497"/>
      <c r="AYV24" s="2497"/>
      <c r="AYW24" s="2497"/>
      <c r="AYX24" s="2497"/>
      <c r="AYY24" s="2497"/>
      <c r="AYZ24" s="2497"/>
      <c r="AZA24" s="2497"/>
      <c r="AZB24" s="2497"/>
      <c r="AZC24" s="2497"/>
      <c r="AZD24" s="2497"/>
      <c r="AZE24" s="2497"/>
      <c r="AZF24" s="2497"/>
      <c r="AZG24" s="2497"/>
      <c r="AZH24" s="2497"/>
      <c r="AZI24" s="2497"/>
      <c r="AZJ24" s="2497"/>
      <c r="AZK24" s="2497"/>
      <c r="AZL24" s="2497"/>
      <c r="AZM24" s="2497"/>
      <c r="AZN24" s="2497"/>
      <c r="AZO24" s="2497"/>
      <c r="AZP24" s="2497"/>
      <c r="AZQ24" s="2497"/>
      <c r="AZR24" s="2497"/>
      <c r="AZS24" s="2497"/>
      <c r="AZT24" s="2497"/>
      <c r="AZU24" s="2497"/>
      <c r="AZV24" s="2497"/>
      <c r="AZW24" s="2497"/>
      <c r="AZX24" s="2497"/>
      <c r="AZY24" s="2497"/>
      <c r="AZZ24" s="2497"/>
      <c r="BAA24" s="2497"/>
      <c r="BAB24" s="2497"/>
      <c r="BAC24" s="2497"/>
      <c r="BAD24" s="2497"/>
      <c r="BAE24" s="2497"/>
      <c r="BAF24" s="2497"/>
      <c r="BAG24" s="2497"/>
      <c r="BAH24" s="2497"/>
      <c r="BAI24" s="2497"/>
      <c r="BAJ24" s="2497"/>
      <c r="BAK24" s="2497"/>
      <c r="BAL24" s="2497"/>
      <c r="BAM24" s="2497"/>
      <c r="BAN24" s="2497"/>
      <c r="BAO24" s="2497"/>
      <c r="BAP24" s="2497"/>
      <c r="BAQ24" s="2497"/>
      <c r="BAR24" s="2497"/>
      <c r="BAS24" s="2497"/>
      <c r="BAT24" s="2497"/>
      <c r="BAU24" s="2497"/>
      <c r="BAV24" s="2497"/>
      <c r="BAW24" s="2497"/>
      <c r="BAX24" s="2497"/>
      <c r="BAY24" s="2497"/>
      <c r="BAZ24" s="2497"/>
      <c r="BBA24" s="2497"/>
      <c r="BBB24" s="2497"/>
      <c r="BBC24" s="2497"/>
      <c r="BBD24" s="2497"/>
      <c r="BBE24" s="2497"/>
      <c r="BBF24" s="2497"/>
      <c r="BBG24" s="2497"/>
      <c r="BBH24" s="2497"/>
      <c r="BBI24" s="2497"/>
      <c r="BBJ24" s="2497"/>
      <c r="BBK24" s="2497"/>
      <c r="BBL24" s="2497"/>
      <c r="BBM24" s="2497"/>
      <c r="BBN24" s="2497"/>
      <c r="BBO24" s="2497"/>
      <c r="BBP24" s="2497"/>
      <c r="BBQ24" s="2497"/>
      <c r="BBR24" s="2497"/>
      <c r="BBS24" s="2497"/>
      <c r="BBT24" s="2497"/>
      <c r="BBU24" s="2497"/>
      <c r="BBV24" s="2497"/>
      <c r="BBW24" s="2497"/>
      <c r="BBX24" s="2497"/>
      <c r="BBY24" s="2497"/>
      <c r="BBZ24" s="2497"/>
      <c r="BCA24" s="2497"/>
      <c r="BCB24" s="2497"/>
      <c r="BCC24" s="2497"/>
      <c r="BCD24" s="2497"/>
      <c r="BCE24" s="2497"/>
      <c r="BCF24" s="2497"/>
      <c r="BCG24" s="2497"/>
      <c r="BCH24" s="2497"/>
      <c r="BCI24" s="2497"/>
      <c r="BCJ24" s="2497"/>
      <c r="BCK24" s="2497"/>
      <c r="BCL24" s="2497"/>
      <c r="BCM24" s="2497"/>
      <c r="BCN24" s="2497"/>
      <c r="BCO24" s="2497"/>
      <c r="BCP24" s="2497"/>
      <c r="BCQ24" s="2497"/>
      <c r="BCR24" s="2497"/>
      <c r="BCS24" s="2497"/>
      <c r="BCT24" s="2497"/>
      <c r="BCU24" s="2497"/>
      <c r="BCV24" s="2497"/>
      <c r="BCW24" s="2497"/>
      <c r="BCX24" s="2497"/>
      <c r="BCY24" s="2497"/>
      <c r="BCZ24" s="2497"/>
      <c r="BDA24" s="2497"/>
      <c r="BDB24" s="2497"/>
      <c r="BDC24" s="2497"/>
      <c r="BDD24" s="2497"/>
      <c r="BDE24" s="2497"/>
      <c r="BDF24" s="2497"/>
      <c r="BDG24" s="2497"/>
      <c r="BDH24" s="2497"/>
      <c r="BDI24" s="2497"/>
      <c r="BDJ24" s="2497"/>
      <c r="BDK24" s="2497"/>
      <c r="BDL24" s="2497"/>
      <c r="BDM24" s="2497"/>
      <c r="BDN24" s="2497"/>
      <c r="BDO24" s="2497"/>
      <c r="BDP24" s="2497"/>
      <c r="BDQ24" s="2497"/>
      <c r="BDR24" s="2497"/>
      <c r="BDS24" s="2497"/>
      <c r="BDT24" s="2497"/>
      <c r="BDU24" s="2497"/>
      <c r="BDV24" s="2497"/>
      <c r="BDW24" s="2497"/>
      <c r="BDX24" s="2497"/>
      <c r="BDY24" s="2497"/>
      <c r="BDZ24" s="2497"/>
      <c r="BEA24" s="2497"/>
      <c r="BEB24" s="2497"/>
      <c r="BEC24" s="2497"/>
      <c r="BED24" s="2497"/>
      <c r="BEE24" s="2497"/>
      <c r="BEF24" s="2497"/>
      <c r="BEG24" s="2497"/>
      <c r="BEH24" s="2497"/>
      <c r="BEI24" s="2497"/>
      <c r="BEJ24" s="2497"/>
      <c r="BEK24" s="2497"/>
      <c r="BEL24" s="2497"/>
      <c r="BEM24" s="2497"/>
      <c r="BEN24" s="2497"/>
      <c r="BEO24" s="2497"/>
      <c r="BEP24" s="2497"/>
      <c r="BEQ24" s="2497"/>
      <c r="BER24" s="2497"/>
      <c r="BES24" s="2497"/>
      <c r="BET24" s="2497"/>
      <c r="BEU24" s="2497"/>
      <c r="BEV24" s="2497"/>
      <c r="BEW24" s="2497"/>
      <c r="BEX24" s="2497"/>
      <c r="BEY24" s="2497"/>
      <c r="BEZ24" s="2497"/>
      <c r="BFA24" s="2497"/>
      <c r="BFB24" s="2497"/>
      <c r="BFC24" s="2497"/>
      <c r="BFD24" s="2497"/>
      <c r="BFE24" s="2497"/>
      <c r="BFF24" s="2497"/>
      <c r="BFG24" s="2497"/>
      <c r="BFH24" s="2497"/>
      <c r="BFI24" s="2497"/>
      <c r="BFJ24" s="2497"/>
      <c r="BFK24" s="2497"/>
      <c r="BFL24" s="2497"/>
      <c r="BFM24" s="2497"/>
      <c r="BFN24" s="2497"/>
      <c r="BFO24" s="2497"/>
      <c r="BFP24" s="2497"/>
      <c r="BFQ24" s="2497"/>
      <c r="BFR24" s="2497"/>
      <c r="BFS24" s="2497"/>
      <c r="BFT24" s="2497"/>
      <c r="BFU24" s="2497"/>
      <c r="BFV24" s="2497"/>
      <c r="BFW24" s="2497"/>
      <c r="BFX24" s="2497"/>
      <c r="BFY24" s="2497"/>
      <c r="BFZ24" s="2497"/>
      <c r="BGA24" s="2497"/>
      <c r="BGB24" s="2497"/>
      <c r="BGC24" s="2497"/>
      <c r="BGD24" s="2497"/>
      <c r="BGE24" s="2497"/>
      <c r="BGF24" s="2497"/>
      <c r="BGG24" s="2497"/>
      <c r="BGH24" s="2497"/>
      <c r="BGI24" s="2497"/>
      <c r="BGJ24" s="2497"/>
      <c r="BGK24" s="2497"/>
      <c r="BGL24" s="2497"/>
      <c r="BGM24" s="2497"/>
      <c r="BGN24" s="2497"/>
      <c r="BGO24" s="2497"/>
      <c r="BGP24" s="2497"/>
      <c r="BGQ24" s="2497"/>
      <c r="BGR24" s="2497"/>
      <c r="BGS24" s="2497"/>
      <c r="BGT24" s="2497"/>
      <c r="BGU24" s="2497"/>
      <c r="BGV24" s="2497"/>
      <c r="BGW24" s="2497"/>
      <c r="BGX24" s="2497"/>
      <c r="BGY24" s="2497"/>
      <c r="BGZ24" s="2497"/>
      <c r="BHA24" s="2497"/>
      <c r="BHB24" s="2497"/>
      <c r="BHC24" s="2497"/>
      <c r="BHD24" s="2497"/>
      <c r="BHE24" s="2497"/>
      <c r="BHF24" s="2497"/>
      <c r="BHG24" s="2497"/>
      <c r="BHH24" s="2497"/>
      <c r="BHI24" s="2497"/>
      <c r="BHJ24" s="2497"/>
      <c r="BHK24" s="2497"/>
      <c r="BHL24" s="2497"/>
      <c r="BHM24" s="2497"/>
      <c r="BHN24" s="2497"/>
      <c r="BHO24" s="2497"/>
      <c r="BHP24" s="2497"/>
      <c r="BHQ24" s="2497"/>
      <c r="BHR24" s="2497"/>
      <c r="BHS24" s="2497"/>
      <c r="BHT24" s="2497"/>
      <c r="BHU24" s="2497"/>
      <c r="BHV24" s="2497"/>
      <c r="BHW24" s="2497"/>
      <c r="BHX24" s="2497"/>
      <c r="BHY24" s="2497"/>
      <c r="BHZ24" s="2497"/>
      <c r="BIA24" s="2497"/>
      <c r="BIB24" s="2497"/>
      <c r="BIC24" s="2497"/>
      <c r="BID24" s="2497"/>
      <c r="BIE24" s="2497"/>
      <c r="BIF24" s="2497"/>
      <c r="BIG24" s="2497"/>
      <c r="BIH24" s="2497"/>
      <c r="BII24" s="2497"/>
      <c r="BIJ24" s="2497"/>
      <c r="BIK24" s="2497"/>
      <c r="BIL24" s="2497"/>
      <c r="BIM24" s="2497"/>
      <c r="BIN24" s="2497"/>
      <c r="BIO24" s="2497"/>
      <c r="BIP24" s="2497"/>
      <c r="BIQ24" s="2497"/>
      <c r="BIR24" s="2497"/>
      <c r="BIS24" s="2497"/>
      <c r="BIT24" s="2497"/>
      <c r="BIU24" s="2497"/>
      <c r="BIV24" s="2497"/>
      <c r="BIW24" s="2497"/>
      <c r="BIX24" s="2497"/>
      <c r="BIY24" s="2497"/>
      <c r="BIZ24" s="2497"/>
      <c r="BJA24" s="2497"/>
      <c r="BJB24" s="2497"/>
      <c r="BJC24" s="2497"/>
      <c r="BJD24" s="2497"/>
      <c r="BJE24" s="2497"/>
      <c r="BJF24" s="2497"/>
      <c r="BJG24" s="2497"/>
      <c r="BJH24" s="2497"/>
      <c r="BJI24" s="2497"/>
      <c r="BJJ24" s="2497"/>
      <c r="BJK24" s="2497"/>
      <c r="BJL24" s="2497"/>
      <c r="BJM24" s="2497"/>
      <c r="BJN24" s="2497"/>
      <c r="BJO24" s="2497"/>
      <c r="BJP24" s="2497"/>
      <c r="BJQ24" s="2497"/>
      <c r="BJR24" s="2497"/>
      <c r="BJS24" s="2497"/>
      <c r="BJT24" s="2497"/>
      <c r="BJU24" s="2497"/>
      <c r="BJV24" s="2497"/>
      <c r="BJW24" s="2497"/>
      <c r="BJX24" s="2497"/>
      <c r="BJY24" s="2497"/>
      <c r="BJZ24" s="2497"/>
      <c r="BKA24" s="2497"/>
      <c r="BKB24" s="2497"/>
      <c r="BKC24" s="2497"/>
      <c r="BKD24" s="2497"/>
      <c r="BKE24" s="2497"/>
      <c r="BKF24" s="2497"/>
      <c r="BKG24" s="2497"/>
      <c r="BKH24" s="2497"/>
      <c r="BKI24" s="2497"/>
      <c r="BKJ24" s="2497"/>
      <c r="BKK24" s="2497"/>
      <c r="BKL24" s="2497"/>
      <c r="BKM24" s="2497"/>
      <c r="BKN24" s="2497"/>
      <c r="BKO24" s="2497"/>
      <c r="BKP24" s="2497"/>
      <c r="BKQ24" s="2497"/>
      <c r="BKR24" s="2497"/>
      <c r="BKS24" s="2497"/>
      <c r="BKT24" s="2497"/>
      <c r="BKU24" s="2497"/>
      <c r="BKV24" s="2497"/>
      <c r="BKW24" s="2497"/>
      <c r="BKX24" s="2497"/>
      <c r="BKY24" s="2497"/>
      <c r="BKZ24" s="2497"/>
      <c r="BLA24" s="2497"/>
      <c r="BLB24" s="2497"/>
      <c r="BLC24" s="2497"/>
      <c r="BLD24" s="2497"/>
      <c r="BLE24" s="2497"/>
      <c r="BLF24" s="2497"/>
      <c r="BLG24" s="2497"/>
      <c r="BLH24" s="2497"/>
      <c r="BLI24" s="2497"/>
      <c r="BLJ24" s="2497"/>
      <c r="BLK24" s="2497"/>
      <c r="BLL24" s="2497"/>
      <c r="BLM24" s="2497"/>
      <c r="BLN24" s="2497"/>
      <c r="BLO24" s="2497"/>
      <c r="BLP24" s="2497"/>
      <c r="BLQ24" s="2497"/>
      <c r="BLR24" s="2497"/>
      <c r="BLS24" s="2497"/>
      <c r="BLT24" s="2497"/>
      <c r="BLU24" s="2497"/>
      <c r="BLV24" s="2497"/>
      <c r="BLW24" s="2497"/>
      <c r="BLX24" s="2497"/>
      <c r="BLY24" s="2497"/>
      <c r="BLZ24" s="2497"/>
      <c r="BMA24" s="2497"/>
      <c r="BMB24" s="2497"/>
      <c r="BMC24" s="2497"/>
      <c r="BMD24" s="2497"/>
      <c r="BME24" s="2497"/>
      <c r="BMF24" s="2497"/>
      <c r="BMG24" s="2497"/>
      <c r="BMH24" s="2497"/>
      <c r="BMI24" s="2497"/>
      <c r="BMJ24" s="2497"/>
      <c r="BMK24" s="2497"/>
      <c r="BML24" s="2497"/>
      <c r="BMM24" s="2497"/>
      <c r="BMN24" s="2497"/>
      <c r="BMO24" s="2497"/>
      <c r="BMP24" s="2497"/>
      <c r="BMQ24" s="2497"/>
      <c r="BMR24" s="2497"/>
      <c r="BMS24" s="2497"/>
      <c r="BMT24" s="2497"/>
      <c r="BMU24" s="2497"/>
      <c r="BMV24" s="2497"/>
      <c r="BMW24" s="2497"/>
      <c r="BMX24" s="2497"/>
      <c r="BMY24" s="2497"/>
      <c r="BMZ24" s="2497"/>
      <c r="BNA24" s="2497"/>
      <c r="BNB24" s="2497"/>
      <c r="BNC24" s="2497"/>
      <c r="BND24" s="2497"/>
      <c r="BNE24" s="2497"/>
      <c r="BNF24" s="2497"/>
      <c r="BNG24" s="2497"/>
      <c r="BNH24" s="2497"/>
      <c r="BNI24" s="2497"/>
      <c r="BNJ24" s="2497"/>
      <c r="BNK24" s="2497"/>
      <c r="BNL24" s="2497"/>
      <c r="BNM24" s="2497"/>
      <c r="BNN24" s="2497"/>
      <c r="BNO24" s="2497"/>
      <c r="BNP24" s="2497"/>
      <c r="BNQ24" s="2497"/>
      <c r="BNR24" s="2497"/>
      <c r="BNS24" s="2497"/>
      <c r="BNT24" s="2497"/>
      <c r="BNU24" s="2497"/>
      <c r="BNV24" s="2497"/>
      <c r="BNW24" s="2497"/>
      <c r="BNX24" s="2497"/>
      <c r="BNY24" s="2497"/>
      <c r="BNZ24" s="2497"/>
      <c r="BOA24" s="2497"/>
      <c r="BOB24" s="2497"/>
      <c r="BOC24" s="2497"/>
      <c r="BOD24" s="2497"/>
      <c r="BOE24" s="2497"/>
      <c r="BOF24" s="2497"/>
      <c r="BOG24" s="2497"/>
      <c r="BOH24" s="2497"/>
      <c r="BOI24" s="2497"/>
      <c r="BOJ24" s="2497"/>
      <c r="BOK24" s="2497"/>
      <c r="BOL24" s="2497"/>
      <c r="BOM24" s="2497"/>
      <c r="BON24" s="2497"/>
      <c r="BOO24" s="2497"/>
      <c r="BOP24" s="2497"/>
      <c r="BOQ24" s="2497"/>
      <c r="BOR24" s="2497"/>
      <c r="BOS24" s="2497"/>
      <c r="BOT24" s="2497"/>
      <c r="BOU24" s="2497"/>
      <c r="BOV24" s="2497"/>
      <c r="BOW24" s="2497"/>
      <c r="BOX24" s="2497"/>
      <c r="BOY24" s="2497"/>
      <c r="BOZ24" s="2497"/>
      <c r="BPA24" s="2497"/>
      <c r="BPB24" s="2497"/>
      <c r="BPC24" s="2497"/>
      <c r="BPD24" s="2497"/>
      <c r="BPE24" s="2497"/>
      <c r="BPF24" s="2497"/>
      <c r="BPG24" s="2497"/>
      <c r="BPH24" s="2497"/>
      <c r="BPI24" s="2497"/>
      <c r="BPJ24" s="2497"/>
      <c r="BPK24" s="2497"/>
      <c r="BPL24" s="2497"/>
      <c r="BPM24" s="2497"/>
      <c r="BPN24" s="2497"/>
      <c r="BPO24" s="2497"/>
      <c r="BPP24" s="2497"/>
      <c r="BPQ24" s="2497"/>
      <c r="BPR24" s="2497"/>
      <c r="BPS24" s="2497"/>
      <c r="BPT24" s="2497"/>
      <c r="BPU24" s="2497"/>
      <c r="BPV24" s="2497"/>
      <c r="BPW24" s="2497"/>
      <c r="BPX24" s="2497"/>
      <c r="BPY24" s="2497"/>
      <c r="BPZ24" s="2497"/>
      <c r="BQA24" s="2497"/>
      <c r="BQB24" s="2497"/>
      <c r="BQC24" s="2497"/>
      <c r="BQD24" s="2497"/>
      <c r="BQE24" s="2497"/>
      <c r="BQF24" s="2497"/>
      <c r="BQG24" s="2497"/>
      <c r="BQH24" s="2497"/>
      <c r="BQI24" s="2497"/>
      <c r="BQJ24" s="2497"/>
      <c r="BQK24" s="2497"/>
      <c r="BQL24" s="2497"/>
      <c r="BQM24" s="2497"/>
      <c r="BQN24" s="2497"/>
      <c r="BQO24" s="2497"/>
      <c r="BQP24" s="2497"/>
      <c r="BQQ24" s="2497"/>
      <c r="BQR24" s="2497"/>
      <c r="BQS24" s="2497"/>
      <c r="BQT24" s="2497"/>
      <c r="BQU24" s="2497"/>
      <c r="BQV24" s="2497"/>
      <c r="BQW24" s="2497"/>
      <c r="BQX24" s="2497"/>
      <c r="BQY24" s="2497"/>
      <c r="BQZ24" s="2497"/>
      <c r="BRA24" s="2497"/>
      <c r="BRB24" s="2497"/>
      <c r="BRC24" s="2497"/>
      <c r="BRD24" s="2497"/>
      <c r="BRE24" s="2497"/>
      <c r="BRF24" s="2497"/>
      <c r="BRG24" s="2497"/>
      <c r="BRH24" s="2497"/>
      <c r="BRI24" s="2497"/>
      <c r="BRJ24" s="2497"/>
      <c r="BRK24" s="2497"/>
      <c r="BRL24" s="2497"/>
      <c r="BRM24" s="2497"/>
      <c r="BRN24" s="2497"/>
      <c r="BRO24" s="2497"/>
      <c r="BRP24" s="2497"/>
      <c r="BRQ24" s="2497"/>
      <c r="BRR24" s="2497"/>
      <c r="BRS24" s="2497"/>
      <c r="BRT24" s="2497"/>
      <c r="BRU24" s="2497"/>
      <c r="BRV24" s="2497"/>
      <c r="BRW24" s="2497"/>
      <c r="BRX24" s="2497"/>
      <c r="BRY24" s="2497"/>
      <c r="BRZ24" s="2497"/>
      <c r="BSA24" s="2497"/>
      <c r="BSB24" s="2497"/>
      <c r="BSC24" s="2497"/>
      <c r="BSD24" s="2497"/>
      <c r="BSE24" s="2497"/>
      <c r="BSF24" s="2497"/>
      <c r="BSG24" s="2497"/>
      <c r="BSH24" s="2497"/>
      <c r="BSI24" s="2497"/>
      <c r="BSJ24" s="2497"/>
      <c r="BSK24" s="2497"/>
      <c r="BSL24" s="2497"/>
      <c r="BSM24" s="2497"/>
      <c r="BSN24" s="2497"/>
      <c r="BSO24" s="2497"/>
      <c r="BSP24" s="2497"/>
      <c r="BSQ24" s="2497"/>
      <c r="BSR24" s="2497"/>
      <c r="BSS24" s="2497"/>
      <c r="BST24" s="2497"/>
      <c r="BSU24" s="2497"/>
      <c r="BSV24" s="2497"/>
      <c r="BSW24" s="2497"/>
      <c r="BSX24" s="2497"/>
      <c r="BSY24" s="2497"/>
      <c r="BSZ24" s="2497"/>
      <c r="BTA24" s="2497"/>
      <c r="BTB24" s="2497"/>
      <c r="BTC24" s="2497"/>
      <c r="BTD24" s="2497"/>
      <c r="BTE24" s="2497"/>
      <c r="BTF24" s="2497"/>
      <c r="BTG24" s="2497"/>
      <c r="BTH24" s="2497"/>
      <c r="BTI24" s="2497"/>
      <c r="BTJ24" s="2497"/>
      <c r="BTK24" s="2497"/>
      <c r="BTL24" s="2497"/>
      <c r="BTM24" s="2497"/>
      <c r="BTN24" s="2497"/>
      <c r="BTO24" s="2497"/>
      <c r="BTP24" s="2497"/>
      <c r="BTQ24" s="2497"/>
      <c r="BTR24" s="2497"/>
      <c r="BTS24" s="2497"/>
      <c r="BTT24" s="2497"/>
      <c r="BTU24" s="2497"/>
      <c r="BTV24" s="2497"/>
      <c r="BTW24" s="2497"/>
      <c r="BTX24" s="2497"/>
      <c r="BTY24" s="2497"/>
      <c r="BTZ24" s="2497"/>
      <c r="BUA24" s="2497"/>
      <c r="BUB24" s="2497"/>
      <c r="BUC24" s="2497"/>
      <c r="BUD24" s="2497"/>
      <c r="BUE24" s="2497"/>
      <c r="BUF24" s="2497"/>
      <c r="BUG24" s="2497"/>
      <c r="BUH24" s="2497"/>
      <c r="BUI24" s="2497"/>
      <c r="BUJ24" s="2497"/>
      <c r="BUK24" s="2497"/>
      <c r="BUL24" s="2497"/>
      <c r="BUM24" s="2497"/>
      <c r="BUN24" s="2497"/>
      <c r="BUO24" s="2497"/>
      <c r="BUP24" s="2497"/>
      <c r="BUQ24" s="2497"/>
      <c r="BUR24" s="2497"/>
      <c r="BUS24" s="2497"/>
      <c r="BUT24" s="2497"/>
      <c r="BUU24" s="2497"/>
      <c r="BUV24" s="2497"/>
      <c r="BUW24" s="2497"/>
      <c r="BUX24" s="2497"/>
      <c r="BUY24" s="2497"/>
      <c r="BUZ24" s="2497"/>
      <c r="BVA24" s="2497"/>
      <c r="BVB24" s="2497"/>
      <c r="BVC24" s="2497"/>
      <c r="BVD24" s="2497"/>
      <c r="BVE24" s="2497"/>
      <c r="BVF24" s="2497"/>
      <c r="BVG24" s="2497"/>
      <c r="BVH24" s="2497"/>
      <c r="BVI24" s="2497"/>
      <c r="BVJ24" s="2497"/>
      <c r="BVK24" s="2497"/>
      <c r="BVL24" s="2497"/>
      <c r="BVM24" s="2497"/>
      <c r="BVN24" s="2497"/>
      <c r="BVO24" s="2497"/>
      <c r="BVP24" s="2497"/>
      <c r="BVQ24" s="2497"/>
      <c r="BVR24" s="2497"/>
      <c r="BVS24" s="2497"/>
      <c r="BVT24" s="2497"/>
      <c r="BVU24" s="2497"/>
      <c r="BVV24" s="2497"/>
      <c r="BVW24" s="2497"/>
      <c r="BVX24" s="2497"/>
      <c r="BVY24" s="2497"/>
      <c r="BVZ24" s="2497"/>
      <c r="BWA24" s="2497"/>
      <c r="BWB24" s="2497"/>
      <c r="BWC24" s="2497"/>
      <c r="BWD24" s="2497"/>
      <c r="BWE24" s="2497"/>
      <c r="BWF24" s="2497"/>
      <c r="BWG24" s="2497"/>
      <c r="BWH24" s="2497"/>
      <c r="BWI24" s="2497"/>
      <c r="BWJ24" s="2497"/>
      <c r="BWK24" s="2497"/>
      <c r="BWL24" s="2497"/>
      <c r="BWM24" s="2497"/>
      <c r="BWN24" s="2497"/>
      <c r="BWO24" s="2497"/>
      <c r="BWP24" s="2497"/>
      <c r="BWQ24" s="2497"/>
      <c r="BWR24" s="2497"/>
      <c r="BWS24" s="2497"/>
      <c r="BWT24" s="2497"/>
      <c r="BWU24" s="2497"/>
      <c r="BWV24" s="2497"/>
      <c r="BWW24" s="2497"/>
      <c r="BWX24" s="2497"/>
      <c r="BWY24" s="2497"/>
      <c r="BWZ24" s="2497"/>
      <c r="BXA24" s="2497"/>
      <c r="BXB24" s="2497"/>
      <c r="BXC24" s="2497"/>
      <c r="BXD24" s="2497"/>
      <c r="BXE24" s="2497"/>
      <c r="BXF24" s="2497"/>
      <c r="BXG24" s="2497"/>
      <c r="BXH24" s="2497"/>
      <c r="BXI24" s="2497"/>
      <c r="BXJ24" s="2497"/>
      <c r="BXK24" s="2497"/>
      <c r="BXL24" s="2497"/>
      <c r="BXM24" s="2497"/>
      <c r="BXN24" s="2497"/>
      <c r="BXO24" s="2497"/>
      <c r="BXP24" s="2497"/>
      <c r="BXQ24" s="2497"/>
      <c r="BXR24" s="2497"/>
      <c r="BXS24" s="2497"/>
      <c r="BXT24" s="2497"/>
      <c r="BXU24" s="2497"/>
      <c r="BXV24" s="2497"/>
    </row>
    <row r="25" spans="1:1998" customFormat="1">
      <c r="A25" s="2497"/>
      <c r="B25" s="2497"/>
      <c r="C25" s="2497"/>
      <c r="D25" s="2497"/>
      <c r="E25" s="2497"/>
      <c r="F25" s="2497"/>
      <c r="G25" s="2497"/>
      <c r="H25" s="2497"/>
      <c r="I25" s="2497"/>
      <c r="J25" s="2497"/>
      <c r="K25" s="2497"/>
      <c r="L25" s="2497"/>
      <c r="M25" s="2497"/>
      <c r="N25" s="2497"/>
      <c r="O25" s="2497"/>
      <c r="P25" s="2497"/>
      <c r="Q25" s="2497"/>
      <c r="R25" s="2497"/>
      <c r="S25" s="2497"/>
      <c r="T25" s="2497"/>
      <c r="U25" s="2497"/>
      <c r="V25" s="2497"/>
      <c r="W25" s="2497"/>
      <c r="X25" s="2497"/>
      <c r="Y25" s="2497"/>
      <c r="Z25" s="2497"/>
      <c r="AA25" s="2497"/>
      <c r="AB25" s="2497"/>
      <c r="AC25" s="2497"/>
      <c r="AD25" s="2497"/>
      <c r="AE25" s="2497"/>
      <c r="AF25" s="2497"/>
      <c r="AG25" s="2497"/>
      <c r="AH25" s="2497"/>
      <c r="AI25" s="2497"/>
      <c r="AJ25" s="2497"/>
      <c r="AK25" s="2497"/>
      <c r="AL25" s="2497"/>
      <c r="AM25" s="2497"/>
      <c r="AN25" s="2497"/>
      <c r="AO25" s="2497"/>
      <c r="AP25" s="2497"/>
      <c r="AQ25" s="2497"/>
      <c r="AR25" s="2497"/>
      <c r="AS25" s="2497"/>
      <c r="AT25" s="2497"/>
      <c r="AU25" s="2497"/>
      <c r="AV25" s="2497"/>
      <c r="AW25" s="2497"/>
      <c r="AX25" s="2497"/>
      <c r="AY25" s="2497"/>
      <c r="AZ25" s="2497"/>
      <c r="BA25" s="2497"/>
      <c r="BB25" s="2497"/>
      <c r="BC25" s="2497"/>
      <c r="BD25" s="2497"/>
      <c r="BE25" s="2497"/>
      <c r="BF25" s="2497"/>
      <c r="BG25" s="2497"/>
      <c r="BH25" s="2497"/>
      <c r="BI25" s="2497"/>
      <c r="BJ25" s="2497"/>
      <c r="BK25" s="2497"/>
      <c r="BL25" s="2497"/>
      <c r="BM25" s="2497"/>
      <c r="BN25" s="2497"/>
      <c r="BO25" s="2497"/>
      <c r="BP25" s="2497"/>
      <c r="BQ25" s="2497"/>
      <c r="BR25" s="2497"/>
      <c r="BS25" s="2497"/>
      <c r="BT25" s="2497"/>
      <c r="BU25" s="2497"/>
      <c r="BV25" s="2497"/>
      <c r="BW25" s="2497"/>
      <c r="BX25" s="2497"/>
      <c r="BY25" s="2497"/>
      <c r="BZ25" s="2497"/>
      <c r="CA25" s="2497"/>
      <c r="CB25" s="2497"/>
      <c r="CC25" s="2497"/>
      <c r="CD25" s="2497"/>
      <c r="CE25" s="2497"/>
      <c r="CF25" s="2497"/>
      <c r="CG25" s="2497"/>
      <c r="CH25" s="2497"/>
      <c r="CI25" s="2497"/>
      <c r="CJ25" s="2497"/>
      <c r="CK25" s="2497"/>
      <c r="CL25" s="2497"/>
      <c r="CM25" s="2497"/>
      <c r="CN25" s="2497"/>
      <c r="CO25" s="2497"/>
      <c r="CP25" s="2497"/>
      <c r="CQ25" s="2497"/>
      <c r="CR25" s="2497"/>
      <c r="CS25" s="2497"/>
      <c r="CT25" s="2497"/>
      <c r="CU25" s="2497"/>
      <c r="CV25" s="2497"/>
      <c r="CW25" s="2497"/>
      <c r="CX25" s="2497"/>
      <c r="CY25" s="2497"/>
      <c r="CZ25" s="2497"/>
      <c r="DA25" s="2497"/>
      <c r="DB25" s="2497"/>
      <c r="DC25" s="2497"/>
      <c r="DD25" s="2497"/>
      <c r="DE25" s="2497"/>
      <c r="DF25" s="2497"/>
      <c r="DG25" s="2497"/>
      <c r="DH25" s="2497"/>
      <c r="DI25" s="2497"/>
      <c r="DJ25" s="2497"/>
      <c r="DK25" s="2497"/>
      <c r="DL25" s="2497"/>
      <c r="DM25" s="2497"/>
      <c r="DN25" s="2497"/>
      <c r="DO25" s="2497"/>
      <c r="DP25" s="2497"/>
      <c r="DQ25" s="2497"/>
      <c r="DR25" s="2497"/>
      <c r="DS25" s="2497"/>
      <c r="DT25" s="2497"/>
      <c r="DU25" s="2497"/>
      <c r="DV25" s="2497"/>
      <c r="DW25" s="2497"/>
      <c r="DX25" s="2497"/>
      <c r="DY25" s="2497"/>
      <c r="DZ25" s="2497"/>
      <c r="EA25" s="2497"/>
      <c r="EB25" s="2497"/>
      <c r="EC25" s="2497"/>
      <c r="ED25" s="2497"/>
      <c r="EE25" s="2497"/>
      <c r="EF25" s="2497"/>
      <c r="EG25" s="2497"/>
      <c r="EH25" s="2497"/>
      <c r="EI25" s="2497"/>
      <c r="EJ25" s="2497"/>
      <c r="EK25" s="2497"/>
      <c r="EL25" s="2497"/>
      <c r="EM25" s="2497"/>
      <c r="EN25" s="2497"/>
      <c r="EO25" s="2497"/>
      <c r="EP25" s="2497"/>
      <c r="EQ25" s="2497"/>
      <c r="ER25" s="2497"/>
      <c r="ES25" s="2497"/>
      <c r="ET25" s="2497"/>
      <c r="EU25" s="2497"/>
      <c r="EV25" s="2497"/>
      <c r="EW25" s="2497"/>
      <c r="EX25" s="2497"/>
      <c r="EY25" s="2497"/>
      <c r="EZ25" s="2497"/>
      <c r="FA25" s="2497"/>
      <c r="FB25" s="2497"/>
      <c r="FC25" s="2497"/>
      <c r="FD25" s="2497"/>
      <c r="FE25" s="2497"/>
      <c r="FF25" s="2497"/>
      <c r="FG25" s="2497"/>
      <c r="FH25" s="2497"/>
      <c r="FI25" s="2497"/>
      <c r="FJ25" s="2497"/>
      <c r="FK25" s="2497"/>
      <c r="FL25" s="2497"/>
      <c r="FM25" s="2497"/>
      <c r="FN25" s="2497"/>
      <c r="FO25" s="2497"/>
      <c r="FP25" s="2497"/>
      <c r="FQ25" s="2497"/>
      <c r="FR25" s="2497"/>
      <c r="FS25" s="2497"/>
      <c r="FT25" s="2497"/>
      <c r="FU25" s="2497"/>
      <c r="FV25" s="2497"/>
      <c r="FW25" s="2497"/>
      <c r="FX25" s="2497"/>
      <c r="FY25" s="2497"/>
      <c r="FZ25" s="2497"/>
      <c r="GA25" s="2497"/>
      <c r="GB25" s="2497"/>
      <c r="GC25" s="2497"/>
      <c r="GD25" s="2497"/>
      <c r="GE25" s="2497"/>
      <c r="GF25" s="2497"/>
      <c r="GG25" s="2497"/>
      <c r="GH25" s="2497"/>
      <c r="GI25" s="2497"/>
      <c r="GJ25" s="2497"/>
      <c r="GK25" s="2497"/>
      <c r="GL25" s="2497"/>
      <c r="GM25" s="2497"/>
      <c r="GN25" s="2497"/>
      <c r="GO25" s="2497"/>
      <c r="GP25" s="2497"/>
      <c r="GQ25" s="2497"/>
      <c r="GR25" s="2497"/>
      <c r="GS25" s="2497"/>
      <c r="GT25" s="2497"/>
      <c r="GU25" s="2497"/>
      <c r="GV25" s="2497"/>
      <c r="GW25" s="2497"/>
      <c r="GX25" s="2497"/>
      <c r="GY25" s="2497"/>
      <c r="GZ25" s="2497"/>
      <c r="HA25" s="2497"/>
      <c r="HB25" s="2497"/>
      <c r="HC25" s="2497"/>
      <c r="HD25" s="2497"/>
      <c r="HE25" s="2497"/>
      <c r="HF25" s="2497"/>
      <c r="HG25" s="2497"/>
      <c r="HH25" s="2497"/>
      <c r="HI25" s="2497"/>
      <c r="HJ25" s="2497"/>
      <c r="HK25" s="2497"/>
      <c r="HL25" s="2497"/>
      <c r="HM25" s="2497"/>
      <c r="HN25" s="2497"/>
      <c r="HO25" s="2497"/>
      <c r="HP25" s="2497"/>
      <c r="HQ25" s="2497"/>
      <c r="HR25" s="2497"/>
      <c r="HS25" s="2497"/>
      <c r="HT25" s="2497"/>
      <c r="HU25" s="2497"/>
      <c r="HV25" s="2497"/>
      <c r="HW25" s="2497"/>
      <c r="HX25" s="2497"/>
      <c r="HY25" s="2497"/>
      <c r="HZ25" s="2497"/>
      <c r="IA25" s="2497"/>
      <c r="IB25" s="2497"/>
      <c r="IC25" s="2497"/>
      <c r="ID25" s="2497"/>
      <c r="IE25" s="2497"/>
      <c r="IF25" s="2497"/>
      <c r="IG25" s="2497"/>
      <c r="IH25" s="2497"/>
      <c r="II25" s="2497"/>
      <c r="IJ25" s="2497"/>
      <c r="IK25" s="2497"/>
      <c r="IL25" s="2497"/>
      <c r="IM25" s="2497"/>
      <c r="IN25" s="2497"/>
      <c r="IO25" s="2497"/>
      <c r="IP25" s="2497"/>
      <c r="IQ25" s="2497"/>
      <c r="IR25" s="2497"/>
      <c r="IS25" s="2497"/>
      <c r="IT25" s="2497"/>
      <c r="IU25" s="2497"/>
      <c r="IV25" s="2497"/>
      <c r="IW25" s="2497"/>
      <c r="IX25" s="2497"/>
      <c r="IY25" s="2497"/>
      <c r="IZ25" s="2497"/>
      <c r="JA25" s="2497"/>
      <c r="JB25" s="2497"/>
      <c r="JC25" s="2497"/>
      <c r="JD25" s="2497"/>
      <c r="JE25" s="2497"/>
      <c r="JF25" s="2497"/>
      <c r="JG25" s="2497"/>
      <c r="JH25" s="2497"/>
      <c r="JI25" s="2497"/>
      <c r="JJ25" s="2497"/>
      <c r="JK25" s="2497"/>
      <c r="JL25" s="2497"/>
      <c r="JM25" s="2497"/>
      <c r="JN25" s="2497"/>
      <c r="JO25" s="2497"/>
      <c r="JP25" s="2497"/>
      <c r="JQ25" s="2497"/>
      <c r="JR25" s="2497"/>
      <c r="JS25" s="2497"/>
      <c r="JT25" s="2497"/>
      <c r="JU25" s="2497"/>
      <c r="JV25" s="2497"/>
      <c r="JW25" s="2497"/>
      <c r="JX25" s="2497"/>
      <c r="JY25" s="2497"/>
      <c r="JZ25" s="2497"/>
      <c r="KA25" s="2497"/>
      <c r="KB25" s="2497"/>
      <c r="KC25" s="2497"/>
      <c r="KD25" s="2497"/>
      <c r="KE25" s="2497"/>
      <c r="KF25" s="2497"/>
      <c r="KG25" s="2497"/>
      <c r="KH25" s="2497"/>
      <c r="KI25" s="2497"/>
      <c r="KJ25" s="2497"/>
      <c r="KK25" s="2497"/>
      <c r="KL25" s="2497"/>
      <c r="KM25" s="2497"/>
      <c r="KN25" s="2497"/>
      <c r="KO25" s="2497"/>
      <c r="KP25" s="2497"/>
      <c r="KQ25" s="2497"/>
      <c r="KR25" s="2497"/>
      <c r="KS25" s="2497"/>
      <c r="KT25" s="2497"/>
      <c r="KU25" s="2497"/>
      <c r="KV25" s="2497"/>
      <c r="KW25" s="2497"/>
      <c r="KX25" s="2497"/>
      <c r="KY25" s="2497"/>
      <c r="KZ25" s="2497"/>
      <c r="LA25" s="2497"/>
      <c r="LB25" s="2497"/>
      <c r="LC25" s="2497"/>
      <c r="LD25" s="2497"/>
      <c r="LE25" s="2497"/>
      <c r="LF25" s="2497"/>
      <c r="LG25" s="2497"/>
      <c r="LH25" s="2497"/>
      <c r="LI25" s="2497"/>
      <c r="LJ25" s="2497"/>
      <c r="LK25" s="2497"/>
      <c r="LL25" s="2497"/>
      <c r="LM25" s="2497"/>
      <c r="LN25" s="2497"/>
      <c r="LO25" s="2497"/>
      <c r="LP25" s="2497"/>
      <c r="LQ25" s="2497"/>
      <c r="LR25" s="2497"/>
      <c r="LS25" s="2497"/>
      <c r="LT25" s="2497"/>
      <c r="LU25" s="2497"/>
      <c r="LV25" s="2497"/>
      <c r="LW25" s="2497"/>
      <c r="LX25" s="2497"/>
      <c r="LY25" s="2497"/>
      <c r="LZ25" s="2497"/>
      <c r="MA25" s="2497"/>
      <c r="MB25" s="2497"/>
      <c r="MC25" s="2497"/>
      <c r="MD25" s="2497"/>
      <c r="ME25" s="2497"/>
      <c r="MF25" s="2497"/>
      <c r="MG25" s="2497"/>
      <c r="MH25" s="2497"/>
      <c r="MI25" s="2497"/>
      <c r="MJ25" s="2497"/>
      <c r="MK25" s="2497"/>
      <c r="ML25" s="2497"/>
      <c r="MM25" s="2497"/>
      <c r="MN25" s="2497"/>
      <c r="MO25" s="2497"/>
      <c r="MP25" s="2497"/>
      <c r="MQ25" s="2497"/>
      <c r="MR25" s="2497"/>
      <c r="MS25" s="2497"/>
      <c r="MT25" s="2497"/>
      <c r="MU25" s="2497"/>
      <c r="MV25" s="2497"/>
      <c r="MW25" s="2497"/>
      <c r="MX25" s="2497"/>
      <c r="MY25" s="2497"/>
      <c r="MZ25" s="2497"/>
      <c r="NA25" s="2497"/>
      <c r="NB25" s="2497"/>
      <c r="NC25" s="2497"/>
      <c r="ND25" s="2497"/>
      <c r="NE25" s="2497"/>
      <c r="NF25" s="2497"/>
      <c r="NG25" s="2497"/>
      <c r="NH25" s="2497"/>
      <c r="NI25" s="2497"/>
      <c r="NJ25" s="2497"/>
      <c r="NK25" s="2497"/>
      <c r="NL25" s="2497"/>
      <c r="NM25" s="2497"/>
      <c r="NN25" s="2497"/>
      <c r="NO25" s="2497"/>
      <c r="NP25" s="2497"/>
      <c r="NQ25" s="2497"/>
      <c r="NR25" s="2497"/>
      <c r="NS25" s="2497"/>
      <c r="NT25" s="2497"/>
      <c r="NU25" s="2497"/>
      <c r="NV25" s="2497"/>
      <c r="NW25" s="2497"/>
      <c r="NX25" s="2497"/>
      <c r="NY25" s="2497"/>
      <c r="NZ25" s="2497"/>
      <c r="OA25" s="2497"/>
      <c r="OB25" s="2497"/>
      <c r="OC25" s="2497"/>
      <c r="OD25" s="2497"/>
      <c r="OE25" s="2497"/>
      <c r="OF25" s="2497"/>
      <c r="OG25" s="2497"/>
      <c r="OH25" s="2497"/>
      <c r="OI25" s="2497"/>
      <c r="OJ25" s="2497"/>
      <c r="OK25" s="2497"/>
      <c r="OL25" s="2497"/>
      <c r="OM25" s="2497"/>
      <c r="ON25" s="2497"/>
      <c r="OO25" s="2497"/>
      <c r="OP25" s="2497"/>
      <c r="OQ25" s="2497"/>
      <c r="OR25" s="2497"/>
      <c r="OS25" s="2497"/>
      <c r="OT25" s="2497"/>
      <c r="OU25" s="2497"/>
      <c r="OV25" s="2497"/>
      <c r="OW25" s="2497"/>
      <c r="OX25" s="2497"/>
      <c r="OY25" s="2497"/>
      <c r="OZ25" s="2497"/>
      <c r="PA25" s="2497"/>
      <c r="PB25" s="2497"/>
      <c r="PC25" s="2497"/>
      <c r="PD25" s="2497"/>
      <c r="PE25" s="2497"/>
      <c r="PF25" s="2497"/>
      <c r="PG25" s="2497"/>
      <c r="PH25" s="2497"/>
      <c r="PI25" s="2497"/>
      <c r="PJ25" s="2497"/>
      <c r="PK25" s="2497"/>
      <c r="PL25" s="2497"/>
      <c r="PM25" s="2497"/>
      <c r="PN25" s="2497"/>
      <c r="PO25" s="2497"/>
      <c r="PP25" s="2497"/>
      <c r="PQ25" s="2497"/>
      <c r="PR25" s="2497"/>
      <c r="PS25" s="2497"/>
      <c r="PT25" s="2497"/>
      <c r="PU25" s="2497"/>
      <c r="PV25" s="2497"/>
      <c r="PW25" s="2497"/>
      <c r="PX25" s="2497"/>
      <c r="PY25" s="2497"/>
      <c r="PZ25" s="2497"/>
      <c r="QA25" s="2497"/>
      <c r="QB25" s="2497"/>
      <c r="QC25" s="2497"/>
      <c r="QD25" s="2497"/>
      <c r="QE25" s="2497"/>
      <c r="QF25" s="2497"/>
      <c r="QG25" s="2497"/>
      <c r="QH25" s="2497"/>
      <c r="QI25" s="2497"/>
      <c r="QJ25" s="2497"/>
      <c r="QK25" s="2497"/>
      <c r="QL25" s="2497"/>
      <c r="QM25" s="2497"/>
      <c r="QN25" s="2497"/>
      <c r="QO25" s="2497"/>
      <c r="QP25" s="2497"/>
      <c r="QQ25" s="2497"/>
      <c r="QR25" s="2497"/>
      <c r="QS25" s="2497"/>
      <c r="QT25" s="2497"/>
      <c r="QU25" s="2497"/>
      <c r="QV25" s="2497"/>
      <c r="QW25" s="2497"/>
      <c r="QX25" s="2497"/>
      <c r="QY25" s="2497"/>
      <c r="QZ25" s="2497"/>
      <c r="RA25" s="2497"/>
      <c r="RB25" s="2497"/>
      <c r="RC25" s="2497"/>
      <c r="RD25" s="2497"/>
      <c r="RE25" s="2497"/>
      <c r="RF25" s="2497"/>
      <c r="RG25" s="2497"/>
      <c r="RH25" s="2497"/>
      <c r="RI25" s="2497"/>
      <c r="RJ25" s="2497"/>
      <c r="RK25" s="2497"/>
      <c r="RL25" s="2497"/>
      <c r="RM25" s="2497"/>
      <c r="RN25" s="2497"/>
      <c r="RO25" s="2497"/>
      <c r="RP25" s="2497"/>
      <c r="RQ25" s="2497"/>
      <c r="RR25" s="2497"/>
      <c r="RS25" s="2497"/>
      <c r="RT25" s="2497"/>
      <c r="RU25" s="2497"/>
      <c r="RV25" s="2497"/>
      <c r="RW25" s="2497"/>
      <c r="RX25" s="2497"/>
      <c r="RY25" s="2497"/>
      <c r="RZ25" s="2497"/>
      <c r="SA25" s="2497"/>
      <c r="SB25" s="2497"/>
      <c r="SC25" s="2497"/>
      <c r="SD25" s="2497"/>
      <c r="SE25" s="2497"/>
      <c r="SF25" s="2497"/>
      <c r="SG25" s="2497"/>
      <c r="SH25" s="2497"/>
      <c r="SI25" s="2497"/>
      <c r="SJ25" s="2497"/>
      <c r="SK25" s="2497"/>
      <c r="SL25" s="2497"/>
      <c r="SM25" s="2497"/>
      <c r="SN25" s="2497"/>
      <c r="SO25" s="2497"/>
      <c r="SP25" s="2497"/>
      <c r="SQ25" s="2497"/>
      <c r="SR25" s="2497"/>
      <c r="SS25" s="2497"/>
      <c r="ST25" s="2497"/>
      <c r="SU25" s="2497"/>
      <c r="SV25" s="2497"/>
      <c r="SW25" s="2497"/>
      <c r="SX25" s="2497"/>
      <c r="SY25" s="2497"/>
      <c r="SZ25" s="2497"/>
      <c r="TA25" s="2497"/>
      <c r="TB25" s="2497"/>
      <c r="TC25" s="2497"/>
      <c r="TD25" s="2497"/>
      <c r="TE25" s="2497"/>
      <c r="TF25" s="2497"/>
      <c r="TG25" s="2497"/>
      <c r="TH25" s="2497"/>
      <c r="TI25" s="2497"/>
      <c r="TJ25" s="2497"/>
      <c r="TK25" s="2497"/>
      <c r="TL25" s="2497"/>
      <c r="TM25" s="2497"/>
      <c r="TN25" s="2497"/>
      <c r="TO25" s="2497"/>
      <c r="TP25" s="2497"/>
      <c r="TQ25" s="2497"/>
      <c r="TR25" s="2497"/>
      <c r="TS25" s="2497"/>
      <c r="TT25" s="2497"/>
      <c r="TU25" s="2497"/>
      <c r="TV25" s="2497"/>
      <c r="TW25" s="2497"/>
      <c r="TX25" s="2497"/>
      <c r="TY25" s="2497"/>
      <c r="TZ25" s="2497"/>
      <c r="UA25" s="2497"/>
      <c r="UB25" s="2497"/>
      <c r="UC25" s="2497"/>
      <c r="UD25" s="2497"/>
      <c r="UE25" s="2497"/>
      <c r="UF25" s="2497"/>
      <c r="UG25" s="2497"/>
      <c r="UH25" s="2497"/>
      <c r="UI25" s="2497"/>
      <c r="UJ25" s="2497"/>
      <c r="UK25" s="2497"/>
      <c r="UL25" s="2497"/>
      <c r="UM25" s="2497"/>
      <c r="UN25" s="2497"/>
      <c r="UO25" s="2497"/>
      <c r="UP25" s="2497"/>
      <c r="UQ25" s="2497"/>
      <c r="UR25" s="2497"/>
      <c r="US25" s="2497"/>
      <c r="UT25" s="2497"/>
      <c r="UU25" s="2497"/>
      <c r="UV25" s="2497"/>
      <c r="UW25" s="2497"/>
      <c r="UX25" s="2497"/>
      <c r="UY25" s="2497"/>
      <c r="UZ25" s="2497"/>
      <c r="VA25" s="2497"/>
      <c r="VB25" s="2497"/>
      <c r="VC25" s="2497"/>
      <c r="VD25" s="2497"/>
      <c r="VE25" s="2497"/>
      <c r="VF25" s="2497"/>
      <c r="VG25" s="2497"/>
      <c r="VH25" s="2497"/>
      <c r="VI25" s="2497"/>
      <c r="VJ25" s="2497"/>
      <c r="VK25" s="2497"/>
      <c r="VL25" s="2497"/>
      <c r="VM25" s="2497"/>
      <c r="VN25" s="2497"/>
      <c r="VO25" s="2497"/>
      <c r="VP25" s="2497"/>
      <c r="VQ25" s="2497"/>
      <c r="VR25" s="2497"/>
      <c r="VS25" s="2497"/>
      <c r="VT25" s="2497"/>
      <c r="VU25" s="2497"/>
      <c r="VV25" s="2497"/>
      <c r="VW25" s="2497"/>
      <c r="VX25" s="2497"/>
      <c r="VY25" s="2497"/>
      <c r="VZ25" s="2497"/>
      <c r="WA25" s="2497"/>
      <c r="WB25" s="2497"/>
      <c r="WC25" s="2497"/>
      <c r="WD25" s="2497"/>
      <c r="WE25" s="2497"/>
      <c r="WF25" s="2497"/>
      <c r="WG25" s="2497"/>
      <c r="WH25" s="2497"/>
      <c r="WI25" s="2497"/>
      <c r="WJ25" s="2497"/>
      <c r="WK25" s="2497"/>
      <c r="WL25" s="2497"/>
      <c r="WM25" s="2497"/>
      <c r="WN25" s="2497"/>
      <c r="WO25" s="2497"/>
      <c r="WP25" s="2497"/>
      <c r="WQ25" s="2497"/>
      <c r="WR25" s="2497"/>
      <c r="WS25" s="2497"/>
      <c r="WT25" s="2497"/>
      <c r="WU25" s="2497"/>
      <c r="WV25" s="2497"/>
      <c r="WW25" s="2497"/>
      <c r="WX25" s="2497"/>
      <c r="WY25" s="2497"/>
      <c r="WZ25" s="2497"/>
      <c r="XA25" s="2497"/>
      <c r="XB25" s="2497"/>
      <c r="XC25" s="2497"/>
      <c r="XD25" s="2497"/>
      <c r="XE25" s="2497"/>
      <c r="XF25" s="2497"/>
      <c r="XG25" s="2497"/>
      <c r="XH25" s="2497"/>
      <c r="XI25" s="2497"/>
      <c r="XJ25" s="2497"/>
      <c r="XK25" s="2497"/>
      <c r="XL25" s="2497"/>
      <c r="XM25" s="2497"/>
      <c r="XN25" s="2497"/>
      <c r="XO25" s="2497"/>
      <c r="XP25" s="2497"/>
      <c r="XQ25" s="2497"/>
      <c r="XR25" s="2497"/>
      <c r="XS25" s="2497"/>
      <c r="XT25" s="2497"/>
      <c r="XU25" s="2497"/>
      <c r="XV25" s="2497"/>
      <c r="XW25" s="2497"/>
      <c r="XX25" s="2497"/>
      <c r="XY25" s="2497"/>
      <c r="XZ25" s="2497"/>
      <c r="YA25" s="2497"/>
      <c r="YB25" s="2497"/>
      <c r="YC25" s="2497"/>
      <c r="YD25" s="2497"/>
      <c r="YE25" s="2497"/>
      <c r="YF25" s="2497"/>
      <c r="YG25" s="2497"/>
      <c r="YH25" s="2497"/>
      <c r="YI25" s="2497"/>
      <c r="YJ25" s="2497"/>
      <c r="YK25" s="2497"/>
      <c r="YL25" s="2497"/>
      <c r="YM25" s="2497"/>
      <c r="YN25" s="2497"/>
      <c r="YO25" s="2497"/>
      <c r="YP25" s="2497"/>
      <c r="YQ25" s="2497"/>
      <c r="YR25" s="2497"/>
      <c r="YS25" s="2497"/>
      <c r="YT25" s="2497"/>
      <c r="YU25" s="2497"/>
      <c r="YV25" s="2497"/>
      <c r="YW25" s="2497"/>
      <c r="YX25" s="2497"/>
      <c r="YY25" s="2497"/>
      <c r="YZ25" s="2497"/>
      <c r="ZA25" s="2497"/>
      <c r="ZB25" s="2497"/>
      <c r="ZC25" s="2497"/>
      <c r="ZD25" s="2497"/>
      <c r="ZE25" s="2497"/>
      <c r="ZF25" s="2497"/>
      <c r="ZG25" s="2497"/>
      <c r="ZH25" s="2497"/>
      <c r="ZI25" s="2497"/>
      <c r="ZJ25" s="2497"/>
      <c r="ZK25" s="2497"/>
      <c r="ZL25" s="2497"/>
      <c r="ZM25" s="2497"/>
      <c r="ZN25" s="2497"/>
      <c r="ZO25" s="2497"/>
      <c r="ZP25" s="2497"/>
      <c r="ZQ25" s="2497"/>
      <c r="ZR25" s="2497"/>
      <c r="ZS25" s="2497"/>
      <c r="ZT25" s="2497"/>
      <c r="ZU25" s="2497"/>
      <c r="ZV25" s="2497"/>
      <c r="ZW25" s="2497"/>
      <c r="ZX25" s="2497"/>
      <c r="ZY25" s="2497"/>
      <c r="ZZ25" s="2497"/>
      <c r="AAA25" s="2497"/>
      <c r="AAB25" s="2497"/>
      <c r="AAC25" s="2497"/>
      <c r="AAD25" s="2497"/>
      <c r="AAE25" s="2497"/>
      <c r="AAF25" s="2497"/>
      <c r="AAG25" s="2497"/>
      <c r="AAH25" s="2497"/>
      <c r="AAI25" s="2497"/>
      <c r="AAJ25" s="2497"/>
      <c r="AAK25" s="2497"/>
      <c r="AAL25" s="2497"/>
      <c r="AAM25" s="2497"/>
      <c r="AAN25" s="2497"/>
      <c r="AAO25" s="2497"/>
      <c r="AAP25" s="2497"/>
      <c r="AAQ25" s="2497"/>
      <c r="AAR25" s="2497"/>
      <c r="AAS25" s="2497"/>
      <c r="AAT25" s="2497"/>
      <c r="AAU25" s="2497"/>
      <c r="AAV25" s="2497"/>
      <c r="AAW25" s="2497"/>
      <c r="AAX25" s="2497"/>
      <c r="AAY25" s="2497"/>
      <c r="AAZ25" s="2497"/>
      <c r="ABA25" s="2497"/>
      <c r="ABB25" s="2497"/>
      <c r="ABC25" s="2497"/>
      <c r="ABD25" s="2497"/>
      <c r="ABE25" s="2497"/>
      <c r="ABF25" s="2497"/>
      <c r="ABG25" s="2497"/>
      <c r="ABH25" s="2497"/>
      <c r="ABI25" s="2497"/>
      <c r="ABJ25" s="2497"/>
      <c r="ABK25" s="2497"/>
      <c r="ABL25" s="2497"/>
      <c r="ABM25" s="2497"/>
      <c r="ABN25" s="2497"/>
      <c r="ABO25" s="2497"/>
      <c r="ABP25" s="2497"/>
      <c r="ABQ25" s="2497"/>
      <c r="ABR25" s="2497"/>
      <c r="ABS25" s="2497"/>
      <c r="ABT25" s="2497"/>
      <c r="ABU25" s="2497"/>
      <c r="ABV25" s="2497"/>
      <c r="ABW25" s="2497"/>
      <c r="ABX25" s="2497"/>
      <c r="ABY25" s="2497"/>
      <c r="ABZ25" s="2497"/>
      <c r="ACA25" s="2497"/>
      <c r="ACB25" s="2497"/>
      <c r="ACC25" s="2497"/>
      <c r="ACD25" s="2497"/>
      <c r="ACE25" s="2497"/>
      <c r="ACF25" s="2497"/>
      <c r="ACG25" s="2497"/>
      <c r="ACH25" s="2497"/>
      <c r="ACI25" s="2497"/>
      <c r="ACJ25" s="2497"/>
      <c r="ACK25" s="2497"/>
      <c r="ACL25" s="2497"/>
      <c r="ACM25" s="2497"/>
      <c r="ACN25" s="2497"/>
      <c r="ACO25" s="2497"/>
      <c r="ACP25" s="2497"/>
      <c r="ACQ25" s="2497"/>
      <c r="ACR25" s="2497"/>
      <c r="ACS25" s="2497"/>
      <c r="ACT25" s="2497"/>
      <c r="ACU25" s="2497"/>
      <c r="ACV25" s="2497"/>
      <c r="ACW25" s="2497"/>
      <c r="ACX25" s="2497"/>
      <c r="ACY25" s="2497"/>
      <c r="ACZ25" s="2497"/>
      <c r="ADA25" s="2497"/>
      <c r="ADB25" s="2497"/>
      <c r="ADC25" s="2497"/>
      <c r="ADD25" s="2497"/>
      <c r="ADE25" s="2497"/>
      <c r="ADF25" s="2497"/>
      <c r="ADG25" s="2497"/>
      <c r="ADH25" s="2497"/>
      <c r="ADI25" s="2497"/>
      <c r="ADJ25" s="2497"/>
      <c r="ADK25" s="2497"/>
      <c r="ADL25" s="2497"/>
      <c r="ADM25" s="2497"/>
      <c r="ADN25" s="2497"/>
      <c r="ADO25" s="2497"/>
      <c r="ADP25" s="2497"/>
      <c r="ADQ25" s="2497"/>
      <c r="ADR25" s="2497"/>
      <c r="ADS25" s="2497"/>
      <c r="ADT25" s="2497"/>
      <c r="ADU25" s="2497"/>
      <c r="ADV25" s="2497"/>
      <c r="ADW25" s="2497"/>
      <c r="ADX25" s="2497"/>
      <c r="ADY25" s="2497"/>
      <c r="ADZ25" s="2497"/>
      <c r="AEA25" s="2497"/>
      <c r="AEB25" s="2497"/>
      <c r="AEC25" s="2497"/>
      <c r="AED25" s="2497"/>
      <c r="AEE25" s="2497"/>
      <c r="AEF25" s="2497"/>
      <c r="AEG25" s="2497"/>
      <c r="AEH25" s="2497"/>
      <c r="AEI25" s="2497"/>
      <c r="AEJ25" s="2497"/>
      <c r="AEK25" s="2497"/>
      <c r="AEL25" s="2497"/>
      <c r="AEM25" s="2497"/>
      <c r="AEN25" s="2497"/>
      <c r="AEO25" s="2497"/>
      <c r="AEP25" s="2497"/>
      <c r="AEQ25" s="2497"/>
      <c r="AER25" s="2497"/>
      <c r="AES25" s="2497"/>
      <c r="AET25" s="2497"/>
      <c r="AEU25" s="2497"/>
      <c r="AEV25" s="2497"/>
      <c r="AEW25" s="2497"/>
      <c r="AEX25" s="2497"/>
      <c r="AEY25" s="2497"/>
      <c r="AEZ25" s="2497"/>
      <c r="AFA25" s="2497"/>
      <c r="AFB25" s="2497"/>
      <c r="AFC25" s="2497"/>
      <c r="AFD25" s="2497"/>
      <c r="AFE25" s="2497"/>
      <c r="AFF25" s="2497"/>
      <c r="AFG25" s="2497"/>
      <c r="AFH25" s="2497"/>
      <c r="AFI25" s="2497"/>
      <c r="AFJ25" s="2497"/>
      <c r="AFK25" s="2497"/>
      <c r="AFL25" s="2497"/>
      <c r="AFM25" s="2497"/>
      <c r="AFN25" s="2497"/>
      <c r="AFO25" s="2497"/>
      <c r="AFP25" s="2497"/>
      <c r="AFQ25" s="2497"/>
      <c r="AFR25" s="2497"/>
      <c r="AFS25" s="2497"/>
      <c r="AFT25" s="2497"/>
      <c r="AFU25" s="2497"/>
      <c r="AFV25" s="2497"/>
      <c r="AFW25" s="2497"/>
      <c r="AFX25" s="2497"/>
      <c r="AFY25" s="2497"/>
      <c r="AFZ25" s="2497"/>
      <c r="AGA25" s="2497"/>
      <c r="AGB25" s="2497"/>
      <c r="AGC25" s="2497"/>
      <c r="AGD25" s="2497"/>
      <c r="AGE25" s="2497"/>
      <c r="AGF25" s="2497"/>
      <c r="AGG25" s="2497"/>
      <c r="AGH25" s="2497"/>
      <c r="AGI25" s="2497"/>
      <c r="AGJ25" s="2497"/>
      <c r="AGK25" s="2497"/>
      <c r="AGL25" s="2497"/>
      <c r="AGM25" s="2497"/>
      <c r="AGN25" s="2497"/>
      <c r="AGO25" s="2497"/>
      <c r="AGP25" s="2497"/>
      <c r="AGQ25" s="2497"/>
      <c r="AGR25" s="2497"/>
      <c r="AGS25" s="2497"/>
      <c r="AGT25" s="2497"/>
      <c r="AGU25" s="2497"/>
      <c r="AGV25" s="2497"/>
      <c r="AGW25" s="2497"/>
      <c r="AGX25" s="2497"/>
      <c r="AGY25" s="2497"/>
      <c r="AGZ25" s="2497"/>
      <c r="AHA25" s="2497"/>
      <c r="AHB25" s="2497"/>
      <c r="AHC25" s="2497"/>
      <c r="AHD25" s="2497"/>
      <c r="AHE25" s="2497"/>
      <c r="AHF25" s="2497"/>
      <c r="AHG25" s="2497"/>
      <c r="AHH25" s="2497"/>
      <c r="AHI25" s="2497"/>
      <c r="AHJ25" s="2497"/>
      <c r="AHK25" s="2497"/>
      <c r="AHL25" s="2497"/>
      <c r="AHM25" s="2497"/>
      <c r="AHN25" s="2497"/>
      <c r="AHO25" s="2497"/>
      <c r="AHP25" s="2497"/>
      <c r="AHQ25" s="2497"/>
      <c r="AHR25" s="2497"/>
      <c r="AHS25" s="2497"/>
      <c r="AHT25" s="2497"/>
      <c r="AHU25" s="2497"/>
      <c r="AHV25" s="2497"/>
      <c r="AHW25" s="2497"/>
      <c r="AHX25" s="2497"/>
      <c r="AHY25" s="2497"/>
      <c r="AHZ25" s="2497"/>
      <c r="AIA25" s="2497"/>
      <c r="AIB25" s="2497"/>
      <c r="AIC25" s="2497"/>
      <c r="AID25" s="2497"/>
      <c r="AIE25" s="2497"/>
      <c r="AIF25" s="2497"/>
      <c r="AIG25" s="2497"/>
      <c r="AIH25" s="2497"/>
      <c r="AII25" s="2497"/>
      <c r="AIJ25" s="2497"/>
      <c r="AIK25" s="2497"/>
      <c r="AIL25" s="2497"/>
      <c r="AIM25" s="2497"/>
      <c r="AIN25" s="2497"/>
      <c r="AIO25" s="2497"/>
      <c r="AIP25" s="2497"/>
      <c r="AIQ25" s="2497"/>
      <c r="AIR25" s="2497"/>
      <c r="AIS25" s="2497"/>
      <c r="AIT25" s="2497"/>
      <c r="AIU25" s="2497"/>
      <c r="AIV25" s="2497"/>
      <c r="AIW25" s="2497"/>
      <c r="AIX25" s="2497"/>
      <c r="AIY25" s="2497"/>
      <c r="AIZ25" s="2497"/>
      <c r="AJA25" s="2497"/>
      <c r="AJB25" s="2497"/>
      <c r="AJC25" s="2497"/>
      <c r="AJD25" s="2497"/>
      <c r="AJE25" s="2497"/>
      <c r="AJF25" s="2497"/>
      <c r="AJG25" s="2497"/>
      <c r="AJH25" s="2497"/>
      <c r="AJI25" s="2497"/>
      <c r="AJJ25" s="2497"/>
      <c r="AJK25" s="2497"/>
      <c r="AJL25" s="2497"/>
      <c r="AJM25" s="2497"/>
      <c r="AJN25" s="2497"/>
      <c r="AJO25" s="2497"/>
      <c r="AJP25" s="2497"/>
      <c r="AJQ25" s="2497"/>
      <c r="AJR25" s="2497"/>
      <c r="AJS25" s="2497"/>
      <c r="AJT25" s="2497"/>
      <c r="AJU25" s="2497"/>
      <c r="AJV25" s="2497"/>
      <c r="AJW25" s="2497"/>
      <c r="AJX25" s="2497"/>
      <c r="AJY25" s="2497"/>
      <c r="AJZ25" s="2497"/>
      <c r="AKA25" s="2497"/>
      <c r="AKB25" s="2497"/>
      <c r="AKC25" s="2497"/>
      <c r="AKD25" s="2497"/>
      <c r="AKE25" s="2497"/>
      <c r="AKF25" s="2497"/>
      <c r="AKG25" s="2497"/>
      <c r="AKH25" s="2497"/>
      <c r="AKI25" s="2497"/>
      <c r="AKJ25" s="2497"/>
      <c r="AKK25" s="2497"/>
      <c r="AKL25" s="2497"/>
      <c r="AKM25" s="2497"/>
      <c r="AKN25" s="2497"/>
      <c r="AKO25" s="2497"/>
      <c r="AKP25" s="2497"/>
      <c r="AKQ25" s="2497"/>
      <c r="AKR25" s="2497"/>
      <c r="AKS25" s="2497"/>
      <c r="AKT25" s="2497"/>
      <c r="AKU25" s="2497"/>
      <c r="AKV25" s="2497"/>
      <c r="AKW25" s="2497"/>
      <c r="AKX25" s="2497"/>
      <c r="AKY25" s="2497"/>
      <c r="AKZ25" s="2497"/>
      <c r="ALA25" s="2497"/>
      <c r="ALB25" s="2497"/>
      <c r="ALC25" s="2497"/>
      <c r="ALD25" s="2497"/>
      <c r="ALE25" s="2497"/>
      <c r="ALF25" s="2497"/>
      <c r="ALG25" s="2497"/>
      <c r="ALH25" s="2497"/>
      <c r="ALI25" s="2497"/>
      <c r="ALJ25" s="2497"/>
      <c r="ALK25" s="2497"/>
      <c r="ALL25" s="2497"/>
      <c r="ALM25" s="2497"/>
      <c r="ALN25" s="2497"/>
      <c r="ALO25" s="2497"/>
      <c r="ALP25" s="2497"/>
      <c r="ALQ25" s="2497"/>
      <c r="ALR25" s="2497"/>
      <c r="ALS25" s="2497"/>
      <c r="ALT25" s="2497"/>
      <c r="ALU25" s="2497"/>
      <c r="ALV25" s="2497"/>
      <c r="ALW25" s="2497"/>
      <c r="ALX25" s="2497"/>
      <c r="ALY25" s="2497"/>
      <c r="ALZ25" s="2497"/>
      <c r="AMA25" s="2497"/>
      <c r="AMB25" s="2497"/>
      <c r="AMC25" s="2497"/>
      <c r="AMD25" s="2497"/>
      <c r="AME25" s="2497"/>
      <c r="AMF25" s="2497"/>
      <c r="AMG25" s="2497"/>
      <c r="AMH25" s="2497"/>
      <c r="AMI25" s="2497"/>
      <c r="AMJ25" s="2497"/>
      <c r="AMK25" s="2497"/>
      <c r="AML25" s="2497"/>
      <c r="AMM25" s="2497"/>
      <c r="AMN25" s="2497"/>
      <c r="AMO25" s="2497"/>
      <c r="AMP25" s="2497"/>
      <c r="AMQ25" s="2497"/>
      <c r="AMR25" s="2497"/>
      <c r="AMS25" s="2497"/>
      <c r="AMT25" s="2497"/>
      <c r="AMU25" s="2497"/>
      <c r="AMV25" s="2497"/>
      <c r="AMW25" s="2497"/>
      <c r="AMX25" s="2497"/>
      <c r="AMY25" s="2497"/>
      <c r="AMZ25" s="2497"/>
      <c r="ANA25" s="2497"/>
      <c r="ANB25" s="2497"/>
      <c r="ANC25" s="2497"/>
      <c r="AND25" s="2497"/>
      <c r="ANE25" s="2497"/>
      <c r="ANF25" s="2497"/>
      <c r="ANG25" s="2497"/>
      <c r="ANH25" s="2497"/>
      <c r="ANI25" s="2497"/>
      <c r="ANJ25" s="2497"/>
      <c r="ANK25" s="2497"/>
      <c r="ANL25" s="2497"/>
      <c r="ANM25" s="2497"/>
      <c r="ANN25" s="2497"/>
      <c r="ANO25" s="2497"/>
      <c r="ANP25" s="2497"/>
      <c r="ANQ25" s="2497"/>
      <c r="ANR25" s="2497"/>
      <c r="ANS25" s="2497"/>
      <c r="ANT25" s="2497"/>
      <c r="ANU25" s="2497"/>
      <c r="ANV25" s="2497"/>
      <c r="ANW25" s="2497"/>
      <c r="ANX25" s="2497"/>
      <c r="ANY25" s="2497"/>
      <c r="ANZ25" s="2497"/>
      <c r="AOA25" s="2497"/>
      <c r="AOB25" s="2497"/>
      <c r="AOC25" s="2497"/>
      <c r="AOD25" s="2497"/>
      <c r="AOE25" s="2497"/>
      <c r="AOF25" s="2497"/>
      <c r="AOG25" s="2497"/>
      <c r="AOH25" s="2497"/>
      <c r="AOI25" s="2497"/>
      <c r="AOJ25" s="2497"/>
      <c r="AOK25" s="2497"/>
      <c r="AOL25" s="2497"/>
      <c r="AOM25" s="2497"/>
      <c r="AON25" s="2497"/>
      <c r="AOO25" s="2497"/>
      <c r="AOP25" s="2497"/>
      <c r="AOQ25" s="2497"/>
      <c r="AOR25" s="2497"/>
      <c r="AOS25" s="2497"/>
      <c r="AOT25" s="2497"/>
      <c r="AOU25" s="2497"/>
      <c r="AOV25" s="2497"/>
      <c r="AOW25" s="2497"/>
      <c r="AOX25" s="2497"/>
      <c r="AOY25" s="2497"/>
      <c r="AOZ25" s="2497"/>
      <c r="APA25" s="2497"/>
      <c r="APB25" s="2497"/>
      <c r="APC25" s="2497"/>
      <c r="APD25" s="2497"/>
      <c r="APE25" s="2497"/>
      <c r="APF25" s="2497"/>
      <c r="APG25" s="2497"/>
      <c r="APH25" s="2497"/>
      <c r="API25" s="2497"/>
      <c r="APJ25" s="2497"/>
      <c r="APK25" s="2497"/>
      <c r="APL25" s="2497"/>
      <c r="APM25" s="2497"/>
      <c r="APN25" s="2497"/>
      <c r="APO25" s="2497"/>
      <c r="APP25" s="2497"/>
      <c r="APQ25" s="2497"/>
      <c r="APR25" s="2497"/>
      <c r="APS25" s="2497"/>
      <c r="APT25" s="2497"/>
      <c r="APU25" s="2497"/>
      <c r="APV25" s="2497"/>
      <c r="APW25" s="2497"/>
      <c r="APX25" s="2497"/>
      <c r="APY25" s="2497"/>
      <c r="APZ25" s="2497"/>
      <c r="AQA25" s="2497"/>
      <c r="AQB25" s="2497"/>
      <c r="AQC25" s="2497"/>
      <c r="AQD25" s="2497"/>
      <c r="AQE25" s="2497"/>
      <c r="AQF25" s="2497"/>
      <c r="AQG25" s="2497"/>
      <c r="AQH25" s="2497"/>
      <c r="AQI25" s="2497"/>
      <c r="AQJ25" s="2497"/>
      <c r="AQK25" s="2497"/>
      <c r="AQL25" s="2497"/>
      <c r="AQM25" s="2497"/>
      <c r="AQN25" s="2497"/>
      <c r="AQO25" s="2497"/>
      <c r="AQP25" s="2497"/>
      <c r="AQQ25" s="2497"/>
      <c r="AQR25" s="2497"/>
      <c r="AQS25" s="2497"/>
      <c r="AQT25" s="2497"/>
      <c r="AQU25" s="2497"/>
      <c r="AQV25" s="2497"/>
      <c r="AQW25" s="2497"/>
      <c r="AQX25" s="2497"/>
      <c r="AQY25" s="2497"/>
      <c r="AQZ25" s="2497"/>
      <c r="ARA25" s="2497"/>
      <c r="ARB25" s="2497"/>
      <c r="ARC25" s="2497"/>
      <c r="ARD25" s="2497"/>
      <c r="ARE25" s="2497"/>
      <c r="ARF25" s="2497"/>
      <c r="ARG25" s="2497"/>
      <c r="ARH25" s="2497"/>
      <c r="ARI25" s="2497"/>
      <c r="ARJ25" s="2497"/>
      <c r="ARK25" s="2497"/>
      <c r="ARL25" s="2497"/>
      <c r="ARM25" s="2497"/>
      <c r="ARN25" s="2497"/>
      <c r="ARO25" s="2497"/>
      <c r="ARP25" s="2497"/>
      <c r="ARQ25" s="2497"/>
      <c r="ARR25" s="2497"/>
      <c r="ARS25" s="2497"/>
      <c r="ART25" s="2497"/>
      <c r="ARU25" s="2497"/>
      <c r="ARV25" s="2497"/>
      <c r="ARW25" s="2497"/>
      <c r="ARX25" s="2497"/>
      <c r="ARY25" s="2497"/>
      <c r="ARZ25" s="2497"/>
      <c r="ASA25" s="2497"/>
      <c r="ASB25" s="2497"/>
      <c r="ASC25" s="2497"/>
      <c r="ASD25" s="2497"/>
      <c r="ASE25" s="2497"/>
      <c r="ASF25" s="2497"/>
      <c r="ASG25" s="2497"/>
      <c r="ASH25" s="2497"/>
      <c r="ASI25" s="2497"/>
      <c r="ASJ25" s="2497"/>
      <c r="ASK25" s="2497"/>
      <c r="ASL25" s="2497"/>
      <c r="ASM25" s="2497"/>
      <c r="ASN25" s="2497"/>
      <c r="ASO25" s="2497"/>
      <c r="ASP25" s="2497"/>
      <c r="ASQ25" s="2497"/>
      <c r="ASR25" s="2497"/>
      <c r="ASS25" s="2497"/>
      <c r="AST25" s="2497"/>
      <c r="ASU25" s="2497"/>
      <c r="ASV25" s="2497"/>
      <c r="ASW25" s="2497"/>
      <c r="ASX25" s="2497"/>
      <c r="ASY25" s="2497"/>
      <c r="ASZ25" s="2497"/>
      <c r="ATA25" s="2497"/>
      <c r="ATB25" s="2497"/>
      <c r="ATC25" s="2497"/>
      <c r="ATD25" s="2497"/>
      <c r="ATE25" s="2497"/>
      <c r="ATF25" s="2497"/>
      <c r="ATG25" s="2497"/>
      <c r="ATH25" s="2497"/>
      <c r="ATI25" s="2497"/>
      <c r="ATJ25" s="2497"/>
      <c r="ATK25" s="2497"/>
      <c r="ATL25" s="2497"/>
      <c r="ATM25" s="2497"/>
      <c r="ATN25" s="2497"/>
      <c r="ATO25" s="2497"/>
      <c r="ATP25" s="2497"/>
      <c r="ATQ25" s="2497"/>
      <c r="ATR25" s="2497"/>
      <c r="ATS25" s="2497"/>
      <c r="ATT25" s="2497"/>
      <c r="ATU25" s="2497"/>
      <c r="ATV25" s="2497"/>
      <c r="ATW25" s="2497"/>
      <c r="ATX25" s="2497"/>
      <c r="ATY25" s="2497"/>
      <c r="ATZ25" s="2497"/>
      <c r="AUA25" s="2497"/>
      <c r="AUB25" s="2497"/>
      <c r="AUC25" s="2497"/>
      <c r="AUD25" s="2497"/>
      <c r="AUE25" s="2497"/>
      <c r="AUF25" s="2497"/>
      <c r="AUG25" s="2497"/>
      <c r="AUH25" s="2497"/>
      <c r="AUI25" s="2497"/>
      <c r="AUJ25" s="2497"/>
      <c r="AUK25" s="2497"/>
      <c r="AUL25" s="2497"/>
      <c r="AUM25" s="2497"/>
      <c r="AUN25" s="2497"/>
      <c r="AUO25" s="2497"/>
      <c r="AUP25" s="2497"/>
      <c r="AUQ25" s="2497"/>
      <c r="AUR25" s="2497"/>
      <c r="AUS25" s="2497"/>
      <c r="AUT25" s="2497"/>
      <c r="AUU25" s="2497"/>
      <c r="AUV25" s="2497"/>
      <c r="AUW25" s="2497"/>
      <c r="AUX25" s="2497"/>
      <c r="AUY25" s="2497"/>
      <c r="AUZ25" s="2497"/>
      <c r="AVA25" s="2497"/>
      <c r="AVB25" s="2497"/>
      <c r="AVC25" s="2497"/>
      <c r="AVD25" s="2497"/>
      <c r="AVE25" s="2497"/>
      <c r="AVF25" s="2497"/>
      <c r="AVG25" s="2497"/>
      <c r="AVH25" s="2497"/>
      <c r="AVI25" s="2497"/>
      <c r="AVJ25" s="2497"/>
      <c r="AVK25" s="2497"/>
      <c r="AVL25" s="2497"/>
      <c r="AVM25" s="2497"/>
      <c r="AVN25" s="2497"/>
      <c r="AVO25" s="2497"/>
      <c r="AVP25" s="2497"/>
      <c r="AVQ25" s="2497"/>
      <c r="AVR25" s="2497"/>
      <c r="AVS25" s="2497"/>
      <c r="AVT25" s="2497"/>
      <c r="AVU25" s="2497"/>
      <c r="AVV25" s="2497"/>
      <c r="AVW25" s="2497"/>
      <c r="AVX25" s="2497"/>
      <c r="AVY25" s="2497"/>
      <c r="AVZ25" s="2497"/>
      <c r="AWA25" s="2497"/>
      <c r="AWB25" s="2497"/>
      <c r="AWC25" s="2497"/>
      <c r="AWD25" s="2497"/>
      <c r="AWE25" s="2497"/>
      <c r="AWF25" s="2497"/>
      <c r="AWG25" s="2497"/>
      <c r="AWH25" s="2497"/>
      <c r="AWI25" s="2497"/>
      <c r="AWJ25" s="2497"/>
      <c r="AWK25" s="2497"/>
      <c r="AWL25" s="2497"/>
      <c r="AWM25" s="2497"/>
      <c r="AWN25" s="2497"/>
      <c r="AWO25" s="2497"/>
      <c r="AWP25" s="2497"/>
      <c r="AWQ25" s="2497"/>
      <c r="AWR25" s="2497"/>
      <c r="AWS25" s="2497"/>
      <c r="AWT25" s="2497"/>
      <c r="AWU25" s="2497"/>
      <c r="AWV25" s="2497"/>
      <c r="AWW25" s="2497"/>
      <c r="AWX25" s="2497"/>
      <c r="AWY25" s="2497"/>
      <c r="AWZ25" s="2497"/>
      <c r="AXA25" s="2497"/>
      <c r="AXB25" s="2497"/>
      <c r="AXC25" s="2497"/>
      <c r="AXD25" s="2497"/>
      <c r="AXE25" s="2497"/>
      <c r="AXF25" s="2497"/>
      <c r="AXG25" s="2497"/>
      <c r="AXH25" s="2497"/>
      <c r="AXI25" s="2497"/>
      <c r="AXJ25" s="2497"/>
      <c r="AXK25" s="2497"/>
      <c r="AXL25" s="2497"/>
      <c r="AXM25" s="2497"/>
      <c r="AXN25" s="2497"/>
      <c r="AXO25" s="2497"/>
      <c r="AXP25" s="2497"/>
      <c r="AXQ25" s="2497"/>
      <c r="AXR25" s="2497"/>
      <c r="AXS25" s="2497"/>
      <c r="AXT25" s="2497"/>
      <c r="AXU25" s="2497"/>
      <c r="AXV25" s="2497"/>
      <c r="AXW25" s="2497"/>
      <c r="AXX25" s="2497"/>
      <c r="AXY25" s="2497"/>
      <c r="AXZ25" s="2497"/>
      <c r="AYA25" s="2497"/>
      <c r="AYB25" s="2497"/>
      <c r="AYC25" s="2497"/>
      <c r="AYD25" s="2497"/>
      <c r="AYE25" s="2497"/>
      <c r="AYF25" s="2497"/>
      <c r="AYG25" s="2497"/>
      <c r="AYH25" s="2497"/>
      <c r="AYI25" s="2497"/>
      <c r="AYJ25" s="2497"/>
      <c r="AYK25" s="2497"/>
      <c r="AYL25" s="2497"/>
      <c r="AYM25" s="2497"/>
      <c r="AYN25" s="2497"/>
      <c r="AYO25" s="2497"/>
      <c r="AYP25" s="2497"/>
      <c r="AYQ25" s="2497"/>
      <c r="AYR25" s="2497"/>
      <c r="AYS25" s="2497"/>
      <c r="AYT25" s="2497"/>
      <c r="AYU25" s="2497"/>
      <c r="AYV25" s="2497"/>
      <c r="AYW25" s="2497"/>
      <c r="AYX25" s="2497"/>
      <c r="AYY25" s="2497"/>
      <c r="AYZ25" s="2497"/>
      <c r="AZA25" s="2497"/>
      <c r="AZB25" s="2497"/>
      <c r="AZC25" s="2497"/>
      <c r="AZD25" s="2497"/>
      <c r="AZE25" s="2497"/>
      <c r="AZF25" s="2497"/>
      <c r="AZG25" s="2497"/>
      <c r="AZH25" s="2497"/>
      <c r="AZI25" s="2497"/>
      <c r="AZJ25" s="2497"/>
      <c r="AZK25" s="2497"/>
      <c r="AZL25" s="2497"/>
      <c r="AZM25" s="2497"/>
      <c r="AZN25" s="2497"/>
      <c r="AZO25" s="2497"/>
      <c r="AZP25" s="2497"/>
      <c r="AZQ25" s="2497"/>
      <c r="AZR25" s="2497"/>
      <c r="AZS25" s="2497"/>
      <c r="AZT25" s="2497"/>
      <c r="AZU25" s="2497"/>
      <c r="AZV25" s="2497"/>
      <c r="AZW25" s="2497"/>
      <c r="AZX25" s="2497"/>
      <c r="AZY25" s="2497"/>
      <c r="AZZ25" s="2497"/>
      <c r="BAA25" s="2497"/>
      <c r="BAB25" s="2497"/>
      <c r="BAC25" s="2497"/>
      <c r="BAD25" s="2497"/>
      <c r="BAE25" s="2497"/>
      <c r="BAF25" s="2497"/>
      <c r="BAG25" s="2497"/>
      <c r="BAH25" s="2497"/>
      <c r="BAI25" s="2497"/>
      <c r="BAJ25" s="2497"/>
      <c r="BAK25" s="2497"/>
      <c r="BAL25" s="2497"/>
      <c r="BAM25" s="2497"/>
      <c r="BAN25" s="2497"/>
      <c r="BAO25" s="2497"/>
      <c r="BAP25" s="2497"/>
      <c r="BAQ25" s="2497"/>
      <c r="BAR25" s="2497"/>
      <c r="BAS25" s="2497"/>
      <c r="BAT25" s="2497"/>
      <c r="BAU25" s="2497"/>
      <c r="BAV25" s="2497"/>
      <c r="BAW25" s="2497"/>
      <c r="BAX25" s="2497"/>
      <c r="BAY25" s="2497"/>
      <c r="BAZ25" s="2497"/>
      <c r="BBA25" s="2497"/>
      <c r="BBB25" s="2497"/>
      <c r="BBC25" s="2497"/>
      <c r="BBD25" s="2497"/>
      <c r="BBE25" s="2497"/>
      <c r="BBF25" s="2497"/>
      <c r="BBG25" s="2497"/>
      <c r="BBH25" s="2497"/>
      <c r="BBI25" s="2497"/>
      <c r="BBJ25" s="2497"/>
      <c r="BBK25" s="2497"/>
      <c r="BBL25" s="2497"/>
      <c r="BBM25" s="2497"/>
      <c r="BBN25" s="2497"/>
      <c r="BBO25" s="2497"/>
      <c r="BBP25" s="2497"/>
      <c r="BBQ25" s="2497"/>
      <c r="BBR25" s="2497"/>
      <c r="BBS25" s="2497"/>
      <c r="BBT25" s="2497"/>
      <c r="BBU25" s="2497"/>
      <c r="BBV25" s="2497"/>
      <c r="BBW25" s="2497"/>
      <c r="BBX25" s="2497"/>
      <c r="BBY25" s="2497"/>
      <c r="BBZ25" s="2497"/>
      <c r="BCA25" s="2497"/>
      <c r="BCB25" s="2497"/>
      <c r="BCC25" s="2497"/>
      <c r="BCD25" s="2497"/>
      <c r="BCE25" s="2497"/>
      <c r="BCF25" s="2497"/>
      <c r="BCG25" s="2497"/>
      <c r="BCH25" s="2497"/>
      <c r="BCI25" s="2497"/>
      <c r="BCJ25" s="2497"/>
      <c r="BCK25" s="2497"/>
      <c r="BCL25" s="2497"/>
      <c r="BCM25" s="2497"/>
      <c r="BCN25" s="2497"/>
      <c r="BCO25" s="2497"/>
      <c r="BCP25" s="2497"/>
      <c r="BCQ25" s="2497"/>
      <c r="BCR25" s="2497"/>
      <c r="BCS25" s="2497"/>
      <c r="BCT25" s="2497"/>
      <c r="BCU25" s="2497"/>
      <c r="BCV25" s="2497"/>
      <c r="BCW25" s="2497"/>
      <c r="BCX25" s="2497"/>
      <c r="BCY25" s="2497"/>
      <c r="BCZ25" s="2497"/>
      <c r="BDA25" s="2497"/>
      <c r="BDB25" s="2497"/>
      <c r="BDC25" s="2497"/>
      <c r="BDD25" s="2497"/>
      <c r="BDE25" s="2497"/>
      <c r="BDF25" s="2497"/>
      <c r="BDG25" s="2497"/>
      <c r="BDH25" s="2497"/>
      <c r="BDI25" s="2497"/>
      <c r="BDJ25" s="2497"/>
      <c r="BDK25" s="2497"/>
      <c r="BDL25" s="2497"/>
      <c r="BDM25" s="2497"/>
      <c r="BDN25" s="2497"/>
      <c r="BDO25" s="2497"/>
      <c r="BDP25" s="2497"/>
      <c r="BDQ25" s="2497"/>
      <c r="BDR25" s="2497"/>
      <c r="BDS25" s="2497"/>
      <c r="BDT25" s="2497"/>
      <c r="BDU25" s="2497"/>
      <c r="BDV25" s="2497"/>
      <c r="BDW25" s="2497"/>
      <c r="BDX25" s="2497"/>
      <c r="BDY25" s="2497"/>
      <c r="BDZ25" s="2497"/>
      <c r="BEA25" s="2497"/>
      <c r="BEB25" s="2497"/>
      <c r="BEC25" s="2497"/>
      <c r="BED25" s="2497"/>
      <c r="BEE25" s="2497"/>
      <c r="BEF25" s="2497"/>
      <c r="BEG25" s="2497"/>
      <c r="BEH25" s="2497"/>
      <c r="BEI25" s="2497"/>
      <c r="BEJ25" s="2497"/>
      <c r="BEK25" s="2497"/>
      <c r="BEL25" s="2497"/>
      <c r="BEM25" s="2497"/>
      <c r="BEN25" s="2497"/>
      <c r="BEO25" s="2497"/>
      <c r="BEP25" s="2497"/>
      <c r="BEQ25" s="2497"/>
      <c r="BER25" s="2497"/>
      <c r="BES25" s="2497"/>
      <c r="BET25" s="2497"/>
      <c r="BEU25" s="2497"/>
      <c r="BEV25" s="2497"/>
      <c r="BEW25" s="2497"/>
      <c r="BEX25" s="2497"/>
      <c r="BEY25" s="2497"/>
      <c r="BEZ25" s="2497"/>
      <c r="BFA25" s="2497"/>
      <c r="BFB25" s="2497"/>
      <c r="BFC25" s="2497"/>
      <c r="BFD25" s="2497"/>
      <c r="BFE25" s="2497"/>
      <c r="BFF25" s="2497"/>
      <c r="BFG25" s="2497"/>
      <c r="BFH25" s="2497"/>
      <c r="BFI25" s="2497"/>
      <c r="BFJ25" s="2497"/>
      <c r="BFK25" s="2497"/>
      <c r="BFL25" s="2497"/>
      <c r="BFM25" s="2497"/>
      <c r="BFN25" s="2497"/>
      <c r="BFO25" s="2497"/>
      <c r="BFP25" s="2497"/>
      <c r="BFQ25" s="2497"/>
      <c r="BFR25" s="2497"/>
      <c r="BFS25" s="2497"/>
      <c r="BFT25" s="2497"/>
      <c r="BFU25" s="2497"/>
      <c r="BFV25" s="2497"/>
      <c r="BFW25" s="2497"/>
      <c r="BFX25" s="2497"/>
      <c r="BFY25" s="2497"/>
      <c r="BFZ25" s="2497"/>
      <c r="BGA25" s="2497"/>
      <c r="BGB25" s="2497"/>
      <c r="BGC25" s="2497"/>
      <c r="BGD25" s="2497"/>
      <c r="BGE25" s="2497"/>
      <c r="BGF25" s="2497"/>
      <c r="BGG25" s="2497"/>
      <c r="BGH25" s="2497"/>
      <c r="BGI25" s="2497"/>
      <c r="BGJ25" s="2497"/>
      <c r="BGK25" s="2497"/>
      <c r="BGL25" s="2497"/>
      <c r="BGM25" s="2497"/>
      <c r="BGN25" s="2497"/>
      <c r="BGO25" s="2497"/>
      <c r="BGP25" s="2497"/>
      <c r="BGQ25" s="2497"/>
      <c r="BGR25" s="2497"/>
      <c r="BGS25" s="2497"/>
      <c r="BGT25" s="2497"/>
      <c r="BGU25" s="2497"/>
      <c r="BGV25" s="2497"/>
      <c r="BGW25" s="2497"/>
      <c r="BGX25" s="2497"/>
      <c r="BGY25" s="2497"/>
      <c r="BGZ25" s="2497"/>
      <c r="BHA25" s="2497"/>
      <c r="BHB25" s="2497"/>
      <c r="BHC25" s="2497"/>
      <c r="BHD25" s="2497"/>
      <c r="BHE25" s="2497"/>
      <c r="BHF25" s="2497"/>
      <c r="BHG25" s="2497"/>
      <c r="BHH25" s="2497"/>
      <c r="BHI25" s="2497"/>
      <c r="BHJ25" s="2497"/>
      <c r="BHK25" s="2497"/>
      <c r="BHL25" s="2497"/>
      <c r="BHM25" s="2497"/>
      <c r="BHN25" s="2497"/>
      <c r="BHO25" s="2497"/>
      <c r="BHP25" s="2497"/>
      <c r="BHQ25" s="2497"/>
      <c r="BHR25" s="2497"/>
      <c r="BHS25" s="2497"/>
      <c r="BHT25" s="2497"/>
      <c r="BHU25" s="2497"/>
      <c r="BHV25" s="2497"/>
      <c r="BHW25" s="2497"/>
      <c r="BHX25" s="2497"/>
      <c r="BHY25" s="2497"/>
      <c r="BHZ25" s="2497"/>
      <c r="BIA25" s="2497"/>
      <c r="BIB25" s="2497"/>
      <c r="BIC25" s="2497"/>
      <c r="BID25" s="2497"/>
      <c r="BIE25" s="2497"/>
      <c r="BIF25" s="2497"/>
      <c r="BIG25" s="2497"/>
      <c r="BIH25" s="2497"/>
      <c r="BII25" s="2497"/>
      <c r="BIJ25" s="2497"/>
      <c r="BIK25" s="2497"/>
      <c r="BIL25" s="2497"/>
      <c r="BIM25" s="2497"/>
      <c r="BIN25" s="2497"/>
      <c r="BIO25" s="2497"/>
      <c r="BIP25" s="2497"/>
      <c r="BIQ25" s="2497"/>
      <c r="BIR25" s="2497"/>
      <c r="BIS25" s="2497"/>
      <c r="BIT25" s="2497"/>
      <c r="BIU25" s="2497"/>
      <c r="BIV25" s="2497"/>
      <c r="BIW25" s="2497"/>
      <c r="BIX25" s="2497"/>
      <c r="BIY25" s="2497"/>
      <c r="BIZ25" s="2497"/>
      <c r="BJA25" s="2497"/>
      <c r="BJB25" s="2497"/>
      <c r="BJC25" s="2497"/>
      <c r="BJD25" s="2497"/>
      <c r="BJE25" s="2497"/>
      <c r="BJF25" s="2497"/>
      <c r="BJG25" s="2497"/>
      <c r="BJH25" s="2497"/>
      <c r="BJI25" s="2497"/>
      <c r="BJJ25" s="2497"/>
      <c r="BJK25" s="2497"/>
      <c r="BJL25" s="2497"/>
      <c r="BJM25" s="2497"/>
      <c r="BJN25" s="2497"/>
      <c r="BJO25" s="2497"/>
      <c r="BJP25" s="2497"/>
      <c r="BJQ25" s="2497"/>
      <c r="BJR25" s="2497"/>
      <c r="BJS25" s="2497"/>
      <c r="BJT25" s="2497"/>
      <c r="BJU25" s="2497"/>
      <c r="BJV25" s="2497"/>
      <c r="BJW25" s="2497"/>
      <c r="BJX25" s="2497"/>
      <c r="BJY25" s="2497"/>
      <c r="BJZ25" s="2497"/>
      <c r="BKA25" s="2497"/>
      <c r="BKB25" s="2497"/>
      <c r="BKC25" s="2497"/>
      <c r="BKD25" s="2497"/>
      <c r="BKE25" s="2497"/>
      <c r="BKF25" s="2497"/>
      <c r="BKG25" s="2497"/>
      <c r="BKH25" s="2497"/>
      <c r="BKI25" s="2497"/>
      <c r="BKJ25" s="2497"/>
      <c r="BKK25" s="2497"/>
      <c r="BKL25" s="2497"/>
      <c r="BKM25" s="2497"/>
      <c r="BKN25" s="2497"/>
      <c r="BKO25" s="2497"/>
      <c r="BKP25" s="2497"/>
      <c r="BKQ25" s="2497"/>
      <c r="BKR25" s="2497"/>
      <c r="BKS25" s="2497"/>
      <c r="BKT25" s="2497"/>
      <c r="BKU25" s="2497"/>
      <c r="BKV25" s="2497"/>
      <c r="BKW25" s="2497"/>
      <c r="BKX25" s="2497"/>
      <c r="BKY25" s="2497"/>
      <c r="BKZ25" s="2497"/>
      <c r="BLA25" s="2497"/>
      <c r="BLB25" s="2497"/>
      <c r="BLC25" s="2497"/>
      <c r="BLD25" s="2497"/>
      <c r="BLE25" s="2497"/>
      <c r="BLF25" s="2497"/>
      <c r="BLG25" s="2497"/>
      <c r="BLH25" s="2497"/>
      <c r="BLI25" s="2497"/>
      <c r="BLJ25" s="2497"/>
      <c r="BLK25" s="2497"/>
      <c r="BLL25" s="2497"/>
      <c r="BLM25" s="2497"/>
      <c r="BLN25" s="2497"/>
      <c r="BLO25" s="2497"/>
      <c r="BLP25" s="2497"/>
      <c r="BLQ25" s="2497"/>
      <c r="BLR25" s="2497"/>
      <c r="BLS25" s="2497"/>
      <c r="BLT25" s="2497"/>
      <c r="BLU25" s="2497"/>
      <c r="BLV25" s="2497"/>
      <c r="BLW25" s="2497"/>
      <c r="BLX25" s="2497"/>
      <c r="BLY25" s="2497"/>
      <c r="BLZ25" s="2497"/>
      <c r="BMA25" s="2497"/>
      <c r="BMB25" s="2497"/>
      <c r="BMC25" s="2497"/>
      <c r="BMD25" s="2497"/>
      <c r="BME25" s="2497"/>
      <c r="BMF25" s="2497"/>
      <c r="BMG25" s="2497"/>
      <c r="BMH25" s="2497"/>
      <c r="BMI25" s="2497"/>
      <c r="BMJ25" s="2497"/>
      <c r="BMK25" s="2497"/>
      <c r="BML25" s="2497"/>
      <c r="BMM25" s="2497"/>
      <c r="BMN25" s="2497"/>
      <c r="BMO25" s="2497"/>
      <c r="BMP25" s="2497"/>
      <c r="BMQ25" s="2497"/>
      <c r="BMR25" s="2497"/>
      <c r="BMS25" s="2497"/>
      <c r="BMT25" s="2497"/>
      <c r="BMU25" s="2497"/>
      <c r="BMV25" s="2497"/>
      <c r="BMW25" s="2497"/>
      <c r="BMX25" s="2497"/>
      <c r="BMY25" s="2497"/>
      <c r="BMZ25" s="2497"/>
      <c r="BNA25" s="2497"/>
      <c r="BNB25" s="2497"/>
      <c r="BNC25" s="2497"/>
      <c r="BND25" s="2497"/>
      <c r="BNE25" s="2497"/>
      <c r="BNF25" s="2497"/>
      <c r="BNG25" s="2497"/>
      <c r="BNH25" s="2497"/>
      <c r="BNI25" s="2497"/>
      <c r="BNJ25" s="2497"/>
      <c r="BNK25" s="2497"/>
      <c r="BNL25" s="2497"/>
      <c r="BNM25" s="2497"/>
      <c r="BNN25" s="2497"/>
      <c r="BNO25" s="2497"/>
      <c r="BNP25" s="2497"/>
      <c r="BNQ25" s="2497"/>
      <c r="BNR25" s="2497"/>
      <c r="BNS25" s="2497"/>
      <c r="BNT25" s="2497"/>
      <c r="BNU25" s="2497"/>
      <c r="BNV25" s="2497"/>
      <c r="BNW25" s="2497"/>
      <c r="BNX25" s="2497"/>
      <c r="BNY25" s="2497"/>
      <c r="BNZ25" s="2497"/>
      <c r="BOA25" s="2497"/>
      <c r="BOB25" s="2497"/>
      <c r="BOC25" s="2497"/>
      <c r="BOD25" s="2497"/>
      <c r="BOE25" s="2497"/>
      <c r="BOF25" s="2497"/>
      <c r="BOG25" s="2497"/>
      <c r="BOH25" s="2497"/>
      <c r="BOI25" s="2497"/>
      <c r="BOJ25" s="2497"/>
      <c r="BOK25" s="2497"/>
      <c r="BOL25" s="2497"/>
      <c r="BOM25" s="2497"/>
      <c r="BON25" s="2497"/>
      <c r="BOO25" s="2497"/>
      <c r="BOP25" s="2497"/>
      <c r="BOQ25" s="2497"/>
      <c r="BOR25" s="2497"/>
      <c r="BOS25" s="2497"/>
      <c r="BOT25" s="2497"/>
      <c r="BOU25" s="2497"/>
      <c r="BOV25" s="2497"/>
      <c r="BOW25" s="2497"/>
      <c r="BOX25" s="2497"/>
      <c r="BOY25" s="2497"/>
      <c r="BOZ25" s="2497"/>
      <c r="BPA25" s="2497"/>
      <c r="BPB25" s="2497"/>
      <c r="BPC25" s="2497"/>
      <c r="BPD25" s="2497"/>
      <c r="BPE25" s="2497"/>
      <c r="BPF25" s="2497"/>
      <c r="BPG25" s="2497"/>
      <c r="BPH25" s="2497"/>
      <c r="BPI25" s="2497"/>
      <c r="BPJ25" s="2497"/>
      <c r="BPK25" s="2497"/>
      <c r="BPL25" s="2497"/>
      <c r="BPM25" s="2497"/>
      <c r="BPN25" s="2497"/>
      <c r="BPO25" s="2497"/>
      <c r="BPP25" s="2497"/>
      <c r="BPQ25" s="2497"/>
      <c r="BPR25" s="2497"/>
      <c r="BPS25" s="2497"/>
      <c r="BPT25" s="2497"/>
      <c r="BPU25" s="2497"/>
      <c r="BPV25" s="2497"/>
      <c r="BPW25" s="2497"/>
      <c r="BPX25" s="2497"/>
      <c r="BPY25" s="2497"/>
      <c r="BPZ25" s="2497"/>
      <c r="BQA25" s="2497"/>
      <c r="BQB25" s="2497"/>
      <c r="BQC25" s="2497"/>
      <c r="BQD25" s="2497"/>
      <c r="BQE25" s="2497"/>
      <c r="BQF25" s="2497"/>
      <c r="BQG25" s="2497"/>
      <c r="BQH25" s="2497"/>
      <c r="BQI25" s="2497"/>
      <c r="BQJ25" s="2497"/>
      <c r="BQK25" s="2497"/>
      <c r="BQL25" s="2497"/>
      <c r="BQM25" s="2497"/>
      <c r="BQN25" s="2497"/>
      <c r="BQO25" s="2497"/>
      <c r="BQP25" s="2497"/>
      <c r="BQQ25" s="2497"/>
      <c r="BQR25" s="2497"/>
      <c r="BQS25" s="2497"/>
      <c r="BQT25" s="2497"/>
      <c r="BQU25" s="2497"/>
      <c r="BQV25" s="2497"/>
      <c r="BQW25" s="2497"/>
      <c r="BQX25" s="2497"/>
      <c r="BQY25" s="2497"/>
      <c r="BQZ25" s="2497"/>
      <c r="BRA25" s="2497"/>
      <c r="BRB25" s="2497"/>
      <c r="BRC25" s="2497"/>
      <c r="BRD25" s="2497"/>
      <c r="BRE25" s="2497"/>
      <c r="BRF25" s="2497"/>
      <c r="BRG25" s="2497"/>
      <c r="BRH25" s="2497"/>
      <c r="BRI25" s="2497"/>
      <c r="BRJ25" s="2497"/>
      <c r="BRK25" s="2497"/>
      <c r="BRL25" s="2497"/>
      <c r="BRM25" s="2497"/>
      <c r="BRN25" s="2497"/>
      <c r="BRO25" s="2497"/>
      <c r="BRP25" s="2497"/>
      <c r="BRQ25" s="2497"/>
      <c r="BRR25" s="2497"/>
      <c r="BRS25" s="2497"/>
      <c r="BRT25" s="2497"/>
      <c r="BRU25" s="2497"/>
      <c r="BRV25" s="2497"/>
      <c r="BRW25" s="2497"/>
      <c r="BRX25" s="2497"/>
      <c r="BRY25" s="2497"/>
      <c r="BRZ25" s="2497"/>
      <c r="BSA25" s="2497"/>
      <c r="BSB25" s="2497"/>
      <c r="BSC25" s="2497"/>
      <c r="BSD25" s="2497"/>
      <c r="BSE25" s="2497"/>
      <c r="BSF25" s="2497"/>
      <c r="BSG25" s="2497"/>
      <c r="BSH25" s="2497"/>
      <c r="BSI25" s="2497"/>
      <c r="BSJ25" s="2497"/>
      <c r="BSK25" s="2497"/>
      <c r="BSL25" s="2497"/>
      <c r="BSM25" s="2497"/>
      <c r="BSN25" s="2497"/>
      <c r="BSO25" s="2497"/>
      <c r="BSP25" s="2497"/>
      <c r="BSQ25" s="2497"/>
      <c r="BSR25" s="2497"/>
      <c r="BSS25" s="2497"/>
      <c r="BST25" s="2497"/>
      <c r="BSU25" s="2497"/>
      <c r="BSV25" s="2497"/>
      <c r="BSW25" s="2497"/>
      <c r="BSX25" s="2497"/>
      <c r="BSY25" s="2497"/>
      <c r="BSZ25" s="2497"/>
      <c r="BTA25" s="2497"/>
      <c r="BTB25" s="2497"/>
      <c r="BTC25" s="2497"/>
      <c r="BTD25" s="2497"/>
      <c r="BTE25" s="2497"/>
      <c r="BTF25" s="2497"/>
      <c r="BTG25" s="2497"/>
      <c r="BTH25" s="2497"/>
      <c r="BTI25" s="2497"/>
      <c r="BTJ25" s="2497"/>
      <c r="BTK25" s="2497"/>
      <c r="BTL25" s="2497"/>
      <c r="BTM25" s="2497"/>
      <c r="BTN25" s="2497"/>
      <c r="BTO25" s="2497"/>
      <c r="BTP25" s="2497"/>
      <c r="BTQ25" s="2497"/>
      <c r="BTR25" s="2497"/>
      <c r="BTS25" s="2497"/>
      <c r="BTT25" s="2497"/>
      <c r="BTU25" s="2497"/>
      <c r="BTV25" s="2497"/>
      <c r="BTW25" s="2497"/>
      <c r="BTX25" s="2497"/>
      <c r="BTY25" s="2497"/>
      <c r="BTZ25" s="2497"/>
      <c r="BUA25" s="2497"/>
      <c r="BUB25" s="2497"/>
      <c r="BUC25" s="2497"/>
      <c r="BUD25" s="2497"/>
      <c r="BUE25" s="2497"/>
      <c r="BUF25" s="2497"/>
      <c r="BUG25" s="2497"/>
      <c r="BUH25" s="2497"/>
      <c r="BUI25" s="2497"/>
      <c r="BUJ25" s="2497"/>
      <c r="BUK25" s="2497"/>
      <c r="BUL25" s="2497"/>
      <c r="BUM25" s="2497"/>
      <c r="BUN25" s="2497"/>
      <c r="BUO25" s="2497"/>
      <c r="BUP25" s="2497"/>
      <c r="BUQ25" s="2497"/>
      <c r="BUR25" s="2497"/>
      <c r="BUS25" s="2497"/>
      <c r="BUT25" s="2497"/>
      <c r="BUU25" s="2497"/>
      <c r="BUV25" s="2497"/>
      <c r="BUW25" s="2497"/>
      <c r="BUX25" s="2497"/>
      <c r="BUY25" s="2497"/>
      <c r="BUZ25" s="2497"/>
      <c r="BVA25" s="2497"/>
      <c r="BVB25" s="2497"/>
      <c r="BVC25" s="2497"/>
      <c r="BVD25" s="2497"/>
      <c r="BVE25" s="2497"/>
      <c r="BVF25" s="2497"/>
      <c r="BVG25" s="2497"/>
      <c r="BVH25" s="2497"/>
      <c r="BVI25" s="2497"/>
      <c r="BVJ25" s="2497"/>
      <c r="BVK25" s="2497"/>
      <c r="BVL25" s="2497"/>
      <c r="BVM25" s="2497"/>
      <c r="BVN25" s="2497"/>
      <c r="BVO25" s="2497"/>
      <c r="BVP25" s="2497"/>
      <c r="BVQ25" s="2497"/>
      <c r="BVR25" s="2497"/>
      <c r="BVS25" s="2497"/>
      <c r="BVT25" s="2497"/>
      <c r="BVU25" s="2497"/>
      <c r="BVV25" s="2497"/>
      <c r="BVW25" s="2497"/>
      <c r="BVX25" s="2497"/>
      <c r="BVY25" s="2497"/>
      <c r="BVZ25" s="2497"/>
      <c r="BWA25" s="2497"/>
      <c r="BWB25" s="2497"/>
      <c r="BWC25" s="2497"/>
      <c r="BWD25" s="2497"/>
      <c r="BWE25" s="2497"/>
      <c r="BWF25" s="2497"/>
      <c r="BWG25" s="2497"/>
      <c r="BWH25" s="2497"/>
      <c r="BWI25" s="2497"/>
      <c r="BWJ25" s="2497"/>
      <c r="BWK25" s="2497"/>
      <c r="BWL25" s="2497"/>
      <c r="BWM25" s="2497"/>
      <c r="BWN25" s="2497"/>
      <c r="BWO25" s="2497"/>
      <c r="BWP25" s="2497"/>
      <c r="BWQ25" s="2497"/>
      <c r="BWR25" s="2497"/>
      <c r="BWS25" s="2497"/>
      <c r="BWT25" s="2497"/>
      <c r="BWU25" s="2497"/>
      <c r="BWV25" s="2497"/>
      <c r="BWW25" s="2497"/>
      <c r="BWX25" s="2497"/>
      <c r="BWY25" s="2497"/>
      <c r="BWZ25" s="2497"/>
      <c r="BXA25" s="2497"/>
      <c r="BXB25" s="2497"/>
      <c r="BXC25" s="2497"/>
      <c r="BXD25" s="2497"/>
      <c r="BXE25" s="2497"/>
      <c r="BXF25" s="2497"/>
      <c r="BXG25" s="2497"/>
      <c r="BXH25" s="2497"/>
      <c r="BXI25" s="2497"/>
      <c r="BXJ25" s="2497"/>
      <c r="BXK25" s="2497"/>
      <c r="BXL25" s="2497"/>
      <c r="BXM25" s="2497"/>
      <c r="BXN25" s="2497"/>
      <c r="BXO25" s="2497"/>
      <c r="BXP25" s="2497"/>
      <c r="BXQ25" s="2497"/>
      <c r="BXR25" s="2497"/>
      <c r="BXS25" s="2497"/>
      <c r="BXT25" s="2497"/>
      <c r="BXU25" s="2497"/>
      <c r="BXV25" s="2497"/>
    </row>
    <row r="26" spans="1:1998" customFormat="1">
      <c r="A26" s="2497"/>
      <c r="B26" s="2497"/>
      <c r="C26" s="2497"/>
      <c r="D26" s="2497"/>
      <c r="E26" s="2497"/>
      <c r="F26" s="2497"/>
      <c r="G26" s="2497"/>
      <c r="H26" s="2497"/>
      <c r="I26" s="2497"/>
      <c r="J26" s="2497"/>
      <c r="K26" s="2497"/>
      <c r="L26" s="2497"/>
      <c r="M26" s="2497"/>
      <c r="N26" s="2497"/>
      <c r="O26" s="2497"/>
      <c r="P26" s="2497"/>
      <c r="Q26" s="2497"/>
      <c r="R26" s="2497"/>
      <c r="S26" s="2497"/>
      <c r="T26" s="2497"/>
      <c r="U26" s="2497"/>
      <c r="V26" s="2497"/>
      <c r="W26" s="2497"/>
      <c r="X26" s="2497"/>
      <c r="Y26" s="2497"/>
      <c r="Z26" s="2497"/>
      <c r="AA26" s="2497"/>
      <c r="AB26" s="2497"/>
      <c r="AC26" s="2497"/>
      <c r="AD26" s="2497"/>
      <c r="AE26" s="2497"/>
      <c r="AF26" s="2497"/>
      <c r="AG26" s="2497"/>
      <c r="AH26" s="2497"/>
      <c r="AI26" s="2497"/>
      <c r="AJ26" s="2497"/>
      <c r="AK26" s="2497"/>
      <c r="AL26" s="2497"/>
      <c r="AM26" s="2497"/>
      <c r="AN26" s="2497"/>
      <c r="AO26" s="2497"/>
      <c r="AP26" s="2497"/>
      <c r="AQ26" s="2497"/>
      <c r="AR26" s="2497"/>
      <c r="AS26" s="2497"/>
      <c r="AT26" s="2497"/>
      <c r="AU26" s="2497"/>
      <c r="AV26" s="2497"/>
      <c r="AW26" s="2497"/>
      <c r="AX26" s="2497"/>
      <c r="AY26" s="2497"/>
      <c r="AZ26" s="2497"/>
      <c r="BA26" s="2497"/>
      <c r="BB26" s="2497"/>
      <c r="BC26" s="2497"/>
      <c r="BD26" s="2497"/>
      <c r="BE26" s="2497"/>
      <c r="BF26" s="2497"/>
      <c r="BG26" s="2497"/>
      <c r="BH26" s="2497"/>
      <c r="BI26" s="2497"/>
      <c r="BJ26" s="2497"/>
      <c r="BK26" s="2497"/>
      <c r="BL26" s="2497"/>
      <c r="BM26" s="2497"/>
      <c r="BN26" s="2497"/>
      <c r="BO26" s="2497"/>
      <c r="BP26" s="2497"/>
      <c r="BQ26" s="2497"/>
      <c r="BR26" s="2497"/>
      <c r="BS26" s="2497"/>
      <c r="BT26" s="2497"/>
      <c r="BU26" s="2497"/>
      <c r="BV26" s="2497"/>
      <c r="BW26" s="2497"/>
      <c r="BX26" s="2497"/>
      <c r="BY26" s="2497"/>
      <c r="BZ26" s="2497"/>
      <c r="CA26" s="2497"/>
      <c r="CB26" s="2497"/>
      <c r="CC26" s="2497"/>
      <c r="CD26" s="2497"/>
      <c r="CE26" s="2497"/>
      <c r="CF26" s="2497"/>
      <c r="CG26" s="2497"/>
      <c r="CH26" s="2497"/>
      <c r="CI26" s="2497"/>
      <c r="CJ26" s="2497"/>
      <c r="CK26" s="2497"/>
      <c r="CL26" s="2497"/>
      <c r="CM26" s="2497"/>
      <c r="CN26" s="2497"/>
      <c r="CO26" s="2497"/>
      <c r="CP26" s="2497"/>
      <c r="CQ26" s="2497"/>
      <c r="CR26" s="2497"/>
      <c r="CS26" s="2497"/>
      <c r="CT26" s="2497"/>
      <c r="CU26" s="2497"/>
      <c r="CV26" s="2497"/>
      <c r="CW26" s="2497"/>
      <c r="CX26" s="2497"/>
      <c r="CY26" s="2497"/>
      <c r="CZ26" s="2497"/>
      <c r="DA26" s="2497"/>
      <c r="DB26" s="2497"/>
      <c r="DC26" s="2497"/>
      <c r="DD26" s="2497"/>
      <c r="DE26" s="2497"/>
      <c r="DF26" s="2497"/>
      <c r="DG26" s="2497"/>
      <c r="DH26" s="2497"/>
      <c r="DI26" s="2497"/>
      <c r="DJ26" s="2497"/>
      <c r="DK26" s="2497"/>
      <c r="DL26" s="2497"/>
      <c r="DM26" s="2497"/>
      <c r="DN26" s="2497"/>
      <c r="DO26" s="2497"/>
      <c r="DP26" s="2497"/>
      <c r="DQ26" s="2497"/>
      <c r="DR26" s="2497"/>
      <c r="DS26" s="2497"/>
      <c r="DT26" s="2497"/>
      <c r="DU26" s="2497"/>
      <c r="DV26" s="2497"/>
      <c r="DW26" s="2497"/>
      <c r="DX26" s="2497"/>
      <c r="DY26" s="2497"/>
      <c r="DZ26" s="2497"/>
      <c r="EA26" s="2497"/>
      <c r="EB26" s="2497"/>
      <c r="EC26" s="2497"/>
      <c r="ED26" s="2497"/>
      <c r="EE26" s="2497"/>
      <c r="EF26" s="2497"/>
      <c r="EG26" s="2497"/>
      <c r="EH26" s="2497"/>
      <c r="EI26" s="2497"/>
      <c r="EJ26" s="2497"/>
      <c r="EK26" s="2497"/>
      <c r="EL26" s="2497"/>
      <c r="EM26" s="2497"/>
      <c r="EN26" s="2497"/>
      <c r="EO26" s="2497"/>
      <c r="EP26" s="2497"/>
      <c r="EQ26" s="2497"/>
      <c r="ER26" s="2497"/>
      <c r="ES26" s="2497"/>
      <c r="ET26" s="2497"/>
      <c r="EU26" s="2497"/>
      <c r="EV26" s="2497"/>
      <c r="EW26" s="2497"/>
      <c r="EX26" s="2497"/>
      <c r="EY26" s="2497"/>
      <c r="EZ26" s="2497"/>
      <c r="FA26" s="2497"/>
      <c r="FB26" s="2497"/>
      <c r="FC26" s="2497"/>
      <c r="FD26" s="2497"/>
      <c r="FE26" s="2497"/>
      <c r="FF26" s="2497"/>
      <c r="FG26" s="2497"/>
      <c r="FH26" s="2497"/>
      <c r="FI26" s="2497"/>
      <c r="FJ26" s="2497"/>
      <c r="FK26" s="2497"/>
      <c r="FL26" s="2497"/>
      <c r="FM26" s="2497"/>
      <c r="FN26" s="2497"/>
      <c r="FO26" s="2497"/>
      <c r="FP26" s="2497"/>
      <c r="FQ26" s="2497"/>
      <c r="FR26" s="2497"/>
      <c r="FS26" s="2497"/>
      <c r="FT26" s="2497"/>
      <c r="FU26" s="2497"/>
      <c r="FV26" s="2497"/>
      <c r="FW26" s="2497"/>
      <c r="FX26" s="2497"/>
      <c r="FY26" s="2497"/>
      <c r="FZ26" s="2497"/>
      <c r="GA26" s="2497"/>
      <c r="GB26" s="2497"/>
      <c r="GC26" s="2497"/>
      <c r="GD26" s="2497"/>
      <c r="GE26" s="2497"/>
      <c r="GF26" s="2497"/>
      <c r="GG26" s="2497"/>
      <c r="GH26" s="2497"/>
      <c r="GI26" s="2497"/>
      <c r="GJ26" s="2497"/>
      <c r="GK26" s="2497"/>
      <c r="GL26" s="2497"/>
      <c r="GM26" s="2497"/>
      <c r="GN26" s="2497"/>
      <c r="GO26" s="2497"/>
      <c r="GP26" s="2497"/>
      <c r="GQ26" s="2497"/>
      <c r="GR26" s="2497"/>
      <c r="GS26" s="2497"/>
      <c r="GT26" s="2497"/>
      <c r="GU26" s="2497"/>
      <c r="GV26" s="2497"/>
      <c r="GW26" s="2497"/>
      <c r="GX26" s="2497"/>
      <c r="GY26" s="2497"/>
      <c r="GZ26" s="2497"/>
      <c r="HA26" s="2497"/>
      <c r="HB26" s="2497"/>
      <c r="HC26" s="2497"/>
      <c r="HD26" s="2497"/>
      <c r="HE26" s="2497"/>
      <c r="HF26" s="2497"/>
      <c r="HG26" s="2497"/>
      <c r="HH26" s="2497"/>
      <c r="HI26" s="2497"/>
      <c r="HJ26" s="2497"/>
      <c r="HK26" s="2497"/>
      <c r="HL26" s="2497"/>
      <c r="HM26" s="2497"/>
      <c r="HN26" s="2497"/>
      <c r="HO26" s="2497"/>
      <c r="HP26" s="2497"/>
      <c r="HQ26" s="2497"/>
      <c r="HR26" s="2497"/>
      <c r="HS26" s="2497"/>
      <c r="HT26" s="2497"/>
      <c r="HU26" s="2497"/>
      <c r="HV26" s="2497"/>
      <c r="HW26" s="2497"/>
      <c r="HX26" s="2497"/>
      <c r="HY26" s="2497"/>
      <c r="HZ26" s="2497"/>
      <c r="IA26" s="2497"/>
      <c r="IB26" s="2497"/>
      <c r="IC26" s="2497"/>
      <c r="ID26" s="2497"/>
      <c r="IE26" s="2497"/>
      <c r="IF26" s="2497"/>
      <c r="IG26" s="2497"/>
      <c r="IH26" s="2497"/>
      <c r="II26" s="2497"/>
      <c r="IJ26" s="2497"/>
      <c r="IK26" s="2497"/>
      <c r="IL26" s="2497"/>
      <c r="IM26" s="2497"/>
      <c r="IN26" s="2497"/>
      <c r="IO26" s="2497"/>
      <c r="IP26" s="2497"/>
      <c r="IQ26" s="2497"/>
      <c r="IR26" s="2497"/>
      <c r="IS26" s="2497"/>
      <c r="IT26" s="2497"/>
      <c r="IU26" s="2497"/>
      <c r="IV26" s="2497"/>
      <c r="IW26" s="2497"/>
      <c r="IX26" s="2497"/>
      <c r="IY26" s="2497"/>
      <c r="IZ26" s="2497"/>
      <c r="JA26" s="2497"/>
      <c r="JB26" s="2497"/>
      <c r="JC26" s="2497"/>
      <c r="JD26" s="2497"/>
      <c r="JE26" s="2497"/>
      <c r="JF26" s="2497"/>
      <c r="JG26" s="2497"/>
      <c r="JH26" s="2497"/>
      <c r="JI26" s="2497"/>
      <c r="JJ26" s="2497"/>
      <c r="JK26" s="2497"/>
      <c r="JL26" s="2497"/>
      <c r="JM26" s="2497"/>
      <c r="JN26" s="2497"/>
      <c r="JO26" s="2497"/>
      <c r="JP26" s="2497"/>
      <c r="JQ26" s="2497"/>
      <c r="JR26" s="2497"/>
      <c r="JS26" s="2497"/>
      <c r="JT26" s="2497"/>
      <c r="JU26" s="2497"/>
      <c r="JV26" s="2497"/>
      <c r="JW26" s="2497"/>
      <c r="JX26" s="2497"/>
      <c r="JY26" s="2497"/>
      <c r="JZ26" s="2497"/>
      <c r="KA26" s="2497"/>
      <c r="KB26" s="2497"/>
      <c r="KC26" s="2497"/>
      <c r="KD26" s="2497"/>
      <c r="KE26" s="2497"/>
      <c r="KF26" s="2497"/>
      <c r="KG26" s="2497"/>
      <c r="KH26" s="2497"/>
      <c r="KI26" s="2497"/>
      <c r="KJ26" s="2497"/>
      <c r="KK26" s="2497"/>
      <c r="KL26" s="2497"/>
      <c r="KM26" s="2497"/>
      <c r="KN26" s="2497"/>
      <c r="KO26" s="2497"/>
      <c r="KP26" s="2497"/>
      <c r="KQ26" s="2497"/>
      <c r="KR26" s="2497"/>
      <c r="KS26" s="2497"/>
      <c r="KT26" s="2497"/>
      <c r="KU26" s="2497"/>
      <c r="KV26" s="2497"/>
      <c r="KW26" s="2497"/>
      <c r="KX26" s="2497"/>
      <c r="KY26" s="2497"/>
      <c r="KZ26" s="2497"/>
      <c r="LA26" s="2497"/>
      <c r="LB26" s="2497"/>
      <c r="LC26" s="2497"/>
      <c r="LD26" s="2497"/>
      <c r="LE26" s="2497"/>
      <c r="LF26" s="2497"/>
      <c r="LG26" s="2497"/>
      <c r="LH26" s="2497"/>
      <c r="LI26" s="2497"/>
      <c r="LJ26" s="2497"/>
      <c r="LK26" s="2497"/>
      <c r="LL26" s="2497"/>
      <c r="LM26" s="2497"/>
      <c r="LN26" s="2497"/>
      <c r="LO26" s="2497"/>
      <c r="LP26" s="2497"/>
      <c r="LQ26" s="2497"/>
      <c r="LR26" s="2497"/>
      <c r="LS26" s="2497"/>
      <c r="LT26" s="2497"/>
      <c r="LU26" s="2497"/>
      <c r="LV26" s="2497"/>
      <c r="LW26" s="2497"/>
      <c r="LX26" s="2497"/>
      <c r="LY26" s="2497"/>
      <c r="LZ26" s="2497"/>
      <c r="MA26" s="2497"/>
      <c r="MB26" s="2497"/>
      <c r="MC26" s="2497"/>
      <c r="MD26" s="2497"/>
      <c r="ME26" s="2497"/>
      <c r="MF26" s="2497"/>
      <c r="MG26" s="2497"/>
      <c r="MH26" s="2497"/>
      <c r="MI26" s="2497"/>
      <c r="MJ26" s="2497"/>
      <c r="MK26" s="2497"/>
      <c r="ML26" s="2497"/>
      <c r="MM26" s="2497"/>
      <c r="MN26" s="2497"/>
      <c r="MO26" s="2497"/>
      <c r="MP26" s="2497"/>
      <c r="MQ26" s="2497"/>
      <c r="MR26" s="2497"/>
      <c r="MS26" s="2497"/>
      <c r="MT26" s="2497"/>
      <c r="MU26" s="2497"/>
      <c r="MV26" s="2497"/>
      <c r="MW26" s="2497"/>
      <c r="MX26" s="2497"/>
      <c r="MY26" s="2497"/>
      <c r="MZ26" s="2497"/>
      <c r="NA26" s="2497"/>
      <c r="NB26" s="2497"/>
      <c r="NC26" s="2497"/>
      <c r="ND26" s="2497"/>
      <c r="NE26" s="2497"/>
      <c r="NF26" s="2497"/>
      <c r="NG26" s="2497"/>
      <c r="NH26" s="2497"/>
      <c r="NI26" s="2497"/>
      <c r="NJ26" s="2497"/>
      <c r="NK26" s="2497"/>
      <c r="NL26" s="2497"/>
      <c r="NM26" s="2497"/>
      <c r="NN26" s="2497"/>
      <c r="NO26" s="2497"/>
      <c r="NP26" s="2497"/>
      <c r="NQ26" s="2497"/>
      <c r="NR26" s="2497"/>
      <c r="NS26" s="2497"/>
      <c r="NT26" s="2497"/>
      <c r="NU26" s="2497"/>
      <c r="NV26" s="2497"/>
      <c r="NW26" s="2497"/>
      <c r="NX26" s="2497"/>
      <c r="NY26" s="2497"/>
      <c r="NZ26" s="2497"/>
      <c r="OA26" s="2497"/>
      <c r="OB26" s="2497"/>
      <c r="OC26" s="2497"/>
      <c r="OD26" s="2497"/>
      <c r="OE26" s="2497"/>
      <c r="OF26" s="2497"/>
      <c r="OG26" s="2497"/>
      <c r="OH26" s="2497"/>
      <c r="OI26" s="2497"/>
      <c r="OJ26" s="2497"/>
      <c r="OK26" s="2497"/>
      <c r="OL26" s="2497"/>
      <c r="OM26" s="2497"/>
      <c r="ON26" s="2497"/>
      <c r="OO26" s="2497"/>
      <c r="OP26" s="2497"/>
      <c r="OQ26" s="2497"/>
      <c r="OR26" s="2497"/>
      <c r="OS26" s="2497"/>
      <c r="OT26" s="2497"/>
      <c r="OU26" s="2497"/>
      <c r="OV26" s="2497"/>
      <c r="OW26" s="2497"/>
      <c r="OX26" s="2497"/>
      <c r="OY26" s="2497"/>
      <c r="OZ26" s="2497"/>
      <c r="PA26" s="2497"/>
      <c r="PB26" s="2497"/>
      <c r="PC26" s="2497"/>
      <c r="PD26" s="2497"/>
      <c r="PE26" s="2497"/>
      <c r="PF26" s="2497"/>
      <c r="PG26" s="2497"/>
      <c r="PH26" s="2497"/>
      <c r="PI26" s="2497"/>
      <c r="PJ26" s="2497"/>
      <c r="PK26" s="2497"/>
      <c r="PL26" s="2497"/>
      <c r="PM26" s="2497"/>
      <c r="PN26" s="2497"/>
      <c r="PO26" s="2497"/>
      <c r="PP26" s="2497"/>
      <c r="PQ26" s="2497"/>
      <c r="PR26" s="2497"/>
      <c r="PS26" s="2497"/>
      <c r="PT26" s="2497"/>
      <c r="PU26" s="2497"/>
      <c r="PV26" s="2497"/>
      <c r="PW26" s="2497"/>
      <c r="PX26" s="2497"/>
      <c r="PY26" s="2497"/>
      <c r="PZ26" s="2497"/>
      <c r="QA26" s="2497"/>
      <c r="QB26" s="2497"/>
      <c r="QC26" s="2497"/>
      <c r="QD26" s="2497"/>
      <c r="QE26" s="2497"/>
      <c r="QF26" s="2497"/>
      <c r="QG26" s="2497"/>
      <c r="QH26" s="2497"/>
      <c r="QI26" s="2497"/>
      <c r="QJ26" s="2497"/>
      <c r="QK26" s="2497"/>
      <c r="QL26" s="2497"/>
      <c r="QM26" s="2497"/>
      <c r="QN26" s="2497"/>
      <c r="QO26" s="2497"/>
      <c r="QP26" s="2497"/>
      <c r="QQ26" s="2497"/>
      <c r="QR26" s="2497"/>
      <c r="QS26" s="2497"/>
      <c r="QT26" s="2497"/>
      <c r="QU26" s="2497"/>
      <c r="QV26" s="2497"/>
      <c r="QW26" s="2497"/>
      <c r="QX26" s="2497"/>
      <c r="QY26" s="2497"/>
      <c r="QZ26" s="2497"/>
      <c r="RA26" s="2497"/>
      <c r="RB26" s="2497"/>
      <c r="RC26" s="2497"/>
      <c r="RD26" s="2497"/>
      <c r="RE26" s="2497"/>
      <c r="RF26" s="2497"/>
      <c r="RG26" s="2497"/>
      <c r="RH26" s="2497"/>
      <c r="RI26" s="2497"/>
      <c r="RJ26" s="2497"/>
      <c r="RK26" s="2497"/>
      <c r="RL26" s="2497"/>
      <c r="RM26" s="2497"/>
      <c r="RN26" s="2497"/>
      <c r="RO26" s="2497"/>
      <c r="RP26" s="2497"/>
      <c r="RQ26" s="2497"/>
      <c r="RR26" s="2497"/>
      <c r="RS26" s="2497"/>
      <c r="RT26" s="2497"/>
      <c r="RU26" s="2497"/>
      <c r="RV26" s="2497"/>
      <c r="RW26" s="2497"/>
      <c r="RX26" s="2497"/>
      <c r="RY26" s="2497"/>
      <c r="RZ26" s="2497"/>
      <c r="SA26" s="2497"/>
      <c r="SB26" s="2497"/>
      <c r="SC26" s="2497"/>
      <c r="SD26" s="2497"/>
      <c r="SE26" s="2497"/>
      <c r="SF26" s="2497"/>
      <c r="SG26" s="2497"/>
      <c r="SH26" s="2497"/>
      <c r="SI26" s="2497"/>
      <c r="SJ26" s="2497"/>
      <c r="SK26" s="2497"/>
      <c r="SL26" s="2497"/>
      <c r="SM26" s="2497"/>
      <c r="SN26" s="2497"/>
      <c r="SO26" s="2497"/>
      <c r="SP26" s="2497"/>
      <c r="SQ26" s="2497"/>
      <c r="SR26" s="2497"/>
      <c r="SS26" s="2497"/>
      <c r="ST26" s="2497"/>
      <c r="SU26" s="2497"/>
      <c r="SV26" s="2497"/>
      <c r="SW26" s="2497"/>
      <c r="SX26" s="2497"/>
      <c r="SY26" s="2497"/>
      <c r="SZ26" s="2497"/>
      <c r="TA26" s="2497"/>
      <c r="TB26" s="2497"/>
      <c r="TC26" s="2497"/>
      <c r="TD26" s="2497"/>
      <c r="TE26" s="2497"/>
      <c r="TF26" s="2497"/>
      <c r="TG26" s="2497"/>
      <c r="TH26" s="2497"/>
      <c r="TI26" s="2497"/>
      <c r="TJ26" s="2497"/>
      <c r="TK26" s="2497"/>
      <c r="TL26" s="2497"/>
      <c r="TM26" s="2497"/>
      <c r="TN26" s="2497"/>
      <c r="TO26" s="2497"/>
      <c r="TP26" s="2497"/>
      <c r="TQ26" s="2497"/>
      <c r="TR26" s="2497"/>
      <c r="TS26" s="2497"/>
      <c r="TT26" s="2497"/>
      <c r="TU26" s="2497"/>
      <c r="TV26" s="2497"/>
      <c r="TW26" s="2497"/>
      <c r="TX26" s="2497"/>
      <c r="TY26" s="2497"/>
      <c r="TZ26" s="2497"/>
      <c r="UA26" s="2497"/>
      <c r="UB26" s="2497"/>
      <c r="UC26" s="2497"/>
      <c r="UD26" s="2497"/>
      <c r="UE26" s="2497"/>
      <c r="UF26" s="2497"/>
      <c r="UG26" s="2497"/>
      <c r="UH26" s="2497"/>
      <c r="UI26" s="2497"/>
      <c r="UJ26" s="2497"/>
      <c r="UK26" s="2497"/>
      <c r="UL26" s="2497"/>
      <c r="UM26" s="2497"/>
      <c r="UN26" s="2497"/>
      <c r="UO26" s="2497"/>
      <c r="UP26" s="2497"/>
      <c r="UQ26" s="2497"/>
      <c r="UR26" s="2497"/>
      <c r="US26" s="2497"/>
      <c r="UT26" s="2497"/>
      <c r="UU26" s="2497"/>
      <c r="UV26" s="2497"/>
      <c r="UW26" s="2497"/>
      <c r="UX26" s="2497"/>
      <c r="UY26" s="2497"/>
      <c r="UZ26" s="2497"/>
      <c r="VA26" s="2497"/>
      <c r="VB26" s="2497"/>
      <c r="VC26" s="2497"/>
      <c r="VD26" s="2497"/>
      <c r="VE26" s="2497"/>
      <c r="VF26" s="2497"/>
      <c r="VG26" s="2497"/>
      <c r="VH26" s="2497"/>
      <c r="VI26" s="2497"/>
      <c r="VJ26" s="2497"/>
      <c r="VK26" s="2497"/>
      <c r="VL26" s="2497"/>
      <c r="VM26" s="2497"/>
      <c r="VN26" s="2497"/>
      <c r="VO26" s="2497"/>
      <c r="VP26" s="2497"/>
      <c r="VQ26" s="2497"/>
      <c r="VR26" s="2497"/>
      <c r="VS26" s="2497"/>
      <c r="VT26" s="2497"/>
      <c r="VU26" s="2497"/>
      <c r="VV26" s="2497"/>
      <c r="VW26" s="2497"/>
      <c r="VX26" s="2497"/>
      <c r="VY26" s="2497"/>
      <c r="VZ26" s="2497"/>
      <c r="WA26" s="2497"/>
      <c r="WB26" s="2497"/>
      <c r="WC26" s="2497"/>
      <c r="WD26" s="2497"/>
      <c r="WE26" s="2497"/>
      <c r="WF26" s="2497"/>
      <c r="WG26" s="2497"/>
      <c r="WH26" s="2497"/>
      <c r="WI26" s="2497"/>
      <c r="WJ26" s="2497"/>
      <c r="WK26" s="2497"/>
      <c r="WL26" s="2497"/>
      <c r="WM26" s="2497"/>
      <c r="WN26" s="2497"/>
      <c r="WO26" s="2497"/>
      <c r="WP26" s="2497"/>
      <c r="WQ26" s="2497"/>
      <c r="WR26" s="2497"/>
      <c r="WS26" s="2497"/>
      <c r="WT26" s="2497"/>
      <c r="WU26" s="2497"/>
      <c r="WV26" s="2497"/>
      <c r="WW26" s="2497"/>
      <c r="WX26" s="2497"/>
      <c r="WY26" s="2497"/>
      <c r="WZ26" s="2497"/>
      <c r="XA26" s="2497"/>
      <c r="XB26" s="2497"/>
      <c r="XC26" s="2497"/>
      <c r="XD26" s="2497"/>
      <c r="XE26" s="2497"/>
      <c r="XF26" s="2497"/>
      <c r="XG26" s="2497"/>
      <c r="XH26" s="2497"/>
      <c r="XI26" s="2497"/>
      <c r="XJ26" s="2497"/>
      <c r="XK26" s="2497"/>
      <c r="XL26" s="2497"/>
      <c r="XM26" s="2497"/>
      <c r="XN26" s="2497"/>
      <c r="XO26" s="2497"/>
      <c r="XP26" s="2497"/>
      <c r="XQ26" s="2497"/>
      <c r="XR26" s="2497"/>
      <c r="XS26" s="2497"/>
      <c r="XT26" s="2497"/>
      <c r="XU26" s="2497"/>
      <c r="XV26" s="2497"/>
      <c r="XW26" s="2497"/>
      <c r="XX26" s="2497"/>
      <c r="XY26" s="2497"/>
      <c r="XZ26" s="2497"/>
      <c r="YA26" s="2497"/>
      <c r="YB26" s="2497"/>
      <c r="YC26" s="2497"/>
      <c r="YD26" s="2497"/>
      <c r="YE26" s="2497"/>
      <c r="YF26" s="2497"/>
      <c r="YG26" s="2497"/>
      <c r="YH26" s="2497"/>
      <c r="YI26" s="2497"/>
      <c r="YJ26" s="2497"/>
      <c r="YK26" s="2497"/>
      <c r="YL26" s="2497"/>
      <c r="YM26" s="2497"/>
      <c r="YN26" s="2497"/>
      <c r="YO26" s="2497"/>
      <c r="YP26" s="2497"/>
      <c r="YQ26" s="2497"/>
      <c r="YR26" s="2497"/>
      <c r="YS26" s="2497"/>
      <c r="YT26" s="2497"/>
      <c r="YU26" s="2497"/>
      <c r="YV26" s="2497"/>
      <c r="YW26" s="2497"/>
      <c r="YX26" s="2497"/>
      <c r="YY26" s="2497"/>
      <c r="YZ26" s="2497"/>
      <c r="ZA26" s="2497"/>
      <c r="ZB26" s="2497"/>
      <c r="ZC26" s="2497"/>
      <c r="ZD26" s="2497"/>
      <c r="ZE26" s="2497"/>
      <c r="ZF26" s="2497"/>
      <c r="ZG26" s="2497"/>
      <c r="ZH26" s="2497"/>
      <c r="ZI26" s="2497"/>
      <c r="ZJ26" s="2497"/>
      <c r="ZK26" s="2497"/>
      <c r="ZL26" s="2497"/>
      <c r="ZM26" s="2497"/>
      <c r="ZN26" s="2497"/>
      <c r="ZO26" s="2497"/>
      <c r="ZP26" s="2497"/>
      <c r="ZQ26" s="2497"/>
      <c r="ZR26" s="2497"/>
      <c r="ZS26" s="2497"/>
      <c r="ZT26" s="2497"/>
      <c r="ZU26" s="2497"/>
      <c r="ZV26" s="2497"/>
      <c r="ZW26" s="2497"/>
      <c r="ZX26" s="2497"/>
      <c r="ZY26" s="2497"/>
      <c r="ZZ26" s="2497"/>
      <c r="AAA26" s="2497"/>
      <c r="AAB26" s="2497"/>
      <c r="AAC26" s="2497"/>
      <c r="AAD26" s="2497"/>
      <c r="AAE26" s="2497"/>
      <c r="AAF26" s="2497"/>
      <c r="AAG26" s="2497"/>
      <c r="AAH26" s="2497"/>
      <c r="AAI26" s="2497"/>
      <c r="AAJ26" s="2497"/>
      <c r="AAK26" s="2497"/>
      <c r="AAL26" s="2497"/>
      <c r="AAM26" s="2497"/>
      <c r="AAN26" s="2497"/>
      <c r="AAO26" s="2497"/>
      <c r="AAP26" s="2497"/>
      <c r="AAQ26" s="2497"/>
      <c r="AAR26" s="2497"/>
      <c r="AAS26" s="2497"/>
      <c r="AAT26" s="2497"/>
      <c r="AAU26" s="2497"/>
      <c r="AAV26" s="2497"/>
      <c r="AAW26" s="2497"/>
      <c r="AAX26" s="2497"/>
      <c r="AAY26" s="2497"/>
      <c r="AAZ26" s="2497"/>
      <c r="ABA26" s="2497"/>
      <c r="ABB26" s="2497"/>
      <c r="ABC26" s="2497"/>
      <c r="ABD26" s="2497"/>
      <c r="ABE26" s="2497"/>
      <c r="ABF26" s="2497"/>
      <c r="ABG26" s="2497"/>
      <c r="ABH26" s="2497"/>
      <c r="ABI26" s="2497"/>
      <c r="ABJ26" s="2497"/>
      <c r="ABK26" s="2497"/>
      <c r="ABL26" s="2497"/>
      <c r="ABM26" s="2497"/>
      <c r="ABN26" s="2497"/>
      <c r="ABO26" s="2497"/>
      <c r="ABP26" s="2497"/>
      <c r="ABQ26" s="2497"/>
      <c r="ABR26" s="2497"/>
      <c r="ABS26" s="2497"/>
      <c r="ABT26" s="2497"/>
      <c r="ABU26" s="2497"/>
      <c r="ABV26" s="2497"/>
      <c r="ABW26" s="2497"/>
      <c r="ABX26" s="2497"/>
      <c r="ABY26" s="2497"/>
      <c r="ABZ26" s="2497"/>
      <c r="ACA26" s="2497"/>
      <c r="ACB26" s="2497"/>
      <c r="ACC26" s="2497"/>
      <c r="ACD26" s="2497"/>
      <c r="ACE26" s="2497"/>
      <c r="ACF26" s="2497"/>
      <c r="ACG26" s="2497"/>
      <c r="ACH26" s="2497"/>
      <c r="ACI26" s="2497"/>
      <c r="ACJ26" s="2497"/>
      <c r="ACK26" s="2497"/>
      <c r="ACL26" s="2497"/>
      <c r="ACM26" s="2497"/>
      <c r="ACN26" s="2497"/>
      <c r="ACO26" s="2497"/>
      <c r="ACP26" s="2497"/>
      <c r="ACQ26" s="2497"/>
      <c r="ACR26" s="2497"/>
      <c r="ACS26" s="2497"/>
      <c r="ACT26" s="2497"/>
      <c r="ACU26" s="2497"/>
      <c r="ACV26" s="2497"/>
      <c r="ACW26" s="2497"/>
      <c r="ACX26" s="2497"/>
      <c r="ACY26" s="2497"/>
      <c r="ACZ26" s="2497"/>
      <c r="ADA26" s="2497"/>
      <c r="ADB26" s="2497"/>
      <c r="ADC26" s="2497"/>
      <c r="ADD26" s="2497"/>
      <c r="ADE26" s="2497"/>
      <c r="ADF26" s="2497"/>
      <c r="ADG26" s="2497"/>
      <c r="ADH26" s="2497"/>
      <c r="ADI26" s="2497"/>
      <c r="ADJ26" s="2497"/>
      <c r="ADK26" s="2497"/>
      <c r="ADL26" s="2497"/>
      <c r="ADM26" s="2497"/>
      <c r="ADN26" s="2497"/>
      <c r="ADO26" s="2497"/>
      <c r="ADP26" s="2497"/>
      <c r="ADQ26" s="2497"/>
      <c r="ADR26" s="2497"/>
      <c r="ADS26" s="2497"/>
      <c r="ADT26" s="2497"/>
      <c r="ADU26" s="2497"/>
      <c r="ADV26" s="2497"/>
      <c r="ADW26" s="2497"/>
      <c r="ADX26" s="2497"/>
      <c r="ADY26" s="2497"/>
      <c r="ADZ26" s="2497"/>
      <c r="AEA26" s="2497"/>
      <c r="AEB26" s="2497"/>
      <c r="AEC26" s="2497"/>
      <c r="AED26" s="2497"/>
      <c r="AEE26" s="2497"/>
      <c r="AEF26" s="2497"/>
      <c r="AEG26" s="2497"/>
      <c r="AEH26" s="2497"/>
      <c r="AEI26" s="2497"/>
      <c r="AEJ26" s="2497"/>
      <c r="AEK26" s="2497"/>
      <c r="AEL26" s="2497"/>
      <c r="AEM26" s="2497"/>
      <c r="AEN26" s="2497"/>
      <c r="AEO26" s="2497"/>
      <c r="AEP26" s="2497"/>
      <c r="AEQ26" s="2497"/>
      <c r="AER26" s="2497"/>
      <c r="AES26" s="2497"/>
      <c r="AET26" s="2497"/>
      <c r="AEU26" s="2497"/>
      <c r="AEV26" s="2497"/>
      <c r="AEW26" s="2497"/>
      <c r="AEX26" s="2497"/>
      <c r="AEY26" s="2497"/>
      <c r="AEZ26" s="2497"/>
      <c r="AFA26" s="2497"/>
      <c r="AFB26" s="2497"/>
      <c r="AFC26" s="2497"/>
      <c r="AFD26" s="2497"/>
      <c r="AFE26" s="2497"/>
      <c r="AFF26" s="2497"/>
      <c r="AFG26" s="2497"/>
      <c r="AFH26" s="2497"/>
      <c r="AFI26" s="2497"/>
      <c r="AFJ26" s="2497"/>
      <c r="AFK26" s="2497"/>
      <c r="AFL26" s="2497"/>
      <c r="AFM26" s="2497"/>
      <c r="AFN26" s="2497"/>
      <c r="AFO26" s="2497"/>
      <c r="AFP26" s="2497"/>
      <c r="AFQ26" s="2497"/>
      <c r="AFR26" s="2497"/>
      <c r="AFS26" s="2497"/>
      <c r="AFT26" s="2497"/>
      <c r="AFU26" s="2497"/>
      <c r="AFV26" s="2497"/>
      <c r="AFW26" s="2497"/>
      <c r="AFX26" s="2497"/>
      <c r="AFY26" s="2497"/>
      <c r="AFZ26" s="2497"/>
      <c r="AGA26" s="2497"/>
      <c r="AGB26" s="2497"/>
      <c r="AGC26" s="2497"/>
      <c r="AGD26" s="2497"/>
      <c r="AGE26" s="2497"/>
      <c r="AGF26" s="2497"/>
      <c r="AGG26" s="2497"/>
      <c r="AGH26" s="2497"/>
      <c r="AGI26" s="2497"/>
      <c r="AGJ26" s="2497"/>
      <c r="AGK26" s="2497"/>
      <c r="AGL26" s="2497"/>
      <c r="AGM26" s="2497"/>
      <c r="AGN26" s="2497"/>
      <c r="AGO26" s="2497"/>
      <c r="AGP26" s="2497"/>
      <c r="AGQ26" s="2497"/>
      <c r="AGR26" s="2497"/>
      <c r="AGS26" s="2497"/>
      <c r="AGT26" s="2497"/>
      <c r="AGU26" s="2497"/>
      <c r="AGV26" s="2497"/>
      <c r="AGW26" s="2497"/>
      <c r="AGX26" s="2497"/>
      <c r="AGY26" s="2497"/>
      <c r="AGZ26" s="2497"/>
      <c r="AHA26" s="2497"/>
      <c r="AHB26" s="2497"/>
      <c r="AHC26" s="2497"/>
      <c r="AHD26" s="2497"/>
      <c r="AHE26" s="2497"/>
      <c r="AHF26" s="2497"/>
      <c r="AHG26" s="2497"/>
      <c r="AHH26" s="2497"/>
      <c r="AHI26" s="2497"/>
      <c r="AHJ26" s="2497"/>
      <c r="AHK26" s="2497"/>
      <c r="AHL26" s="2497"/>
      <c r="AHM26" s="2497"/>
      <c r="AHN26" s="2497"/>
      <c r="AHO26" s="2497"/>
      <c r="AHP26" s="2497"/>
      <c r="AHQ26" s="2497"/>
      <c r="AHR26" s="2497"/>
      <c r="AHS26" s="2497"/>
      <c r="AHT26" s="2497"/>
      <c r="AHU26" s="2497"/>
      <c r="AHV26" s="2497"/>
      <c r="AHW26" s="2497"/>
      <c r="AHX26" s="2497"/>
      <c r="AHY26" s="2497"/>
      <c r="AHZ26" s="2497"/>
      <c r="AIA26" s="2497"/>
      <c r="AIB26" s="2497"/>
      <c r="AIC26" s="2497"/>
      <c r="AID26" s="2497"/>
      <c r="AIE26" s="2497"/>
      <c r="AIF26" s="2497"/>
      <c r="AIG26" s="2497"/>
      <c r="AIH26" s="2497"/>
      <c r="AII26" s="2497"/>
      <c r="AIJ26" s="2497"/>
      <c r="AIK26" s="2497"/>
      <c r="AIL26" s="2497"/>
      <c r="AIM26" s="2497"/>
      <c r="AIN26" s="2497"/>
      <c r="AIO26" s="2497"/>
      <c r="AIP26" s="2497"/>
      <c r="AIQ26" s="2497"/>
      <c r="AIR26" s="2497"/>
      <c r="AIS26" s="2497"/>
      <c r="AIT26" s="2497"/>
      <c r="AIU26" s="2497"/>
      <c r="AIV26" s="2497"/>
      <c r="AIW26" s="2497"/>
      <c r="AIX26" s="2497"/>
      <c r="AIY26" s="2497"/>
      <c r="AIZ26" s="2497"/>
      <c r="AJA26" s="2497"/>
      <c r="AJB26" s="2497"/>
      <c r="AJC26" s="2497"/>
      <c r="AJD26" s="2497"/>
      <c r="AJE26" s="2497"/>
      <c r="AJF26" s="2497"/>
      <c r="AJG26" s="2497"/>
      <c r="AJH26" s="2497"/>
      <c r="AJI26" s="2497"/>
      <c r="AJJ26" s="2497"/>
      <c r="AJK26" s="2497"/>
      <c r="AJL26" s="2497"/>
      <c r="AJM26" s="2497"/>
      <c r="AJN26" s="2497"/>
      <c r="AJO26" s="2497"/>
      <c r="AJP26" s="2497"/>
      <c r="AJQ26" s="2497"/>
      <c r="AJR26" s="2497"/>
      <c r="AJS26" s="2497"/>
      <c r="AJT26" s="2497"/>
      <c r="AJU26" s="2497"/>
      <c r="AJV26" s="2497"/>
      <c r="AJW26" s="2497"/>
      <c r="AJX26" s="2497"/>
      <c r="AJY26" s="2497"/>
      <c r="AJZ26" s="2497"/>
      <c r="AKA26" s="2497"/>
      <c r="AKB26" s="2497"/>
      <c r="AKC26" s="2497"/>
      <c r="AKD26" s="2497"/>
      <c r="AKE26" s="2497"/>
      <c r="AKF26" s="2497"/>
      <c r="AKG26" s="2497"/>
      <c r="AKH26" s="2497"/>
      <c r="AKI26" s="2497"/>
      <c r="AKJ26" s="2497"/>
      <c r="AKK26" s="2497"/>
      <c r="AKL26" s="2497"/>
      <c r="AKM26" s="2497"/>
      <c r="AKN26" s="2497"/>
      <c r="AKO26" s="2497"/>
      <c r="AKP26" s="2497"/>
      <c r="AKQ26" s="2497"/>
      <c r="AKR26" s="2497"/>
      <c r="AKS26" s="2497"/>
      <c r="AKT26" s="2497"/>
      <c r="AKU26" s="2497"/>
      <c r="AKV26" s="2497"/>
      <c r="AKW26" s="2497"/>
      <c r="AKX26" s="2497"/>
      <c r="AKY26" s="2497"/>
      <c r="AKZ26" s="2497"/>
      <c r="ALA26" s="2497"/>
      <c r="ALB26" s="2497"/>
      <c r="ALC26" s="2497"/>
      <c r="ALD26" s="2497"/>
      <c r="ALE26" s="2497"/>
      <c r="ALF26" s="2497"/>
      <c r="ALG26" s="2497"/>
      <c r="ALH26" s="2497"/>
      <c r="ALI26" s="2497"/>
      <c r="ALJ26" s="2497"/>
      <c r="ALK26" s="2497"/>
      <c r="ALL26" s="2497"/>
      <c r="ALM26" s="2497"/>
      <c r="ALN26" s="2497"/>
      <c r="ALO26" s="2497"/>
      <c r="ALP26" s="2497"/>
      <c r="ALQ26" s="2497"/>
      <c r="ALR26" s="2497"/>
      <c r="ALS26" s="2497"/>
      <c r="ALT26" s="2497"/>
      <c r="ALU26" s="2497"/>
      <c r="ALV26" s="2497"/>
      <c r="ALW26" s="2497"/>
      <c r="ALX26" s="2497"/>
      <c r="ALY26" s="2497"/>
      <c r="ALZ26" s="2497"/>
      <c r="AMA26" s="2497"/>
      <c r="AMB26" s="2497"/>
      <c r="AMC26" s="2497"/>
      <c r="AMD26" s="2497"/>
      <c r="AME26" s="2497"/>
      <c r="AMF26" s="2497"/>
      <c r="AMG26" s="2497"/>
      <c r="AMH26" s="2497"/>
      <c r="AMI26" s="2497"/>
      <c r="AMJ26" s="2497"/>
      <c r="AMK26" s="2497"/>
      <c r="AML26" s="2497"/>
      <c r="AMM26" s="2497"/>
      <c r="AMN26" s="2497"/>
      <c r="AMO26" s="2497"/>
      <c r="AMP26" s="2497"/>
      <c r="AMQ26" s="2497"/>
      <c r="AMR26" s="2497"/>
      <c r="AMS26" s="2497"/>
      <c r="AMT26" s="2497"/>
      <c r="AMU26" s="2497"/>
      <c r="AMV26" s="2497"/>
      <c r="AMW26" s="2497"/>
      <c r="AMX26" s="2497"/>
      <c r="AMY26" s="2497"/>
      <c r="AMZ26" s="2497"/>
      <c r="ANA26" s="2497"/>
      <c r="ANB26" s="2497"/>
      <c r="ANC26" s="2497"/>
      <c r="AND26" s="2497"/>
      <c r="ANE26" s="2497"/>
      <c r="ANF26" s="2497"/>
      <c r="ANG26" s="2497"/>
      <c r="ANH26" s="2497"/>
      <c r="ANI26" s="2497"/>
      <c r="ANJ26" s="2497"/>
      <c r="ANK26" s="2497"/>
      <c r="ANL26" s="2497"/>
      <c r="ANM26" s="2497"/>
      <c r="ANN26" s="2497"/>
      <c r="ANO26" s="2497"/>
      <c r="ANP26" s="2497"/>
      <c r="ANQ26" s="2497"/>
      <c r="ANR26" s="2497"/>
      <c r="ANS26" s="2497"/>
      <c r="ANT26" s="2497"/>
      <c r="ANU26" s="2497"/>
      <c r="ANV26" s="2497"/>
      <c r="ANW26" s="2497"/>
      <c r="ANX26" s="2497"/>
      <c r="ANY26" s="2497"/>
      <c r="ANZ26" s="2497"/>
      <c r="AOA26" s="2497"/>
      <c r="AOB26" s="2497"/>
      <c r="AOC26" s="2497"/>
      <c r="AOD26" s="2497"/>
      <c r="AOE26" s="2497"/>
      <c r="AOF26" s="2497"/>
      <c r="AOG26" s="2497"/>
      <c r="AOH26" s="2497"/>
      <c r="AOI26" s="2497"/>
      <c r="AOJ26" s="2497"/>
      <c r="AOK26" s="2497"/>
      <c r="AOL26" s="2497"/>
      <c r="AOM26" s="2497"/>
      <c r="AON26" s="2497"/>
      <c r="AOO26" s="2497"/>
      <c r="AOP26" s="2497"/>
      <c r="AOQ26" s="2497"/>
      <c r="AOR26" s="2497"/>
      <c r="AOS26" s="2497"/>
      <c r="AOT26" s="2497"/>
      <c r="AOU26" s="2497"/>
      <c r="AOV26" s="2497"/>
      <c r="AOW26" s="2497"/>
      <c r="AOX26" s="2497"/>
      <c r="AOY26" s="2497"/>
      <c r="AOZ26" s="2497"/>
      <c r="APA26" s="2497"/>
      <c r="APB26" s="2497"/>
      <c r="APC26" s="2497"/>
      <c r="APD26" s="2497"/>
      <c r="APE26" s="2497"/>
      <c r="APF26" s="2497"/>
      <c r="APG26" s="2497"/>
      <c r="APH26" s="2497"/>
      <c r="API26" s="2497"/>
      <c r="APJ26" s="2497"/>
      <c r="APK26" s="2497"/>
      <c r="APL26" s="2497"/>
      <c r="APM26" s="2497"/>
      <c r="APN26" s="2497"/>
      <c r="APO26" s="2497"/>
      <c r="APP26" s="2497"/>
      <c r="APQ26" s="2497"/>
      <c r="APR26" s="2497"/>
      <c r="APS26" s="2497"/>
      <c r="APT26" s="2497"/>
      <c r="APU26" s="2497"/>
      <c r="APV26" s="2497"/>
      <c r="APW26" s="2497"/>
      <c r="APX26" s="2497"/>
      <c r="APY26" s="2497"/>
      <c r="APZ26" s="2497"/>
      <c r="AQA26" s="2497"/>
      <c r="AQB26" s="2497"/>
      <c r="AQC26" s="2497"/>
      <c r="AQD26" s="2497"/>
      <c r="AQE26" s="2497"/>
      <c r="AQF26" s="2497"/>
      <c r="AQG26" s="2497"/>
      <c r="AQH26" s="2497"/>
      <c r="AQI26" s="2497"/>
      <c r="AQJ26" s="2497"/>
      <c r="AQK26" s="2497"/>
      <c r="AQL26" s="2497"/>
      <c r="AQM26" s="2497"/>
      <c r="AQN26" s="2497"/>
      <c r="AQO26" s="2497"/>
      <c r="AQP26" s="2497"/>
      <c r="AQQ26" s="2497"/>
      <c r="AQR26" s="2497"/>
      <c r="AQS26" s="2497"/>
      <c r="AQT26" s="2497"/>
      <c r="AQU26" s="2497"/>
      <c r="AQV26" s="2497"/>
      <c r="AQW26" s="2497"/>
      <c r="AQX26" s="2497"/>
      <c r="AQY26" s="2497"/>
      <c r="AQZ26" s="2497"/>
      <c r="ARA26" s="2497"/>
      <c r="ARB26" s="2497"/>
      <c r="ARC26" s="2497"/>
      <c r="ARD26" s="2497"/>
      <c r="ARE26" s="2497"/>
      <c r="ARF26" s="2497"/>
      <c r="ARG26" s="2497"/>
      <c r="ARH26" s="2497"/>
      <c r="ARI26" s="2497"/>
      <c r="ARJ26" s="2497"/>
      <c r="ARK26" s="2497"/>
      <c r="ARL26" s="2497"/>
      <c r="ARM26" s="2497"/>
      <c r="ARN26" s="2497"/>
      <c r="ARO26" s="2497"/>
      <c r="ARP26" s="2497"/>
      <c r="ARQ26" s="2497"/>
      <c r="ARR26" s="2497"/>
      <c r="ARS26" s="2497"/>
      <c r="ART26" s="2497"/>
      <c r="ARU26" s="2497"/>
      <c r="ARV26" s="2497"/>
      <c r="ARW26" s="2497"/>
      <c r="ARX26" s="2497"/>
      <c r="ARY26" s="2497"/>
      <c r="ARZ26" s="2497"/>
      <c r="ASA26" s="2497"/>
      <c r="ASB26" s="2497"/>
      <c r="ASC26" s="2497"/>
      <c r="ASD26" s="2497"/>
      <c r="ASE26" s="2497"/>
      <c r="ASF26" s="2497"/>
      <c r="ASG26" s="2497"/>
      <c r="ASH26" s="2497"/>
      <c r="ASI26" s="2497"/>
      <c r="ASJ26" s="2497"/>
      <c r="ASK26" s="2497"/>
      <c r="ASL26" s="2497"/>
      <c r="ASM26" s="2497"/>
      <c r="ASN26" s="2497"/>
      <c r="ASO26" s="2497"/>
      <c r="ASP26" s="2497"/>
      <c r="ASQ26" s="2497"/>
      <c r="ASR26" s="2497"/>
      <c r="ASS26" s="2497"/>
      <c r="AST26" s="2497"/>
      <c r="ASU26" s="2497"/>
      <c r="ASV26" s="2497"/>
      <c r="ASW26" s="2497"/>
      <c r="ASX26" s="2497"/>
      <c r="ASY26" s="2497"/>
      <c r="ASZ26" s="2497"/>
      <c r="ATA26" s="2497"/>
      <c r="ATB26" s="2497"/>
      <c r="ATC26" s="2497"/>
      <c r="ATD26" s="2497"/>
      <c r="ATE26" s="2497"/>
      <c r="ATF26" s="2497"/>
      <c r="ATG26" s="2497"/>
      <c r="ATH26" s="2497"/>
      <c r="ATI26" s="2497"/>
      <c r="ATJ26" s="2497"/>
      <c r="ATK26" s="2497"/>
      <c r="ATL26" s="2497"/>
      <c r="ATM26" s="2497"/>
      <c r="ATN26" s="2497"/>
      <c r="ATO26" s="2497"/>
      <c r="ATP26" s="2497"/>
      <c r="ATQ26" s="2497"/>
      <c r="ATR26" s="2497"/>
      <c r="ATS26" s="2497"/>
      <c r="ATT26" s="2497"/>
      <c r="ATU26" s="2497"/>
      <c r="ATV26" s="2497"/>
      <c r="ATW26" s="2497"/>
      <c r="ATX26" s="2497"/>
      <c r="ATY26" s="2497"/>
      <c r="ATZ26" s="2497"/>
      <c r="AUA26" s="2497"/>
      <c r="AUB26" s="2497"/>
      <c r="AUC26" s="2497"/>
      <c r="AUD26" s="2497"/>
      <c r="AUE26" s="2497"/>
      <c r="AUF26" s="2497"/>
      <c r="AUG26" s="2497"/>
      <c r="AUH26" s="2497"/>
      <c r="AUI26" s="2497"/>
      <c r="AUJ26" s="2497"/>
      <c r="AUK26" s="2497"/>
      <c r="AUL26" s="2497"/>
      <c r="AUM26" s="2497"/>
      <c r="AUN26" s="2497"/>
      <c r="AUO26" s="2497"/>
      <c r="AUP26" s="2497"/>
      <c r="AUQ26" s="2497"/>
      <c r="AUR26" s="2497"/>
      <c r="AUS26" s="2497"/>
      <c r="AUT26" s="2497"/>
      <c r="AUU26" s="2497"/>
      <c r="AUV26" s="2497"/>
      <c r="AUW26" s="2497"/>
      <c r="AUX26" s="2497"/>
      <c r="AUY26" s="2497"/>
      <c r="AUZ26" s="2497"/>
      <c r="AVA26" s="2497"/>
      <c r="AVB26" s="2497"/>
      <c r="AVC26" s="2497"/>
      <c r="AVD26" s="2497"/>
      <c r="AVE26" s="2497"/>
      <c r="AVF26" s="2497"/>
      <c r="AVG26" s="2497"/>
      <c r="AVH26" s="2497"/>
      <c r="AVI26" s="2497"/>
      <c r="AVJ26" s="2497"/>
      <c r="AVK26" s="2497"/>
      <c r="AVL26" s="2497"/>
      <c r="AVM26" s="2497"/>
      <c r="AVN26" s="2497"/>
      <c r="AVO26" s="2497"/>
      <c r="AVP26" s="2497"/>
      <c r="AVQ26" s="2497"/>
      <c r="AVR26" s="2497"/>
      <c r="AVS26" s="2497"/>
      <c r="AVT26" s="2497"/>
      <c r="AVU26" s="2497"/>
      <c r="AVV26" s="2497"/>
      <c r="AVW26" s="2497"/>
      <c r="AVX26" s="2497"/>
      <c r="AVY26" s="2497"/>
      <c r="AVZ26" s="2497"/>
      <c r="AWA26" s="2497"/>
      <c r="AWB26" s="2497"/>
      <c r="AWC26" s="2497"/>
      <c r="AWD26" s="2497"/>
      <c r="AWE26" s="2497"/>
      <c r="AWF26" s="2497"/>
      <c r="AWG26" s="2497"/>
      <c r="AWH26" s="2497"/>
      <c r="AWI26" s="2497"/>
      <c r="AWJ26" s="2497"/>
      <c r="AWK26" s="2497"/>
      <c r="AWL26" s="2497"/>
      <c r="AWM26" s="2497"/>
      <c r="AWN26" s="2497"/>
      <c r="AWO26" s="2497"/>
      <c r="AWP26" s="2497"/>
      <c r="AWQ26" s="2497"/>
      <c r="AWR26" s="2497"/>
      <c r="AWS26" s="2497"/>
      <c r="AWT26" s="2497"/>
      <c r="AWU26" s="2497"/>
      <c r="AWV26" s="2497"/>
      <c r="AWW26" s="2497"/>
      <c r="AWX26" s="2497"/>
      <c r="AWY26" s="2497"/>
      <c r="AWZ26" s="2497"/>
      <c r="AXA26" s="2497"/>
      <c r="AXB26" s="2497"/>
      <c r="AXC26" s="2497"/>
      <c r="AXD26" s="2497"/>
      <c r="AXE26" s="2497"/>
      <c r="AXF26" s="2497"/>
      <c r="AXG26" s="2497"/>
      <c r="AXH26" s="2497"/>
      <c r="AXI26" s="2497"/>
      <c r="AXJ26" s="2497"/>
      <c r="AXK26" s="2497"/>
      <c r="AXL26" s="2497"/>
      <c r="AXM26" s="2497"/>
      <c r="AXN26" s="2497"/>
      <c r="AXO26" s="2497"/>
      <c r="AXP26" s="2497"/>
      <c r="AXQ26" s="2497"/>
      <c r="AXR26" s="2497"/>
      <c r="AXS26" s="2497"/>
      <c r="AXT26" s="2497"/>
      <c r="AXU26" s="2497"/>
      <c r="AXV26" s="2497"/>
      <c r="AXW26" s="2497"/>
      <c r="AXX26" s="2497"/>
      <c r="AXY26" s="2497"/>
      <c r="AXZ26" s="2497"/>
      <c r="AYA26" s="2497"/>
      <c r="AYB26" s="2497"/>
      <c r="AYC26" s="2497"/>
      <c r="AYD26" s="2497"/>
      <c r="AYE26" s="2497"/>
      <c r="AYF26" s="2497"/>
      <c r="AYG26" s="2497"/>
      <c r="AYH26" s="2497"/>
      <c r="AYI26" s="2497"/>
      <c r="AYJ26" s="2497"/>
      <c r="AYK26" s="2497"/>
      <c r="AYL26" s="2497"/>
      <c r="AYM26" s="2497"/>
      <c r="AYN26" s="2497"/>
      <c r="AYO26" s="2497"/>
      <c r="AYP26" s="2497"/>
      <c r="AYQ26" s="2497"/>
      <c r="AYR26" s="2497"/>
      <c r="AYS26" s="2497"/>
      <c r="AYT26" s="2497"/>
      <c r="AYU26" s="2497"/>
      <c r="AYV26" s="2497"/>
      <c r="AYW26" s="2497"/>
      <c r="AYX26" s="2497"/>
      <c r="AYY26" s="2497"/>
      <c r="AYZ26" s="2497"/>
      <c r="AZA26" s="2497"/>
      <c r="AZB26" s="2497"/>
      <c r="AZC26" s="2497"/>
      <c r="AZD26" s="2497"/>
      <c r="AZE26" s="2497"/>
      <c r="AZF26" s="2497"/>
      <c r="AZG26" s="2497"/>
      <c r="AZH26" s="2497"/>
      <c r="AZI26" s="2497"/>
      <c r="AZJ26" s="2497"/>
      <c r="AZK26" s="2497"/>
      <c r="AZL26" s="2497"/>
      <c r="AZM26" s="2497"/>
      <c r="AZN26" s="2497"/>
      <c r="AZO26" s="2497"/>
      <c r="AZP26" s="2497"/>
      <c r="AZQ26" s="2497"/>
      <c r="AZR26" s="2497"/>
      <c r="AZS26" s="2497"/>
      <c r="AZT26" s="2497"/>
      <c r="AZU26" s="2497"/>
      <c r="AZV26" s="2497"/>
      <c r="AZW26" s="2497"/>
      <c r="AZX26" s="2497"/>
      <c r="AZY26" s="2497"/>
      <c r="AZZ26" s="2497"/>
      <c r="BAA26" s="2497"/>
      <c r="BAB26" s="2497"/>
      <c r="BAC26" s="2497"/>
      <c r="BAD26" s="2497"/>
      <c r="BAE26" s="2497"/>
      <c r="BAF26" s="2497"/>
      <c r="BAG26" s="2497"/>
      <c r="BAH26" s="2497"/>
      <c r="BAI26" s="2497"/>
      <c r="BAJ26" s="2497"/>
      <c r="BAK26" s="2497"/>
      <c r="BAL26" s="2497"/>
      <c r="BAM26" s="2497"/>
      <c r="BAN26" s="2497"/>
      <c r="BAO26" s="2497"/>
      <c r="BAP26" s="2497"/>
      <c r="BAQ26" s="2497"/>
      <c r="BAR26" s="2497"/>
      <c r="BAS26" s="2497"/>
      <c r="BAT26" s="2497"/>
      <c r="BAU26" s="2497"/>
      <c r="BAV26" s="2497"/>
      <c r="BAW26" s="2497"/>
      <c r="BAX26" s="2497"/>
      <c r="BAY26" s="2497"/>
      <c r="BAZ26" s="2497"/>
      <c r="BBA26" s="2497"/>
      <c r="BBB26" s="2497"/>
      <c r="BBC26" s="2497"/>
      <c r="BBD26" s="2497"/>
      <c r="BBE26" s="2497"/>
      <c r="BBF26" s="2497"/>
      <c r="BBG26" s="2497"/>
      <c r="BBH26" s="2497"/>
      <c r="BBI26" s="2497"/>
      <c r="BBJ26" s="2497"/>
      <c r="BBK26" s="2497"/>
      <c r="BBL26" s="2497"/>
      <c r="BBM26" s="2497"/>
      <c r="BBN26" s="2497"/>
      <c r="BBO26" s="2497"/>
      <c r="BBP26" s="2497"/>
      <c r="BBQ26" s="2497"/>
      <c r="BBR26" s="2497"/>
      <c r="BBS26" s="2497"/>
      <c r="BBT26" s="2497"/>
      <c r="BBU26" s="2497"/>
      <c r="BBV26" s="2497"/>
      <c r="BBW26" s="2497"/>
      <c r="BBX26" s="2497"/>
      <c r="BBY26" s="2497"/>
      <c r="BBZ26" s="2497"/>
      <c r="BCA26" s="2497"/>
      <c r="BCB26" s="2497"/>
      <c r="BCC26" s="2497"/>
      <c r="BCD26" s="2497"/>
      <c r="BCE26" s="2497"/>
      <c r="BCF26" s="2497"/>
      <c r="BCG26" s="2497"/>
      <c r="BCH26" s="2497"/>
      <c r="BCI26" s="2497"/>
      <c r="BCJ26" s="2497"/>
      <c r="BCK26" s="2497"/>
      <c r="BCL26" s="2497"/>
      <c r="BCM26" s="2497"/>
      <c r="BCN26" s="2497"/>
      <c r="BCO26" s="2497"/>
      <c r="BCP26" s="2497"/>
      <c r="BCQ26" s="2497"/>
      <c r="BCR26" s="2497"/>
      <c r="BCS26" s="2497"/>
      <c r="BCT26" s="2497"/>
      <c r="BCU26" s="2497"/>
      <c r="BCV26" s="2497"/>
      <c r="BCW26" s="2497"/>
      <c r="BCX26" s="2497"/>
      <c r="BCY26" s="2497"/>
      <c r="BCZ26" s="2497"/>
      <c r="BDA26" s="2497"/>
      <c r="BDB26" s="2497"/>
      <c r="BDC26" s="2497"/>
      <c r="BDD26" s="2497"/>
      <c r="BDE26" s="2497"/>
      <c r="BDF26" s="2497"/>
      <c r="BDG26" s="2497"/>
      <c r="BDH26" s="2497"/>
      <c r="BDI26" s="2497"/>
      <c r="BDJ26" s="2497"/>
      <c r="BDK26" s="2497"/>
      <c r="BDL26" s="2497"/>
      <c r="BDM26" s="2497"/>
      <c r="BDN26" s="2497"/>
      <c r="BDO26" s="2497"/>
      <c r="BDP26" s="2497"/>
      <c r="BDQ26" s="2497"/>
      <c r="BDR26" s="2497"/>
      <c r="BDS26" s="2497"/>
      <c r="BDT26" s="2497"/>
      <c r="BDU26" s="2497"/>
      <c r="BDV26" s="2497"/>
      <c r="BDW26" s="2497"/>
      <c r="BDX26" s="2497"/>
      <c r="BDY26" s="2497"/>
      <c r="BDZ26" s="2497"/>
      <c r="BEA26" s="2497"/>
      <c r="BEB26" s="2497"/>
      <c r="BEC26" s="2497"/>
      <c r="BED26" s="2497"/>
      <c r="BEE26" s="2497"/>
      <c r="BEF26" s="2497"/>
      <c r="BEG26" s="2497"/>
      <c r="BEH26" s="2497"/>
      <c r="BEI26" s="2497"/>
      <c r="BEJ26" s="2497"/>
      <c r="BEK26" s="2497"/>
      <c r="BEL26" s="2497"/>
      <c r="BEM26" s="2497"/>
      <c r="BEN26" s="2497"/>
      <c r="BEO26" s="2497"/>
      <c r="BEP26" s="2497"/>
      <c r="BEQ26" s="2497"/>
      <c r="BER26" s="2497"/>
      <c r="BES26" s="2497"/>
      <c r="BET26" s="2497"/>
      <c r="BEU26" s="2497"/>
      <c r="BEV26" s="2497"/>
      <c r="BEW26" s="2497"/>
      <c r="BEX26" s="2497"/>
      <c r="BEY26" s="2497"/>
      <c r="BEZ26" s="2497"/>
      <c r="BFA26" s="2497"/>
      <c r="BFB26" s="2497"/>
      <c r="BFC26" s="2497"/>
      <c r="BFD26" s="2497"/>
      <c r="BFE26" s="2497"/>
      <c r="BFF26" s="2497"/>
      <c r="BFG26" s="2497"/>
      <c r="BFH26" s="2497"/>
      <c r="BFI26" s="2497"/>
      <c r="BFJ26" s="2497"/>
      <c r="BFK26" s="2497"/>
      <c r="BFL26" s="2497"/>
      <c r="BFM26" s="2497"/>
      <c r="BFN26" s="2497"/>
      <c r="BFO26" s="2497"/>
      <c r="BFP26" s="2497"/>
      <c r="BFQ26" s="2497"/>
      <c r="BFR26" s="2497"/>
      <c r="BFS26" s="2497"/>
      <c r="BFT26" s="2497"/>
      <c r="BFU26" s="2497"/>
      <c r="BFV26" s="2497"/>
      <c r="BFW26" s="2497"/>
      <c r="BFX26" s="2497"/>
      <c r="BFY26" s="2497"/>
      <c r="BFZ26" s="2497"/>
      <c r="BGA26" s="2497"/>
      <c r="BGB26" s="2497"/>
      <c r="BGC26" s="2497"/>
      <c r="BGD26" s="2497"/>
      <c r="BGE26" s="2497"/>
      <c r="BGF26" s="2497"/>
      <c r="BGG26" s="2497"/>
      <c r="BGH26" s="2497"/>
      <c r="BGI26" s="2497"/>
      <c r="BGJ26" s="2497"/>
      <c r="BGK26" s="2497"/>
      <c r="BGL26" s="2497"/>
      <c r="BGM26" s="2497"/>
      <c r="BGN26" s="2497"/>
      <c r="BGO26" s="2497"/>
      <c r="BGP26" s="2497"/>
      <c r="BGQ26" s="2497"/>
      <c r="BGR26" s="2497"/>
      <c r="BGS26" s="2497"/>
      <c r="BGT26" s="2497"/>
      <c r="BGU26" s="2497"/>
      <c r="BGV26" s="2497"/>
      <c r="BGW26" s="2497"/>
      <c r="BGX26" s="2497"/>
      <c r="BGY26" s="2497"/>
      <c r="BGZ26" s="2497"/>
      <c r="BHA26" s="2497"/>
      <c r="BHB26" s="2497"/>
      <c r="BHC26" s="2497"/>
      <c r="BHD26" s="2497"/>
      <c r="BHE26" s="2497"/>
      <c r="BHF26" s="2497"/>
      <c r="BHG26" s="2497"/>
      <c r="BHH26" s="2497"/>
      <c r="BHI26" s="2497"/>
      <c r="BHJ26" s="2497"/>
      <c r="BHK26" s="2497"/>
      <c r="BHL26" s="2497"/>
      <c r="BHM26" s="2497"/>
      <c r="BHN26" s="2497"/>
      <c r="BHO26" s="2497"/>
      <c r="BHP26" s="2497"/>
      <c r="BHQ26" s="2497"/>
      <c r="BHR26" s="2497"/>
      <c r="BHS26" s="2497"/>
      <c r="BHT26" s="2497"/>
      <c r="BHU26" s="2497"/>
      <c r="BHV26" s="2497"/>
      <c r="BHW26" s="2497"/>
      <c r="BHX26" s="2497"/>
      <c r="BHY26" s="2497"/>
      <c r="BHZ26" s="2497"/>
      <c r="BIA26" s="2497"/>
      <c r="BIB26" s="2497"/>
      <c r="BIC26" s="2497"/>
      <c r="BID26" s="2497"/>
      <c r="BIE26" s="2497"/>
      <c r="BIF26" s="2497"/>
      <c r="BIG26" s="2497"/>
      <c r="BIH26" s="2497"/>
      <c r="BII26" s="2497"/>
      <c r="BIJ26" s="2497"/>
      <c r="BIK26" s="2497"/>
      <c r="BIL26" s="2497"/>
      <c r="BIM26" s="2497"/>
      <c r="BIN26" s="2497"/>
      <c r="BIO26" s="2497"/>
      <c r="BIP26" s="2497"/>
      <c r="BIQ26" s="2497"/>
      <c r="BIR26" s="2497"/>
      <c r="BIS26" s="2497"/>
      <c r="BIT26" s="2497"/>
      <c r="BIU26" s="2497"/>
      <c r="BIV26" s="2497"/>
      <c r="BIW26" s="2497"/>
      <c r="BIX26" s="2497"/>
      <c r="BIY26" s="2497"/>
      <c r="BIZ26" s="2497"/>
      <c r="BJA26" s="2497"/>
      <c r="BJB26" s="2497"/>
      <c r="BJC26" s="2497"/>
      <c r="BJD26" s="2497"/>
      <c r="BJE26" s="2497"/>
      <c r="BJF26" s="2497"/>
      <c r="BJG26" s="2497"/>
      <c r="BJH26" s="2497"/>
      <c r="BJI26" s="2497"/>
      <c r="BJJ26" s="2497"/>
      <c r="BJK26" s="2497"/>
      <c r="BJL26" s="2497"/>
      <c r="BJM26" s="2497"/>
      <c r="BJN26" s="2497"/>
      <c r="BJO26" s="2497"/>
      <c r="BJP26" s="2497"/>
      <c r="BJQ26" s="2497"/>
      <c r="BJR26" s="2497"/>
      <c r="BJS26" s="2497"/>
      <c r="BJT26" s="2497"/>
      <c r="BJU26" s="2497"/>
      <c r="BJV26" s="2497"/>
      <c r="BJW26" s="2497"/>
      <c r="BJX26" s="2497"/>
      <c r="BJY26" s="2497"/>
      <c r="BJZ26" s="2497"/>
      <c r="BKA26" s="2497"/>
      <c r="BKB26" s="2497"/>
      <c r="BKC26" s="2497"/>
      <c r="BKD26" s="2497"/>
      <c r="BKE26" s="2497"/>
      <c r="BKF26" s="2497"/>
      <c r="BKG26" s="2497"/>
      <c r="BKH26" s="2497"/>
      <c r="BKI26" s="2497"/>
      <c r="BKJ26" s="2497"/>
      <c r="BKK26" s="2497"/>
      <c r="BKL26" s="2497"/>
      <c r="BKM26" s="2497"/>
      <c r="BKN26" s="2497"/>
      <c r="BKO26" s="2497"/>
      <c r="BKP26" s="2497"/>
      <c r="BKQ26" s="2497"/>
      <c r="BKR26" s="2497"/>
      <c r="BKS26" s="2497"/>
      <c r="BKT26" s="2497"/>
      <c r="BKU26" s="2497"/>
      <c r="BKV26" s="2497"/>
      <c r="BKW26" s="2497"/>
      <c r="BKX26" s="2497"/>
      <c r="BKY26" s="2497"/>
      <c r="BKZ26" s="2497"/>
      <c r="BLA26" s="2497"/>
      <c r="BLB26" s="2497"/>
      <c r="BLC26" s="2497"/>
      <c r="BLD26" s="2497"/>
      <c r="BLE26" s="2497"/>
      <c r="BLF26" s="2497"/>
      <c r="BLG26" s="2497"/>
      <c r="BLH26" s="2497"/>
      <c r="BLI26" s="2497"/>
      <c r="BLJ26" s="2497"/>
      <c r="BLK26" s="2497"/>
      <c r="BLL26" s="2497"/>
      <c r="BLM26" s="2497"/>
      <c r="BLN26" s="2497"/>
      <c r="BLO26" s="2497"/>
      <c r="BLP26" s="2497"/>
      <c r="BLQ26" s="2497"/>
      <c r="BLR26" s="2497"/>
      <c r="BLS26" s="2497"/>
      <c r="BLT26" s="2497"/>
      <c r="BLU26" s="2497"/>
      <c r="BLV26" s="2497"/>
      <c r="BLW26" s="2497"/>
      <c r="BLX26" s="2497"/>
      <c r="BLY26" s="2497"/>
      <c r="BLZ26" s="2497"/>
      <c r="BMA26" s="2497"/>
      <c r="BMB26" s="2497"/>
      <c r="BMC26" s="2497"/>
      <c r="BMD26" s="2497"/>
      <c r="BME26" s="2497"/>
      <c r="BMF26" s="2497"/>
      <c r="BMG26" s="2497"/>
      <c r="BMH26" s="2497"/>
      <c r="BMI26" s="2497"/>
      <c r="BMJ26" s="2497"/>
      <c r="BMK26" s="2497"/>
      <c r="BML26" s="2497"/>
      <c r="BMM26" s="2497"/>
      <c r="BMN26" s="2497"/>
      <c r="BMO26" s="2497"/>
      <c r="BMP26" s="2497"/>
      <c r="BMQ26" s="2497"/>
      <c r="BMR26" s="2497"/>
      <c r="BMS26" s="2497"/>
      <c r="BMT26" s="2497"/>
      <c r="BMU26" s="2497"/>
      <c r="BMV26" s="2497"/>
      <c r="BMW26" s="2497"/>
      <c r="BMX26" s="2497"/>
      <c r="BMY26" s="2497"/>
      <c r="BMZ26" s="2497"/>
      <c r="BNA26" s="2497"/>
      <c r="BNB26" s="2497"/>
      <c r="BNC26" s="2497"/>
      <c r="BND26" s="2497"/>
      <c r="BNE26" s="2497"/>
      <c r="BNF26" s="2497"/>
      <c r="BNG26" s="2497"/>
      <c r="BNH26" s="2497"/>
      <c r="BNI26" s="2497"/>
      <c r="BNJ26" s="2497"/>
      <c r="BNK26" s="2497"/>
      <c r="BNL26" s="2497"/>
      <c r="BNM26" s="2497"/>
      <c r="BNN26" s="2497"/>
      <c r="BNO26" s="2497"/>
      <c r="BNP26" s="2497"/>
      <c r="BNQ26" s="2497"/>
      <c r="BNR26" s="2497"/>
      <c r="BNS26" s="2497"/>
      <c r="BNT26" s="2497"/>
      <c r="BNU26" s="2497"/>
      <c r="BNV26" s="2497"/>
      <c r="BNW26" s="2497"/>
      <c r="BNX26" s="2497"/>
      <c r="BNY26" s="2497"/>
      <c r="BNZ26" s="2497"/>
      <c r="BOA26" s="2497"/>
      <c r="BOB26" s="2497"/>
      <c r="BOC26" s="2497"/>
      <c r="BOD26" s="2497"/>
      <c r="BOE26" s="2497"/>
      <c r="BOF26" s="2497"/>
      <c r="BOG26" s="2497"/>
      <c r="BOH26" s="2497"/>
      <c r="BOI26" s="2497"/>
      <c r="BOJ26" s="2497"/>
      <c r="BOK26" s="2497"/>
      <c r="BOL26" s="2497"/>
      <c r="BOM26" s="2497"/>
      <c r="BON26" s="2497"/>
      <c r="BOO26" s="2497"/>
      <c r="BOP26" s="2497"/>
      <c r="BOQ26" s="2497"/>
      <c r="BOR26" s="2497"/>
      <c r="BOS26" s="2497"/>
      <c r="BOT26" s="2497"/>
      <c r="BOU26" s="2497"/>
      <c r="BOV26" s="2497"/>
      <c r="BOW26" s="2497"/>
      <c r="BOX26" s="2497"/>
      <c r="BOY26" s="2497"/>
      <c r="BOZ26" s="2497"/>
      <c r="BPA26" s="2497"/>
      <c r="BPB26" s="2497"/>
      <c r="BPC26" s="2497"/>
      <c r="BPD26" s="2497"/>
      <c r="BPE26" s="2497"/>
      <c r="BPF26" s="2497"/>
      <c r="BPG26" s="2497"/>
      <c r="BPH26" s="2497"/>
      <c r="BPI26" s="2497"/>
      <c r="BPJ26" s="2497"/>
      <c r="BPK26" s="2497"/>
      <c r="BPL26" s="2497"/>
      <c r="BPM26" s="2497"/>
      <c r="BPN26" s="2497"/>
      <c r="BPO26" s="2497"/>
      <c r="BPP26" s="2497"/>
      <c r="BPQ26" s="2497"/>
      <c r="BPR26" s="2497"/>
      <c r="BPS26" s="2497"/>
      <c r="BPT26" s="2497"/>
      <c r="BPU26" s="2497"/>
      <c r="BPV26" s="2497"/>
      <c r="BPW26" s="2497"/>
      <c r="BPX26" s="2497"/>
      <c r="BPY26" s="2497"/>
      <c r="BPZ26" s="2497"/>
      <c r="BQA26" s="2497"/>
      <c r="BQB26" s="2497"/>
      <c r="BQC26" s="2497"/>
      <c r="BQD26" s="2497"/>
      <c r="BQE26" s="2497"/>
      <c r="BQF26" s="2497"/>
      <c r="BQG26" s="2497"/>
      <c r="BQH26" s="2497"/>
      <c r="BQI26" s="2497"/>
      <c r="BQJ26" s="2497"/>
      <c r="BQK26" s="2497"/>
      <c r="BQL26" s="2497"/>
      <c r="BQM26" s="2497"/>
      <c r="BQN26" s="2497"/>
      <c r="BQO26" s="2497"/>
      <c r="BQP26" s="2497"/>
      <c r="BQQ26" s="2497"/>
      <c r="BQR26" s="2497"/>
      <c r="BQS26" s="2497"/>
      <c r="BQT26" s="2497"/>
      <c r="BQU26" s="2497"/>
      <c r="BQV26" s="2497"/>
      <c r="BQW26" s="2497"/>
      <c r="BQX26" s="2497"/>
      <c r="BQY26" s="2497"/>
      <c r="BQZ26" s="2497"/>
      <c r="BRA26" s="2497"/>
      <c r="BRB26" s="2497"/>
      <c r="BRC26" s="2497"/>
      <c r="BRD26" s="2497"/>
      <c r="BRE26" s="2497"/>
      <c r="BRF26" s="2497"/>
      <c r="BRG26" s="2497"/>
      <c r="BRH26" s="2497"/>
      <c r="BRI26" s="2497"/>
      <c r="BRJ26" s="2497"/>
      <c r="BRK26" s="2497"/>
      <c r="BRL26" s="2497"/>
      <c r="BRM26" s="2497"/>
      <c r="BRN26" s="2497"/>
      <c r="BRO26" s="2497"/>
      <c r="BRP26" s="2497"/>
      <c r="BRQ26" s="2497"/>
      <c r="BRR26" s="2497"/>
      <c r="BRS26" s="2497"/>
      <c r="BRT26" s="2497"/>
      <c r="BRU26" s="2497"/>
      <c r="BRV26" s="2497"/>
      <c r="BRW26" s="2497"/>
      <c r="BRX26" s="2497"/>
      <c r="BRY26" s="2497"/>
      <c r="BRZ26" s="2497"/>
      <c r="BSA26" s="2497"/>
      <c r="BSB26" s="2497"/>
      <c r="BSC26" s="2497"/>
      <c r="BSD26" s="2497"/>
      <c r="BSE26" s="2497"/>
      <c r="BSF26" s="2497"/>
      <c r="BSG26" s="2497"/>
      <c r="BSH26" s="2497"/>
      <c r="BSI26" s="2497"/>
      <c r="BSJ26" s="2497"/>
      <c r="BSK26" s="2497"/>
      <c r="BSL26" s="2497"/>
      <c r="BSM26" s="2497"/>
      <c r="BSN26" s="2497"/>
      <c r="BSO26" s="2497"/>
      <c r="BSP26" s="2497"/>
      <c r="BSQ26" s="2497"/>
      <c r="BSR26" s="2497"/>
      <c r="BSS26" s="2497"/>
      <c r="BST26" s="2497"/>
      <c r="BSU26" s="2497"/>
      <c r="BSV26" s="2497"/>
      <c r="BSW26" s="2497"/>
      <c r="BSX26" s="2497"/>
      <c r="BSY26" s="2497"/>
      <c r="BSZ26" s="2497"/>
      <c r="BTA26" s="2497"/>
      <c r="BTB26" s="2497"/>
      <c r="BTC26" s="2497"/>
      <c r="BTD26" s="2497"/>
      <c r="BTE26" s="2497"/>
      <c r="BTF26" s="2497"/>
      <c r="BTG26" s="2497"/>
      <c r="BTH26" s="2497"/>
      <c r="BTI26" s="2497"/>
      <c r="BTJ26" s="2497"/>
      <c r="BTK26" s="2497"/>
      <c r="BTL26" s="2497"/>
      <c r="BTM26" s="2497"/>
      <c r="BTN26" s="2497"/>
      <c r="BTO26" s="2497"/>
      <c r="BTP26" s="2497"/>
      <c r="BTQ26" s="2497"/>
      <c r="BTR26" s="2497"/>
      <c r="BTS26" s="2497"/>
      <c r="BTT26" s="2497"/>
      <c r="BTU26" s="2497"/>
      <c r="BTV26" s="2497"/>
      <c r="BTW26" s="2497"/>
      <c r="BTX26" s="2497"/>
      <c r="BTY26" s="2497"/>
      <c r="BTZ26" s="2497"/>
      <c r="BUA26" s="2497"/>
      <c r="BUB26" s="2497"/>
      <c r="BUC26" s="2497"/>
      <c r="BUD26" s="2497"/>
      <c r="BUE26" s="2497"/>
      <c r="BUF26" s="2497"/>
      <c r="BUG26" s="2497"/>
      <c r="BUH26" s="2497"/>
      <c r="BUI26" s="2497"/>
      <c r="BUJ26" s="2497"/>
      <c r="BUK26" s="2497"/>
      <c r="BUL26" s="2497"/>
      <c r="BUM26" s="2497"/>
      <c r="BUN26" s="2497"/>
      <c r="BUO26" s="2497"/>
      <c r="BUP26" s="2497"/>
      <c r="BUQ26" s="2497"/>
      <c r="BUR26" s="2497"/>
      <c r="BUS26" s="2497"/>
      <c r="BUT26" s="2497"/>
      <c r="BUU26" s="2497"/>
      <c r="BUV26" s="2497"/>
      <c r="BUW26" s="2497"/>
      <c r="BUX26" s="2497"/>
      <c r="BUY26" s="2497"/>
      <c r="BUZ26" s="2497"/>
      <c r="BVA26" s="2497"/>
      <c r="BVB26" s="2497"/>
      <c r="BVC26" s="2497"/>
      <c r="BVD26" s="2497"/>
      <c r="BVE26" s="2497"/>
      <c r="BVF26" s="2497"/>
      <c r="BVG26" s="2497"/>
      <c r="BVH26" s="2497"/>
      <c r="BVI26" s="2497"/>
      <c r="BVJ26" s="2497"/>
      <c r="BVK26" s="2497"/>
      <c r="BVL26" s="2497"/>
      <c r="BVM26" s="2497"/>
      <c r="BVN26" s="2497"/>
      <c r="BVO26" s="2497"/>
      <c r="BVP26" s="2497"/>
      <c r="BVQ26" s="2497"/>
      <c r="BVR26" s="2497"/>
      <c r="BVS26" s="2497"/>
      <c r="BVT26" s="2497"/>
      <c r="BVU26" s="2497"/>
      <c r="BVV26" s="2497"/>
      <c r="BVW26" s="2497"/>
      <c r="BVX26" s="2497"/>
      <c r="BVY26" s="2497"/>
      <c r="BVZ26" s="2497"/>
      <c r="BWA26" s="2497"/>
      <c r="BWB26" s="2497"/>
      <c r="BWC26" s="2497"/>
      <c r="BWD26" s="2497"/>
      <c r="BWE26" s="2497"/>
      <c r="BWF26" s="2497"/>
      <c r="BWG26" s="2497"/>
      <c r="BWH26" s="2497"/>
      <c r="BWI26" s="2497"/>
      <c r="BWJ26" s="2497"/>
      <c r="BWK26" s="2497"/>
      <c r="BWL26" s="2497"/>
      <c r="BWM26" s="2497"/>
      <c r="BWN26" s="2497"/>
      <c r="BWO26" s="2497"/>
      <c r="BWP26" s="2497"/>
      <c r="BWQ26" s="2497"/>
      <c r="BWR26" s="2497"/>
      <c r="BWS26" s="2497"/>
      <c r="BWT26" s="2497"/>
      <c r="BWU26" s="2497"/>
      <c r="BWV26" s="2497"/>
      <c r="BWW26" s="2497"/>
      <c r="BWX26" s="2497"/>
      <c r="BWY26" s="2497"/>
      <c r="BWZ26" s="2497"/>
      <c r="BXA26" s="2497"/>
      <c r="BXB26" s="2497"/>
      <c r="BXC26" s="2497"/>
      <c r="BXD26" s="2497"/>
      <c r="BXE26" s="2497"/>
      <c r="BXF26" s="2497"/>
      <c r="BXG26" s="2497"/>
      <c r="BXH26" s="2497"/>
      <c r="BXI26" s="2497"/>
      <c r="BXJ26" s="2497"/>
      <c r="BXK26" s="2497"/>
      <c r="BXL26" s="2497"/>
      <c r="BXM26" s="2497"/>
      <c r="BXN26" s="2497"/>
      <c r="BXO26" s="2497"/>
      <c r="BXP26" s="2497"/>
      <c r="BXQ26" s="2497"/>
      <c r="BXR26" s="2497"/>
      <c r="BXS26" s="2497"/>
      <c r="BXT26" s="2497"/>
      <c r="BXU26" s="2497"/>
      <c r="BXV26" s="2497"/>
    </row>
    <row r="27" spans="1:1998" customFormat="1">
      <c r="A27" s="2497"/>
      <c r="B27" s="2497"/>
      <c r="C27" s="2497"/>
      <c r="D27" s="2497"/>
      <c r="E27" s="2497"/>
      <c r="F27" s="2497"/>
      <c r="G27" s="2497"/>
      <c r="H27" s="2497"/>
      <c r="I27" s="2497"/>
      <c r="J27" s="2497"/>
      <c r="K27" s="2497"/>
      <c r="L27" s="2497"/>
      <c r="M27" s="2497"/>
      <c r="N27" s="2497"/>
      <c r="O27" s="2497"/>
      <c r="P27" s="2497"/>
      <c r="Q27" s="2497"/>
      <c r="R27" s="2497"/>
      <c r="S27" s="2497"/>
      <c r="T27" s="2497"/>
      <c r="U27" s="2497"/>
      <c r="V27" s="2497"/>
      <c r="W27" s="2497"/>
      <c r="X27" s="2497"/>
      <c r="Y27" s="2497"/>
      <c r="Z27" s="2497"/>
      <c r="AA27" s="2497"/>
      <c r="AB27" s="2497"/>
      <c r="AC27" s="2497"/>
      <c r="AD27" s="2497"/>
      <c r="AE27" s="2497"/>
      <c r="AF27" s="2497"/>
      <c r="AG27" s="2497"/>
      <c r="AH27" s="2497"/>
      <c r="AI27" s="2497"/>
      <c r="AJ27" s="2497"/>
      <c r="AK27" s="2497"/>
      <c r="AL27" s="2497"/>
      <c r="AM27" s="2497"/>
      <c r="AN27" s="2497"/>
      <c r="AO27" s="2497"/>
      <c r="AP27" s="2497"/>
      <c r="AQ27" s="2497"/>
      <c r="AR27" s="2497"/>
      <c r="AS27" s="2497"/>
      <c r="AT27" s="2497"/>
      <c r="AU27" s="2497"/>
      <c r="AV27" s="2497"/>
      <c r="AW27" s="2497"/>
      <c r="AX27" s="2497"/>
      <c r="AY27" s="2497"/>
      <c r="AZ27" s="2497"/>
      <c r="BA27" s="2497"/>
      <c r="BB27" s="2497"/>
      <c r="BC27" s="2497"/>
      <c r="BD27" s="2497"/>
      <c r="BE27" s="2497"/>
      <c r="BF27" s="2497"/>
      <c r="BG27" s="2497"/>
      <c r="BH27" s="2497"/>
      <c r="BI27" s="2497"/>
      <c r="BJ27" s="2497"/>
      <c r="BK27" s="2497"/>
      <c r="BL27" s="2497"/>
      <c r="BM27" s="2497"/>
      <c r="BN27" s="2497"/>
      <c r="BO27" s="2497"/>
      <c r="BP27" s="2497"/>
      <c r="BQ27" s="2497"/>
      <c r="BR27" s="2497"/>
      <c r="BS27" s="2497"/>
      <c r="BT27" s="2497"/>
      <c r="BU27" s="2497"/>
      <c r="BV27" s="2497"/>
      <c r="BW27" s="2497"/>
      <c r="BX27" s="2497"/>
      <c r="BY27" s="2497"/>
      <c r="BZ27" s="2497"/>
      <c r="CA27" s="2497"/>
      <c r="CB27" s="2497"/>
      <c r="CC27" s="2497"/>
      <c r="CD27" s="2497"/>
      <c r="CE27" s="2497"/>
      <c r="CF27" s="2497"/>
      <c r="CG27" s="2497"/>
      <c r="CH27" s="2497"/>
      <c r="CI27" s="2497"/>
      <c r="CJ27" s="2497"/>
      <c r="CK27" s="2497"/>
      <c r="CL27" s="2497"/>
      <c r="CM27" s="2497"/>
      <c r="CN27" s="2497"/>
      <c r="CO27" s="2497"/>
      <c r="CP27" s="2497"/>
      <c r="CQ27" s="2497"/>
      <c r="CR27" s="2497"/>
      <c r="CS27" s="2497"/>
      <c r="CT27" s="2497"/>
      <c r="CU27" s="2497"/>
      <c r="CV27" s="2497"/>
      <c r="CW27" s="2497"/>
      <c r="CX27" s="2497"/>
      <c r="CY27" s="2497"/>
      <c r="CZ27" s="2497"/>
      <c r="DA27" s="2497"/>
      <c r="DB27" s="2497"/>
      <c r="DC27" s="2497"/>
      <c r="DD27" s="2497"/>
      <c r="DE27" s="2497"/>
      <c r="DF27" s="2497"/>
      <c r="DG27" s="2497"/>
      <c r="DH27" s="2497"/>
      <c r="DI27" s="2497"/>
      <c r="DJ27" s="2497"/>
      <c r="DK27" s="2497"/>
      <c r="DL27" s="2497"/>
      <c r="DM27" s="2497"/>
      <c r="DN27" s="2497"/>
      <c r="DO27" s="2497"/>
      <c r="DP27" s="2497"/>
      <c r="DQ27" s="2497"/>
      <c r="DR27" s="2497"/>
      <c r="DS27" s="2497"/>
      <c r="DT27" s="2497"/>
      <c r="DU27" s="2497"/>
      <c r="DV27" s="2497"/>
      <c r="DW27" s="2497"/>
      <c r="DX27" s="2497"/>
      <c r="DY27" s="2497"/>
      <c r="DZ27" s="2497"/>
      <c r="EA27" s="2497"/>
      <c r="EB27" s="2497"/>
      <c r="EC27" s="2497"/>
      <c r="ED27" s="2497"/>
      <c r="EE27" s="2497"/>
      <c r="EF27" s="2497"/>
      <c r="EG27" s="2497"/>
      <c r="EH27" s="2497"/>
      <c r="EI27" s="2497"/>
      <c r="EJ27" s="2497"/>
      <c r="EK27" s="2497"/>
      <c r="EL27" s="2497"/>
      <c r="EM27" s="2497"/>
      <c r="EN27" s="2497"/>
      <c r="EO27" s="2497"/>
      <c r="EP27" s="2497"/>
      <c r="EQ27" s="2497"/>
      <c r="ER27" s="2497"/>
      <c r="ES27" s="2497"/>
      <c r="ET27" s="2497"/>
      <c r="EU27" s="2497"/>
      <c r="EV27" s="2497"/>
      <c r="EW27" s="2497"/>
      <c r="EX27" s="2497"/>
      <c r="EY27" s="2497"/>
      <c r="EZ27" s="2497"/>
      <c r="FA27" s="2497"/>
      <c r="FB27" s="2497"/>
      <c r="FC27" s="2497"/>
      <c r="FD27" s="2497"/>
      <c r="FE27" s="2497"/>
      <c r="FF27" s="2497"/>
      <c r="FG27" s="2497"/>
      <c r="FH27" s="2497"/>
      <c r="FI27" s="2497"/>
      <c r="FJ27" s="2497"/>
      <c r="FK27" s="2497"/>
      <c r="FL27" s="2497"/>
      <c r="FM27" s="2497"/>
      <c r="FN27" s="2497"/>
      <c r="FO27" s="2497"/>
      <c r="FP27" s="2497"/>
      <c r="FQ27" s="2497"/>
      <c r="FR27" s="2497"/>
      <c r="FS27" s="2497"/>
      <c r="FT27" s="2497"/>
      <c r="FU27" s="2497"/>
      <c r="FV27" s="2497"/>
      <c r="FW27" s="2497"/>
      <c r="FX27" s="2497"/>
      <c r="FY27" s="2497"/>
      <c r="FZ27" s="2497"/>
      <c r="GA27" s="2497"/>
      <c r="GB27" s="2497"/>
      <c r="GC27" s="2497"/>
      <c r="GD27" s="2497"/>
      <c r="GE27" s="2497"/>
      <c r="GF27" s="2497"/>
      <c r="GG27" s="2497"/>
      <c r="GH27" s="2497"/>
      <c r="GI27" s="2497"/>
      <c r="GJ27" s="2497"/>
      <c r="GK27" s="2497"/>
      <c r="GL27" s="2497"/>
      <c r="GM27" s="2497"/>
      <c r="GN27" s="2497"/>
      <c r="GO27" s="2497"/>
      <c r="GP27" s="2497"/>
      <c r="GQ27" s="2497"/>
      <c r="GR27" s="2497"/>
      <c r="GS27" s="2497"/>
      <c r="GT27" s="2497"/>
      <c r="GU27" s="2497"/>
      <c r="GV27" s="2497"/>
      <c r="GW27" s="2497"/>
      <c r="GX27" s="2497"/>
      <c r="GY27" s="2497"/>
      <c r="GZ27" s="2497"/>
      <c r="HA27" s="2497"/>
      <c r="HB27" s="2497"/>
      <c r="HC27" s="2497"/>
      <c r="HD27" s="2497"/>
      <c r="HE27" s="2497"/>
      <c r="HF27" s="2497"/>
      <c r="HG27" s="2497"/>
      <c r="HH27" s="2497"/>
      <c r="HI27" s="2497"/>
      <c r="HJ27" s="2497"/>
      <c r="HK27" s="2497"/>
      <c r="HL27" s="2497"/>
      <c r="HM27" s="2497"/>
      <c r="HN27" s="2497"/>
      <c r="HO27" s="2497"/>
      <c r="HP27" s="2497"/>
      <c r="HQ27" s="2497"/>
      <c r="HR27" s="2497"/>
      <c r="HS27" s="2497"/>
      <c r="HT27" s="2497"/>
      <c r="HU27" s="2497"/>
      <c r="HV27" s="2497"/>
      <c r="HW27" s="2497"/>
      <c r="HX27" s="2497"/>
      <c r="HY27" s="2497"/>
      <c r="HZ27" s="2497"/>
      <c r="IA27" s="2497"/>
      <c r="IB27" s="2497"/>
      <c r="IC27" s="2497"/>
      <c r="ID27" s="2497"/>
      <c r="IE27" s="2497"/>
      <c r="IF27" s="2497"/>
      <c r="IG27" s="2497"/>
      <c r="IH27" s="2497"/>
      <c r="II27" s="2497"/>
      <c r="IJ27" s="2497"/>
      <c r="IK27" s="2497"/>
      <c r="IL27" s="2497"/>
      <c r="IM27" s="2497"/>
      <c r="IN27" s="2497"/>
      <c r="IO27" s="2497"/>
      <c r="IP27" s="2497"/>
      <c r="IQ27" s="2497"/>
      <c r="IR27" s="2497"/>
      <c r="IS27" s="2497"/>
      <c r="IT27" s="2497"/>
      <c r="IU27" s="2497"/>
      <c r="IV27" s="2497"/>
      <c r="IW27" s="2497"/>
      <c r="IX27" s="2497"/>
      <c r="IY27" s="2497"/>
      <c r="IZ27" s="2497"/>
      <c r="JA27" s="2497"/>
      <c r="JB27" s="2497"/>
      <c r="JC27" s="2497"/>
      <c r="JD27" s="2497"/>
      <c r="JE27" s="2497"/>
      <c r="JF27" s="2497"/>
      <c r="JG27" s="2497"/>
      <c r="JH27" s="2497"/>
      <c r="JI27" s="2497"/>
      <c r="JJ27" s="2497"/>
      <c r="JK27" s="2497"/>
      <c r="JL27" s="2497"/>
      <c r="JM27" s="2497"/>
      <c r="JN27" s="2497"/>
      <c r="JO27" s="2497"/>
      <c r="JP27" s="2497"/>
      <c r="JQ27" s="2497"/>
      <c r="JR27" s="2497"/>
      <c r="JS27" s="2497"/>
      <c r="JT27" s="2497"/>
      <c r="JU27" s="2497"/>
      <c r="JV27" s="2497"/>
      <c r="JW27" s="2497"/>
      <c r="JX27" s="2497"/>
      <c r="JY27" s="2497"/>
      <c r="JZ27" s="2497"/>
      <c r="KA27" s="2497"/>
      <c r="KB27" s="2497"/>
      <c r="KC27" s="2497"/>
      <c r="KD27" s="2497"/>
      <c r="KE27" s="2497"/>
      <c r="KF27" s="2497"/>
      <c r="KG27" s="2497"/>
      <c r="KH27" s="2497"/>
      <c r="KI27" s="2497"/>
      <c r="KJ27" s="2497"/>
      <c r="KK27" s="2497"/>
      <c r="KL27" s="2497"/>
      <c r="KM27" s="2497"/>
      <c r="KN27" s="2497"/>
      <c r="KO27" s="2497"/>
      <c r="KP27" s="2497"/>
      <c r="KQ27" s="2497"/>
      <c r="KR27" s="2497"/>
      <c r="KS27" s="2497"/>
      <c r="KT27" s="2497"/>
      <c r="KU27" s="2497"/>
      <c r="KV27" s="2497"/>
      <c r="KW27" s="2497"/>
      <c r="KX27" s="2497"/>
      <c r="KY27" s="2497"/>
      <c r="KZ27" s="2497"/>
      <c r="LA27" s="2497"/>
      <c r="LB27" s="2497"/>
      <c r="LC27" s="2497"/>
      <c r="LD27" s="2497"/>
      <c r="LE27" s="2497"/>
      <c r="LF27" s="2497"/>
      <c r="LG27" s="2497"/>
      <c r="LH27" s="2497"/>
      <c r="LI27" s="2497"/>
      <c r="LJ27" s="2497"/>
      <c r="LK27" s="2497"/>
      <c r="LL27" s="2497"/>
      <c r="LM27" s="2497"/>
      <c r="LN27" s="2497"/>
      <c r="LO27" s="2497"/>
      <c r="LP27" s="2497"/>
      <c r="LQ27" s="2497"/>
      <c r="LR27" s="2497"/>
      <c r="LS27" s="2497"/>
      <c r="LT27" s="2497"/>
      <c r="LU27" s="2497"/>
      <c r="LV27" s="2497"/>
      <c r="LW27" s="2497"/>
      <c r="LX27" s="2497"/>
      <c r="LY27" s="2497"/>
      <c r="LZ27" s="2497"/>
      <c r="MA27" s="2497"/>
      <c r="MB27" s="2497"/>
      <c r="MC27" s="2497"/>
      <c r="MD27" s="2497"/>
      <c r="ME27" s="2497"/>
      <c r="MF27" s="2497"/>
      <c r="MG27" s="2497"/>
      <c r="MH27" s="2497"/>
      <c r="MI27" s="2497"/>
      <c r="MJ27" s="2497"/>
      <c r="MK27" s="2497"/>
      <c r="ML27" s="2497"/>
      <c r="MM27" s="2497"/>
      <c r="MN27" s="2497"/>
      <c r="MO27" s="2497"/>
      <c r="MP27" s="2497"/>
      <c r="MQ27" s="2497"/>
      <c r="MR27" s="2497"/>
      <c r="MS27" s="2497"/>
      <c r="MT27" s="2497"/>
      <c r="MU27" s="2497"/>
      <c r="MV27" s="2497"/>
      <c r="MW27" s="2497"/>
      <c r="MX27" s="2497"/>
      <c r="MY27" s="2497"/>
      <c r="MZ27" s="2497"/>
      <c r="NA27" s="2497"/>
      <c r="NB27" s="2497"/>
      <c r="NC27" s="2497"/>
      <c r="ND27" s="2497"/>
      <c r="NE27" s="2497"/>
      <c r="NF27" s="2497"/>
      <c r="NG27" s="2497"/>
      <c r="NH27" s="2497"/>
      <c r="NI27" s="2497"/>
      <c r="NJ27" s="2497"/>
      <c r="NK27" s="2497"/>
      <c r="NL27" s="2497"/>
      <c r="NM27" s="2497"/>
      <c r="NN27" s="2497"/>
      <c r="NO27" s="2497"/>
      <c r="NP27" s="2497"/>
      <c r="NQ27" s="2497"/>
      <c r="NR27" s="2497"/>
      <c r="NS27" s="2497"/>
      <c r="NT27" s="2497"/>
      <c r="NU27" s="2497"/>
      <c r="NV27" s="2497"/>
      <c r="NW27" s="2497"/>
      <c r="NX27" s="2497"/>
      <c r="NY27" s="2497"/>
      <c r="NZ27" s="2497"/>
      <c r="OA27" s="2497"/>
      <c r="OB27" s="2497"/>
      <c r="OC27" s="2497"/>
      <c r="OD27" s="2497"/>
      <c r="OE27" s="2497"/>
      <c r="OF27" s="2497"/>
      <c r="OG27" s="2497"/>
      <c r="OH27" s="2497"/>
      <c r="OI27" s="2497"/>
      <c r="OJ27" s="2497"/>
      <c r="OK27" s="2497"/>
      <c r="OL27" s="2497"/>
      <c r="OM27" s="2497"/>
      <c r="ON27" s="2497"/>
      <c r="OO27" s="2497"/>
      <c r="OP27" s="2497"/>
      <c r="OQ27" s="2497"/>
      <c r="OR27" s="2497"/>
      <c r="OS27" s="2497"/>
      <c r="OT27" s="2497"/>
      <c r="OU27" s="2497"/>
      <c r="OV27" s="2497"/>
      <c r="OW27" s="2497"/>
      <c r="OX27" s="2497"/>
      <c r="OY27" s="2497"/>
      <c r="OZ27" s="2497"/>
      <c r="PA27" s="2497"/>
      <c r="PB27" s="2497"/>
      <c r="PC27" s="2497"/>
      <c r="PD27" s="2497"/>
      <c r="PE27" s="2497"/>
      <c r="PF27" s="2497"/>
      <c r="PG27" s="2497"/>
      <c r="PH27" s="2497"/>
      <c r="PI27" s="2497"/>
      <c r="PJ27" s="2497"/>
      <c r="PK27" s="2497"/>
      <c r="PL27" s="2497"/>
      <c r="PM27" s="2497"/>
      <c r="PN27" s="2497"/>
      <c r="PO27" s="2497"/>
      <c r="PP27" s="2497"/>
      <c r="PQ27" s="2497"/>
      <c r="PR27" s="2497"/>
      <c r="PS27" s="2497"/>
      <c r="PT27" s="2497"/>
      <c r="PU27" s="2497"/>
      <c r="PV27" s="2497"/>
      <c r="PW27" s="2497"/>
      <c r="PX27" s="2497"/>
      <c r="PY27" s="2497"/>
      <c r="PZ27" s="2497"/>
      <c r="QA27" s="2497"/>
      <c r="QB27" s="2497"/>
      <c r="QC27" s="2497"/>
      <c r="QD27" s="2497"/>
      <c r="QE27" s="2497"/>
      <c r="QF27" s="2497"/>
      <c r="QG27" s="2497"/>
      <c r="QH27" s="2497"/>
      <c r="QI27" s="2497"/>
      <c r="QJ27" s="2497"/>
      <c r="QK27" s="2497"/>
      <c r="QL27" s="2497"/>
      <c r="QM27" s="2497"/>
      <c r="QN27" s="2497"/>
      <c r="QO27" s="2497"/>
      <c r="QP27" s="2497"/>
      <c r="QQ27" s="2497"/>
      <c r="QR27" s="2497"/>
      <c r="QS27" s="2497"/>
      <c r="QT27" s="2497"/>
      <c r="QU27" s="2497"/>
      <c r="QV27" s="2497"/>
      <c r="QW27" s="2497"/>
      <c r="QX27" s="2497"/>
      <c r="QY27" s="2497"/>
      <c r="QZ27" s="2497"/>
      <c r="RA27" s="2497"/>
      <c r="RB27" s="2497"/>
      <c r="RC27" s="2497"/>
      <c r="RD27" s="2497"/>
      <c r="RE27" s="2497"/>
      <c r="RF27" s="2497"/>
      <c r="RG27" s="2497"/>
      <c r="RH27" s="2497"/>
      <c r="RI27" s="2497"/>
      <c r="RJ27" s="2497"/>
      <c r="RK27" s="2497"/>
      <c r="RL27" s="2497"/>
      <c r="RM27" s="2497"/>
      <c r="RN27" s="2497"/>
      <c r="RO27" s="2497"/>
      <c r="RP27" s="2497"/>
      <c r="RQ27" s="2497"/>
      <c r="RR27" s="2497"/>
      <c r="RS27" s="2497"/>
      <c r="RT27" s="2497"/>
      <c r="RU27" s="2497"/>
      <c r="RV27" s="2497"/>
      <c r="RW27" s="2497"/>
      <c r="RX27" s="2497"/>
      <c r="RY27" s="2497"/>
      <c r="RZ27" s="2497"/>
      <c r="SA27" s="2497"/>
      <c r="SB27" s="2497"/>
      <c r="SC27" s="2497"/>
      <c r="SD27" s="2497"/>
      <c r="SE27" s="2497"/>
      <c r="SF27" s="2497"/>
      <c r="SG27" s="2497"/>
      <c r="SH27" s="2497"/>
      <c r="SI27" s="2497"/>
      <c r="SJ27" s="2497"/>
      <c r="SK27" s="2497"/>
      <c r="SL27" s="2497"/>
      <c r="SM27" s="2497"/>
      <c r="SN27" s="2497"/>
      <c r="SO27" s="2497"/>
      <c r="SP27" s="2497"/>
      <c r="SQ27" s="2497"/>
      <c r="SR27" s="2497"/>
      <c r="SS27" s="2497"/>
      <c r="ST27" s="2497"/>
      <c r="SU27" s="2497"/>
      <c r="SV27" s="2497"/>
      <c r="SW27" s="2497"/>
      <c r="SX27" s="2497"/>
      <c r="SY27" s="2497"/>
      <c r="SZ27" s="2497"/>
      <c r="TA27" s="2497"/>
      <c r="TB27" s="2497"/>
      <c r="TC27" s="2497"/>
      <c r="TD27" s="2497"/>
      <c r="TE27" s="2497"/>
      <c r="TF27" s="2497"/>
      <c r="TG27" s="2497"/>
      <c r="TH27" s="2497"/>
      <c r="TI27" s="2497"/>
      <c r="TJ27" s="2497"/>
      <c r="TK27" s="2497"/>
      <c r="TL27" s="2497"/>
      <c r="TM27" s="2497"/>
      <c r="TN27" s="2497"/>
      <c r="TO27" s="2497"/>
      <c r="TP27" s="2497"/>
      <c r="TQ27" s="2497"/>
      <c r="TR27" s="2497"/>
      <c r="TS27" s="2497"/>
      <c r="TT27" s="2497"/>
      <c r="TU27" s="2497"/>
      <c r="TV27" s="2497"/>
      <c r="TW27" s="2497"/>
      <c r="TX27" s="2497"/>
      <c r="TY27" s="2497"/>
      <c r="TZ27" s="2497"/>
      <c r="UA27" s="2497"/>
      <c r="UB27" s="2497"/>
      <c r="UC27" s="2497"/>
      <c r="UD27" s="2497"/>
      <c r="UE27" s="2497"/>
      <c r="UF27" s="2497"/>
      <c r="UG27" s="2497"/>
      <c r="UH27" s="2497"/>
      <c r="UI27" s="2497"/>
      <c r="UJ27" s="2497"/>
      <c r="UK27" s="2497"/>
      <c r="UL27" s="2497"/>
      <c r="UM27" s="2497"/>
      <c r="UN27" s="2497"/>
      <c r="UO27" s="2497"/>
      <c r="UP27" s="2497"/>
      <c r="UQ27" s="2497"/>
      <c r="UR27" s="2497"/>
      <c r="US27" s="2497"/>
      <c r="UT27" s="2497"/>
      <c r="UU27" s="2497"/>
      <c r="UV27" s="2497"/>
      <c r="UW27" s="2497"/>
      <c r="UX27" s="2497"/>
      <c r="UY27" s="2497"/>
      <c r="UZ27" s="2497"/>
      <c r="VA27" s="2497"/>
      <c r="VB27" s="2497"/>
      <c r="VC27" s="2497"/>
      <c r="VD27" s="2497"/>
      <c r="VE27" s="2497"/>
      <c r="VF27" s="2497"/>
      <c r="VG27" s="2497"/>
      <c r="VH27" s="2497"/>
      <c r="VI27" s="2497"/>
      <c r="VJ27" s="2497"/>
      <c r="VK27" s="2497"/>
      <c r="VL27" s="2497"/>
      <c r="VM27" s="2497"/>
      <c r="VN27" s="2497"/>
      <c r="VO27" s="2497"/>
      <c r="VP27" s="2497"/>
      <c r="VQ27" s="2497"/>
      <c r="VR27" s="2497"/>
      <c r="VS27" s="2497"/>
      <c r="VT27" s="2497"/>
      <c r="VU27" s="2497"/>
      <c r="VV27" s="2497"/>
      <c r="VW27" s="2497"/>
      <c r="VX27" s="2497"/>
      <c r="VY27" s="2497"/>
      <c r="VZ27" s="2497"/>
      <c r="WA27" s="2497"/>
      <c r="WB27" s="2497"/>
      <c r="WC27" s="2497"/>
      <c r="WD27" s="2497"/>
      <c r="WE27" s="2497"/>
      <c r="WF27" s="2497"/>
      <c r="WG27" s="2497"/>
      <c r="WH27" s="2497"/>
      <c r="WI27" s="2497"/>
      <c r="WJ27" s="2497"/>
      <c r="WK27" s="2497"/>
      <c r="WL27" s="2497"/>
      <c r="WM27" s="2497"/>
      <c r="WN27" s="2497"/>
      <c r="WO27" s="2497"/>
      <c r="WP27" s="2497"/>
      <c r="WQ27" s="2497"/>
      <c r="WR27" s="2497"/>
      <c r="WS27" s="2497"/>
      <c r="WT27" s="2497"/>
      <c r="WU27" s="2497"/>
      <c r="WV27" s="2497"/>
      <c r="WW27" s="2497"/>
      <c r="WX27" s="2497"/>
      <c r="WY27" s="2497"/>
      <c r="WZ27" s="2497"/>
      <c r="XA27" s="2497"/>
      <c r="XB27" s="2497"/>
      <c r="XC27" s="2497"/>
      <c r="XD27" s="2497"/>
      <c r="XE27" s="2497"/>
      <c r="XF27" s="2497"/>
      <c r="XG27" s="2497"/>
      <c r="XH27" s="2497"/>
      <c r="XI27" s="2497"/>
      <c r="XJ27" s="2497"/>
      <c r="XK27" s="2497"/>
      <c r="XL27" s="2497"/>
      <c r="XM27" s="2497"/>
      <c r="XN27" s="2497"/>
      <c r="XO27" s="2497"/>
      <c r="XP27" s="2497"/>
      <c r="XQ27" s="2497"/>
      <c r="XR27" s="2497"/>
      <c r="XS27" s="2497"/>
      <c r="XT27" s="2497"/>
      <c r="XU27" s="2497"/>
      <c r="XV27" s="2497"/>
      <c r="XW27" s="2497"/>
      <c r="XX27" s="2497"/>
      <c r="XY27" s="2497"/>
      <c r="XZ27" s="2497"/>
      <c r="YA27" s="2497"/>
      <c r="YB27" s="2497"/>
      <c r="YC27" s="2497"/>
      <c r="YD27" s="2497"/>
      <c r="YE27" s="2497"/>
      <c r="YF27" s="2497"/>
      <c r="YG27" s="2497"/>
      <c r="YH27" s="2497"/>
      <c r="YI27" s="2497"/>
      <c r="YJ27" s="2497"/>
      <c r="YK27" s="2497"/>
      <c r="YL27" s="2497"/>
      <c r="YM27" s="2497"/>
      <c r="YN27" s="2497"/>
      <c r="YO27" s="2497"/>
      <c r="YP27" s="2497"/>
      <c r="YQ27" s="2497"/>
      <c r="YR27" s="2497"/>
      <c r="YS27" s="2497"/>
      <c r="YT27" s="2497"/>
      <c r="YU27" s="2497"/>
      <c r="YV27" s="2497"/>
      <c r="YW27" s="2497"/>
      <c r="YX27" s="2497"/>
      <c r="YY27" s="2497"/>
      <c r="YZ27" s="2497"/>
      <c r="ZA27" s="2497"/>
      <c r="ZB27" s="2497"/>
      <c r="ZC27" s="2497"/>
      <c r="ZD27" s="2497"/>
      <c r="ZE27" s="2497"/>
      <c r="ZF27" s="2497"/>
      <c r="ZG27" s="2497"/>
      <c r="ZH27" s="2497"/>
      <c r="ZI27" s="2497"/>
      <c r="ZJ27" s="2497"/>
      <c r="ZK27" s="2497"/>
      <c r="ZL27" s="2497"/>
      <c r="ZM27" s="2497"/>
      <c r="ZN27" s="2497"/>
      <c r="ZO27" s="2497"/>
      <c r="ZP27" s="2497"/>
      <c r="ZQ27" s="2497"/>
      <c r="ZR27" s="2497"/>
      <c r="ZS27" s="2497"/>
      <c r="ZT27" s="2497"/>
      <c r="ZU27" s="2497"/>
      <c r="ZV27" s="2497"/>
      <c r="ZW27" s="2497"/>
      <c r="ZX27" s="2497"/>
      <c r="ZY27" s="2497"/>
      <c r="ZZ27" s="2497"/>
      <c r="AAA27" s="2497"/>
      <c r="AAB27" s="2497"/>
      <c r="AAC27" s="2497"/>
      <c r="AAD27" s="2497"/>
      <c r="AAE27" s="2497"/>
      <c r="AAF27" s="2497"/>
      <c r="AAG27" s="2497"/>
      <c r="AAH27" s="2497"/>
      <c r="AAI27" s="2497"/>
      <c r="AAJ27" s="2497"/>
      <c r="AAK27" s="2497"/>
      <c r="AAL27" s="2497"/>
      <c r="AAM27" s="2497"/>
      <c r="AAN27" s="2497"/>
      <c r="AAO27" s="2497"/>
      <c r="AAP27" s="2497"/>
      <c r="AAQ27" s="2497"/>
      <c r="AAR27" s="2497"/>
      <c r="AAS27" s="2497"/>
      <c r="AAT27" s="2497"/>
      <c r="AAU27" s="2497"/>
      <c r="AAV27" s="2497"/>
      <c r="AAW27" s="2497"/>
      <c r="AAX27" s="2497"/>
      <c r="AAY27" s="2497"/>
      <c r="AAZ27" s="2497"/>
      <c r="ABA27" s="2497"/>
      <c r="ABB27" s="2497"/>
      <c r="ABC27" s="2497"/>
      <c r="ABD27" s="2497"/>
      <c r="ABE27" s="2497"/>
      <c r="ABF27" s="2497"/>
      <c r="ABG27" s="2497"/>
      <c r="ABH27" s="2497"/>
      <c r="ABI27" s="2497"/>
      <c r="ABJ27" s="2497"/>
      <c r="ABK27" s="2497"/>
      <c r="ABL27" s="2497"/>
      <c r="ABM27" s="2497"/>
      <c r="ABN27" s="2497"/>
      <c r="ABO27" s="2497"/>
      <c r="ABP27" s="2497"/>
      <c r="ABQ27" s="2497"/>
      <c r="ABR27" s="2497"/>
      <c r="ABS27" s="2497"/>
      <c r="ABT27" s="2497"/>
      <c r="ABU27" s="2497"/>
      <c r="ABV27" s="2497"/>
      <c r="ABW27" s="2497"/>
      <c r="ABX27" s="2497"/>
      <c r="ABY27" s="2497"/>
      <c r="ABZ27" s="2497"/>
      <c r="ACA27" s="2497"/>
      <c r="ACB27" s="2497"/>
      <c r="ACC27" s="2497"/>
      <c r="ACD27" s="2497"/>
      <c r="ACE27" s="2497"/>
      <c r="ACF27" s="2497"/>
      <c r="ACG27" s="2497"/>
      <c r="ACH27" s="2497"/>
      <c r="ACI27" s="2497"/>
      <c r="ACJ27" s="2497"/>
      <c r="ACK27" s="2497"/>
      <c r="ACL27" s="2497"/>
      <c r="ACM27" s="2497"/>
      <c r="ACN27" s="2497"/>
      <c r="ACO27" s="2497"/>
      <c r="ACP27" s="2497"/>
      <c r="ACQ27" s="2497"/>
      <c r="ACR27" s="2497"/>
      <c r="ACS27" s="2497"/>
      <c r="ACT27" s="2497"/>
      <c r="ACU27" s="2497"/>
      <c r="ACV27" s="2497"/>
      <c r="ACW27" s="2497"/>
      <c r="ACX27" s="2497"/>
      <c r="ACY27" s="2497"/>
      <c r="ACZ27" s="2497"/>
      <c r="ADA27" s="2497"/>
      <c r="ADB27" s="2497"/>
      <c r="ADC27" s="2497"/>
      <c r="ADD27" s="2497"/>
      <c r="ADE27" s="2497"/>
      <c r="ADF27" s="2497"/>
      <c r="ADG27" s="2497"/>
      <c r="ADH27" s="2497"/>
      <c r="ADI27" s="2497"/>
      <c r="ADJ27" s="2497"/>
      <c r="ADK27" s="2497"/>
      <c r="ADL27" s="2497"/>
      <c r="ADM27" s="2497"/>
      <c r="ADN27" s="2497"/>
      <c r="ADO27" s="2497"/>
      <c r="ADP27" s="2497"/>
      <c r="ADQ27" s="2497"/>
      <c r="ADR27" s="2497"/>
      <c r="ADS27" s="2497"/>
      <c r="ADT27" s="2497"/>
      <c r="ADU27" s="2497"/>
      <c r="ADV27" s="2497"/>
      <c r="ADW27" s="2497"/>
      <c r="ADX27" s="2497"/>
      <c r="ADY27" s="2497"/>
      <c r="ADZ27" s="2497"/>
      <c r="AEA27" s="2497"/>
      <c r="AEB27" s="2497"/>
      <c r="AEC27" s="2497"/>
      <c r="AED27" s="2497"/>
      <c r="AEE27" s="2497"/>
      <c r="AEF27" s="2497"/>
      <c r="AEG27" s="2497"/>
      <c r="AEH27" s="2497"/>
      <c r="AEI27" s="2497"/>
      <c r="AEJ27" s="2497"/>
      <c r="AEK27" s="2497"/>
      <c r="AEL27" s="2497"/>
      <c r="AEM27" s="2497"/>
      <c r="AEN27" s="2497"/>
      <c r="AEO27" s="2497"/>
      <c r="AEP27" s="2497"/>
      <c r="AEQ27" s="2497"/>
      <c r="AER27" s="2497"/>
      <c r="AES27" s="2497"/>
      <c r="AET27" s="2497"/>
      <c r="AEU27" s="2497"/>
      <c r="AEV27" s="2497"/>
      <c r="AEW27" s="2497"/>
      <c r="AEX27" s="2497"/>
      <c r="AEY27" s="2497"/>
      <c r="AEZ27" s="2497"/>
      <c r="AFA27" s="2497"/>
      <c r="AFB27" s="2497"/>
      <c r="AFC27" s="2497"/>
      <c r="AFD27" s="2497"/>
      <c r="AFE27" s="2497"/>
      <c r="AFF27" s="2497"/>
      <c r="AFG27" s="2497"/>
      <c r="AFH27" s="2497"/>
      <c r="AFI27" s="2497"/>
      <c r="AFJ27" s="2497"/>
      <c r="AFK27" s="2497"/>
      <c r="AFL27" s="2497"/>
      <c r="AFM27" s="2497"/>
      <c r="AFN27" s="2497"/>
      <c r="AFO27" s="2497"/>
      <c r="AFP27" s="2497"/>
      <c r="AFQ27" s="2497"/>
      <c r="AFR27" s="2497"/>
      <c r="AFS27" s="2497"/>
      <c r="AFT27" s="2497"/>
      <c r="AFU27" s="2497"/>
      <c r="AFV27" s="2497"/>
      <c r="AFW27" s="2497"/>
      <c r="AFX27" s="2497"/>
      <c r="AFY27" s="2497"/>
      <c r="AFZ27" s="2497"/>
      <c r="AGA27" s="2497"/>
      <c r="AGB27" s="2497"/>
      <c r="AGC27" s="2497"/>
      <c r="AGD27" s="2497"/>
      <c r="AGE27" s="2497"/>
      <c r="AGF27" s="2497"/>
      <c r="AGG27" s="2497"/>
      <c r="AGH27" s="2497"/>
      <c r="AGI27" s="2497"/>
      <c r="AGJ27" s="2497"/>
      <c r="AGK27" s="2497"/>
      <c r="AGL27" s="2497"/>
      <c r="AGM27" s="2497"/>
      <c r="AGN27" s="2497"/>
      <c r="AGO27" s="2497"/>
      <c r="AGP27" s="2497"/>
      <c r="AGQ27" s="2497"/>
      <c r="AGR27" s="2497"/>
      <c r="AGS27" s="2497"/>
      <c r="AGT27" s="2497"/>
      <c r="AGU27" s="2497"/>
      <c r="AGV27" s="2497"/>
      <c r="AGW27" s="2497"/>
      <c r="AGX27" s="2497"/>
      <c r="AGY27" s="2497"/>
      <c r="AGZ27" s="2497"/>
      <c r="AHA27" s="2497"/>
      <c r="AHB27" s="2497"/>
      <c r="AHC27" s="2497"/>
      <c r="AHD27" s="2497"/>
      <c r="AHE27" s="2497"/>
      <c r="AHF27" s="2497"/>
      <c r="AHG27" s="2497"/>
      <c r="AHH27" s="2497"/>
      <c r="AHI27" s="2497"/>
      <c r="AHJ27" s="2497"/>
      <c r="AHK27" s="2497"/>
      <c r="AHL27" s="2497"/>
      <c r="AHM27" s="2497"/>
      <c r="AHN27" s="2497"/>
      <c r="AHO27" s="2497"/>
      <c r="AHP27" s="2497"/>
      <c r="AHQ27" s="2497"/>
      <c r="AHR27" s="2497"/>
      <c r="AHS27" s="2497"/>
      <c r="AHT27" s="2497"/>
      <c r="AHU27" s="2497"/>
      <c r="AHV27" s="2497"/>
      <c r="AHW27" s="2497"/>
      <c r="AHX27" s="2497"/>
      <c r="AHY27" s="2497"/>
      <c r="AHZ27" s="2497"/>
      <c r="AIA27" s="2497"/>
      <c r="AIB27" s="2497"/>
      <c r="AIC27" s="2497"/>
      <c r="AID27" s="2497"/>
      <c r="AIE27" s="2497"/>
      <c r="AIF27" s="2497"/>
      <c r="AIG27" s="2497"/>
      <c r="AIH27" s="2497"/>
      <c r="AII27" s="2497"/>
      <c r="AIJ27" s="2497"/>
      <c r="AIK27" s="2497"/>
      <c r="AIL27" s="2497"/>
      <c r="AIM27" s="2497"/>
      <c r="AIN27" s="2497"/>
      <c r="AIO27" s="2497"/>
      <c r="AIP27" s="2497"/>
      <c r="AIQ27" s="2497"/>
      <c r="AIR27" s="2497"/>
      <c r="AIS27" s="2497"/>
      <c r="AIT27" s="2497"/>
      <c r="AIU27" s="2497"/>
      <c r="AIV27" s="2497"/>
      <c r="AIW27" s="2497"/>
      <c r="AIX27" s="2497"/>
      <c r="AIY27" s="2497"/>
      <c r="AIZ27" s="2497"/>
      <c r="AJA27" s="2497"/>
      <c r="AJB27" s="2497"/>
      <c r="AJC27" s="2497"/>
      <c r="AJD27" s="2497"/>
      <c r="AJE27" s="2497"/>
      <c r="AJF27" s="2497"/>
      <c r="AJG27" s="2497"/>
      <c r="AJH27" s="2497"/>
      <c r="AJI27" s="2497"/>
      <c r="AJJ27" s="2497"/>
      <c r="AJK27" s="2497"/>
      <c r="AJL27" s="2497"/>
      <c r="AJM27" s="2497"/>
      <c r="AJN27" s="2497"/>
      <c r="AJO27" s="2497"/>
      <c r="AJP27" s="2497"/>
      <c r="AJQ27" s="2497"/>
      <c r="AJR27" s="2497"/>
      <c r="AJS27" s="2497"/>
      <c r="AJT27" s="2497"/>
      <c r="AJU27" s="2497"/>
      <c r="AJV27" s="2497"/>
      <c r="AJW27" s="2497"/>
      <c r="AJX27" s="2497"/>
      <c r="AJY27" s="2497"/>
      <c r="AJZ27" s="2497"/>
      <c r="AKA27" s="2497"/>
      <c r="AKB27" s="2497"/>
      <c r="AKC27" s="2497"/>
      <c r="AKD27" s="2497"/>
      <c r="AKE27" s="2497"/>
      <c r="AKF27" s="2497"/>
      <c r="AKG27" s="2497"/>
      <c r="AKH27" s="2497"/>
      <c r="AKI27" s="2497"/>
      <c r="AKJ27" s="2497"/>
      <c r="AKK27" s="2497"/>
      <c r="AKL27" s="2497"/>
      <c r="AKM27" s="2497"/>
      <c r="AKN27" s="2497"/>
      <c r="AKO27" s="2497"/>
      <c r="AKP27" s="2497"/>
      <c r="AKQ27" s="2497"/>
      <c r="AKR27" s="2497"/>
      <c r="AKS27" s="2497"/>
      <c r="AKT27" s="2497"/>
      <c r="AKU27" s="2497"/>
      <c r="AKV27" s="2497"/>
      <c r="AKW27" s="2497"/>
      <c r="AKX27" s="2497"/>
      <c r="AKY27" s="2497"/>
      <c r="AKZ27" s="2497"/>
      <c r="ALA27" s="2497"/>
      <c r="ALB27" s="2497"/>
      <c r="ALC27" s="2497"/>
      <c r="ALD27" s="2497"/>
      <c r="ALE27" s="2497"/>
      <c r="ALF27" s="2497"/>
      <c r="ALG27" s="2497"/>
      <c r="ALH27" s="2497"/>
      <c r="ALI27" s="2497"/>
      <c r="ALJ27" s="2497"/>
      <c r="ALK27" s="2497"/>
      <c r="ALL27" s="2497"/>
      <c r="ALM27" s="2497"/>
      <c r="ALN27" s="2497"/>
      <c r="ALO27" s="2497"/>
      <c r="ALP27" s="2497"/>
      <c r="ALQ27" s="2497"/>
      <c r="ALR27" s="2497"/>
      <c r="ALS27" s="2497"/>
      <c r="ALT27" s="2497"/>
      <c r="ALU27" s="2497"/>
      <c r="ALV27" s="2497"/>
      <c r="ALW27" s="2497"/>
      <c r="ALX27" s="2497"/>
      <c r="ALY27" s="2497"/>
      <c r="ALZ27" s="2497"/>
      <c r="AMA27" s="2497"/>
      <c r="AMB27" s="2497"/>
      <c r="AMC27" s="2497"/>
      <c r="AMD27" s="2497"/>
      <c r="AME27" s="2497"/>
      <c r="AMF27" s="2497"/>
      <c r="AMG27" s="2497"/>
      <c r="AMH27" s="2497"/>
      <c r="AMI27" s="2497"/>
      <c r="AMJ27" s="2497"/>
      <c r="AMK27" s="2497"/>
      <c r="AML27" s="2497"/>
      <c r="AMM27" s="2497"/>
      <c r="AMN27" s="2497"/>
      <c r="AMO27" s="2497"/>
      <c r="AMP27" s="2497"/>
      <c r="AMQ27" s="2497"/>
      <c r="AMR27" s="2497"/>
      <c r="AMS27" s="2497"/>
      <c r="AMT27" s="2497"/>
      <c r="AMU27" s="2497"/>
      <c r="AMV27" s="2497"/>
      <c r="AMW27" s="2497"/>
      <c r="AMX27" s="2497"/>
      <c r="AMY27" s="2497"/>
      <c r="AMZ27" s="2497"/>
      <c r="ANA27" s="2497"/>
      <c r="ANB27" s="2497"/>
      <c r="ANC27" s="2497"/>
      <c r="AND27" s="2497"/>
      <c r="ANE27" s="2497"/>
      <c r="ANF27" s="2497"/>
      <c r="ANG27" s="2497"/>
      <c r="ANH27" s="2497"/>
      <c r="ANI27" s="2497"/>
      <c r="ANJ27" s="2497"/>
      <c r="ANK27" s="2497"/>
      <c r="ANL27" s="2497"/>
      <c r="ANM27" s="2497"/>
      <c r="ANN27" s="2497"/>
      <c r="ANO27" s="2497"/>
      <c r="ANP27" s="2497"/>
      <c r="ANQ27" s="2497"/>
      <c r="ANR27" s="2497"/>
      <c r="ANS27" s="2497"/>
      <c r="ANT27" s="2497"/>
      <c r="ANU27" s="2497"/>
      <c r="ANV27" s="2497"/>
      <c r="ANW27" s="2497"/>
      <c r="ANX27" s="2497"/>
      <c r="ANY27" s="2497"/>
      <c r="ANZ27" s="2497"/>
      <c r="AOA27" s="2497"/>
      <c r="AOB27" s="2497"/>
      <c r="AOC27" s="2497"/>
      <c r="AOD27" s="2497"/>
      <c r="AOE27" s="2497"/>
      <c r="AOF27" s="2497"/>
      <c r="AOG27" s="2497"/>
      <c r="AOH27" s="2497"/>
      <c r="AOI27" s="2497"/>
      <c r="AOJ27" s="2497"/>
      <c r="AOK27" s="2497"/>
      <c r="AOL27" s="2497"/>
      <c r="AOM27" s="2497"/>
      <c r="AON27" s="2497"/>
      <c r="AOO27" s="2497"/>
      <c r="AOP27" s="2497"/>
      <c r="AOQ27" s="2497"/>
      <c r="AOR27" s="2497"/>
      <c r="AOS27" s="2497"/>
      <c r="AOT27" s="2497"/>
      <c r="AOU27" s="2497"/>
      <c r="AOV27" s="2497"/>
      <c r="AOW27" s="2497"/>
      <c r="AOX27" s="2497"/>
      <c r="AOY27" s="2497"/>
      <c r="AOZ27" s="2497"/>
      <c r="APA27" s="2497"/>
      <c r="APB27" s="2497"/>
      <c r="APC27" s="2497"/>
      <c r="APD27" s="2497"/>
      <c r="APE27" s="2497"/>
      <c r="APF27" s="2497"/>
      <c r="APG27" s="2497"/>
      <c r="APH27" s="2497"/>
      <c r="API27" s="2497"/>
      <c r="APJ27" s="2497"/>
      <c r="APK27" s="2497"/>
      <c r="APL27" s="2497"/>
      <c r="APM27" s="2497"/>
      <c r="APN27" s="2497"/>
      <c r="APO27" s="2497"/>
      <c r="APP27" s="2497"/>
      <c r="APQ27" s="2497"/>
      <c r="APR27" s="2497"/>
      <c r="APS27" s="2497"/>
      <c r="APT27" s="2497"/>
      <c r="APU27" s="2497"/>
      <c r="APV27" s="2497"/>
      <c r="APW27" s="2497"/>
      <c r="APX27" s="2497"/>
      <c r="APY27" s="2497"/>
      <c r="APZ27" s="2497"/>
      <c r="AQA27" s="2497"/>
      <c r="AQB27" s="2497"/>
      <c r="AQC27" s="2497"/>
      <c r="AQD27" s="2497"/>
      <c r="AQE27" s="2497"/>
      <c r="AQF27" s="2497"/>
      <c r="AQG27" s="2497"/>
      <c r="AQH27" s="2497"/>
      <c r="AQI27" s="2497"/>
      <c r="AQJ27" s="2497"/>
      <c r="AQK27" s="2497"/>
      <c r="AQL27" s="2497"/>
      <c r="AQM27" s="2497"/>
      <c r="AQN27" s="2497"/>
      <c r="AQO27" s="2497"/>
      <c r="AQP27" s="2497"/>
      <c r="AQQ27" s="2497"/>
      <c r="AQR27" s="2497"/>
      <c r="AQS27" s="2497"/>
      <c r="AQT27" s="2497"/>
      <c r="AQU27" s="2497"/>
      <c r="AQV27" s="2497"/>
      <c r="AQW27" s="2497"/>
      <c r="AQX27" s="2497"/>
      <c r="AQY27" s="2497"/>
      <c r="AQZ27" s="2497"/>
      <c r="ARA27" s="2497"/>
      <c r="ARB27" s="2497"/>
      <c r="ARC27" s="2497"/>
      <c r="ARD27" s="2497"/>
      <c r="ARE27" s="2497"/>
      <c r="ARF27" s="2497"/>
      <c r="ARG27" s="2497"/>
      <c r="ARH27" s="2497"/>
      <c r="ARI27" s="2497"/>
      <c r="ARJ27" s="2497"/>
      <c r="ARK27" s="2497"/>
      <c r="ARL27" s="2497"/>
      <c r="ARM27" s="2497"/>
      <c r="ARN27" s="2497"/>
      <c r="ARO27" s="2497"/>
      <c r="ARP27" s="2497"/>
      <c r="ARQ27" s="2497"/>
      <c r="ARR27" s="2497"/>
      <c r="ARS27" s="2497"/>
      <c r="ART27" s="2497"/>
      <c r="ARU27" s="2497"/>
      <c r="ARV27" s="2497"/>
      <c r="ARW27" s="2497"/>
      <c r="ARX27" s="2497"/>
      <c r="ARY27" s="2497"/>
      <c r="ARZ27" s="2497"/>
      <c r="ASA27" s="2497"/>
      <c r="ASB27" s="2497"/>
      <c r="ASC27" s="2497"/>
      <c r="ASD27" s="2497"/>
      <c r="ASE27" s="2497"/>
      <c r="ASF27" s="2497"/>
      <c r="ASG27" s="2497"/>
      <c r="ASH27" s="2497"/>
      <c r="ASI27" s="2497"/>
      <c r="ASJ27" s="2497"/>
      <c r="ASK27" s="2497"/>
      <c r="ASL27" s="2497"/>
      <c r="ASM27" s="2497"/>
      <c r="ASN27" s="2497"/>
      <c r="ASO27" s="2497"/>
      <c r="ASP27" s="2497"/>
      <c r="ASQ27" s="2497"/>
      <c r="ASR27" s="2497"/>
      <c r="ASS27" s="2497"/>
      <c r="AST27" s="2497"/>
      <c r="ASU27" s="2497"/>
      <c r="ASV27" s="2497"/>
      <c r="ASW27" s="2497"/>
      <c r="ASX27" s="2497"/>
      <c r="ASY27" s="2497"/>
      <c r="ASZ27" s="2497"/>
      <c r="ATA27" s="2497"/>
      <c r="ATB27" s="2497"/>
      <c r="ATC27" s="2497"/>
      <c r="ATD27" s="2497"/>
      <c r="ATE27" s="2497"/>
      <c r="ATF27" s="2497"/>
      <c r="ATG27" s="2497"/>
      <c r="ATH27" s="2497"/>
      <c r="ATI27" s="2497"/>
      <c r="ATJ27" s="2497"/>
      <c r="ATK27" s="2497"/>
      <c r="ATL27" s="2497"/>
      <c r="ATM27" s="2497"/>
      <c r="ATN27" s="2497"/>
      <c r="ATO27" s="2497"/>
      <c r="ATP27" s="2497"/>
      <c r="ATQ27" s="2497"/>
      <c r="ATR27" s="2497"/>
      <c r="ATS27" s="2497"/>
      <c r="ATT27" s="2497"/>
      <c r="ATU27" s="2497"/>
      <c r="ATV27" s="2497"/>
      <c r="ATW27" s="2497"/>
      <c r="ATX27" s="2497"/>
      <c r="ATY27" s="2497"/>
      <c r="ATZ27" s="2497"/>
      <c r="AUA27" s="2497"/>
      <c r="AUB27" s="2497"/>
      <c r="AUC27" s="2497"/>
      <c r="AUD27" s="2497"/>
      <c r="AUE27" s="2497"/>
      <c r="AUF27" s="2497"/>
      <c r="AUG27" s="2497"/>
      <c r="AUH27" s="2497"/>
      <c r="AUI27" s="2497"/>
      <c r="AUJ27" s="2497"/>
      <c r="AUK27" s="2497"/>
      <c r="AUL27" s="2497"/>
      <c r="AUM27" s="2497"/>
      <c r="AUN27" s="2497"/>
      <c r="AUO27" s="2497"/>
      <c r="AUP27" s="2497"/>
      <c r="AUQ27" s="2497"/>
      <c r="AUR27" s="2497"/>
      <c r="AUS27" s="2497"/>
      <c r="AUT27" s="2497"/>
      <c r="AUU27" s="2497"/>
      <c r="AUV27" s="2497"/>
      <c r="AUW27" s="2497"/>
      <c r="AUX27" s="2497"/>
      <c r="AUY27" s="2497"/>
      <c r="AUZ27" s="2497"/>
      <c r="AVA27" s="2497"/>
      <c r="AVB27" s="2497"/>
      <c r="AVC27" s="2497"/>
      <c r="AVD27" s="2497"/>
      <c r="AVE27" s="2497"/>
      <c r="AVF27" s="2497"/>
      <c r="AVG27" s="2497"/>
      <c r="AVH27" s="2497"/>
      <c r="AVI27" s="2497"/>
      <c r="AVJ27" s="2497"/>
      <c r="AVK27" s="2497"/>
      <c r="AVL27" s="2497"/>
      <c r="AVM27" s="2497"/>
      <c r="AVN27" s="2497"/>
      <c r="AVO27" s="2497"/>
      <c r="AVP27" s="2497"/>
      <c r="AVQ27" s="2497"/>
      <c r="AVR27" s="2497"/>
      <c r="AVS27" s="2497"/>
      <c r="AVT27" s="2497"/>
      <c r="AVU27" s="2497"/>
      <c r="AVV27" s="2497"/>
      <c r="AVW27" s="2497"/>
      <c r="AVX27" s="2497"/>
      <c r="AVY27" s="2497"/>
      <c r="AVZ27" s="2497"/>
      <c r="AWA27" s="2497"/>
      <c r="AWB27" s="2497"/>
      <c r="AWC27" s="2497"/>
      <c r="AWD27" s="2497"/>
      <c r="AWE27" s="2497"/>
      <c r="AWF27" s="2497"/>
      <c r="AWG27" s="2497"/>
      <c r="AWH27" s="2497"/>
      <c r="AWI27" s="2497"/>
      <c r="AWJ27" s="2497"/>
      <c r="AWK27" s="2497"/>
      <c r="AWL27" s="2497"/>
      <c r="AWM27" s="2497"/>
      <c r="AWN27" s="2497"/>
      <c r="AWO27" s="2497"/>
      <c r="AWP27" s="2497"/>
      <c r="AWQ27" s="2497"/>
      <c r="AWR27" s="2497"/>
      <c r="AWS27" s="2497"/>
      <c r="AWT27" s="2497"/>
      <c r="AWU27" s="2497"/>
      <c r="AWV27" s="2497"/>
      <c r="AWW27" s="2497"/>
      <c r="AWX27" s="2497"/>
      <c r="AWY27" s="2497"/>
      <c r="AWZ27" s="2497"/>
      <c r="AXA27" s="2497"/>
      <c r="AXB27" s="2497"/>
      <c r="AXC27" s="2497"/>
      <c r="AXD27" s="2497"/>
      <c r="AXE27" s="2497"/>
      <c r="AXF27" s="2497"/>
      <c r="AXG27" s="2497"/>
      <c r="AXH27" s="2497"/>
      <c r="AXI27" s="2497"/>
      <c r="AXJ27" s="2497"/>
      <c r="AXK27" s="2497"/>
      <c r="AXL27" s="2497"/>
      <c r="AXM27" s="2497"/>
      <c r="AXN27" s="2497"/>
      <c r="AXO27" s="2497"/>
      <c r="AXP27" s="2497"/>
      <c r="AXQ27" s="2497"/>
      <c r="AXR27" s="2497"/>
      <c r="AXS27" s="2497"/>
      <c r="AXT27" s="2497"/>
      <c r="AXU27" s="2497"/>
      <c r="AXV27" s="2497"/>
      <c r="AXW27" s="2497"/>
      <c r="AXX27" s="2497"/>
      <c r="AXY27" s="2497"/>
      <c r="AXZ27" s="2497"/>
      <c r="AYA27" s="2497"/>
      <c r="AYB27" s="2497"/>
      <c r="AYC27" s="2497"/>
      <c r="AYD27" s="2497"/>
      <c r="AYE27" s="2497"/>
      <c r="AYF27" s="2497"/>
      <c r="AYG27" s="2497"/>
      <c r="AYH27" s="2497"/>
      <c r="AYI27" s="2497"/>
      <c r="AYJ27" s="2497"/>
      <c r="AYK27" s="2497"/>
      <c r="AYL27" s="2497"/>
      <c r="AYM27" s="2497"/>
      <c r="AYN27" s="2497"/>
      <c r="AYO27" s="2497"/>
      <c r="AYP27" s="2497"/>
      <c r="AYQ27" s="2497"/>
      <c r="AYR27" s="2497"/>
      <c r="AYS27" s="2497"/>
      <c r="AYT27" s="2497"/>
      <c r="AYU27" s="2497"/>
      <c r="AYV27" s="2497"/>
      <c r="AYW27" s="2497"/>
      <c r="AYX27" s="2497"/>
      <c r="AYY27" s="2497"/>
      <c r="AYZ27" s="2497"/>
      <c r="AZA27" s="2497"/>
      <c r="AZB27" s="2497"/>
      <c r="AZC27" s="2497"/>
      <c r="AZD27" s="2497"/>
      <c r="AZE27" s="2497"/>
      <c r="AZF27" s="2497"/>
      <c r="AZG27" s="2497"/>
      <c r="AZH27" s="2497"/>
      <c r="AZI27" s="2497"/>
      <c r="AZJ27" s="2497"/>
      <c r="AZK27" s="2497"/>
      <c r="AZL27" s="2497"/>
      <c r="AZM27" s="2497"/>
      <c r="AZN27" s="2497"/>
      <c r="AZO27" s="2497"/>
      <c r="AZP27" s="2497"/>
      <c r="AZQ27" s="2497"/>
      <c r="AZR27" s="2497"/>
      <c r="AZS27" s="2497"/>
      <c r="AZT27" s="2497"/>
      <c r="AZU27" s="2497"/>
      <c r="AZV27" s="2497"/>
      <c r="AZW27" s="2497"/>
      <c r="AZX27" s="2497"/>
      <c r="AZY27" s="2497"/>
      <c r="AZZ27" s="2497"/>
      <c r="BAA27" s="2497"/>
      <c r="BAB27" s="2497"/>
      <c r="BAC27" s="2497"/>
      <c r="BAD27" s="2497"/>
      <c r="BAE27" s="2497"/>
      <c r="BAF27" s="2497"/>
      <c r="BAG27" s="2497"/>
      <c r="BAH27" s="2497"/>
      <c r="BAI27" s="2497"/>
      <c r="BAJ27" s="2497"/>
      <c r="BAK27" s="2497"/>
      <c r="BAL27" s="2497"/>
      <c r="BAM27" s="2497"/>
      <c r="BAN27" s="2497"/>
      <c r="BAO27" s="2497"/>
      <c r="BAP27" s="2497"/>
      <c r="BAQ27" s="2497"/>
      <c r="BAR27" s="2497"/>
      <c r="BAS27" s="2497"/>
      <c r="BAT27" s="2497"/>
      <c r="BAU27" s="2497"/>
      <c r="BAV27" s="2497"/>
      <c r="BAW27" s="2497"/>
      <c r="BAX27" s="2497"/>
      <c r="BAY27" s="2497"/>
      <c r="BAZ27" s="2497"/>
      <c r="BBA27" s="2497"/>
      <c r="BBB27" s="2497"/>
      <c r="BBC27" s="2497"/>
      <c r="BBD27" s="2497"/>
      <c r="BBE27" s="2497"/>
      <c r="BBF27" s="2497"/>
      <c r="BBG27" s="2497"/>
      <c r="BBH27" s="2497"/>
      <c r="BBI27" s="2497"/>
      <c r="BBJ27" s="2497"/>
      <c r="BBK27" s="2497"/>
      <c r="BBL27" s="2497"/>
      <c r="BBM27" s="2497"/>
      <c r="BBN27" s="2497"/>
      <c r="BBO27" s="2497"/>
      <c r="BBP27" s="2497"/>
      <c r="BBQ27" s="2497"/>
      <c r="BBR27" s="2497"/>
      <c r="BBS27" s="2497"/>
      <c r="BBT27" s="2497"/>
      <c r="BBU27" s="2497"/>
      <c r="BBV27" s="2497"/>
      <c r="BBW27" s="2497"/>
      <c r="BBX27" s="2497"/>
      <c r="BBY27" s="2497"/>
      <c r="BBZ27" s="2497"/>
      <c r="BCA27" s="2497"/>
      <c r="BCB27" s="2497"/>
      <c r="BCC27" s="2497"/>
      <c r="BCD27" s="2497"/>
      <c r="BCE27" s="2497"/>
      <c r="BCF27" s="2497"/>
      <c r="BCG27" s="2497"/>
      <c r="BCH27" s="2497"/>
      <c r="BCI27" s="2497"/>
      <c r="BCJ27" s="2497"/>
      <c r="BCK27" s="2497"/>
      <c r="BCL27" s="2497"/>
      <c r="BCM27" s="2497"/>
      <c r="BCN27" s="2497"/>
      <c r="BCO27" s="2497"/>
      <c r="BCP27" s="2497"/>
      <c r="BCQ27" s="2497"/>
      <c r="BCR27" s="2497"/>
      <c r="BCS27" s="2497"/>
      <c r="BCT27" s="2497"/>
      <c r="BCU27" s="2497"/>
      <c r="BCV27" s="2497"/>
      <c r="BCW27" s="2497"/>
      <c r="BCX27" s="2497"/>
      <c r="BCY27" s="2497"/>
      <c r="BCZ27" s="2497"/>
      <c r="BDA27" s="2497"/>
      <c r="BDB27" s="2497"/>
      <c r="BDC27" s="2497"/>
      <c r="BDD27" s="2497"/>
      <c r="BDE27" s="2497"/>
      <c r="BDF27" s="2497"/>
      <c r="BDG27" s="2497"/>
      <c r="BDH27" s="2497"/>
      <c r="BDI27" s="2497"/>
      <c r="BDJ27" s="2497"/>
      <c r="BDK27" s="2497"/>
      <c r="BDL27" s="2497"/>
      <c r="BDM27" s="2497"/>
      <c r="BDN27" s="2497"/>
      <c r="BDO27" s="2497"/>
      <c r="BDP27" s="2497"/>
      <c r="BDQ27" s="2497"/>
      <c r="BDR27" s="2497"/>
      <c r="BDS27" s="2497"/>
      <c r="BDT27" s="2497"/>
      <c r="BDU27" s="2497"/>
      <c r="BDV27" s="2497"/>
      <c r="BDW27" s="2497"/>
      <c r="BDX27" s="2497"/>
      <c r="BDY27" s="2497"/>
      <c r="BDZ27" s="2497"/>
      <c r="BEA27" s="2497"/>
      <c r="BEB27" s="2497"/>
      <c r="BEC27" s="2497"/>
      <c r="BED27" s="2497"/>
      <c r="BEE27" s="2497"/>
      <c r="BEF27" s="2497"/>
      <c r="BEG27" s="2497"/>
      <c r="BEH27" s="2497"/>
      <c r="BEI27" s="2497"/>
      <c r="BEJ27" s="2497"/>
      <c r="BEK27" s="2497"/>
      <c r="BEL27" s="2497"/>
      <c r="BEM27" s="2497"/>
      <c r="BEN27" s="2497"/>
      <c r="BEO27" s="2497"/>
      <c r="BEP27" s="2497"/>
      <c r="BEQ27" s="2497"/>
      <c r="BER27" s="2497"/>
      <c r="BES27" s="2497"/>
      <c r="BET27" s="2497"/>
      <c r="BEU27" s="2497"/>
      <c r="BEV27" s="2497"/>
      <c r="BEW27" s="2497"/>
      <c r="BEX27" s="2497"/>
      <c r="BEY27" s="2497"/>
      <c r="BEZ27" s="2497"/>
      <c r="BFA27" s="2497"/>
      <c r="BFB27" s="2497"/>
      <c r="BFC27" s="2497"/>
      <c r="BFD27" s="2497"/>
      <c r="BFE27" s="2497"/>
      <c r="BFF27" s="2497"/>
      <c r="BFG27" s="2497"/>
      <c r="BFH27" s="2497"/>
      <c r="BFI27" s="2497"/>
      <c r="BFJ27" s="2497"/>
      <c r="BFK27" s="2497"/>
      <c r="BFL27" s="2497"/>
      <c r="BFM27" s="2497"/>
      <c r="BFN27" s="2497"/>
      <c r="BFO27" s="2497"/>
      <c r="BFP27" s="2497"/>
      <c r="BFQ27" s="2497"/>
      <c r="BFR27" s="2497"/>
      <c r="BFS27" s="2497"/>
      <c r="BFT27" s="2497"/>
      <c r="BFU27" s="2497"/>
      <c r="BFV27" s="2497"/>
      <c r="BFW27" s="2497"/>
      <c r="BFX27" s="2497"/>
      <c r="BFY27" s="2497"/>
      <c r="BFZ27" s="2497"/>
      <c r="BGA27" s="2497"/>
      <c r="BGB27" s="2497"/>
      <c r="BGC27" s="2497"/>
      <c r="BGD27" s="2497"/>
      <c r="BGE27" s="2497"/>
      <c r="BGF27" s="2497"/>
      <c r="BGG27" s="2497"/>
      <c r="BGH27" s="2497"/>
      <c r="BGI27" s="2497"/>
      <c r="BGJ27" s="2497"/>
      <c r="BGK27" s="2497"/>
      <c r="BGL27" s="2497"/>
      <c r="BGM27" s="2497"/>
      <c r="BGN27" s="2497"/>
      <c r="BGO27" s="2497"/>
      <c r="BGP27" s="2497"/>
      <c r="BGQ27" s="2497"/>
      <c r="BGR27" s="2497"/>
      <c r="BGS27" s="2497"/>
      <c r="BGT27" s="2497"/>
      <c r="BGU27" s="2497"/>
      <c r="BGV27" s="2497"/>
      <c r="BGW27" s="2497"/>
      <c r="BGX27" s="2497"/>
      <c r="BGY27" s="2497"/>
      <c r="BGZ27" s="2497"/>
      <c r="BHA27" s="2497"/>
      <c r="BHB27" s="2497"/>
      <c r="BHC27" s="2497"/>
      <c r="BHD27" s="2497"/>
      <c r="BHE27" s="2497"/>
      <c r="BHF27" s="2497"/>
      <c r="BHG27" s="2497"/>
      <c r="BHH27" s="2497"/>
      <c r="BHI27" s="2497"/>
      <c r="BHJ27" s="2497"/>
      <c r="BHK27" s="2497"/>
      <c r="BHL27" s="2497"/>
      <c r="BHM27" s="2497"/>
      <c r="BHN27" s="2497"/>
      <c r="BHO27" s="2497"/>
      <c r="BHP27" s="2497"/>
      <c r="BHQ27" s="2497"/>
      <c r="BHR27" s="2497"/>
      <c r="BHS27" s="2497"/>
      <c r="BHT27" s="2497"/>
      <c r="BHU27" s="2497"/>
      <c r="BHV27" s="2497"/>
      <c r="BHW27" s="2497"/>
      <c r="BHX27" s="2497"/>
      <c r="BHY27" s="2497"/>
      <c r="BHZ27" s="2497"/>
      <c r="BIA27" s="2497"/>
      <c r="BIB27" s="2497"/>
      <c r="BIC27" s="2497"/>
      <c r="BID27" s="2497"/>
      <c r="BIE27" s="2497"/>
      <c r="BIF27" s="2497"/>
      <c r="BIG27" s="2497"/>
      <c r="BIH27" s="2497"/>
      <c r="BII27" s="2497"/>
      <c r="BIJ27" s="2497"/>
      <c r="BIK27" s="2497"/>
      <c r="BIL27" s="2497"/>
      <c r="BIM27" s="2497"/>
      <c r="BIN27" s="2497"/>
      <c r="BIO27" s="2497"/>
      <c r="BIP27" s="2497"/>
      <c r="BIQ27" s="2497"/>
      <c r="BIR27" s="2497"/>
      <c r="BIS27" s="2497"/>
      <c r="BIT27" s="2497"/>
      <c r="BIU27" s="2497"/>
      <c r="BIV27" s="2497"/>
      <c r="BIW27" s="2497"/>
      <c r="BIX27" s="2497"/>
      <c r="BIY27" s="2497"/>
      <c r="BIZ27" s="2497"/>
      <c r="BJA27" s="2497"/>
      <c r="BJB27" s="2497"/>
      <c r="BJC27" s="2497"/>
      <c r="BJD27" s="2497"/>
      <c r="BJE27" s="2497"/>
      <c r="BJF27" s="2497"/>
      <c r="BJG27" s="2497"/>
      <c r="BJH27" s="2497"/>
      <c r="BJI27" s="2497"/>
      <c r="BJJ27" s="2497"/>
      <c r="BJK27" s="2497"/>
      <c r="BJL27" s="2497"/>
      <c r="BJM27" s="2497"/>
      <c r="BJN27" s="2497"/>
      <c r="BJO27" s="2497"/>
      <c r="BJP27" s="2497"/>
      <c r="BJQ27" s="2497"/>
      <c r="BJR27" s="2497"/>
      <c r="BJS27" s="2497"/>
      <c r="BJT27" s="2497"/>
      <c r="BJU27" s="2497"/>
      <c r="BJV27" s="2497"/>
      <c r="BJW27" s="2497"/>
      <c r="BJX27" s="2497"/>
      <c r="BJY27" s="2497"/>
      <c r="BJZ27" s="2497"/>
      <c r="BKA27" s="2497"/>
      <c r="BKB27" s="2497"/>
      <c r="BKC27" s="2497"/>
      <c r="BKD27" s="2497"/>
      <c r="BKE27" s="2497"/>
      <c r="BKF27" s="2497"/>
      <c r="BKG27" s="2497"/>
      <c r="BKH27" s="2497"/>
      <c r="BKI27" s="2497"/>
      <c r="BKJ27" s="2497"/>
      <c r="BKK27" s="2497"/>
      <c r="BKL27" s="2497"/>
      <c r="BKM27" s="2497"/>
      <c r="BKN27" s="2497"/>
      <c r="BKO27" s="2497"/>
      <c r="BKP27" s="2497"/>
      <c r="BKQ27" s="2497"/>
      <c r="BKR27" s="2497"/>
      <c r="BKS27" s="2497"/>
      <c r="BKT27" s="2497"/>
      <c r="BKU27" s="2497"/>
      <c r="BKV27" s="2497"/>
      <c r="BKW27" s="2497"/>
      <c r="BKX27" s="2497"/>
      <c r="BKY27" s="2497"/>
      <c r="BKZ27" s="2497"/>
      <c r="BLA27" s="2497"/>
      <c r="BLB27" s="2497"/>
      <c r="BLC27" s="2497"/>
      <c r="BLD27" s="2497"/>
      <c r="BLE27" s="2497"/>
      <c r="BLF27" s="2497"/>
      <c r="BLG27" s="2497"/>
      <c r="BLH27" s="2497"/>
      <c r="BLI27" s="2497"/>
      <c r="BLJ27" s="2497"/>
      <c r="BLK27" s="2497"/>
      <c r="BLL27" s="2497"/>
      <c r="BLM27" s="2497"/>
      <c r="BLN27" s="2497"/>
      <c r="BLO27" s="2497"/>
      <c r="BLP27" s="2497"/>
      <c r="BLQ27" s="2497"/>
      <c r="BLR27" s="2497"/>
      <c r="BLS27" s="2497"/>
      <c r="BLT27" s="2497"/>
      <c r="BLU27" s="2497"/>
      <c r="BLV27" s="2497"/>
      <c r="BLW27" s="2497"/>
      <c r="BLX27" s="2497"/>
      <c r="BLY27" s="2497"/>
      <c r="BLZ27" s="2497"/>
      <c r="BMA27" s="2497"/>
      <c r="BMB27" s="2497"/>
      <c r="BMC27" s="2497"/>
      <c r="BMD27" s="2497"/>
      <c r="BME27" s="2497"/>
      <c r="BMF27" s="2497"/>
      <c r="BMG27" s="2497"/>
      <c r="BMH27" s="2497"/>
      <c r="BMI27" s="2497"/>
      <c r="BMJ27" s="2497"/>
      <c r="BMK27" s="2497"/>
      <c r="BML27" s="2497"/>
      <c r="BMM27" s="2497"/>
      <c r="BMN27" s="2497"/>
      <c r="BMO27" s="2497"/>
      <c r="BMP27" s="2497"/>
      <c r="BMQ27" s="2497"/>
      <c r="BMR27" s="2497"/>
      <c r="BMS27" s="2497"/>
      <c r="BMT27" s="2497"/>
      <c r="BMU27" s="2497"/>
      <c r="BMV27" s="2497"/>
      <c r="BMW27" s="2497"/>
      <c r="BMX27" s="2497"/>
      <c r="BMY27" s="2497"/>
      <c r="BMZ27" s="2497"/>
      <c r="BNA27" s="2497"/>
      <c r="BNB27" s="2497"/>
      <c r="BNC27" s="2497"/>
      <c r="BND27" s="2497"/>
      <c r="BNE27" s="2497"/>
      <c r="BNF27" s="2497"/>
      <c r="BNG27" s="2497"/>
      <c r="BNH27" s="2497"/>
      <c r="BNI27" s="2497"/>
      <c r="BNJ27" s="2497"/>
      <c r="BNK27" s="2497"/>
      <c r="BNL27" s="2497"/>
      <c r="BNM27" s="2497"/>
      <c r="BNN27" s="2497"/>
      <c r="BNO27" s="2497"/>
      <c r="BNP27" s="2497"/>
      <c r="BNQ27" s="2497"/>
      <c r="BNR27" s="2497"/>
      <c r="BNS27" s="2497"/>
      <c r="BNT27" s="2497"/>
      <c r="BNU27" s="2497"/>
      <c r="BNV27" s="2497"/>
      <c r="BNW27" s="2497"/>
      <c r="BNX27" s="2497"/>
      <c r="BNY27" s="2497"/>
      <c r="BNZ27" s="2497"/>
      <c r="BOA27" s="2497"/>
      <c r="BOB27" s="2497"/>
      <c r="BOC27" s="2497"/>
      <c r="BOD27" s="2497"/>
      <c r="BOE27" s="2497"/>
      <c r="BOF27" s="2497"/>
      <c r="BOG27" s="2497"/>
      <c r="BOH27" s="2497"/>
      <c r="BOI27" s="2497"/>
      <c r="BOJ27" s="2497"/>
      <c r="BOK27" s="2497"/>
      <c r="BOL27" s="2497"/>
      <c r="BOM27" s="2497"/>
      <c r="BON27" s="2497"/>
      <c r="BOO27" s="2497"/>
      <c r="BOP27" s="2497"/>
      <c r="BOQ27" s="2497"/>
      <c r="BOR27" s="2497"/>
      <c r="BOS27" s="2497"/>
      <c r="BOT27" s="2497"/>
      <c r="BOU27" s="2497"/>
      <c r="BOV27" s="2497"/>
      <c r="BOW27" s="2497"/>
      <c r="BOX27" s="2497"/>
      <c r="BOY27" s="2497"/>
      <c r="BOZ27" s="2497"/>
      <c r="BPA27" s="2497"/>
      <c r="BPB27" s="2497"/>
      <c r="BPC27" s="2497"/>
      <c r="BPD27" s="2497"/>
      <c r="BPE27" s="2497"/>
      <c r="BPF27" s="2497"/>
      <c r="BPG27" s="2497"/>
      <c r="BPH27" s="2497"/>
      <c r="BPI27" s="2497"/>
      <c r="BPJ27" s="2497"/>
      <c r="BPK27" s="2497"/>
      <c r="BPL27" s="2497"/>
      <c r="BPM27" s="2497"/>
      <c r="BPN27" s="2497"/>
      <c r="BPO27" s="2497"/>
      <c r="BPP27" s="2497"/>
      <c r="BPQ27" s="2497"/>
      <c r="BPR27" s="2497"/>
      <c r="BPS27" s="2497"/>
      <c r="BPT27" s="2497"/>
      <c r="BPU27" s="2497"/>
      <c r="BPV27" s="2497"/>
      <c r="BPW27" s="2497"/>
      <c r="BPX27" s="2497"/>
      <c r="BPY27" s="2497"/>
      <c r="BPZ27" s="2497"/>
      <c r="BQA27" s="2497"/>
      <c r="BQB27" s="2497"/>
      <c r="BQC27" s="2497"/>
      <c r="BQD27" s="2497"/>
      <c r="BQE27" s="2497"/>
      <c r="BQF27" s="2497"/>
      <c r="BQG27" s="2497"/>
      <c r="BQH27" s="2497"/>
      <c r="BQI27" s="2497"/>
      <c r="BQJ27" s="2497"/>
      <c r="BQK27" s="2497"/>
      <c r="BQL27" s="2497"/>
      <c r="BQM27" s="2497"/>
      <c r="BQN27" s="2497"/>
      <c r="BQO27" s="2497"/>
      <c r="BQP27" s="2497"/>
      <c r="BQQ27" s="2497"/>
      <c r="BQR27" s="2497"/>
      <c r="BQS27" s="2497"/>
      <c r="BQT27" s="2497"/>
      <c r="BQU27" s="2497"/>
      <c r="BQV27" s="2497"/>
      <c r="BQW27" s="2497"/>
      <c r="BQX27" s="2497"/>
      <c r="BQY27" s="2497"/>
      <c r="BQZ27" s="2497"/>
      <c r="BRA27" s="2497"/>
      <c r="BRB27" s="2497"/>
      <c r="BRC27" s="2497"/>
      <c r="BRD27" s="2497"/>
      <c r="BRE27" s="2497"/>
      <c r="BRF27" s="2497"/>
      <c r="BRG27" s="2497"/>
      <c r="BRH27" s="2497"/>
      <c r="BRI27" s="2497"/>
      <c r="BRJ27" s="2497"/>
      <c r="BRK27" s="2497"/>
      <c r="BRL27" s="2497"/>
      <c r="BRM27" s="2497"/>
      <c r="BRN27" s="2497"/>
      <c r="BRO27" s="2497"/>
      <c r="BRP27" s="2497"/>
      <c r="BRQ27" s="2497"/>
      <c r="BRR27" s="2497"/>
      <c r="BRS27" s="2497"/>
      <c r="BRT27" s="2497"/>
      <c r="BRU27" s="2497"/>
      <c r="BRV27" s="2497"/>
      <c r="BRW27" s="2497"/>
      <c r="BRX27" s="2497"/>
      <c r="BRY27" s="2497"/>
      <c r="BRZ27" s="2497"/>
      <c r="BSA27" s="2497"/>
      <c r="BSB27" s="2497"/>
      <c r="BSC27" s="2497"/>
      <c r="BSD27" s="2497"/>
      <c r="BSE27" s="2497"/>
      <c r="BSF27" s="2497"/>
      <c r="BSG27" s="2497"/>
      <c r="BSH27" s="2497"/>
      <c r="BSI27" s="2497"/>
      <c r="BSJ27" s="2497"/>
      <c r="BSK27" s="2497"/>
      <c r="BSL27" s="2497"/>
      <c r="BSM27" s="2497"/>
      <c r="BSN27" s="2497"/>
      <c r="BSO27" s="2497"/>
      <c r="BSP27" s="2497"/>
      <c r="BSQ27" s="2497"/>
      <c r="BSR27" s="2497"/>
      <c r="BSS27" s="2497"/>
      <c r="BST27" s="2497"/>
      <c r="BSU27" s="2497"/>
      <c r="BSV27" s="2497"/>
      <c r="BSW27" s="2497"/>
      <c r="BSX27" s="2497"/>
      <c r="BSY27" s="2497"/>
      <c r="BSZ27" s="2497"/>
      <c r="BTA27" s="2497"/>
      <c r="BTB27" s="2497"/>
      <c r="BTC27" s="2497"/>
      <c r="BTD27" s="2497"/>
      <c r="BTE27" s="2497"/>
      <c r="BTF27" s="2497"/>
      <c r="BTG27" s="2497"/>
      <c r="BTH27" s="2497"/>
      <c r="BTI27" s="2497"/>
      <c r="BTJ27" s="2497"/>
      <c r="BTK27" s="2497"/>
      <c r="BTL27" s="2497"/>
      <c r="BTM27" s="2497"/>
      <c r="BTN27" s="2497"/>
      <c r="BTO27" s="2497"/>
      <c r="BTP27" s="2497"/>
      <c r="BTQ27" s="2497"/>
      <c r="BTR27" s="2497"/>
      <c r="BTS27" s="2497"/>
      <c r="BTT27" s="2497"/>
      <c r="BTU27" s="2497"/>
      <c r="BTV27" s="2497"/>
      <c r="BTW27" s="2497"/>
      <c r="BTX27" s="2497"/>
      <c r="BTY27" s="2497"/>
      <c r="BTZ27" s="2497"/>
      <c r="BUA27" s="2497"/>
      <c r="BUB27" s="2497"/>
      <c r="BUC27" s="2497"/>
      <c r="BUD27" s="2497"/>
      <c r="BUE27" s="2497"/>
      <c r="BUF27" s="2497"/>
      <c r="BUG27" s="2497"/>
      <c r="BUH27" s="2497"/>
      <c r="BUI27" s="2497"/>
      <c r="BUJ27" s="2497"/>
      <c r="BUK27" s="2497"/>
      <c r="BUL27" s="2497"/>
      <c r="BUM27" s="2497"/>
      <c r="BUN27" s="2497"/>
      <c r="BUO27" s="2497"/>
      <c r="BUP27" s="2497"/>
      <c r="BUQ27" s="2497"/>
      <c r="BUR27" s="2497"/>
      <c r="BUS27" s="2497"/>
      <c r="BUT27" s="2497"/>
      <c r="BUU27" s="2497"/>
      <c r="BUV27" s="2497"/>
      <c r="BUW27" s="2497"/>
      <c r="BUX27" s="2497"/>
      <c r="BUY27" s="2497"/>
      <c r="BUZ27" s="2497"/>
      <c r="BVA27" s="2497"/>
      <c r="BVB27" s="2497"/>
      <c r="BVC27" s="2497"/>
      <c r="BVD27" s="2497"/>
      <c r="BVE27" s="2497"/>
      <c r="BVF27" s="2497"/>
      <c r="BVG27" s="2497"/>
      <c r="BVH27" s="2497"/>
      <c r="BVI27" s="2497"/>
      <c r="BVJ27" s="2497"/>
      <c r="BVK27" s="2497"/>
      <c r="BVL27" s="2497"/>
      <c r="BVM27" s="2497"/>
      <c r="BVN27" s="2497"/>
      <c r="BVO27" s="2497"/>
      <c r="BVP27" s="2497"/>
      <c r="BVQ27" s="2497"/>
      <c r="BVR27" s="2497"/>
      <c r="BVS27" s="2497"/>
      <c r="BVT27" s="2497"/>
      <c r="BVU27" s="2497"/>
      <c r="BVV27" s="2497"/>
      <c r="BVW27" s="2497"/>
      <c r="BVX27" s="2497"/>
      <c r="BVY27" s="2497"/>
      <c r="BVZ27" s="2497"/>
      <c r="BWA27" s="2497"/>
      <c r="BWB27" s="2497"/>
      <c r="BWC27" s="2497"/>
      <c r="BWD27" s="2497"/>
      <c r="BWE27" s="2497"/>
      <c r="BWF27" s="2497"/>
      <c r="BWG27" s="2497"/>
      <c r="BWH27" s="2497"/>
      <c r="BWI27" s="2497"/>
      <c r="BWJ27" s="2497"/>
      <c r="BWK27" s="2497"/>
      <c r="BWL27" s="2497"/>
      <c r="BWM27" s="2497"/>
      <c r="BWN27" s="2497"/>
      <c r="BWO27" s="2497"/>
      <c r="BWP27" s="2497"/>
      <c r="BWQ27" s="2497"/>
      <c r="BWR27" s="2497"/>
      <c r="BWS27" s="2497"/>
      <c r="BWT27" s="2497"/>
      <c r="BWU27" s="2497"/>
      <c r="BWV27" s="2497"/>
      <c r="BWW27" s="2497"/>
      <c r="BWX27" s="2497"/>
      <c r="BWY27" s="2497"/>
      <c r="BWZ27" s="2497"/>
      <c r="BXA27" s="2497"/>
      <c r="BXB27" s="2497"/>
      <c r="BXC27" s="2497"/>
      <c r="BXD27" s="2497"/>
      <c r="BXE27" s="2497"/>
      <c r="BXF27" s="2497"/>
      <c r="BXG27" s="2497"/>
      <c r="BXH27" s="2497"/>
      <c r="BXI27" s="2497"/>
      <c r="BXJ27" s="2497"/>
      <c r="BXK27" s="2497"/>
      <c r="BXL27" s="2497"/>
      <c r="BXM27" s="2497"/>
      <c r="BXN27" s="2497"/>
      <c r="BXO27" s="2497"/>
      <c r="BXP27" s="2497"/>
      <c r="BXQ27" s="2497"/>
      <c r="BXR27" s="2497"/>
      <c r="BXS27" s="2497"/>
      <c r="BXT27" s="2497"/>
      <c r="BXU27" s="2497"/>
      <c r="BXV27" s="2497"/>
    </row>
    <row r="28" spans="1:1998" customFormat="1">
      <c r="A28" s="2497"/>
      <c r="B28" s="2497"/>
      <c r="C28" s="2497"/>
      <c r="D28" s="2497"/>
      <c r="E28" s="2497"/>
      <c r="F28" s="2497"/>
      <c r="G28" s="2497"/>
      <c r="H28" s="2497"/>
      <c r="I28" s="2497"/>
      <c r="J28" s="2497"/>
      <c r="K28" s="2497"/>
      <c r="L28" s="2497"/>
      <c r="M28" s="2497"/>
      <c r="N28" s="2497"/>
      <c r="O28" s="2497"/>
      <c r="P28" s="2497"/>
      <c r="Q28" s="2497"/>
      <c r="R28" s="2497"/>
      <c r="S28" s="2497"/>
      <c r="T28" s="2497"/>
      <c r="U28" s="2497"/>
      <c r="V28" s="2497"/>
      <c r="W28" s="2497"/>
      <c r="X28" s="2497"/>
      <c r="Y28" s="2497"/>
      <c r="Z28" s="2497"/>
      <c r="AA28" s="2497"/>
      <c r="AB28" s="2497"/>
      <c r="AC28" s="2497"/>
      <c r="AD28" s="2497"/>
      <c r="AE28" s="2497"/>
      <c r="AF28" s="2497"/>
      <c r="AG28" s="2497"/>
      <c r="AH28" s="2497"/>
      <c r="AI28" s="2497"/>
      <c r="AJ28" s="2497"/>
      <c r="AK28" s="2497"/>
      <c r="AL28" s="2497"/>
      <c r="AM28" s="2497"/>
      <c r="AN28" s="2497"/>
      <c r="AO28" s="2497"/>
      <c r="AP28" s="2497"/>
      <c r="AQ28" s="2497"/>
      <c r="AR28" s="2497"/>
      <c r="AS28" s="2497"/>
      <c r="AT28" s="2497"/>
      <c r="AU28" s="2497"/>
      <c r="AV28" s="2497"/>
      <c r="AW28" s="2497"/>
      <c r="AX28" s="2497"/>
      <c r="AY28" s="2497"/>
      <c r="AZ28" s="2497"/>
      <c r="BA28" s="2497"/>
      <c r="BB28" s="2497"/>
      <c r="BC28" s="2497"/>
      <c r="BD28" s="2497"/>
      <c r="BE28" s="2497"/>
      <c r="BF28" s="2497"/>
      <c r="BG28" s="2497"/>
      <c r="BH28" s="2497"/>
      <c r="BI28" s="2497"/>
      <c r="BJ28" s="2497"/>
      <c r="BK28" s="2497"/>
      <c r="BL28" s="2497"/>
      <c r="BM28" s="2497"/>
      <c r="BN28" s="2497"/>
      <c r="BO28" s="2497"/>
      <c r="BP28" s="2497"/>
      <c r="BQ28" s="2497"/>
      <c r="BR28" s="2497"/>
      <c r="BS28" s="2497"/>
      <c r="BT28" s="2497"/>
      <c r="BU28" s="2497"/>
      <c r="BV28" s="2497"/>
      <c r="BW28" s="2497"/>
      <c r="BX28" s="2497"/>
      <c r="BY28" s="2497"/>
      <c r="BZ28" s="2497"/>
      <c r="CA28" s="2497"/>
      <c r="CB28" s="2497"/>
      <c r="CC28" s="2497"/>
      <c r="CD28" s="2497"/>
      <c r="CE28" s="2497"/>
      <c r="CF28" s="2497"/>
      <c r="CG28" s="2497"/>
      <c r="CH28" s="2497"/>
      <c r="CI28" s="2497"/>
      <c r="CJ28" s="2497"/>
      <c r="CK28" s="2497"/>
      <c r="CL28" s="2497"/>
      <c r="CM28" s="2497"/>
      <c r="CN28" s="2497"/>
      <c r="CO28" s="2497"/>
      <c r="CP28" s="2497"/>
      <c r="CQ28" s="2497"/>
      <c r="CR28" s="2497"/>
      <c r="CS28" s="2497"/>
      <c r="CT28" s="2497"/>
      <c r="CU28" s="2497"/>
      <c r="CV28" s="2497"/>
      <c r="CW28" s="2497"/>
      <c r="CX28" s="2497"/>
      <c r="CY28" s="2497"/>
      <c r="CZ28" s="2497"/>
      <c r="DA28" s="2497"/>
      <c r="DB28" s="2497"/>
      <c r="DC28" s="2497"/>
      <c r="DD28" s="2497"/>
      <c r="DE28" s="2497"/>
      <c r="DF28" s="2497"/>
      <c r="DG28" s="2497"/>
      <c r="DH28" s="2497"/>
      <c r="DI28" s="2497"/>
      <c r="DJ28" s="2497"/>
      <c r="DK28" s="2497"/>
      <c r="DL28" s="2497"/>
      <c r="DM28" s="2497"/>
      <c r="DN28" s="2497"/>
      <c r="DO28" s="2497"/>
      <c r="DP28" s="2497"/>
      <c r="DQ28" s="2497"/>
      <c r="DR28" s="2497"/>
      <c r="DS28" s="2497"/>
      <c r="DT28" s="2497"/>
      <c r="DU28" s="2497"/>
      <c r="DV28" s="2497"/>
      <c r="DW28" s="2497"/>
      <c r="DX28" s="2497"/>
      <c r="DY28" s="2497"/>
      <c r="DZ28" s="2497"/>
      <c r="EA28" s="2497"/>
      <c r="EB28" s="2497"/>
      <c r="EC28" s="2497"/>
      <c r="ED28" s="2497"/>
      <c r="EE28" s="2497"/>
      <c r="EF28" s="2497"/>
      <c r="EG28" s="2497"/>
      <c r="EH28" s="2497"/>
      <c r="EI28" s="2497"/>
      <c r="EJ28" s="2497"/>
      <c r="EK28" s="2497"/>
      <c r="EL28" s="2497"/>
      <c r="EM28" s="2497"/>
      <c r="EN28" s="2497"/>
      <c r="EO28" s="2497"/>
      <c r="EP28" s="2497"/>
      <c r="EQ28" s="2497"/>
      <c r="ER28" s="2497"/>
      <c r="ES28" s="2497"/>
      <c r="ET28" s="2497"/>
      <c r="EU28" s="2497"/>
      <c r="EV28" s="2497"/>
      <c r="EW28" s="2497"/>
      <c r="EX28" s="2497"/>
      <c r="EY28" s="2497"/>
      <c r="EZ28" s="2497"/>
      <c r="FA28" s="2497"/>
      <c r="FB28" s="2497"/>
      <c r="FC28" s="2497"/>
      <c r="FD28" s="2497"/>
      <c r="FE28" s="2497"/>
      <c r="FF28" s="2497"/>
      <c r="FG28" s="2497"/>
      <c r="FH28" s="2497"/>
      <c r="FI28" s="2497"/>
      <c r="FJ28" s="2497"/>
      <c r="FK28" s="2497"/>
      <c r="FL28" s="2497"/>
      <c r="FM28" s="2497"/>
      <c r="FN28" s="2497"/>
      <c r="FO28" s="2497"/>
      <c r="FP28" s="2497"/>
      <c r="FQ28" s="2497"/>
      <c r="FR28" s="2497"/>
      <c r="FS28" s="2497"/>
      <c r="FT28" s="2497"/>
      <c r="FU28" s="2497"/>
      <c r="FV28" s="2497"/>
      <c r="FW28" s="2497"/>
      <c r="FX28" s="2497"/>
      <c r="FY28" s="2497"/>
      <c r="FZ28" s="2497"/>
      <c r="GA28" s="2497"/>
      <c r="GB28" s="2497"/>
      <c r="GC28" s="2497"/>
      <c r="GD28" s="2497"/>
      <c r="GE28" s="2497"/>
      <c r="GF28" s="2497"/>
      <c r="GG28" s="2497"/>
      <c r="GH28" s="2497"/>
      <c r="GI28" s="2497"/>
      <c r="GJ28" s="2497"/>
      <c r="GK28" s="2497"/>
      <c r="GL28" s="2497"/>
      <c r="GM28" s="2497"/>
      <c r="GN28" s="2497"/>
      <c r="GO28" s="2497"/>
      <c r="GP28" s="2497"/>
      <c r="GQ28" s="2497"/>
      <c r="GR28" s="2497"/>
      <c r="GS28" s="2497"/>
      <c r="GT28" s="2497"/>
      <c r="GU28" s="2497"/>
      <c r="GV28" s="2497"/>
      <c r="GW28" s="2497"/>
      <c r="GX28" s="2497"/>
      <c r="GY28" s="2497"/>
      <c r="GZ28" s="2497"/>
      <c r="HA28" s="2497"/>
      <c r="HB28" s="2497"/>
      <c r="HC28" s="2497"/>
      <c r="HD28" s="2497"/>
      <c r="HE28" s="2497"/>
      <c r="HF28" s="2497"/>
      <c r="HG28" s="2497"/>
      <c r="HH28" s="2497"/>
      <c r="HI28" s="2497"/>
      <c r="HJ28" s="2497"/>
      <c r="HK28" s="2497"/>
      <c r="HL28" s="2497"/>
      <c r="HM28" s="2497"/>
      <c r="HN28" s="2497"/>
      <c r="HO28" s="2497"/>
      <c r="HP28" s="2497"/>
      <c r="HQ28" s="2497"/>
      <c r="HR28" s="2497"/>
      <c r="HS28" s="2497"/>
      <c r="HT28" s="2497"/>
      <c r="HU28" s="2497"/>
      <c r="HV28" s="2497"/>
      <c r="HW28" s="2497"/>
      <c r="HX28" s="2497"/>
      <c r="HY28" s="2497"/>
      <c r="HZ28" s="2497"/>
      <c r="IA28" s="2497"/>
      <c r="IB28" s="2497"/>
      <c r="IC28" s="2497"/>
      <c r="ID28" s="2497"/>
      <c r="IE28" s="2497"/>
      <c r="IF28" s="2497"/>
      <c r="IG28" s="2497"/>
      <c r="IH28" s="2497"/>
      <c r="II28" s="2497"/>
      <c r="IJ28" s="2497"/>
      <c r="IK28" s="2497"/>
      <c r="IL28" s="2497"/>
      <c r="IM28" s="2497"/>
      <c r="IN28" s="2497"/>
      <c r="IO28" s="2497"/>
      <c r="IP28" s="2497"/>
      <c r="IQ28" s="2497"/>
      <c r="IR28" s="2497"/>
      <c r="IS28" s="2497"/>
      <c r="IT28" s="2497"/>
      <c r="IU28" s="2497"/>
      <c r="IV28" s="2497"/>
      <c r="IW28" s="2497"/>
      <c r="IX28" s="2497"/>
      <c r="IY28" s="2497"/>
      <c r="IZ28" s="2497"/>
      <c r="JA28" s="2497"/>
      <c r="JB28" s="2497"/>
      <c r="JC28" s="2497"/>
      <c r="JD28" s="2497"/>
      <c r="JE28" s="2497"/>
      <c r="JF28" s="2497"/>
      <c r="JG28" s="2497"/>
      <c r="JH28" s="2497"/>
      <c r="JI28" s="2497"/>
      <c r="JJ28" s="2497"/>
      <c r="JK28" s="2497"/>
      <c r="JL28" s="2497"/>
      <c r="JM28" s="2497"/>
      <c r="JN28" s="2497"/>
      <c r="JO28" s="2497"/>
      <c r="JP28" s="2497"/>
      <c r="JQ28" s="2497"/>
      <c r="JR28" s="2497"/>
      <c r="JS28" s="2497"/>
      <c r="JT28" s="2497"/>
      <c r="JU28" s="2497"/>
      <c r="JV28" s="2497"/>
      <c r="JW28" s="2497"/>
      <c r="JX28" s="2497"/>
      <c r="JY28" s="2497"/>
      <c r="JZ28" s="2497"/>
      <c r="KA28" s="2497"/>
      <c r="KB28" s="2497"/>
      <c r="KC28" s="2497"/>
      <c r="KD28" s="2497"/>
      <c r="KE28" s="2497"/>
      <c r="KF28" s="2497"/>
      <c r="KG28" s="2497"/>
      <c r="KH28" s="2497"/>
      <c r="KI28" s="2497"/>
      <c r="KJ28" s="2497"/>
      <c r="KK28" s="2497"/>
      <c r="KL28" s="2497"/>
      <c r="KM28" s="2497"/>
      <c r="KN28" s="2497"/>
      <c r="KO28" s="2497"/>
      <c r="KP28" s="2497"/>
      <c r="KQ28" s="2497"/>
      <c r="KR28" s="2497"/>
      <c r="KS28" s="2497"/>
      <c r="KT28" s="2497"/>
      <c r="KU28" s="2497"/>
      <c r="KV28" s="2497"/>
      <c r="KW28" s="2497"/>
      <c r="KX28" s="2497"/>
      <c r="KY28" s="2497"/>
      <c r="KZ28" s="2497"/>
      <c r="LA28" s="2497"/>
      <c r="LB28" s="2497"/>
      <c r="LC28" s="2497"/>
      <c r="LD28" s="2497"/>
      <c r="LE28" s="2497"/>
      <c r="LF28" s="2497"/>
      <c r="LG28" s="2497"/>
      <c r="LH28" s="2497"/>
      <c r="LI28" s="2497"/>
      <c r="LJ28" s="2497"/>
      <c r="LK28" s="2497"/>
      <c r="LL28" s="2497"/>
      <c r="LM28" s="2497"/>
      <c r="LN28" s="2497"/>
      <c r="LO28" s="2497"/>
      <c r="LP28" s="2497"/>
      <c r="LQ28" s="2497"/>
      <c r="LR28" s="2497"/>
      <c r="LS28" s="2497"/>
      <c r="LT28" s="2497"/>
      <c r="LU28" s="2497"/>
      <c r="LV28" s="2497"/>
      <c r="LW28" s="2497"/>
      <c r="LX28" s="2497"/>
      <c r="LY28" s="2497"/>
      <c r="LZ28" s="2497"/>
      <c r="MA28" s="2497"/>
      <c r="MB28" s="2497"/>
      <c r="MC28" s="2497"/>
      <c r="MD28" s="2497"/>
      <c r="ME28" s="2497"/>
      <c r="MF28" s="2497"/>
      <c r="MG28" s="2497"/>
      <c r="MH28" s="2497"/>
      <c r="MI28" s="2497"/>
      <c r="MJ28" s="2497"/>
      <c r="MK28" s="2497"/>
      <c r="ML28" s="2497"/>
      <c r="MM28" s="2497"/>
      <c r="MN28" s="2497"/>
      <c r="MO28" s="2497"/>
      <c r="MP28" s="2497"/>
      <c r="MQ28" s="2497"/>
      <c r="MR28" s="2497"/>
      <c r="MS28" s="2497"/>
      <c r="MT28" s="2497"/>
      <c r="MU28" s="2497"/>
      <c r="MV28" s="2497"/>
      <c r="MW28" s="2497"/>
      <c r="MX28" s="2497"/>
      <c r="MY28" s="2497"/>
      <c r="MZ28" s="2497"/>
      <c r="NA28" s="2497"/>
      <c r="NB28" s="2497"/>
      <c r="NC28" s="2497"/>
      <c r="ND28" s="2497"/>
      <c r="NE28" s="2497"/>
      <c r="NF28" s="2497"/>
      <c r="NG28" s="2497"/>
      <c r="NH28" s="2497"/>
      <c r="NI28" s="2497"/>
      <c r="NJ28" s="2497"/>
      <c r="NK28" s="2497"/>
      <c r="NL28" s="2497"/>
      <c r="NM28" s="2497"/>
      <c r="NN28" s="2497"/>
      <c r="NO28" s="2497"/>
      <c r="NP28" s="2497"/>
      <c r="NQ28" s="2497"/>
      <c r="NR28" s="2497"/>
      <c r="NS28" s="2497"/>
      <c r="NT28" s="2497"/>
      <c r="NU28" s="2497"/>
      <c r="NV28" s="2497"/>
      <c r="NW28" s="2497"/>
      <c r="NX28" s="2497"/>
      <c r="NY28" s="2497"/>
      <c r="NZ28" s="2497"/>
      <c r="OA28" s="2497"/>
      <c r="OB28" s="2497"/>
      <c r="OC28" s="2497"/>
      <c r="OD28" s="2497"/>
      <c r="OE28" s="2497"/>
      <c r="OF28" s="2497"/>
      <c r="OG28" s="2497"/>
      <c r="OH28" s="2497"/>
      <c r="OI28" s="2497"/>
      <c r="OJ28" s="2497"/>
      <c r="OK28" s="2497"/>
      <c r="OL28" s="2497"/>
      <c r="OM28" s="2497"/>
      <c r="ON28" s="2497"/>
      <c r="OO28" s="2497"/>
      <c r="OP28" s="2497"/>
      <c r="OQ28" s="2497"/>
      <c r="OR28" s="2497"/>
      <c r="OS28" s="2497"/>
      <c r="OT28" s="2497"/>
      <c r="OU28" s="2497"/>
      <c r="OV28" s="2497"/>
      <c r="OW28" s="2497"/>
      <c r="OX28" s="2497"/>
      <c r="OY28" s="2497"/>
      <c r="OZ28" s="2497"/>
      <c r="PA28" s="2497"/>
      <c r="PB28" s="2497"/>
      <c r="PC28" s="2497"/>
      <c r="PD28" s="2497"/>
      <c r="PE28" s="2497"/>
      <c r="PF28" s="2497"/>
      <c r="PG28" s="2497"/>
      <c r="PH28" s="2497"/>
      <c r="PI28" s="2497"/>
      <c r="PJ28" s="2497"/>
      <c r="PK28" s="2497"/>
      <c r="PL28" s="2497"/>
      <c r="PM28" s="2497"/>
      <c r="PN28" s="2497"/>
      <c r="PO28" s="2497"/>
      <c r="PP28" s="2497"/>
      <c r="PQ28" s="2497"/>
      <c r="PR28" s="2497"/>
      <c r="PS28" s="2497"/>
      <c r="PT28" s="2497"/>
      <c r="PU28" s="2497"/>
      <c r="PV28" s="2497"/>
      <c r="PW28" s="2497"/>
      <c r="PX28" s="2497"/>
      <c r="PY28" s="2497"/>
      <c r="PZ28" s="2497"/>
      <c r="QA28" s="2497"/>
      <c r="QB28" s="2497"/>
      <c r="QC28" s="2497"/>
      <c r="QD28" s="2497"/>
      <c r="QE28" s="2497"/>
      <c r="QF28" s="2497"/>
      <c r="QG28" s="2497"/>
      <c r="QH28" s="2497"/>
      <c r="QI28" s="2497"/>
      <c r="QJ28" s="2497"/>
      <c r="QK28" s="2497"/>
      <c r="QL28" s="2497"/>
      <c r="QM28" s="2497"/>
      <c r="QN28" s="2497"/>
      <c r="QO28" s="2497"/>
      <c r="QP28" s="2497"/>
      <c r="QQ28" s="2497"/>
      <c r="QR28" s="2497"/>
      <c r="QS28" s="2497"/>
      <c r="QT28" s="2497"/>
      <c r="QU28" s="2497"/>
      <c r="QV28" s="2497"/>
      <c r="QW28" s="2497"/>
      <c r="QX28" s="2497"/>
      <c r="QY28" s="2497"/>
      <c r="QZ28" s="2497"/>
      <c r="RA28" s="2497"/>
      <c r="RB28" s="2497"/>
      <c r="RC28" s="2497"/>
      <c r="RD28" s="2497"/>
      <c r="RE28" s="2497"/>
      <c r="RF28" s="2497"/>
      <c r="RG28" s="2497"/>
      <c r="RH28" s="2497"/>
      <c r="RI28" s="2497"/>
      <c r="RJ28" s="2497"/>
      <c r="RK28" s="2497"/>
      <c r="RL28" s="2497"/>
      <c r="RM28" s="2497"/>
      <c r="RN28" s="2497"/>
      <c r="RO28" s="2497"/>
      <c r="RP28" s="2497"/>
      <c r="RQ28" s="2497"/>
      <c r="RR28" s="2497"/>
      <c r="RS28" s="2497"/>
      <c r="RT28" s="2497"/>
      <c r="RU28" s="2497"/>
      <c r="RV28" s="2497"/>
      <c r="RW28" s="2497"/>
      <c r="RX28" s="2497"/>
      <c r="RY28" s="2497"/>
      <c r="RZ28" s="2497"/>
      <c r="SA28" s="2497"/>
      <c r="SB28" s="2497"/>
      <c r="SC28" s="2497"/>
      <c r="SD28" s="2497"/>
      <c r="SE28" s="2497"/>
      <c r="SF28" s="2497"/>
      <c r="SG28" s="2497"/>
      <c r="SH28" s="2497"/>
      <c r="SI28" s="2497"/>
      <c r="SJ28" s="2497"/>
      <c r="SK28" s="2497"/>
      <c r="SL28" s="2497"/>
      <c r="SM28" s="2497"/>
      <c r="SN28" s="2497"/>
      <c r="SO28" s="2497"/>
      <c r="SP28" s="2497"/>
      <c r="SQ28" s="2497"/>
      <c r="SR28" s="2497"/>
      <c r="SS28" s="2497"/>
      <c r="ST28" s="2497"/>
      <c r="SU28" s="2497"/>
      <c r="SV28" s="2497"/>
      <c r="SW28" s="2497"/>
      <c r="SX28" s="2497"/>
      <c r="SY28" s="2497"/>
      <c r="SZ28" s="2497"/>
      <c r="TA28" s="2497"/>
      <c r="TB28" s="2497"/>
      <c r="TC28" s="2497"/>
      <c r="TD28" s="2497"/>
      <c r="TE28" s="2497"/>
      <c r="TF28" s="2497"/>
      <c r="TG28" s="2497"/>
      <c r="TH28" s="2497"/>
      <c r="TI28" s="2497"/>
      <c r="TJ28" s="2497"/>
      <c r="TK28" s="2497"/>
      <c r="TL28" s="2497"/>
      <c r="TM28" s="2497"/>
      <c r="TN28" s="2497"/>
      <c r="TO28" s="2497"/>
      <c r="TP28" s="2497"/>
      <c r="TQ28" s="2497"/>
      <c r="TR28" s="2497"/>
      <c r="TS28" s="2497"/>
      <c r="TT28" s="2497"/>
      <c r="TU28" s="2497"/>
      <c r="TV28" s="2497"/>
      <c r="TW28" s="2497"/>
      <c r="TX28" s="2497"/>
      <c r="TY28" s="2497"/>
      <c r="TZ28" s="2497"/>
      <c r="UA28" s="2497"/>
      <c r="UB28" s="2497"/>
      <c r="UC28" s="2497"/>
      <c r="UD28" s="2497"/>
      <c r="UE28" s="2497"/>
      <c r="UF28" s="2497"/>
      <c r="UG28" s="2497"/>
      <c r="UH28" s="2497"/>
      <c r="UI28" s="2497"/>
      <c r="UJ28" s="2497"/>
      <c r="UK28" s="2497"/>
      <c r="UL28" s="2497"/>
      <c r="UM28" s="2497"/>
      <c r="UN28" s="2497"/>
      <c r="UO28" s="2497"/>
      <c r="UP28" s="2497"/>
      <c r="UQ28" s="2497"/>
      <c r="UR28" s="2497"/>
      <c r="US28" s="2497"/>
      <c r="UT28" s="2497"/>
      <c r="UU28" s="2497"/>
      <c r="UV28" s="2497"/>
      <c r="UW28" s="2497"/>
      <c r="UX28" s="2497"/>
      <c r="UY28" s="2497"/>
      <c r="UZ28" s="2497"/>
      <c r="VA28" s="2497"/>
      <c r="VB28" s="2497"/>
      <c r="VC28" s="2497"/>
      <c r="VD28" s="2497"/>
      <c r="VE28" s="2497"/>
      <c r="VF28" s="2497"/>
      <c r="VG28" s="2497"/>
      <c r="VH28" s="2497"/>
      <c r="VI28" s="2497"/>
      <c r="VJ28" s="2497"/>
      <c r="VK28" s="2497"/>
      <c r="VL28" s="2497"/>
      <c r="VM28" s="2497"/>
      <c r="VN28" s="2497"/>
      <c r="VO28" s="2497"/>
      <c r="VP28" s="2497"/>
      <c r="VQ28" s="2497"/>
      <c r="VR28" s="2497"/>
      <c r="VS28" s="2497"/>
      <c r="VT28" s="2497"/>
      <c r="VU28" s="2497"/>
      <c r="VV28" s="2497"/>
      <c r="VW28" s="2497"/>
      <c r="VX28" s="2497"/>
      <c r="VY28" s="2497"/>
      <c r="VZ28" s="2497"/>
      <c r="WA28" s="2497"/>
      <c r="WB28" s="2497"/>
      <c r="WC28" s="2497"/>
      <c r="WD28" s="2497"/>
      <c r="WE28" s="2497"/>
      <c r="WF28" s="2497"/>
      <c r="WG28" s="2497"/>
      <c r="WH28" s="2497"/>
      <c r="WI28" s="2497"/>
      <c r="WJ28" s="2497"/>
      <c r="WK28" s="2497"/>
      <c r="WL28" s="2497"/>
      <c r="WM28" s="2497"/>
      <c r="WN28" s="2497"/>
      <c r="WO28" s="2497"/>
      <c r="WP28" s="2497"/>
      <c r="WQ28" s="2497"/>
      <c r="WR28" s="2497"/>
      <c r="WS28" s="2497"/>
      <c r="WT28" s="2497"/>
      <c r="WU28" s="2497"/>
      <c r="WV28" s="2497"/>
      <c r="WW28" s="2497"/>
      <c r="WX28" s="2497"/>
      <c r="WY28" s="2497"/>
      <c r="WZ28" s="2497"/>
      <c r="XA28" s="2497"/>
      <c r="XB28" s="2497"/>
      <c r="XC28" s="2497"/>
      <c r="XD28" s="2497"/>
      <c r="XE28" s="2497"/>
      <c r="XF28" s="2497"/>
      <c r="XG28" s="2497"/>
      <c r="XH28" s="2497"/>
      <c r="XI28" s="2497"/>
      <c r="XJ28" s="2497"/>
      <c r="XK28" s="2497"/>
      <c r="XL28" s="2497"/>
      <c r="XM28" s="2497"/>
      <c r="XN28" s="2497"/>
      <c r="XO28" s="2497"/>
      <c r="XP28" s="2497"/>
      <c r="XQ28" s="2497"/>
      <c r="XR28" s="2497"/>
      <c r="XS28" s="2497"/>
      <c r="XT28" s="2497"/>
      <c r="XU28" s="2497"/>
      <c r="XV28" s="2497"/>
      <c r="XW28" s="2497"/>
      <c r="XX28" s="2497"/>
      <c r="XY28" s="2497"/>
      <c r="XZ28" s="2497"/>
      <c r="YA28" s="2497"/>
      <c r="YB28" s="2497"/>
      <c r="YC28" s="2497"/>
      <c r="YD28" s="2497"/>
      <c r="YE28" s="2497"/>
      <c r="YF28" s="2497"/>
      <c r="YG28" s="2497"/>
      <c r="YH28" s="2497"/>
      <c r="YI28" s="2497"/>
      <c r="YJ28" s="2497"/>
      <c r="YK28" s="2497"/>
      <c r="YL28" s="2497"/>
      <c r="YM28" s="2497"/>
      <c r="YN28" s="2497"/>
      <c r="YO28" s="2497"/>
      <c r="YP28" s="2497"/>
      <c r="YQ28" s="2497"/>
      <c r="YR28" s="2497"/>
      <c r="YS28" s="2497"/>
      <c r="YT28" s="2497"/>
      <c r="YU28" s="2497"/>
      <c r="YV28" s="2497"/>
      <c r="YW28" s="2497"/>
      <c r="YX28" s="2497"/>
      <c r="YY28" s="2497"/>
      <c r="YZ28" s="2497"/>
      <c r="ZA28" s="2497"/>
      <c r="ZB28" s="2497"/>
      <c r="ZC28" s="2497"/>
      <c r="ZD28" s="2497"/>
      <c r="ZE28" s="2497"/>
      <c r="ZF28" s="2497"/>
      <c r="ZG28" s="2497"/>
      <c r="ZH28" s="2497"/>
      <c r="ZI28" s="2497"/>
      <c r="ZJ28" s="2497"/>
      <c r="ZK28" s="2497"/>
      <c r="ZL28" s="2497"/>
      <c r="ZM28" s="2497"/>
      <c r="ZN28" s="2497"/>
      <c r="ZO28" s="2497"/>
      <c r="ZP28" s="2497"/>
      <c r="ZQ28" s="2497"/>
      <c r="ZR28" s="2497"/>
      <c r="ZS28" s="2497"/>
      <c r="ZT28" s="2497"/>
      <c r="ZU28" s="2497"/>
      <c r="ZV28" s="2497"/>
      <c r="ZW28" s="2497"/>
      <c r="ZX28" s="2497"/>
      <c r="ZY28" s="2497"/>
      <c r="ZZ28" s="2497"/>
      <c r="AAA28" s="2497"/>
      <c r="AAB28" s="2497"/>
      <c r="AAC28" s="2497"/>
      <c r="AAD28" s="2497"/>
      <c r="AAE28" s="2497"/>
      <c r="AAF28" s="2497"/>
      <c r="AAG28" s="2497"/>
      <c r="AAH28" s="2497"/>
      <c r="AAI28" s="2497"/>
      <c r="AAJ28" s="2497"/>
      <c r="AAK28" s="2497"/>
      <c r="AAL28" s="2497"/>
      <c r="AAM28" s="2497"/>
      <c r="AAN28" s="2497"/>
      <c r="AAO28" s="2497"/>
      <c r="AAP28" s="2497"/>
      <c r="AAQ28" s="2497"/>
      <c r="AAR28" s="2497"/>
      <c r="AAS28" s="2497"/>
      <c r="AAT28" s="2497"/>
      <c r="AAU28" s="2497"/>
      <c r="AAV28" s="2497"/>
      <c r="AAW28" s="2497"/>
      <c r="AAX28" s="2497"/>
      <c r="AAY28" s="2497"/>
      <c r="AAZ28" s="2497"/>
      <c r="ABA28" s="2497"/>
      <c r="ABB28" s="2497"/>
      <c r="ABC28" s="2497"/>
      <c r="ABD28" s="2497"/>
      <c r="ABE28" s="2497"/>
      <c r="ABF28" s="2497"/>
      <c r="ABG28" s="2497"/>
      <c r="ABH28" s="2497"/>
      <c r="ABI28" s="2497"/>
      <c r="ABJ28" s="2497"/>
      <c r="ABK28" s="2497"/>
      <c r="ABL28" s="2497"/>
      <c r="ABM28" s="2497"/>
      <c r="ABN28" s="2497"/>
      <c r="ABO28" s="2497"/>
      <c r="ABP28" s="2497"/>
      <c r="ABQ28" s="2497"/>
      <c r="ABR28" s="2497"/>
      <c r="ABS28" s="2497"/>
      <c r="ABT28" s="2497"/>
      <c r="ABU28" s="2497"/>
      <c r="ABV28" s="2497"/>
      <c r="ABW28" s="2497"/>
      <c r="ABX28" s="2497"/>
      <c r="ABY28" s="2497"/>
      <c r="ABZ28" s="2497"/>
      <c r="ACA28" s="2497"/>
      <c r="ACB28" s="2497"/>
      <c r="ACC28" s="2497"/>
      <c r="ACD28" s="2497"/>
      <c r="ACE28" s="2497"/>
      <c r="ACF28" s="2497"/>
      <c r="ACG28" s="2497"/>
      <c r="ACH28" s="2497"/>
      <c r="ACI28" s="2497"/>
      <c r="ACJ28" s="2497"/>
      <c r="ACK28" s="2497"/>
      <c r="ACL28" s="2497"/>
      <c r="ACM28" s="2497"/>
      <c r="ACN28" s="2497"/>
      <c r="ACO28" s="2497"/>
      <c r="ACP28" s="2497"/>
      <c r="ACQ28" s="2497"/>
      <c r="ACR28" s="2497"/>
      <c r="ACS28" s="2497"/>
      <c r="ACT28" s="2497"/>
      <c r="ACU28" s="2497"/>
      <c r="ACV28" s="2497"/>
      <c r="ACW28" s="2497"/>
      <c r="ACX28" s="2497"/>
      <c r="ACY28" s="2497"/>
      <c r="ACZ28" s="2497"/>
      <c r="ADA28" s="2497"/>
      <c r="ADB28" s="2497"/>
      <c r="ADC28" s="2497"/>
      <c r="ADD28" s="2497"/>
      <c r="ADE28" s="2497"/>
      <c r="ADF28" s="2497"/>
      <c r="ADG28" s="2497"/>
      <c r="ADH28" s="2497"/>
      <c r="ADI28" s="2497"/>
      <c r="ADJ28" s="2497"/>
      <c r="ADK28" s="2497"/>
      <c r="ADL28" s="2497"/>
      <c r="ADM28" s="2497"/>
      <c r="ADN28" s="2497"/>
      <c r="ADO28" s="2497"/>
      <c r="ADP28" s="2497"/>
      <c r="ADQ28" s="2497"/>
      <c r="ADR28" s="2497"/>
      <c r="ADS28" s="2497"/>
      <c r="ADT28" s="2497"/>
      <c r="ADU28" s="2497"/>
      <c r="ADV28" s="2497"/>
      <c r="ADW28" s="2497"/>
      <c r="ADX28" s="2497"/>
      <c r="ADY28" s="2497"/>
      <c r="ADZ28" s="2497"/>
      <c r="AEA28" s="2497"/>
      <c r="AEB28" s="2497"/>
      <c r="AEC28" s="2497"/>
      <c r="AED28" s="2497"/>
      <c r="AEE28" s="2497"/>
      <c r="AEF28" s="2497"/>
      <c r="AEG28" s="2497"/>
      <c r="AEH28" s="2497"/>
      <c r="AEI28" s="2497"/>
      <c r="AEJ28" s="2497"/>
      <c r="AEK28" s="2497"/>
      <c r="AEL28" s="2497"/>
      <c r="AEM28" s="2497"/>
      <c r="AEN28" s="2497"/>
      <c r="AEO28" s="2497"/>
      <c r="AEP28" s="2497"/>
      <c r="AEQ28" s="2497"/>
      <c r="AER28" s="2497"/>
      <c r="AES28" s="2497"/>
      <c r="AET28" s="2497"/>
      <c r="AEU28" s="2497"/>
      <c r="AEV28" s="2497"/>
      <c r="AEW28" s="2497"/>
      <c r="AEX28" s="2497"/>
      <c r="AEY28" s="2497"/>
      <c r="AEZ28" s="2497"/>
      <c r="AFA28" s="2497"/>
      <c r="AFB28" s="2497"/>
      <c r="AFC28" s="2497"/>
      <c r="AFD28" s="2497"/>
      <c r="AFE28" s="2497"/>
      <c r="AFF28" s="2497"/>
      <c r="AFG28" s="2497"/>
      <c r="AFH28" s="2497"/>
      <c r="AFI28" s="2497"/>
      <c r="AFJ28" s="2497"/>
      <c r="AFK28" s="2497"/>
      <c r="AFL28" s="2497"/>
      <c r="AFM28" s="2497"/>
      <c r="AFN28" s="2497"/>
      <c r="AFO28" s="2497"/>
      <c r="AFP28" s="2497"/>
      <c r="AFQ28" s="2497"/>
      <c r="AFR28" s="2497"/>
      <c r="AFS28" s="2497"/>
      <c r="AFT28" s="2497"/>
      <c r="AFU28" s="2497"/>
      <c r="AFV28" s="2497"/>
      <c r="AFW28" s="2497"/>
      <c r="AFX28" s="2497"/>
      <c r="AFY28" s="2497"/>
      <c r="AFZ28" s="2497"/>
      <c r="AGA28" s="2497"/>
      <c r="AGB28" s="2497"/>
      <c r="AGC28" s="2497"/>
      <c r="AGD28" s="2497"/>
      <c r="AGE28" s="2497"/>
      <c r="AGF28" s="2497"/>
      <c r="AGG28" s="2497"/>
      <c r="AGH28" s="2497"/>
      <c r="AGI28" s="2497"/>
      <c r="AGJ28" s="2497"/>
      <c r="AGK28" s="2497"/>
      <c r="AGL28" s="2497"/>
      <c r="AGM28" s="2497"/>
      <c r="AGN28" s="2497"/>
      <c r="AGO28" s="2497"/>
      <c r="AGP28" s="2497"/>
      <c r="AGQ28" s="2497"/>
      <c r="AGR28" s="2497"/>
      <c r="AGS28" s="2497"/>
      <c r="AGT28" s="2497"/>
      <c r="AGU28" s="2497"/>
      <c r="AGV28" s="2497"/>
      <c r="AGW28" s="2497"/>
      <c r="AGX28" s="2497"/>
      <c r="AGY28" s="2497"/>
      <c r="AGZ28" s="2497"/>
      <c r="AHA28" s="2497"/>
      <c r="AHB28" s="2497"/>
      <c r="AHC28" s="2497"/>
      <c r="AHD28" s="2497"/>
      <c r="AHE28" s="2497"/>
      <c r="AHF28" s="2497"/>
      <c r="AHG28" s="2497"/>
      <c r="AHH28" s="2497"/>
      <c r="AHI28" s="2497"/>
      <c r="AHJ28" s="2497"/>
      <c r="AHK28" s="2497"/>
      <c r="AHL28" s="2497"/>
      <c r="AHM28" s="2497"/>
      <c r="AHN28" s="2497"/>
      <c r="AHO28" s="2497"/>
      <c r="AHP28" s="2497"/>
      <c r="AHQ28" s="2497"/>
      <c r="AHR28" s="2497"/>
      <c r="AHS28" s="2497"/>
      <c r="AHT28" s="2497"/>
      <c r="AHU28" s="2497"/>
      <c r="AHV28" s="2497"/>
      <c r="AHW28" s="2497"/>
      <c r="AHX28" s="2497"/>
      <c r="AHY28" s="2497"/>
      <c r="AHZ28" s="2497"/>
      <c r="AIA28" s="2497"/>
      <c r="AIB28" s="2497"/>
      <c r="AIC28" s="2497"/>
      <c r="AID28" s="2497"/>
      <c r="AIE28" s="2497"/>
      <c r="AIF28" s="2497"/>
      <c r="AIG28" s="2497"/>
      <c r="AIH28" s="2497"/>
      <c r="AII28" s="2497"/>
      <c r="AIJ28" s="2497"/>
      <c r="AIK28" s="2497"/>
      <c r="AIL28" s="2497"/>
      <c r="AIM28" s="2497"/>
      <c r="AIN28" s="2497"/>
      <c r="AIO28" s="2497"/>
      <c r="AIP28" s="2497"/>
      <c r="AIQ28" s="2497"/>
      <c r="AIR28" s="2497"/>
      <c r="AIS28" s="2497"/>
      <c r="AIT28" s="2497"/>
      <c r="AIU28" s="2497"/>
      <c r="AIV28" s="2497"/>
      <c r="AIW28" s="2497"/>
      <c r="AIX28" s="2497"/>
      <c r="AIY28" s="2497"/>
      <c r="AIZ28" s="2497"/>
      <c r="AJA28" s="2497"/>
      <c r="AJB28" s="2497"/>
      <c r="AJC28" s="2497"/>
      <c r="AJD28" s="2497"/>
      <c r="AJE28" s="2497"/>
      <c r="AJF28" s="2497"/>
      <c r="AJG28" s="2497"/>
      <c r="AJH28" s="2497"/>
      <c r="AJI28" s="2497"/>
      <c r="AJJ28" s="2497"/>
      <c r="AJK28" s="2497"/>
      <c r="AJL28" s="2497"/>
      <c r="AJM28" s="2497"/>
      <c r="AJN28" s="2497"/>
      <c r="AJO28" s="2497"/>
      <c r="AJP28" s="2497"/>
      <c r="AJQ28" s="2497"/>
      <c r="AJR28" s="2497"/>
      <c r="AJS28" s="2497"/>
      <c r="AJT28" s="2497"/>
      <c r="AJU28" s="2497"/>
      <c r="AJV28" s="2497"/>
      <c r="AJW28" s="2497"/>
      <c r="AJX28" s="2497"/>
      <c r="AJY28" s="2497"/>
      <c r="AJZ28" s="2497"/>
      <c r="AKA28" s="2497"/>
      <c r="AKB28" s="2497"/>
      <c r="AKC28" s="2497"/>
      <c r="AKD28" s="2497"/>
      <c r="AKE28" s="2497"/>
      <c r="AKF28" s="2497"/>
      <c r="AKG28" s="2497"/>
      <c r="AKH28" s="2497"/>
      <c r="AKI28" s="2497"/>
      <c r="AKJ28" s="2497"/>
      <c r="AKK28" s="2497"/>
      <c r="AKL28" s="2497"/>
      <c r="AKM28" s="2497"/>
      <c r="AKN28" s="2497"/>
      <c r="AKO28" s="2497"/>
      <c r="AKP28" s="2497"/>
      <c r="AKQ28" s="2497"/>
      <c r="AKR28" s="2497"/>
      <c r="AKS28" s="2497"/>
      <c r="AKT28" s="2497"/>
      <c r="AKU28" s="2497"/>
      <c r="AKV28" s="2497"/>
      <c r="AKW28" s="2497"/>
      <c r="AKX28" s="2497"/>
      <c r="AKY28" s="2497"/>
      <c r="AKZ28" s="2497"/>
      <c r="ALA28" s="2497"/>
      <c r="ALB28" s="2497"/>
      <c r="ALC28" s="2497"/>
      <c r="ALD28" s="2497"/>
      <c r="ALE28" s="2497"/>
      <c r="ALF28" s="2497"/>
      <c r="ALG28" s="2497"/>
      <c r="ALH28" s="2497"/>
      <c r="ALI28" s="2497"/>
      <c r="ALJ28" s="2497"/>
      <c r="ALK28" s="2497"/>
      <c r="ALL28" s="2497"/>
      <c r="ALM28" s="2497"/>
      <c r="ALN28" s="2497"/>
      <c r="ALO28" s="2497"/>
      <c r="ALP28" s="2497"/>
      <c r="ALQ28" s="2497"/>
      <c r="ALR28" s="2497"/>
      <c r="ALS28" s="2497"/>
      <c r="ALT28" s="2497"/>
      <c r="ALU28" s="2497"/>
      <c r="ALV28" s="2497"/>
      <c r="ALW28" s="2497"/>
      <c r="ALX28" s="2497"/>
      <c r="ALY28" s="2497"/>
      <c r="ALZ28" s="2497"/>
      <c r="AMA28" s="2497"/>
      <c r="AMB28" s="2497"/>
      <c r="AMC28" s="2497"/>
      <c r="AMD28" s="2497"/>
      <c r="AME28" s="2497"/>
      <c r="AMF28" s="2497"/>
      <c r="AMG28" s="2497"/>
      <c r="AMH28" s="2497"/>
      <c r="AMI28" s="2497"/>
      <c r="AMJ28" s="2497"/>
      <c r="AMK28" s="2497"/>
      <c r="AML28" s="2497"/>
      <c r="AMM28" s="2497"/>
      <c r="AMN28" s="2497"/>
      <c r="AMO28" s="2497"/>
      <c r="AMP28" s="2497"/>
      <c r="AMQ28" s="2497"/>
      <c r="AMR28" s="2497"/>
      <c r="AMS28" s="2497"/>
      <c r="AMT28" s="2497"/>
      <c r="AMU28" s="2497"/>
      <c r="AMV28" s="2497"/>
      <c r="AMW28" s="2497"/>
      <c r="AMX28" s="2497"/>
      <c r="AMY28" s="2497"/>
      <c r="AMZ28" s="2497"/>
      <c r="ANA28" s="2497"/>
      <c r="ANB28" s="2497"/>
      <c r="ANC28" s="2497"/>
      <c r="AND28" s="2497"/>
      <c r="ANE28" s="2497"/>
      <c r="ANF28" s="2497"/>
      <c r="ANG28" s="2497"/>
      <c r="ANH28" s="2497"/>
      <c r="ANI28" s="2497"/>
      <c r="ANJ28" s="2497"/>
      <c r="ANK28" s="2497"/>
      <c r="ANL28" s="2497"/>
      <c r="ANM28" s="2497"/>
      <c r="ANN28" s="2497"/>
      <c r="ANO28" s="2497"/>
      <c r="ANP28" s="2497"/>
      <c r="ANQ28" s="2497"/>
      <c r="ANR28" s="2497"/>
      <c r="ANS28" s="2497"/>
      <c r="ANT28" s="2497"/>
      <c r="ANU28" s="2497"/>
      <c r="ANV28" s="2497"/>
      <c r="ANW28" s="2497"/>
      <c r="ANX28" s="2497"/>
      <c r="ANY28" s="2497"/>
      <c r="ANZ28" s="2497"/>
      <c r="AOA28" s="2497"/>
      <c r="AOB28" s="2497"/>
      <c r="AOC28" s="2497"/>
      <c r="AOD28" s="2497"/>
      <c r="AOE28" s="2497"/>
      <c r="AOF28" s="2497"/>
      <c r="AOG28" s="2497"/>
      <c r="AOH28" s="2497"/>
      <c r="AOI28" s="2497"/>
      <c r="AOJ28" s="2497"/>
      <c r="AOK28" s="2497"/>
      <c r="AOL28" s="2497"/>
      <c r="AOM28" s="2497"/>
      <c r="AON28" s="2497"/>
      <c r="AOO28" s="2497"/>
      <c r="AOP28" s="2497"/>
      <c r="AOQ28" s="2497"/>
      <c r="AOR28" s="2497"/>
      <c r="AOS28" s="2497"/>
      <c r="AOT28" s="2497"/>
      <c r="AOU28" s="2497"/>
      <c r="AOV28" s="2497"/>
      <c r="AOW28" s="2497"/>
      <c r="AOX28" s="2497"/>
      <c r="AOY28" s="2497"/>
      <c r="AOZ28" s="2497"/>
      <c r="APA28" s="2497"/>
      <c r="APB28" s="2497"/>
      <c r="APC28" s="2497"/>
      <c r="APD28" s="2497"/>
      <c r="APE28" s="2497"/>
      <c r="APF28" s="2497"/>
      <c r="APG28" s="2497"/>
      <c r="APH28" s="2497"/>
      <c r="API28" s="2497"/>
      <c r="APJ28" s="2497"/>
      <c r="APK28" s="2497"/>
      <c r="APL28" s="2497"/>
      <c r="APM28" s="2497"/>
      <c r="APN28" s="2497"/>
      <c r="APO28" s="2497"/>
      <c r="APP28" s="2497"/>
      <c r="APQ28" s="2497"/>
      <c r="APR28" s="2497"/>
      <c r="APS28" s="2497"/>
      <c r="APT28" s="2497"/>
      <c r="APU28" s="2497"/>
      <c r="APV28" s="2497"/>
      <c r="APW28" s="2497"/>
      <c r="APX28" s="2497"/>
      <c r="APY28" s="2497"/>
      <c r="APZ28" s="2497"/>
      <c r="AQA28" s="2497"/>
      <c r="AQB28" s="2497"/>
      <c r="AQC28" s="2497"/>
      <c r="AQD28" s="2497"/>
      <c r="AQE28" s="2497"/>
      <c r="AQF28" s="2497"/>
      <c r="AQG28" s="2497"/>
      <c r="AQH28" s="2497"/>
      <c r="AQI28" s="2497"/>
      <c r="AQJ28" s="2497"/>
      <c r="AQK28" s="2497"/>
      <c r="AQL28" s="2497"/>
      <c r="AQM28" s="2497"/>
      <c r="AQN28" s="2497"/>
      <c r="AQO28" s="2497"/>
      <c r="AQP28" s="2497"/>
      <c r="AQQ28" s="2497"/>
      <c r="AQR28" s="2497"/>
      <c r="AQS28" s="2497"/>
      <c r="AQT28" s="2497"/>
      <c r="AQU28" s="2497"/>
      <c r="AQV28" s="2497"/>
      <c r="AQW28" s="2497"/>
      <c r="AQX28" s="2497"/>
      <c r="AQY28" s="2497"/>
      <c r="AQZ28" s="2497"/>
      <c r="ARA28" s="2497"/>
      <c r="ARB28" s="2497"/>
      <c r="ARC28" s="2497"/>
      <c r="ARD28" s="2497"/>
      <c r="ARE28" s="2497"/>
      <c r="ARF28" s="2497"/>
      <c r="ARG28" s="2497"/>
      <c r="ARH28" s="2497"/>
      <c r="ARI28" s="2497"/>
      <c r="ARJ28" s="2497"/>
      <c r="ARK28" s="2497"/>
      <c r="ARL28" s="2497"/>
      <c r="ARM28" s="2497"/>
      <c r="ARN28" s="2497"/>
      <c r="ARO28" s="2497"/>
      <c r="ARP28" s="2497"/>
      <c r="ARQ28" s="2497"/>
      <c r="ARR28" s="2497"/>
      <c r="ARS28" s="2497"/>
      <c r="ART28" s="2497"/>
      <c r="ARU28" s="2497"/>
      <c r="ARV28" s="2497"/>
      <c r="ARW28" s="2497"/>
      <c r="ARX28" s="2497"/>
      <c r="ARY28" s="2497"/>
      <c r="ARZ28" s="2497"/>
      <c r="ASA28" s="2497"/>
      <c r="ASB28" s="2497"/>
      <c r="ASC28" s="2497"/>
      <c r="ASD28" s="2497"/>
      <c r="ASE28" s="2497"/>
      <c r="ASF28" s="2497"/>
      <c r="ASG28" s="2497"/>
      <c r="ASH28" s="2497"/>
      <c r="ASI28" s="2497"/>
      <c r="ASJ28" s="2497"/>
      <c r="ASK28" s="2497"/>
      <c r="ASL28" s="2497"/>
      <c r="ASM28" s="2497"/>
      <c r="ASN28" s="2497"/>
      <c r="ASO28" s="2497"/>
      <c r="ASP28" s="2497"/>
      <c r="ASQ28" s="2497"/>
      <c r="ASR28" s="2497"/>
      <c r="ASS28" s="2497"/>
      <c r="AST28" s="2497"/>
      <c r="ASU28" s="2497"/>
      <c r="ASV28" s="2497"/>
      <c r="ASW28" s="2497"/>
      <c r="ASX28" s="2497"/>
      <c r="ASY28" s="2497"/>
      <c r="ASZ28" s="2497"/>
      <c r="ATA28" s="2497"/>
      <c r="ATB28" s="2497"/>
      <c r="ATC28" s="2497"/>
      <c r="ATD28" s="2497"/>
      <c r="ATE28" s="2497"/>
      <c r="ATF28" s="2497"/>
      <c r="ATG28" s="2497"/>
      <c r="ATH28" s="2497"/>
      <c r="ATI28" s="2497"/>
      <c r="ATJ28" s="2497"/>
      <c r="ATK28" s="2497"/>
      <c r="ATL28" s="2497"/>
      <c r="ATM28" s="2497"/>
      <c r="ATN28" s="2497"/>
      <c r="ATO28" s="2497"/>
      <c r="ATP28" s="2497"/>
      <c r="ATQ28" s="2497"/>
      <c r="ATR28" s="2497"/>
      <c r="ATS28" s="2497"/>
      <c r="ATT28" s="2497"/>
      <c r="ATU28" s="2497"/>
      <c r="ATV28" s="2497"/>
      <c r="ATW28" s="2497"/>
      <c r="ATX28" s="2497"/>
      <c r="ATY28" s="2497"/>
      <c r="ATZ28" s="2497"/>
      <c r="AUA28" s="2497"/>
      <c r="AUB28" s="2497"/>
      <c r="AUC28" s="2497"/>
      <c r="AUD28" s="2497"/>
      <c r="AUE28" s="2497"/>
      <c r="AUF28" s="2497"/>
      <c r="AUG28" s="2497"/>
      <c r="AUH28" s="2497"/>
      <c r="AUI28" s="2497"/>
      <c r="AUJ28" s="2497"/>
      <c r="AUK28" s="2497"/>
      <c r="AUL28" s="2497"/>
      <c r="AUM28" s="2497"/>
      <c r="AUN28" s="2497"/>
      <c r="AUO28" s="2497"/>
      <c r="AUP28" s="2497"/>
      <c r="AUQ28" s="2497"/>
      <c r="AUR28" s="2497"/>
      <c r="AUS28" s="2497"/>
      <c r="AUT28" s="2497"/>
      <c r="AUU28" s="2497"/>
      <c r="AUV28" s="2497"/>
      <c r="AUW28" s="2497"/>
      <c r="AUX28" s="2497"/>
      <c r="AUY28" s="2497"/>
      <c r="AUZ28" s="2497"/>
      <c r="AVA28" s="2497"/>
      <c r="AVB28" s="2497"/>
      <c r="AVC28" s="2497"/>
      <c r="AVD28" s="2497"/>
      <c r="AVE28" s="2497"/>
      <c r="AVF28" s="2497"/>
      <c r="AVG28" s="2497"/>
      <c r="AVH28" s="2497"/>
      <c r="AVI28" s="2497"/>
      <c r="AVJ28" s="2497"/>
      <c r="AVK28" s="2497"/>
      <c r="AVL28" s="2497"/>
      <c r="AVM28" s="2497"/>
      <c r="AVN28" s="2497"/>
      <c r="AVO28" s="2497"/>
      <c r="AVP28" s="2497"/>
      <c r="AVQ28" s="2497"/>
      <c r="AVR28" s="2497"/>
      <c r="AVS28" s="2497"/>
      <c r="AVT28" s="2497"/>
      <c r="AVU28" s="2497"/>
      <c r="AVV28" s="2497"/>
      <c r="AVW28" s="2497"/>
      <c r="AVX28" s="2497"/>
      <c r="AVY28" s="2497"/>
      <c r="AVZ28" s="2497"/>
      <c r="AWA28" s="2497"/>
      <c r="AWB28" s="2497"/>
      <c r="AWC28" s="2497"/>
      <c r="AWD28" s="2497"/>
      <c r="AWE28" s="2497"/>
      <c r="AWF28" s="2497"/>
      <c r="AWG28" s="2497"/>
      <c r="AWH28" s="2497"/>
      <c r="AWI28" s="2497"/>
      <c r="AWJ28" s="2497"/>
      <c r="AWK28" s="2497"/>
      <c r="AWL28" s="2497"/>
      <c r="AWM28" s="2497"/>
      <c r="AWN28" s="2497"/>
      <c r="AWO28" s="2497"/>
      <c r="AWP28" s="2497"/>
      <c r="AWQ28" s="2497"/>
      <c r="AWR28" s="2497"/>
      <c r="AWS28" s="2497"/>
      <c r="AWT28" s="2497"/>
      <c r="AWU28" s="2497"/>
      <c r="AWV28" s="2497"/>
      <c r="AWW28" s="2497"/>
      <c r="AWX28" s="2497"/>
      <c r="AWY28" s="2497"/>
      <c r="AWZ28" s="2497"/>
      <c r="AXA28" s="2497"/>
      <c r="AXB28" s="2497"/>
      <c r="AXC28" s="2497"/>
      <c r="AXD28" s="2497"/>
      <c r="AXE28" s="2497"/>
      <c r="AXF28" s="2497"/>
      <c r="AXG28" s="2497"/>
      <c r="AXH28" s="2497"/>
      <c r="AXI28" s="2497"/>
      <c r="AXJ28" s="2497"/>
      <c r="AXK28" s="2497"/>
      <c r="AXL28" s="2497"/>
      <c r="AXM28" s="2497"/>
      <c r="AXN28" s="2497"/>
      <c r="AXO28" s="2497"/>
      <c r="AXP28" s="2497"/>
      <c r="AXQ28" s="2497"/>
      <c r="AXR28" s="2497"/>
      <c r="AXS28" s="2497"/>
      <c r="AXT28" s="2497"/>
      <c r="AXU28" s="2497"/>
      <c r="AXV28" s="2497"/>
      <c r="AXW28" s="2497"/>
      <c r="AXX28" s="2497"/>
      <c r="AXY28" s="2497"/>
      <c r="AXZ28" s="2497"/>
      <c r="AYA28" s="2497"/>
      <c r="AYB28" s="2497"/>
      <c r="AYC28" s="2497"/>
      <c r="AYD28" s="2497"/>
      <c r="AYE28" s="2497"/>
      <c r="AYF28" s="2497"/>
      <c r="AYG28" s="2497"/>
      <c r="AYH28" s="2497"/>
      <c r="AYI28" s="2497"/>
      <c r="AYJ28" s="2497"/>
      <c r="AYK28" s="2497"/>
      <c r="AYL28" s="2497"/>
      <c r="AYM28" s="2497"/>
      <c r="AYN28" s="2497"/>
      <c r="AYO28" s="2497"/>
      <c r="AYP28" s="2497"/>
      <c r="AYQ28" s="2497"/>
      <c r="AYR28" s="2497"/>
      <c r="AYS28" s="2497"/>
      <c r="AYT28" s="2497"/>
      <c r="AYU28" s="2497"/>
      <c r="AYV28" s="2497"/>
      <c r="AYW28" s="2497"/>
      <c r="AYX28" s="2497"/>
      <c r="AYY28" s="2497"/>
      <c r="AYZ28" s="2497"/>
      <c r="AZA28" s="2497"/>
      <c r="AZB28" s="2497"/>
      <c r="AZC28" s="2497"/>
      <c r="AZD28" s="2497"/>
      <c r="AZE28" s="2497"/>
      <c r="AZF28" s="2497"/>
      <c r="AZG28" s="2497"/>
      <c r="AZH28" s="2497"/>
      <c r="AZI28" s="2497"/>
      <c r="AZJ28" s="2497"/>
      <c r="AZK28" s="2497"/>
      <c r="AZL28" s="2497"/>
      <c r="AZM28" s="2497"/>
      <c r="AZN28" s="2497"/>
      <c r="AZO28" s="2497"/>
      <c r="AZP28" s="2497"/>
      <c r="AZQ28" s="2497"/>
      <c r="AZR28" s="2497"/>
      <c r="AZS28" s="2497"/>
      <c r="AZT28" s="2497"/>
      <c r="AZU28" s="2497"/>
      <c r="AZV28" s="2497"/>
      <c r="AZW28" s="2497"/>
      <c r="AZX28" s="2497"/>
      <c r="AZY28" s="2497"/>
      <c r="AZZ28" s="2497"/>
      <c r="BAA28" s="2497"/>
      <c r="BAB28" s="2497"/>
      <c r="BAC28" s="2497"/>
      <c r="BAD28" s="2497"/>
      <c r="BAE28" s="2497"/>
      <c r="BAF28" s="2497"/>
      <c r="BAG28" s="2497"/>
      <c r="BAH28" s="2497"/>
      <c r="BAI28" s="2497"/>
      <c r="BAJ28" s="2497"/>
      <c r="BAK28" s="2497"/>
      <c r="BAL28" s="2497"/>
      <c r="BAM28" s="2497"/>
      <c r="BAN28" s="2497"/>
      <c r="BAO28" s="2497"/>
      <c r="BAP28" s="2497"/>
      <c r="BAQ28" s="2497"/>
      <c r="BAR28" s="2497"/>
      <c r="BAS28" s="2497"/>
      <c r="BAT28" s="2497"/>
      <c r="BAU28" s="2497"/>
      <c r="BAV28" s="2497"/>
      <c r="BAW28" s="2497"/>
      <c r="BAX28" s="2497"/>
      <c r="BAY28" s="2497"/>
      <c r="BAZ28" s="2497"/>
      <c r="BBA28" s="2497"/>
      <c r="BBB28" s="2497"/>
      <c r="BBC28" s="2497"/>
      <c r="BBD28" s="2497"/>
      <c r="BBE28" s="2497"/>
      <c r="BBF28" s="2497"/>
      <c r="BBG28" s="2497"/>
      <c r="BBH28" s="2497"/>
      <c r="BBI28" s="2497"/>
      <c r="BBJ28" s="2497"/>
      <c r="BBK28" s="2497"/>
      <c r="BBL28" s="2497"/>
      <c r="BBM28" s="2497"/>
      <c r="BBN28" s="2497"/>
      <c r="BBO28" s="2497"/>
      <c r="BBP28" s="2497"/>
      <c r="BBQ28" s="2497"/>
      <c r="BBR28" s="2497"/>
      <c r="BBS28" s="2497"/>
      <c r="BBT28" s="2497"/>
      <c r="BBU28" s="2497"/>
      <c r="BBV28" s="2497"/>
      <c r="BBW28" s="2497"/>
      <c r="BBX28" s="2497"/>
      <c r="BBY28" s="2497"/>
      <c r="BBZ28" s="2497"/>
      <c r="BCA28" s="2497"/>
      <c r="BCB28" s="2497"/>
      <c r="BCC28" s="2497"/>
      <c r="BCD28" s="2497"/>
      <c r="BCE28" s="2497"/>
      <c r="BCF28" s="2497"/>
      <c r="BCG28" s="2497"/>
      <c r="BCH28" s="2497"/>
      <c r="BCI28" s="2497"/>
      <c r="BCJ28" s="2497"/>
      <c r="BCK28" s="2497"/>
      <c r="BCL28" s="2497"/>
      <c r="BCM28" s="2497"/>
      <c r="BCN28" s="2497"/>
      <c r="BCO28" s="2497"/>
      <c r="BCP28" s="2497"/>
      <c r="BCQ28" s="2497"/>
      <c r="BCR28" s="2497"/>
      <c r="BCS28" s="2497"/>
      <c r="BCT28" s="2497"/>
      <c r="BCU28" s="2497"/>
      <c r="BCV28" s="2497"/>
      <c r="BCW28" s="2497"/>
      <c r="BCX28" s="2497"/>
      <c r="BCY28" s="2497"/>
      <c r="BCZ28" s="2497"/>
      <c r="BDA28" s="2497"/>
      <c r="BDB28" s="2497"/>
      <c r="BDC28" s="2497"/>
      <c r="BDD28" s="2497"/>
      <c r="BDE28" s="2497"/>
      <c r="BDF28" s="2497"/>
      <c r="BDG28" s="2497"/>
      <c r="BDH28" s="2497"/>
      <c r="BDI28" s="2497"/>
      <c r="BDJ28" s="2497"/>
      <c r="BDK28" s="2497"/>
      <c r="BDL28" s="2497"/>
      <c r="BDM28" s="2497"/>
      <c r="BDN28" s="2497"/>
      <c r="BDO28" s="2497"/>
      <c r="BDP28" s="2497"/>
      <c r="BDQ28" s="2497"/>
      <c r="BDR28" s="2497"/>
      <c r="BDS28" s="2497"/>
      <c r="BDT28" s="2497"/>
      <c r="BDU28" s="2497"/>
      <c r="BDV28" s="2497"/>
      <c r="BDW28" s="2497"/>
      <c r="BDX28" s="2497"/>
      <c r="BDY28" s="2497"/>
      <c r="BDZ28" s="2497"/>
      <c r="BEA28" s="2497"/>
      <c r="BEB28" s="2497"/>
      <c r="BEC28" s="2497"/>
      <c r="BED28" s="2497"/>
      <c r="BEE28" s="2497"/>
      <c r="BEF28" s="2497"/>
      <c r="BEG28" s="2497"/>
      <c r="BEH28" s="2497"/>
      <c r="BEI28" s="2497"/>
      <c r="BEJ28" s="2497"/>
      <c r="BEK28" s="2497"/>
      <c r="BEL28" s="2497"/>
      <c r="BEM28" s="2497"/>
      <c r="BEN28" s="2497"/>
      <c r="BEO28" s="2497"/>
      <c r="BEP28" s="2497"/>
      <c r="BEQ28" s="2497"/>
      <c r="BER28" s="2497"/>
      <c r="BES28" s="2497"/>
      <c r="BET28" s="2497"/>
      <c r="BEU28" s="2497"/>
      <c r="BEV28" s="2497"/>
      <c r="BEW28" s="2497"/>
      <c r="BEX28" s="2497"/>
      <c r="BEY28" s="2497"/>
      <c r="BEZ28" s="2497"/>
      <c r="BFA28" s="2497"/>
      <c r="BFB28" s="2497"/>
      <c r="BFC28" s="2497"/>
      <c r="BFD28" s="2497"/>
      <c r="BFE28" s="2497"/>
      <c r="BFF28" s="2497"/>
      <c r="BFG28" s="2497"/>
      <c r="BFH28" s="2497"/>
      <c r="BFI28" s="2497"/>
      <c r="BFJ28" s="2497"/>
      <c r="BFK28" s="2497"/>
      <c r="BFL28" s="2497"/>
      <c r="BFM28" s="2497"/>
      <c r="BFN28" s="2497"/>
      <c r="BFO28" s="2497"/>
      <c r="BFP28" s="2497"/>
      <c r="BFQ28" s="2497"/>
      <c r="BFR28" s="2497"/>
      <c r="BFS28" s="2497"/>
      <c r="BFT28" s="2497"/>
      <c r="BFU28" s="2497"/>
      <c r="BFV28" s="2497"/>
      <c r="BFW28" s="2497"/>
      <c r="BFX28" s="2497"/>
      <c r="BFY28" s="2497"/>
      <c r="BFZ28" s="2497"/>
      <c r="BGA28" s="2497"/>
      <c r="BGB28" s="2497"/>
      <c r="BGC28" s="2497"/>
      <c r="BGD28" s="2497"/>
      <c r="BGE28" s="2497"/>
      <c r="BGF28" s="2497"/>
      <c r="BGG28" s="2497"/>
      <c r="BGH28" s="2497"/>
      <c r="BGI28" s="2497"/>
      <c r="BGJ28" s="2497"/>
      <c r="BGK28" s="2497"/>
      <c r="BGL28" s="2497"/>
      <c r="BGM28" s="2497"/>
      <c r="BGN28" s="2497"/>
      <c r="BGO28" s="2497"/>
      <c r="BGP28" s="2497"/>
      <c r="BGQ28" s="2497"/>
      <c r="BGR28" s="2497"/>
      <c r="BGS28" s="2497"/>
      <c r="BGT28" s="2497"/>
      <c r="BGU28" s="2497"/>
      <c r="BGV28" s="2497"/>
      <c r="BGW28" s="2497"/>
      <c r="BGX28" s="2497"/>
      <c r="BGY28" s="2497"/>
      <c r="BGZ28" s="2497"/>
      <c r="BHA28" s="2497"/>
      <c r="BHB28" s="2497"/>
      <c r="BHC28" s="2497"/>
      <c r="BHD28" s="2497"/>
      <c r="BHE28" s="2497"/>
      <c r="BHF28" s="2497"/>
      <c r="BHG28" s="2497"/>
      <c r="BHH28" s="2497"/>
      <c r="BHI28" s="2497"/>
      <c r="BHJ28" s="2497"/>
      <c r="BHK28" s="2497"/>
      <c r="BHL28" s="2497"/>
      <c r="BHM28" s="2497"/>
      <c r="BHN28" s="2497"/>
      <c r="BHO28" s="2497"/>
      <c r="BHP28" s="2497"/>
      <c r="BHQ28" s="2497"/>
      <c r="BHR28" s="2497"/>
      <c r="BHS28" s="2497"/>
      <c r="BHT28" s="2497"/>
      <c r="BHU28" s="2497"/>
      <c r="BHV28" s="2497"/>
      <c r="BHW28" s="2497"/>
      <c r="BHX28" s="2497"/>
      <c r="BHY28" s="2497"/>
      <c r="BHZ28" s="2497"/>
      <c r="BIA28" s="2497"/>
      <c r="BIB28" s="2497"/>
      <c r="BIC28" s="2497"/>
      <c r="BID28" s="2497"/>
      <c r="BIE28" s="2497"/>
      <c r="BIF28" s="2497"/>
      <c r="BIG28" s="2497"/>
      <c r="BIH28" s="2497"/>
      <c r="BII28" s="2497"/>
      <c r="BIJ28" s="2497"/>
      <c r="BIK28" s="2497"/>
      <c r="BIL28" s="2497"/>
      <c r="BIM28" s="2497"/>
      <c r="BIN28" s="2497"/>
      <c r="BIO28" s="2497"/>
      <c r="BIP28" s="2497"/>
      <c r="BIQ28" s="2497"/>
      <c r="BIR28" s="2497"/>
      <c r="BIS28" s="2497"/>
      <c r="BIT28" s="2497"/>
      <c r="BIU28" s="2497"/>
      <c r="BIV28" s="2497"/>
      <c r="BIW28" s="2497"/>
      <c r="BIX28" s="2497"/>
      <c r="BIY28" s="2497"/>
      <c r="BIZ28" s="2497"/>
      <c r="BJA28" s="2497"/>
      <c r="BJB28" s="2497"/>
      <c r="BJC28" s="2497"/>
      <c r="BJD28" s="2497"/>
      <c r="BJE28" s="2497"/>
      <c r="BJF28" s="2497"/>
      <c r="BJG28" s="2497"/>
      <c r="BJH28" s="2497"/>
      <c r="BJI28" s="2497"/>
      <c r="BJJ28" s="2497"/>
      <c r="BJK28" s="2497"/>
      <c r="BJL28" s="2497"/>
      <c r="BJM28" s="2497"/>
      <c r="BJN28" s="2497"/>
      <c r="BJO28" s="2497"/>
      <c r="BJP28" s="2497"/>
      <c r="BJQ28" s="2497"/>
      <c r="BJR28" s="2497"/>
      <c r="BJS28" s="2497"/>
      <c r="BJT28" s="2497"/>
      <c r="BJU28" s="2497"/>
      <c r="BJV28" s="2497"/>
      <c r="BJW28" s="2497"/>
      <c r="BJX28" s="2497"/>
      <c r="BJY28" s="2497"/>
      <c r="BJZ28" s="2497"/>
      <c r="BKA28" s="2497"/>
      <c r="BKB28" s="2497"/>
      <c r="BKC28" s="2497"/>
      <c r="BKD28" s="2497"/>
      <c r="BKE28" s="2497"/>
      <c r="BKF28" s="2497"/>
      <c r="BKG28" s="2497"/>
      <c r="BKH28" s="2497"/>
      <c r="BKI28" s="2497"/>
      <c r="BKJ28" s="2497"/>
      <c r="BKK28" s="2497"/>
      <c r="BKL28" s="2497"/>
      <c r="BKM28" s="2497"/>
      <c r="BKN28" s="2497"/>
      <c r="BKO28" s="2497"/>
      <c r="BKP28" s="2497"/>
      <c r="BKQ28" s="2497"/>
      <c r="BKR28" s="2497"/>
      <c r="BKS28" s="2497"/>
      <c r="BKT28" s="2497"/>
      <c r="BKU28" s="2497"/>
      <c r="BKV28" s="2497"/>
      <c r="BKW28" s="2497"/>
      <c r="BKX28" s="2497"/>
      <c r="BKY28" s="2497"/>
      <c r="BKZ28" s="2497"/>
      <c r="BLA28" s="2497"/>
      <c r="BLB28" s="2497"/>
      <c r="BLC28" s="2497"/>
      <c r="BLD28" s="2497"/>
      <c r="BLE28" s="2497"/>
      <c r="BLF28" s="2497"/>
      <c r="BLG28" s="2497"/>
      <c r="BLH28" s="2497"/>
      <c r="BLI28" s="2497"/>
      <c r="BLJ28" s="2497"/>
      <c r="BLK28" s="2497"/>
      <c r="BLL28" s="2497"/>
      <c r="BLM28" s="2497"/>
      <c r="BLN28" s="2497"/>
      <c r="BLO28" s="2497"/>
      <c r="BLP28" s="2497"/>
      <c r="BLQ28" s="2497"/>
      <c r="BLR28" s="2497"/>
      <c r="BLS28" s="2497"/>
      <c r="BLT28" s="2497"/>
      <c r="BLU28" s="2497"/>
      <c r="BLV28" s="2497"/>
      <c r="BLW28" s="2497"/>
      <c r="BLX28" s="2497"/>
      <c r="BLY28" s="2497"/>
      <c r="BLZ28" s="2497"/>
      <c r="BMA28" s="2497"/>
      <c r="BMB28" s="2497"/>
      <c r="BMC28" s="2497"/>
      <c r="BMD28" s="2497"/>
      <c r="BME28" s="2497"/>
      <c r="BMF28" s="2497"/>
      <c r="BMG28" s="2497"/>
      <c r="BMH28" s="2497"/>
      <c r="BMI28" s="2497"/>
      <c r="BMJ28" s="2497"/>
      <c r="BMK28" s="2497"/>
      <c r="BML28" s="2497"/>
      <c r="BMM28" s="2497"/>
      <c r="BMN28" s="2497"/>
      <c r="BMO28" s="2497"/>
      <c r="BMP28" s="2497"/>
      <c r="BMQ28" s="2497"/>
      <c r="BMR28" s="2497"/>
      <c r="BMS28" s="2497"/>
      <c r="BMT28" s="2497"/>
      <c r="BMU28" s="2497"/>
      <c r="BMV28" s="2497"/>
      <c r="BMW28" s="2497"/>
      <c r="BMX28" s="2497"/>
      <c r="BMY28" s="2497"/>
      <c r="BMZ28" s="2497"/>
      <c r="BNA28" s="2497"/>
      <c r="BNB28" s="2497"/>
      <c r="BNC28" s="2497"/>
      <c r="BND28" s="2497"/>
      <c r="BNE28" s="2497"/>
      <c r="BNF28" s="2497"/>
      <c r="BNG28" s="2497"/>
      <c r="BNH28" s="2497"/>
      <c r="BNI28" s="2497"/>
      <c r="BNJ28" s="2497"/>
      <c r="BNK28" s="2497"/>
      <c r="BNL28" s="2497"/>
      <c r="BNM28" s="2497"/>
      <c r="BNN28" s="2497"/>
      <c r="BNO28" s="2497"/>
      <c r="BNP28" s="2497"/>
      <c r="BNQ28" s="2497"/>
      <c r="BNR28" s="2497"/>
      <c r="BNS28" s="2497"/>
      <c r="BNT28" s="2497"/>
      <c r="BNU28" s="2497"/>
      <c r="BNV28" s="2497"/>
      <c r="BNW28" s="2497"/>
      <c r="BNX28" s="2497"/>
      <c r="BNY28" s="2497"/>
      <c r="BNZ28" s="2497"/>
      <c r="BOA28" s="2497"/>
      <c r="BOB28" s="2497"/>
      <c r="BOC28" s="2497"/>
      <c r="BOD28" s="2497"/>
      <c r="BOE28" s="2497"/>
      <c r="BOF28" s="2497"/>
      <c r="BOG28" s="2497"/>
      <c r="BOH28" s="2497"/>
      <c r="BOI28" s="2497"/>
      <c r="BOJ28" s="2497"/>
      <c r="BOK28" s="2497"/>
      <c r="BOL28" s="2497"/>
      <c r="BOM28" s="2497"/>
      <c r="BON28" s="2497"/>
      <c r="BOO28" s="2497"/>
      <c r="BOP28" s="2497"/>
      <c r="BOQ28" s="2497"/>
      <c r="BOR28" s="2497"/>
      <c r="BOS28" s="2497"/>
      <c r="BOT28" s="2497"/>
      <c r="BOU28" s="2497"/>
      <c r="BOV28" s="2497"/>
      <c r="BOW28" s="2497"/>
      <c r="BOX28" s="2497"/>
      <c r="BOY28" s="2497"/>
      <c r="BOZ28" s="2497"/>
      <c r="BPA28" s="2497"/>
      <c r="BPB28" s="2497"/>
      <c r="BPC28" s="2497"/>
      <c r="BPD28" s="2497"/>
      <c r="BPE28" s="2497"/>
      <c r="BPF28" s="2497"/>
      <c r="BPG28" s="2497"/>
      <c r="BPH28" s="2497"/>
      <c r="BPI28" s="2497"/>
      <c r="BPJ28" s="2497"/>
      <c r="BPK28" s="2497"/>
      <c r="BPL28" s="2497"/>
      <c r="BPM28" s="2497"/>
      <c r="BPN28" s="2497"/>
      <c r="BPO28" s="2497"/>
      <c r="BPP28" s="2497"/>
      <c r="BPQ28" s="2497"/>
      <c r="BPR28" s="2497"/>
      <c r="BPS28" s="2497"/>
      <c r="BPT28" s="2497"/>
      <c r="BPU28" s="2497"/>
      <c r="BPV28" s="2497"/>
      <c r="BPW28" s="2497"/>
      <c r="BPX28" s="2497"/>
      <c r="BPY28" s="2497"/>
      <c r="BPZ28" s="2497"/>
      <c r="BQA28" s="2497"/>
      <c r="BQB28" s="2497"/>
      <c r="BQC28" s="2497"/>
      <c r="BQD28" s="2497"/>
      <c r="BQE28" s="2497"/>
      <c r="BQF28" s="2497"/>
      <c r="BQG28" s="2497"/>
      <c r="BQH28" s="2497"/>
      <c r="BQI28" s="2497"/>
      <c r="BQJ28" s="2497"/>
      <c r="BQK28" s="2497"/>
      <c r="BQL28" s="2497"/>
      <c r="BQM28" s="2497"/>
      <c r="BQN28" s="2497"/>
      <c r="BQO28" s="2497"/>
      <c r="BQP28" s="2497"/>
      <c r="BQQ28" s="2497"/>
      <c r="BQR28" s="2497"/>
      <c r="BQS28" s="2497"/>
      <c r="BQT28" s="2497"/>
      <c r="BQU28" s="2497"/>
      <c r="BQV28" s="2497"/>
      <c r="BQW28" s="2497"/>
      <c r="BQX28" s="2497"/>
      <c r="BQY28" s="2497"/>
      <c r="BQZ28" s="2497"/>
      <c r="BRA28" s="2497"/>
      <c r="BRB28" s="2497"/>
      <c r="BRC28" s="2497"/>
      <c r="BRD28" s="2497"/>
      <c r="BRE28" s="2497"/>
      <c r="BRF28" s="2497"/>
      <c r="BRG28" s="2497"/>
      <c r="BRH28" s="2497"/>
      <c r="BRI28" s="2497"/>
      <c r="BRJ28" s="2497"/>
      <c r="BRK28" s="2497"/>
      <c r="BRL28" s="2497"/>
      <c r="BRM28" s="2497"/>
      <c r="BRN28" s="2497"/>
      <c r="BRO28" s="2497"/>
      <c r="BRP28" s="2497"/>
      <c r="BRQ28" s="2497"/>
      <c r="BRR28" s="2497"/>
      <c r="BRS28" s="2497"/>
      <c r="BRT28" s="2497"/>
      <c r="BRU28" s="2497"/>
      <c r="BRV28" s="2497"/>
      <c r="BRW28" s="2497"/>
      <c r="BRX28" s="2497"/>
      <c r="BRY28" s="2497"/>
      <c r="BRZ28" s="2497"/>
      <c r="BSA28" s="2497"/>
      <c r="BSB28" s="2497"/>
      <c r="BSC28" s="2497"/>
      <c r="BSD28" s="2497"/>
      <c r="BSE28" s="2497"/>
      <c r="BSF28" s="2497"/>
      <c r="BSG28" s="2497"/>
      <c r="BSH28" s="2497"/>
      <c r="BSI28" s="2497"/>
      <c r="BSJ28" s="2497"/>
      <c r="BSK28" s="2497"/>
      <c r="BSL28" s="2497"/>
      <c r="BSM28" s="2497"/>
      <c r="BSN28" s="2497"/>
      <c r="BSO28" s="2497"/>
      <c r="BSP28" s="2497"/>
      <c r="BSQ28" s="2497"/>
      <c r="BSR28" s="2497"/>
      <c r="BSS28" s="2497"/>
      <c r="BST28" s="2497"/>
      <c r="BSU28" s="2497"/>
      <c r="BSV28" s="2497"/>
      <c r="BSW28" s="2497"/>
      <c r="BSX28" s="2497"/>
      <c r="BSY28" s="2497"/>
      <c r="BSZ28" s="2497"/>
      <c r="BTA28" s="2497"/>
      <c r="BTB28" s="2497"/>
      <c r="BTC28" s="2497"/>
      <c r="BTD28" s="2497"/>
      <c r="BTE28" s="2497"/>
      <c r="BTF28" s="2497"/>
      <c r="BTG28" s="2497"/>
      <c r="BTH28" s="2497"/>
      <c r="BTI28" s="2497"/>
      <c r="BTJ28" s="2497"/>
      <c r="BTK28" s="2497"/>
      <c r="BTL28" s="2497"/>
      <c r="BTM28" s="2497"/>
      <c r="BTN28" s="2497"/>
      <c r="BTO28" s="2497"/>
      <c r="BTP28" s="2497"/>
      <c r="BTQ28" s="2497"/>
      <c r="BTR28" s="2497"/>
      <c r="BTS28" s="2497"/>
      <c r="BTT28" s="2497"/>
      <c r="BTU28" s="2497"/>
      <c r="BTV28" s="2497"/>
      <c r="BTW28" s="2497"/>
      <c r="BTX28" s="2497"/>
      <c r="BTY28" s="2497"/>
      <c r="BTZ28" s="2497"/>
      <c r="BUA28" s="2497"/>
      <c r="BUB28" s="2497"/>
      <c r="BUC28" s="2497"/>
      <c r="BUD28" s="2497"/>
      <c r="BUE28" s="2497"/>
      <c r="BUF28" s="2497"/>
      <c r="BUG28" s="2497"/>
      <c r="BUH28" s="2497"/>
      <c r="BUI28" s="2497"/>
      <c r="BUJ28" s="2497"/>
      <c r="BUK28" s="2497"/>
      <c r="BUL28" s="2497"/>
      <c r="BUM28" s="2497"/>
      <c r="BUN28" s="2497"/>
      <c r="BUO28" s="2497"/>
      <c r="BUP28" s="2497"/>
      <c r="BUQ28" s="2497"/>
      <c r="BUR28" s="2497"/>
      <c r="BUS28" s="2497"/>
      <c r="BUT28" s="2497"/>
      <c r="BUU28" s="2497"/>
      <c r="BUV28" s="2497"/>
      <c r="BUW28" s="2497"/>
      <c r="BUX28" s="2497"/>
      <c r="BUY28" s="2497"/>
      <c r="BUZ28" s="2497"/>
      <c r="BVA28" s="2497"/>
      <c r="BVB28" s="2497"/>
      <c r="BVC28" s="2497"/>
      <c r="BVD28" s="2497"/>
      <c r="BVE28" s="2497"/>
      <c r="BVF28" s="2497"/>
      <c r="BVG28" s="2497"/>
      <c r="BVH28" s="2497"/>
      <c r="BVI28" s="2497"/>
      <c r="BVJ28" s="2497"/>
      <c r="BVK28" s="2497"/>
      <c r="BVL28" s="2497"/>
      <c r="BVM28" s="2497"/>
      <c r="BVN28" s="2497"/>
      <c r="BVO28" s="2497"/>
      <c r="BVP28" s="2497"/>
      <c r="BVQ28" s="2497"/>
      <c r="BVR28" s="2497"/>
      <c r="BVS28" s="2497"/>
      <c r="BVT28" s="2497"/>
      <c r="BVU28" s="2497"/>
      <c r="BVV28" s="2497"/>
      <c r="BVW28" s="2497"/>
      <c r="BVX28" s="2497"/>
      <c r="BVY28" s="2497"/>
      <c r="BVZ28" s="2497"/>
      <c r="BWA28" s="2497"/>
      <c r="BWB28" s="2497"/>
      <c r="BWC28" s="2497"/>
      <c r="BWD28" s="2497"/>
      <c r="BWE28" s="2497"/>
      <c r="BWF28" s="2497"/>
      <c r="BWG28" s="2497"/>
      <c r="BWH28" s="2497"/>
      <c r="BWI28" s="2497"/>
      <c r="BWJ28" s="2497"/>
      <c r="BWK28" s="2497"/>
      <c r="BWL28" s="2497"/>
      <c r="BWM28" s="2497"/>
      <c r="BWN28" s="2497"/>
      <c r="BWO28" s="2497"/>
      <c r="BWP28" s="2497"/>
      <c r="BWQ28" s="2497"/>
      <c r="BWR28" s="2497"/>
      <c r="BWS28" s="2497"/>
      <c r="BWT28" s="2497"/>
      <c r="BWU28" s="2497"/>
      <c r="BWV28" s="2497"/>
      <c r="BWW28" s="2497"/>
      <c r="BWX28" s="2497"/>
      <c r="BWY28" s="2497"/>
      <c r="BWZ28" s="2497"/>
      <c r="BXA28" s="2497"/>
      <c r="BXB28" s="2497"/>
      <c r="BXC28" s="2497"/>
      <c r="BXD28" s="2497"/>
      <c r="BXE28" s="2497"/>
      <c r="BXF28" s="2497"/>
      <c r="BXG28" s="2497"/>
      <c r="BXH28" s="2497"/>
      <c r="BXI28" s="2497"/>
      <c r="BXJ28" s="2497"/>
      <c r="BXK28" s="2497"/>
      <c r="BXL28" s="2497"/>
      <c r="BXM28" s="2497"/>
      <c r="BXN28" s="2497"/>
      <c r="BXO28" s="2497"/>
      <c r="BXP28" s="2497"/>
      <c r="BXQ28" s="2497"/>
      <c r="BXR28" s="2497"/>
      <c r="BXS28" s="2497"/>
      <c r="BXT28" s="2497"/>
      <c r="BXU28" s="2497"/>
      <c r="BXV28" s="2497"/>
    </row>
    <row r="29" spans="1:1998" customFormat="1">
      <c r="A29" s="2497"/>
      <c r="B29" s="2497"/>
      <c r="C29" s="2497"/>
      <c r="D29" s="2497"/>
      <c r="E29" s="2497"/>
      <c r="F29" s="2497"/>
      <c r="G29" s="2497"/>
      <c r="H29" s="2497"/>
      <c r="I29" s="2497"/>
      <c r="J29" s="2497"/>
      <c r="K29" s="2497"/>
      <c r="L29" s="2497"/>
      <c r="M29" s="2497"/>
      <c r="N29" s="2497"/>
      <c r="O29" s="2497"/>
      <c r="P29" s="2497"/>
      <c r="Q29" s="2497"/>
      <c r="R29" s="2497"/>
      <c r="S29" s="2497"/>
      <c r="T29" s="2497"/>
      <c r="U29" s="2497"/>
      <c r="V29" s="2497"/>
      <c r="W29" s="2497"/>
      <c r="X29" s="2497"/>
      <c r="Y29" s="2497"/>
      <c r="Z29" s="2497"/>
      <c r="AA29" s="2497"/>
      <c r="AB29" s="2497"/>
      <c r="AC29" s="2497"/>
      <c r="AD29" s="2497"/>
      <c r="AE29" s="2497"/>
      <c r="AF29" s="2497"/>
      <c r="AG29" s="2497"/>
      <c r="AH29" s="2497"/>
      <c r="AI29" s="2497"/>
      <c r="AJ29" s="2497"/>
      <c r="AK29" s="2497"/>
      <c r="AL29" s="2497"/>
      <c r="AM29" s="2497"/>
      <c r="AN29" s="2497"/>
      <c r="AO29" s="2497"/>
      <c r="AP29" s="2497"/>
      <c r="AQ29" s="2497"/>
      <c r="AR29" s="2497"/>
      <c r="AS29" s="2497"/>
      <c r="AT29" s="2497"/>
      <c r="AU29" s="2497"/>
      <c r="AV29" s="2497"/>
      <c r="AW29" s="2497"/>
      <c r="AX29" s="2497"/>
      <c r="AY29" s="2497"/>
      <c r="AZ29" s="2497"/>
      <c r="BA29" s="2497"/>
      <c r="BB29" s="2497"/>
      <c r="BC29" s="2497"/>
      <c r="BD29" s="2497"/>
      <c r="BE29" s="2497"/>
      <c r="BF29" s="2497"/>
      <c r="BG29" s="2497"/>
      <c r="BH29" s="2497"/>
      <c r="BI29" s="2497"/>
      <c r="BJ29" s="2497"/>
      <c r="BK29" s="2497"/>
      <c r="BL29" s="2497"/>
      <c r="BM29" s="2497"/>
      <c r="BN29" s="2497"/>
      <c r="BO29" s="2497"/>
      <c r="BP29" s="2497"/>
      <c r="BQ29" s="2497"/>
      <c r="BR29" s="2497"/>
      <c r="BS29" s="2497"/>
      <c r="BT29" s="2497"/>
      <c r="BU29" s="2497"/>
      <c r="BV29" s="2497"/>
      <c r="BW29" s="2497"/>
      <c r="BX29" s="2497"/>
      <c r="BY29" s="2497"/>
      <c r="BZ29" s="2497"/>
      <c r="CA29" s="2497"/>
      <c r="CB29" s="2497"/>
      <c r="CC29" s="2497"/>
      <c r="CD29" s="2497"/>
      <c r="CE29" s="2497"/>
      <c r="CF29" s="2497"/>
      <c r="CG29" s="2497"/>
      <c r="CH29" s="2497"/>
      <c r="CI29" s="2497"/>
      <c r="CJ29" s="2497"/>
      <c r="CK29" s="2497"/>
      <c r="CL29" s="2497"/>
      <c r="CM29" s="2497"/>
      <c r="CN29" s="2497"/>
      <c r="CO29" s="2497"/>
      <c r="CP29" s="2497"/>
      <c r="CQ29" s="2497"/>
      <c r="CR29" s="2497"/>
      <c r="CS29" s="2497"/>
      <c r="CT29" s="2497"/>
      <c r="CU29" s="2497"/>
      <c r="CV29" s="2497"/>
      <c r="CW29" s="2497"/>
      <c r="CX29" s="2497"/>
      <c r="CY29" s="2497"/>
      <c r="CZ29" s="2497"/>
      <c r="DA29" s="2497"/>
      <c r="DB29" s="2497"/>
      <c r="DC29" s="2497"/>
      <c r="DD29" s="2497"/>
      <c r="DE29" s="2497"/>
      <c r="DF29" s="2497"/>
      <c r="DG29" s="2497"/>
      <c r="DH29" s="2497"/>
      <c r="DI29" s="2497"/>
      <c r="DJ29" s="2497"/>
      <c r="DK29" s="2497"/>
      <c r="DL29" s="2497"/>
      <c r="DM29" s="2497"/>
      <c r="DN29" s="2497"/>
      <c r="DO29" s="2497"/>
      <c r="DP29" s="2497"/>
      <c r="DQ29" s="2497"/>
      <c r="DR29" s="2497"/>
      <c r="DS29" s="2497"/>
      <c r="DT29" s="2497"/>
      <c r="DU29" s="2497"/>
      <c r="DV29" s="2497"/>
      <c r="DW29" s="2497"/>
      <c r="DX29" s="2497"/>
      <c r="DY29" s="2497"/>
      <c r="DZ29" s="2497"/>
      <c r="EA29" s="2497"/>
      <c r="EB29" s="2497"/>
      <c r="EC29" s="2497"/>
      <c r="ED29" s="2497"/>
      <c r="EE29" s="2497"/>
      <c r="EF29" s="2497"/>
      <c r="EG29" s="2497"/>
      <c r="EH29" s="2497"/>
      <c r="EI29" s="2497"/>
      <c r="EJ29" s="2497"/>
      <c r="EK29" s="2497"/>
      <c r="EL29" s="2497"/>
      <c r="EM29" s="2497"/>
      <c r="EN29" s="2497"/>
      <c r="EO29" s="2497"/>
      <c r="EP29" s="2497"/>
      <c r="EQ29" s="2497"/>
      <c r="ER29" s="2497"/>
      <c r="ES29" s="2497"/>
      <c r="ET29" s="2497"/>
      <c r="EU29" s="2497"/>
      <c r="EV29" s="2497"/>
      <c r="EW29" s="2497"/>
      <c r="EX29" s="2497"/>
      <c r="EY29" s="2497"/>
      <c r="EZ29" s="2497"/>
      <c r="FA29" s="2497"/>
      <c r="FB29" s="2497"/>
      <c r="FC29" s="2497"/>
      <c r="FD29" s="2497"/>
      <c r="FE29" s="2497"/>
      <c r="FF29" s="2497"/>
      <c r="FG29" s="2497"/>
      <c r="FH29" s="2497"/>
      <c r="FI29" s="2497"/>
      <c r="FJ29" s="2497"/>
      <c r="FK29" s="2497"/>
      <c r="FL29" s="2497"/>
      <c r="FM29" s="2497"/>
      <c r="FN29" s="2497"/>
      <c r="FO29" s="2497"/>
      <c r="FP29" s="2497"/>
      <c r="FQ29" s="2497"/>
      <c r="FR29" s="2497"/>
      <c r="FS29" s="2497"/>
      <c r="FT29" s="2497"/>
      <c r="FU29" s="2497"/>
      <c r="FV29" s="2497"/>
      <c r="FW29" s="2497"/>
      <c r="FX29" s="2497"/>
      <c r="FY29" s="2497"/>
      <c r="FZ29" s="2497"/>
      <c r="GA29" s="2497"/>
      <c r="GB29" s="2497"/>
      <c r="GC29" s="2497"/>
      <c r="GD29" s="2497"/>
      <c r="GE29" s="2497"/>
      <c r="GF29" s="2497"/>
      <c r="GG29" s="2497"/>
      <c r="GH29" s="2497"/>
      <c r="GI29" s="2497"/>
      <c r="GJ29" s="2497"/>
      <c r="GK29" s="2497"/>
      <c r="GL29" s="2497"/>
      <c r="GM29" s="2497"/>
      <c r="GN29" s="2497"/>
      <c r="GO29" s="2497"/>
      <c r="GP29" s="2497"/>
      <c r="GQ29" s="2497"/>
      <c r="GR29" s="2497"/>
      <c r="GS29" s="2497"/>
      <c r="GT29" s="2497"/>
      <c r="GU29" s="2497"/>
      <c r="GV29" s="2497"/>
      <c r="GW29" s="2497"/>
      <c r="GX29" s="2497"/>
      <c r="GY29" s="2497"/>
      <c r="GZ29" s="2497"/>
      <c r="HA29" s="2497"/>
      <c r="HB29" s="2497"/>
      <c r="HC29" s="2497"/>
      <c r="HD29" s="2497"/>
      <c r="HE29" s="2497"/>
      <c r="HF29" s="2497"/>
      <c r="HG29" s="2497"/>
      <c r="HH29" s="2497"/>
      <c r="HI29" s="2497"/>
      <c r="HJ29" s="2497"/>
      <c r="HK29" s="2497"/>
      <c r="HL29" s="2497"/>
      <c r="HM29" s="2497"/>
      <c r="HN29" s="2497"/>
      <c r="HO29" s="2497"/>
      <c r="HP29" s="2497"/>
      <c r="HQ29" s="2497"/>
      <c r="HR29" s="2497"/>
      <c r="HS29" s="2497"/>
      <c r="HT29" s="2497"/>
      <c r="HU29" s="2497"/>
      <c r="HV29" s="2497"/>
      <c r="HW29" s="2497"/>
      <c r="HX29" s="2497"/>
      <c r="HY29" s="2497"/>
      <c r="HZ29" s="2497"/>
      <c r="IA29" s="2497"/>
      <c r="IB29" s="2497"/>
      <c r="IC29" s="2497"/>
      <c r="ID29" s="2497"/>
      <c r="IE29" s="2497"/>
      <c r="IF29" s="2497"/>
      <c r="IG29" s="2497"/>
      <c r="IH29" s="2497"/>
      <c r="II29" s="2497"/>
      <c r="IJ29" s="2497"/>
      <c r="IK29" s="2497"/>
      <c r="IL29" s="2497"/>
      <c r="IM29" s="2497"/>
      <c r="IN29" s="2497"/>
      <c r="IO29" s="2497"/>
      <c r="IP29" s="2497"/>
      <c r="IQ29" s="2497"/>
      <c r="IR29" s="2497"/>
      <c r="IS29" s="2497"/>
      <c r="IT29" s="2497"/>
      <c r="IU29" s="2497"/>
      <c r="IV29" s="2497"/>
      <c r="IW29" s="2497"/>
      <c r="IX29" s="2497"/>
      <c r="IY29" s="2497"/>
      <c r="IZ29" s="2497"/>
      <c r="JA29" s="2497"/>
      <c r="JB29" s="2497"/>
      <c r="JC29" s="2497"/>
      <c r="JD29" s="2497"/>
      <c r="JE29" s="2497"/>
      <c r="JF29" s="2497"/>
      <c r="JG29" s="2497"/>
      <c r="JH29" s="2497"/>
      <c r="JI29" s="2497"/>
      <c r="JJ29" s="2497"/>
      <c r="JK29" s="2497"/>
      <c r="JL29" s="2497"/>
      <c r="JM29" s="2497"/>
      <c r="JN29" s="2497"/>
      <c r="JO29" s="2497"/>
      <c r="JP29" s="2497"/>
      <c r="JQ29" s="2497"/>
      <c r="JR29" s="2497"/>
      <c r="JS29" s="2497"/>
      <c r="JT29" s="2497"/>
      <c r="JU29" s="2497"/>
      <c r="JV29" s="2497"/>
      <c r="JW29" s="2497"/>
      <c r="JX29" s="2497"/>
      <c r="JY29" s="2497"/>
      <c r="JZ29" s="2497"/>
      <c r="KA29" s="2497"/>
      <c r="KB29" s="2497"/>
      <c r="KC29" s="2497"/>
      <c r="KD29" s="2497"/>
      <c r="KE29" s="2497"/>
      <c r="KF29" s="2497"/>
      <c r="KG29" s="2497"/>
      <c r="KH29" s="2497"/>
      <c r="KI29" s="2497"/>
      <c r="KJ29" s="2497"/>
      <c r="KK29" s="2497"/>
      <c r="KL29" s="2497"/>
      <c r="KM29" s="2497"/>
      <c r="KN29" s="2497"/>
      <c r="KO29" s="2497"/>
      <c r="KP29" s="2497"/>
      <c r="KQ29" s="2497"/>
      <c r="KR29" s="2497"/>
      <c r="KS29" s="2497"/>
      <c r="KT29" s="2497"/>
      <c r="KU29" s="2497"/>
      <c r="KV29" s="2497"/>
      <c r="KW29" s="2497"/>
      <c r="KX29" s="2497"/>
      <c r="KY29" s="2497"/>
      <c r="KZ29" s="2497"/>
      <c r="LA29" s="2497"/>
      <c r="LB29" s="2497"/>
      <c r="LC29" s="2497"/>
      <c r="LD29" s="2497"/>
      <c r="LE29" s="2497"/>
      <c r="LF29" s="2497"/>
      <c r="LG29" s="2497"/>
      <c r="LH29" s="2497"/>
      <c r="LI29" s="2497"/>
      <c r="LJ29" s="2497"/>
      <c r="LK29" s="2497"/>
      <c r="LL29" s="2497"/>
      <c r="LM29" s="2497"/>
      <c r="LN29" s="2497"/>
      <c r="LO29" s="2497"/>
      <c r="LP29" s="2497"/>
      <c r="LQ29" s="2497"/>
      <c r="LR29" s="2497"/>
      <c r="LS29" s="2497"/>
      <c r="LT29" s="2497"/>
      <c r="LU29" s="2497"/>
      <c r="LV29" s="2497"/>
      <c r="LW29" s="2497"/>
      <c r="LX29" s="2497"/>
      <c r="LY29" s="2497"/>
      <c r="LZ29" s="2497"/>
      <c r="MA29" s="2497"/>
      <c r="MB29" s="2497"/>
      <c r="MC29" s="2497"/>
      <c r="MD29" s="2497"/>
      <c r="ME29" s="2497"/>
      <c r="MF29" s="2497"/>
      <c r="MG29" s="2497"/>
      <c r="MH29" s="2497"/>
      <c r="MI29" s="2497"/>
      <c r="MJ29" s="2497"/>
      <c r="MK29" s="2497"/>
      <c r="ML29" s="2497"/>
      <c r="MM29" s="2497"/>
      <c r="MN29" s="2497"/>
      <c r="MO29" s="2497"/>
      <c r="MP29" s="2497"/>
      <c r="MQ29" s="2497"/>
      <c r="MR29" s="2497"/>
      <c r="MS29" s="2497"/>
      <c r="MT29" s="2497"/>
      <c r="MU29" s="2497"/>
      <c r="MV29" s="2497"/>
      <c r="MW29" s="2497"/>
      <c r="MX29" s="2497"/>
      <c r="MY29" s="2497"/>
      <c r="MZ29" s="2497"/>
      <c r="NA29" s="2497"/>
      <c r="NB29" s="2497"/>
      <c r="NC29" s="2497"/>
      <c r="ND29" s="2497"/>
      <c r="NE29" s="2497"/>
      <c r="NF29" s="2497"/>
      <c r="NG29" s="2497"/>
      <c r="NH29" s="2497"/>
      <c r="NI29" s="2497"/>
      <c r="NJ29" s="2497"/>
      <c r="NK29" s="2497"/>
      <c r="NL29" s="2497"/>
      <c r="NM29" s="2497"/>
      <c r="NN29" s="2497"/>
      <c r="NO29" s="2497"/>
      <c r="NP29" s="2497"/>
      <c r="NQ29" s="2497"/>
      <c r="NR29" s="2497"/>
      <c r="NS29" s="2497"/>
      <c r="NT29" s="2497"/>
      <c r="NU29" s="2497"/>
      <c r="NV29" s="2497"/>
      <c r="NW29" s="2497"/>
      <c r="NX29" s="2497"/>
      <c r="NY29" s="2497"/>
      <c r="NZ29" s="2497"/>
      <c r="OA29" s="2497"/>
      <c r="OB29" s="2497"/>
      <c r="OC29" s="2497"/>
      <c r="OD29" s="2497"/>
      <c r="OE29" s="2497"/>
      <c r="OF29" s="2497"/>
      <c r="OG29" s="2497"/>
      <c r="OH29" s="2497"/>
      <c r="OI29" s="2497"/>
      <c r="OJ29" s="2497"/>
      <c r="OK29" s="2497"/>
      <c r="OL29" s="2497"/>
      <c r="OM29" s="2497"/>
      <c r="ON29" s="2497"/>
      <c r="OO29" s="2497"/>
      <c r="OP29" s="2497"/>
      <c r="OQ29" s="2497"/>
      <c r="OR29" s="2497"/>
      <c r="OS29" s="2497"/>
      <c r="OT29" s="2497"/>
      <c r="OU29" s="2497"/>
      <c r="OV29" s="2497"/>
      <c r="OW29" s="2497"/>
      <c r="OX29" s="2497"/>
      <c r="OY29" s="2497"/>
      <c r="OZ29" s="2497"/>
      <c r="PA29" s="2497"/>
      <c r="PB29" s="2497"/>
      <c r="PC29" s="2497"/>
      <c r="PD29" s="2497"/>
      <c r="PE29" s="2497"/>
      <c r="PF29" s="2497"/>
      <c r="PG29" s="2497"/>
      <c r="PH29" s="2497"/>
      <c r="PI29" s="2497"/>
      <c r="PJ29" s="2497"/>
      <c r="PK29" s="2497"/>
      <c r="PL29" s="2497"/>
      <c r="PM29" s="2497"/>
      <c r="PN29" s="2497"/>
      <c r="PO29" s="2497"/>
      <c r="PP29" s="2497"/>
      <c r="PQ29" s="2497"/>
      <c r="PR29" s="2497"/>
      <c r="PS29" s="2497"/>
      <c r="PT29" s="2497"/>
      <c r="PU29" s="2497"/>
      <c r="PV29" s="2497"/>
      <c r="PW29" s="2497"/>
      <c r="PX29" s="2497"/>
      <c r="PY29" s="2497"/>
      <c r="PZ29" s="2497"/>
      <c r="QA29" s="2497"/>
      <c r="QB29" s="2497"/>
      <c r="QC29" s="2497"/>
      <c r="QD29" s="2497"/>
      <c r="QE29" s="2497"/>
      <c r="QF29" s="2497"/>
      <c r="QG29" s="2497"/>
      <c r="QH29" s="2497"/>
      <c r="QI29" s="2497"/>
      <c r="QJ29" s="2497"/>
      <c r="QK29" s="2497"/>
      <c r="QL29" s="2497"/>
      <c r="QM29" s="2497"/>
      <c r="QN29" s="2497"/>
      <c r="QO29" s="2497"/>
      <c r="QP29" s="2497"/>
      <c r="QQ29" s="2497"/>
      <c r="QR29" s="2497"/>
      <c r="QS29" s="2497"/>
      <c r="QT29" s="2497"/>
      <c r="QU29" s="2497"/>
      <c r="QV29" s="2497"/>
      <c r="QW29" s="2497"/>
      <c r="QX29" s="2497"/>
      <c r="QY29" s="2497"/>
      <c r="QZ29" s="2497"/>
      <c r="RA29" s="2497"/>
      <c r="RB29" s="2497"/>
      <c r="RC29" s="2497"/>
      <c r="RD29" s="2497"/>
      <c r="RE29" s="2497"/>
      <c r="RF29" s="2497"/>
      <c r="RG29" s="2497"/>
      <c r="RH29" s="2497"/>
      <c r="RI29" s="2497"/>
      <c r="RJ29" s="2497"/>
      <c r="RK29" s="2497"/>
      <c r="RL29" s="2497"/>
      <c r="RM29" s="2497"/>
      <c r="RN29" s="2497"/>
      <c r="RO29" s="2497"/>
      <c r="RP29" s="2497"/>
      <c r="RQ29" s="2497"/>
      <c r="RR29" s="2497"/>
      <c r="RS29" s="2497"/>
      <c r="RT29" s="2497"/>
      <c r="RU29" s="2497"/>
      <c r="RV29" s="2497"/>
      <c r="RW29" s="2497"/>
      <c r="RX29" s="2497"/>
      <c r="RY29" s="2497"/>
      <c r="RZ29" s="2497"/>
      <c r="SA29" s="2497"/>
      <c r="SB29" s="2497"/>
      <c r="SC29" s="2497"/>
      <c r="SD29" s="2497"/>
      <c r="SE29" s="2497"/>
      <c r="SF29" s="2497"/>
      <c r="SG29" s="2497"/>
      <c r="SH29" s="2497"/>
      <c r="SI29" s="2497"/>
      <c r="SJ29" s="2497"/>
      <c r="SK29" s="2497"/>
      <c r="SL29" s="2497"/>
      <c r="SM29" s="2497"/>
      <c r="SN29" s="2497"/>
      <c r="SO29" s="2497"/>
      <c r="SP29" s="2497"/>
      <c r="SQ29" s="2497"/>
      <c r="SR29" s="2497"/>
      <c r="SS29" s="2497"/>
      <c r="ST29" s="2497"/>
      <c r="SU29" s="2497"/>
      <c r="SV29" s="2497"/>
      <c r="SW29" s="2497"/>
      <c r="SX29" s="2497"/>
      <c r="SY29" s="2497"/>
      <c r="SZ29" s="2497"/>
      <c r="TA29" s="2497"/>
      <c r="TB29" s="2497"/>
      <c r="TC29" s="2497"/>
      <c r="TD29" s="2497"/>
      <c r="TE29" s="2497"/>
      <c r="TF29" s="2497"/>
      <c r="TG29" s="2497"/>
      <c r="TH29" s="2497"/>
      <c r="TI29" s="2497"/>
      <c r="TJ29" s="2497"/>
      <c r="TK29" s="2497"/>
      <c r="TL29" s="2497"/>
      <c r="TM29" s="2497"/>
      <c r="TN29" s="2497"/>
      <c r="TO29" s="2497"/>
      <c r="TP29" s="2497"/>
      <c r="TQ29" s="2497"/>
      <c r="TR29" s="2497"/>
      <c r="TS29" s="2497"/>
      <c r="TT29" s="2497"/>
      <c r="TU29" s="2497"/>
      <c r="TV29" s="2497"/>
      <c r="TW29" s="2497"/>
      <c r="TX29" s="2497"/>
      <c r="TY29" s="2497"/>
      <c r="TZ29" s="2497"/>
      <c r="UA29" s="2497"/>
      <c r="UB29" s="2497"/>
      <c r="UC29" s="2497"/>
      <c r="UD29" s="2497"/>
      <c r="UE29" s="2497"/>
      <c r="UF29" s="2497"/>
      <c r="UG29" s="2497"/>
      <c r="UH29" s="2497"/>
      <c r="UI29" s="2497"/>
      <c r="UJ29" s="2497"/>
      <c r="UK29" s="2497"/>
      <c r="UL29" s="2497"/>
      <c r="UM29" s="2497"/>
      <c r="UN29" s="2497"/>
      <c r="UO29" s="2497"/>
      <c r="UP29" s="2497"/>
      <c r="UQ29" s="2497"/>
      <c r="UR29" s="2497"/>
      <c r="US29" s="2497"/>
      <c r="UT29" s="2497"/>
      <c r="UU29" s="2497"/>
      <c r="UV29" s="2497"/>
      <c r="UW29" s="2497"/>
      <c r="UX29" s="2497"/>
      <c r="UY29" s="2497"/>
      <c r="UZ29" s="2497"/>
      <c r="VA29" s="2497"/>
      <c r="VB29" s="2497"/>
      <c r="VC29" s="2497"/>
      <c r="VD29" s="2497"/>
      <c r="VE29" s="2497"/>
      <c r="VF29" s="2497"/>
      <c r="VG29" s="2497"/>
      <c r="VH29" s="2497"/>
      <c r="VI29" s="2497"/>
      <c r="VJ29" s="2497"/>
      <c r="VK29" s="2497"/>
      <c r="VL29" s="2497"/>
      <c r="VM29" s="2497"/>
      <c r="VN29" s="2497"/>
      <c r="VO29" s="2497"/>
      <c r="VP29" s="2497"/>
      <c r="VQ29" s="2497"/>
      <c r="VR29" s="2497"/>
      <c r="VS29" s="2497"/>
      <c r="VT29" s="2497"/>
      <c r="VU29" s="2497"/>
      <c r="VV29" s="2497"/>
      <c r="VW29" s="2497"/>
      <c r="VX29" s="2497"/>
      <c r="VY29" s="2497"/>
      <c r="VZ29" s="2497"/>
      <c r="WA29" s="2497"/>
      <c r="WB29" s="2497"/>
      <c r="WC29" s="2497"/>
      <c r="WD29" s="2497"/>
      <c r="WE29" s="2497"/>
      <c r="WF29" s="2497"/>
      <c r="WG29" s="2497"/>
      <c r="WH29" s="2497"/>
      <c r="WI29" s="2497"/>
      <c r="WJ29" s="2497"/>
      <c r="WK29" s="2497"/>
      <c r="WL29" s="2497"/>
      <c r="WM29" s="2497"/>
      <c r="WN29" s="2497"/>
      <c r="WO29" s="2497"/>
      <c r="WP29" s="2497"/>
      <c r="WQ29" s="2497"/>
      <c r="WR29" s="2497"/>
      <c r="WS29" s="2497"/>
      <c r="WT29" s="2497"/>
      <c r="WU29" s="2497"/>
      <c r="WV29" s="2497"/>
      <c r="WW29" s="2497"/>
      <c r="WX29" s="2497"/>
      <c r="WY29" s="2497"/>
      <c r="WZ29" s="2497"/>
      <c r="XA29" s="2497"/>
      <c r="XB29" s="2497"/>
      <c r="XC29" s="2497"/>
      <c r="XD29" s="2497"/>
      <c r="XE29" s="2497"/>
      <c r="XF29" s="2497"/>
      <c r="XG29" s="2497"/>
      <c r="XH29" s="2497"/>
      <c r="XI29" s="2497"/>
      <c r="XJ29" s="2497"/>
      <c r="XK29" s="2497"/>
      <c r="XL29" s="2497"/>
      <c r="XM29" s="2497"/>
      <c r="XN29" s="2497"/>
      <c r="XO29" s="2497"/>
      <c r="XP29" s="2497"/>
      <c r="XQ29" s="2497"/>
      <c r="XR29" s="2497"/>
      <c r="XS29" s="2497"/>
      <c r="XT29" s="2497"/>
      <c r="XU29" s="2497"/>
      <c r="XV29" s="2497"/>
      <c r="XW29" s="2497"/>
      <c r="XX29" s="2497"/>
      <c r="XY29" s="2497"/>
      <c r="XZ29" s="2497"/>
      <c r="YA29" s="2497"/>
      <c r="YB29" s="2497"/>
      <c r="YC29" s="2497"/>
      <c r="YD29" s="2497"/>
      <c r="YE29" s="2497"/>
      <c r="YF29" s="2497"/>
      <c r="YG29" s="2497"/>
      <c r="YH29" s="2497"/>
      <c r="YI29" s="2497"/>
      <c r="YJ29" s="2497"/>
      <c r="YK29" s="2497"/>
      <c r="YL29" s="2497"/>
      <c r="YM29" s="2497"/>
      <c r="YN29" s="2497"/>
      <c r="YO29" s="2497"/>
      <c r="YP29" s="2497"/>
      <c r="YQ29" s="2497"/>
      <c r="YR29" s="2497"/>
      <c r="YS29" s="2497"/>
      <c r="YT29" s="2497"/>
      <c r="YU29" s="2497"/>
      <c r="YV29" s="2497"/>
      <c r="YW29" s="2497"/>
      <c r="YX29" s="2497"/>
      <c r="YY29" s="2497"/>
      <c r="YZ29" s="2497"/>
      <c r="ZA29" s="2497"/>
      <c r="ZB29" s="2497"/>
      <c r="ZC29" s="2497"/>
      <c r="ZD29" s="2497"/>
      <c r="ZE29" s="2497"/>
      <c r="ZF29" s="2497"/>
      <c r="ZG29" s="2497"/>
      <c r="ZH29" s="2497"/>
      <c r="ZI29" s="2497"/>
      <c r="ZJ29" s="2497"/>
      <c r="ZK29" s="2497"/>
      <c r="ZL29" s="2497"/>
      <c r="ZM29" s="2497"/>
      <c r="ZN29" s="2497"/>
      <c r="ZO29" s="2497"/>
      <c r="ZP29" s="2497"/>
      <c r="ZQ29" s="2497"/>
      <c r="ZR29" s="2497"/>
      <c r="ZS29" s="2497"/>
      <c r="ZT29" s="2497"/>
      <c r="ZU29" s="2497"/>
      <c r="ZV29" s="2497"/>
      <c r="ZW29" s="2497"/>
      <c r="ZX29" s="2497"/>
      <c r="ZY29" s="2497"/>
      <c r="ZZ29" s="2497"/>
      <c r="AAA29" s="2497"/>
      <c r="AAB29" s="2497"/>
      <c r="AAC29" s="2497"/>
      <c r="AAD29" s="2497"/>
      <c r="AAE29" s="2497"/>
      <c r="AAF29" s="2497"/>
      <c r="AAG29" s="2497"/>
      <c r="AAH29" s="2497"/>
      <c r="AAI29" s="2497"/>
      <c r="AAJ29" s="2497"/>
      <c r="AAK29" s="2497"/>
      <c r="AAL29" s="2497"/>
      <c r="AAM29" s="2497"/>
      <c r="AAN29" s="2497"/>
      <c r="AAO29" s="2497"/>
      <c r="AAP29" s="2497"/>
      <c r="AAQ29" s="2497"/>
      <c r="AAR29" s="2497"/>
      <c r="AAS29" s="2497"/>
      <c r="AAT29" s="2497"/>
      <c r="AAU29" s="2497"/>
      <c r="AAV29" s="2497"/>
      <c r="AAW29" s="2497"/>
      <c r="AAX29" s="2497"/>
      <c r="AAY29" s="2497"/>
      <c r="AAZ29" s="2497"/>
      <c r="ABA29" s="2497"/>
      <c r="ABB29" s="2497"/>
      <c r="ABC29" s="2497"/>
      <c r="ABD29" s="2497"/>
      <c r="ABE29" s="2497"/>
      <c r="ABF29" s="2497"/>
      <c r="ABG29" s="2497"/>
      <c r="ABH29" s="2497"/>
      <c r="ABI29" s="2497"/>
      <c r="ABJ29" s="2497"/>
      <c r="ABK29" s="2497"/>
      <c r="ABL29" s="2497"/>
      <c r="ABM29" s="2497"/>
      <c r="ABN29" s="2497"/>
      <c r="ABO29" s="2497"/>
      <c r="ABP29" s="2497"/>
      <c r="ABQ29" s="2497"/>
      <c r="ABR29" s="2497"/>
      <c r="ABS29" s="2497"/>
      <c r="ABT29" s="2497"/>
      <c r="ABU29" s="2497"/>
      <c r="ABV29" s="2497"/>
      <c r="ABW29" s="2497"/>
      <c r="ABX29" s="2497"/>
      <c r="ABY29" s="2497"/>
      <c r="ABZ29" s="2497"/>
      <c r="ACA29" s="2497"/>
      <c r="ACB29" s="2497"/>
      <c r="ACC29" s="2497"/>
      <c r="ACD29" s="2497"/>
      <c r="ACE29" s="2497"/>
      <c r="ACF29" s="2497"/>
      <c r="ACG29" s="2497"/>
      <c r="ACH29" s="2497"/>
      <c r="ACI29" s="2497"/>
      <c r="ACJ29" s="2497"/>
      <c r="ACK29" s="2497"/>
      <c r="ACL29" s="2497"/>
      <c r="ACM29" s="2497"/>
      <c r="ACN29" s="2497"/>
      <c r="ACO29" s="2497"/>
      <c r="ACP29" s="2497"/>
      <c r="ACQ29" s="2497"/>
      <c r="ACR29" s="2497"/>
      <c r="ACS29" s="2497"/>
      <c r="ACT29" s="2497"/>
      <c r="ACU29" s="2497"/>
      <c r="ACV29" s="2497"/>
      <c r="ACW29" s="2497"/>
      <c r="ACX29" s="2497"/>
      <c r="ACY29" s="2497"/>
      <c r="ACZ29" s="2497"/>
      <c r="ADA29" s="2497"/>
      <c r="ADB29" s="2497"/>
      <c r="ADC29" s="2497"/>
      <c r="ADD29" s="2497"/>
      <c r="ADE29" s="2497"/>
      <c r="ADF29" s="2497"/>
      <c r="ADG29" s="2497"/>
      <c r="ADH29" s="2497"/>
      <c r="ADI29" s="2497"/>
      <c r="ADJ29" s="2497"/>
      <c r="ADK29" s="2497"/>
      <c r="ADL29" s="2497"/>
      <c r="ADM29" s="2497"/>
      <c r="ADN29" s="2497"/>
      <c r="ADO29" s="2497"/>
      <c r="ADP29" s="2497"/>
      <c r="ADQ29" s="2497"/>
      <c r="ADR29" s="2497"/>
      <c r="ADS29" s="2497"/>
      <c r="ADT29" s="2497"/>
      <c r="ADU29" s="2497"/>
      <c r="ADV29" s="2497"/>
      <c r="ADW29" s="2497"/>
      <c r="ADX29" s="2497"/>
      <c r="ADY29" s="2497"/>
      <c r="ADZ29" s="2497"/>
      <c r="AEA29" s="2497"/>
      <c r="AEB29" s="2497"/>
      <c r="AEC29" s="2497"/>
      <c r="AED29" s="2497"/>
      <c r="AEE29" s="2497"/>
      <c r="AEF29" s="2497"/>
      <c r="AEG29" s="2497"/>
      <c r="AEH29" s="2497"/>
      <c r="AEI29" s="2497"/>
      <c r="AEJ29" s="2497"/>
      <c r="AEK29" s="2497"/>
      <c r="AEL29" s="2497"/>
      <c r="AEM29" s="2497"/>
      <c r="AEN29" s="2497"/>
      <c r="AEO29" s="2497"/>
      <c r="AEP29" s="2497"/>
      <c r="AEQ29" s="2497"/>
      <c r="AER29" s="2497"/>
      <c r="AES29" s="2497"/>
      <c r="AET29" s="2497"/>
      <c r="AEU29" s="2497"/>
      <c r="AEV29" s="2497"/>
      <c r="AEW29" s="2497"/>
      <c r="AEX29" s="2497"/>
      <c r="AEY29" s="2497"/>
      <c r="AEZ29" s="2497"/>
      <c r="AFA29" s="2497"/>
      <c r="AFB29" s="2497"/>
      <c r="AFC29" s="2497"/>
      <c r="AFD29" s="2497"/>
      <c r="AFE29" s="2497"/>
      <c r="AFF29" s="2497"/>
      <c r="AFG29" s="2497"/>
      <c r="AFH29" s="2497"/>
      <c r="AFI29" s="2497"/>
      <c r="AFJ29" s="2497"/>
      <c r="AFK29" s="2497"/>
      <c r="AFL29" s="2497"/>
      <c r="AFM29" s="2497"/>
      <c r="AFN29" s="2497"/>
      <c r="AFO29" s="2497"/>
      <c r="AFP29" s="2497"/>
      <c r="AFQ29" s="2497"/>
      <c r="AFR29" s="2497"/>
      <c r="AFS29" s="2497"/>
      <c r="AFT29" s="2497"/>
      <c r="AFU29" s="2497"/>
      <c r="AFV29" s="2497"/>
      <c r="AFW29" s="2497"/>
      <c r="AFX29" s="2497"/>
      <c r="AFY29" s="2497"/>
      <c r="AFZ29" s="2497"/>
      <c r="AGA29" s="2497"/>
      <c r="AGB29" s="2497"/>
      <c r="AGC29" s="2497"/>
      <c r="AGD29" s="2497"/>
      <c r="AGE29" s="2497"/>
      <c r="AGF29" s="2497"/>
      <c r="AGG29" s="2497"/>
      <c r="AGH29" s="2497"/>
      <c r="AGI29" s="2497"/>
      <c r="AGJ29" s="2497"/>
      <c r="AGK29" s="2497"/>
      <c r="AGL29" s="2497"/>
      <c r="AGM29" s="2497"/>
      <c r="AGN29" s="2497"/>
      <c r="AGO29" s="2497"/>
      <c r="AGP29" s="2497"/>
      <c r="AGQ29" s="2497"/>
      <c r="AGR29" s="2497"/>
      <c r="AGS29" s="2497"/>
      <c r="AGT29" s="2497"/>
      <c r="AGU29" s="2497"/>
      <c r="AGV29" s="2497"/>
      <c r="AGW29" s="2497"/>
      <c r="AGX29" s="2497"/>
      <c r="AGY29" s="2497"/>
      <c r="AGZ29" s="2497"/>
      <c r="AHA29" s="2497"/>
      <c r="AHB29" s="2497"/>
      <c r="AHC29" s="2497"/>
      <c r="AHD29" s="2497"/>
      <c r="AHE29" s="2497"/>
      <c r="AHF29" s="2497"/>
      <c r="AHG29" s="2497"/>
      <c r="AHH29" s="2497"/>
      <c r="AHI29" s="2497"/>
      <c r="AHJ29" s="2497"/>
      <c r="AHK29" s="2497"/>
      <c r="AHL29" s="2497"/>
      <c r="AHM29" s="2497"/>
      <c r="AHN29" s="2497"/>
      <c r="AHO29" s="2497"/>
      <c r="AHP29" s="2497"/>
      <c r="AHQ29" s="2497"/>
      <c r="AHR29" s="2497"/>
      <c r="AHS29" s="2497"/>
      <c r="AHT29" s="2497"/>
      <c r="AHU29" s="2497"/>
      <c r="AHV29" s="2497"/>
      <c r="AHW29" s="2497"/>
      <c r="AHX29" s="2497"/>
      <c r="AHY29" s="2497"/>
      <c r="AHZ29" s="2497"/>
      <c r="AIA29" s="2497"/>
      <c r="AIB29" s="2497"/>
      <c r="AIC29" s="2497"/>
      <c r="AID29" s="2497"/>
      <c r="AIE29" s="2497"/>
      <c r="AIF29" s="2497"/>
      <c r="AIG29" s="2497"/>
      <c r="AIH29" s="2497"/>
      <c r="AII29" s="2497"/>
      <c r="AIJ29" s="2497"/>
      <c r="AIK29" s="2497"/>
      <c r="AIL29" s="2497"/>
      <c r="AIM29" s="2497"/>
      <c r="AIN29" s="2497"/>
      <c r="AIO29" s="2497"/>
      <c r="AIP29" s="2497"/>
      <c r="AIQ29" s="2497"/>
      <c r="AIR29" s="2497"/>
      <c r="AIS29" s="2497"/>
      <c r="AIT29" s="2497"/>
      <c r="AIU29" s="2497"/>
      <c r="AIV29" s="2497"/>
      <c r="AIW29" s="2497"/>
      <c r="AIX29" s="2497"/>
      <c r="AIY29" s="2497"/>
      <c r="AIZ29" s="2497"/>
      <c r="AJA29" s="2497"/>
      <c r="AJB29" s="2497"/>
      <c r="AJC29" s="2497"/>
      <c r="AJD29" s="2497"/>
      <c r="AJE29" s="2497"/>
      <c r="AJF29" s="2497"/>
      <c r="AJG29" s="2497"/>
      <c r="AJH29" s="2497"/>
      <c r="AJI29" s="2497"/>
      <c r="AJJ29" s="2497"/>
      <c r="AJK29" s="2497"/>
      <c r="AJL29" s="2497"/>
      <c r="AJM29" s="2497"/>
      <c r="AJN29" s="2497"/>
      <c r="AJO29" s="2497"/>
      <c r="AJP29" s="2497"/>
      <c r="AJQ29" s="2497"/>
      <c r="AJR29" s="2497"/>
      <c r="AJS29" s="2497"/>
      <c r="AJT29" s="2497"/>
      <c r="AJU29" s="2497"/>
      <c r="AJV29" s="2497"/>
      <c r="AJW29" s="2497"/>
      <c r="AJX29" s="2497"/>
      <c r="AJY29" s="2497"/>
      <c r="AJZ29" s="2497"/>
      <c r="AKA29" s="2497"/>
      <c r="AKB29" s="2497"/>
      <c r="AKC29" s="2497"/>
      <c r="AKD29" s="2497"/>
      <c r="AKE29" s="2497"/>
      <c r="AKF29" s="2497"/>
      <c r="AKG29" s="2497"/>
      <c r="AKH29" s="2497"/>
      <c r="AKI29" s="2497"/>
      <c r="AKJ29" s="2497"/>
      <c r="AKK29" s="2497"/>
      <c r="AKL29" s="2497"/>
      <c r="AKM29" s="2497"/>
      <c r="AKN29" s="2497"/>
      <c r="AKO29" s="2497"/>
      <c r="AKP29" s="2497"/>
      <c r="AKQ29" s="2497"/>
      <c r="AKR29" s="2497"/>
      <c r="AKS29" s="2497"/>
      <c r="AKT29" s="2497"/>
      <c r="AKU29" s="2497"/>
      <c r="AKV29" s="2497"/>
      <c r="AKW29" s="2497"/>
      <c r="AKX29" s="2497"/>
      <c r="AKY29" s="2497"/>
      <c r="AKZ29" s="2497"/>
      <c r="ALA29" s="2497"/>
      <c r="ALB29" s="2497"/>
      <c r="ALC29" s="2497"/>
      <c r="ALD29" s="2497"/>
      <c r="ALE29" s="2497"/>
      <c r="ALF29" s="2497"/>
      <c r="ALG29" s="2497"/>
      <c r="ALH29" s="2497"/>
      <c r="ALI29" s="2497"/>
      <c r="ALJ29" s="2497"/>
      <c r="ALK29" s="2497"/>
      <c r="ALL29" s="2497"/>
      <c r="ALM29" s="2497"/>
      <c r="ALN29" s="2497"/>
      <c r="ALO29" s="2497"/>
      <c r="ALP29" s="2497"/>
      <c r="ALQ29" s="2497"/>
      <c r="ALR29" s="2497"/>
      <c r="ALS29" s="2497"/>
      <c r="ALT29" s="2497"/>
      <c r="ALU29" s="2497"/>
      <c r="ALV29" s="2497"/>
      <c r="ALW29" s="2497"/>
      <c r="ALX29" s="2497"/>
      <c r="ALY29" s="2497"/>
      <c r="ALZ29" s="2497"/>
      <c r="AMA29" s="2497"/>
      <c r="AMB29" s="2497"/>
      <c r="AMC29" s="2497"/>
      <c r="AMD29" s="2497"/>
      <c r="AME29" s="2497"/>
      <c r="AMF29" s="2497"/>
      <c r="AMG29" s="2497"/>
      <c r="AMH29" s="2497"/>
      <c r="AMI29" s="2497"/>
      <c r="AMJ29" s="2497"/>
      <c r="AMK29" s="2497"/>
      <c r="AML29" s="2497"/>
      <c r="AMM29" s="2497"/>
      <c r="AMN29" s="2497"/>
      <c r="AMO29" s="2497"/>
      <c r="AMP29" s="2497"/>
      <c r="AMQ29" s="2497"/>
      <c r="AMR29" s="2497"/>
      <c r="AMS29" s="2497"/>
      <c r="AMT29" s="2497"/>
      <c r="AMU29" s="2497"/>
      <c r="AMV29" s="2497"/>
      <c r="AMW29" s="2497"/>
      <c r="AMX29" s="2497"/>
      <c r="AMY29" s="2497"/>
      <c r="AMZ29" s="2497"/>
      <c r="ANA29" s="2497"/>
      <c r="ANB29" s="2497"/>
      <c r="ANC29" s="2497"/>
      <c r="AND29" s="2497"/>
      <c r="ANE29" s="2497"/>
      <c r="ANF29" s="2497"/>
      <c r="ANG29" s="2497"/>
      <c r="ANH29" s="2497"/>
      <c r="ANI29" s="2497"/>
      <c r="ANJ29" s="2497"/>
      <c r="ANK29" s="2497"/>
      <c r="ANL29" s="2497"/>
      <c r="ANM29" s="2497"/>
      <c r="ANN29" s="2497"/>
      <c r="ANO29" s="2497"/>
      <c r="ANP29" s="2497"/>
      <c r="ANQ29" s="2497"/>
      <c r="ANR29" s="2497"/>
      <c r="ANS29" s="2497"/>
      <c r="ANT29" s="2497"/>
      <c r="ANU29" s="2497"/>
      <c r="ANV29" s="2497"/>
      <c r="ANW29" s="2497"/>
      <c r="ANX29" s="2497"/>
      <c r="ANY29" s="2497"/>
      <c r="ANZ29" s="2497"/>
      <c r="AOA29" s="2497"/>
      <c r="AOB29" s="2497"/>
      <c r="AOC29" s="2497"/>
      <c r="AOD29" s="2497"/>
      <c r="AOE29" s="2497"/>
      <c r="AOF29" s="2497"/>
      <c r="AOG29" s="2497"/>
      <c r="AOH29" s="2497"/>
      <c r="AOI29" s="2497"/>
      <c r="AOJ29" s="2497"/>
      <c r="AOK29" s="2497"/>
      <c r="AOL29" s="2497"/>
      <c r="AOM29" s="2497"/>
      <c r="AON29" s="2497"/>
      <c r="AOO29" s="2497"/>
      <c r="AOP29" s="2497"/>
      <c r="AOQ29" s="2497"/>
      <c r="AOR29" s="2497"/>
      <c r="AOS29" s="2497"/>
      <c r="AOT29" s="2497"/>
      <c r="AOU29" s="2497"/>
      <c r="AOV29" s="2497"/>
      <c r="AOW29" s="2497"/>
      <c r="AOX29" s="2497"/>
      <c r="AOY29" s="2497"/>
      <c r="AOZ29" s="2497"/>
      <c r="APA29" s="2497"/>
      <c r="APB29" s="2497"/>
      <c r="APC29" s="2497"/>
      <c r="APD29" s="2497"/>
      <c r="APE29" s="2497"/>
      <c r="APF29" s="2497"/>
      <c r="APG29" s="2497"/>
      <c r="APH29" s="2497"/>
      <c r="API29" s="2497"/>
      <c r="APJ29" s="2497"/>
      <c r="APK29" s="2497"/>
      <c r="APL29" s="2497"/>
      <c r="APM29" s="2497"/>
      <c r="APN29" s="2497"/>
      <c r="APO29" s="2497"/>
      <c r="APP29" s="2497"/>
      <c r="APQ29" s="2497"/>
      <c r="APR29" s="2497"/>
      <c r="APS29" s="2497"/>
      <c r="APT29" s="2497"/>
      <c r="APU29" s="2497"/>
      <c r="APV29" s="2497"/>
      <c r="APW29" s="2497"/>
      <c r="APX29" s="2497"/>
      <c r="APY29" s="2497"/>
      <c r="APZ29" s="2497"/>
      <c r="AQA29" s="2497"/>
      <c r="AQB29" s="2497"/>
      <c r="AQC29" s="2497"/>
      <c r="AQD29" s="2497"/>
      <c r="AQE29" s="2497"/>
      <c r="AQF29" s="2497"/>
      <c r="AQG29" s="2497"/>
      <c r="AQH29" s="2497"/>
      <c r="AQI29" s="2497"/>
      <c r="AQJ29" s="2497"/>
      <c r="AQK29" s="2497"/>
      <c r="AQL29" s="2497"/>
      <c r="AQM29" s="2497"/>
      <c r="AQN29" s="2497"/>
      <c r="AQO29" s="2497"/>
      <c r="AQP29" s="2497"/>
      <c r="AQQ29" s="2497"/>
      <c r="AQR29" s="2497"/>
      <c r="AQS29" s="2497"/>
      <c r="AQT29" s="2497"/>
      <c r="AQU29" s="2497"/>
      <c r="AQV29" s="2497"/>
      <c r="AQW29" s="2497"/>
      <c r="AQX29" s="2497"/>
      <c r="AQY29" s="2497"/>
      <c r="AQZ29" s="2497"/>
      <c r="ARA29" s="2497"/>
      <c r="ARB29" s="2497"/>
      <c r="ARC29" s="2497"/>
      <c r="ARD29" s="2497"/>
      <c r="ARE29" s="2497"/>
      <c r="ARF29" s="2497"/>
      <c r="ARG29" s="2497"/>
      <c r="ARH29" s="2497"/>
      <c r="ARI29" s="2497"/>
      <c r="ARJ29" s="2497"/>
      <c r="ARK29" s="2497"/>
      <c r="ARL29" s="2497"/>
      <c r="ARM29" s="2497"/>
      <c r="ARN29" s="2497"/>
      <c r="ARO29" s="2497"/>
      <c r="ARP29" s="2497"/>
      <c r="ARQ29" s="2497"/>
      <c r="ARR29" s="2497"/>
      <c r="ARS29" s="2497"/>
      <c r="ART29" s="2497"/>
      <c r="ARU29" s="2497"/>
      <c r="ARV29" s="2497"/>
      <c r="ARW29" s="2497"/>
      <c r="ARX29" s="2497"/>
      <c r="ARY29" s="2497"/>
      <c r="ARZ29" s="2497"/>
      <c r="ASA29" s="2497"/>
      <c r="ASB29" s="2497"/>
      <c r="ASC29" s="2497"/>
      <c r="ASD29" s="2497"/>
      <c r="ASE29" s="2497"/>
      <c r="ASF29" s="2497"/>
      <c r="ASG29" s="2497"/>
      <c r="ASH29" s="2497"/>
      <c r="ASI29" s="2497"/>
      <c r="ASJ29" s="2497"/>
      <c r="ASK29" s="2497"/>
      <c r="ASL29" s="2497"/>
      <c r="ASM29" s="2497"/>
      <c r="ASN29" s="2497"/>
      <c r="ASO29" s="2497"/>
      <c r="ASP29" s="2497"/>
      <c r="ASQ29" s="2497"/>
      <c r="ASR29" s="2497"/>
      <c r="ASS29" s="2497"/>
      <c r="AST29" s="2497"/>
      <c r="ASU29" s="2497"/>
      <c r="ASV29" s="2497"/>
      <c r="ASW29" s="2497"/>
      <c r="ASX29" s="2497"/>
      <c r="ASY29" s="2497"/>
      <c r="ASZ29" s="2497"/>
      <c r="ATA29" s="2497"/>
      <c r="ATB29" s="2497"/>
      <c r="ATC29" s="2497"/>
      <c r="ATD29" s="2497"/>
      <c r="ATE29" s="2497"/>
      <c r="ATF29" s="2497"/>
      <c r="ATG29" s="2497"/>
      <c r="ATH29" s="2497"/>
      <c r="ATI29" s="2497"/>
      <c r="ATJ29" s="2497"/>
      <c r="ATK29" s="2497"/>
      <c r="ATL29" s="2497"/>
      <c r="ATM29" s="2497"/>
      <c r="ATN29" s="2497"/>
      <c r="ATO29" s="2497"/>
      <c r="ATP29" s="2497"/>
      <c r="ATQ29" s="2497"/>
      <c r="ATR29" s="2497"/>
      <c r="ATS29" s="2497"/>
      <c r="ATT29" s="2497"/>
      <c r="ATU29" s="2497"/>
      <c r="ATV29" s="2497"/>
      <c r="ATW29" s="2497"/>
      <c r="ATX29" s="2497"/>
      <c r="ATY29" s="2497"/>
      <c r="ATZ29" s="2497"/>
      <c r="AUA29" s="2497"/>
      <c r="AUB29" s="2497"/>
      <c r="AUC29" s="2497"/>
      <c r="AUD29" s="2497"/>
      <c r="AUE29" s="2497"/>
      <c r="AUF29" s="2497"/>
      <c r="AUG29" s="2497"/>
      <c r="AUH29" s="2497"/>
      <c r="AUI29" s="2497"/>
      <c r="AUJ29" s="2497"/>
      <c r="AUK29" s="2497"/>
      <c r="AUL29" s="2497"/>
      <c r="AUM29" s="2497"/>
      <c r="AUN29" s="2497"/>
      <c r="AUO29" s="2497"/>
      <c r="AUP29" s="2497"/>
      <c r="AUQ29" s="2497"/>
      <c r="AUR29" s="2497"/>
      <c r="AUS29" s="2497"/>
      <c r="AUT29" s="2497"/>
      <c r="AUU29" s="2497"/>
      <c r="AUV29" s="2497"/>
      <c r="AUW29" s="2497"/>
      <c r="AUX29" s="2497"/>
      <c r="AUY29" s="2497"/>
      <c r="AUZ29" s="2497"/>
      <c r="AVA29" s="2497"/>
      <c r="AVB29" s="2497"/>
      <c r="AVC29" s="2497"/>
      <c r="AVD29" s="2497"/>
      <c r="AVE29" s="2497"/>
      <c r="AVF29" s="2497"/>
      <c r="AVG29" s="2497"/>
      <c r="AVH29" s="2497"/>
      <c r="AVI29" s="2497"/>
      <c r="AVJ29" s="2497"/>
      <c r="AVK29" s="2497"/>
      <c r="AVL29" s="2497"/>
      <c r="AVM29" s="2497"/>
      <c r="AVN29" s="2497"/>
      <c r="AVO29" s="2497"/>
      <c r="AVP29" s="2497"/>
      <c r="AVQ29" s="2497"/>
      <c r="AVR29" s="2497"/>
      <c r="AVS29" s="2497"/>
      <c r="AVT29" s="2497"/>
      <c r="AVU29" s="2497"/>
      <c r="AVV29" s="2497"/>
      <c r="AVW29" s="2497"/>
      <c r="AVX29" s="2497"/>
      <c r="AVY29" s="2497"/>
      <c r="AVZ29" s="2497"/>
      <c r="AWA29" s="2497"/>
      <c r="AWB29" s="2497"/>
      <c r="AWC29" s="2497"/>
      <c r="AWD29" s="2497"/>
      <c r="AWE29" s="2497"/>
      <c r="AWF29" s="2497"/>
      <c r="AWG29" s="2497"/>
      <c r="AWH29" s="2497"/>
      <c r="AWI29" s="2497"/>
      <c r="AWJ29" s="2497"/>
      <c r="AWK29" s="2497"/>
      <c r="AWL29" s="2497"/>
      <c r="AWM29" s="2497"/>
      <c r="AWN29" s="2497"/>
      <c r="AWO29" s="2497"/>
      <c r="AWP29" s="2497"/>
      <c r="AWQ29" s="2497"/>
      <c r="AWR29" s="2497"/>
      <c r="AWS29" s="2497"/>
      <c r="AWT29" s="2497"/>
      <c r="AWU29" s="2497"/>
      <c r="AWV29" s="2497"/>
      <c r="AWW29" s="2497"/>
      <c r="AWX29" s="2497"/>
      <c r="AWY29" s="2497"/>
      <c r="AWZ29" s="2497"/>
      <c r="AXA29" s="2497"/>
      <c r="AXB29" s="2497"/>
      <c r="AXC29" s="2497"/>
      <c r="AXD29" s="2497"/>
      <c r="AXE29" s="2497"/>
      <c r="AXF29" s="2497"/>
      <c r="AXG29" s="2497"/>
      <c r="AXH29" s="2497"/>
      <c r="AXI29" s="2497"/>
      <c r="AXJ29" s="2497"/>
      <c r="AXK29" s="2497"/>
      <c r="AXL29" s="2497"/>
      <c r="AXM29" s="2497"/>
      <c r="AXN29" s="2497"/>
      <c r="AXO29" s="2497"/>
      <c r="AXP29" s="2497"/>
      <c r="AXQ29" s="2497"/>
      <c r="AXR29" s="2497"/>
      <c r="AXS29" s="2497"/>
      <c r="AXT29" s="2497"/>
      <c r="AXU29" s="2497"/>
      <c r="AXV29" s="2497"/>
      <c r="AXW29" s="2497"/>
      <c r="AXX29" s="2497"/>
      <c r="AXY29" s="2497"/>
      <c r="AXZ29" s="2497"/>
      <c r="AYA29" s="2497"/>
      <c r="AYB29" s="2497"/>
      <c r="AYC29" s="2497"/>
      <c r="AYD29" s="2497"/>
      <c r="AYE29" s="2497"/>
      <c r="AYF29" s="2497"/>
      <c r="AYG29" s="2497"/>
      <c r="AYH29" s="2497"/>
      <c r="AYI29" s="2497"/>
      <c r="AYJ29" s="2497"/>
      <c r="AYK29" s="2497"/>
      <c r="AYL29" s="2497"/>
      <c r="AYM29" s="2497"/>
      <c r="AYN29" s="2497"/>
      <c r="AYO29" s="2497"/>
      <c r="AYP29" s="2497"/>
      <c r="AYQ29" s="2497"/>
      <c r="AYR29" s="2497"/>
      <c r="AYS29" s="2497"/>
      <c r="AYT29" s="2497"/>
      <c r="AYU29" s="2497"/>
      <c r="AYV29" s="2497"/>
      <c r="AYW29" s="2497"/>
      <c r="AYX29" s="2497"/>
      <c r="AYY29" s="2497"/>
      <c r="AYZ29" s="2497"/>
      <c r="AZA29" s="2497"/>
      <c r="AZB29" s="2497"/>
      <c r="AZC29" s="2497"/>
      <c r="AZD29" s="2497"/>
      <c r="AZE29" s="2497"/>
      <c r="AZF29" s="2497"/>
      <c r="AZG29" s="2497"/>
      <c r="AZH29" s="2497"/>
      <c r="AZI29" s="2497"/>
      <c r="AZJ29" s="2497"/>
      <c r="AZK29" s="2497"/>
      <c r="AZL29" s="2497"/>
      <c r="AZM29" s="2497"/>
      <c r="AZN29" s="2497"/>
      <c r="AZO29" s="2497"/>
      <c r="AZP29" s="2497"/>
      <c r="AZQ29" s="2497"/>
      <c r="AZR29" s="2497"/>
      <c r="AZS29" s="2497"/>
      <c r="AZT29" s="2497"/>
      <c r="AZU29" s="2497"/>
      <c r="AZV29" s="2497"/>
      <c r="AZW29" s="2497"/>
      <c r="AZX29" s="2497"/>
      <c r="AZY29" s="2497"/>
      <c r="AZZ29" s="2497"/>
      <c r="BAA29" s="2497"/>
      <c r="BAB29" s="2497"/>
      <c r="BAC29" s="2497"/>
      <c r="BAD29" s="2497"/>
      <c r="BAE29" s="2497"/>
      <c r="BAF29" s="2497"/>
      <c r="BAG29" s="2497"/>
      <c r="BAH29" s="2497"/>
      <c r="BAI29" s="2497"/>
      <c r="BAJ29" s="2497"/>
      <c r="BAK29" s="2497"/>
      <c r="BAL29" s="2497"/>
      <c r="BAM29" s="2497"/>
      <c r="BAN29" s="2497"/>
      <c r="BAO29" s="2497"/>
      <c r="BAP29" s="2497"/>
      <c r="BAQ29" s="2497"/>
      <c r="BAR29" s="2497"/>
      <c r="BAS29" s="2497"/>
      <c r="BAT29" s="2497"/>
      <c r="BAU29" s="2497"/>
      <c r="BAV29" s="2497"/>
      <c r="BAW29" s="2497"/>
      <c r="BAX29" s="2497"/>
      <c r="BAY29" s="2497"/>
      <c r="BAZ29" s="2497"/>
      <c r="BBA29" s="2497"/>
      <c r="BBB29" s="2497"/>
      <c r="BBC29" s="2497"/>
      <c r="BBD29" s="2497"/>
      <c r="BBE29" s="2497"/>
      <c r="BBF29" s="2497"/>
      <c r="BBG29" s="2497"/>
      <c r="BBH29" s="2497"/>
      <c r="BBI29" s="2497"/>
      <c r="BBJ29" s="2497"/>
      <c r="BBK29" s="2497"/>
      <c r="BBL29" s="2497"/>
      <c r="BBM29" s="2497"/>
      <c r="BBN29" s="2497"/>
      <c r="BBO29" s="2497"/>
      <c r="BBP29" s="2497"/>
      <c r="BBQ29" s="2497"/>
      <c r="BBR29" s="2497"/>
      <c r="BBS29" s="2497"/>
      <c r="BBT29" s="2497"/>
      <c r="BBU29" s="2497"/>
      <c r="BBV29" s="2497"/>
      <c r="BBW29" s="2497"/>
      <c r="BBX29" s="2497"/>
      <c r="BBY29" s="2497"/>
      <c r="BBZ29" s="2497"/>
      <c r="BCA29" s="2497"/>
      <c r="BCB29" s="2497"/>
      <c r="BCC29" s="2497"/>
      <c r="BCD29" s="2497"/>
      <c r="BCE29" s="2497"/>
      <c r="BCF29" s="2497"/>
      <c r="BCG29" s="2497"/>
      <c r="BCH29" s="2497"/>
      <c r="BCI29" s="2497"/>
      <c r="BCJ29" s="2497"/>
      <c r="BCK29" s="2497"/>
      <c r="BCL29" s="2497"/>
      <c r="BCM29" s="2497"/>
      <c r="BCN29" s="2497"/>
      <c r="BCO29" s="2497"/>
      <c r="BCP29" s="2497"/>
      <c r="BCQ29" s="2497"/>
      <c r="BCR29" s="2497"/>
      <c r="BCS29" s="2497"/>
      <c r="BCT29" s="2497"/>
      <c r="BCU29" s="2497"/>
      <c r="BCV29" s="2497"/>
      <c r="BCW29" s="2497"/>
      <c r="BCX29" s="2497"/>
      <c r="BCY29" s="2497"/>
      <c r="BCZ29" s="2497"/>
      <c r="BDA29" s="2497"/>
      <c r="BDB29" s="2497"/>
      <c r="BDC29" s="2497"/>
      <c r="BDD29" s="2497"/>
      <c r="BDE29" s="2497"/>
      <c r="BDF29" s="2497"/>
      <c r="BDG29" s="2497"/>
      <c r="BDH29" s="2497"/>
      <c r="BDI29" s="2497"/>
      <c r="BDJ29" s="2497"/>
      <c r="BDK29" s="2497"/>
      <c r="BDL29" s="2497"/>
      <c r="BDM29" s="2497"/>
      <c r="BDN29" s="2497"/>
      <c r="BDO29" s="2497"/>
      <c r="BDP29" s="2497"/>
      <c r="BDQ29" s="2497"/>
      <c r="BDR29" s="2497"/>
      <c r="BDS29" s="2497"/>
      <c r="BDT29" s="2497"/>
      <c r="BDU29" s="2497"/>
      <c r="BDV29" s="2497"/>
      <c r="BDW29" s="2497"/>
      <c r="BDX29" s="2497"/>
      <c r="BDY29" s="2497"/>
      <c r="BDZ29" s="2497"/>
      <c r="BEA29" s="2497"/>
      <c r="BEB29" s="2497"/>
      <c r="BEC29" s="2497"/>
      <c r="BED29" s="2497"/>
      <c r="BEE29" s="2497"/>
      <c r="BEF29" s="2497"/>
      <c r="BEG29" s="2497"/>
      <c r="BEH29" s="2497"/>
      <c r="BEI29" s="2497"/>
      <c r="BEJ29" s="2497"/>
      <c r="BEK29" s="2497"/>
      <c r="BEL29" s="2497"/>
      <c r="BEM29" s="2497"/>
      <c r="BEN29" s="2497"/>
      <c r="BEO29" s="2497"/>
      <c r="BEP29" s="2497"/>
      <c r="BEQ29" s="2497"/>
      <c r="BER29" s="2497"/>
      <c r="BES29" s="2497"/>
      <c r="BET29" s="2497"/>
      <c r="BEU29" s="2497"/>
      <c r="BEV29" s="2497"/>
      <c r="BEW29" s="2497"/>
      <c r="BEX29" s="2497"/>
      <c r="BEY29" s="2497"/>
      <c r="BEZ29" s="2497"/>
      <c r="BFA29" s="2497"/>
      <c r="BFB29" s="2497"/>
      <c r="BFC29" s="2497"/>
      <c r="BFD29" s="2497"/>
      <c r="BFE29" s="2497"/>
      <c r="BFF29" s="2497"/>
      <c r="BFG29" s="2497"/>
      <c r="BFH29" s="2497"/>
      <c r="BFI29" s="2497"/>
      <c r="BFJ29" s="2497"/>
      <c r="BFK29" s="2497"/>
      <c r="BFL29" s="2497"/>
      <c r="BFM29" s="2497"/>
      <c r="BFN29" s="2497"/>
      <c r="BFO29" s="2497"/>
      <c r="BFP29" s="2497"/>
      <c r="BFQ29" s="2497"/>
      <c r="BFR29" s="2497"/>
      <c r="BFS29" s="2497"/>
      <c r="BFT29" s="2497"/>
      <c r="BFU29" s="2497"/>
      <c r="BFV29" s="2497"/>
      <c r="BFW29" s="2497"/>
      <c r="BFX29" s="2497"/>
      <c r="BFY29" s="2497"/>
      <c r="BFZ29" s="2497"/>
      <c r="BGA29" s="2497"/>
      <c r="BGB29" s="2497"/>
      <c r="BGC29" s="2497"/>
      <c r="BGD29" s="2497"/>
      <c r="BGE29" s="2497"/>
      <c r="BGF29" s="2497"/>
      <c r="BGG29" s="2497"/>
      <c r="BGH29" s="2497"/>
      <c r="BGI29" s="2497"/>
      <c r="BGJ29" s="2497"/>
      <c r="BGK29" s="2497"/>
      <c r="BGL29" s="2497"/>
      <c r="BGM29" s="2497"/>
      <c r="BGN29" s="2497"/>
      <c r="BGO29" s="2497"/>
      <c r="BGP29" s="2497"/>
      <c r="BGQ29" s="2497"/>
      <c r="BGR29" s="2497"/>
      <c r="BGS29" s="2497"/>
      <c r="BGT29" s="2497"/>
      <c r="BGU29" s="2497"/>
      <c r="BGV29" s="2497"/>
      <c r="BGW29" s="2497"/>
      <c r="BGX29" s="2497"/>
      <c r="BGY29" s="2497"/>
      <c r="BGZ29" s="2497"/>
      <c r="BHA29" s="2497"/>
      <c r="BHB29" s="2497"/>
      <c r="BHC29" s="2497"/>
      <c r="BHD29" s="2497"/>
      <c r="BHE29" s="2497"/>
      <c r="BHF29" s="2497"/>
      <c r="BHG29" s="2497"/>
      <c r="BHH29" s="2497"/>
      <c r="BHI29" s="2497"/>
      <c r="BHJ29" s="2497"/>
      <c r="BHK29" s="2497"/>
      <c r="BHL29" s="2497"/>
      <c r="BHM29" s="2497"/>
      <c r="BHN29" s="2497"/>
      <c r="BHO29" s="2497"/>
      <c r="BHP29" s="2497"/>
      <c r="BHQ29" s="2497"/>
      <c r="BHR29" s="2497"/>
      <c r="BHS29" s="2497"/>
      <c r="BHT29" s="2497"/>
      <c r="BHU29" s="2497"/>
      <c r="BHV29" s="2497"/>
      <c r="BHW29" s="2497"/>
      <c r="BHX29" s="2497"/>
      <c r="BHY29" s="2497"/>
      <c r="BHZ29" s="2497"/>
      <c r="BIA29" s="2497"/>
      <c r="BIB29" s="2497"/>
      <c r="BIC29" s="2497"/>
      <c r="BID29" s="2497"/>
      <c r="BIE29" s="2497"/>
      <c r="BIF29" s="2497"/>
      <c r="BIG29" s="2497"/>
      <c r="BIH29" s="2497"/>
      <c r="BII29" s="2497"/>
      <c r="BIJ29" s="2497"/>
      <c r="BIK29" s="2497"/>
      <c r="BIL29" s="2497"/>
      <c r="BIM29" s="2497"/>
      <c r="BIN29" s="2497"/>
      <c r="BIO29" s="2497"/>
      <c r="BIP29" s="2497"/>
      <c r="BIQ29" s="2497"/>
      <c r="BIR29" s="2497"/>
      <c r="BIS29" s="2497"/>
      <c r="BIT29" s="2497"/>
      <c r="BIU29" s="2497"/>
      <c r="BIV29" s="2497"/>
      <c r="BIW29" s="2497"/>
      <c r="BIX29" s="2497"/>
      <c r="BIY29" s="2497"/>
      <c r="BIZ29" s="2497"/>
      <c r="BJA29" s="2497"/>
      <c r="BJB29" s="2497"/>
      <c r="BJC29" s="2497"/>
      <c r="BJD29" s="2497"/>
      <c r="BJE29" s="2497"/>
      <c r="BJF29" s="2497"/>
      <c r="BJG29" s="2497"/>
      <c r="BJH29" s="2497"/>
      <c r="BJI29" s="2497"/>
      <c r="BJJ29" s="2497"/>
      <c r="BJK29" s="2497"/>
      <c r="BJL29" s="2497"/>
      <c r="BJM29" s="2497"/>
      <c r="BJN29" s="2497"/>
      <c r="BJO29" s="2497"/>
      <c r="BJP29" s="2497"/>
      <c r="BJQ29" s="2497"/>
      <c r="BJR29" s="2497"/>
      <c r="BJS29" s="2497"/>
      <c r="BJT29" s="2497"/>
      <c r="BJU29" s="2497"/>
      <c r="BJV29" s="2497"/>
      <c r="BJW29" s="2497"/>
      <c r="BJX29" s="2497"/>
      <c r="BJY29" s="2497"/>
      <c r="BJZ29" s="2497"/>
      <c r="BKA29" s="2497"/>
      <c r="BKB29" s="2497"/>
      <c r="BKC29" s="2497"/>
      <c r="BKD29" s="2497"/>
      <c r="BKE29" s="2497"/>
      <c r="BKF29" s="2497"/>
      <c r="BKG29" s="2497"/>
      <c r="BKH29" s="2497"/>
      <c r="BKI29" s="2497"/>
      <c r="BKJ29" s="2497"/>
      <c r="BKK29" s="2497"/>
      <c r="BKL29" s="2497"/>
      <c r="BKM29" s="2497"/>
      <c r="BKN29" s="2497"/>
      <c r="BKO29" s="2497"/>
      <c r="BKP29" s="2497"/>
      <c r="BKQ29" s="2497"/>
      <c r="BKR29" s="2497"/>
      <c r="BKS29" s="2497"/>
      <c r="BKT29" s="2497"/>
      <c r="BKU29" s="2497"/>
      <c r="BKV29" s="2497"/>
      <c r="BKW29" s="2497"/>
      <c r="BKX29" s="2497"/>
      <c r="BKY29" s="2497"/>
      <c r="BKZ29" s="2497"/>
      <c r="BLA29" s="2497"/>
      <c r="BLB29" s="2497"/>
      <c r="BLC29" s="2497"/>
      <c r="BLD29" s="2497"/>
      <c r="BLE29" s="2497"/>
      <c r="BLF29" s="2497"/>
      <c r="BLG29" s="2497"/>
      <c r="BLH29" s="2497"/>
      <c r="BLI29" s="2497"/>
      <c r="BLJ29" s="2497"/>
      <c r="BLK29" s="2497"/>
      <c r="BLL29" s="2497"/>
      <c r="BLM29" s="2497"/>
      <c r="BLN29" s="2497"/>
      <c r="BLO29" s="2497"/>
      <c r="BLP29" s="2497"/>
      <c r="BLQ29" s="2497"/>
      <c r="BLR29" s="2497"/>
      <c r="BLS29" s="2497"/>
      <c r="BLT29" s="2497"/>
      <c r="BLU29" s="2497"/>
      <c r="BLV29" s="2497"/>
      <c r="BLW29" s="2497"/>
      <c r="BLX29" s="2497"/>
      <c r="BLY29" s="2497"/>
      <c r="BLZ29" s="2497"/>
      <c r="BMA29" s="2497"/>
      <c r="BMB29" s="2497"/>
      <c r="BMC29" s="2497"/>
      <c r="BMD29" s="2497"/>
      <c r="BME29" s="2497"/>
      <c r="BMF29" s="2497"/>
      <c r="BMG29" s="2497"/>
      <c r="BMH29" s="2497"/>
      <c r="BMI29" s="2497"/>
      <c r="BMJ29" s="2497"/>
      <c r="BMK29" s="2497"/>
      <c r="BML29" s="2497"/>
      <c r="BMM29" s="2497"/>
      <c r="BMN29" s="2497"/>
      <c r="BMO29" s="2497"/>
      <c r="BMP29" s="2497"/>
      <c r="BMQ29" s="2497"/>
      <c r="BMR29" s="2497"/>
      <c r="BMS29" s="2497"/>
      <c r="BMT29" s="2497"/>
      <c r="BMU29" s="2497"/>
      <c r="BMV29" s="2497"/>
      <c r="BMW29" s="2497"/>
      <c r="BMX29" s="2497"/>
      <c r="BMY29" s="2497"/>
      <c r="BMZ29" s="2497"/>
      <c r="BNA29" s="2497"/>
      <c r="BNB29" s="2497"/>
      <c r="BNC29" s="2497"/>
      <c r="BND29" s="2497"/>
      <c r="BNE29" s="2497"/>
      <c r="BNF29" s="2497"/>
      <c r="BNG29" s="2497"/>
      <c r="BNH29" s="2497"/>
      <c r="BNI29" s="2497"/>
      <c r="BNJ29" s="2497"/>
      <c r="BNK29" s="2497"/>
      <c r="BNL29" s="2497"/>
      <c r="BNM29" s="2497"/>
      <c r="BNN29" s="2497"/>
      <c r="BNO29" s="2497"/>
      <c r="BNP29" s="2497"/>
      <c r="BNQ29" s="2497"/>
      <c r="BNR29" s="2497"/>
      <c r="BNS29" s="2497"/>
      <c r="BNT29" s="2497"/>
      <c r="BNU29" s="2497"/>
      <c r="BNV29" s="2497"/>
      <c r="BNW29" s="2497"/>
      <c r="BNX29" s="2497"/>
      <c r="BNY29" s="2497"/>
      <c r="BNZ29" s="2497"/>
      <c r="BOA29" s="2497"/>
      <c r="BOB29" s="2497"/>
      <c r="BOC29" s="2497"/>
      <c r="BOD29" s="2497"/>
      <c r="BOE29" s="2497"/>
      <c r="BOF29" s="2497"/>
      <c r="BOG29" s="2497"/>
      <c r="BOH29" s="2497"/>
      <c r="BOI29" s="2497"/>
      <c r="BOJ29" s="2497"/>
      <c r="BOK29" s="2497"/>
      <c r="BOL29" s="2497"/>
      <c r="BOM29" s="2497"/>
      <c r="BON29" s="2497"/>
      <c r="BOO29" s="2497"/>
      <c r="BOP29" s="2497"/>
      <c r="BOQ29" s="2497"/>
      <c r="BOR29" s="2497"/>
      <c r="BOS29" s="2497"/>
      <c r="BOT29" s="2497"/>
      <c r="BOU29" s="2497"/>
      <c r="BOV29" s="2497"/>
      <c r="BOW29" s="2497"/>
      <c r="BOX29" s="2497"/>
      <c r="BOY29" s="2497"/>
      <c r="BOZ29" s="2497"/>
      <c r="BPA29" s="2497"/>
      <c r="BPB29" s="2497"/>
      <c r="BPC29" s="2497"/>
      <c r="BPD29" s="2497"/>
      <c r="BPE29" s="2497"/>
      <c r="BPF29" s="2497"/>
      <c r="BPG29" s="2497"/>
      <c r="BPH29" s="2497"/>
      <c r="BPI29" s="2497"/>
      <c r="BPJ29" s="2497"/>
      <c r="BPK29" s="2497"/>
      <c r="BPL29" s="2497"/>
      <c r="BPM29" s="2497"/>
      <c r="BPN29" s="2497"/>
      <c r="BPO29" s="2497"/>
      <c r="BPP29" s="2497"/>
      <c r="BPQ29" s="2497"/>
      <c r="BPR29" s="2497"/>
      <c r="BPS29" s="2497"/>
      <c r="BPT29" s="2497"/>
      <c r="BPU29" s="2497"/>
      <c r="BPV29" s="2497"/>
      <c r="BPW29" s="2497"/>
      <c r="BPX29" s="2497"/>
      <c r="BPY29" s="2497"/>
      <c r="BPZ29" s="2497"/>
      <c r="BQA29" s="2497"/>
      <c r="BQB29" s="2497"/>
      <c r="BQC29" s="2497"/>
      <c r="BQD29" s="2497"/>
      <c r="BQE29" s="2497"/>
      <c r="BQF29" s="2497"/>
      <c r="BQG29" s="2497"/>
      <c r="BQH29" s="2497"/>
      <c r="BQI29" s="2497"/>
      <c r="BQJ29" s="2497"/>
      <c r="BQK29" s="2497"/>
      <c r="BQL29" s="2497"/>
      <c r="BQM29" s="2497"/>
      <c r="BQN29" s="2497"/>
      <c r="BQO29" s="2497"/>
      <c r="BQP29" s="2497"/>
      <c r="BQQ29" s="2497"/>
      <c r="BQR29" s="2497"/>
      <c r="BQS29" s="2497"/>
      <c r="BQT29" s="2497"/>
      <c r="BQU29" s="2497"/>
      <c r="BQV29" s="2497"/>
      <c r="BQW29" s="2497"/>
      <c r="BQX29" s="2497"/>
      <c r="BQY29" s="2497"/>
      <c r="BQZ29" s="2497"/>
      <c r="BRA29" s="2497"/>
      <c r="BRB29" s="2497"/>
      <c r="BRC29" s="2497"/>
      <c r="BRD29" s="2497"/>
      <c r="BRE29" s="2497"/>
      <c r="BRF29" s="2497"/>
      <c r="BRG29" s="2497"/>
      <c r="BRH29" s="2497"/>
      <c r="BRI29" s="2497"/>
      <c r="BRJ29" s="2497"/>
      <c r="BRK29" s="2497"/>
      <c r="BRL29" s="2497"/>
      <c r="BRM29" s="2497"/>
      <c r="BRN29" s="2497"/>
      <c r="BRO29" s="2497"/>
      <c r="BRP29" s="2497"/>
      <c r="BRQ29" s="2497"/>
      <c r="BRR29" s="2497"/>
      <c r="BRS29" s="2497"/>
      <c r="BRT29" s="2497"/>
      <c r="BRU29" s="2497"/>
      <c r="BRV29" s="2497"/>
      <c r="BRW29" s="2497"/>
      <c r="BRX29" s="2497"/>
      <c r="BRY29" s="2497"/>
      <c r="BRZ29" s="2497"/>
      <c r="BSA29" s="2497"/>
      <c r="BSB29" s="2497"/>
      <c r="BSC29" s="2497"/>
      <c r="BSD29" s="2497"/>
      <c r="BSE29" s="2497"/>
      <c r="BSF29" s="2497"/>
      <c r="BSG29" s="2497"/>
      <c r="BSH29" s="2497"/>
      <c r="BSI29" s="2497"/>
      <c r="BSJ29" s="2497"/>
      <c r="BSK29" s="2497"/>
      <c r="BSL29" s="2497"/>
      <c r="BSM29" s="2497"/>
      <c r="BSN29" s="2497"/>
      <c r="BSO29" s="2497"/>
      <c r="BSP29" s="2497"/>
      <c r="BSQ29" s="2497"/>
      <c r="BSR29" s="2497"/>
      <c r="BSS29" s="2497"/>
      <c r="BST29" s="2497"/>
      <c r="BSU29" s="2497"/>
      <c r="BSV29" s="2497"/>
      <c r="BSW29" s="2497"/>
      <c r="BSX29" s="2497"/>
      <c r="BSY29" s="2497"/>
      <c r="BSZ29" s="2497"/>
      <c r="BTA29" s="2497"/>
      <c r="BTB29" s="2497"/>
      <c r="BTC29" s="2497"/>
      <c r="BTD29" s="2497"/>
      <c r="BTE29" s="2497"/>
      <c r="BTF29" s="2497"/>
      <c r="BTG29" s="2497"/>
      <c r="BTH29" s="2497"/>
      <c r="BTI29" s="2497"/>
      <c r="BTJ29" s="2497"/>
      <c r="BTK29" s="2497"/>
      <c r="BTL29" s="2497"/>
      <c r="BTM29" s="2497"/>
      <c r="BTN29" s="2497"/>
      <c r="BTO29" s="2497"/>
      <c r="BTP29" s="2497"/>
      <c r="BTQ29" s="2497"/>
      <c r="BTR29" s="2497"/>
      <c r="BTS29" s="2497"/>
      <c r="BTT29" s="2497"/>
      <c r="BTU29" s="2497"/>
      <c r="BTV29" s="2497"/>
      <c r="BTW29" s="2497"/>
      <c r="BTX29" s="2497"/>
      <c r="BTY29" s="2497"/>
      <c r="BTZ29" s="2497"/>
      <c r="BUA29" s="2497"/>
      <c r="BUB29" s="2497"/>
      <c r="BUC29" s="2497"/>
      <c r="BUD29" s="2497"/>
      <c r="BUE29" s="2497"/>
      <c r="BUF29" s="2497"/>
      <c r="BUG29" s="2497"/>
      <c r="BUH29" s="2497"/>
      <c r="BUI29" s="2497"/>
      <c r="BUJ29" s="2497"/>
      <c r="BUK29" s="2497"/>
      <c r="BUL29" s="2497"/>
      <c r="BUM29" s="2497"/>
      <c r="BUN29" s="2497"/>
      <c r="BUO29" s="2497"/>
      <c r="BUP29" s="2497"/>
      <c r="BUQ29" s="2497"/>
      <c r="BUR29" s="2497"/>
      <c r="BUS29" s="2497"/>
      <c r="BUT29" s="2497"/>
      <c r="BUU29" s="2497"/>
      <c r="BUV29" s="2497"/>
      <c r="BUW29" s="2497"/>
      <c r="BUX29" s="2497"/>
      <c r="BUY29" s="2497"/>
      <c r="BUZ29" s="2497"/>
      <c r="BVA29" s="2497"/>
      <c r="BVB29" s="2497"/>
      <c r="BVC29" s="2497"/>
      <c r="BVD29" s="2497"/>
      <c r="BVE29" s="2497"/>
      <c r="BVF29" s="2497"/>
      <c r="BVG29" s="2497"/>
      <c r="BVH29" s="2497"/>
      <c r="BVI29" s="2497"/>
      <c r="BVJ29" s="2497"/>
      <c r="BVK29" s="2497"/>
      <c r="BVL29" s="2497"/>
      <c r="BVM29" s="2497"/>
      <c r="BVN29" s="2497"/>
      <c r="BVO29" s="2497"/>
      <c r="BVP29" s="2497"/>
      <c r="BVQ29" s="2497"/>
      <c r="BVR29" s="2497"/>
      <c r="BVS29" s="2497"/>
      <c r="BVT29" s="2497"/>
      <c r="BVU29" s="2497"/>
      <c r="BVV29" s="2497"/>
      <c r="BVW29" s="2497"/>
      <c r="BVX29" s="2497"/>
      <c r="BVY29" s="2497"/>
      <c r="BVZ29" s="2497"/>
      <c r="BWA29" s="2497"/>
      <c r="BWB29" s="2497"/>
      <c r="BWC29" s="2497"/>
      <c r="BWD29" s="2497"/>
      <c r="BWE29" s="2497"/>
      <c r="BWF29" s="2497"/>
      <c r="BWG29" s="2497"/>
      <c r="BWH29" s="2497"/>
      <c r="BWI29" s="2497"/>
      <c r="BWJ29" s="2497"/>
      <c r="BWK29" s="2497"/>
      <c r="BWL29" s="2497"/>
      <c r="BWM29" s="2497"/>
      <c r="BWN29" s="2497"/>
      <c r="BWO29" s="2497"/>
      <c r="BWP29" s="2497"/>
      <c r="BWQ29" s="2497"/>
      <c r="BWR29" s="2497"/>
      <c r="BWS29" s="2497"/>
      <c r="BWT29" s="2497"/>
      <c r="BWU29" s="2497"/>
      <c r="BWV29" s="2497"/>
      <c r="BWW29" s="2497"/>
      <c r="BWX29" s="2497"/>
      <c r="BWY29" s="2497"/>
      <c r="BWZ29" s="2497"/>
      <c r="BXA29" s="2497"/>
      <c r="BXB29" s="2497"/>
      <c r="BXC29" s="2497"/>
      <c r="BXD29" s="2497"/>
      <c r="BXE29" s="2497"/>
      <c r="BXF29" s="2497"/>
      <c r="BXG29" s="2497"/>
      <c r="BXH29" s="2497"/>
      <c r="BXI29" s="2497"/>
      <c r="BXJ29" s="2497"/>
      <c r="BXK29" s="2497"/>
      <c r="BXL29" s="2497"/>
      <c r="BXM29" s="2497"/>
      <c r="BXN29" s="2497"/>
      <c r="BXO29" s="2497"/>
      <c r="BXP29" s="2497"/>
      <c r="BXQ29" s="2497"/>
      <c r="BXR29" s="2497"/>
      <c r="BXS29" s="2497"/>
      <c r="BXT29" s="2497"/>
      <c r="BXU29" s="2497"/>
      <c r="BXV29" s="2497"/>
    </row>
    <row r="30" spans="1:1998" customFormat="1">
      <c r="A30" s="2497"/>
      <c r="B30" s="2497"/>
      <c r="C30" s="2497"/>
      <c r="D30" s="2497"/>
      <c r="E30" s="2497"/>
      <c r="F30" s="2497"/>
      <c r="G30" s="2497"/>
      <c r="H30" s="2497"/>
      <c r="I30" s="2497"/>
      <c r="J30" s="2497"/>
      <c r="K30" s="2497"/>
      <c r="L30" s="2497"/>
      <c r="M30" s="2497"/>
      <c r="N30" s="2497"/>
      <c r="O30" s="2497"/>
      <c r="P30" s="2497"/>
      <c r="Q30" s="2497"/>
      <c r="R30" s="2497"/>
      <c r="S30" s="2497"/>
      <c r="T30" s="2497"/>
      <c r="U30" s="2497"/>
      <c r="V30" s="2497"/>
      <c r="W30" s="2497"/>
      <c r="X30" s="2497"/>
      <c r="Y30" s="2497"/>
      <c r="Z30" s="2497"/>
      <c r="AA30" s="2497"/>
      <c r="AB30" s="2497"/>
      <c r="AC30" s="2497"/>
      <c r="AD30" s="2497"/>
      <c r="AE30" s="2497"/>
      <c r="AF30" s="2497"/>
      <c r="AG30" s="2497"/>
      <c r="AH30" s="2497"/>
      <c r="AI30" s="2497"/>
      <c r="AJ30" s="2497"/>
      <c r="AK30" s="2497"/>
      <c r="AL30" s="2497"/>
      <c r="AM30" s="2497"/>
      <c r="AN30" s="2497"/>
      <c r="AO30" s="2497"/>
      <c r="AP30" s="2497"/>
      <c r="AQ30" s="2497"/>
      <c r="AR30" s="2497"/>
      <c r="AS30" s="2497"/>
      <c r="AT30" s="2497"/>
      <c r="AU30" s="2497"/>
      <c r="AV30" s="2497"/>
      <c r="AW30" s="2497"/>
      <c r="AX30" s="2497"/>
      <c r="AY30" s="2497"/>
      <c r="AZ30" s="2497"/>
      <c r="BA30" s="2497"/>
      <c r="BB30" s="2497"/>
      <c r="BC30" s="2497"/>
      <c r="BD30" s="2497"/>
      <c r="BE30" s="2497"/>
      <c r="BF30" s="2497"/>
      <c r="BG30" s="2497"/>
      <c r="BH30" s="2497"/>
      <c r="BI30" s="2497"/>
      <c r="BJ30" s="2497"/>
      <c r="BK30" s="2497"/>
      <c r="BL30" s="2497"/>
      <c r="BM30" s="2497"/>
      <c r="BN30" s="2497"/>
      <c r="BO30" s="2497"/>
      <c r="BP30" s="2497"/>
      <c r="BQ30" s="2497"/>
      <c r="BR30" s="2497"/>
      <c r="BS30" s="2497"/>
      <c r="BT30" s="2497"/>
      <c r="BU30" s="2497"/>
      <c r="BV30" s="2497"/>
      <c r="BW30" s="2497"/>
      <c r="BX30" s="2497"/>
      <c r="BY30" s="2497"/>
      <c r="BZ30" s="2497"/>
      <c r="CA30" s="2497"/>
      <c r="CB30" s="2497"/>
      <c r="CC30" s="2497"/>
      <c r="CD30" s="2497"/>
      <c r="CE30" s="2497"/>
      <c r="CF30" s="2497"/>
      <c r="CG30" s="2497"/>
      <c r="CH30" s="2497"/>
      <c r="CI30" s="2497"/>
      <c r="CJ30" s="2497"/>
      <c r="CK30" s="2497"/>
      <c r="CL30" s="2497"/>
      <c r="CM30" s="2497"/>
      <c r="CN30" s="2497"/>
      <c r="CO30" s="2497"/>
      <c r="CP30" s="2497"/>
      <c r="CQ30" s="2497"/>
      <c r="CR30" s="2497"/>
      <c r="CS30" s="2497"/>
      <c r="CT30" s="2497"/>
      <c r="CU30" s="2497"/>
      <c r="CV30" s="2497"/>
      <c r="CW30" s="2497"/>
      <c r="CX30" s="2497"/>
      <c r="CY30" s="2497"/>
      <c r="CZ30" s="2497"/>
      <c r="DA30" s="2497"/>
      <c r="DB30" s="2497"/>
      <c r="DC30" s="2497"/>
      <c r="DD30" s="2497"/>
      <c r="DE30" s="2497"/>
      <c r="DF30" s="2497"/>
      <c r="DG30" s="2497"/>
      <c r="DH30" s="2497"/>
      <c r="DI30" s="2497"/>
      <c r="DJ30" s="2497"/>
      <c r="DK30" s="2497"/>
      <c r="DL30" s="2497"/>
      <c r="DM30" s="2497"/>
      <c r="DN30" s="2497"/>
      <c r="DO30" s="2497"/>
      <c r="DP30" s="2497"/>
      <c r="DQ30" s="2497"/>
      <c r="DR30" s="2497"/>
      <c r="DS30" s="2497"/>
      <c r="DT30" s="2497"/>
      <c r="DU30" s="2497"/>
      <c r="DV30" s="2497"/>
      <c r="DW30" s="2497"/>
      <c r="DX30" s="2497"/>
      <c r="DY30" s="2497"/>
      <c r="DZ30" s="2497"/>
      <c r="EA30" s="2497"/>
      <c r="EB30" s="2497"/>
      <c r="EC30" s="2497"/>
      <c r="ED30" s="2497"/>
      <c r="EE30" s="2497"/>
      <c r="EF30" s="2497"/>
      <c r="EG30" s="2497"/>
      <c r="EH30" s="2497"/>
      <c r="EI30" s="2497"/>
      <c r="EJ30" s="2497"/>
      <c r="EK30" s="2497"/>
      <c r="EL30" s="2497"/>
      <c r="EM30" s="2497"/>
      <c r="EN30" s="2497"/>
      <c r="EO30" s="2497"/>
      <c r="EP30" s="2497"/>
      <c r="EQ30" s="2497"/>
      <c r="ER30" s="2497"/>
      <c r="ES30" s="2497"/>
      <c r="ET30" s="2497"/>
      <c r="EU30" s="2497"/>
      <c r="EV30" s="2497"/>
      <c r="EW30" s="2497"/>
      <c r="EX30" s="2497"/>
      <c r="EY30" s="2497"/>
      <c r="EZ30" s="2497"/>
      <c r="FA30" s="2497"/>
      <c r="FB30" s="2497"/>
      <c r="FC30" s="2497"/>
      <c r="FD30" s="2497"/>
      <c r="FE30" s="2497"/>
      <c r="FF30" s="2497"/>
      <c r="FG30" s="2497"/>
      <c r="FH30" s="2497"/>
      <c r="FI30" s="2497"/>
      <c r="FJ30" s="2497"/>
      <c r="FK30" s="2497"/>
      <c r="FL30" s="2497"/>
      <c r="FM30" s="2497"/>
      <c r="FN30" s="2497"/>
      <c r="FO30" s="2497"/>
      <c r="FP30" s="2497"/>
      <c r="FQ30" s="2497"/>
      <c r="FR30" s="2497"/>
      <c r="FS30" s="2497"/>
      <c r="FT30" s="2497"/>
      <c r="FU30" s="2497"/>
      <c r="FV30" s="2497"/>
      <c r="FW30" s="2497"/>
      <c r="FX30" s="2497"/>
      <c r="FY30" s="2497"/>
      <c r="FZ30" s="2497"/>
      <c r="GA30" s="2497"/>
      <c r="GB30" s="2497"/>
      <c r="GC30" s="2497"/>
      <c r="GD30" s="2497"/>
      <c r="GE30" s="2497"/>
      <c r="GF30" s="2497"/>
      <c r="GG30" s="2497"/>
      <c r="GH30" s="2497"/>
      <c r="GI30" s="2497"/>
      <c r="GJ30" s="2497"/>
      <c r="GK30" s="2497"/>
      <c r="GL30" s="2497"/>
      <c r="GM30" s="2497"/>
      <c r="GN30" s="2497"/>
      <c r="GO30" s="2497"/>
      <c r="GP30" s="2497"/>
      <c r="GQ30" s="2497"/>
      <c r="GR30" s="2497"/>
      <c r="GS30" s="2497"/>
      <c r="GT30" s="2497"/>
      <c r="GU30" s="2497"/>
      <c r="GV30" s="2497"/>
      <c r="GW30" s="2497"/>
      <c r="GX30" s="2497"/>
      <c r="GY30" s="2497"/>
      <c r="GZ30" s="2497"/>
      <c r="HA30" s="2497"/>
      <c r="HB30" s="2497"/>
      <c r="HC30" s="2497"/>
      <c r="HD30" s="2497"/>
      <c r="HE30" s="2497"/>
      <c r="HF30" s="2497"/>
      <c r="HG30" s="2497"/>
      <c r="HH30" s="2497"/>
      <c r="HI30" s="2497"/>
      <c r="HJ30" s="2497"/>
      <c r="HK30" s="2497"/>
      <c r="HL30" s="2497"/>
      <c r="HM30" s="2497"/>
      <c r="HN30" s="2497"/>
      <c r="HO30" s="2497"/>
      <c r="HP30" s="2497"/>
      <c r="HQ30" s="2497"/>
      <c r="HR30" s="2497"/>
      <c r="HS30" s="2497"/>
      <c r="HT30" s="2497"/>
      <c r="HU30" s="2497"/>
      <c r="HV30" s="2497"/>
      <c r="HW30" s="2497"/>
      <c r="HX30" s="2497"/>
      <c r="HY30" s="2497"/>
      <c r="HZ30" s="2497"/>
      <c r="IA30" s="2497"/>
      <c r="IB30" s="2497"/>
      <c r="IC30" s="2497"/>
      <c r="ID30" s="2497"/>
      <c r="IE30" s="2497"/>
      <c r="IF30" s="2497"/>
      <c r="IG30" s="2497"/>
      <c r="IH30" s="2497"/>
      <c r="II30" s="2497"/>
      <c r="IJ30" s="2497"/>
      <c r="IK30" s="2497"/>
      <c r="IL30" s="2497"/>
      <c r="IM30" s="2497"/>
      <c r="IN30" s="2497"/>
      <c r="IO30" s="2497"/>
      <c r="IP30" s="2497"/>
      <c r="IQ30" s="2497"/>
      <c r="IR30" s="2497"/>
      <c r="IS30" s="2497"/>
      <c r="IT30" s="2497"/>
      <c r="IU30" s="2497"/>
      <c r="IV30" s="2497"/>
      <c r="IW30" s="2497"/>
      <c r="IX30" s="2497"/>
      <c r="IY30" s="2497"/>
      <c r="IZ30" s="2497"/>
      <c r="JA30" s="2497"/>
      <c r="JB30" s="2497"/>
      <c r="JC30" s="2497"/>
      <c r="JD30" s="2497"/>
      <c r="JE30" s="2497"/>
      <c r="JF30" s="2497"/>
      <c r="JG30" s="2497"/>
      <c r="JH30" s="2497"/>
      <c r="JI30" s="2497"/>
      <c r="JJ30" s="2497"/>
      <c r="JK30" s="2497"/>
      <c r="JL30" s="2497"/>
      <c r="JM30" s="2497"/>
      <c r="JN30" s="2497"/>
      <c r="JO30" s="2497"/>
      <c r="JP30" s="2497"/>
      <c r="JQ30" s="2497"/>
      <c r="JR30" s="2497"/>
      <c r="JS30" s="2497"/>
      <c r="JT30" s="2497"/>
      <c r="JU30" s="2497"/>
      <c r="JV30" s="2497"/>
      <c r="JW30" s="2497"/>
      <c r="JX30" s="2497"/>
      <c r="JY30" s="2497"/>
      <c r="JZ30" s="2497"/>
      <c r="KA30" s="2497"/>
      <c r="KB30" s="2497"/>
      <c r="KC30" s="2497"/>
      <c r="KD30" s="2497"/>
      <c r="KE30" s="2497"/>
      <c r="KF30" s="2497"/>
      <c r="KG30" s="2497"/>
      <c r="KH30" s="2497"/>
      <c r="KI30" s="2497"/>
      <c r="KJ30" s="2497"/>
      <c r="KK30" s="2497"/>
      <c r="KL30" s="2497"/>
      <c r="KM30" s="2497"/>
      <c r="KN30" s="2497"/>
      <c r="KO30" s="2497"/>
      <c r="KP30" s="2497"/>
      <c r="KQ30" s="2497"/>
      <c r="KR30" s="2497"/>
      <c r="KS30" s="2497"/>
      <c r="KT30" s="2497"/>
      <c r="KU30" s="2497"/>
      <c r="KV30" s="2497"/>
      <c r="KW30" s="2497"/>
      <c r="KX30" s="2497"/>
      <c r="KY30" s="2497"/>
      <c r="KZ30" s="2497"/>
      <c r="LA30" s="2497"/>
      <c r="LB30" s="2497"/>
      <c r="LC30" s="2497"/>
      <c r="LD30" s="2497"/>
      <c r="LE30" s="2497"/>
      <c r="LF30" s="2497"/>
      <c r="LG30" s="2497"/>
      <c r="LH30" s="2497"/>
      <c r="LI30" s="2497"/>
      <c r="LJ30" s="2497"/>
      <c r="LK30" s="2497"/>
      <c r="LL30" s="2497"/>
      <c r="LM30" s="2497"/>
      <c r="LN30" s="2497"/>
      <c r="LO30" s="2497"/>
      <c r="LP30" s="2497"/>
      <c r="LQ30" s="2497"/>
      <c r="LR30" s="2497"/>
      <c r="LS30" s="2497"/>
      <c r="LT30" s="2497"/>
      <c r="LU30" s="2497"/>
      <c r="LV30" s="2497"/>
      <c r="LW30" s="2497"/>
      <c r="LX30" s="2497"/>
      <c r="LY30" s="2497"/>
      <c r="LZ30" s="2497"/>
      <c r="MA30" s="2497"/>
      <c r="MB30" s="2497"/>
      <c r="MC30" s="2497"/>
      <c r="MD30" s="2497"/>
      <c r="ME30" s="2497"/>
      <c r="MF30" s="2497"/>
      <c r="MG30" s="2497"/>
      <c r="MH30" s="2497"/>
      <c r="MI30" s="2497"/>
      <c r="MJ30" s="2497"/>
      <c r="MK30" s="2497"/>
      <c r="ML30" s="2497"/>
      <c r="MM30" s="2497"/>
      <c r="MN30" s="2497"/>
      <c r="MO30" s="2497"/>
      <c r="MP30" s="2497"/>
      <c r="MQ30" s="2497"/>
      <c r="MR30" s="2497"/>
      <c r="MS30" s="2497"/>
      <c r="MT30" s="2497"/>
      <c r="MU30" s="2497"/>
      <c r="MV30" s="2497"/>
      <c r="MW30" s="2497"/>
      <c r="MX30" s="2497"/>
      <c r="MY30" s="2497"/>
      <c r="MZ30" s="2497"/>
      <c r="NA30" s="2497"/>
      <c r="NB30" s="2497"/>
      <c r="NC30" s="2497"/>
      <c r="ND30" s="2497"/>
      <c r="NE30" s="2497"/>
      <c r="NF30" s="2497"/>
      <c r="NG30" s="2497"/>
      <c r="NH30" s="2497"/>
      <c r="NI30" s="2497"/>
      <c r="NJ30" s="2497"/>
      <c r="NK30" s="2497"/>
      <c r="NL30" s="2497"/>
      <c r="NM30" s="2497"/>
      <c r="NN30" s="2497"/>
      <c r="NO30" s="2497"/>
      <c r="NP30" s="2497"/>
      <c r="NQ30" s="2497"/>
      <c r="NR30" s="2497"/>
      <c r="NS30" s="2497"/>
      <c r="NT30" s="2497"/>
      <c r="NU30" s="2497"/>
      <c r="NV30" s="2497"/>
      <c r="NW30" s="2497"/>
      <c r="NX30" s="2497"/>
      <c r="NY30" s="2497"/>
      <c r="NZ30" s="2497"/>
      <c r="OA30" s="2497"/>
      <c r="OB30" s="2497"/>
      <c r="OC30" s="2497"/>
      <c r="OD30" s="2497"/>
      <c r="OE30" s="2497"/>
      <c r="OF30" s="2497"/>
      <c r="OG30" s="2497"/>
      <c r="OH30" s="2497"/>
      <c r="OI30" s="2497"/>
      <c r="OJ30" s="2497"/>
      <c r="OK30" s="2497"/>
      <c r="OL30" s="2497"/>
      <c r="OM30" s="2497"/>
      <c r="ON30" s="2497"/>
      <c r="OO30" s="2497"/>
      <c r="OP30" s="2497"/>
      <c r="OQ30" s="2497"/>
      <c r="OR30" s="2497"/>
      <c r="OS30" s="2497"/>
      <c r="OT30" s="2497"/>
      <c r="OU30" s="2497"/>
      <c r="OV30" s="2497"/>
      <c r="OW30" s="2497"/>
      <c r="OX30" s="2497"/>
      <c r="OY30" s="2497"/>
      <c r="OZ30" s="2497"/>
      <c r="PA30" s="2497"/>
      <c r="PB30" s="2497"/>
      <c r="PC30" s="2497"/>
      <c r="PD30" s="2497"/>
      <c r="PE30" s="2497"/>
      <c r="PF30" s="2497"/>
      <c r="PG30" s="2497"/>
      <c r="PH30" s="2497"/>
      <c r="PI30" s="2497"/>
      <c r="PJ30" s="2497"/>
      <c r="PK30" s="2497"/>
      <c r="PL30" s="2497"/>
      <c r="PM30" s="2497"/>
      <c r="PN30" s="2497"/>
      <c r="PO30" s="2497"/>
      <c r="PP30" s="2497"/>
      <c r="PQ30" s="2497"/>
      <c r="PR30" s="2497"/>
      <c r="PS30" s="2497"/>
      <c r="PT30" s="2497"/>
      <c r="PU30" s="2497"/>
      <c r="PV30" s="2497"/>
      <c r="PW30" s="2497"/>
      <c r="PX30" s="2497"/>
      <c r="PY30" s="2497"/>
      <c r="PZ30" s="2497"/>
      <c r="QA30" s="2497"/>
      <c r="QB30" s="2497"/>
      <c r="QC30" s="2497"/>
      <c r="QD30" s="2497"/>
      <c r="QE30" s="2497"/>
      <c r="QF30" s="2497"/>
      <c r="QG30" s="2497"/>
      <c r="QH30" s="2497"/>
      <c r="QI30" s="2497"/>
      <c r="QJ30" s="2497"/>
      <c r="QK30" s="2497"/>
      <c r="QL30" s="2497"/>
      <c r="QM30" s="2497"/>
      <c r="QN30" s="2497"/>
      <c r="QO30" s="2497"/>
      <c r="QP30" s="2497"/>
      <c r="QQ30" s="2497"/>
      <c r="QR30" s="2497"/>
      <c r="QS30" s="2497"/>
      <c r="QT30" s="2497"/>
      <c r="QU30" s="2497"/>
      <c r="QV30" s="2497"/>
      <c r="QW30" s="2497"/>
      <c r="QX30" s="2497"/>
      <c r="QY30" s="2497"/>
      <c r="QZ30" s="2497"/>
      <c r="RA30" s="2497"/>
      <c r="RB30" s="2497"/>
      <c r="RC30" s="2497"/>
      <c r="RD30" s="2497"/>
      <c r="RE30" s="2497"/>
      <c r="RF30" s="2497"/>
      <c r="RG30" s="2497"/>
      <c r="RH30" s="2497"/>
      <c r="RI30" s="2497"/>
      <c r="RJ30" s="2497"/>
      <c r="RK30" s="2497"/>
      <c r="RL30" s="2497"/>
      <c r="RM30" s="2497"/>
      <c r="RN30" s="2497"/>
      <c r="RO30" s="2497"/>
      <c r="RP30" s="2497"/>
      <c r="RQ30" s="2497"/>
      <c r="RR30" s="2497"/>
      <c r="RS30" s="2497"/>
      <c r="RT30" s="2497"/>
      <c r="RU30" s="2497"/>
      <c r="RV30" s="2497"/>
      <c r="RW30" s="2497"/>
      <c r="RX30" s="2497"/>
      <c r="RY30" s="2497"/>
      <c r="RZ30" s="2497"/>
      <c r="SA30" s="2497"/>
      <c r="SB30" s="2497"/>
      <c r="SC30" s="2497"/>
      <c r="SD30" s="2497"/>
      <c r="SE30" s="2497"/>
      <c r="SF30" s="2497"/>
      <c r="SG30" s="2497"/>
      <c r="SH30" s="2497"/>
      <c r="SI30" s="2497"/>
      <c r="SJ30" s="2497"/>
      <c r="SK30" s="2497"/>
      <c r="SL30" s="2497"/>
      <c r="SM30" s="2497"/>
      <c r="SN30" s="2497"/>
      <c r="SO30" s="2497"/>
      <c r="SP30" s="2497"/>
      <c r="SQ30" s="2497"/>
      <c r="SR30" s="2497"/>
      <c r="SS30" s="2497"/>
      <c r="ST30" s="2497"/>
      <c r="SU30" s="2497"/>
      <c r="SV30" s="2497"/>
      <c r="SW30" s="2497"/>
      <c r="SX30" s="2497"/>
      <c r="SY30" s="2497"/>
      <c r="SZ30" s="2497"/>
      <c r="TA30" s="2497"/>
      <c r="TB30" s="2497"/>
      <c r="TC30" s="2497"/>
      <c r="TD30" s="2497"/>
      <c r="TE30" s="2497"/>
      <c r="TF30" s="2497"/>
      <c r="TG30" s="2497"/>
      <c r="TH30" s="2497"/>
      <c r="TI30" s="2497"/>
      <c r="TJ30" s="2497"/>
      <c r="TK30" s="2497"/>
      <c r="TL30" s="2497"/>
      <c r="TM30" s="2497"/>
      <c r="TN30" s="2497"/>
      <c r="TO30" s="2497"/>
      <c r="TP30" s="2497"/>
      <c r="TQ30" s="2497"/>
      <c r="TR30" s="2497"/>
      <c r="TS30" s="2497"/>
      <c r="TT30" s="2497"/>
      <c r="TU30" s="2497"/>
      <c r="TV30" s="2497"/>
      <c r="TW30" s="2497"/>
      <c r="TX30" s="2497"/>
      <c r="TY30" s="2497"/>
      <c r="TZ30" s="2497"/>
      <c r="UA30" s="2497"/>
      <c r="UB30" s="2497"/>
      <c r="UC30" s="2497"/>
      <c r="UD30" s="2497"/>
      <c r="UE30" s="2497"/>
      <c r="UF30" s="2497"/>
      <c r="UG30" s="2497"/>
      <c r="UH30" s="2497"/>
      <c r="UI30" s="2497"/>
      <c r="UJ30" s="2497"/>
      <c r="UK30" s="2497"/>
      <c r="UL30" s="2497"/>
      <c r="UM30" s="2497"/>
      <c r="UN30" s="2497"/>
      <c r="UO30" s="2497"/>
      <c r="UP30" s="2497"/>
      <c r="UQ30" s="2497"/>
      <c r="UR30" s="2497"/>
      <c r="US30" s="2497"/>
      <c r="UT30" s="2497"/>
      <c r="UU30" s="2497"/>
      <c r="UV30" s="2497"/>
      <c r="UW30" s="2497"/>
      <c r="UX30" s="2497"/>
      <c r="UY30" s="2497"/>
      <c r="UZ30" s="2497"/>
      <c r="VA30" s="2497"/>
      <c r="VB30" s="2497"/>
      <c r="VC30" s="2497"/>
      <c r="VD30" s="2497"/>
      <c r="VE30" s="2497"/>
      <c r="VF30" s="2497"/>
      <c r="VG30" s="2497"/>
      <c r="VH30" s="2497"/>
      <c r="VI30" s="2497"/>
      <c r="VJ30" s="2497"/>
      <c r="VK30" s="2497"/>
      <c r="VL30" s="2497"/>
      <c r="VM30" s="2497"/>
      <c r="VN30" s="2497"/>
      <c r="VO30" s="2497"/>
      <c r="VP30" s="2497"/>
      <c r="VQ30" s="2497"/>
      <c r="VR30" s="2497"/>
      <c r="VS30" s="2497"/>
      <c r="VT30" s="2497"/>
      <c r="VU30" s="2497"/>
      <c r="VV30" s="2497"/>
      <c r="VW30" s="2497"/>
      <c r="VX30" s="2497"/>
      <c r="VY30" s="2497"/>
      <c r="VZ30" s="2497"/>
      <c r="WA30" s="2497"/>
      <c r="WB30" s="2497"/>
      <c r="WC30" s="2497"/>
      <c r="WD30" s="2497"/>
      <c r="WE30" s="2497"/>
      <c r="WF30" s="2497"/>
      <c r="WG30" s="2497"/>
      <c r="WH30" s="2497"/>
      <c r="WI30" s="2497"/>
      <c r="WJ30" s="2497"/>
      <c r="WK30" s="2497"/>
      <c r="WL30" s="2497"/>
      <c r="WM30" s="2497"/>
      <c r="WN30" s="2497"/>
      <c r="WO30" s="2497"/>
      <c r="WP30" s="2497"/>
      <c r="WQ30" s="2497"/>
      <c r="WR30" s="2497"/>
      <c r="WS30" s="2497"/>
      <c r="WT30" s="2497"/>
      <c r="WU30" s="2497"/>
      <c r="WV30" s="2497"/>
      <c r="WW30" s="2497"/>
      <c r="WX30" s="2497"/>
      <c r="WY30" s="2497"/>
      <c r="WZ30" s="2497"/>
      <c r="XA30" s="2497"/>
      <c r="XB30" s="2497"/>
      <c r="XC30" s="2497"/>
      <c r="XD30" s="2497"/>
      <c r="XE30" s="2497"/>
      <c r="XF30" s="2497"/>
      <c r="XG30" s="2497"/>
      <c r="XH30" s="2497"/>
      <c r="XI30" s="2497"/>
      <c r="XJ30" s="2497"/>
      <c r="XK30" s="2497"/>
      <c r="XL30" s="2497"/>
      <c r="XM30" s="2497"/>
      <c r="XN30" s="2497"/>
      <c r="XO30" s="2497"/>
      <c r="XP30" s="2497"/>
      <c r="XQ30" s="2497"/>
      <c r="XR30" s="2497"/>
      <c r="XS30" s="2497"/>
      <c r="XT30" s="2497"/>
      <c r="XU30" s="2497"/>
      <c r="XV30" s="2497"/>
      <c r="XW30" s="2497"/>
      <c r="XX30" s="2497"/>
      <c r="XY30" s="2497"/>
      <c r="XZ30" s="2497"/>
      <c r="YA30" s="2497"/>
      <c r="YB30" s="2497"/>
      <c r="YC30" s="2497"/>
      <c r="YD30" s="2497"/>
      <c r="YE30" s="2497"/>
      <c r="YF30" s="2497"/>
      <c r="YG30" s="2497"/>
      <c r="YH30" s="2497"/>
      <c r="YI30" s="2497"/>
      <c r="YJ30" s="2497"/>
      <c r="YK30" s="2497"/>
      <c r="YL30" s="2497"/>
      <c r="YM30" s="2497"/>
      <c r="YN30" s="2497"/>
      <c r="YO30" s="2497"/>
      <c r="YP30" s="2497"/>
      <c r="YQ30" s="2497"/>
      <c r="YR30" s="2497"/>
      <c r="YS30" s="2497"/>
      <c r="YT30" s="2497"/>
      <c r="YU30" s="2497"/>
      <c r="YV30" s="2497"/>
      <c r="YW30" s="2497"/>
      <c r="YX30" s="2497"/>
      <c r="YY30" s="2497"/>
      <c r="YZ30" s="2497"/>
      <c r="ZA30" s="2497"/>
      <c r="ZB30" s="2497"/>
      <c r="ZC30" s="2497"/>
      <c r="ZD30" s="2497"/>
      <c r="ZE30" s="2497"/>
      <c r="ZF30" s="2497"/>
      <c r="ZG30" s="2497"/>
      <c r="ZH30" s="2497"/>
      <c r="ZI30" s="2497"/>
      <c r="ZJ30" s="2497"/>
      <c r="ZK30" s="2497"/>
      <c r="ZL30" s="2497"/>
      <c r="ZM30" s="2497"/>
      <c r="ZN30" s="2497"/>
      <c r="ZO30" s="2497"/>
      <c r="ZP30" s="2497"/>
      <c r="ZQ30" s="2497"/>
      <c r="ZR30" s="2497"/>
      <c r="ZS30" s="2497"/>
      <c r="ZT30" s="2497"/>
      <c r="ZU30" s="2497"/>
      <c r="ZV30" s="2497"/>
      <c r="ZW30" s="2497"/>
      <c r="ZX30" s="2497"/>
      <c r="ZY30" s="2497"/>
      <c r="ZZ30" s="2497"/>
      <c r="AAA30" s="2497"/>
      <c r="AAB30" s="2497"/>
      <c r="AAC30" s="2497"/>
      <c r="AAD30" s="2497"/>
      <c r="AAE30" s="2497"/>
      <c r="AAF30" s="2497"/>
      <c r="AAG30" s="2497"/>
      <c r="AAH30" s="2497"/>
      <c r="AAI30" s="2497"/>
      <c r="AAJ30" s="2497"/>
      <c r="AAK30" s="2497"/>
      <c r="AAL30" s="2497"/>
      <c r="AAM30" s="2497"/>
      <c r="AAN30" s="2497"/>
      <c r="AAO30" s="2497"/>
      <c r="AAP30" s="2497"/>
      <c r="AAQ30" s="2497"/>
      <c r="AAR30" s="2497"/>
      <c r="AAS30" s="2497"/>
      <c r="AAT30" s="2497"/>
      <c r="AAU30" s="2497"/>
      <c r="AAV30" s="2497"/>
      <c r="AAW30" s="2497"/>
      <c r="AAX30" s="2497"/>
      <c r="AAY30" s="2497"/>
      <c r="AAZ30" s="2497"/>
      <c r="ABA30" s="2497"/>
      <c r="ABB30" s="2497"/>
      <c r="ABC30" s="2497"/>
      <c r="ABD30" s="2497"/>
      <c r="ABE30" s="2497"/>
      <c r="ABF30" s="2497"/>
      <c r="ABG30" s="2497"/>
      <c r="ABH30" s="2497"/>
      <c r="ABI30" s="2497"/>
      <c r="ABJ30" s="2497"/>
      <c r="ABK30" s="2497"/>
      <c r="ABL30" s="2497"/>
      <c r="ABM30" s="2497"/>
      <c r="ABN30" s="2497"/>
      <c r="ABO30" s="2497"/>
      <c r="ABP30" s="2497"/>
      <c r="ABQ30" s="2497"/>
      <c r="ABR30" s="2497"/>
      <c r="ABS30" s="2497"/>
      <c r="ABT30" s="2497"/>
      <c r="ABU30" s="2497"/>
      <c r="ABV30" s="2497"/>
      <c r="ABW30" s="2497"/>
      <c r="ABX30" s="2497"/>
      <c r="ABY30" s="2497"/>
      <c r="ABZ30" s="2497"/>
      <c r="ACA30" s="2497"/>
      <c r="ACB30" s="2497"/>
      <c r="ACC30" s="2497"/>
      <c r="ACD30" s="2497"/>
      <c r="ACE30" s="2497"/>
      <c r="ACF30" s="2497"/>
      <c r="ACG30" s="2497"/>
      <c r="ACH30" s="2497"/>
      <c r="ACI30" s="2497"/>
      <c r="ACJ30" s="2497"/>
      <c r="ACK30" s="2497"/>
      <c r="ACL30" s="2497"/>
      <c r="ACM30" s="2497"/>
      <c r="ACN30" s="2497"/>
      <c r="ACO30" s="2497"/>
      <c r="ACP30" s="2497"/>
      <c r="ACQ30" s="2497"/>
      <c r="ACR30" s="2497"/>
      <c r="ACS30" s="2497"/>
      <c r="ACT30" s="2497"/>
      <c r="ACU30" s="2497"/>
      <c r="ACV30" s="2497"/>
      <c r="ACW30" s="2497"/>
      <c r="ACX30" s="2497"/>
      <c r="ACY30" s="2497"/>
      <c r="ACZ30" s="2497"/>
      <c r="ADA30" s="2497"/>
      <c r="ADB30" s="2497"/>
      <c r="ADC30" s="2497"/>
      <c r="ADD30" s="2497"/>
      <c r="ADE30" s="2497"/>
      <c r="ADF30" s="2497"/>
      <c r="ADG30" s="2497"/>
      <c r="ADH30" s="2497"/>
      <c r="ADI30" s="2497"/>
      <c r="ADJ30" s="2497"/>
      <c r="ADK30" s="2497"/>
      <c r="ADL30" s="2497"/>
      <c r="ADM30" s="2497"/>
      <c r="ADN30" s="2497"/>
      <c r="ADO30" s="2497"/>
      <c r="ADP30" s="2497"/>
      <c r="ADQ30" s="2497"/>
      <c r="ADR30" s="2497"/>
      <c r="ADS30" s="2497"/>
      <c r="ADT30" s="2497"/>
      <c r="ADU30" s="2497"/>
      <c r="ADV30" s="2497"/>
      <c r="ADW30" s="2497"/>
      <c r="ADX30" s="2497"/>
      <c r="ADY30" s="2497"/>
      <c r="ADZ30" s="2497"/>
      <c r="AEA30" s="2497"/>
      <c r="AEB30" s="2497"/>
      <c r="AEC30" s="2497"/>
      <c r="AED30" s="2497"/>
      <c r="AEE30" s="2497"/>
      <c r="AEF30" s="2497"/>
      <c r="AEG30" s="2497"/>
      <c r="AEH30" s="2497"/>
      <c r="AEI30" s="2497"/>
      <c r="AEJ30" s="2497"/>
      <c r="AEK30" s="2497"/>
      <c r="AEL30" s="2497"/>
      <c r="AEM30" s="2497"/>
      <c r="AEN30" s="2497"/>
      <c r="AEO30" s="2497"/>
      <c r="AEP30" s="2497"/>
      <c r="AEQ30" s="2497"/>
      <c r="AER30" s="2497"/>
      <c r="AES30" s="2497"/>
      <c r="AET30" s="2497"/>
      <c r="AEU30" s="2497"/>
      <c r="AEV30" s="2497"/>
      <c r="AEW30" s="2497"/>
      <c r="AEX30" s="2497"/>
      <c r="AEY30" s="2497"/>
      <c r="AEZ30" s="2497"/>
      <c r="AFA30" s="2497"/>
      <c r="AFB30" s="2497"/>
      <c r="AFC30" s="2497"/>
      <c r="AFD30" s="2497"/>
      <c r="AFE30" s="2497"/>
      <c r="AFF30" s="2497"/>
      <c r="AFG30" s="2497"/>
      <c r="AFH30" s="2497"/>
      <c r="AFI30" s="2497"/>
      <c r="AFJ30" s="2497"/>
      <c r="AFK30" s="2497"/>
      <c r="AFL30" s="2497"/>
      <c r="AFM30" s="2497"/>
      <c r="AFN30" s="2497"/>
      <c r="AFO30" s="2497"/>
      <c r="AFP30" s="2497"/>
      <c r="AFQ30" s="2497"/>
      <c r="AFR30" s="2497"/>
      <c r="AFS30" s="2497"/>
      <c r="AFT30" s="2497"/>
      <c r="AFU30" s="2497"/>
      <c r="AFV30" s="2497"/>
      <c r="AFW30" s="2497"/>
      <c r="AFX30" s="2497"/>
      <c r="AFY30" s="2497"/>
      <c r="AFZ30" s="2497"/>
      <c r="AGA30" s="2497"/>
      <c r="AGB30" s="2497"/>
      <c r="AGC30" s="2497"/>
      <c r="AGD30" s="2497"/>
      <c r="AGE30" s="2497"/>
      <c r="AGF30" s="2497"/>
      <c r="AGG30" s="2497"/>
      <c r="AGH30" s="2497"/>
      <c r="AGI30" s="2497"/>
      <c r="AGJ30" s="2497"/>
      <c r="AGK30" s="2497"/>
      <c r="AGL30" s="2497"/>
      <c r="AGM30" s="2497"/>
      <c r="AGN30" s="2497"/>
      <c r="AGO30" s="2497"/>
      <c r="AGP30" s="2497"/>
      <c r="AGQ30" s="2497"/>
      <c r="AGR30" s="2497"/>
      <c r="AGS30" s="2497"/>
      <c r="AGT30" s="2497"/>
      <c r="AGU30" s="2497"/>
      <c r="AGV30" s="2497"/>
      <c r="AGW30" s="2497"/>
      <c r="AGX30" s="2497"/>
      <c r="AGY30" s="2497"/>
      <c r="AGZ30" s="2497"/>
      <c r="AHA30" s="2497"/>
      <c r="AHB30" s="2497"/>
      <c r="AHC30" s="2497"/>
      <c r="AHD30" s="2497"/>
      <c r="AHE30" s="2497"/>
      <c r="AHF30" s="2497"/>
      <c r="AHG30" s="2497"/>
      <c r="AHH30" s="2497"/>
      <c r="AHI30" s="2497"/>
      <c r="AHJ30" s="2497"/>
      <c r="AHK30" s="2497"/>
      <c r="AHL30" s="2497"/>
      <c r="AHM30" s="2497"/>
      <c r="AHN30" s="2497"/>
      <c r="AHO30" s="2497"/>
      <c r="AHP30" s="2497"/>
      <c r="AHQ30" s="2497"/>
      <c r="AHR30" s="2497"/>
      <c r="AHS30" s="2497"/>
      <c r="AHT30" s="2497"/>
      <c r="AHU30" s="2497"/>
      <c r="AHV30" s="2497"/>
      <c r="AHW30" s="2497"/>
      <c r="AHX30" s="2497"/>
      <c r="AHY30" s="2497"/>
      <c r="AHZ30" s="2497"/>
      <c r="AIA30" s="2497"/>
      <c r="AIB30" s="2497"/>
      <c r="AIC30" s="2497"/>
      <c r="AID30" s="2497"/>
      <c r="AIE30" s="2497"/>
      <c r="AIF30" s="2497"/>
      <c r="AIG30" s="2497"/>
      <c r="AIH30" s="2497"/>
      <c r="AII30" s="2497"/>
      <c r="AIJ30" s="2497"/>
      <c r="AIK30" s="2497"/>
      <c r="AIL30" s="2497"/>
      <c r="AIM30" s="2497"/>
      <c r="AIN30" s="2497"/>
      <c r="AIO30" s="2497"/>
      <c r="AIP30" s="2497"/>
      <c r="AIQ30" s="2497"/>
      <c r="AIR30" s="2497"/>
      <c r="AIS30" s="2497"/>
      <c r="AIT30" s="2497"/>
      <c r="AIU30" s="2497"/>
      <c r="AIV30" s="2497"/>
      <c r="AIW30" s="2497"/>
      <c r="AIX30" s="2497"/>
      <c r="AIY30" s="2497"/>
      <c r="AIZ30" s="2497"/>
      <c r="AJA30" s="2497"/>
      <c r="AJB30" s="2497"/>
      <c r="AJC30" s="2497"/>
      <c r="AJD30" s="2497"/>
      <c r="AJE30" s="2497"/>
      <c r="AJF30" s="2497"/>
      <c r="AJG30" s="2497"/>
      <c r="AJH30" s="2497"/>
      <c r="AJI30" s="2497"/>
      <c r="AJJ30" s="2497"/>
      <c r="AJK30" s="2497"/>
      <c r="AJL30" s="2497"/>
      <c r="AJM30" s="2497"/>
      <c r="AJN30" s="2497"/>
      <c r="AJO30" s="2497"/>
      <c r="AJP30" s="2497"/>
      <c r="AJQ30" s="2497"/>
      <c r="AJR30" s="2497"/>
      <c r="AJS30" s="2497"/>
      <c r="AJT30" s="2497"/>
      <c r="AJU30" s="2497"/>
      <c r="AJV30" s="2497"/>
      <c r="AJW30" s="2497"/>
      <c r="AJX30" s="2497"/>
      <c r="AJY30" s="2497"/>
      <c r="AJZ30" s="2497"/>
      <c r="AKA30" s="2497"/>
      <c r="AKB30" s="2497"/>
      <c r="AKC30" s="2497"/>
      <c r="AKD30" s="2497"/>
      <c r="AKE30" s="2497"/>
      <c r="AKF30" s="2497"/>
      <c r="AKG30" s="2497"/>
      <c r="AKH30" s="2497"/>
      <c r="AKI30" s="2497"/>
      <c r="AKJ30" s="2497"/>
      <c r="AKK30" s="2497"/>
      <c r="AKL30" s="2497"/>
      <c r="AKM30" s="2497"/>
      <c r="AKN30" s="2497"/>
      <c r="AKO30" s="2497"/>
      <c r="AKP30" s="2497"/>
      <c r="AKQ30" s="2497"/>
      <c r="AKR30" s="2497"/>
      <c r="AKS30" s="2497"/>
      <c r="AKT30" s="2497"/>
      <c r="AKU30" s="2497"/>
      <c r="AKV30" s="2497"/>
      <c r="AKW30" s="2497"/>
      <c r="AKX30" s="2497"/>
      <c r="AKY30" s="2497"/>
      <c r="AKZ30" s="2497"/>
      <c r="ALA30" s="2497"/>
      <c r="ALB30" s="2497"/>
      <c r="ALC30" s="2497"/>
      <c r="ALD30" s="2497"/>
      <c r="ALE30" s="2497"/>
      <c r="ALF30" s="2497"/>
      <c r="ALG30" s="2497"/>
      <c r="ALH30" s="2497"/>
      <c r="ALI30" s="2497"/>
      <c r="ALJ30" s="2497"/>
      <c r="ALK30" s="2497"/>
      <c r="ALL30" s="2497"/>
      <c r="ALM30" s="2497"/>
      <c r="ALN30" s="2497"/>
      <c r="ALO30" s="2497"/>
      <c r="ALP30" s="2497"/>
      <c r="ALQ30" s="2497"/>
      <c r="ALR30" s="2497"/>
      <c r="ALS30" s="2497"/>
      <c r="ALT30" s="2497"/>
      <c r="ALU30" s="2497"/>
      <c r="ALV30" s="2497"/>
      <c r="ALW30" s="2497"/>
      <c r="ALX30" s="2497"/>
      <c r="ALY30" s="2497"/>
      <c r="ALZ30" s="2497"/>
      <c r="AMA30" s="2497"/>
      <c r="AMB30" s="2497"/>
      <c r="AMC30" s="2497"/>
      <c r="AMD30" s="2497"/>
      <c r="AME30" s="2497"/>
      <c r="AMF30" s="2497"/>
      <c r="AMG30" s="2497"/>
      <c r="AMH30" s="2497"/>
      <c r="AMI30" s="2497"/>
      <c r="AMJ30" s="2497"/>
      <c r="AMK30" s="2497"/>
      <c r="AML30" s="2497"/>
      <c r="AMM30" s="2497"/>
      <c r="AMN30" s="2497"/>
      <c r="AMO30" s="2497"/>
      <c r="AMP30" s="2497"/>
      <c r="AMQ30" s="2497"/>
      <c r="AMR30" s="2497"/>
      <c r="AMS30" s="2497"/>
      <c r="AMT30" s="2497"/>
      <c r="AMU30" s="2497"/>
      <c r="AMV30" s="2497"/>
      <c r="AMW30" s="2497"/>
      <c r="AMX30" s="2497"/>
      <c r="AMY30" s="2497"/>
      <c r="AMZ30" s="2497"/>
      <c r="ANA30" s="2497"/>
      <c r="ANB30" s="2497"/>
      <c r="ANC30" s="2497"/>
      <c r="AND30" s="2497"/>
      <c r="ANE30" s="2497"/>
      <c r="ANF30" s="2497"/>
      <c r="ANG30" s="2497"/>
      <c r="ANH30" s="2497"/>
      <c r="ANI30" s="2497"/>
      <c r="ANJ30" s="2497"/>
      <c r="ANK30" s="2497"/>
      <c r="ANL30" s="2497"/>
      <c r="ANM30" s="2497"/>
      <c r="ANN30" s="2497"/>
      <c r="ANO30" s="2497"/>
      <c r="ANP30" s="2497"/>
      <c r="ANQ30" s="2497"/>
      <c r="ANR30" s="2497"/>
      <c r="ANS30" s="2497"/>
      <c r="ANT30" s="2497"/>
      <c r="ANU30" s="2497"/>
      <c r="ANV30" s="2497"/>
      <c r="ANW30" s="2497"/>
      <c r="ANX30" s="2497"/>
      <c r="ANY30" s="2497"/>
      <c r="ANZ30" s="2497"/>
      <c r="AOA30" s="2497"/>
      <c r="AOB30" s="2497"/>
      <c r="AOC30" s="2497"/>
      <c r="AOD30" s="2497"/>
      <c r="AOE30" s="2497"/>
      <c r="AOF30" s="2497"/>
      <c r="AOG30" s="2497"/>
      <c r="AOH30" s="2497"/>
      <c r="AOI30" s="2497"/>
      <c r="AOJ30" s="2497"/>
      <c r="AOK30" s="2497"/>
      <c r="AOL30" s="2497"/>
      <c r="AOM30" s="2497"/>
      <c r="AON30" s="2497"/>
      <c r="AOO30" s="2497"/>
      <c r="AOP30" s="2497"/>
      <c r="AOQ30" s="2497"/>
      <c r="AOR30" s="2497"/>
      <c r="AOS30" s="2497"/>
      <c r="AOT30" s="2497"/>
      <c r="AOU30" s="2497"/>
      <c r="AOV30" s="2497"/>
      <c r="AOW30" s="2497"/>
      <c r="AOX30" s="2497"/>
      <c r="AOY30" s="2497"/>
      <c r="AOZ30" s="2497"/>
      <c r="APA30" s="2497"/>
      <c r="APB30" s="2497"/>
      <c r="APC30" s="2497"/>
      <c r="APD30" s="2497"/>
      <c r="APE30" s="2497"/>
      <c r="APF30" s="2497"/>
      <c r="APG30" s="2497"/>
      <c r="APH30" s="2497"/>
      <c r="API30" s="2497"/>
      <c r="APJ30" s="2497"/>
      <c r="APK30" s="2497"/>
      <c r="APL30" s="2497"/>
      <c r="APM30" s="2497"/>
      <c r="APN30" s="2497"/>
      <c r="APO30" s="2497"/>
      <c r="APP30" s="2497"/>
      <c r="APQ30" s="2497"/>
      <c r="APR30" s="2497"/>
      <c r="APS30" s="2497"/>
      <c r="APT30" s="2497"/>
      <c r="APU30" s="2497"/>
      <c r="APV30" s="2497"/>
      <c r="APW30" s="2497"/>
      <c r="APX30" s="2497"/>
      <c r="APY30" s="2497"/>
      <c r="APZ30" s="2497"/>
      <c r="AQA30" s="2497"/>
      <c r="AQB30" s="2497"/>
      <c r="AQC30" s="2497"/>
      <c r="AQD30" s="2497"/>
      <c r="AQE30" s="2497"/>
      <c r="AQF30" s="2497"/>
      <c r="AQG30" s="2497"/>
      <c r="AQH30" s="2497"/>
      <c r="AQI30" s="2497"/>
      <c r="AQJ30" s="2497"/>
      <c r="AQK30" s="2497"/>
      <c r="AQL30" s="2497"/>
      <c r="AQM30" s="2497"/>
      <c r="AQN30" s="2497"/>
      <c r="AQO30" s="2497"/>
      <c r="AQP30" s="2497"/>
      <c r="AQQ30" s="2497"/>
      <c r="AQR30" s="2497"/>
      <c r="AQS30" s="2497"/>
      <c r="AQT30" s="2497"/>
      <c r="AQU30" s="2497"/>
      <c r="AQV30" s="2497"/>
      <c r="AQW30" s="2497"/>
      <c r="AQX30" s="2497"/>
      <c r="AQY30" s="2497"/>
      <c r="AQZ30" s="2497"/>
      <c r="ARA30" s="2497"/>
      <c r="ARB30" s="2497"/>
      <c r="ARC30" s="2497"/>
      <c r="ARD30" s="2497"/>
      <c r="ARE30" s="2497"/>
      <c r="ARF30" s="2497"/>
      <c r="ARG30" s="2497"/>
      <c r="ARH30" s="2497"/>
      <c r="ARI30" s="2497"/>
      <c r="ARJ30" s="2497"/>
      <c r="ARK30" s="2497"/>
      <c r="ARL30" s="2497"/>
      <c r="ARM30" s="2497"/>
      <c r="ARN30" s="2497"/>
      <c r="ARO30" s="2497"/>
      <c r="ARP30" s="2497"/>
      <c r="ARQ30" s="2497"/>
      <c r="ARR30" s="2497"/>
      <c r="ARS30" s="2497"/>
      <c r="ART30" s="2497"/>
      <c r="ARU30" s="2497"/>
      <c r="ARV30" s="2497"/>
      <c r="ARW30" s="2497"/>
      <c r="ARX30" s="2497"/>
      <c r="ARY30" s="2497"/>
      <c r="ARZ30" s="2497"/>
      <c r="ASA30" s="2497"/>
      <c r="ASB30" s="2497"/>
      <c r="ASC30" s="2497"/>
      <c r="ASD30" s="2497"/>
      <c r="ASE30" s="2497"/>
      <c r="ASF30" s="2497"/>
      <c r="ASG30" s="2497"/>
      <c r="ASH30" s="2497"/>
      <c r="ASI30" s="2497"/>
      <c r="ASJ30" s="2497"/>
      <c r="ASK30" s="2497"/>
      <c r="ASL30" s="2497"/>
      <c r="ASM30" s="2497"/>
      <c r="ASN30" s="2497"/>
      <c r="ASO30" s="2497"/>
      <c r="ASP30" s="2497"/>
      <c r="ASQ30" s="2497"/>
      <c r="ASR30" s="2497"/>
      <c r="ASS30" s="2497"/>
      <c r="AST30" s="2497"/>
      <c r="ASU30" s="2497"/>
      <c r="ASV30" s="2497"/>
      <c r="ASW30" s="2497"/>
      <c r="ASX30" s="2497"/>
      <c r="ASY30" s="2497"/>
      <c r="ASZ30" s="2497"/>
      <c r="ATA30" s="2497"/>
      <c r="ATB30" s="2497"/>
      <c r="ATC30" s="2497"/>
      <c r="ATD30" s="2497"/>
      <c r="ATE30" s="2497"/>
      <c r="ATF30" s="2497"/>
      <c r="ATG30" s="2497"/>
      <c r="ATH30" s="2497"/>
      <c r="ATI30" s="2497"/>
      <c r="ATJ30" s="2497"/>
      <c r="ATK30" s="2497"/>
      <c r="ATL30" s="2497"/>
      <c r="ATM30" s="2497"/>
      <c r="ATN30" s="2497"/>
      <c r="ATO30" s="2497"/>
      <c r="ATP30" s="2497"/>
      <c r="ATQ30" s="2497"/>
      <c r="ATR30" s="2497"/>
      <c r="ATS30" s="2497"/>
      <c r="ATT30" s="2497"/>
      <c r="ATU30" s="2497"/>
      <c r="ATV30" s="2497"/>
      <c r="ATW30" s="2497"/>
      <c r="ATX30" s="2497"/>
      <c r="ATY30" s="2497"/>
      <c r="ATZ30" s="2497"/>
      <c r="AUA30" s="2497"/>
      <c r="AUB30" s="2497"/>
      <c r="AUC30" s="2497"/>
      <c r="AUD30" s="2497"/>
      <c r="AUE30" s="2497"/>
      <c r="AUF30" s="2497"/>
      <c r="AUG30" s="2497"/>
      <c r="AUH30" s="2497"/>
      <c r="AUI30" s="2497"/>
      <c r="AUJ30" s="2497"/>
      <c r="AUK30" s="2497"/>
      <c r="AUL30" s="2497"/>
      <c r="AUM30" s="2497"/>
      <c r="AUN30" s="2497"/>
      <c r="AUO30" s="2497"/>
      <c r="AUP30" s="2497"/>
      <c r="AUQ30" s="2497"/>
      <c r="AUR30" s="2497"/>
      <c r="AUS30" s="2497"/>
      <c r="AUT30" s="2497"/>
      <c r="AUU30" s="2497"/>
      <c r="AUV30" s="2497"/>
      <c r="AUW30" s="2497"/>
      <c r="AUX30" s="2497"/>
      <c r="AUY30" s="2497"/>
      <c r="AUZ30" s="2497"/>
      <c r="AVA30" s="2497"/>
      <c r="AVB30" s="2497"/>
      <c r="AVC30" s="2497"/>
      <c r="AVD30" s="2497"/>
      <c r="AVE30" s="2497"/>
      <c r="AVF30" s="2497"/>
      <c r="AVG30" s="2497"/>
      <c r="AVH30" s="2497"/>
      <c r="AVI30" s="2497"/>
      <c r="AVJ30" s="2497"/>
      <c r="AVK30" s="2497"/>
      <c r="AVL30" s="2497"/>
      <c r="AVM30" s="2497"/>
      <c r="AVN30" s="2497"/>
      <c r="AVO30" s="2497"/>
      <c r="AVP30" s="2497"/>
      <c r="AVQ30" s="2497"/>
      <c r="AVR30" s="2497"/>
      <c r="AVS30" s="2497"/>
      <c r="AVT30" s="2497"/>
      <c r="AVU30" s="2497"/>
      <c r="AVV30" s="2497"/>
      <c r="AVW30" s="2497"/>
      <c r="AVX30" s="2497"/>
      <c r="AVY30" s="2497"/>
      <c r="AVZ30" s="2497"/>
      <c r="AWA30" s="2497"/>
      <c r="AWB30" s="2497"/>
      <c r="AWC30" s="2497"/>
      <c r="AWD30" s="2497"/>
      <c r="AWE30" s="2497"/>
      <c r="AWF30" s="2497"/>
      <c r="AWG30" s="2497"/>
      <c r="AWH30" s="2497"/>
      <c r="AWI30" s="2497"/>
      <c r="AWJ30" s="2497"/>
      <c r="AWK30" s="2497"/>
      <c r="AWL30" s="2497"/>
      <c r="AWM30" s="2497"/>
      <c r="AWN30" s="2497"/>
      <c r="AWO30" s="2497"/>
      <c r="AWP30" s="2497"/>
      <c r="AWQ30" s="2497"/>
      <c r="AWR30" s="2497"/>
      <c r="AWS30" s="2497"/>
      <c r="AWT30" s="2497"/>
      <c r="AWU30" s="2497"/>
      <c r="AWV30" s="2497"/>
      <c r="AWW30" s="2497"/>
      <c r="AWX30" s="2497"/>
      <c r="AWY30" s="2497"/>
      <c r="AWZ30" s="2497"/>
      <c r="AXA30" s="2497"/>
      <c r="AXB30" s="2497"/>
      <c r="AXC30" s="2497"/>
      <c r="AXD30" s="2497"/>
      <c r="AXE30" s="2497"/>
      <c r="AXF30" s="2497"/>
      <c r="AXG30" s="2497"/>
      <c r="AXH30" s="2497"/>
      <c r="AXI30" s="2497"/>
      <c r="AXJ30" s="2497"/>
      <c r="AXK30" s="2497"/>
      <c r="AXL30" s="2497"/>
      <c r="AXM30" s="2497"/>
      <c r="AXN30" s="2497"/>
      <c r="AXO30" s="2497"/>
      <c r="AXP30" s="2497"/>
      <c r="AXQ30" s="2497"/>
      <c r="AXR30" s="2497"/>
      <c r="AXS30" s="2497"/>
      <c r="AXT30" s="2497"/>
      <c r="AXU30" s="2497"/>
      <c r="AXV30" s="2497"/>
      <c r="AXW30" s="2497"/>
      <c r="AXX30" s="2497"/>
      <c r="AXY30" s="2497"/>
      <c r="AXZ30" s="2497"/>
      <c r="AYA30" s="2497"/>
      <c r="AYB30" s="2497"/>
      <c r="AYC30" s="2497"/>
      <c r="AYD30" s="2497"/>
      <c r="AYE30" s="2497"/>
      <c r="AYF30" s="2497"/>
      <c r="AYG30" s="2497"/>
      <c r="AYH30" s="2497"/>
      <c r="AYI30" s="2497"/>
      <c r="AYJ30" s="2497"/>
      <c r="AYK30" s="2497"/>
      <c r="AYL30" s="2497"/>
      <c r="AYM30" s="2497"/>
      <c r="AYN30" s="2497"/>
      <c r="AYO30" s="2497"/>
      <c r="AYP30" s="2497"/>
      <c r="AYQ30" s="2497"/>
      <c r="AYR30" s="2497"/>
      <c r="AYS30" s="2497"/>
      <c r="AYT30" s="2497"/>
      <c r="AYU30" s="2497"/>
      <c r="AYV30" s="2497"/>
      <c r="AYW30" s="2497"/>
      <c r="AYX30" s="2497"/>
      <c r="AYY30" s="2497"/>
      <c r="AYZ30" s="2497"/>
      <c r="AZA30" s="2497"/>
      <c r="AZB30" s="2497"/>
      <c r="AZC30" s="2497"/>
      <c r="AZD30" s="2497"/>
      <c r="AZE30" s="2497"/>
      <c r="AZF30" s="2497"/>
      <c r="AZG30" s="2497"/>
      <c r="AZH30" s="2497"/>
      <c r="AZI30" s="2497"/>
      <c r="AZJ30" s="2497"/>
      <c r="AZK30" s="2497"/>
      <c r="AZL30" s="2497"/>
      <c r="AZM30" s="2497"/>
      <c r="AZN30" s="2497"/>
      <c r="AZO30" s="2497"/>
      <c r="AZP30" s="2497"/>
      <c r="AZQ30" s="2497"/>
      <c r="AZR30" s="2497"/>
      <c r="AZS30" s="2497"/>
      <c r="AZT30" s="2497"/>
      <c r="AZU30" s="2497"/>
      <c r="AZV30" s="2497"/>
      <c r="AZW30" s="2497"/>
      <c r="AZX30" s="2497"/>
      <c r="AZY30" s="2497"/>
      <c r="AZZ30" s="2497"/>
      <c r="BAA30" s="2497"/>
      <c r="BAB30" s="2497"/>
      <c r="BAC30" s="2497"/>
      <c r="BAD30" s="2497"/>
      <c r="BAE30" s="2497"/>
      <c r="BAF30" s="2497"/>
      <c r="BAG30" s="2497"/>
      <c r="BAH30" s="2497"/>
      <c r="BAI30" s="2497"/>
      <c r="BAJ30" s="2497"/>
      <c r="BAK30" s="2497"/>
      <c r="BAL30" s="2497"/>
      <c r="BAM30" s="2497"/>
      <c r="BAN30" s="2497"/>
      <c r="BAO30" s="2497"/>
      <c r="BAP30" s="2497"/>
      <c r="BAQ30" s="2497"/>
      <c r="BAR30" s="2497"/>
      <c r="BAS30" s="2497"/>
      <c r="BAT30" s="2497"/>
      <c r="BAU30" s="2497"/>
      <c r="BAV30" s="2497"/>
      <c r="BAW30" s="2497"/>
      <c r="BAX30" s="2497"/>
      <c r="BAY30" s="2497"/>
      <c r="BAZ30" s="2497"/>
      <c r="BBA30" s="2497"/>
      <c r="BBB30" s="2497"/>
      <c r="BBC30" s="2497"/>
      <c r="BBD30" s="2497"/>
      <c r="BBE30" s="2497"/>
      <c r="BBF30" s="2497"/>
      <c r="BBG30" s="2497"/>
      <c r="BBH30" s="2497"/>
      <c r="BBI30" s="2497"/>
      <c r="BBJ30" s="2497"/>
      <c r="BBK30" s="2497"/>
      <c r="BBL30" s="2497"/>
      <c r="BBM30" s="2497"/>
      <c r="BBN30" s="2497"/>
      <c r="BBO30" s="2497"/>
      <c r="BBP30" s="2497"/>
      <c r="BBQ30" s="2497"/>
      <c r="BBR30" s="2497"/>
      <c r="BBS30" s="2497"/>
      <c r="BBT30" s="2497"/>
      <c r="BBU30" s="2497"/>
      <c r="BBV30" s="2497"/>
      <c r="BBW30" s="2497"/>
      <c r="BBX30" s="2497"/>
      <c r="BBY30" s="2497"/>
      <c r="BBZ30" s="2497"/>
      <c r="BCA30" s="2497"/>
      <c r="BCB30" s="2497"/>
      <c r="BCC30" s="2497"/>
      <c r="BCD30" s="2497"/>
      <c r="BCE30" s="2497"/>
      <c r="BCF30" s="2497"/>
      <c r="BCG30" s="2497"/>
      <c r="BCH30" s="2497"/>
      <c r="BCI30" s="2497"/>
      <c r="BCJ30" s="2497"/>
      <c r="BCK30" s="2497"/>
      <c r="BCL30" s="2497"/>
      <c r="BCM30" s="2497"/>
      <c r="BCN30" s="2497"/>
      <c r="BCO30" s="2497"/>
      <c r="BCP30" s="2497"/>
      <c r="BCQ30" s="2497"/>
      <c r="BCR30" s="2497"/>
      <c r="BCS30" s="2497"/>
      <c r="BCT30" s="2497"/>
      <c r="BCU30" s="2497"/>
      <c r="BCV30" s="2497"/>
      <c r="BCW30" s="2497"/>
      <c r="BCX30" s="2497"/>
      <c r="BCY30" s="2497"/>
      <c r="BCZ30" s="2497"/>
      <c r="BDA30" s="2497"/>
      <c r="BDB30" s="2497"/>
      <c r="BDC30" s="2497"/>
      <c r="BDD30" s="2497"/>
      <c r="BDE30" s="2497"/>
      <c r="BDF30" s="2497"/>
      <c r="BDG30" s="2497"/>
      <c r="BDH30" s="2497"/>
      <c r="BDI30" s="2497"/>
      <c r="BDJ30" s="2497"/>
      <c r="BDK30" s="2497"/>
      <c r="BDL30" s="2497"/>
      <c r="BDM30" s="2497"/>
      <c r="BDN30" s="2497"/>
      <c r="BDO30" s="2497"/>
      <c r="BDP30" s="2497"/>
      <c r="BDQ30" s="2497"/>
      <c r="BDR30" s="2497"/>
      <c r="BDS30" s="2497"/>
      <c r="BDT30" s="2497"/>
      <c r="BDU30" s="2497"/>
      <c r="BDV30" s="2497"/>
      <c r="BDW30" s="2497"/>
      <c r="BDX30" s="2497"/>
      <c r="BDY30" s="2497"/>
      <c r="BDZ30" s="2497"/>
      <c r="BEA30" s="2497"/>
      <c r="BEB30" s="2497"/>
      <c r="BEC30" s="2497"/>
      <c r="BED30" s="2497"/>
      <c r="BEE30" s="2497"/>
      <c r="BEF30" s="2497"/>
      <c r="BEG30" s="2497"/>
      <c r="BEH30" s="2497"/>
      <c r="BEI30" s="2497"/>
      <c r="BEJ30" s="2497"/>
      <c r="BEK30" s="2497"/>
      <c r="BEL30" s="2497"/>
      <c r="BEM30" s="2497"/>
      <c r="BEN30" s="2497"/>
      <c r="BEO30" s="2497"/>
      <c r="BEP30" s="2497"/>
      <c r="BEQ30" s="2497"/>
      <c r="BER30" s="2497"/>
      <c r="BES30" s="2497"/>
      <c r="BET30" s="2497"/>
      <c r="BEU30" s="2497"/>
      <c r="BEV30" s="2497"/>
      <c r="BEW30" s="2497"/>
      <c r="BEX30" s="2497"/>
      <c r="BEY30" s="2497"/>
      <c r="BEZ30" s="2497"/>
      <c r="BFA30" s="2497"/>
      <c r="BFB30" s="2497"/>
      <c r="BFC30" s="2497"/>
      <c r="BFD30" s="2497"/>
      <c r="BFE30" s="2497"/>
      <c r="BFF30" s="2497"/>
      <c r="BFG30" s="2497"/>
      <c r="BFH30" s="2497"/>
      <c r="BFI30" s="2497"/>
      <c r="BFJ30" s="2497"/>
      <c r="BFK30" s="2497"/>
      <c r="BFL30" s="2497"/>
      <c r="BFM30" s="2497"/>
      <c r="BFN30" s="2497"/>
      <c r="BFO30" s="2497"/>
      <c r="BFP30" s="2497"/>
      <c r="BFQ30" s="2497"/>
      <c r="BFR30" s="2497"/>
      <c r="BFS30" s="2497"/>
      <c r="BFT30" s="2497"/>
      <c r="BFU30" s="2497"/>
      <c r="BFV30" s="2497"/>
      <c r="BFW30" s="2497"/>
      <c r="BFX30" s="2497"/>
      <c r="BFY30" s="2497"/>
      <c r="BFZ30" s="2497"/>
      <c r="BGA30" s="2497"/>
      <c r="BGB30" s="2497"/>
      <c r="BGC30" s="2497"/>
      <c r="BGD30" s="2497"/>
      <c r="BGE30" s="2497"/>
      <c r="BGF30" s="2497"/>
      <c r="BGG30" s="2497"/>
      <c r="BGH30" s="2497"/>
      <c r="BGI30" s="2497"/>
      <c r="BGJ30" s="2497"/>
      <c r="BGK30" s="2497"/>
      <c r="BGL30" s="2497"/>
      <c r="BGM30" s="2497"/>
      <c r="BGN30" s="2497"/>
      <c r="BGO30" s="2497"/>
      <c r="BGP30" s="2497"/>
      <c r="BGQ30" s="2497"/>
      <c r="BGR30" s="2497"/>
      <c r="BGS30" s="2497"/>
      <c r="BGT30" s="2497"/>
      <c r="BGU30" s="2497"/>
      <c r="BGV30" s="2497"/>
      <c r="BGW30" s="2497"/>
      <c r="BGX30" s="2497"/>
      <c r="BGY30" s="2497"/>
      <c r="BGZ30" s="2497"/>
      <c r="BHA30" s="2497"/>
      <c r="BHB30" s="2497"/>
      <c r="BHC30" s="2497"/>
      <c r="BHD30" s="2497"/>
      <c r="BHE30" s="2497"/>
      <c r="BHF30" s="2497"/>
      <c r="BHG30" s="2497"/>
      <c r="BHH30" s="2497"/>
      <c r="BHI30" s="2497"/>
      <c r="BHJ30" s="2497"/>
      <c r="BHK30" s="2497"/>
      <c r="BHL30" s="2497"/>
      <c r="BHM30" s="2497"/>
      <c r="BHN30" s="2497"/>
      <c r="BHO30" s="2497"/>
      <c r="BHP30" s="2497"/>
      <c r="BHQ30" s="2497"/>
      <c r="BHR30" s="2497"/>
      <c r="BHS30" s="2497"/>
      <c r="BHT30" s="2497"/>
      <c r="BHU30" s="2497"/>
      <c r="BHV30" s="2497"/>
      <c r="BHW30" s="2497"/>
      <c r="BHX30" s="2497"/>
      <c r="BHY30" s="2497"/>
      <c r="BHZ30" s="2497"/>
      <c r="BIA30" s="2497"/>
      <c r="BIB30" s="2497"/>
      <c r="BIC30" s="2497"/>
      <c r="BID30" s="2497"/>
      <c r="BIE30" s="2497"/>
      <c r="BIF30" s="2497"/>
      <c r="BIG30" s="2497"/>
      <c r="BIH30" s="2497"/>
      <c r="BII30" s="2497"/>
      <c r="BIJ30" s="2497"/>
      <c r="BIK30" s="2497"/>
      <c r="BIL30" s="2497"/>
      <c r="BIM30" s="2497"/>
      <c r="BIN30" s="2497"/>
      <c r="BIO30" s="2497"/>
      <c r="BIP30" s="2497"/>
      <c r="BIQ30" s="2497"/>
      <c r="BIR30" s="2497"/>
      <c r="BIS30" s="2497"/>
      <c r="BIT30" s="2497"/>
      <c r="BIU30" s="2497"/>
      <c r="BIV30" s="2497"/>
      <c r="BIW30" s="2497"/>
      <c r="BIX30" s="2497"/>
      <c r="BIY30" s="2497"/>
      <c r="BIZ30" s="2497"/>
      <c r="BJA30" s="2497"/>
      <c r="BJB30" s="2497"/>
      <c r="BJC30" s="2497"/>
      <c r="BJD30" s="2497"/>
      <c r="BJE30" s="2497"/>
      <c r="BJF30" s="2497"/>
      <c r="BJG30" s="2497"/>
      <c r="BJH30" s="2497"/>
      <c r="BJI30" s="2497"/>
      <c r="BJJ30" s="2497"/>
      <c r="BJK30" s="2497"/>
      <c r="BJL30" s="2497"/>
      <c r="BJM30" s="2497"/>
      <c r="BJN30" s="2497"/>
      <c r="BJO30" s="2497"/>
      <c r="BJP30" s="2497"/>
      <c r="BJQ30" s="2497"/>
      <c r="BJR30" s="2497"/>
      <c r="BJS30" s="2497"/>
      <c r="BJT30" s="2497"/>
      <c r="BJU30" s="2497"/>
      <c r="BJV30" s="2497"/>
      <c r="BJW30" s="2497"/>
      <c r="BJX30" s="2497"/>
      <c r="BJY30" s="2497"/>
      <c r="BJZ30" s="2497"/>
      <c r="BKA30" s="2497"/>
      <c r="BKB30" s="2497"/>
      <c r="BKC30" s="2497"/>
      <c r="BKD30" s="2497"/>
      <c r="BKE30" s="2497"/>
      <c r="BKF30" s="2497"/>
      <c r="BKG30" s="2497"/>
      <c r="BKH30" s="2497"/>
      <c r="BKI30" s="2497"/>
      <c r="BKJ30" s="2497"/>
      <c r="BKK30" s="2497"/>
      <c r="BKL30" s="2497"/>
      <c r="BKM30" s="2497"/>
      <c r="BKN30" s="2497"/>
      <c r="BKO30" s="2497"/>
      <c r="BKP30" s="2497"/>
      <c r="BKQ30" s="2497"/>
      <c r="BKR30" s="2497"/>
      <c r="BKS30" s="2497"/>
      <c r="BKT30" s="2497"/>
      <c r="BKU30" s="2497"/>
      <c r="BKV30" s="2497"/>
      <c r="BKW30" s="2497"/>
      <c r="BKX30" s="2497"/>
      <c r="BKY30" s="2497"/>
      <c r="BKZ30" s="2497"/>
      <c r="BLA30" s="2497"/>
      <c r="BLB30" s="2497"/>
      <c r="BLC30" s="2497"/>
      <c r="BLD30" s="2497"/>
      <c r="BLE30" s="2497"/>
      <c r="BLF30" s="2497"/>
      <c r="BLG30" s="2497"/>
      <c r="BLH30" s="2497"/>
      <c r="BLI30" s="2497"/>
      <c r="BLJ30" s="2497"/>
      <c r="BLK30" s="2497"/>
      <c r="BLL30" s="2497"/>
      <c r="BLM30" s="2497"/>
      <c r="BLN30" s="2497"/>
      <c r="BLO30" s="2497"/>
      <c r="BLP30" s="2497"/>
      <c r="BLQ30" s="2497"/>
      <c r="BLR30" s="2497"/>
      <c r="BLS30" s="2497"/>
      <c r="BLT30" s="2497"/>
      <c r="BLU30" s="2497"/>
      <c r="BLV30" s="2497"/>
      <c r="BLW30" s="2497"/>
      <c r="BLX30" s="2497"/>
      <c r="BLY30" s="2497"/>
      <c r="BLZ30" s="2497"/>
      <c r="BMA30" s="2497"/>
      <c r="BMB30" s="2497"/>
      <c r="BMC30" s="2497"/>
      <c r="BMD30" s="2497"/>
      <c r="BME30" s="2497"/>
      <c r="BMF30" s="2497"/>
      <c r="BMG30" s="2497"/>
      <c r="BMH30" s="2497"/>
      <c r="BMI30" s="2497"/>
      <c r="BMJ30" s="2497"/>
      <c r="BMK30" s="2497"/>
      <c r="BML30" s="2497"/>
      <c r="BMM30" s="2497"/>
      <c r="BMN30" s="2497"/>
      <c r="BMO30" s="2497"/>
      <c r="BMP30" s="2497"/>
      <c r="BMQ30" s="2497"/>
      <c r="BMR30" s="2497"/>
      <c r="BMS30" s="2497"/>
      <c r="BMT30" s="2497"/>
      <c r="BMU30" s="2497"/>
      <c r="BMV30" s="2497"/>
      <c r="BMW30" s="2497"/>
      <c r="BMX30" s="2497"/>
      <c r="BMY30" s="2497"/>
      <c r="BMZ30" s="2497"/>
      <c r="BNA30" s="2497"/>
      <c r="BNB30" s="2497"/>
      <c r="BNC30" s="2497"/>
      <c r="BND30" s="2497"/>
      <c r="BNE30" s="2497"/>
      <c r="BNF30" s="2497"/>
      <c r="BNG30" s="2497"/>
      <c r="BNH30" s="2497"/>
      <c r="BNI30" s="2497"/>
      <c r="BNJ30" s="2497"/>
      <c r="BNK30" s="2497"/>
      <c r="BNL30" s="2497"/>
      <c r="BNM30" s="2497"/>
      <c r="BNN30" s="2497"/>
      <c r="BNO30" s="2497"/>
      <c r="BNP30" s="2497"/>
      <c r="BNQ30" s="2497"/>
      <c r="BNR30" s="2497"/>
      <c r="BNS30" s="2497"/>
      <c r="BNT30" s="2497"/>
      <c r="BNU30" s="2497"/>
      <c r="BNV30" s="2497"/>
      <c r="BNW30" s="2497"/>
      <c r="BNX30" s="2497"/>
      <c r="BNY30" s="2497"/>
      <c r="BNZ30" s="2497"/>
      <c r="BOA30" s="2497"/>
      <c r="BOB30" s="2497"/>
      <c r="BOC30" s="2497"/>
      <c r="BOD30" s="2497"/>
      <c r="BOE30" s="2497"/>
      <c r="BOF30" s="2497"/>
      <c r="BOG30" s="2497"/>
      <c r="BOH30" s="2497"/>
      <c r="BOI30" s="2497"/>
      <c r="BOJ30" s="2497"/>
      <c r="BOK30" s="2497"/>
      <c r="BOL30" s="2497"/>
      <c r="BOM30" s="2497"/>
      <c r="BON30" s="2497"/>
      <c r="BOO30" s="2497"/>
      <c r="BOP30" s="2497"/>
      <c r="BOQ30" s="2497"/>
      <c r="BOR30" s="2497"/>
      <c r="BOS30" s="2497"/>
      <c r="BOT30" s="2497"/>
      <c r="BOU30" s="2497"/>
      <c r="BOV30" s="2497"/>
      <c r="BOW30" s="2497"/>
      <c r="BOX30" s="2497"/>
      <c r="BOY30" s="2497"/>
      <c r="BOZ30" s="2497"/>
      <c r="BPA30" s="2497"/>
      <c r="BPB30" s="2497"/>
      <c r="BPC30" s="2497"/>
      <c r="BPD30" s="2497"/>
      <c r="BPE30" s="2497"/>
      <c r="BPF30" s="2497"/>
      <c r="BPG30" s="2497"/>
      <c r="BPH30" s="2497"/>
      <c r="BPI30" s="2497"/>
      <c r="BPJ30" s="2497"/>
      <c r="BPK30" s="2497"/>
      <c r="BPL30" s="2497"/>
      <c r="BPM30" s="2497"/>
      <c r="BPN30" s="2497"/>
      <c r="BPO30" s="2497"/>
      <c r="BPP30" s="2497"/>
      <c r="BPQ30" s="2497"/>
      <c r="BPR30" s="2497"/>
      <c r="BPS30" s="2497"/>
      <c r="BPT30" s="2497"/>
      <c r="BPU30" s="2497"/>
      <c r="BPV30" s="2497"/>
      <c r="BPW30" s="2497"/>
      <c r="BPX30" s="2497"/>
      <c r="BPY30" s="2497"/>
      <c r="BPZ30" s="2497"/>
      <c r="BQA30" s="2497"/>
      <c r="BQB30" s="2497"/>
      <c r="BQC30" s="2497"/>
      <c r="BQD30" s="2497"/>
      <c r="BQE30" s="2497"/>
      <c r="BQF30" s="2497"/>
      <c r="BQG30" s="2497"/>
      <c r="BQH30" s="2497"/>
      <c r="BQI30" s="2497"/>
      <c r="BQJ30" s="2497"/>
      <c r="BQK30" s="2497"/>
      <c r="BQL30" s="2497"/>
      <c r="BQM30" s="2497"/>
      <c r="BQN30" s="2497"/>
      <c r="BQO30" s="2497"/>
      <c r="BQP30" s="2497"/>
      <c r="BQQ30" s="2497"/>
      <c r="BQR30" s="2497"/>
      <c r="BQS30" s="2497"/>
      <c r="BQT30" s="2497"/>
      <c r="BQU30" s="2497"/>
      <c r="BQV30" s="2497"/>
      <c r="BQW30" s="2497"/>
      <c r="BQX30" s="2497"/>
      <c r="BQY30" s="2497"/>
      <c r="BQZ30" s="2497"/>
      <c r="BRA30" s="2497"/>
      <c r="BRB30" s="2497"/>
      <c r="BRC30" s="2497"/>
      <c r="BRD30" s="2497"/>
      <c r="BRE30" s="2497"/>
      <c r="BRF30" s="2497"/>
      <c r="BRG30" s="2497"/>
      <c r="BRH30" s="2497"/>
      <c r="BRI30" s="2497"/>
      <c r="BRJ30" s="2497"/>
      <c r="BRK30" s="2497"/>
      <c r="BRL30" s="2497"/>
      <c r="BRM30" s="2497"/>
      <c r="BRN30" s="2497"/>
      <c r="BRO30" s="2497"/>
      <c r="BRP30" s="2497"/>
      <c r="BRQ30" s="2497"/>
      <c r="BRR30" s="2497"/>
      <c r="BRS30" s="2497"/>
      <c r="BRT30" s="2497"/>
      <c r="BRU30" s="2497"/>
      <c r="BRV30" s="2497"/>
      <c r="BRW30" s="2497"/>
      <c r="BRX30" s="2497"/>
      <c r="BRY30" s="2497"/>
      <c r="BRZ30" s="2497"/>
      <c r="BSA30" s="2497"/>
      <c r="BSB30" s="2497"/>
      <c r="BSC30" s="2497"/>
      <c r="BSD30" s="2497"/>
      <c r="BSE30" s="2497"/>
      <c r="BSF30" s="2497"/>
      <c r="BSG30" s="2497"/>
      <c r="BSH30" s="2497"/>
      <c r="BSI30" s="2497"/>
      <c r="BSJ30" s="2497"/>
      <c r="BSK30" s="2497"/>
      <c r="BSL30" s="2497"/>
      <c r="BSM30" s="2497"/>
      <c r="BSN30" s="2497"/>
      <c r="BSO30" s="2497"/>
      <c r="BSP30" s="2497"/>
      <c r="BSQ30" s="2497"/>
      <c r="BSR30" s="2497"/>
      <c r="BSS30" s="2497"/>
      <c r="BST30" s="2497"/>
      <c r="BSU30" s="2497"/>
      <c r="BSV30" s="2497"/>
      <c r="BSW30" s="2497"/>
      <c r="BSX30" s="2497"/>
      <c r="BSY30" s="2497"/>
      <c r="BSZ30" s="2497"/>
      <c r="BTA30" s="2497"/>
      <c r="BTB30" s="2497"/>
      <c r="BTC30" s="2497"/>
      <c r="BTD30" s="2497"/>
      <c r="BTE30" s="2497"/>
      <c r="BTF30" s="2497"/>
      <c r="BTG30" s="2497"/>
      <c r="BTH30" s="2497"/>
      <c r="BTI30" s="2497"/>
      <c r="BTJ30" s="2497"/>
      <c r="BTK30" s="2497"/>
      <c r="BTL30" s="2497"/>
      <c r="BTM30" s="2497"/>
      <c r="BTN30" s="2497"/>
      <c r="BTO30" s="2497"/>
      <c r="BTP30" s="2497"/>
      <c r="BTQ30" s="2497"/>
      <c r="BTR30" s="2497"/>
      <c r="BTS30" s="2497"/>
      <c r="BTT30" s="2497"/>
      <c r="BTU30" s="2497"/>
      <c r="BTV30" s="2497"/>
      <c r="BTW30" s="2497"/>
      <c r="BTX30" s="2497"/>
      <c r="BTY30" s="2497"/>
      <c r="BTZ30" s="2497"/>
      <c r="BUA30" s="2497"/>
      <c r="BUB30" s="2497"/>
      <c r="BUC30" s="2497"/>
      <c r="BUD30" s="2497"/>
      <c r="BUE30" s="2497"/>
      <c r="BUF30" s="2497"/>
      <c r="BUG30" s="2497"/>
      <c r="BUH30" s="2497"/>
      <c r="BUI30" s="2497"/>
      <c r="BUJ30" s="2497"/>
      <c r="BUK30" s="2497"/>
      <c r="BUL30" s="2497"/>
      <c r="BUM30" s="2497"/>
      <c r="BUN30" s="2497"/>
      <c r="BUO30" s="2497"/>
      <c r="BUP30" s="2497"/>
      <c r="BUQ30" s="2497"/>
      <c r="BUR30" s="2497"/>
      <c r="BUS30" s="2497"/>
      <c r="BUT30" s="2497"/>
      <c r="BUU30" s="2497"/>
      <c r="BUV30" s="2497"/>
      <c r="BUW30" s="2497"/>
      <c r="BUX30" s="2497"/>
      <c r="BUY30" s="2497"/>
      <c r="BUZ30" s="2497"/>
      <c r="BVA30" s="2497"/>
      <c r="BVB30" s="2497"/>
      <c r="BVC30" s="2497"/>
      <c r="BVD30" s="2497"/>
      <c r="BVE30" s="2497"/>
      <c r="BVF30" s="2497"/>
      <c r="BVG30" s="2497"/>
      <c r="BVH30" s="2497"/>
      <c r="BVI30" s="2497"/>
      <c r="BVJ30" s="2497"/>
      <c r="BVK30" s="2497"/>
      <c r="BVL30" s="2497"/>
      <c r="BVM30" s="2497"/>
      <c r="BVN30" s="2497"/>
      <c r="BVO30" s="2497"/>
      <c r="BVP30" s="2497"/>
      <c r="BVQ30" s="2497"/>
      <c r="BVR30" s="2497"/>
      <c r="BVS30" s="2497"/>
      <c r="BVT30" s="2497"/>
      <c r="BVU30" s="2497"/>
      <c r="BVV30" s="2497"/>
      <c r="BVW30" s="2497"/>
      <c r="BVX30" s="2497"/>
      <c r="BVY30" s="2497"/>
      <c r="BVZ30" s="2497"/>
      <c r="BWA30" s="2497"/>
      <c r="BWB30" s="2497"/>
      <c r="BWC30" s="2497"/>
      <c r="BWD30" s="2497"/>
      <c r="BWE30" s="2497"/>
      <c r="BWF30" s="2497"/>
      <c r="BWG30" s="2497"/>
      <c r="BWH30" s="2497"/>
      <c r="BWI30" s="2497"/>
      <c r="BWJ30" s="2497"/>
      <c r="BWK30" s="2497"/>
      <c r="BWL30" s="2497"/>
      <c r="BWM30" s="2497"/>
      <c r="BWN30" s="2497"/>
      <c r="BWO30" s="2497"/>
      <c r="BWP30" s="2497"/>
      <c r="BWQ30" s="2497"/>
      <c r="BWR30" s="2497"/>
      <c r="BWS30" s="2497"/>
      <c r="BWT30" s="2497"/>
      <c r="BWU30" s="2497"/>
      <c r="BWV30" s="2497"/>
      <c r="BWW30" s="2497"/>
      <c r="BWX30" s="2497"/>
      <c r="BWY30" s="2497"/>
      <c r="BWZ30" s="2497"/>
      <c r="BXA30" s="2497"/>
      <c r="BXB30" s="2497"/>
      <c r="BXC30" s="2497"/>
      <c r="BXD30" s="2497"/>
      <c r="BXE30" s="2497"/>
      <c r="BXF30" s="2497"/>
      <c r="BXG30" s="2497"/>
      <c r="BXH30" s="2497"/>
      <c r="BXI30" s="2497"/>
      <c r="BXJ30" s="2497"/>
      <c r="BXK30" s="2497"/>
      <c r="BXL30" s="2497"/>
      <c r="BXM30" s="2497"/>
      <c r="BXN30" s="2497"/>
      <c r="BXO30" s="2497"/>
      <c r="BXP30" s="2497"/>
      <c r="BXQ30" s="2497"/>
      <c r="BXR30" s="2497"/>
      <c r="BXS30" s="2497"/>
      <c r="BXT30" s="2497"/>
      <c r="BXU30" s="2497"/>
      <c r="BXV30" s="2497"/>
    </row>
    <row r="31" spans="1:1998" customFormat="1">
      <c r="A31" s="2497"/>
      <c r="B31" s="2497"/>
      <c r="C31" s="2497"/>
      <c r="D31" s="2497"/>
      <c r="E31" s="2497"/>
      <c r="F31" s="2497"/>
      <c r="G31" s="2497"/>
      <c r="H31" s="2497"/>
      <c r="I31" s="2497"/>
      <c r="J31" s="2497"/>
      <c r="K31" s="2497"/>
      <c r="L31" s="2497"/>
      <c r="M31" s="2497"/>
      <c r="N31" s="2497"/>
      <c r="O31" s="2497"/>
      <c r="P31" s="2497"/>
      <c r="Q31" s="2497"/>
      <c r="R31" s="2497"/>
      <c r="S31" s="2497"/>
      <c r="T31" s="2497"/>
      <c r="U31" s="2497"/>
      <c r="V31" s="2497"/>
      <c r="W31" s="2497"/>
      <c r="X31" s="2497"/>
      <c r="Y31" s="2497"/>
      <c r="Z31" s="2497"/>
      <c r="AA31" s="2497"/>
      <c r="AB31" s="2497"/>
      <c r="AC31" s="2497"/>
      <c r="AD31" s="2497"/>
      <c r="AE31" s="2497"/>
      <c r="AF31" s="2497"/>
      <c r="AG31" s="2497"/>
      <c r="AH31" s="2497"/>
      <c r="AI31" s="2497"/>
      <c r="AJ31" s="2497"/>
      <c r="AK31" s="2497"/>
      <c r="AL31" s="2497"/>
      <c r="AM31" s="2497"/>
      <c r="AN31" s="2497"/>
      <c r="AO31" s="2497"/>
      <c r="AP31" s="2497"/>
      <c r="AQ31" s="2497"/>
      <c r="AR31" s="2497"/>
      <c r="AS31" s="2497"/>
      <c r="AT31" s="2497"/>
      <c r="AU31" s="2497"/>
      <c r="AV31" s="2497"/>
      <c r="AW31" s="2497"/>
      <c r="AX31" s="2497"/>
      <c r="AY31" s="2497"/>
      <c r="AZ31" s="2497"/>
      <c r="BA31" s="2497"/>
      <c r="BB31" s="2497"/>
      <c r="BC31" s="2497"/>
      <c r="BD31" s="2497"/>
      <c r="BE31" s="2497"/>
      <c r="BF31" s="2497"/>
      <c r="BG31" s="2497"/>
      <c r="BH31" s="2497"/>
      <c r="BI31" s="2497"/>
      <c r="BJ31" s="2497"/>
      <c r="BK31" s="2497"/>
      <c r="BL31" s="2497"/>
      <c r="BM31" s="2497"/>
      <c r="BN31" s="2497"/>
      <c r="BO31" s="2497"/>
      <c r="BP31" s="2497"/>
      <c r="BQ31" s="2497"/>
      <c r="BR31" s="2497"/>
      <c r="BS31" s="2497"/>
      <c r="BT31" s="2497"/>
      <c r="BU31" s="2497"/>
      <c r="BV31" s="2497"/>
      <c r="BW31" s="2497"/>
      <c r="BX31" s="2497"/>
      <c r="BY31" s="2497"/>
      <c r="BZ31" s="2497"/>
      <c r="CA31" s="2497"/>
      <c r="CB31" s="2497"/>
      <c r="CC31" s="2497"/>
      <c r="CD31" s="2497"/>
      <c r="CE31" s="2497"/>
      <c r="CF31" s="2497"/>
      <c r="CG31" s="2497"/>
      <c r="CH31" s="2497"/>
      <c r="CI31" s="2497"/>
      <c r="CJ31" s="2497"/>
      <c r="CK31" s="2497"/>
      <c r="CL31" s="2497"/>
      <c r="CM31" s="2497"/>
      <c r="CN31" s="2497"/>
      <c r="CO31" s="2497"/>
      <c r="CP31" s="2497"/>
      <c r="CQ31" s="2497"/>
      <c r="CR31" s="2497"/>
      <c r="CS31" s="2497"/>
      <c r="CT31" s="2497"/>
      <c r="CU31" s="2497"/>
      <c r="CV31" s="2497"/>
      <c r="CW31" s="2497"/>
      <c r="CX31" s="2497"/>
      <c r="CY31" s="2497"/>
      <c r="CZ31" s="2497"/>
      <c r="DA31" s="2497"/>
      <c r="DB31" s="2497"/>
      <c r="DC31" s="2497"/>
      <c r="DD31" s="2497"/>
      <c r="DE31" s="2497"/>
      <c r="DF31" s="2497"/>
      <c r="DG31" s="2497"/>
      <c r="DH31" s="2497"/>
      <c r="DI31" s="2497"/>
      <c r="DJ31" s="2497"/>
      <c r="DK31" s="2497"/>
      <c r="DL31" s="2497"/>
      <c r="DM31" s="2497"/>
      <c r="DN31" s="2497"/>
      <c r="DO31" s="2497"/>
      <c r="DP31" s="2497"/>
      <c r="DQ31" s="2497"/>
      <c r="DR31" s="2497"/>
      <c r="DS31" s="2497"/>
      <c r="DT31" s="2497"/>
      <c r="DU31" s="2497"/>
      <c r="DV31" s="2497"/>
      <c r="DW31" s="2497"/>
      <c r="DX31" s="2497"/>
      <c r="DY31" s="2497"/>
      <c r="DZ31" s="2497"/>
      <c r="EA31" s="2497"/>
      <c r="EB31" s="2497"/>
      <c r="EC31" s="2497"/>
      <c r="ED31" s="2497"/>
      <c r="EE31" s="2497"/>
      <c r="EF31" s="2497"/>
      <c r="EG31" s="2497"/>
      <c r="EH31" s="2497"/>
      <c r="EI31" s="2497"/>
      <c r="EJ31" s="2497"/>
      <c r="EK31" s="2497"/>
      <c r="EL31" s="2497"/>
      <c r="EM31" s="2497"/>
      <c r="EN31" s="2497"/>
      <c r="EO31" s="2497"/>
      <c r="EP31" s="2497"/>
      <c r="EQ31" s="2497"/>
      <c r="ER31" s="2497"/>
      <c r="ES31" s="2497"/>
      <c r="ET31" s="2497"/>
      <c r="EU31" s="2497"/>
      <c r="EV31" s="2497"/>
      <c r="EW31" s="2497"/>
      <c r="EX31" s="2497"/>
      <c r="EY31" s="2497"/>
      <c r="EZ31" s="2497"/>
      <c r="FA31" s="2497"/>
      <c r="FB31" s="2497"/>
      <c r="FC31" s="2497"/>
      <c r="FD31" s="2497"/>
      <c r="FE31" s="2497"/>
      <c r="FF31" s="2497"/>
      <c r="FG31" s="2497"/>
      <c r="FH31" s="2497"/>
      <c r="FI31" s="2497"/>
      <c r="FJ31" s="2497"/>
      <c r="FK31" s="2497"/>
      <c r="FL31" s="2497"/>
      <c r="FM31" s="2497"/>
      <c r="FN31" s="2497"/>
      <c r="FO31" s="2497"/>
      <c r="FP31" s="2497"/>
      <c r="FQ31" s="2497"/>
      <c r="FR31" s="2497"/>
      <c r="FS31" s="2497"/>
      <c r="FT31" s="2497"/>
      <c r="FU31" s="2497"/>
      <c r="FV31" s="2497"/>
      <c r="FW31" s="2497"/>
      <c r="FX31" s="2497"/>
      <c r="FY31" s="2497"/>
      <c r="FZ31" s="2497"/>
      <c r="GA31" s="2497"/>
      <c r="GB31" s="2497"/>
      <c r="GC31" s="2497"/>
      <c r="GD31" s="2497"/>
      <c r="GE31" s="2497"/>
      <c r="GF31" s="2497"/>
      <c r="GG31" s="2497"/>
      <c r="GH31" s="2497"/>
      <c r="GI31" s="2497"/>
      <c r="GJ31" s="2497"/>
      <c r="GK31" s="2497"/>
      <c r="GL31" s="2497"/>
      <c r="GM31" s="2497"/>
      <c r="GN31" s="2497"/>
      <c r="GO31" s="2497"/>
      <c r="GP31" s="2497"/>
      <c r="GQ31" s="2497"/>
      <c r="GR31" s="2497"/>
      <c r="GS31" s="2497"/>
      <c r="GT31" s="2497"/>
      <c r="GU31" s="2497"/>
      <c r="GV31" s="2497"/>
      <c r="GW31" s="2497"/>
      <c r="GX31" s="2497"/>
      <c r="GY31" s="2497"/>
      <c r="GZ31" s="2497"/>
      <c r="HA31" s="2497"/>
      <c r="HB31" s="2497"/>
      <c r="HC31" s="2497"/>
      <c r="HD31" s="2497"/>
      <c r="HE31" s="2497"/>
      <c r="HF31" s="2497"/>
      <c r="HG31" s="2497"/>
      <c r="HH31" s="2497"/>
      <c r="HI31" s="2497"/>
      <c r="HJ31" s="2497"/>
      <c r="HK31" s="2497"/>
      <c r="HL31" s="2497"/>
      <c r="HM31" s="2497"/>
      <c r="HN31" s="2497"/>
      <c r="HO31" s="2497"/>
      <c r="HP31" s="2497"/>
      <c r="HQ31" s="2497"/>
      <c r="HR31" s="2497"/>
      <c r="HS31" s="2497"/>
      <c r="HT31" s="2497"/>
      <c r="HU31" s="2497"/>
      <c r="HV31" s="2497"/>
      <c r="HW31" s="2497"/>
      <c r="HX31" s="2497"/>
      <c r="HY31" s="2497"/>
      <c r="HZ31" s="2497"/>
      <c r="IA31" s="2497"/>
      <c r="IB31" s="2497"/>
      <c r="IC31" s="2497"/>
      <c r="ID31" s="2497"/>
      <c r="IE31" s="2497"/>
      <c r="IF31" s="2497"/>
      <c r="IG31" s="2497"/>
      <c r="IH31" s="2497"/>
      <c r="II31" s="2497"/>
      <c r="IJ31" s="2497"/>
      <c r="IK31" s="2497"/>
      <c r="IL31" s="2497"/>
      <c r="IM31" s="2497"/>
      <c r="IN31" s="2497"/>
      <c r="IO31" s="2497"/>
      <c r="IP31" s="2497"/>
      <c r="IQ31" s="2497"/>
      <c r="IR31" s="2497"/>
      <c r="IS31" s="2497"/>
      <c r="IT31" s="2497"/>
      <c r="IU31" s="2497"/>
      <c r="IV31" s="2497"/>
      <c r="IW31" s="2497"/>
      <c r="IX31" s="2497"/>
      <c r="IY31" s="2497"/>
      <c r="IZ31" s="2497"/>
      <c r="JA31" s="2497"/>
      <c r="JB31" s="2497"/>
      <c r="JC31" s="2497"/>
      <c r="JD31" s="2497"/>
      <c r="JE31" s="2497"/>
      <c r="JF31" s="2497"/>
      <c r="JG31" s="2497"/>
      <c r="JH31" s="2497"/>
      <c r="JI31" s="2497"/>
      <c r="JJ31" s="2497"/>
      <c r="JK31" s="2497"/>
      <c r="JL31" s="2497"/>
      <c r="JM31" s="2497"/>
      <c r="JN31" s="2497"/>
      <c r="JO31" s="2497"/>
      <c r="JP31" s="2497"/>
      <c r="JQ31" s="2497"/>
      <c r="JR31" s="2497"/>
      <c r="JS31" s="2497"/>
      <c r="JT31" s="2497"/>
      <c r="JU31" s="2497"/>
      <c r="JV31" s="2497"/>
      <c r="JW31" s="2497"/>
      <c r="JX31" s="2497"/>
      <c r="JY31" s="2497"/>
      <c r="JZ31" s="2497"/>
      <c r="KA31" s="2497"/>
      <c r="KB31" s="2497"/>
      <c r="KC31" s="2497"/>
      <c r="KD31" s="2497"/>
      <c r="KE31" s="2497"/>
      <c r="KF31" s="2497"/>
      <c r="KG31" s="2497"/>
      <c r="KH31" s="2497"/>
      <c r="KI31" s="2497"/>
      <c r="KJ31" s="2497"/>
      <c r="KK31" s="2497"/>
      <c r="KL31" s="2497"/>
      <c r="KM31" s="2497"/>
      <c r="KN31" s="2497"/>
      <c r="KO31" s="2497"/>
      <c r="KP31" s="2497"/>
      <c r="KQ31" s="2497"/>
      <c r="KR31" s="2497"/>
      <c r="KS31" s="2497"/>
      <c r="KT31" s="2497"/>
      <c r="KU31" s="2497"/>
      <c r="KV31" s="2497"/>
      <c r="KW31" s="2497"/>
      <c r="KX31" s="2497"/>
      <c r="KY31" s="2497"/>
      <c r="KZ31" s="2497"/>
      <c r="LA31" s="2497"/>
      <c r="LB31" s="2497"/>
      <c r="LC31" s="2497"/>
      <c r="LD31" s="2497"/>
      <c r="LE31" s="2497"/>
      <c r="LF31" s="2497"/>
      <c r="LG31" s="2497"/>
      <c r="LH31" s="2497"/>
      <c r="LI31" s="2497"/>
      <c r="LJ31" s="2497"/>
      <c r="LK31" s="2497"/>
      <c r="LL31" s="2497"/>
      <c r="LM31" s="2497"/>
      <c r="LN31" s="2497"/>
      <c r="LO31" s="2497"/>
      <c r="LP31" s="2497"/>
      <c r="LQ31" s="2497"/>
      <c r="LR31" s="2497"/>
      <c r="LS31" s="2497"/>
      <c r="LT31" s="2497"/>
      <c r="LU31" s="2497"/>
      <c r="LV31" s="2497"/>
      <c r="LW31" s="2497"/>
      <c r="LX31" s="2497"/>
      <c r="LY31" s="2497"/>
      <c r="LZ31" s="2497"/>
      <c r="MA31" s="2497"/>
      <c r="MB31" s="2497"/>
      <c r="MC31" s="2497"/>
      <c r="MD31" s="2497"/>
      <c r="ME31" s="2497"/>
      <c r="MF31" s="2497"/>
      <c r="MG31" s="2497"/>
      <c r="MH31" s="2497"/>
      <c r="MI31" s="2497"/>
      <c r="MJ31" s="2497"/>
      <c r="MK31" s="2497"/>
      <c r="ML31" s="2497"/>
      <c r="MM31" s="2497"/>
      <c r="MN31" s="2497"/>
      <c r="MO31" s="2497"/>
      <c r="MP31" s="2497"/>
      <c r="MQ31" s="2497"/>
      <c r="MR31" s="2497"/>
      <c r="MS31" s="2497"/>
      <c r="MT31" s="2497"/>
      <c r="MU31" s="2497"/>
      <c r="MV31" s="2497"/>
      <c r="MW31" s="2497"/>
      <c r="MX31" s="2497"/>
      <c r="MY31" s="2497"/>
      <c r="MZ31" s="2497"/>
      <c r="NA31" s="2497"/>
      <c r="NB31" s="2497"/>
      <c r="NC31" s="2497"/>
      <c r="ND31" s="2497"/>
      <c r="NE31" s="2497"/>
      <c r="NF31" s="2497"/>
      <c r="NG31" s="2497"/>
      <c r="NH31" s="2497"/>
      <c r="NI31" s="2497"/>
      <c r="NJ31" s="2497"/>
      <c r="NK31" s="2497"/>
      <c r="NL31" s="2497"/>
      <c r="NM31" s="2497"/>
      <c r="NN31" s="2497"/>
      <c r="NO31" s="2497"/>
      <c r="NP31" s="2497"/>
      <c r="NQ31" s="2497"/>
      <c r="NR31" s="2497"/>
      <c r="NS31" s="2497"/>
      <c r="NT31" s="2497"/>
      <c r="NU31" s="2497"/>
      <c r="NV31" s="2497"/>
      <c r="NW31" s="2497"/>
      <c r="NX31" s="2497"/>
      <c r="NY31" s="2497"/>
      <c r="NZ31" s="2497"/>
      <c r="OA31" s="2497"/>
      <c r="OB31" s="2497"/>
      <c r="OC31" s="2497"/>
      <c r="OD31" s="2497"/>
      <c r="OE31" s="2497"/>
      <c r="OF31" s="2497"/>
      <c r="OG31" s="2497"/>
      <c r="OH31" s="2497"/>
      <c r="OI31" s="2497"/>
      <c r="OJ31" s="2497"/>
      <c r="OK31" s="2497"/>
      <c r="OL31" s="2497"/>
      <c r="OM31" s="2497"/>
      <c r="ON31" s="2497"/>
      <c r="OO31" s="2497"/>
      <c r="OP31" s="2497"/>
      <c r="OQ31" s="2497"/>
      <c r="OR31" s="2497"/>
      <c r="OS31" s="2497"/>
      <c r="OT31" s="2497"/>
      <c r="OU31" s="2497"/>
      <c r="OV31" s="2497"/>
      <c r="OW31" s="2497"/>
      <c r="OX31" s="2497"/>
      <c r="OY31" s="2497"/>
      <c r="OZ31" s="2497"/>
      <c r="PA31" s="2497"/>
      <c r="PB31" s="2497"/>
      <c r="PC31" s="2497"/>
      <c r="PD31" s="2497"/>
      <c r="PE31" s="2497"/>
      <c r="PF31" s="2497"/>
      <c r="PG31" s="2497"/>
      <c r="PH31" s="2497"/>
      <c r="PI31" s="2497"/>
      <c r="PJ31" s="2497"/>
      <c r="PK31" s="2497"/>
      <c r="PL31" s="2497"/>
      <c r="PM31" s="2497"/>
      <c r="PN31" s="2497"/>
      <c r="PO31" s="2497"/>
      <c r="PP31" s="2497"/>
      <c r="PQ31" s="2497"/>
      <c r="PR31" s="2497"/>
      <c r="PS31" s="2497"/>
      <c r="PT31" s="2497"/>
      <c r="PU31" s="2497"/>
      <c r="PV31" s="2497"/>
      <c r="PW31" s="2497"/>
      <c r="PX31" s="2497"/>
      <c r="PY31" s="2497"/>
      <c r="PZ31" s="2497"/>
      <c r="QA31" s="2497"/>
      <c r="QB31" s="2497"/>
      <c r="QC31" s="2497"/>
      <c r="QD31" s="2497"/>
      <c r="QE31" s="2497"/>
      <c r="QF31" s="2497"/>
      <c r="QG31" s="2497"/>
      <c r="QH31" s="2497"/>
      <c r="QI31" s="2497"/>
      <c r="QJ31" s="2497"/>
      <c r="QK31" s="2497"/>
      <c r="QL31" s="2497"/>
      <c r="QM31" s="2497"/>
      <c r="QN31" s="2497"/>
      <c r="QO31" s="2497"/>
      <c r="QP31" s="2497"/>
      <c r="QQ31" s="2497"/>
      <c r="QR31" s="2497"/>
      <c r="QS31" s="2497"/>
      <c r="QT31" s="2497"/>
      <c r="QU31" s="2497"/>
      <c r="QV31" s="2497"/>
      <c r="QW31" s="2497"/>
      <c r="QX31" s="2497"/>
      <c r="QY31" s="2497"/>
      <c r="QZ31" s="2497"/>
      <c r="RA31" s="2497"/>
      <c r="RB31" s="2497"/>
      <c r="RC31" s="2497"/>
      <c r="RD31" s="2497"/>
      <c r="RE31" s="2497"/>
      <c r="RF31" s="2497"/>
      <c r="RG31" s="2497"/>
      <c r="RH31" s="2497"/>
      <c r="RI31" s="2497"/>
      <c r="RJ31" s="2497"/>
      <c r="RK31" s="2497"/>
      <c r="RL31" s="2497"/>
      <c r="RM31" s="2497"/>
      <c r="RN31" s="2497"/>
      <c r="RO31" s="2497"/>
      <c r="RP31" s="2497"/>
      <c r="RQ31" s="2497"/>
      <c r="RR31" s="2497"/>
      <c r="RS31" s="2497"/>
      <c r="RT31" s="2497"/>
      <c r="RU31" s="2497"/>
      <c r="RV31" s="2497"/>
      <c r="RW31" s="2497"/>
      <c r="RX31" s="2497"/>
      <c r="RY31" s="2497"/>
      <c r="RZ31" s="2497"/>
      <c r="SA31" s="2497"/>
      <c r="SB31" s="2497"/>
      <c r="SC31" s="2497"/>
      <c r="SD31" s="2497"/>
      <c r="SE31" s="2497"/>
      <c r="SF31" s="2497"/>
      <c r="SG31" s="2497"/>
      <c r="SH31" s="2497"/>
      <c r="SI31" s="2497"/>
      <c r="SJ31" s="2497"/>
      <c r="SK31" s="2497"/>
      <c r="SL31" s="2497"/>
      <c r="SM31" s="2497"/>
      <c r="SN31" s="2497"/>
      <c r="SO31" s="2497"/>
      <c r="SP31" s="2497"/>
      <c r="SQ31" s="2497"/>
      <c r="SR31" s="2497"/>
      <c r="SS31" s="2497"/>
      <c r="ST31" s="2497"/>
      <c r="SU31" s="2497"/>
      <c r="SV31" s="2497"/>
      <c r="SW31" s="2497"/>
      <c r="SX31" s="2497"/>
      <c r="SY31" s="2497"/>
      <c r="SZ31" s="2497"/>
      <c r="TA31" s="2497"/>
      <c r="TB31" s="2497"/>
      <c r="TC31" s="2497"/>
      <c r="TD31" s="2497"/>
      <c r="TE31" s="2497"/>
      <c r="TF31" s="2497"/>
      <c r="TG31" s="2497"/>
      <c r="TH31" s="2497"/>
      <c r="TI31" s="2497"/>
      <c r="TJ31" s="2497"/>
      <c r="TK31" s="2497"/>
      <c r="TL31" s="2497"/>
      <c r="TM31" s="2497"/>
      <c r="TN31" s="2497"/>
      <c r="TO31" s="2497"/>
      <c r="TP31" s="2497"/>
      <c r="TQ31" s="2497"/>
      <c r="TR31" s="2497"/>
      <c r="TS31" s="2497"/>
      <c r="TT31" s="2497"/>
      <c r="TU31" s="2497"/>
      <c r="TV31" s="2497"/>
      <c r="TW31" s="2497"/>
      <c r="TX31" s="2497"/>
      <c r="TY31" s="2497"/>
      <c r="TZ31" s="2497"/>
      <c r="UA31" s="2497"/>
      <c r="UB31" s="2497"/>
      <c r="UC31" s="2497"/>
      <c r="UD31" s="2497"/>
      <c r="UE31" s="2497"/>
      <c r="UF31" s="2497"/>
      <c r="UG31" s="2497"/>
      <c r="UH31" s="2497"/>
      <c r="UI31" s="2497"/>
      <c r="UJ31" s="2497"/>
      <c r="UK31" s="2497"/>
      <c r="UL31" s="2497"/>
      <c r="UM31" s="2497"/>
      <c r="UN31" s="2497"/>
      <c r="UO31" s="2497"/>
      <c r="UP31" s="2497"/>
      <c r="UQ31" s="2497"/>
      <c r="UR31" s="2497"/>
      <c r="US31" s="2497"/>
      <c r="UT31" s="2497"/>
      <c r="UU31" s="2497"/>
      <c r="UV31" s="2497"/>
      <c r="UW31" s="2497"/>
      <c r="UX31" s="2497"/>
      <c r="UY31" s="2497"/>
      <c r="UZ31" s="2497"/>
      <c r="VA31" s="2497"/>
      <c r="VB31" s="2497"/>
      <c r="VC31" s="2497"/>
      <c r="VD31" s="2497"/>
      <c r="VE31" s="2497"/>
      <c r="VF31" s="2497"/>
      <c r="VG31" s="2497"/>
      <c r="VH31" s="2497"/>
      <c r="VI31" s="2497"/>
      <c r="VJ31" s="2497"/>
      <c r="VK31" s="2497"/>
      <c r="VL31" s="2497"/>
      <c r="VM31" s="2497"/>
      <c r="VN31" s="2497"/>
      <c r="VO31" s="2497"/>
      <c r="VP31" s="2497"/>
      <c r="VQ31" s="2497"/>
      <c r="VR31" s="2497"/>
      <c r="VS31" s="2497"/>
      <c r="VT31" s="2497"/>
      <c r="VU31" s="2497"/>
      <c r="VV31" s="2497"/>
      <c r="VW31" s="2497"/>
      <c r="VX31" s="2497"/>
      <c r="VY31" s="2497"/>
      <c r="VZ31" s="2497"/>
      <c r="WA31" s="2497"/>
      <c r="WB31" s="2497"/>
      <c r="WC31" s="2497"/>
      <c r="WD31" s="2497"/>
      <c r="WE31" s="2497"/>
      <c r="WF31" s="2497"/>
      <c r="WG31" s="2497"/>
      <c r="WH31" s="2497"/>
      <c r="WI31" s="2497"/>
      <c r="WJ31" s="2497"/>
      <c r="WK31" s="2497"/>
      <c r="WL31" s="2497"/>
      <c r="WM31" s="2497"/>
      <c r="WN31" s="2497"/>
      <c r="WO31" s="2497"/>
      <c r="WP31" s="2497"/>
      <c r="WQ31" s="2497"/>
      <c r="WR31" s="2497"/>
      <c r="WS31" s="2497"/>
      <c r="WT31" s="2497"/>
      <c r="WU31" s="2497"/>
      <c r="WV31" s="2497"/>
      <c r="WW31" s="2497"/>
      <c r="WX31" s="2497"/>
      <c r="WY31" s="2497"/>
      <c r="WZ31" s="2497"/>
      <c r="XA31" s="2497"/>
      <c r="XB31" s="2497"/>
      <c r="XC31" s="2497"/>
      <c r="XD31" s="2497"/>
      <c r="XE31" s="2497"/>
      <c r="XF31" s="2497"/>
      <c r="XG31" s="2497"/>
      <c r="XH31" s="2497"/>
      <c r="XI31" s="2497"/>
      <c r="XJ31" s="2497"/>
      <c r="XK31" s="2497"/>
      <c r="XL31" s="2497"/>
      <c r="XM31" s="2497"/>
      <c r="XN31" s="2497"/>
      <c r="XO31" s="2497"/>
      <c r="XP31" s="2497"/>
      <c r="XQ31" s="2497"/>
      <c r="XR31" s="2497"/>
      <c r="XS31" s="2497"/>
      <c r="XT31" s="2497"/>
      <c r="XU31" s="2497"/>
      <c r="XV31" s="2497"/>
      <c r="XW31" s="2497"/>
      <c r="XX31" s="2497"/>
      <c r="XY31" s="2497"/>
      <c r="XZ31" s="2497"/>
      <c r="YA31" s="2497"/>
      <c r="YB31" s="2497"/>
      <c r="YC31" s="2497"/>
      <c r="YD31" s="2497"/>
      <c r="YE31" s="2497"/>
      <c r="YF31" s="2497"/>
      <c r="YG31" s="2497"/>
      <c r="YH31" s="2497"/>
      <c r="YI31" s="2497"/>
      <c r="YJ31" s="2497"/>
      <c r="YK31" s="2497"/>
      <c r="YL31" s="2497"/>
      <c r="YM31" s="2497"/>
      <c r="YN31" s="2497"/>
      <c r="YO31" s="2497"/>
      <c r="YP31" s="2497"/>
      <c r="YQ31" s="2497"/>
      <c r="YR31" s="2497"/>
      <c r="YS31" s="2497"/>
      <c r="YT31" s="2497"/>
      <c r="YU31" s="2497"/>
      <c r="YV31" s="2497"/>
      <c r="YW31" s="2497"/>
      <c r="YX31" s="2497"/>
      <c r="YY31" s="2497"/>
      <c r="YZ31" s="2497"/>
      <c r="ZA31" s="2497"/>
      <c r="ZB31" s="2497"/>
      <c r="ZC31" s="2497"/>
      <c r="ZD31" s="2497"/>
      <c r="ZE31" s="2497"/>
      <c r="ZF31" s="2497"/>
      <c r="ZG31" s="2497"/>
      <c r="ZH31" s="2497"/>
      <c r="ZI31" s="2497"/>
      <c r="ZJ31" s="2497"/>
      <c r="ZK31" s="2497"/>
      <c r="ZL31" s="2497"/>
      <c r="ZM31" s="2497"/>
      <c r="ZN31" s="2497"/>
      <c r="ZO31" s="2497"/>
      <c r="ZP31" s="2497"/>
      <c r="ZQ31" s="2497"/>
      <c r="ZR31" s="2497"/>
      <c r="ZS31" s="2497"/>
      <c r="ZT31" s="2497"/>
      <c r="ZU31" s="2497"/>
      <c r="ZV31" s="2497"/>
      <c r="ZW31" s="2497"/>
      <c r="ZX31" s="2497"/>
      <c r="ZY31" s="2497"/>
      <c r="ZZ31" s="2497"/>
      <c r="AAA31" s="2497"/>
      <c r="AAB31" s="2497"/>
      <c r="AAC31" s="2497"/>
      <c r="AAD31" s="2497"/>
      <c r="AAE31" s="2497"/>
      <c r="AAF31" s="2497"/>
      <c r="AAG31" s="2497"/>
      <c r="AAH31" s="2497"/>
      <c r="AAI31" s="2497"/>
      <c r="AAJ31" s="2497"/>
      <c r="AAK31" s="2497"/>
      <c r="AAL31" s="2497"/>
      <c r="AAM31" s="2497"/>
      <c r="AAN31" s="2497"/>
      <c r="AAO31" s="2497"/>
      <c r="AAP31" s="2497"/>
      <c r="AAQ31" s="2497"/>
      <c r="AAR31" s="2497"/>
      <c r="AAS31" s="2497"/>
      <c r="AAT31" s="2497"/>
      <c r="AAU31" s="2497"/>
      <c r="AAV31" s="2497"/>
      <c r="AAW31" s="2497"/>
      <c r="AAX31" s="2497"/>
      <c r="AAY31" s="2497"/>
      <c r="AAZ31" s="2497"/>
      <c r="ABA31" s="2497"/>
      <c r="ABB31" s="2497"/>
      <c r="ABC31" s="2497"/>
      <c r="ABD31" s="2497"/>
      <c r="ABE31" s="2497"/>
      <c r="ABF31" s="2497"/>
      <c r="ABG31" s="2497"/>
      <c r="ABH31" s="2497"/>
      <c r="ABI31" s="2497"/>
      <c r="ABJ31" s="2497"/>
      <c r="ABK31" s="2497"/>
      <c r="ABL31" s="2497"/>
      <c r="ABM31" s="2497"/>
      <c r="ABN31" s="2497"/>
      <c r="ABO31" s="2497"/>
      <c r="ABP31" s="2497"/>
      <c r="ABQ31" s="2497"/>
      <c r="ABR31" s="2497"/>
      <c r="ABS31" s="2497"/>
      <c r="ABT31" s="2497"/>
      <c r="ABU31" s="2497"/>
      <c r="ABV31" s="2497"/>
      <c r="ABW31" s="2497"/>
      <c r="ABX31" s="2497"/>
      <c r="ABY31" s="2497"/>
      <c r="ABZ31" s="2497"/>
      <c r="ACA31" s="2497"/>
      <c r="ACB31" s="2497"/>
      <c r="ACC31" s="2497"/>
      <c r="ACD31" s="2497"/>
      <c r="ACE31" s="2497"/>
      <c r="ACF31" s="2497"/>
      <c r="ACG31" s="2497"/>
      <c r="ACH31" s="2497"/>
      <c r="ACI31" s="2497"/>
      <c r="ACJ31" s="2497"/>
      <c r="ACK31" s="2497"/>
      <c r="ACL31" s="2497"/>
      <c r="ACM31" s="2497"/>
      <c r="ACN31" s="2497"/>
      <c r="ACO31" s="2497"/>
      <c r="ACP31" s="2497"/>
      <c r="ACQ31" s="2497"/>
      <c r="ACR31" s="2497"/>
      <c r="ACS31" s="2497"/>
      <c r="ACT31" s="2497"/>
      <c r="ACU31" s="2497"/>
      <c r="ACV31" s="2497"/>
      <c r="ACW31" s="2497"/>
      <c r="ACX31" s="2497"/>
      <c r="ACY31" s="2497"/>
      <c r="ACZ31" s="2497"/>
      <c r="ADA31" s="2497"/>
      <c r="ADB31" s="2497"/>
      <c r="ADC31" s="2497"/>
      <c r="ADD31" s="2497"/>
      <c r="ADE31" s="2497"/>
      <c r="ADF31" s="2497"/>
      <c r="ADG31" s="2497"/>
      <c r="ADH31" s="2497"/>
      <c r="ADI31" s="2497"/>
      <c r="ADJ31" s="2497"/>
      <c r="ADK31" s="2497"/>
      <c r="ADL31" s="2497"/>
      <c r="ADM31" s="2497"/>
      <c r="ADN31" s="2497"/>
      <c r="ADO31" s="2497"/>
      <c r="ADP31" s="2497"/>
      <c r="ADQ31" s="2497"/>
      <c r="ADR31" s="2497"/>
      <c r="ADS31" s="2497"/>
      <c r="ADT31" s="2497"/>
      <c r="ADU31" s="2497"/>
      <c r="ADV31" s="2497"/>
      <c r="ADW31" s="2497"/>
      <c r="ADX31" s="2497"/>
      <c r="ADY31" s="2497"/>
      <c r="ADZ31" s="2497"/>
      <c r="AEA31" s="2497"/>
      <c r="AEB31" s="2497"/>
      <c r="AEC31" s="2497"/>
      <c r="AED31" s="2497"/>
      <c r="AEE31" s="2497"/>
      <c r="AEF31" s="2497"/>
      <c r="AEG31" s="2497"/>
      <c r="AEH31" s="2497"/>
      <c r="AEI31" s="2497"/>
      <c r="AEJ31" s="2497"/>
      <c r="AEK31" s="2497"/>
      <c r="AEL31" s="2497"/>
      <c r="AEM31" s="2497"/>
      <c r="AEN31" s="2497"/>
      <c r="AEO31" s="2497"/>
      <c r="AEP31" s="2497"/>
      <c r="AEQ31" s="2497"/>
      <c r="AER31" s="2497"/>
      <c r="AES31" s="2497"/>
      <c r="AET31" s="2497"/>
      <c r="AEU31" s="2497"/>
      <c r="AEV31" s="2497"/>
      <c r="AEW31" s="2497"/>
      <c r="AEX31" s="2497"/>
      <c r="AEY31" s="2497"/>
      <c r="AEZ31" s="2497"/>
      <c r="AFA31" s="2497"/>
      <c r="AFB31" s="2497"/>
      <c r="AFC31" s="2497"/>
      <c r="AFD31" s="2497"/>
      <c r="AFE31" s="2497"/>
      <c r="AFF31" s="2497"/>
      <c r="AFG31" s="2497"/>
      <c r="AFH31" s="2497"/>
      <c r="AFI31" s="2497"/>
      <c r="AFJ31" s="2497"/>
      <c r="AFK31" s="2497"/>
      <c r="AFL31" s="2497"/>
      <c r="AFM31" s="2497"/>
      <c r="AFN31" s="2497"/>
      <c r="AFO31" s="2497"/>
      <c r="AFP31" s="2497"/>
      <c r="AFQ31" s="2497"/>
      <c r="AFR31" s="2497"/>
      <c r="AFS31" s="2497"/>
      <c r="AFT31" s="2497"/>
      <c r="AFU31" s="2497"/>
      <c r="AFV31" s="2497"/>
      <c r="AFW31" s="2497"/>
      <c r="AFX31" s="2497"/>
      <c r="AFY31" s="2497"/>
      <c r="AFZ31" s="2497"/>
      <c r="AGA31" s="2497"/>
      <c r="AGB31" s="2497"/>
      <c r="AGC31" s="2497"/>
      <c r="AGD31" s="2497"/>
      <c r="AGE31" s="2497"/>
      <c r="AGF31" s="2497"/>
      <c r="AGG31" s="2497"/>
      <c r="AGH31" s="2497"/>
      <c r="AGI31" s="2497"/>
      <c r="AGJ31" s="2497"/>
      <c r="AGK31" s="2497"/>
      <c r="AGL31" s="2497"/>
      <c r="AGM31" s="2497"/>
      <c r="AGN31" s="2497"/>
      <c r="AGO31" s="2497"/>
      <c r="AGP31" s="2497"/>
      <c r="AGQ31" s="2497"/>
      <c r="AGR31" s="2497"/>
      <c r="AGS31" s="2497"/>
      <c r="AGT31" s="2497"/>
      <c r="AGU31" s="2497"/>
      <c r="AGV31" s="2497"/>
      <c r="AGW31" s="2497"/>
      <c r="AGX31" s="2497"/>
      <c r="AGY31" s="2497"/>
      <c r="AGZ31" s="2497"/>
      <c r="AHA31" s="2497"/>
      <c r="AHB31" s="2497"/>
      <c r="AHC31" s="2497"/>
      <c r="AHD31" s="2497"/>
      <c r="AHE31" s="2497"/>
      <c r="AHF31" s="2497"/>
      <c r="AHG31" s="2497"/>
      <c r="AHH31" s="2497"/>
      <c r="AHI31" s="2497"/>
      <c r="AHJ31" s="2497"/>
      <c r="AHK31" s="2497"/>
      <c r="AHL31" s="2497"/>
      <c r="AHM31" s="2497"/>
      <c r="AHN31" s="2497"/>
      <c r="AHO31" s="2497"/>
      <c r="AHP31" s="2497"/>
      <c r="AHQ31" s="2497"/>
      <c r="AHR31" s="2497"/>
      <c r="AHS31" s="2497"/>
      <c r="AHT31" s="2497"/>
      <c r="AHU31" s="2497"/>
      <c r="AHV31" s="2497"/>
      <c r="AHW31" s="2497"/>
      <c r="AHX31" s="2497"/>
      <c r="AHY31" s="2497"/>
      <c r="AHZ31" s="2497"/>
      <c r="AIA31" s="2497"/>
      <c r="AIB31" s="2497"/>
      <c r="AIC31" s="2497"/>
      <c r="AID31" s="2497"/>
      <c r="AIE31" s="2497"/>
      <c r="AIF31" s="2497"/>
      <c r="AIG31" s="2497"/>
      <c r="AIH31" s="2497"/>
      <c r="AII31" s="2497"/>
      <c r="AIJ31" s="2497"/>
      <c r="AIK31" s="2497"/>
      <c r="AIL31" s="2497"/>
      <c r="AIM31" s="2497"/>
      <c r="AIN31" s="2497"/>
      <c r="AIO31" s="2497"/>
      <c r="AIP31" s="2497"/>
      <c r="AIQ31" s="2497"/>
      <c r="AIR31" s="2497"/>
      <c r="AIS31" s="2497"/>
      <c r="AIT31" s="2497"/>
      <c r="AIU31" s="2497"/>
      <c r="AIV31" s="2497"/>
      <c r="AIW31" s="2497"/>
      <c r="AIX31" s="2497"/>
      <c r="AIY31" s="2497"/>
      <c r="AIZ31" s="2497"/>
      <c r="AJA31" s="2497"/>
      <c r="AJB31" s="2497"/>
      <c r="AJC31" s="2497"/>
      <c r="AJD31" s="2497"/>
      <c r="AJE31" s="2497"/>
      <c r="AJF31" s="2497"/>
      <c r="AJG31" s="2497"/>
      <c r="AJH31" s="2497"/>
      <c r="AJI31" s="2497"/>
      <c r="AJJ31" s="2497"/>
      <c r="AJK31" s="2497"/>
      <c r="AJL31" s="2497"/>
      <c r="AJM31" s="2497"/>
      <c r="AJN31" s="2497"/>
      <c r="AJO31" s="2497"/>
      <c r="AJP31" s="2497"/>
      <c r="AJQ31" s="2497"/>
      <c r="AJR31" s="2497"/>
      <c r="AJS31" s="2497"/>
      <c r="AJT31" s="2497"/>
      <c r="AJU31" s="2497"/>
      <c r="AJV31" s="2497"/>
      <c r="AJW31" s="2497"/>
      <c r="AJX31" s="2497"/>
      <c r="AJY31" s="2497"/>
      <c r="AJZ31" s="2497"/>
      <c r="AKA31" s="2497"/>
      <c r="AKB31" s="2497"/>
      <c r="AKC31" s="2497"/>
      <c r="AKD31" s="2497"/>
      <c r="AKE31" s="2497"/>
      <c r="AKF31" s="2497"/>
      <c r="AKG31" s="2497"/>
      <c r="AKH31" s="2497"/>
      <c r="AKI31" s="2497"/>
      <c r="AKJ31" s="2497"/>
      <c r="AKK31" s="2497"/>
      <c r="AKL31" s="2497"/>
      <c r="AKM31" s="2497"/>
      <c r="AKN31" s="2497"/>
      <c r="AKO31" s="2497"/>
      <c r="AKP31" s="2497"/>
      <c r="AKQ31" s="2497"/>
      <c r="AKR31" s="2497"/>
      <c r="AKS31" s="2497"/>
      <c r="AKT31" s="2497"/>
      <c r="AKU31" s="2497"/>
      <c r="AKV31" s="2497"/>
      <c r="AKW31" s="2497"/>
      <c r="AKX31" s="2497"/>
      <c r="AKY31" s="2497"/>
      <c r="AKZ31" s="2497"/>
      <c r="ALA31" s="2497"/>
      <c r="ALB31" s="2497"/>
      <c r="ALC31" s="2497"/>
      <c r="ALD31" s="2497"/>
      <c r="ALE31" s="2497"/>
      <c r="ALF31" s="2497"/>
      <c r="ALG31" s="2497"/>
      <c r="ALH31" s="2497"/>
      <c r="ALI31" s="2497"/>
      <c r="ALJ31" s="2497"/>
      <c r="ALK31" s="2497"/>
      <c r="ALL31" s="2497"/>
      <c r="ALM31" s="2497"/>
      <c r="ALN31" s="2497"/>
      <c r="ALO31" s="2497"/>
      <c r="ALP31" s="2497"/>
      <c r="ALQ31" s="2497"/>
      <c r="ALR31" s="2497"/>
      <c r="ALS31" s="2497"/>
      <c r="ALT31" s="2497"/>
      <c r="ALU31" s="2497"/>
      <c r="ALV31" s="2497"/>
      <c r="ALW31" s="2497"/>
      <c r="ALX31" s="2497"/>
      <c r="ALY31" s="2497"/>
      <c r="ALZ31" s="2497"/>
      <c r="AMA31" s="2497"/>
      <c r="AMB31" s="2497"/>
      <c r="AMC31" s="2497"/>
      <c r="AMD31" s="2497"/>
      <c r="AME31" s="2497"/>
      <c r="AMF31" s="2497"/>
      <c r="AMG31" s="2497"/>
      <c r="AMH31" s="2497"/>
      <c r="AMI31" s="2497"/>
      <c r="AMJ31" s="2497"/>
      <c r="AMK31" s="2497"/>
      <c r="AML31" s="2497"/>
      <c r="AMM31" s="2497"/>
      <c r="AMN31" s="2497"/>
      <c r="AMO31" s="2497"/>
      <c r="AMP31" s="2497"/>
      <c r="AMQ31" s="2497"/>
      <c r="AMR31" s="2497"/>
      <c r="AMS31" s="2497"/>
      <c r="AMT31" s="2497"/>
      <c r="AMU31" s="2497"/>
      <c r="AMV31" s="2497"/>
      <c r="AMW31" s="2497"/>
      <c r="AMX31" s="2497"/>
      <c r="AMY31" s="2497"/>
      <c r="AMZ31" s="2497"/>
      <c r="ANA31" s="2497"/>
      <c r="ANB31" s="2497"/>
      <c r="ANC31" s="2497"/>
      <c r="AND31" s="2497"/>
      <c r="ANE31" s="2497"/>
      <c r="ANF31" s="2497"/>
      <c r="ANG31" s="2497"/>
      <c r="ANH31" s="2497"/>
      <c r="ANI31" s="2497"/>
      <c r="ANJ31" s="2497"/>
      <c r="ANK31" s="2497"/>
      <c r="ANL31" s="2497"/>
      <c r="ANM31" s="2497"/>
      <c r="ANN31" s="2497"/>
      <c r="ANO31" s="2497"/>
      <c r="ANP31" s="2497"/>
      <c r="ANQ31" s="2497"/>
      <c r="ANR31" s="2497"/>
      <c r="ANS31" s="2497"/>
      <c r="ANT31" s="2497"/>
      <c r="ANU31" s="2497"/>
      <c r="ANV31" s="2497"/>
      <c r="ANW31" s="2497"/>
      <c r="ANX31" s="2497"/>
      <c r="ANY31" s="2497"/>
      <c r="ANZ31" s="2497"/>
      <c r="AOA31" s="2497"/>
      <c r="AOB31" s="2497"/>
      <c r="AOC31" s="2497"/>
      <c r="AOD31" s="2497"/>
      <c r="AOE31" s="2497"/>
      <c r="AOF31" s="2497"/>
      <c r="AOG31" s="2497"/>
      <c r="AOH31" s="2497"/>
      <c r="AOI31" s="2497"/>
      <c r="AOJ31" s="2497"/>
      <c r="AOK31" s="2497"/>
      <c r="AOL31" s="2497"/>
      <c r="AOM31" s="2497"/>
      <c r="AON31" s="2497"/>
      <c r="AOO31" s="2497"/>
      <c r="AOP31" s="2497"/>
      <c r="AOQ31" s="2497"/>
      <c r="AOR31" s="2497"/>
      <c r="AOS31" s="2497"/>
      <c r="AOT31" s="2497"/>
      <c r="AOU31" s="2497"/>
      <c r="AOV31" s="2497"/>
      <c r="AOW31" s="2497"/>
      <c r="AOX31" s="2497"/>
      <c r="AOY31" s="2497"/>
      <c r="AOZ31" s="2497"/>
      <c r="APA31" s="2497"/>
      <c r="APB31" s="2497"/>
      <c r="APC31" s="2497"/>
      <c r="APD31" s="2497"/>
      <c r="APE31" s="2497"/>
      <c r="APF31" s="2497"/>
      <c r="APG31" s="2497"/>
      <c r="APH31" s="2497"/>
      <c r="API31" s="2497"/>
      <c r="APJ31" s="2497"/>
      <c r="APK31" s="2497"/>
      <c r="APL31" s="2497"/>
      <c r="APM31" s="2497"/>
      <c r="APN31" s="2497"/>
      <c r="APO31" s="2497"/>
      <c r="APP31" s="2497"/>
      <c r="APQ31" s="2497"/>
      <c r="APR31" s="2497"/>
      <c r="APS31" s="2497"/>
      <c r="APT31" s="2497"/>
      <c r="APU31" s="2497"/>
      <c r="APV31" s="2497"/>
      <c r="APW31" s="2497"/>
      <c r="APX31" s="2497"/>
      <c r="APY31" s="2497"/>
      <c r="APZ31" s="2497"/>
      <c r="AQA31" s="2497"/>
      <c r="AQB31" s="2497"/>
      <c r="AQC31" s="2497"/>
      <c r="AQD31" s="2497"/>
      <c r="AQE31" s="2497"/>
      <c r="AQF31" s="2497"/>
      <c r="AQG31" s="2497"/>
      <c r="AQH31" s="2497"/>
      <c r="AQI31" s="2497"/>
      <c r="AQJ31" s="2497"/>
      <c r="AQK31" s="2497"/>
      <c r="AQL31" s="2497"/>
      <c r="AQM31" s="2497"/>
      <c r="AQN31" s="2497"/>
      <c r="AQO31" s="2497"/>
      <c r="AQP31" s="2497"/>
      <c r="AQQ31" s="2497"/>
      <c r="AQR31" s="2497"/>
      <c r="AQS31" s="2497"/>
      <c r="AQT31" s="2497"/>
      <c r="AQU31" s="2497"/>
      <c r="AQV31" s="2497"/>
      <c r="AQW31" s="2497"/>
      <c r="AQX31" s="2497"/>
      <c r="AQY31" s="2497"/>
      <c r="AQZ31" s="2497"/>
      <c r="ARA31" s="2497"/>
      <c r="ARB31" s="2497"/>
      <c r="ARC31" s="2497"/>
      <c r="ARD31" s="2497"/>
      <c r="ARE31" s="2497"/>
      <c r="ARF31" s="2497"/>
      <c r="ARG31" s="2497"/>
      <c r="ARH31" s="2497"/>
      <c r="ARI31" s="2497"/>
      <c r="ARJ31" s="2497"/>
      <c r="ARK31" s="2497"/>
      <c r="ARL31" s="2497"/>
      <c r="ARM31" s="2497"/>
      <c r="ARN31" s="2497"/>
      <c r="ARO31" s="2497"/>
      <c r="ARP31" s="2497"/>
      <c r="ARQ31" s="2497"/>
      <c r="ARR31" s="2497"/>
      <c r="ARS31" s="2497"/>
      <c r="ART31" s="2497"/>
      <c r="ARU31" s="2497"/>
      <c r="ARV31" s="2497"/>
      <c r="ARW31" s="2497"/>
      <c r="ARX31" s="2497"/>
      <c r="ARY31" s="2497"/>
      <c r="ARZ31" s="2497"/>
      <c r="ASA31" s="2497"/>
      <c r="ASB31" s="2497"/>
      <c r="ASC31" s="2497"/>
      <c r="ASD31" s="2497"/>
      <c r="ASE31" s="2497"/>
      <c r="ASF31" s="2497"/>
      <c r="ASG31" s="2497"/>
      <c r="ASH31" s="2497"/>
      <c r="ASI31" s="2497"/>
      <c r="ASJ31" s="2497"/>
      <c r="ASK31" s="2497"/>
      <c r="ASL31" s="2497"/>
      <c r="ASM31" s="2497"/>
      <c r="ASN31" s="2497"/>
      <c r="ASO31" s="2497"/>
      <c r="ASP31" s="2497"/>
      <c r="ASQ31" s="2497"/>
      <c r="ASR31" s="2497"/>
      <c r="ASS31" s="2497"/>
      <c r="AST31" s="2497"/>
      <c r="ASU31" s="2497"/>
      <c r="ASV31" s="2497"/>
      <c r="ASW31" s="2497"/>
      <c r="ASX31" s="2497"/>
      <c r="ASY31" s="2497"/>
      <c r="ASZ31" s="2497"/>
      <c r="ATA31" s="2497"/>
      <c r="ATB31" s="2497"/>
      <c r="ATC31" s="2497"/>
      <c r="ATD31" s="2497"/>
      <c r="ATE31" s="2497"/>
      <c r="ATF31" s="2497"/>
      <c r="ATG31" s="2497"/>
      <c r="ATH31" s="2497"/>
      <c r="ATI31" s="2497"/>
      <c r="ATJ31" s="2497"/>
      <c r="ATK31" s="2497"/>
      <c r="ATL31" s="2497"/>
      <c r="ATM31" s="2497"/>
      <c r="ATN31" s="2497"/>
      <c r="ATO31" s="2497"/>
      <c r="ATP31" s="2497"/>
      <c r="ATQ31" s="2497"/>
      <c r="ATR31" s="2497"/>
      <c r="ATS31" s="2497"/>
      <c r="ATT31" s="2497"/>
      <c r="ATU31" s="2497"/>
      <c r="ATV31" s="2497"/>
      <c r="ATW31" s="2497"/>
      <c r="ATX31" s="2497"/>
      <c r="ATY31" s="2497"/>
      <c r="ATZ31" s="2497"/>
      <c r="AUA31" s="2497"/>
      <c r="AUB31" s="2497"/>
      <c r="AUC31" s="2497"/>
      <c r="AUD31" s="2497"/>
      <c r="AUE31" s="2497"/>
      <c r="AUF31" s="2497"/>
      <c r="AUG31" s="2497"/>
      <c r="AUH31" s="2497"/>
      <c r="AUI31" s="2497"/>
      <c r="AUJ31" s="2497"/>
      <c r="AUK31" s="2497"/>
      <c r="AUL31" s="2497"/>
      <c r="AUM31" s="2497"/>
      <c r="AUN31" s="2497"/>
      <c r="AUO31" s="2497"/>
      <c r="AUP31" s="2497"/>
      <c r="AUQ31" s="2497"/>
      <c r="AUR31" s="2497"/>
      <c r="AUS31" s="2497"/>
      <c r="AUT31" s="2497"/>
      <c r="AUU31" s="2497"/>
      <c r="AUV31" s="2497"/>
      <c r="AUW31" s="2497"/>
      <c r="AUX31" s="2497"/>
      <c r="AUY31" s="2497"/>
      <c r="AUZ31" s="2497"/>
      <c r="AVA31" s="2497"/>
      <c r="AVB31" s="2497"/>
      <c r="AVC31" s="2497"/>
      <c r="AVD31" s="2497"/>
      <c r="AVE31" s="2497"/>
      <c r="AVF31" s="2497"/>
      <c r="AVG31" s="2497"/>
      <c r="AVH31" s="2497"/>
      <c r="AVI31" s="2497"/>
      <c r="AVJ31" s="2497"/>
      <c r="AVK31" s="2497"/>
      <c r="AVL31" s="2497"/>
      <c r="AVM31" s="2497"/>
      <c r="AVN31" s="2497"/>
      <c r="AVO31" s="2497"/>
      <c r="AVP31" s="2497"/>
      <c r="AVQ31" s="2497"/>
      <c r="AVR31" s="2497"/>
      <c r="AVS31" s="2497"/>
      <c r="AVT31" s="2497"/>
      <c r="AVU31" s="2497"/>
      <c r="AVV31" s="2497"/>
      <c r="AVW31" s="2497"/>
      <c r="AVX31" s="2497"/>
      <c r="AVY31" s="2497"/>
      <c r="AVZ31" s="2497"/>
      <c r="AWA31" s="2497"/>
      <c r="AWB31" s="2497"/>
      <c r="AWC31" s="2497"/>
      <c r="AWD31" s="2497"/>
      <c r="AWE31" s="2497"/>
      <c r="AWF31" s="2497"/>
      <c r="AWG31" s="2497"/>
      <c r="AWH31" s="2497"/>
      <c r="AWI31" s="2497"/>
      <c r="AWJ31" s="2497"/>
      <c r="AWK31" s="2497"/>
      <c r="AWL31" s="2497"/>
      <c r="AWM31" s="2497"/>
      <c r="AWN31" s="2497"/>
      <c r="AWO31" s="2497"/>
      <c r="AWP31" s="2497"/>
      <c r="AWQ31" s="2497"/>
      <c r="AWR31" s="2497"/>
      <c r="AWS31" s="2497"/>
      <c r="AWT31" s="2497"/>
      <c r="AWU31" s="2497"/>
      <c r="AWV31" s="2497"/>
      <c r="AWW31" s="2497"/>
      <c r="AWX31" s="2497"/>
      <c r="AWY31" s="2497"/>
      <c r="AWZ31" s="2497"/>
      <c r="AXA31" s="2497"/>
      <c r="AXB31" s="2497"/>
      <c r="AXC31" s="2497"/>
      <c r="AXD31" s="2497"/>
      <c r="AXE31" s="2497"/>
      <c r="AXF31" s="2497"/>
      <c r="AXG31" s="2497"/>
      <c r="AXH31" s="2497"/>
      <c r="AXI31" s="2497"/>
      <c r="AXJ31" s="2497"/>
      <c r="AXK31" s="2497"/>
      <c r="AXL31" s="2497"/>
      <c r="AXM31" s="2497"/>
      <c r="AXN31" s="2497"/>
      <c r="AXO31" s="2497"/>
      <c r="AXP31" s="2497"/>
      <c r="AXQ31" s="2497"/>
      <c r="AXR31" s="2497"/>
      <c r="AXS31" s="2497"/>
      <c r="AXT31" s="2497"/>
      <c r="AXU31" s="2497"/>
      <c r="AXV31" s="2497"/>
      <c r="AXW31" s="2497"/>
      <c r="AXX31" s="2497"/>
      <c r="AXY31" s="2497"/>
      <c r="AXZ31" s="2497"/>
      <c r="AYA31" s="2497"/>
      <c r="AYB31" s="2497"/>
      <c r="AYC31" s="2497"/>
      <c r="AYD31" s="2497"/>
      <c r="AYE31" s="2497"/>
      <c r="AYF31" s="2497"/>
      <c r="AYG31" s="2497"/>
      <c r="AYH31" s="2497"/>
      <c r="AYI31" s="2497"/>
      <c r="AYJ31" s="2497"/>
      <c r="AYK31" s="2497"/>
      <c r="AYL31" s="2497"/>
      <c r="AYM31" s="2497"/>
      <c r="AYN31" s="2497"/>
      <c r="AYO31" s="2497"/>
      <c r="AYP31" s="2497"/>
      <c r="AYQ31" s="2497"/>
      <c r="AYR31" s="2497"/>
      <c r="AYS31" s="2497"/>
      <c r="AYT31" s="2497"/>
      <c r="AYU31" s="2497"/>
      <c r="AYV31" s="2497"/>
      <c r="AYW31" s="2497"/>
      <c r="AYX31" s="2497"/>
      <c r="AYY31" s="2497"/>
      <c r="AYZ31" s="2497"/>
      <c r="AZA31" s="2497"/>
      <c r="AZB31" s="2497"/>
      <c r="AZC31" s="2497"/>
      <c r="AZD31" s="2497"/>
      <c r="AZE31" s="2497"/>
      <c r="AZF31" s="2497"/>
      <c r="AZG31" s="2497"/>
      <c r="AZH31" s="2497"/>
      <c r="AZI31" s="2497"/>
      <c r="AZJ31" s="2497"/>
      <c r="AZK31" s="2497"/>
      <c r="AZL31" s="2497"/>
      <c r="AZM31" s="2497"/>
      <c r="AZN31" s="2497"/>
      <c r="AZO31" s="2497"/>
      <c r="AZP31" s="2497"/>
      <c r="AZQ31" s="2497"/>
      <c r="AZR31" s="2497"/>
      <c r="AZS31" s="2497"/>
      <c r="AZT31" s="2497"/>
      <c r="AZU31" s="2497"/>
      <c r="AZV31" s="2497"/>
      <c r="AZW31" s="2497"/>
      <c r="AZX31" s="2497"/>
      <c r="AZY31" s="2497"/>
      <c r="AZZ31" s="2497"/>
      <c r="BAA31" s="2497"/>
      <c r="BAB31" s="2497"/>
      <c r="BAC31" s="2497"/>
      <c r="BAD31" s="2497"/>
      <c r="BAE31" s="2497"/>
      <c r="BAF31" s="2497"/>
      <c r="BAG31" s="2497"/>
      <c r="BAH31" s="2497"/>
      <c r="BAI31" s="2497"/>
      <c r="BAJ31" s="2497"/>
      <c r="BAK31" s="2497"/>
      <c r="BAL31" s="2497"/>
      <c r="BAM31" s="2497"/>
      <c r="BAN31" s="2497"/>
      <c r="BAO31" s="2497"/>
      <c r="BAP31" s="2497"/>
      <c r="BAQ31" s="2497"/>
      <c r="BAR31" s="2497"/>
      <c r="BAS31" s="2497"/>
      <c r="BAT31" s="2497"/>
      <c r="BAU31" s="2497"/>
      <c r="BAV31" s="2497"/>
      <c r="BAW31" s="2497"/>
      <c r="BAX31" s="2497"/>
      <c r="BAY31" s="2497"/>
      <c r="BAZ31" s="2497"/>
      <c r="BBA31" s="2497"/>
      <c r="BBB31" s="2497"/>
      <c r="BBC31" s="2497"/>
      <c r="BBD31" s="2497"/>
      <c r="BBE31" s="2497"/>
      <c r="BBF31" s="2497"/>
      <c r="BBG31" s="2497"/>
      <c r="BBH31" s="2497"/>
      <c r="BBI31" s="2497"/>
      <c r="BBJ31" s="2497"/>
      <c r="BBK31" s="2497"/>
      <c r="BBL31" s="2497"/>
      <c r="BBM31" s="2497"/>
      <c r="BBN31" s="2497"/>
      <c r="BBO31" s="2497"/>
      <c r="BBP31" s="2497"/>
      <c r="BBQ31" s="2497"/>
      <c r="BBR31" s="2497"/>
      <c r="BBS31" s="2497"/>
      <c r="BBT31" s="2497"/>
      <c r="BBU31" s="2497"/>
      <c r="BBV31" s="2497"/>
      <c r="BBW31" s="2497"/>
      <c r="BBX31" s="2497"/>
      <c r="BBY31" s="2497"/>
      <c r="BBZ31" s="2497"/>
      <c r="BCA31" s="2497"/>
      <c r="BCB31" s="2497"/>
      <c r="BCC31" s="2497"/>
      <c r="BCD31" s="2497"/>
      <c r="BCE31" s="2497"/>
      <c r="BCF31" s="2497"/>
      <c r="BCG31" s="2497"/>
      <c r="BCH31" s="2497"/>
      <c r="BCI31" s="2497"/>
      <c r="BCJ31" s="2497"/>
      <c r="BCK31" s="2497"/>
      <c r="BCL31" s="2497"/>
      <c r="BCM31" s="2497"/>
      <c r="BCN31" s="2497"/>
      <c r="BCO31" s="2497"/>
      <c r="BCP31" s="2497"/>
      <c r="BCQ31" s="2497"/>
      <c r="BCR31" s="2497"/>
      <c r="BCS31" s="2497"/>
      <c r="BCT31" s="2497"/>
      <c r="BCU31" s="2497"/>
      <c r="BCV31" s="2497"/>
      <c r="BCW31" s="2497"/>
      <c r="BCX31" s="2497"/>
      <c r="BCY31" s="2497"/>
      <c r="BCZ31" s="2497"/>
      <c r="BDA31" s="2497"/>
      <c r="BDB31" s="2497"/>
      <c r="BDC31" s="2497"/>
      <c r="BDD31" s="2497"/>
      <c r="BDE31" s="2497"/>
      <c r="BDF31" s="2497"/>
      <c r="BDG31" s="2497"/>
      <c r="BDH31" s="2497"/>
      <c r="BDI31" s="2497"/>
      <c r="BDJ31" s="2497"/>
      <c r="BDK31" s="2497"/>
      <c r="BDL31" s="2497"/>
      <c r="BDM31" s="2497"/>
      <c r="BDN31" s="2497"/>
      <c r="BDO31" s="2497"/>
      <c r="BDP31" s="2497"/>
      <c r="BDQ31" s="2497"/>
      <c r="BDR31" s="2497"/>
      <c r="BDS31" s="2497"/>
      <c r="BDT31" s="2497"/>
      <c r="BDU31" s="2497"/>
      <c r="BDV31" s="2497"/>
      <c r="BDW31" s="2497"/>
      <c r="BDX31" s="2497"/>
      <c r="BDY31" s="2497"/>
      <c r="BDZ31" s="2497"/>
      <c r="BEA31" s="2497"/>
      <c r="BEB31" s="2497"/>
      <c r="BEC31" s="2497"/>
      <c r="BED31" s="2497"/>
      <c r="BEE31" s="2497"/>
      <c r="BEF31" s="2497"/>
      <c r="BEG31" s="2497"/>
      <c r="BEH31" s="2497"/>
      <c r="BEI31" s="2497"/>
      <c r="BEJ31" s="2497"/>
      <c r="BEK31" s="2497"/>
      <c r="BEL31" s="2497"/>
      <c r="BEM31" s="2497"/>
      <c r="BEN31" s="2497"/>
      <c r="BEO31" s="2497"/>
      <c r="BEP31" s="2497"/>
      <c r="BEQ31" s="2497"/>
      <c r="BER31" s="2497"/>
      <c r="BES31" s="2497"/>
      <c r="BET31" s="2497"/>
      <c r="BEU31" s="2497"/>
      <c r="BEV31" s="2497"/>
      <c r="BEW31" s="2497"/>
      <c r="BEX31" s="2497"/>
      <c r="BEY31" s="2497"/>
      <c r="BEZ31" s="2497"/>
      <c r="BFA31" s="2497"/>
      <c r="BFB31" s="2497"/>
      <c r="BFC31" s="2497"/>
      <c r="BFD31" s="2497"/>
      <c r="BFE31" s="2497"/>
      <c r="BFF31" s="2497"/>
      <c r="BFG31" s="2497"/>
      <c r="BFH31" s="2497"/>
      <c r="BFI31" s="2497"/>
      <c r="BFJ31" s="2497"/>
      <c r="BFK31" s="2497"/>
      <c r="BFL31" s="2497"/>
      <c r="BFM31" s="2497"/>
      <c r="BFN31" s="2497"/>
      <c r="BFO31" s="2497"/>
      <c r="BFP31" s="2497"/>
      <c r="BFQ31" s="2497"/>
      <c r="BFR31" s="2497"/>
      <c r="BFS31" s="2497"/>
      <c r="BFT31" s="2497"/>
      <c r="BFU31" s="2497"/>
      <c r="BFV31" s="2497"/>
      <c r="BFW31" s="2497"/>
      <c r="BFX31" s="2497"/>
      <c r="BFY31" s="2497"/>
      <c r="BFZ31" s="2497"/>
      <c r="BGA31" s="2497"/>
      <c r="BGB31" s="2497"/>
      <c r="BGC31" s="2497"/>
      <c r="BGD31" s="2497"/>
      <c r="BGE31" s="2497"/>
      <c r="BGF31" s="2497"/>
      <c r="BGG31" s="2497"/>
      <c r="BGH31" s="2497"/>
      <c r="BGI31" s="2497"/>
      <c r="BGJ31" s="2497"/>
      <c r="BGK31" s="2497"/>
      <c r="BGL31" s="2497"/>
      <c r="BGM31" s="2497"/>
      <c r="BGN31" s="2497"/>
      <c r="BGO31" s="2497"/>
      <c r="BGP31" s="2497"/>
      <c r="BGQ31" s="2497"/>
      <c r="BGR31" s="2497"/>
      <c r="BGS31" s="2497"/>
      <c r="BGT31" s="2497"/>
      <c r="BGU31" s="2497"/>
      <c r="BGV31" s="2497"/>
      <c r="BGW31" s="2497"/>
      <c r="BGX31" s="2497"/>
      <c r="BGY31" s="2497"/>
      <c r="BGZ31" s="2497"/>
      <c r="BHA31" s="2497"/>
      <c r="BHB31" s="2497"/>
      <c r="BHC31" s="2497"/>
      <c r="BHD31" s="2497"/>
      <c r="BHE31" s="2497"/>
      <c r="BHF31" s="2497"/>
      <c r="BHG31" s="2497"/>
      <c r="BHH31" s="2497"/>
      <c r="BHI31" s="2497"/>
      <c r="BHJ31" s="2497"/>
      <c r="BHK31" s="2497"/>
      <c r="BHL31" s="2497"/>
      <c r="BHM31" s="2497"/>
      <c r="BHN31" s="2497"/>
      <c r="BHO31" s="2497"/>
      <c r="BHP31" s="2497"/>
      <c r="BHQ31" s="2497"/>
      <c r="BHR31" s="2497"/>
      <c r="BHS31" s="2497"/>
      <c r="BHT31" s="2497"/>
      <c r="BHU31" s="2497"/>
      <c r="BHV31" s="2497"/>
      <c r="BHW31" s="2497"/>
      <c r="BHX31" s="2497"/>
      <c r="BHY31" s="2497"/>
      <c r="BHZ31" s="2497"/>
      <c r="BIA31" s="2497"/>
      <c r="BIB31" s="2497"/>
      <c r="BIC31" s="2497"/>
      <c r="BID31" s="2497"/>
      <c r="BIE31" s="2497"/>
      <c r="BIF31" s="2497"/>
      <c r="BIG31" s="2497"/>
      <c r="BIH31" s="2497"/>
      <c r="BII31" s="2497"/>
      <c r="BIJ31" s="2497"/>
      <c r="BIK31" s="2497"/>
      <c r="BIL31" s="2497"/>
      <c r="BIM31" s="2497"/>
      <c r="BIN31" s="2497"/>
      <c r="BIO31" s="2497"/>
      <c r="BIP31" s="2497"/>
      <c r="BIQ31" s="2497"/>
      <c r="BIR31" s="2497"/>
      <c r="BIS31" s="2497"/>
      <c r="BIT31" s="2497"/>
      <c r="BIU31" s="2497"/>
      <c r="BIV31" s="2497"/>
      <c r="BIW31" s="2497"/>
      <c r="BIX31" s="2497"/>
      <c r="BIY31" s="2497"/>
      <c r="BIZ31" s="2497"/>
      <c r="BJA31" s="2497"/>
      <c r="BJB31" s="2497"/>
      <c r="BJC31" s="2497"/>
      <c r="BJD31" s="2497"/>
      <c r="BJE31" s="2497"/>
      <c r="BJF31" s="2497"/>
      <c r="BJG31" s="2497"/>
      <c r="BJH31" s="2497"/>
      <c r="BJI31" s="2497"/>
      <c r="BJJ31" s="2497"/>
      <c r="BJK31" s="2497"/>
      <c r="BJL31" s="2497"/>
      <c r="BJM31" s="2497"/>
      <c r="BJN31" s="2497"/>
      <c r="BJO31" s="2497"/>
      <c r="BJP31" s="2497"/>
      <c r="BJQ31" s="2497"/>
      <c r="BJR31" s="2497"/>
      <c r="BJS31" s="2497"/>
      <c r="BJT31" s="2497"/>
      <c r="BJU31" s="2497"/>
      <c r="BJV31" s="2497"/>
      <c r="BJW31" s="2497"/>
      <c r="BJX31" s="2497"/>
      <c r="BJY31" s="2497"/>
      <c r="BJZ31" s="2497"/>
      <c r="BKA31" s="2497"/>
      <c r="BKB31" s="2497"/>
      <c r="BKC31" s="2497"/>
      <c r="BKD31" s="2497"/>
      <c r="BKE31" s="2497"/>
      <c r="BKF31" s="2497"/>
      <c r="BKG31" s="2497"/>
      <c r="BKH31" s="2497"/>
      <c r="BKI31" s="2497"/>
      <c r="BKJ31" s="2497"/>
      <c r="BKK31" s="2497"/>
      <c r="BKL31" s="2497"/>
      <c r="BKM31" s="2497"/>
      <c r="BKN31" s="2497"/>
      <c r="BKO31" s="2497"/>
      <c r="BKP31" s="2497"/>
      <c r="BKQ31" s="2497"/>
      <c r="BKR31" s="2497"/>
      <c r="BKS31" s="2497"/>
      <c r="BKT31" s="2497"/>
      <c r="BKU31" s="2497"/>
      <c r="BKV31" s="2497"/>
      <c r="BKW31" s="2497"/>
      <c r="BKX31" s="2497"/>
      <c r="BKY31" s="2497"/>
      <c r="BKZ31" s="2497"/>
      <c r="BLA31" s="2497"/>
      <c r="BLB31" s="2497"/>
      <c r="BLC31" s="2497"/>
      <c r="BLD31" s="2497"/>
      <c r="BLE31" s="2497"/>
      <c r="BLF31" s="2497"/>
      <c r="BLG31" s="2497"/>
      <c r="BLH31" s="2497"/>
      <c r="BLI31" s="2497"/>
      <c r="BLJ31" s="2497"/>
      <c r="BLK31" s="2497"/>
      <c r="BLL31" s="2497"/>
      <c r="BLM31" s="2497"/>
      <c r="BLN31" s="2497"/>
      <c r="BLO31" s="2497"/>
      <c r="BLP31" s="2497"/>
      <c r="BLQ31" s="2497"/>
      <c r="BLR31" s="2497"/>
      <c r="BLS31" s="2497"/>
      <c r="BLT31" s="2497"/>
      <c r="BLU31" s="2497"/>
      <c r="BLV31" s="2497"/>
      <c r="BLW31" s="2497"/>
      <c r="BLX31" s="2497"/>
      <c r="BLY31" s="2497"/>
      <c r="BLZ31" s="2497"/>
      <c r="BMA31" s="2497"/>
      <c r="BMB31" s="2497"/>
      <c r="BMC31" s="2497"/>
      <c r="BMD31" s="2497"/>
      <c r="BME31" s="2497"/>
      <c r="BMF31" s="2497"/>
      <c r="BMG31" s="2497"/>
      <c r="BMH31" s="2497"/>
      <c r="BMI31" s="2497"/>
      <c r="BMJ31" s="2497"/>
      <c r="BMK31" s="2497"/>
      <c r="BML31" s="2497"/>
      <c r="BMM31" s="2497"/>
      <c r="BMN31" s="2497"/>
      <c r="BMO31" s="2497"/>
      <c r="BMP31" s="2497"/>
      <c r="BMQ31" s="2497"/>
      <c r="BMR31" s="2497"/>
      <c r="BMS31" s="2497"/>
      <c r="BMT31" s="2497"/>
      <c r="BMU31" s="2497"/>
      <c r="BMV31" s="2497"/>
      <c r="BMW31" s="2497"/>
      <c r="BMX31" s="2497"/>
      <c r="BMY31" s="2497"/>
      <c r="BMZ31" s="2497"/>
      <c r="BNA31" s="2497"/>
      <c r="BNB31" s="2497"/>
      <c r="BNC31" s="2497"/>
      <c r="BND31" s="2497"/>
      <c r="BNE31" s="2497"/>
      <c r="BNF31" s="2497"/>
      <c r="BNG31" s="2497"/>
      <c r="BNH31" s="2497"/>
      <c r="BNI31" s="2497"/>
      <c r="BNJ31" s="2497"/>
      <c r="BNK31" s="2497"/>
      <c r="BNL31" s="2497"/>
      <c r="BNM31" s="2497"/>
      <c r="BNN31" s="2497"/>
      <c r="BNO31" s="2497"/>
      <c r="BNP31" s="2497"/>
      <c r="BNQ31" s="2497"/>
      <c r="BNR31" s="2497"/>
      <c r="BNS31" s="2497"/>
      <c r="BNT31" s="2497"/>
      <c r="BNU31" s="2497"/>
      <c r="BNV31" s="2497"/>
      <c r="BNW31" s="2497"/>
      <c r="BNX31" s="2497"/>
      <c r="BNY31" s="2497"/>
      <c r="BNZ31" s="2497"/>
      <c r="BOA31" s="2497"/>
      <c r="BOB31" s="2497"/>
      <c r="BOC31" s="2497"/>
      <c r="BOD31" s="2497"/>
      <c r="BOE31" s="2497"/>
      <c r="BOF31" s="2497"/>
      <c r="BOG31" s="2497"/>
      <c r="BOH31" s="2497"/>
      <c r="BOI31" s="2497"/>
      <c r="BOJ31" s="2497"/>
      <c r="BOK31" s="2497"/>
      <c r="BOL31" s="2497"/>
      <c r="BOM31" s="2497"/>
      <c r="BON31" s="2497"/>
      <c r="BOO31" s="2497"/>
      <c r="BOP31" s="2497"/>
      <c r="BOQ31" s="2497"/>
      <c r="BOR31" s="2497"/>
      <c r="BOS31" s="2497"/>
      <c r="BOT31" s="2497"/>
      <c r="BOU31" s="2497"/>
      <c r="BOV31" s="2497"/>
      <c r="BOW31" s="2497"/>
      <c r="BOX31" s="2497"/>
      <c r="BOY31" s="2497"/>
      <c r="BOZ31" s="2497"/>
      <c r="BPA31" s="2497"/>
      <c r="BPB31" s="2497"/>
      <c r="BPC31" s="2497"/>
      <c r="BPD31" s="2497"/>
      <c r="BPE31" s="2497"/>
      <c r="BPF31" s="2497"/>
      <c r="BPG31" s="2497"/>
      <c r="BPH31" s="2497"/>
      <c r="BPI31" s="2497"/>
      <c r="BPJ31" s="2497"/>
      <c r="BPK31" s="2497"/>
      <c r="BPL31" s="2497"/>
      <c r="BPM31" s="2497"/>
      <c r="BPN31" s="2497"/>
      <c r="BPO31" s="2497"/>
      <c r="BPP31" s="2497"/>
      <c r="BPQ31" s="2497"/>
      <c r="BPR31" s="2497"/>
      <c r="BPS31" s="2497"/>
      <c r="BPT31" s="2497"/>
      <c r="BPU31" s="2497"/>
      <c r="BPV31" s="2497"/>
      <c r="BPW31" s="2497"/>
      <c r="BPX31" s="2497"/>
      <c r="BPY31" s="2497"/>
      <c r="BPZ31" s="2497"/>
      <c r="BQA31" s="2497"/>
      <c r="BQB31" s="2497"/>
      <c r="BQC31" s="2497"/>
      <c r="BQD31" s="2497"/>
      <c r="BQE31" s="2497"/>
      <c r="BQF31" s="2497"/>
      <c r="BQG31" s="2497"/>
      <c r="BQH31" s="2497"/>
      <c r="BQI31" s="2497"/>
      <c r="BQJ31" s="2497"/>
      <c r="BQK31" s="2497"/>
      <c r="BQL31" s="2497"/>
      <c r="BQM31" s="2497"/>
      <c r="BQN31" s="2497"/>
      <c r="BQO31" s="2497"/>
      <c r="BQP31" s="2497"/>
      <c r="BQQ31" s="2497"/>
      <c r="BQR31" s="2497"/>
      <c r="BQS31" s="2497"/>
      <c r="BQT31" s="2497"/>
      <c r="BQU31" s="2497"/>
      <c r="BQV31" s="2497"/>
      <c r="BQW31" s="2497"/>
      <c r="BQX31" s="2497"/>
      <c r="BQY31" s="2497"/>
      <c r="BQZ31" s="2497"/>
      <c r="BRA31" s="2497"/>
      <c r="BRB31" s="2497"/>
      <c r="BRC31" s="2497"/>
      <c r="BRD31" s="2497"/>
      <c r="BRE31" s="2497"/>
      <c r="BRF31" s="2497"/>
      <c r="BRG31" s="2497"/>
      <c r="BRH31" s="2497"/>
      <c r="BRI31" s="2497"/>
      <c r="BRJ31" s="2497"/>
      <c r="BRK31" s="2497"/>
      <c r="BRL31" s="2497"/>
      <c r="BRM31" s="2497"/>
      <c r="BRN31" s="2497"/>
      <c r="BRO31" s="2497"/>
      <c r="BRP31" s="2497"/>
      <c r="BRQ31" s="2497"/>
      <c r="BRR31" s="2497"/>
      <c r="BRS31" s="2497"/>
      <c r="BRT31" s="2497"/>
      <c r="BRU31" s="2497"/>
      <c r="BRV31" s="2497"/>
      <c r="BRW31" s="2497"/>
      <c r="BRX31" s="2497"/>
      <c r="BRY31" s="2497"/>
      <c r="BRZ31" s="2497"/>
      <c r="BSA31" s="2497"/>
      <c r="BSB31" s="2497"/>
      <c r="BSC31" s="2497"/>
      <c r="BSD31" s="2497"/>
      <c r="BSE31" s="2497"/>
      <c r="BSF31" s="2497"/>
      <c r="BSG31" s="2497"/>
      <c r="BSH31" s="2497"/>
      <c r="BSI31" s="2497"/>
      <c r="BSJ31" s="2497"/>
      <c r="BSK31" s="2497"/>
      <c r="BSL31" s="2497"/>
      <c r="BSM31" s="2497"/>
      <c r="BSN31" s="2497"/>
      <c r="BSO31" s="2497"/>
      <c r="BSP31" s="2497"/>
      <c r="BSQ31" s="2497"/>
      <c r="BSR31" s="2497"/>
      <c r="BSS31" s="2497"/>
      <c r="BST31" s="2497"/>
      <c r="BSU31" s="2497"/>
      <c r="BSV31" s="2497"/>
      <c r="BSW31" s="2497"/>
      <c r="BSX31" s="2497"/>
      <c r="BSY31" s="2497"/>
      <c r="BSZ31" s="2497"/>
      <c r="BTA31" s="2497"/>
      <c r="BTB31" s="2497"/>
      <c r="BTC31" s="2497"/>
      <c r="BTD31" s="2497"/>
      <c r="BTE31" s="2497"/>
      <c r="BTF31" s="2497"/>
      <c r="BTG31" s="2497"/>
      <c r="BTH31" s="2497"/>
      <c r="BTI31" s="2497"/>
      <c r="BTJ31" s="2497"/>
      <c r="BTK31" s="2497"/>
      <c r="BTL31" s="2497"/>
      <c r="BTM31" s="2497"/>
      <c r="BTN31" s="2497"/>
      <c r="BTO31" s="2497"/>
      <c r="BTP31" s="2497"/>
      <c r="BTQ31" s="2497"/>
      <c r="BTR31" s="2497"/>
      <c r="BTS31" s="2497"/>
      <c r="BTT31" s="2497"/>
      <c r="BTU31" s="2497"/>
      <c r="BTV31" s="2497"/>
      <c r="BTW31" s="2497"/>
      <c r="BTX31" s="2497"/>
      <c r="BTY31" s="2497"/>
      <c r="BTZ31" s="2497"/>
      <c r="BUA31" s="2497"/>
      <c r="BUB31" s="2497"/>
      <c r="BUC31" s="2497"/>
      <c r="BUD31" s="2497"/>
      <c r="BUE31" s="2497"/>
      <c r="BUF31" s="2497"/>
      <c r="BUG31" s="2497"/>
      <c r="BUH31" s="2497"/>
      <c r="BUI31" s="2497"/>
      <c r="BUJ31" s="2497"/>
      <c r="BUK31" s="2497"/>
      <c r="BUL31" s="2497"/>
      <c r="BUM31" s="2497"/>
      <c r="BUN31" s="2497"/>
      <c r="BUO31" s="2497"/>
      <c r="BUP31" s="2497"/>
      <c r="BUQ31" s="2497"/>
      <c r="BUR31" s="2497"/>
      <c r="BUS31" s="2497"/>
      <c r="BUT31" s="2497"/>
      <c r="BUU31" s="2497"/>
      <c r="BUV31" s="2497"/>
      <c r="BUW31" s="2497"/>
      <c r="BUX31" s="2497"/>
      <c r="BUY31" s="2497"/>
      <c r="BUZ31" s="2497"/>
      <c r="BVA31" s="2497"/>
      <c r="BVB31" s="2497"/>
      <c r="BVC31" s="2497"/>
      <c r="BVD31" s="2497"/>
      <c r="BVE31" s="2497"/>
      <c r="BVF31" s="2497"/>
      <c r="BVG31" s="2497"/>
      <c r="BVH31" s="2497"/>
      <c r="BVI31" s="2497"/>
      <c r="BVJ31" s="2497"/>
      <c r="BVK31" s="2497"/>
      <c r="BVL31" s="2497"/>
      <c r="BVM31" s="2497"/>
      <c r="BVN31" s="2497"/>
      <c r="BVO31" s="2497"/>
      <c r="BVP31" s="2497"/>
      <c r="BVQ31" s="2497"/>
      <c r="BVR31" s="2497"/>
      <c r="BVS31" s="2497"/>
      <c r="BVT31" s="2497"/>
      <c r="BVU31" s="2497"/>
      <c r="BVV31" s="2497"/>
      <c r="BVW31" s="2497"/>
      <c r="BVX31" s="2497"/>
      <c r="BVY31" s="2497"/>
      <c r="BVZ31" s="2497"/>
      <c r="BWA31" s="2497"/>
      <c r="BWB31" s="2497"/>
      <c r="BWC31" s="2497"/>
      <c r="BWD31" s="2497"/>
      <c r="BWE31" s="2497"/>
      <c r="BWF31" s="2497"/>
      <c r="BWG31" s="2497"/>
      <c r="BWH31" s="2497"/>
      <c r="BWI31" s="2497"/>
      <c r="BWJ31" s="2497"/>
      <c r="BWK31" s="2497"/>
      <c r="BWL31" s="2497"/>
      <c r="BWM31" s="2497"/>
      <c r="BWN31" s="2497"/>
      <c r="BWO31" s="2497"/>
      <c r="BWP31" s="2497"/>
      <c r="BWQ31" s="2497"/>
      <c r="BWR31" s="2497"/>
      <c r="BWS31" s="2497"/>
      <c r="BWT31" s="2497"/>
      <c r="BWU31" s="2497"/>
      <c r="BWV31" s="2497"/>
      <c r="BWW31" s="2497"/>
      <c r="BWX31" s="2497"/>
      <c r="BWY31" s="2497"/>
      <c r="BWZ31" s="2497"/>
      <c r="BXA31" s="2497"/>
      <c r="BXB31" s="2497"/>
      <c r="BXC31" s="2497"/>
      <c r="BXD31" s="2497"/>
      <c r="BXE31" s="2497"/>
      <c r="BXF31" s="2497"/>
      <c r="BXG31" s="2497"/>
      <c r="BXH31" s="2497"/>
      <c r="BXI31" s="2497"/>
      <c r="BXJ31" s="2497"/>
      <c r="BXK31" s="2497"/>
      <c r="BXL31" s="2497"/>
      <c r="BXM31" s="2497"/>
      <c r="BXN31" s="2497"/>
      <c r="BXO31" s="2497"/>
      <c r="BXP31" s="2497"/>
      <c r="BXQ31" s="2497"/>
      <c r="BXR31" s="2497"/>
      <c r="BXS31" s="2497"/>
      <c r="BXT31" s="2497"/>
      <c r="BXU31" s="2497"/>
      <c r="BXV31" s="2497"/>
    </row>
    <row r="32" spans="1:1998" customFormat="1">
      <c r="A32" s="2497"/>
      <c r="B32" s="2497"/>
      <c r="C32" s="2497"/>
      <c r="D32" s="2497"/>
      <c r="E32" s="2497"/>
      <c r="F32" s="2497"/>
      <c r="G32" s="2497"/>
      <c r="H32" s="2497"/>
      <c r="I32" s="2497"/>
      <c r="J32" s="2497"/>
      <c r="K32" s="2497"/>
      <c r="L32" s="2497"/>
      <c r="M32" s="2497"/>
      <c r="N32" s="2497"/>
      <c r="O32" s="2497"/>
      <c r="P32" s="2497"/>
      <c r="Q32" s="2497"/>
      <c r="R32" s="2497"/>
      <c r="S32" s="2497"/>
      <c r="T32" s="2497"/>
      <c r="U32" s="2497"/>
      <c r="V32" s="2497"/>
      <c r="W32" s="2497"/>
      <c r="X32" s="2497"/>
      <c r="Y32" s="2497"/>
      <c r="Z32" s="2497"/>
      <c r="AA32" s="2497"/>
      <c r="AB32" s="2497"/>
      <c r="AC32" s="2497"/>
      <c r="AD32" s="2497"/>
      <c r="AE32" s="2497"/>
      <c r="AF32" s="2497"/>
      <c r="AG32" s="2497"/>
      <c r="AH32" s="2497"/>
      <c r="AI32" s="2497"/>
      <c r="AJ32" s="2497"/>
      <c r="AK32" s="2497"/>
      <c r="AL32" s="2497"/>
      <c r="AM32" s="2497"/>
      <c r="AN32" s="2497"/>
      <c r="AO32" s="2497"/>
      <c r="AP32" s="2497"/>
      <c r="AQ32" s="2497"/>
      <c r="AR32" s="2497"/>
      <c r="AS32" s="2497"/>
      <c r="AT32" s="2497"/>
      <c r="AU32" s="2497"/>
      <c r="AV32" s="2497"/>
      <c r="AW32" s="2497"/>
      <c r="AX32" s="2497"/>
      <c r="AY32" s="2497"/>
      <c r="AZ32" s="2497"/>
      <c r="BA32" s="2497"/>
      <c r="BB32" s="2497"/>
      <c r="BC32" s="2497"/>
      <c r="BD32" s="2497"/>
      <c r="BE32" s="2497"/>
      <c r="BF32" s="2497"/>
      <c r="BG32" s="2497"/>
      <c r="BH32" s="2497"/>
      <c r="BI32" s="2497"/>
      <c r="BJ32" s="2497"/>
      <c r="BK32" s="2497"/>
      <c r="BL32" s="2497"/>
      <c r="BM32" s="2497"/>
      <c r="BN32" s="2497"/>
      <c r="BO32" s="2497"/>
      <c r="BP32" s="2497"/>
      <c r="BQ32" s="2497"/>
      <c r="BR32" s="2497"/>
      <c r="BS32" s="2497"/>
      <c r="BT32" s="2497"/>
      <c r="BU32" s="2497"/>
      <c r="BV32" s="2497"/>
      <c r="BW32" s="2497"/>
      <c r="BX32" s="2497"/>
      <c r="BY32" s="2497"/>
      <c r="BZ32" s="2497"/>
      <c r="CA32" s="2497"/>
      <c r="CB32" s="2497"/>
      <c r="CC32" s="2497"/>
      <c r="CD32" s="2497"/>
      <c r="CE32" s="2497"/>
      <c r="CF32" s="2497"/>
      <c r="CG32" s="2497"/>
      <c r="CH32" s="2497"/>
      <c r="CI32" s="2497"/>
      <c r="CJ32" s="2497"/>
      <c r="CK32" s="2497"/>
      <c r="CL32" s="2497"/>
      <c r="CM32" s="2497"/>
      <c r="CN32" s="2497"/>
      <c r="CO32" s="2497"/>
      <c r="CP32" s="2497"/>
      <c r="CQ32" s="2497"/>
      <c r="CR32" s="2497"/>
      <c r="CS32" s="2497"/>
      <c r="CT32" s="2497"/>
      <c r="CU32" s="2497"/>
      <c r="CV32" s="2497"/>
      <c r="CW32" s="2497"/>
      <c r="CX32" s="2497"/>
      <c r="CY32" s="2497"/>
      <c r="CZ32" s="2497"/>
      <c r="DA32" s="2497"/>
      <c r="DB32" s="2497"/>
      <c r="DC32" s="2497"/>
      <c r="DD32" s="2497"/>
      <c r="DE32" s="2497"/>
      <c r="DF32" s="2497"/>
      <c r="DG32" s="2497"/>
      <c r="DH32" s="2497"/>
      <c r="DI32" s="2497"/>
      <c r="DJ32" s="2497"/>
      <c r="DK32" s="2497"/>
      <c r="DL32" s="2497"/>
      <c r="DM32" s="2497"/>
      <c r="DN32" s="2497"/>
      <c r="DO32" s="2497"/>
      <c r="DP32" s="2497"/>
      <c r="DQ32" s="2497"/>
      <c r="DR32" s="2497"/>
      <c r="DS32" s="2497"/>
      <c r="DT32" s="2497"/>
      <c r="DU32" s="2497"/>
      <c r="DV32" s="2497"/>
      <c r="DW32" s="2497"/>
      <c r="DX32" s="2497"/>
      <c r="DY32" s="2497"/>
      <c r="DZ32" s="2497"/>
      <c r="EA32" s="2497"/>
      <c r="EB32" s="2497"/>
      <c r="EC32" s="2497"/>
      <c r="ED32" s="2497"/>
      <c r="EE32" s="2497"/>
      <c r="EF32" s="2497"/>
      <c r="EG32" s="2497"/>
      <c r="EH32" s="2497"/>
      <c r="EI32" s="2497"/>
      <c r="EJ32" s="2497"/>
      <c r="EK32" s="2497"/>
      <c r="EL32" s="2497"/>
      <c r="EM32" s="2497"/>
      <c r="EN32" s="2497"/>
      <c r="EO32" s="2497"/>
      <c r="EP32" s="2497"/>
      <c r="EQ32" s="2497"/>
      <c r="ER32" s="2497"/>
      <c r="ES32" s="2497"/>
      <c r="ET32" s="2497"/>
      <c r="EU32" s="2497"/>
      <c r="EV32" s="2497"/>
      <c r="EW32" s="2497"/>
      <c r="EX32" s="2497"/>
      <c r="EY32" s="2497"/>
      <c r="EZ32" s="2497"/>
      <c r="FA32" s="2497"/>
      <c r="FB32" s="2497"/>
      <c r="FC32" s="2497"/>
      <c r="FD32" s="2497"/>
      <c r="FE32" s="2497"/>
      <c r="FF32" s="2497"/>
      <c r="FG32" s="2497"/>
      <c r="FH32" s="2497"/>
      <c r="FI32" s="2497"/>
      <c r="FJ32" s="2497"/>
      <c r="FK32" s="2497"/>
      <c r="FL32" s="2497"/>
      <c r="FM32" s="2497"/>
      <c r="FN32" s="2497"/>
      <c r="FO32" s="2497"/>
      <c r="FP32" s="2497"/>
      <c r="FQ32" s="2497"/>
      <c r="FR32" s="2497"/>
      <c r="FS32" s="2497"/>
      <c r="FT32" s="2497"/>
      <c r="FU32" s="2497"/>
      <c r="FV32" s="2497"/>
      <c r="FW32" s="2497"/>
      <c r="FX32" s="2497"/>
      <c r="FY32" s="2497"/>
      <c r="FZ32" s="2497"/>
      <c r="GA32" s="2497"/>
      <c r="GB32" s="2497"/>
      <c r="GC32" s="2497"/>
      <c r="GD32" s="2497"/>
      <c r="GE32" s="2497"/>
      <c r="GF32" s="2497"/>
      <c r="GG32" s="2497"/>
      <c r="GH32" s="2497"/>
      <c r="GI32" s="2497"/>
      <c r="GJ32" s="2497"/>
      <c r="GK32" s="2497"/>
      <c r="GL32" s="2497"/>
      <c r="GM32" s="2497"/>
      <c r="GN32" s="2497"/>
      <c r="GO32" s="2497"/>
      <c r="GP32" s="2497"/>
      <c r="GQ32" s="2497"/>
      <c r="GR32" s="2497"/>
      <c r="GS32" s="2497"/>
      <c r="GT32" s="2497"/>
      <c r="GU32" s="2497"/>
      <c r="GV32" s="2497"/>
      <c r="GW32" s="2497"/>
      <c r="GX32" s="2497"/>
      <c r="GY32" s="2497"/>
      <c r="GZ32" s="2497"/>
      <c r="HA32" s="2497"/>
      <c r="HB32" s="2497"/>
      <c r="HC32" s="2497"/>
      <c r="HD32" s="2497"/>
      <c r="HE32" s="2497"/>
      <c r="HF32" s="2497"/>
      <c r="HG32" s="2497"/>
      <c r="HH32" s="2497"/>
      <c r="HI32" s="2497"/>
      <c r="HJ32" s="2497"/>
      <c r="HK32" s="2497"/>
      <c r="HL32" s="2497"/>
      <c r="HM32" s="2497"/>
      <c r="HN32" s="2497"/>
      <c r="HO32" s="2497"/>
      <c r="HP32" s="2497"/>
      <c r="HQ32" s="2497"/>
      <c r="HR32" s="2497"/>
      <c r="HS32" s="2497"/>
      <c r="HT32" s="2497"/>
      <c r="HU32" s="2497"/>
      <c r="HV32" s="2497"/>
      <c r="HW32" s="2497"/>
      <c r="HX32" s="2497"/>
      <c r="HY32" s="2497"/>
      <c r="HZ32" s="2497"/>
      <c r="IA32" s="2497"/>
      <c r="IB32" s="2497"/>
      <c r="IC32" s="2497"/>
      <c r="ID32" s="2497"/>
      <c r="IE32" s="2497"/>
      <c r="IF32" s="2497"/>
      <c r="IG32" s="2497"/>
      <c r="IH32" s="2497"/>
      <c r="II32" s="2497"/>
      <c r="IJ32" s="2497"/>
      <c r="IK32" s="2497"/>
      <c r="IL32" s="2497"/>
      <c r="IM32" s="2497"/>
      <c r="IN32" s="2497"/>
      <c r="IO32" s="2497"/>
      <c r="IP32" s="2497"/>
      <c r="IQ32" s="2497"/>
      <c r="IR32" s="2497"/>
      <c r="IS32" s="2497"/>
      <c r="IT32" s="2497"/>
      <c r="IU32" s="2497"/>
      <c r="IV32" s="2497"/>
      <c r="IW32" s="2497"/>
      <c r="IX32" s="2497"/>
      <c r="IY32" s="2497"/>
      <c r="IZ32" s="2497"/>
      <c r="JA32" s="2497"/>
      <c r="JB32" s="2497"/>
      <c r="JC32" s="2497"/>
      <c r="JD32" s="2497"/>
      <c r="JE32" s="2497"/>
      <c r="JF32" s="2497"/>
      <c r="JG32" s="2497"/>
      <c r="JH32" s="2497"/>
      <c r="JI32" s="2497"/>
      <c r="JJ32" s="2497"/>
      <c r="JK32" s="2497"/>
      <c r="JL32" s="2497"/>
      <c r="JM32" s="2497"/>
      <c r="JN32" s="2497"/>
      <c r="JO32" s="2497"/>
      <c r="JP32" s="2497"/>
      <c r="JQ32" s="2497"/>
      <c r="JR32" s="2497"/>
      <c r="JS32" s="2497"/>
      <c r="JT32" s="2497"/>
      <c r="JU32" s="2497"/>
      <c r="JV32" s="2497"/>
      <c r="JW32" s="2497"/>
      <c r="JX32" s="2497"/>
      <c r="JY32" s="2497"/>
      <c r="JZ32" s="2497"/>
      <c r="KA32" s="2497"/>
      <c r="KB32" s="2497"/>
      <c r="KC32" s="2497"/>
      <c r="KD32" s="2497"/>
      <c r="KE32" s="2497"/>
      <c r="KF32" s="2497"/>
      <c r="KG32" s="2497"/>
      <c r="KH32" s="2497"/>
      <c r="KI32" s="2497"/>
      <c r="KJ32" s="2497"/>
      <c r="KK32" s="2497"/>
      <c r="KL32" s="2497"/>
      <c r="KM32" s="2497"/>
      <c r="KN32" s="2497"/>
      <c r="KO32" s="2497"/>
      <c r="KP32" s="2497"/>
      <c r="KQ32" s="2497"/>
      <c r="KR32" s="2497"/>
      <c r="KS32" s="2497"/>
      <c r="KT32" s="2497"/>
      <c r="KU32" s="2497"/>
      <c r="KV32" s="2497"/>
      <c r="KW32" s="2497"/>
      <c r="KX32" s="2497"/>
      <c r="KY32" s="2497"/>
      <c r="KZ32" s="2497"/>
      <c r="LA32" s="2497"/>
      <c r="LB32" s="2497"/>
      <c r="LC32" s="2497"/>
      <c r="LD32" s="2497"/>
      <c r="LE32" s="2497"/>
      <c r="LF32" s="2497"/>
      <c r="LG32" s="2497"/>
      <c r="LH32" s="2497"/>
      <c r="LI32" s="2497"/>
      <c r="LJ32" s="2497"/>
      <c r="LK32" s="2497"/>
      <c r="LL32" s="2497"/>
      <c r="LM32" s="2497"/>
      <c r="LN32" s="2497"/>
      <c r="LO32" s="2497"/>
      <c r="LP32" s="2497"/>
      <c r="LQ32" s="2497"/>
      <c r="LR32" s="2497"/>
      <c r="LS32" s="2497"/>
      <c r="LT32" s="2497"/>
      <c r="LU32" s="2497"/>
      <c r="LV32" s="2497"/>
      <c r="LW32" s="2497"/>
      <c r="LX32" s="2497"/>
      <c r="LY32" s="2497"/>
      <c r="LZ32" s="2497"/>
      <c r="MA32" s="2497"/>
      <c r="MB32" s="2497"/>
      <c r="MC32" s="2497"/>
      <c r="MD32" s="2497"/>
      <c r="ME32" s="2497"/>
      <c r="MF32" s="2497"/>
      <c r="MG32" s="2497"/>
      <c r="MH32" s="2497"/>
      <c r="MI32" s="2497"/>
      <c r="MJ32" s="2497"/>
      <c r="MK32" s="2497"/>
      <c r="ML32" s="2497"/>
      <c r="MM32" s="2497"/>
      <c r="MN32" s="2497"/>
      <c r="MO32" s="2497"/>
      <c r="MP32" s="2497"/>
      <c r="MQ32" s="2497"/>
      <c r="MR32" s="2497"/>
      <c r="MS32" s="2497"/>
      <c r="MT32" s="2497"/>
      <c r="MU32" s="2497"/>
      <c r="MV32" s="2497"/>
      <c r="MW32" s="2497"/>
      <c r="MX32" s="2497"/>
      <c r="MY32" s="2497"/>
      <c r="MZ32" s="2497"/>
      <c r="NA32" s="2497"/>
      <c r="NB32" s="2497"/>
      <c r="NC32" s="2497"/>
      <c r="ND32" s="2497"/>
      <c r="NE32" s="2497"/>
      <c r="NF32" s="2497"/>
      <c r="NG32" s="2497"/>
      <c r="NH32" s="2497"/>
      <c r="NI32" s="2497"/>
      <c r="NJ32" s="2497"/>
      <c r="NK32" s="2497"/>
      <c r="NL32" s="2497"/>
      <c r="NM32" s="2497"/>
      <c r="NN32" s="2497"/>
      <c r="NO32" s="2497"/>
      <c r="NP32" s="2497"/>
      <c r="NQ32" s="2497"/>
      <c r="NR32" s="2497"/>
      <c r="NS32" s="2497"/>
      <c r="NT32" s="2497"/>
      <c r="NU32" s="2497"/>
      <c r="NV32" s="2497"/>
      <c r="NW32" s="2497"/>
      <c r="NX32" s="2497"/>
      <c r="NY32" s="2497"/>
      <c r="NZ32" s="2497"/>
      <c r="OA32" s="2497"/>
      <c r="OB32" s="2497"/>
      <c r="OC32" s="2497"/>
      <c r="OD32" s="2497"/>
      <c r="OE32" s="2497"/>
      <c r="OF32" s="2497"/>
      <c r="OG32" s="2497"/>
      <c r="OH32" s="2497"/>
      <c r="OI32" s="2497"/>
      <c r="OJ32" s="2497"/>
      <c r="OK32" s="2497"/>
      <c r="OL32" s="2497"/>
      <c r="OM32" s="2497"/>
      <c r="ON32" s="2497"/>
      <c r="OO32" s="2497"/>
      <c r="OP32" s="2497"/>
      <c r="OQ32" s="2497"/>
      <c r="OR32" s="2497"/>
      <c r="OS32" s="2497"/>
      <c r="OT32" s="2497"/>
      <c r="OU32" s="2497"/>
      <c r="OV32" s="2497"/>
      <c r="OW32" s="2497"/>
      <c r="OX32" s="2497"/>
      <c r="OY32" s="2497"/>
      <c r="OZ32" s="2497"/>
      <c r="PA32" s="2497"/>
      <c r="PB32" s="2497"/>
      <c r="PC32" s="2497"/>
      <c r="PD32" s="2497"/>
      <c r="PE32" s="2497"/>
      <c r="PF32" s="2497"/>
      <c r="PG32" s="2497"/>
      <c r="PH32" s="2497"/>
      <c r="PI32" s="2497"/>
      <c r="PJ32" s="2497"/>
      <c r="PK32" s="2497"/>
      <c r="PL32" s="2497"/>
      <c r="PM32" s="2497"/>
      <c r="PN32" s="2497"/>
      <c r="PO32" s="2497"/>
      <c r="PP32" s="2497"/>
      <c r="PQ32" s="2497"/>
      <c r="PR32" s="2497"/>
      <c r="PS32" s="2497"/>
      <c r="PT32" s="2497"/>
      <c r="PU32" s="2497"/>
      <c r="PV32" s="2497"/>
      <c r="PW32" s="2497"/>
      <c r="PX32" s="2497"/>
      <c r="PY32" s="2497"/>
      <c r="PZ32" s="2497"/>
      <c r="QA32" s="2497"/>
      <c r="QB32" s="2497"/>
      <c r="QC32" s="2497"/>
      <c r="QD32" s="2497"/>
      <c r="QE32" s="2497"/>
      <c r="QF32" s="2497"/>
      <c r="QG32" s="2497"/>
      <c r="QH32" s="2497"/>
      <c r="QI32" s="2497"/>
      <c r="QJ32" s="2497"/>
      <c r="QK32" s="2497"/>
      <c r="QL32" s="2497"/>
      <c r="QM32" s="2497"/>
      <c r="QN32" s="2497"/>
      <c r="QO32" s="2497"/>
      <c r="QP32" s="2497"/>
      <c r="QQ32" s="2497"/>
      <c r="QR32" s="2497"/>
      <c r="QS32" s="2497"/>
      <c r="QT32" s="2497"/>
      <c r="QU32" s="2497"/>
      <c r="QV32" s="2497"/>
      <c r="QW32" s="2497"/>
      <c r="QX32" s="2497"/>
      <c r="QY32" s="2497"/>
      <c r="QZ32" s="2497"/>
      <c r="RA32" s="2497"/>
      <c r="RB32" s="2497"/>
      <c r="RC32" s="2497"/>
      <c r="RD32" s="2497"/>
      <c r="RE32" s="2497"/>
      <c r="RF32" s="2497"/>
      <c r="RG32" s="2497"/>
      <c r="RH32" s="2497"/>
      <c r="RI32" s="2497"/>
      <c r="RJ32" s="2497"/>
      <c r="RK32" s="2497"/>
      <c r="RL32" s="2497"/>
      <c r="RM32" s="2497"/>
      <c r="RN32" s="2497"/>
      <c r="RO32" s="2497"/>
      <c r="RP32" s="2497"/>
      <c r="RQ32" s="2497"/>
      <c r="RR32" s="2497"/>
      <c r="RS32" s="2497"/>
      <c r="RT32" s="2497"/>
      <c r="RU32" s="2497"/>
      <c r="RV32" s="2497"/>
      <c r="RW32" s="2497"/>
      <c r="RX32" s="2497"/>
      <c r="RY32" s="2497"/>
      <c r="RZ32" s="2497"/>
      <c r="SA32" s="2497"/>
      <c r="SB32" s="2497"/>
      <c r="SC32" s="2497"/>
      <c r="SD32" s="2497"/>
      <c r="SE32" s="2497"/>
      <c r="SF32" s="2497"/>
      <c r="SG32" s="2497"/>
      <c r="SH32" s="2497"/>
      <c r="SI32" s="2497"/>
      <c r="SJ32" s="2497"/>
      <c r="SK32" s="2497"/>
      <c r="SL32" s="2497"/>
      <c r="SM32" s="2497"/>
      <c r="SN32" s="2497"/>
      <c r="SO32" s="2497"/>
      <c r="SP32" s="2497"/>
      <c r="SQ32" s="2497"/>
      <c r="SR32" s="2497"/>
      <c r="SS32" s="2497"/>
      <c r="ST32" s="2497"/>
      <c r="SU32" s="2497"/>
      <c r="SV32" s="2497"/>
      <c r="SW32" s="2497"/>
      <c r="SX32" s="2497"/>
      <c r="SY32" s="2497"/>
      <c r="SZ32" s="2497"/>
      <c r="TA32" s="2497"/>
      <c r="TB32" s="2497"/>
      <c r="TC32" s="2497"/>
      <c r="TD32" s="2497"/>
      <c r="TE32" s="2497"/>
      <c r="TF32" s="2497"/>
      <c r="TG32" s="2497"/>
      <c r="TH32" s="2497"/>
      <c r="TI32" s="2497"/>
      <c r="TJ32" s="2497"/>
      <c r="TK32" s="2497"/>
      <c r="TL32" s="2497"/>
      <c r="TM32" s="2497"/>
      <c r="TN32" s="2497"/>
      <c r="TO32" s="2497"/>
      <c r="TP32" s="2497"/>
      <c r="TQ32" s="2497"/>
      <c r="TR32" s="2497"/>
      <c r="TS32" s="2497"/>
      <c r="TT32" s="2497"/>
      <c r="TU32" s="2497"/>
      <c r="TV32" s="2497"/>
      <c r="TW32" s="2497"/>
      <c r="TX32" s="2497"/>
      <c r="TY32" s="2497"/>
      <c r="TZ32" s="2497"/>
      <c r="UA32" s="2497"/>
      <c r="UB32" s="2497"/>
      <c r="UC32" s="2497"/>
      <c r="UD32" s="2497"/>
      <c r="UE32" s="2497"/>
      <c r="UF32" s="2497"/>
      <c r="UG32" s="2497"/>
      <c r="UH32" s="2497"/>
      <c r="UI32" s="2497"/>
      <c r="UJ32" s="2497"/>
      <c r="UK32" s="2497"/>
      <c r="UL32" s="2497"/>
      <c r="UM32" s="2497"/>
      <c r="UN32" s="2497"/>
      <c r="UO32" s="2497"/>
      <c r="UP32" s="2497"/>
      <c r="UQ32" s="2497"/>
      <c r="UR32" s="2497"/>
      <c r="US32" s="2497"/>
      <c r="UT32" s="2497"/>
      <c r="UU32" s="2497"/>
      <c r="UV32" s="2497"/>
      <c r="UW32" s="2497"/>
      <c r="UX32" s="2497"/>
      <c r="UY32" s="2497"/>
      <c r="UZ32" s="2497"/>
      <c r="VA32" s="2497"/>
      <c r="VB32" s="2497"/>
      <c r="VC32" s="2497"/>
      <c r="VD32" s="2497"/>
      <c r="VE32" s="2497"/>
      <c r="VF32" s="2497"/>
      <c r="VG32" s="2497"/>
      <c r="VH32" s="2497"/>
      <c r="VI32" s="2497"/>
      <c r="VJ32" s="2497"/>
      <c r="VK32" s="2497"/>
      <c r="VL32" s="2497"/>
      <c r="VM32" s="2497"/>
      <c r="VN32" s="2497"/>
      <c r="VO32" s="2497"/>
      <c r="VP32" s="2497"/>
      <c r="VQ32" s="2497"/>
      <c r="VR32" s="2497"/>
      <c r="VS32" s="2497"/>
      <c r="VT32" s="2497"/>
      <c r="VU32" s="2497"/>
      <c r="VV32" s="2497"/>
      <c r="VW32" s="2497"/>
      <c r="VX32" s="2497"/>
      <c r="VY32" s="2497"/>
      <c r="VZ32" s="2497"/>
      <c r="WA32" s="2497"/>
      <c r="WB32" s="2497"/>
      <c r="WC32" s="2497"/>
      <c r="WD32" s="2497"/>
      <c r="WE32" s="2497"/>
      <c r="WF32" s="2497"/>
      <c r="WG32" s="2497"/>
      <c r="WH32" s="2497"/>
      <c r="WI32" s="2497"/>
      <c r="WJ32" s="2497"/>
      <c r="WK32" s="2497"/>
      <c r="WL32" s="2497"/>
      <c r="WM32" s="2497"/>
      <c r="WN32" s="2497"/>
      <c r="WO32" s="2497"/>
      <c r="WP32" s="2497"/>
      <c r="WQ32" s="2497"/>
      <c r="WR32" s="2497"/>
      <c r="WS32" s="2497"/>
      <c r="WT32" s="2497"/>
      <c r="WU32" s="2497"/>
      <c r="WV32" s="2497"/>
      <c r="WW32" s="2497"/>
      <c r="WX32" s="2497"/>
      <c r="WY32" s="2497"/>
      <c r="WZ32" s="2497"/>
      <c r="XA32" s="2497"/>
      <c r="XB32" s="2497"/>
      <c r="XC32" s="2497"/>
      <c r="XD32" s="2497"/>
      <c r="XE32" s="2497"/>
      <c r="XF32" s="2497"/>
      <c r="XG32" s="2497"/>
      <c r="XH32" s="2497"/>
      <c r="XI32" s="2497"/>
      <c r="XJ32" s="2497"/>
      <c r="XK32" s="2497"/>
      <c r="XL32" s="2497"/>
      <c r="XM32" s="2497"/>
      <c r="XN32" s="2497"/>
      <c r="XO32" s="2497"/>
      <c r="XP32" s="2497"/>
      <c r="XQ32" s="2497"/>
      <c r="XR32" s="2497"/>
      <c r="XS32" s="2497"/>
      <c r="XT32" s="2497"/>
      <c r="XU32" s="2497"/>
      <c r="XV32" s="2497"/>
      <c r="XW32" s="2497"/>
      <c r="XX32" s="2497"/>
      <c r="XY32" s="2497"/>
      <c r="XZ32" s="2497"/>
      <c r="YA32" s="2497"/>
      <c r="YB32" s="2497"/>
      <c r="YC32" s="2497"/>
      <c r="YD32" s="2497"/>
      <c r="YE32" s="2497"/>
      <c r="YF32" s="2497"/>
      <c r="YG32" s="2497"/>
      <c r="YH32" s="2497"/>
      <c r="YI32" s="2497"/>
      <c r="YJ32" s="2497"/>
      <c r="YK32" s="2497"/>
      <c r="YL32" s="2497"/>
      <c r="YM32" s="2497"/>
      <c r="YN32" s="2497"/>
      <c r="YO32" s="2497"/>
      <c r="YP32" s="2497"/>
      <c r="YQ32" s="2497"/>
      <c r="YR32" s="2497"/>
      <c r="YS32" s="2497"/>
      <c r="YT32" s="2497"/>
      <c r="YU32" s="2497"/>
      <c r="YV32" s="2497"/>
      <c r="YW32" s="2497"/>
      <c r="YX32" s="2497"/>
      <c r="YY32" s="2497"/>
      <c r="YZ32" s="2497"/>
      <c r="ZA32" s="2497"/>
      <c r="ZB32" s="2497"/>
      <c r="ZC32" s="2497"/>
      <c r="ZD32" s="2497"/>
      <c r="ZE32" s="2497"/>
      <c r="ZF32" s="2497"/>
      <c r="ZG32" s="2497"/>
      <c r="ZH32" s="2497"/>
      <c r="ZI32" s="2497"/>
      <c r="ZJ32" s="2497"/>
      <c r="ZK32" s="2497"/>
      <c r="ZL32" s="2497"/>
      <c r="ZM32" s="2497"/>
      <c r="ZN32" s="2497"/>
      <c r="ZO32" s="2497"/>
      <c r="ZP32" s="2497"/>
      <c r="ZQ32" s="2497"/>
      <c r="ZR32" s="2497"/>
      <c r="ZS32" s="2497"/>
      <c r="ZT32" s="2497"/>
      <c r="ZU32" s="2497"/>
      <c r="ZV32" s="2497"/>
      <c r="ZW32" s="2497"/>
      <c r="ZX32" s="2497"/>
      <c r="ZY32" s="2497"/>
      <c r="ZZ32" s="2497"/>
      <c r="AAA32" s="2497"/>
      <c r="AAB32" s="2497"/>
      <c r="AAC32" s="2497"/>
      <c r="AAD32" s="2497"/>
      <c r="AAE32" s="2497"/>
      <c r="AAF32" s="2497"/>
      <c r="AAG32" s="2497"/>
      <c r="AAH32" s="2497"/>
      <c r="AAI32" s="2497"/>
      <c r="AAJ32" s="2497"/>
      <c r="AAK32" s="2497"/>
      <c r="AAL32" s="2497"/>
      <c r="AAM32" s="2497"/>
      <c r="AAN32" s="2497"/>
      <c r="AAO32" s="2497"/>
      <c r="AAP32" s="2497"/>
      <c r="AAQ32" s="2497"/>
      <c r="AAR32" s="2497"/>
      <c r="AAS32" s="2497"/>
      <c r="AAT32" s="2497"/>
      <c r="AAU32" s="2497"/>
      <c r="AAV32" s="2497"/>
      <c r="AAW32" s="2497"/>
      <c r="AAX32" s="2497"/>
      <c r="AAY32" s="2497"/>
      <c r="AAZ32" s="2497"/>
      <c r="ABA32" s="2497"/>
      <c r="ABB32" s="2497"/>
      <c r="ABC32" s="2497"/>
      <c r="ABD32" s="2497"/>
      <c r="ABE32" s="2497"/>
      <c r="ABF32" s="2497"/>
      <c r="ABG32" s="2497"/>
      <c r="ABH32" s="2497"/>
      <c r="ABI32" s="2497"/>
      <c r="ABJ32" s="2497"/>
      <c r="ABK32" s="2497"/>
      <c r="ABL32" s="2497"/>
      <c r="ABM32" s="2497"/>
      <c r="ABN32" s="2497"/>
      <c r="ABO32" s="2497"/>
      <c r="ABP32" s="2497"/>
      <c r="ABQ32" s="2497"/>
      <c r="ABR32" s="2497"/>
      <c r="ABS32" s="2497"/>
      <c r="ABT32" s="2497"/>
      <c r="ABU32" s="2497"/>
      <c r="ABV32" s="2497"/>
      <c r="ABW32" s="2497"/>
      <c r="ABX32" s="2497"/>
      <c r="ABY32" s="2497"/>
      <c r="ABZ32" s="2497"/>
      <c r="ACA32" s="2497"/>
      <c r="ACB32" s="2497"/>
      <c r="ACC32" s="2497"/>
      <c r="ACD32" s="2497"/>
      <c r="ACE32" s="2497"/>
      <c r="ACF32" s="2497"/>
      <c r="ACG32" s="2497"/>
      <c r="ACH32" s="2497"/>
      <c r="ACI32" s="2497"/>
      <c r="ACJ32" s="2497"/>
      <c r="ACK32" s="2497"/>
      <c r="ACL32" s="2497"/>
      <c r="ACM32" s="2497"/>
      <c r="ACN32" s="2497"/>
      <c r="ACO32" s="2497"/>
      <c r="ACP32" s="2497"/>
      <c r="ACQ32" s="2497"/>
      <c r="ACR32" s="2497"/>
      <c r="ACS32" s="2497"/>
      <c r="ACT32" s="2497"/>
      <c r="ACU32" s="2497"/>
      <c r="ACV32" s="2497"/>
      <c r="ACW32" s="2497"/>
      <c r="ACX32" s="2497"/>
      <c r="ACY32" s="2497"/>
      <c r="ACZ32" s="2497"/>
      <c r="ADA32" s="2497"/>
      <c r="ADB32" s="2497"/>
      <c r="ADC32" s="2497"/>
      <c r="ADD32" s="2497"/>
      <c r="ADE32" s="2497"/>
      <c r="ADF32" s="2497"/>
      <c r="ADG32" s="2497"/>
      <c r="ADH32" s="2497"/>
      <c r="ADI32" s="2497"/>
      <c r="ADJ32" s="2497"/>
      <c r="ADK32" s="2497"/>
      <c r="ADL32" s="2497"/>
      <c r="ADM32" s="2497"/>
      <c r="ADN32" s="2497"/>
      <c r="ADO32" s="2497"/>
      <c r="ADP32" s="2497"/>
      <c r="ADQ32" s="2497"/>
      <c r="ADR32" s="2497"/>
      <c r="ADS32" s="2497"/>
      <c r="ADT32" s="2497"/>
      <c r="ADU32" s="2497"/>
      <c r="ADV32" s="2497"/>
      <c r="ADW32" s="2497"/>
      <c r="ADX32" s="2497"/>
      <c r="ADY32" s="2497"/>
      <c r="ADZ32" s="2497"/>
      <c r="AEA32" s="2497"/>
      <c r="AEB32" s="2497"/>
      <c r="AEC32" s="2497"/>
      <c r="AED32" s="2497"/>
      <c r="AEE32" s="2497"/>
      <c r="AEF32" s="2497"/>
      <c r="AEG32" s="2497"/>
      <c r="AEH32" s="2497"/>
      <c r="AEI32" s="2497"/>
      <c r="AEJ32" s="2497"/>
      <c r="AEK32" s="2497"/>
      <c r="AEL32" s="2497"/>
      <c r="AEM32" s="2497"/>
      <c r="AEN32" s="2497"/>
      <c r="AEO32" s="2497"/>
      <c r="AEP32" s="2497"/>
      <c r="AEQ32" s="2497"/>
      <c r="AER32" s="2497"/>
      <c r="AES32" s="2497"/>
      <c r="AET32" s="2497"/>
      <c r="AEU32" s="2497"/>
      <c r="AEV32" s="2497"/>
      <c r="AEW32" s="2497"/>
      <c r="AEX32" s="2497"/>
      <c r="AEY32" s="2497"/>
      <c r="AEZ32" s="2497"/>
      <c r="AFA32" s="2497"/>
      <c r="AFB32" s="2497"/>
      <c r="AFC32" s="2497"/>
      <c r="AFD32" s="2497"/>
      <c r="AFE32" s="2497"/>
      <c r="AFF32" s="2497"/>
      <c r="AFG32" s="2497"/>
      <c r="AFH32" s="2497"/>
      <c r="AFI32" s="2497"/>
      <c r="AFJ32" s="2497"/>
      <c r="AFK32" s="2497"/>
      <c r="AFL32" s="2497"/>
      <c r="AFM32" s="2497"/>
      <c r="AFN32" s="2497"/>
      <c r="AFO32" s="2497"/>
      <c r="AFP32" s="2497"/>
      <c r="AFQ32" s="2497"/>
      <c r="AFR32" s="2497"/>
      <c r="AFS32" s="2497"/>
      <c r="AFT32" s="2497"/>
      <c r="AFU32" s="2497"/>
      <c r="AFV32" s="2497"/>
      <c r="AFW32" s="2497"/>
      <c r="AFX32" s="2497"/>
      <c r="AFY32" s="2497"/>
      <c r="AFZ32" s="2497"/>
      <c r="AGA32" s="2497"/>
      <c r="AGB32" s="2497"/>
      <c r="AGC32" s="2497"/>
      <c r="AGD32" s="2497"/>
      <c r="AGE32" s="2497"/>
      <c r="AGF32" s="2497"/>
      <c r="AGG32" s="2497"/>
      <c r="AGH32" s="2497"/>
      <c r="AGI32" s="2497"/>
      <c r="AGJ32" s="2497"/>
      <c r="AGK32" s="2497"/>
      <c r="AGL32" s="2497"/>
      <c r="AGM32" s="2497"/>
      <c r="AGN32" s="2497"/>
      <c r="AGO32" s="2497"/>
      <c r="AGP32" s="2497"/>
      <c r="AGQ32" s="2497"/>
      <c r="AGR32" s="2497"/>
      <c r="AGS32" s="2497"/>
      <c r="AGT32" s="2497"/>
      <c r="AGU32" s="2497"/>
      <c r="AGV32" s="2497"/>
      <c r="AGW32" s="2497"/>
      <c r="AGX32" s="2497"/>
      <c r="AGY32" s="2497"/>
      <c r="AGZ32" s="2497"/>
      <c r="AHA32" s="2497"/>
      <c r="AHB32" s="2497"/>
      <c r="AHC32" s="2497"/>
      <c r="AHD32" s="2497"/>
      <c r="AHE32" s="2497"/>
      <c r="AHF32" s="2497"/>
      <c r="AHG32" s="2497"/>
      <c r="AHH32" s="2497"/>
      <c r="AHI32" s="2497"/>
      <c r="AHJ32" s="2497"/>
      <c r="AHK32" s="2497"/>
      <c r="AHL32" s="2497"/>
      <c r="AHM32" s="2497"/>
      <c r="AHN32" s="2497"/>
      <c r="AHO32" s="2497"/>
      <c r="AHP32" s="2497"/>
      <c r="AHQ32" s="2497"/>
      <c r="AHR32" s="2497"/>
      <c r="AHS32" s="2497"/>
      <c r="AHT32" s="2497"/>
      <c r="AHU32" s="2497"/>
      <c r="AHV32" s="2497"/>
      <c r="AHW32" s="2497"/>
      <c r="AHX32" s="2497"/>
      <c r="AHY32" s="2497"/>
      <c r="AHZ32" s="2497"/>
      <c r="AIA32" s="2497"/>
      <c r="AIB32" s="2497"/>
      <c r="AIC32" s="2497"/>
      <c r="AID32" s="2497"/>
      <c r="AIE32" s="2497"/>
      <c r="AIF32" s="2497"/>
      <c r="AIG32" s="2497"/>
      <c r="AIH32" s="2497"/>
      <c r="AII32" s="2497"/>
      <c r="AIJ32" s="2497"/>
      <c r="AIK32" s="2497"/>
      <c r="AIL32" s="2497"/>
      <c r="AIM32" s="2497"/>
      <c r="AIN32" s="2497"/>
      <c r="AIO32" s="2497"/>
      <c r="AIP32" s="2497"/>
      <c r="AIQ32" s="2497"/>
      <c r="AIR32" s="2497"/>
      <c r="AIS32" s="2497"/>
      <c r="AIT32" s="2497"/>
      <c r="AIU32" s="2497"/>
      <c r="AIV32" s="2497"/>
      <c r="AIW32" s="2497"/>
      <c r="AIX32" s="2497"/>
      <c r="AIY32" s="2497"/>
      <c r="AIZ32" s="2497"/>
      <c r="AJA32" s="2497"/>
      <c r="AJB32" s="2497"/>
      <c r="AJC32" s="2497"/>
      <c r="AJD32" s="2497"/>
      <c r="AJE32" s="2497"/>
      <c r="AJF32" s="2497"/>
      <c r="AJG32" s="2497"/>
      <c r="AJH32" s="2497"/>
      <c r="AJI32" s="2497"/>
      <c r="AJJ32" s="2497"/>
      <c r="AJK32" s="2497"/>
      <c r="AJL32" s="2497"/>
      <c r="AJM32" s="2497"/>
      <c r="AJN32" s="2497"/>
      <c r="AJO32" s="2497"/>
      <c r="AJP32" s="2497"/>
      <c r="AJQ32" s="2497"/>
      <c r="AJR32" s="2497"/>
      <c r="AJS32" s="2497"/>
      <c r="AJT32" s="2497"/>
      <c r="AJU32" s="2497"/>
      <c r="AJV32" s="2497"/>
      <c r="AJW32" s="2497"/>
      <c r="AJX32" s="2497"/>
      <c r="AJY32" s="2497"/>
      <c r="AJZ32" s="2497"/>
      <c r="AKA32" s="2497"/>
      <c r="AKB32" s="2497"/>
      <c r="AKC32" s="2497"/>
      <c r="AKD32" s="2497"/>
      <c r="AKE32" s="2497"/>
      <c r="AKF32" s="2497"/>
      <c r="AKG32" s="2497"/>
      <c r="AKH32" s="2497"/>
      <c r="AKI32" s="2497"/>
      <c r="AKJ32" s="2497"/>
      <c r="AKK32" s="2497"/>
      <c r="AKL32" s="2497"/>
      <c r="AKM32" s="2497"/>
      <c r="AKN32" s="2497"/>
      <c r="AKO32" s="2497"/>
      <c r="AKP32" s="2497"/>
      <c r="AKQ32" s="2497"/>
      <c r="AKR32" s="2497"/>
      <c r="AKS32" s="2497"/>
      <c r="AKT32" s="2497"/>
      <c r="AKU32" s="2497"/>
      <c r="AKV32" s="2497"/>
      <c r="AKW32" s="2497"/>
      <c r="AKX32" s="2497"/>
      <c r="AKY32" s="2497"/>
      <c r="AKZ32" s="2497"/>
      <c r="ALA32" s="2497"/>
      <c r="ALB32" s="2497"/>
      <c r="ALC32" s="2497"/>
      <c r="ALD32" s="2497"/>
      <c r="ALE32" s="2497"/>
      <c r="ALF32" s="2497"/>
      <c r="ALG32" s="2497"/>
      <c r="ALH32" s="2497"/>
      <c r="ALI32" s="2497"/>
      <c r="ALJ32" s="2497"/>
      <c r="ALK32" s="2497"/>
      <c r="ALL32" s="2497"/>
      <c r="ALM32" s="2497"/>
      <c r="ALN32" s="2497"/>
      <c r="ALO32" s="2497"/>
      <c r="ALP32" s="2497"/>
      <c r="ALQ32" s="2497"/>
      <c r="ALR32" s="2497"/>
      <c r="ALS32" s="2497"/>
      <c r="ALT32" s="2497"/>
      <c r="ALU32" s="2497"/>
      <c r="ALV32" s="2497"/>
      <c r="ALW32" s="2497"/>
      <c r="ALX32" s="2497"/>
      <c r="ALY32" s="2497"/>
      <c r="ALZ32" s="2497"/>
      <c r="AMA32" s="2497"/>
      <c r="AMB32" s="2497"/>
      <c r="AMC32" s="2497"/>
      <c r="AMD32" s="2497"/>
      <c r="AME32" s="2497"/>
      <c r="AMF32" s="2497"/>
      <c r="AMG32" s="2497"/>
      <c r="AMH32" s="2497"/>
      <c r="AMI32" s="2497"/>
      <c r="AMJ32" s="2497"/>
      <c r="AMK32" s="2497"/>
      <c r="AML32" s="2497"/>
      <c r="AMM32" s="2497"/>
      <c r="AMN32" s="2497"/>
      <c r="AMO32" s="2497"/>
      <c r="AMP32" s="2497"/>
      <c r="AMQ32" s="2497"/>
      <c r="AMR32" s="2497"/>
      <c r="AMS32" s="2497"/>
      <c r="AMT32" s="2497"/>
      <c r="AMU32" s="2497"/>
      <c r="AMV32" s="2497"/>
      <c r="AMW32" s="2497"/>
      <c r="AMX32" s="2497"/>
      <c r="AMY32" s="2497"/>
      <c r="AMZ32" s="2497"/>
      <c r="ANA32" s="2497"/>
      <c r="ANB32" s="2497"/>
      <c r="ANC32" s="2497"/>
      <c r="AND32" s="2497"/>
      <c r="ANE32" s="2497"/>
      <c r="ANF32" s="2497"/>
      <c r="ANG32" s="2497"/>
      <c r="ANH32" s="2497"/>
      <c r="ANI32" s="2497"/>
      <c r="ANJ32" s="2497"/>
      <c r="ANK32" s="2497"/>
      <c r="ANL32" s="2497"/>
      <c r="ANM32" s="2497"/>
      <c r="ANN32" s="2497"/>
      <c r="ANO32" s="2497"/>
      <c r="ANP32" s="2497"/>
      <c r="ANQ32" s="2497"/>
      <c r="ANR32" s="2497"/>
      <c r="ANS32" s="2497"/>
      <c r="ANT32" s="2497"/>
      <c r="ANU32" s="2497"/>
      <c r="ANV32" s="2497"/>
      <c r="ANW32" s="2497"/>
      <c r="ANX32" s="2497"/>
      <c r="ANY32" s="2497"/>
      <c r="ANZ32" s="2497"/>
      <c r="AOA32" s="2497"/>
      <c r="AOB32" s="2497"/>
      <c r="AOC32" s="2497"/>
      <c r="AOD32" s="2497"/>
      <c r="AOE32" s="2497"/>
      <c r="AOF32" s="2497"/>
      <c r="AOG32" s="2497"/>
      <c r="AOH32" s="2497"/>
      <c r="AOI32" s="2497"/>
      <c r="AOJ32" s="2497"/>
      <c r="AOK32" s="2497"/>
      <c r="AOL32" s="2497"/>
      <c r="AOM32" s="2497"/>
      <c r="AON32" s="2497"/>
      <c r="AOO32" s="2497"/>
      <c r="AOP32" s="2497"/>
      <c r="AOQ32" s="2497"/>
      <c r="AOR32" s="2497"/>
      <c r="AOS32" s="2497"/>
      <c r="AOT32" s="2497"/>
      <c r="AOU32" s="2497"/>
      <c r="AOV32" s="2497"/>
      <c r="AOW32" s="2497"/>
      <c r="AOX32" s="2497"/>
      <c r="AOY32" s="2497"/>
      <c r="AOZ32" s="2497"/>
      <c r="APA32" s="2497"/>
      <c r="APB32" s="2497"/>
      <c r="APC32" s="2497"/>
      <c r="APD32" s="2497"/>
      <c r="APE32" s="2497"/>
      <c r="APF32" s="2497"/>
      <c r="APG32" s="2497"/>
      <c r="APH32" s="2497"/>
      <c r="API32" s="2497"/>
      <c r="APJ32" s="2497"/>
      <c r="APK32" s="2497"/>
      <c r="APL32" s="2497"/>
      <c r="APM32" s="2497"/>
      <c r="APN32" s="2497"/>
      <c r="APO32" s="2497"/>
      <c r="APP32" s="2497"/>
      <c r="APQ32" s="2497"/>
      <c r="APR32" s="2497"/>
      <c r="APS32" s="2497"/>
      <c r="APT32" s="2497"/>
      <c r="APU32" s="2497"/>
      <c r="APV32" s="2497"/>
      <c r="APW32" s="2497"/>
      <c r="APX32" s="2497"/>
      <c r="APY32" s="2497"/>
      <c r="APZ32" s="2497"/>
      <c r="AQA32" s="2497"/>
      <c r="AQB32" s="2497"/>
      <c r="AQC32" s="2497"/>
      <c r="AQD32" s="2497"/>
      <c r="AQE32" s="2497"/>
      <c r="AQF32" s="2497"/>
      <c r="AQG32" s="2497"/>
      <c r="AQH32" s="2497"/>
      <c r="AQI32" s="2497"/>
      <c r="AQJ32" s="2497"/>
      <c r="AQK32" s="2497"/>
      <c r="AQL32" s="2497"/>
      <c r="AQM32" s="2497"/>
      <c r="AQN32" s="2497"/>
      <c r="AQO32" s="2497"/>
      <c r="AQP32" s="2497"/>
      <c r="AQQ32" s="2497"/>
      <c r="AQR32" s="2497"/>
      <c r="AQS32" s="2497"/>
      <c r="AQT32" s="2497"/>
      <c r="AQU32" s="2497"/>
      <c r="AQV32" s="2497"/>
      <c r="AQW32" s="2497"/>
      <c r="AQX32" s="2497"/>
      <c r="AQY32" s="2497"/>
      <c r="AQZ32" s="2497"/>
      <c r="ARA32" s="2497"/>
      <c r="ARB32" s="2497"/>
      <c r="ARC32" s="2497"/>
      <c r="ARD32" s="2497"/>
      <c r="ARE32" s="2497"/>
      <c r="ARF32" s="2497"/>
      <c r="ARG32" s="2497"/>
      <c r="ARH32" s="2497"/>
      <c r="ARI32" s="2497"/>
      <c r="ARJ32" s="2497"/>
      <c r="ARK32" s="2497"/>
      <c r="ARL32" s="2497"/>
      <c r="ARM32" s="2497"/>
      <c r="ARN32" s="2497"/>
      <c r="ARO32" s="2497"/>
      <c r="ARP32" s="2497"/>
      <c r="ARQ32" s="2497"/>
      <c r="ARR32" s="2497"/>
      <c r="ARS32" s="2497"/>
      <c r="ART32" s="2497"/>
      <c r="ARU32" s="2497"/>
      <c r="ARV32" s="2497"/>
      <c r="ARW32" s="2497"/>
      <c r="ARX32" s="2497"/>
      <c r="ARY32" s="2497"/>
      <c r="ARZ32" s="2497"/>
      <c r="ASA32" s="2497"/>
      <c r="ASB32" s="2497"/>
      <c r="ASC32" s="2497"/>
      <c r="ASD32" s="2497"/>
      <c r="ASE32" s="2497"/>
      <c r="ASF32" s="2497"/>
      <c r="ASG32" s="2497"/>
      <c r="ASH32" s="2497"/>
      <c r="ASI32" s="2497"/>
      <c r="ASJ32" s="2497"/>
      <c r="ASK32" s="2497"/>
      <c r="ASL32" s="2497"/>
      <c r="ASM32" s="2497"/>
      <c r="ASN32" s="2497"/>
      <c r="ASO32" s="2497"/>
      <c r="ASP32" s="2497"/>
      <c r="ASQ32" s="2497"/>
      <c r="ASR32" s="2497"/>
      <c r="ASS32" s="2497"/>
      <c r="AST32" s="2497"/>
      <c r="ASU32" s="2497"/>
      <c r="ASV32" s="2497"/>
      <c r="ASW32" s="2497"/>
      <c r="ASX32" s="2497"/>
      <c r="ASY32" s="2497"/>
      <c r="ASZ32" s="2497"/>
      <c r="ATA32" s="2497"/>
      <c r="ATB32" s="2497"/>
      <c r="ATC32" s="2497"/>
      <c r="ATD32" s="2497"/>
      <c r="ATE32" s="2497"/>
      <c r="ATF32" s="2497"/>
      <c r="ATG32" s="2497"/>
      <c r="ATH32" s="2497"/>
      <c r="ATI32" s="2497"/>
      <c r="ATJ32" s="2497"/>
      <c r="ATK32" s="2497"/>
      <c r="ATL32" s="2497"/>
      <c r="ATM32" s="2497"/>
      <c r="ATN32" s="2497"/>
      <c r="ATO32" s="2497"/>
      <c r="ATP32" s="2497"/>
      <c r="ATQ32" s="2497"/>
      <c r="ATR32" s="2497"/>
      <c r="ATS32" s="2497"/>
      <c r="ATT32" s="2497"/>
      <c r="ATU32" s="2497"/>
      <c r="ATV32" s="2497"/>
      <c r="ATW32" s="2497"/>
      <c r="ATX32" s="2497"/>
      <c r="ATY32" s="2497"/>
      <c r="ATZ32" s="2497"/>
      <c r="AUA32" s="2497"/>
      <c r="AUB32" s="2497"/>
      <c r="AUC32" s="2497"/>
      <c r="AUD32" s="2497"/>
      <c r="AUE32" s="2497"/>
      <c r="AUF32" s="2497"/>
      <c r="AUG32" s="2497"/>
      <c r="AUH32" s="2497"/>
      <c r="AUI32" s="2497"/>
      <c r="AUJ32" s="2497"/>
      <c r="AUK32" s="2497"/>
      <c r="AUL32" s="2497"/>
      <c r="AUM32" s="2497"/>
      <c r="AUN32" s="2497"/>
      <c r="AUO32" s="2497"/>
      <c r="AUP32" s="2497"/>
      <c r="AUQ32" s="2497"/>
      <c r="AUR32" s="2497"/>
      <c r="AUS32" s="2497"/>
      <c r="AUT32" s="2497"/>
      <c r="AUU32" s="2497"/>
      <c r="AUV32" s="2497"/>
      <c r="AUW32" s="2497"/>
      <c r="AUX32" s="2497"/>
      <c r="AUY32" s="2497"/>
      <c r="AUZ32" s="2497"/>
      <c r="AVA32" s="2497"/>
      <c r="AVB32" s="2497"/>
      <c r="AVC32" s="2497"/>
      <c r="AVD32" s="2497"/>
      <c r="AVE32" s="2497"/>
      <c r="AVF32" s="2497"/>
      <c r="AVG32" s="2497"/>
      <c r="AVH32" s="2497"/>
      <c r="AVI32" s="2497"/>
      <c r="AVJ32" s="2497"/>
      <c r="AVK32" s="2497"/>
      <c r="AVL32" s="2497"/>
      <c r="AVM32" s="2497"/>
      <c r="AVN32" s="2497"/>
      <c r="AVO32" s="2497"/>
      <c r="AVP32" s="2497"/>
      <c r="AVQ32" s="2497"/>
      <c r="AVR32" s="2497"/>
      <c r="AVS32" s="2497"/>
      <c r="AVT32" s="2497"/>
      <c r="AVU32" s="2497"/>
      <c r="AVV32" s="2497"/>
      <c r="AVW32" s="2497"/>
      <c r="AVX32" s="2497"/>
      <c r="AVY32" s="2497"/>
      <c r="AVZ32" s="2497"/>
      <c r="AWA32" s="2497"/>
      <c r="AWB32" s="2497"/>
      <c r="AWC32" s="2497"/>
      <c r="AWD32" s="2497"/>
      <c r="AWE32" s="2497"/>
      <c r="AWF32" s="2497"/>
      <c r="AWG32" s="2497"/>
      <c r="AWH32" s="2497"/>
      <c r="AWI32" s="2497"/>
      <c r="AWJ32" s="2497"/>
      <c r="AWK32" s="2497"/>
      <c r="AWL32" s="2497"/>
      <c r="AWM32" s="2497"/>
      <c r="AWN32" s="2497"/>
      <c r="AWO32" s="2497"/>
      <c r="AWP32" s="2497"/>
      <c r="AWQ32" s="2497"/>
      <c r="AWR32" s="2497"/>
      <c r="AWS32" s="2497"/>
      <c r="AWT32" s="2497"/>
      <c r="AWU32" s="2497"/>
      <c r="AWV32" s="2497"/>
      <c r="AWW32" s="2497"/>
      <c r="AWX32" s="2497"/>
      <c r="AWY32" s="2497"/>
      <c r="AWZ32" s="2497"/>
      <c r="AXA32" s="2497"/>
      <c r="AXB32" s="2497"/>
      <c r="AXC32" s="2497"/>
      <c r="AXD32" s="2497"/>
      <c r="AXE32" s="2497"/>
      <c r="AXF32" s="2497"/>
      <c r="AXG32" s="2497"/>
      <c r="AXH32" s="2497"/>
      <c r="AXI32" s="2497"/>
      <c r="AXJ32" s="2497"/>
      <c r="AXK32" s="2497"/>
      <c r="AXL32" s="2497"/>
      <c r="AXM32" s="2497"/>
      <c r="AXN32" s="2497"/>
      <c r="AXO32" s="2497"/>
      <c r="AXP32" s="2497"/>
      <c r="AXQ32" s="2497"/>
      <c r="AXR32" s="2497"/>
      <c r="AXS32" s="2497"/>
      <c r="AXT32" s="2497"/>
      <c r="AXU32" s="2497"/>
      <c r="AXV32" s="2497"/>
      <c r="AXW32" s="2497"/>
      <c r="AXX32" s="2497"/>
      <c r="AXY32" s="2497"/>
      <c r="AXZ32" s="2497"/>
      <c r="AYA32" s="2497"/>
      <c r="AYB32" s="2497"/>
      <c r="AYC32" s="2497"/>
      <c r="AYD32" s="2497"/>
      <c r="AYE32" s="2497"/>
      <c r="AYF32" s="2497"/>
      <c r="AYG32" s="2497"/>
      <c r="AYH32" s="2497"/>
      <c r="AYI32" s="2497"/>
      <c r="AYJ32" s="2497"/>
      <c r="AYK32" s="2497"/>
      <c r="AYL32" s="2497"/>
      <c r="AYM32" s="2497"/>
      <c r="AYN32" s="2497"/>
      <c r="AYO32" s="2497"/>
      <c r="AYP32" s="2497"/>
      <c r="AYQ32" s="2497"/>
      <c r="AYR32" s="2497"/>
      <c r="AYS32" s="2497"/>
      <c r="AYT32" s="2497"/>
      <c r="AYU32" s="2497"/>
      <c r="AYV32" s="2497"/>
      <c r="AYW32" s="2497"/>
      <c r="AYX32" s="2497"/>
      <c r="AYY32" s="2497"/>
      <c r="AYZ32" s="2497"/>
      <c r="AZA32" s="2497"/>
      <c r="AZB32" s="2497"/>
      <c r="AZC32" s="2497"/>
      <c r="AZD32" s="2497"/>
      <c r="AZE32" s="2497"/>
      <c r="AZF32" s="2497"/>
      <c r="AZG32" s="2497"/>
      <c r="AZH32" s="2497"/>
      <c r="AZI32" s="2497"/>
      <c r="AZJ32" s="2497"/>
      <c r="AZK32" s="2497"/>
      <c r="AZL32" s="2497"/>
      <c r="AZM32" s="2497"/>
      <c r="AZN32" s="2497"/>
      <c r="AZO32" s="2497"/>
      <c r="AZP32" s="2497"/>
      <c r="AZQ32" s="2497"/>
      <c r="AZR32" s="2497"/>
      <c r="AZS32" s="2497"/>
      <c r="AZT32" s="2497"/>
      <c r="AZU32" s="2497"/>
      <c r="AZV32" s="2497"/>
      <c r="AZW32" s="2497"/>
      <c r="AZX32" s="2497"/>
      <c r="AZY32" s="2497"/>
      <c r="AZZ32" s="2497"/>
      <c r="BAA32" s="2497"/>
      <c r="BAB32" s="2497"/>
      <c r="BAC32" s="2497"/>
      <c r="BAD32" s="2497"/>
      <c r="BAE32" s="2497"/>
      <c r="BAF32" s="2497"/>
      <c r="BAG32" s="2497"/>
      <c r="BAH32" s="2497"/>
      <c r="BAI32" s="2497"/>
      <c r="BAJ32" s="2497"/>
      <c r="BAK32" s="2497"/>
      <c r="BAL32" s="2497"/>
      <c r="BAM32" s="2497"/>
      <c r="BAN32" s="2497"/>
      <c r="BAO32" s="2497"/>
      <c r="BAP32" s="2497"/>
      <c r="BAQ32" s="2497"/>
      <c r="BAR32" s="2497"/>
      <c r="BAS32" s="2497"/>
      <c r="BAT32" s="2497"/>
      <c r="BAU32" s="2497"/>
      <c r="BAV32" s="2497"/>
      <c r="BAW32" s="2497"/>
      <c r="BAX32" s="2497"/>
      <c r="BAY32" s="2497"/>
      <c r="BAZ32" s="2497"/>
      <c r="BBA32" s="2497"/>
      <c r="BBB32" s="2497"/>
      <c r="BBC32" s="2497"/>
      <c r="BBD32" s="2497"/>
      <c r="BBE32" s="2497"/>
      <c r="BBF32" s="2497"/>
      <c r="BBG32" s="2497"/>
      <c r="BBH32" s="2497"/>
      <c r="BBI32" s="2497"/>
      <c r="BBJ32" s="2497"/>
      <c r="BBK32" s="2497"/>
      <c r="BBL32" s="2497"/>
      <c r="BBM32" s="2497"/>
      <c r="BBN32" s="2497"/>
      <c r="BBO32" s="2497"/>
      <c r="BBP32" s="2497"/>
      <c r="BBQ32" s="2497"/>
      <c r="BBR32" s="2497"/>
      <c r="BBS32" s="2497"/>
      <c r="BBT32" s="2497"/>
      <c r="BBU32" s="2497"/>
      <c r="BBV32" s="2497"/>
      <c r="BBW32" s="2497"/>
      <c r="BBX32" s="2497"/>
      <c r="BBY32" s="2497"/>
      <c r="BBZ32" s="2497"/>
      <c r="BCA32" s="2497"/>
      <c r="BCB32" s="2497"/>
      <c r="BCC32" s="2497"/>
      <c r="BCD32" s="2497"/>
      <c r="BCE32" s="2497"/>
      <c r="BCF32" s="2497"/>
      <c r="BCG32" s="2497"/>
      <c r="BCH32" s="2497"/>
      <c r="BCI32" s="2497"/>
      <c r="BCJ32" s="2497"/>
      <c r="BCK32" s="2497"/>
      <c r="BCL32" s="2497"/>
      <c r="BCM32" s="2497"/>
      <c r="BCN32" s="2497"/>
      <c r="BCO32" s="2497"/>
      <c r="BCP32" s="2497"/>
      <c r="BCQ32" s="2497"/>
      <c r="BCR32" s="2497"/>
      <c r="BCS32" s="2497"/>
      <c r="BCT32" s="2497"/>
      <c r="BCU32" s="2497"/>
      <c r="BCV32" s="2497"/>
      <c r="BCW32" s="2497"/>
      <c r="BCX32" s="2497"/>
      <c r="BCY32" s="2497"/>
      <c r="BCZ32" s="2497"/>
      <c r="BDA32" s="2497"/>
      <c r="BDB32" s="2497"/>
      <c r="BDC32" s="2497"/>
      <c r="BDD32" s="2497"/>
      <c r="BDE32" s="2497"/>
      <c r="BDF32" s="2497"/>
      <c r="BDG32" s="2497"/>
      <c r="BDH32" s="2497"/>
      <c r="BDI32" s="2497"/>
      <c r="BDJ32" s="2497"/>
      <c r="BDK32" s="2497"/>
      <c r="BDL32" s="2497"/>
      <c r="BDM32" s="2497"/>
      <c r="BDN32" s="2497"/>
      <c r="BDO32" s="2497"/>
      <c r="BDP32" s="2497"/>
      <c r="BDQ32" s="2497"/>
      <c r="BDR32" s="2497"/>
      <c r="BDS32" s="2497"/>
      <c r="BDT32" s="2497"/>
      <c r="BDU32" s="2497"/>
      <c r="BDV32" s="2497"/>
      <c r="BDW32" s="2497"/>
      <c r="BDX32" s="2497"/>
      <c r="BDY32" s="2497"/>
      <c r="BDZ32" s="2497"/>
      <c r="BEA32" s="2497"/>
      <c r="BEB32" s="2497"/>
      <c r="BEC32" s="2497"/>
      <c r="BED32" s="2497"/>
      <c r="BEE32" s="2497"/>
      <c r="BEF32" s="2497"/>
      <c r="BEG32" s="2497"/>
      <c r="BEH32" s="2497"/>
      <c r="BEI32" s="2497"/>
      <c r="BEJ32" s="2497"/>
      <c r="BEK32" s="2497"/>
      <c r="BEL32" s="2497"/>
      <c r="BEM32" s="2497"/>
      <c r="BEN32" s="2497"/>
      <c r="BEO32" s="2497"/>
      <c r="BEP32" s="2497"/>
      <c r="BEQ32" s="2497"/>
      <c r="BER32" s="2497"/>
      <c r="BES32" s="2497"/>
      <c r="BET32" s="2497"/>
      <c r="BEU32" s="2497"/>
      <c r="BEV32" s="2497"/>
      <c r="BEW32" s="2497"/>
      <c r="BEX32" s="2497"/>
      <c r="BEY32" s="2497"/>
      <c r="BEZ32" s="2497"/>
      <c r="BFA32" s="2497"/>
      <c r="BFB32" s="2497"/>
      <c r="BFC32" s="2497"/>
      <c r="BFD32" s="2497"/>
      <c r="BFE32" s="2497"/>
      <c r="BFF32" s="2497"/>
      <c r="BFG32" s="2497"/>
      <c r="BFH32" s="2497"/>
      <c r="BFI32" s="2497"/>
      <c r="BFJ32" s="2497"/>
      <c r="BFK32" s="2497"/>
      <c r="BFL32" s="2497"/>
      <c r="BFM32" s="2497"/>
      <c r="BFN32" s="2497"/>
      <c r="BFO32" s="2497"/>
      <c r="BFP32" s="2497"/>
      <c r="BFQ32" s="2497"/>
      <c r="BFR32" s="2497"/>
      <c r="BFS32" s="2497"/>
      <c r="BFT32" s="2497"/>
      <c r="BFU32" s="2497"/>
      <c r="BFV32" s="2497"/>
      <c r="BFW32" s="2497"/>
      <c r="BFX32" s="2497"/>
      <c r="BFY32" s="2497"/>
      <c r="BFZ32" s="2497"/>
      <c r="BGA32" s="2497"/>
      <c r="BGB32" s="2497"/>
      <c r="BGC32" s="2497"/>
      <c r="BGD32" s="2497"/>
      <c r="BGE32" s="2497"/>
      <c r="BGF32" s="2497"/>
      <c r="BGG32" s="2497"/>
      <c r="BGH32" s="2497"/>
      <c r="BGI32" s="2497"/>
      <c r="BGJ32" s="2497"/>
      <c r="BGK32" s="2497"/>
      <c r="BGL32" s="2497"/>
      <c r="BGM32" s="2497"/>
      <c r="BGN32" s="2497"/>
      <c r="BGO32" s="2497"/>
      <c r="BGP32" s="2497"/>
      <c r="BGQ32" s="2497"/>
      <c r="BGR32" s="2497"/>
      <c r="BGS32" s="2497"/>
      <c r="BGT32" s="2497"/>
      <c r="BGU32" s="2497"/>
      <c r="BGV32" s="2497"/>
      <c r="BGW32" s="2497"/>
      <c r="BGX32" s="2497"/>
      <c r="BGY32" s="2497"/>
      <c r="BGZ32" s="2497"/>
      <c r="BHA32" s="2497"/>
      <c r="BHB32" s="2497"/>
      <c r="BHC32" s="2497"/>
      <c r="BHD32" s="2497"/>
      <c r="BHE32" s="2497"/>
      <c r="BHF32" s="2497"/>
      <c r="BHG32" s="2497"/>
      <c r="BHH32" s="2497"/>
      <c r="BHI32" s="2497"/>
      <c r="BHJ32" s="2497"/>
      <c r="BHK32" s="2497"/>
      <c r="BHL32" s="2497"/>
      <c r="BHM32" s="2497"/>
      <c r="BHN32" s="2497"/>
      <c r="BHO32" s="2497"/>
      <c r="BHP32" s="2497"/>
      <c r="BHQ32" s="2497"/>
      <c r="BHR32" s="2497"/>
      <c r="BHS32" s="2497"/>
      <c r="BHT32" s="2497"/>
      <c r="BHU32" s="2497"/>
      <c r="BHV32" s="2497"/>
      <c r="BHW32" s="2497"/>
      <c r="BHX32" s="2497"/>
      <c r="BHY32" s="2497"/>
      <c r="BHZ32" s="2497"/>
      <c r="BIA32" s="2497"/>
      <c r="BIB32" s="2497"/>
      <c r="BIC32" s="2497"/>
      <c r="BID32" s="2497"/>
      <c r="BIE32" s="2497"/>
      <c r="BIF32" s="2497"/>
      <c r="BIG32" s="2497"/>
      <c r="BIH32" s="2497"/>
      <c r="BII32" s="2497"/>
      <c r="BIJ32" s="2497"/>
      <c r="BIK32" s="2497"/>
      <c r="BIL32" s="2497"/>
      <c r="BIM32" s="2497"/>
      <c r="BIN32" s="2497"/>
      <c r="BIO32" s="2497"/>
      <c r="BIP32" s="2497"/>
      <c r="BIQ32" s="2497"/>
      <c r="BIR32" s="2497"/>
      <c r="BIS32" s="2497"/>
      <c r="BIT32" s="2497"/>
      <c r="BIU32" s="2497"/>
      <c r="BIV32" s="2497"/>
      <c r="BIW32" s="2497"/>
      <c r="BIX32" s="2497"/>
      <c r="BIY32" s="2497"/>
      <c r="BIZ32" s="2497"/>
      <c r="BJA32" s="2497"/>
      <c r="BJB32" s="2497"/>
      <c r="BJC32" s="2497"/>
      <c r="BJD32" s="2497"/>
      <c r="BJE32" s="2497"/>
      <c r="BJF32" s="2497"/>
      <c r="BJG32" s="2497"/>
      <c r="BJH32" s="2497"/>
      <c r="BJI32" s="2497"/>
      <c r="BJJ32" s="2497"/>
      <c r="BJK32" s="2497"/>
      <c r="BJL32" s="2497"/>
      <c r="BJM32" s="2497"/>
      <c r="BJN32" s="2497"/>
      <c r="BJO32" s="2497"/>
      <c r="BJP32" s="2497"/>
      <c r="BJQ32" s="2497"/>
      <c r="BJR32" s="2497"/>
      <c r="BJS32" s="2497"/>
      <c r="BJT32" s="2497"/>
      <c r="BJU32" s="2497"/>
      <c r="BJV32" s="2497"/>
      <c r="BJW32" s="2497"/>
      <c r="BJX32" s="2497"/>
      <c r="BJY32" s="2497"/>
      <c r="BJZ32" s="2497"/>
      <c r="BKA32" s="2497"/>
      <c r="BKB32" s="2497"/>
      <c r="BKC32" s="2497"/>
      <c r="BKD32" s="2497"/>
      <c r="BKE32" s="2497"/>
      <c r="BKF32" s="2497"/>
      <c r="BKG32" s="2497"/>
      <c r="BKH32" s="2497"/>
      <c r="BKI32" s="2497"/>
      <c r="BKJ32" s="2497"/>
      <c r="BKK32" s="2497"/>
      <c r="BKL32" s="2497"/>
      <c r="BKM32" s="2497"/>
      <c r="BKN32" s="2497"/>
      <c r="BKO32" s="2497"/>
      <c r="BKP32" s="2497"/>
      <c r="BKQ32" s="2497"/>
      <c r="BKR32" s="2497"/>
      <c r="BKS32" s="2497"/>
      <c r="BKT32" s="2497"/>
      <c r="BKU32" s="2497"/>
      <c r="BKV32" s="2497"/>
      <c r="BKW32" s="2497"/>
      <c r="BKX32" s="2497"/>
      <c r="BKY32" s="2497"/>
      <c r="BKZ32" s="2497"/>
      <c r="BLA32" s="2497"/>
      <c r="BLB32" s="2497"/>
      <c r="BLC32" s="2497"/>
      <c r="BLD32" s="2497"/>
      <c r="BLE32" s="2497"/>
      <c r="BLF32" s="2497"/>
      <c r="BLG32" s="2497"/>
      <c r="BLH32" s="2497"/>
      <c r="BLI32" s="2497"/>
      <c r="BLJ32" s="2497"/>
      <c r="BLK32" s="2497"/>
      <c r="BLL32" s="2497"/>
      <c r="BLM32" s="2497"/>
      <c r="BLN32" s="2497"/>
      <c r="BLO32" s="2497"/>
      <c r="BLP32" s="2497"/>
      <c r="BLQ32" s="2497"/>
      <c r="BLR32" s="2497"/>
      <c r="BLS32" s="2497"/>
      <c r="BLT32" s="2497"/>
      <c r="BLU32" s="2497"/>
      <c r="BLV32" s="2497"/>
      <c r="BLW32" s="2497"/>
      <c r="BLX32" s="2497"/>
      <c r="BLY32" s="2497"/>
      <c r="BLZ32" s="2497"/>
      <c r="BMA32" s="2497"/>
      <c r="BMB32" s="2497"/>
      <c r="BMC32" s="2497"/>
      <c r="BMD32" s="2497"/>
      <c r="BME32" s="2497"/>
      <c r="BMF32" s="2497"/>
      <c r="BMG32" s="2497"/>
      <c r="BMH32" s="2497"/>
      <c r="BMI32" s="2497"/>
      <c r="BMJ32" s="2497"/>
      <c r="BMK32" s="2497"/>
      <c r="BML32" s="2497"/>
      <c r="BMM32" s="2497"/>
      <c r="BMN32" s="2497"/>
      <c r="BMO32" s="2497"/>
      <c r="BMP32" s="2497"/>
      <c r="BMQ32" s="2497"/>
      <c r="BMR32" s="2497"/>
      <c r="BMS32" s="2497"/>
      <c r="BMT32" s="2497"/>
      <c r="BMU32" s="2497"/>
      <c r="BMV32" s="2497"/>
      <c r="BMW32" s="2497"/>
      <c r="BMX32" s="2497"/>
      <c r="BMY32" s="2497"/>
      <c r="BMZ32" s="2497"/>
      <c r="BNA32" s="2497"/>
      <c r="BNB32" s="2497"/>
      <c r="BNC32" s="2497"/>
      <c r="BND32" s="2497"/>
      <c r="BNE32" s="2497"/>
      <c r="BNF32" s="2497"/>
      <c r="BNG32" s="2497"/>
      <c r="BNH32" s="2497"/>
      <c r="BNI32" s="2497"/>
      <c r="BNJ32" s="2497"/>
      <c r="BNK32" s="2497"/>
      <c r="BNL32" s="2497"/>
      <c r="BNM32" s="2497"/>
      <c r="BNN32" s="2497"/>
      <c r="BNO32" s="2497"/>
      <c r="BNP32" s="2497"/>
      <c r="BNQ32" s="2497"/>
      <c r="BNR32" s="2497"/>
      <c r="BNS32" s="2497"/>
      <c r="BNT32" s="2497"/>
      <c r="BNU32" s="2497"/>
      <c r="BNV32" s="2497"/>
      <c r="BNW32" s="2497"/>
      <c r="BNX32" s="2497"/>
      <c r="BNY32" s="2497"/>
      <c r="BNZ32" s="2497"/>
      <c r="BOA32" s="2497"/>
      <c r="BOB32" s="2497"/>
      <c r="BOC32" s="2497"/>
      <c r="BOD32" s="2497"/>
      <c r="BOE32" s="2497"/>
      <c r="BOF32" s="2497"/>
      <c r="BOG32" s="2497"/>
      <c r="BOH32" s="2497"/>
      <c r="BOI32" s="2497"/>
      <c r="BOJ32" s="2497"/>
      <c r="BOK32" s="2497"/>
      <c r="BOL32" s="2497"/>
      <c r="BOM32" s="2497"/>
      <c r="BON32" s="2497"/>
      <c r="BOO32" s="2497"/>
      <c r="BOP32" s="2497"/>
      <c r="BOQ32" s="2497"/>
      <c r="BOR32" s="2497"/>
      <c r="BOS32" s="2497"/>
      <c r="BOT32" s="2497"/>
      <c r="BOU32" s="2497"/>
      <c r="BOV32" s="2497"/>
      <c r="BOW32" s="2497"/>
      <c r="BOX32" s="2497"/>
      <c r="BOY32" s="2497"/>
      <c r="BOZ32" s="2497"/>
      <c r="BPA32" s="2497"/>
      <c r="BPB32" s="2497"/>
      <c r="BPC32" s="2497"/>
      <c r="BPD32" s="2497"/>
      <c r="BPE32" s="2497"/>
      <c r="BPF32" s="2497"/>
      <c r="BPG32" s="2497"/>
      <c r="BPH32" s="2497"/>
      <c r="BPI32" s="2497"/>
      <c r="BPJ32" s="2497"/>
      <c r="BPK32" s="2497"/>
      <c r="BPL32" s="2497"/>
      <c r="BPM32" s="2497"/>
      <c r="BPN32" s="2497"/>
      <c r="BPO32" s="2497"/>
      <c r="BPP32" s="2497"/>
      <c r="BPQ32" s="2497"/>
      <c r="BPR32" s="2497"/>
      <c r="BPS32" s="2497"/>
      <c r="BPT32" s="2497"/>
      <c r="BPU32" s="2497"/>
      <c r="BPV32" s="2497"/>
      <c r="BPW32" s="2497"/>
      <c r="BPX32" s="2497"/>
      <c r="BPY32" s="2497"/>
      <c r="BPZ32" s="2497"/>
      <c r="BQA32" s="2497"/>
      <c r="BQB32" s="2497"/>
      <c r="BQC32" s="2497"/>
      <c r="BQD32" s="2497"/>
      <c r="BQE32" s="2497"/>
      <c r="BQF32" s="2497"/>
      <c r="BQG32" s="2497"/>
      <c r="BQH32" s="2497"/>
      <c r="BQI32" s="2497"/>
      <c r="BQJ32" s="2497"/>
      <c r="BQK32" s="2497"/>
      <c r="BQL32" s="2497"/>
      <c r="BQM32" s="2497"/>
      <c r="BQN32" s="2497"/>
      <c r="BQO32" s="2497"/>
      <c r="BQP32" s="2497"/>
      <c r="BQQ32" s="2497"/>
      <c r="BQR32" s="2497"/>
      <c r="BQS32" s="2497"/>
      <c r="BQT32" s="2497"/>
      <c r="BQU32" s="2497"/>
      <c r="BQV32" s="2497"/>
      <c r="BQW32" s="2497"/>
      <c r="BQX32" s="2497"/>
      <c r="BQY32" s="2497"/>
      <c r="BQZ32" s="2497"/>
      <c r="BRA32" s="2497"/>
      <c r="BRB32" s="2497"/>
      <c r="BRC32" s="2497"/>
      <c r="BRD32" s="2497"/>
      <c r="BRE32" s="2497"/>
      <c r="BRF32" s="2497"/>
      <c r="BRG32" s="2497"/>
      <c r="BRH32" s="2497"/>
      <c r="BRI32" s="2497"/>
      <c r="BRJ32" s="2497"/>
      <c r="BRK32" s="2497"/>
      <c r="BRL32" s="2497"/>
      <c r="BRM32" s="2497"/>
      <c r="BRN32" s="2497"/>
      <c r="BRO32" s="2497"/>
      <c r="BRP32" s="2497"/>
      <c r="BRQ32" s="2497"/>
      <c r="BRR32" s="2497"/>
      <c r="BRS32" s="2497"/>
      <c r="BRT32" s="2497"/>
      <c r="BRU32" s="2497"/>
      <c r="BRV32" s="2497"/>
      <c r="BRW32" s="2497"/>
      <c r="BRX32" s="2497"/>
      <c r="BRY32" s="2497"/>
      <c r="BRZ32" s="2497"/>
      <c r="BSA32" s="2497"/>
      <c r="BSB32" s="2497"/>
      <c r="BSC32" s="2497"/>
      <c r="BSD32" s="2497"/>
      <c r="BSE32" s="2497"/>
      <c r="BSF32" s="2497"/>
      <c r="BSG32" s="2497"/>
      <c r="BSH32" s="2497"/>
      <c r="BSI32" s="2497"/>
      <c r="BSJ32" s="2497"/>
      <c r="BSK32" s="2497"/>
      <c r="BSL32" s="2497"/>
      <c r="BSM32" s="2497"/>
      <c r="BSN32" s="2497"/>
      <c r="BSO32" s="2497"/>
      <c r="BSP32" s="2497"/>
      <c r="BSQ32" s="2497"/>
      <c r="BSR32" s="2497"/>
      <c r="BSS32" s="2497"/>
      <c r="BST32" s="2497"/>
      <c r="BSU32" s="2497"/>
      <c r="BSV32" s="2497"/>
      <c r="BSW32" s="2497"/>
      <c r="BSX32" s="2497"/>
      <c r="BSY32" s="2497"/>
      <c r="BSZ32" s="2497"/>
      <c r="BTA32" s="2497"/>
      <c r="BTB32" s="2497"/>
      <c r="BTC32" s="2497"/>
      <c r="BTD32" s="2497"/>
      <c r="BTE32" s="2497"/>
      <c r="BTF32" s="2497"/>
      <c r="BTG32" s="2497"/>
      <c r="BTH32" s="2497"/>
      <c r="BTI32" s="2497"/>
      <c r="BTJ32" s="2497"/>
      <c r="BTK32" s="2497"/>
      <c r="BTL32" s="2497"/>
      <c r="BTM32" s="2497"/>
      <c r="BTN32" s="2497"/>
      <c r="BTO32" s="2497"/>
      <c r="BTP32" s="2497"/>
      <c r="BTQ32" s="2497"/>
      <c r="BTR32" s="2497"/>
      <c r="BTS32" s="2497"/>
      <c r="BTT32" s="2497"/>
      <c r="BTU32" s="2497"/>
      <c r="BTV32" s="2497"/>
      <c r="BTW32" s="2497"/>
      <c r="BTX32" s="2497"/>
      <c r="BTY32" s="2497"/>
      <c r="BTZ32" s="2497"/>
      <c r="BUA32" s="2497"/>
      <c r="BUB32" s="2497"/>
      <c r="BUC32" s="2497"/>
      <c r="BUD32" s="2497"/>
      <c r="BUE32" s="2497"/>
      <c r="BUF32" s="2497"/>
      <c r="BUG32" s="2497"/>
      <c r="BUH32" s="2497"/>
      <c r="BUI32" s="2497"/>
      <c r="BUJ32" s="2497"/>
      <c r="BUK32" s="2497"/>
      <c r="BUL32" s="2497"/>
      <c r="BUM32" s="2497"/>
      <c r="BUN32" s="2497"/>
      <c r="BUO32" s="2497"/>
      <c r="BUP32" s="2497"/>
      <c r="BUQ32" s="2497"/>
      <c r="BUR32" s="2497"/>
      <c r="BUS32" s="2497"/>
      <c r="BUT32" s="2497"/>
      <c r="BUU32" s="2497"/>
      <c r="BUV32" s="2497"/>
      <c r="BUW32" s="2497"/>
      <c r="BUX32" s="2497"/>
      <c r="BUY32" s="2497"/>
      <c r="BUZ32" s="2497"/>
      <c r="BVA32" s="2497"/>
      <c r="BVB32" s="2497"/>
      <c r="BVC32" s="2497"/>
      <c r="BVD32" s="2497"/>
      <c r="BVE32" s="2497"/>
      <c r="BVF32" s="2497"/>
      <c r="BVG32" s="2497"/>
      <c r="BVH32" s="2497"/>
      <c r="BVI32" s="2497"/>
      <c r="BVJ32" s="2497"/>
      <c r="BVK32" s="2497"/>
      <c r="BVL32" s="2497"/>
      <c r="BVM32" s="2497"/>
      <c r="BVN32" s="2497"/>
      <c r="BVO32" s="2497"/>
      <c r="BVP32" s="2497"/>
      <c r="BVQ32" s="2497"/>
      <c r="BVR32" s="2497"/>
      <c r="BVS32" s="2497"/>
      <c r="BVT32" s="2497"/>
      <c r="BVU32" s="2497"/>
      <c r="BVV32" s="2497"/>
      <c r="BVW32" s="2497"/>
      <c r="BVX32" s="2497"/>
      <c r="BVY32" s="2497"/>
      <c r="BVZ32" s="2497"/>
      <c r="BWA32" s="2497"/>
      <c r="BWB32" s="2497"/>
      <c r="BWC32" s="2497"/>
      <c r="BWD32" s="2497"/>
      <c r="BWE32" s="2497"/>
      <c r="BWF32" s="2497"/>
      <c r="BWG32" s="2497"/>
      <c r="BWH32" s="2497"/>
      <c r="BWI32" s="2497"/>
      <c r="BWJ32" s="2497"/>
      <c r="BWK32" s="2497"/>
      <c r="BWL32" s="2497"/>
      <c r="BWM32" s="2497"/>
      <c r="BWN32" s="2497"/>
      <c r="BWO32" s="2497"/>
      <c r="BWP32" s="2497"/>
      <c r="BWQ32" s="2497"/>
      <c r="BWR32" s="2497"/>
      <c r="BWS32" s="2497"/>
      <c r="BWT32" s="2497"/>
      <c r="BWU32" s="2497"/>
      <c r="BWV32" s="2497"/>
      <c r="BWW32" s="2497"/>
      <c r="BWX32" s="2497"/>
      <c r="BWY32" s="2497"/>
      <c r="BWZ32" s="2497"/>
      <c r="BXA32" s="2497"/>
      <c r="BXB32" s="2497"/>
      <c r="BXC32" s="2497"/>
      <c r="BXD32" s="2497"/>
      <c r="BXE32" s="2497"/>
      <c r="BXF32" s="2497"/>
      <c r="BXG32" s="2497"/>
      <c r="BXH32" s="2497"/>
      <c r="BXI32" s="2497"/>
      <c r="BXJ32" s="2497"/>
      <c r="BXK32" s="2497"/>
      <c r="BXL32" s="2497"/>
      <c r="BXM32" s="2497"/>
      <c r="BXN32" s="2497"/>
      <c r="BXO32" s="2497"/>
      <c r="BXP32" s="2497"/>
      <c r="BXQ32" s="2497"/>
      <c r="BXR32" s="2497"/>
      <c r="BXS32" s="2497"/>
      <c r="BXT32" s="2497"/>
      <c r="BXU32" s="2497"/>
      <c r="BXV32" s="2497"/>
    </row>
    <row r="33" spans="1:1998" customFormat="1">
      <c r="A33" s="2497"/>
      <c r="B33" s="2497"/>
      <c r="C33" s="2497"/>
      <c r="D33" s="2497"/>
      <c r="E33" s="2497"/>
      <c r="F33" s="2497"/>
      <c r="G33" s="2497"/>
      <c r="H33" s="2497"/>
      <c r="I33" s="2497"/>
      <c r="J33" s="2497"/>
      <c r="K33" s="2497"/>
      <c r="L33" s="2497"/>
      <c r="M33" s="2497"/>
      <c r="N33" s="2497"/>
      <c r="O33" s="2497"/>
      <c r="P33" s="2497"/>
      <c r="Q33" s="2497"/>
      <c r="R33" s="2497"/>
      <c r="S33" s="2497"/>
      <c r="T33" s="2497"/>
      <c r="U33" s="2497"/>
      <c r="V33" s="2497"/>
      <c r="W33" s="2497"/>
      <c r="X33" s="2497"/>
      <c r="Y33" s="2497"/>
      <c r="Z33" s="2497"/>
      <c r="AA33" s="2497"/>
      <c r="AB33" s="2497"/>
      <c r="AC33" s="2497"/>
      <c r="AD33" s="2497"/>
      <c r="AE33" s="2497"/>
      <c r="AF33" s="2497"/>
      <c r="AG33" s="2497"/>
      <c r="AH33" s="2497"/>
      <c r="AI33" s="2497"/>
      <c r="AJ33" s="2497"/>
      <c r="AK33" s="2497"/>
      <c r="AL33" s="2497"/>
      <c r="AM33" s="2497"/>
      <c r="AN33" s="2497"/>
      <c r="AO33" s="2497"/>
      <c r="AP33" s="2497"/>
      <c r="AQ33" s="2497"/>
      <c r="AR33" s="2497"/>
      <c r="AS33" s="2497"/>
      <c r="AT33" s="2497"/>
      <c r="AU33" s="2497"/>
      <c r="AV33" s="2497"/>
      <c r="AW33" s="2497"/>
      <c r="AX33" s="2497"/>
      <c r="AY33" s="2497"/>
      <c r="AZ33" s="2497"/>
      <c r="BA33" s="2497"/>
      <c r="BB33" s="2497"/>
      <c r="BC33" s="2497"/>
      <c r="BD33" s="2497"/>
      <c r="BE33" s="2497"/>
      <c r="BF33" s="2497"/>
      <c r="BG33" s="2497"/>
      <c r="BH33" s="2497"/>
      <c r="BI33" s="2497"/>
      <c r="BJ33" s="2497"/>
      <c r="BK33" s="2497"/>
      <c r="BL33" s="2497"/>
      <c r="BM33" s="2497"/>
      <c r="BN33" s="2497"/>
      <c r="BO33" s="2497"/>
      <c r="BP33" s="2497"/>
      <c r="BQ33" s="2497"/>
      <c r="BR33" s="2497"/>
      <c r="BS33" s="2497"/>
      <c r="BT33" s="2497"/>
      <c r="BU33" s="2497"/>
      <c r="BV33" s="2497"/>
      <c r="BW33" s="2497"/>
      <c r="BX33" s="2497"/>
      <c r="BY33" s="2497"/>
      <c r="BZ33" s="2497"/>
      <c r="CA33" s="2497"/>
      <c r="CB33" s="2497"/>
      <c r="CC33" s="2497"/>
      <c r="CD33" s="2497"/>
      <c r="CE33" s="2497"/>
      <c r="CF33" s="2497"/>
      <c r="CG33" s="2497"/>
      <c r="CH33" s="2497"/>
      <c r="CI33" s="2497"/>
      <c r="CJ33" s="2497"/>
      <c r="CK33" s="2497"/>
      <c r="CL33" s="2497"/>
      <c r="CM33" s="2497"/>
      <c r="CN33" s="2497"/>
      <c r="CO33" s="2497"/>
      <c r="CP33" s="2497"/>
      <c r="CQ33" s="2497"/>
      <c r="CR33" s="2497"/>
      <c r="CS33" s="2497"/>
      <c r="CT33" s="2497"/>
      <c r="CU33" s="2497"/>
      <c r="CV33" s="2497"/>
      <c r="CW33" s="2497"/>
      <c r="CX33" s="2497"/>
      <c r="CY33" s="2497"/>
      <c r="CZ33" s="2497"/>
      <c r="DA33" s="2497"/>
      <c r="DB33" s="2497"/>
      <c r="DC33" s="2497"/>
      <c r="DD33" s="2497"/>
      <c r="DE33" s="2497"/>
      <c r="DF33" s="2497"/>
      <c r="DG33" s="2497"/>
      <c r="DH33" s="2497"/>
      <c r="DI33" s="2497"/>
      <c r="DJ33" s="2497"/>
      <c r="DK33" s="2497"/>
      <c r="DL33" s="2497"/>
      <c r="DM33" s="2497"/>
      <c r="DN33" s="2497"/>
      <c r="DO33" s="2497"/>
      <c r="DP33" s="2497"/>
      <c r="DQ33" s="2497"/>
      <c r="DR33" s="2497"/>
      <c r="DS33" s="2497"/>
      <c r="DT33" s="2497"/>
      <c r="DU33" s="2497"/>
      <c r="DV33" s="2497"/>
      <c r="DW33" s="2497"/>
      <c r="DX33" s="2497"/>
      <c r="DY33" s="2497"/>
      <c r="DZ33" s="2497"/>
      <c r="EA33" s="2497"/>
      <c r="EB33" s="2497"/>
      <c r="EC33" s="2497"/>
      <c r="ED33" s="2497"/>
      <c r="EE33" s="2497"/>
      <c r="EF33" s="2497"/>
      <c r="EG33" s="2497"/>
      <c r="EH33" s="2497"/>
      <c r="EI33" s="2497"/>
      <c r="EJ33" s="2497"/>
      <c r="EK33" s="2497"/>
      <c r="EL33" s="2497"/>
      <c r="EM33" s="2497"/>
      <c r="EN33" s="2497"/>
      <c r="EO33" s="2497"/>
      <c r="EP33" s="2497"/>
      <c r="EQ33" s="2497"/>
      <c r="ER33" s="2497"/>
      <c r="ES33" s="2497"/>
      <c r="ET33" s="2497"/>
      <c r="EU33" s="2497"/>
      <c r="EV33" s="2497"/>
      <c r="EW33" s="2497"/>
      <c r="EX33" s="2497"/>
      <c r="EY33" s="2497"/>
      <c r="EZ33" s="2497"/>
      <c r="FA33" s="2497"/>
      <c r="FB33" s="2497"/>
      <c r="FC33" s="2497"/>
      <c r="FD33" s="2497"/>
      <c r="FE33" s="2497"/>
      <c r="FF33" s="2497"/>
      <c r="FG33" s="2497"/>
      <c r="FH33" s="2497"/>
      <c r="FI33" s="2497"/>
      <c r="FJ33" s="2497"/>
      <c r="FK33" s="2497"/>
      <c r="FL33" s="2497"/>
      <c r="FM33" s="2497"/>
      <c r="FN33" s="2497"/>
      <c r="FO33" s="2497"/>
      <c r="FP33" s="2497"/>
      <c r="FQ33" s="2497"/>
      <c r="FR33" s="2497"/>
      <c r="FS33" s="2497"/>
      <c r="FT33" s="2497"/>
      <c r="FU33" s="2497"/>
      <c r="FV33" s="2497"/>
      <c r="FW33" s="2497"/>
      <c r="FX33" s="2497"/>
      <c r="FY33" s="2497"/>
      <c r="FZ33" s="2497"/>
      <c r="GA33" s="2497"/>
      <c r="GB33" s="2497"/>
      <c r="GC33" s="2497"/>
      <c r="GD33" s="2497"/>
      <c r="GE33" s="2497"/>
      <c r="GF33" s="2497"/>
      <c r="GG33" s="2497"/>
      <c r="GH33" s="2497"/>
      <c r="GI33" s="2497"/>
      <c r="GJ33" s="2497"/>
      <c r="GK33" s="2497"/>
      <c r="GL33" s="2497"/>
      <c r="GM33" s="2497"/>
      <c r="GN33" s="2497"/>
      <c r="GO33" s="2497"/>
      <c r="GP33" s="2497"/>
      <c r="GQ33" s="2497"/>
      <c r="GR33" s="2497"/>
      <c r="GS33" s="2497"/>
      <c r="GT33" s="2497"/>
      <c r="GU33" s="2497"/>
      <c r="GV33" s="2497"/>
      <c r="GW33" s="2497"/>
      <c r="GX33" s="2497"/>
      <c r="GY33" s="2497"/>
      <c r="GZ33" s="2497"/>
      <c r="HA33" s="2497"/>
      <c r="HB33" s="2497"/>
      <c r="HC33" s="2497"/>
      <c r="HD33" s="2497"/>
      <c r="HE33" s="2497"/>
      <c r="HF33" s="2497"/>
      <c r="HG33" s="2497"/>
      <c r="HH33" s="2497"/>
      <c r="HI33" s="2497"/>
      <c r="HJ33" s="2497"/>
      <c r="HK33" s="2497"/>
      <c r="HL33" s="2497"/>
      <c r="HM33" s="2497"/>
      <c r="HN33" s="2497"/>
      <c r="HO33" s="2497"/>
      <c r="HP33" s="2497"/>
      <c r="HQ33" s="2497"/>
      <c r="HR33" s="2497"/>
      <c r="HS33" s="2497"/>
      <c r="HT33" s="2497"/>
      <c r="HU33" s="2497"/>
      <c r="HV33" s="2497"/>
      <c r="HW33" s="2497"/>
      <c r="HX33" s="2497"/>
      <c r="HY33" s="2497"/>
      <c r="HZ33" s="2497"/>
      <c r="IA33" s="2497"/>
      <c r="IB33" s="2497"/>
      <c r="IC33" s="2497"/>
      <c r="ID33" s="2497"/>
      <c r="IE33" s="2497"/>
      <c r="IF33" s="2497"/>
      <c r="IG33" s="2497"/>
      <c r="IH33" s="2497"/>
      <c r="II33" s="2497"/>
      <c r="IJ33" s="2497"/>
      <c r="IK33" s="2497"/>
      <c r="IL33" s="2497"/>
      <c r="IM33" s="2497"/>
      <c r="IN33" s="2497"/>
      <c r="IO33" s="2497"/>
      <c r="IP33" s="2497"/>
      <c r="IQ33" s="2497"/>
      <c r="IR33" s="2497"/>
      <c r="IS33" s="2497"/>
      <c r="IT33" s="2497"/>
      <c r="IU33" s="2497"/>
      <c r="IV33" s="2497"/>
      <c r="IW33" s="2497"/>
      <c r="IX33" s="2497"/>
      <c r="IY33" s="2497"/>
      <c r="IZ33" s="2497"/>
      <c r="JA33" s="2497"/>
      <c r="JB33" s="2497"/>
      <c r="JC33" s="2497"/>
      <c r="JD33" s="2497"/>
      <c r="JE33" s="2497"/>
      <c r="JF33" s="2497"/>
      <c r="JG33" s="2497"/>
      <c r="JH33" s="2497"/>
      <c r="JI33" s="2497"/>
      <c r="JJ33" s="2497"/>
      <c r="JK33" s="2497"/>
      <c r="JL33" s="2497"/>
      <c r="JM33" s="2497"/>
      <c r="JN33" s="2497"/>
      <c r="JO33" s="2497"/>
      <c r="JP33" s="2497"/>
      <c r="JQ33" s="2497"/>
      <c r="JR33" s="2497"/>
      <c r="JS33" s="2497"/>
      <c r="JT33" s="2497"/>
      <c r="JU33" s="2497"/>
      <c r="JV33" s="2497"/>
      <c r="JW33" s="2497"/>
      <c r="JX33" s="2497"/>
      <c r="JY33" s="2497"/>
      <c r="JZ33" s="2497"/>
      <c r="KA33" s="2497"/>
      <c r="KB33" s="2497"/>
      <c r="KC33" s="2497"/>
      <c r="KD33" s="2497"/>
      <c r="KE33" s="2497"/>
      <c r="KF33" s="2497"/>
      <c r="KG33" s="2497"/>
      <c r="KH33" s="2497"/>
      <c r="KI33" s="2497"/>
      <c r="KJ33" s="2497"/>
      <c r="KK33" s="2497"/>
      <c r="KL33" s="2497"/>
      <c r="KM33" s="2497"/>
      <c r="KN33" s="2497"/>
      <c r="KO33" s="2497"/>
      <c r="KP33" s="2497"/>
      <c r="KQ33" s="2497"/>
      <c r="KR33" s="2497"/>
      <c r="KS33" s="2497"/>
      <c r="KT33" s="2497"/>
      <c r="KU33" s="2497"/>
      <c r="KV33" s="2497"/>
      <c r="KW33" s="2497"/>
      <c r="KX33" s="2497"/>
      <c r="KY33" s="2497"/>
      <c r="KZ33" s="2497"/>
      <c r="LA33" s="2497"/>
      <c r="LB33" s="2497"/>
      <c r="LC33" s="2497"/>
      <c r="LD33" s="2497"/>
      <c r="LE33" s="2497"/>
      <c r="LF33" s="2497"/>
      <c r="LG33" s="2497"/>
      <c r="LH33" s="2497"/>
      <c r="LI33" s="2497"/>
      <c r="LJ33" s="2497"/>
      <c r="LK33" s="2497"/>
      <c r="LL33" s="2497"/>
      <c r="LM33" s="2497"/>
      <c r="LN33" s="2497"/>
      <c r="LO33" s="2497"/>
      <c r="LP33" s="2497"/>
      <c r="LQ33" s="2497"/>
      <c r="LR33" s="2497"/>
      <c r="LS33" s="2497"/>
      <c r="LT33" s="2497"/>
      <c r="LU33" s="2497"/>
      <c r="LV33" s="2497"/>
      <c r="LW33" s="2497"/>
      <c r="LX33" s="2497"/>
      <c r="LY33" s="2497"/>
      <c r="LZ33" s="2497"/>
      <c r="MA33" s="2497"/>
      <c r="MB33" s="2497"/>
      <c r="MC33" s="2497"/>
      <c r="MD33" s="2497"/>
      <c r="ME33" s="2497"/>
      <c r="MF33" s="2497"/>
      <c r="MG33" s="2497"/>
      <c r="MH33" s="2497"/>
      <c r="MI33" s="2497"/>
      <c r="MJ33" s="2497"/>
      <c r="MK33" s="2497"/>
      <c r="ML33" s="2497"/>
      <c r="MM33" s="2497"/>
      <c r="MN33" s="2497"/>
      <c r="MO33" s="2497"/>
      <c r="MP33" s="2497"/>
      <c r="MQ33" s="2497"/>
      <c r="MR33" s="2497"/>
      <c r="MS33" s="2497"/>
      <c r="MT33" s="2497"/>
      <c r="MU33" s="2497"/>
      <c r="MV33" s="2497"/>
      <c r="MW33" s="2497"/>
      <c r="MX33" s="2497"/>
      <c r="MY33" s="2497"/>
      <c r="MZ33" s="2497"/>
      <c r="NA33" s="2497"/>
      <c r="NB33" s="2497"/>
      <c r="NC33" s="2497"/>
      <c r="ND33" s="2497"/>
      <c r="NE33" s="2497"/>
      <c r="NF33" s="2497"/>
      <c r="NG33" s="2497"/>
      <c r="NH33" s="2497"/>
      <c r="NI33" s="2497"/>
      <c r="NJ33" s="2497"/>
      <c r="NK33" s="2497"/>
      <c r="NL33" s="2497"/>
      <c r="NM33" s="2497"/>
      <c r="NN33" s="2497"/>
      <c r="NO33" s="2497"/>
      <c r="NP33" s="2497"/>
      <c r="NQ33" s="2497"/>
      <c r="NR33" s="2497"/>
      <c r="NS33" s="2497"/>
      <c r="NT33" s="2497"/>
      <c r="NU33" s="2497"/>
      <c r="NV33" s="2497"/>
      <c r="NW33" s="2497"/>
      <c r="NX33" s="2497"/>
      <c r="NY33" s="2497"/>
      <c r="NZ33" s="2497"/>
      <c r="OA33" s="2497"/>
      <c r="OB33" s="2497"/>
      <c r="OC33" s="2497"/>
      <c r="OD33" s="2497"/>
      <c r="OE33" s="2497"/>
      <c r="OF33" s="2497"/>
      <c r="OG33" s="2497"/>
      <c r="OH33" s="2497"/>
      <c r="OI33" s="2497"/>
      <c r="OJ33" s="2497"/>
      <c r="OK33" s="2497"/>
      <c r="OL33" s="2497"/>
      <c r="OM33" s="2497"/>
      <c r="ON33" s="2497"/>
      <c r="OO33" s="2497"/>
      <c r="OP33" s="2497"/>
      <c r="OQ33" s="2497"/>
      <c r="OR33" s="2497"/>
      <c r="OS33" s="2497"/>
      <c r="OT33" s="2497"/>
      <c r="OU33" s="2497"/>
      <c r="OV33" s="2497"/>
      <c r="OW33" s="2497"/>
      <c r="OX33" s="2497"/>
      <c r="OY33" s="2497"/>
      <c r="OZ33" s="2497"/>
      <c r="PA33" s="2497"/>
      <c r="PB33" s="2497"/>
      <c r="PC33" s="2497"/>
      <c r="PD33" s="2497"/>
      <c r="PE33" s="2497"/>
      <c r="PF33" s="2497"/>
      <c r="PG33" s="2497"/>
      <c r="PH33" s="2497"/>
      <c r="PI33" s="2497"/>
      <c r="PJ33" s="2497"/>
      <c r="PK33" s="2497"/>
      <c r="PL33" s="2497"/>
      <c r="PM33" s="2497"/>
      <c r="PN33" s="2497"/>
      <c r="PO33" s="2497"/>
      <c r="PP33" s="2497"/>
      <c r="PQ33" s="2497"/>
      <c r="PR33" s="2497"/>
      <c r="PS33" s="2497"/>
      <c r="PT33" s="2497"/>
      <c r="PU33" s="2497"/>
      <c r="PV33" s="2497"/>
      <c r="PW33" s="2497"/>
      <c r="PX33" s="2497"/>
      <c r="PY33" s="2497"/>
      <c r="PZ33" s="2497"/>
      <c r="QA33" s="2497"/>
      <c r="QB33" s="2497"/>
      <c r="QC33" s="2497"/>
      <c r="QD33" s="2497"/>
      <c r="QE33" s="2497"/>
      <c r="QF33" s="2497"/>
      <c r="QG33" s="2497"/>
      <c r="QH33" s="2497"/>
      <c r="QI33" s="2497"/>
      <c r="QJ33" s="2497"/>
      <c r="QK33" s="2497"/>
      <c r="QL33" s="2497"/>
      <c r="QM33" s="2497"/>
      <c r="QN33" s="2497"/>
      <c r="QO33" s="2497"/>
      <c r="QP33" s="2497"/>
      <c r="QQ33" s="2497"/>
      <c r="QR33" s="2497"/>
      <c r="QS33" s="2497"/>
      <c r="QT33" s="2497"/>
      <c r="QU33" s="2497"/>
      <c r="QV33" s="2497"/>
      <c r="QW33" s="2497"/>
      <c r="QX33" s="2497"/>
      <c r="QY33" s="2497"/>
      <c r="QZ33" s="2497"/>
      <c r="RA33" s="2497"/>
      <c r="RB33" s="2497"/>
      <c r="RC33" s="2497"/>
      <c r="RD33" s="2497"/>
      <c r="RE33" s="2497"/>
      <c r="RF33" s="2497"/>
      <c r="RG33" s="2497"/>
      <c r="RH33" s="2497"/>
      <c r="RI33" s="2497"/>
      <c r="RJ33" s="2497"/>
      <c r="RK33" s="2497"/>
      <c r="RL33" s="2497"/>
      <c r="RM33" s="2497"/>
      <c r="RN33" s="2497"/>
      <c r="RO33" s="2497"/>
      <c r="RP33" s="2497"/>
      <c r="RQ33" s="2497"/>
      <c r="RR33" s="2497"/>
      <c r="RS33" s="2497"/>
      <c r="RT33" s="2497"/>
      <c r="RU33" s="2497"/>
      <c r="RV33" s="2497"/>
      <c r="RW33" s="2497"/>
      <c r="RX33" s="2497"/>
      <c r="RY33" s="2497"/>
      <c r="RZ33" s="2497"/>
      <c r="SA33" s="2497"/>
      <c r="SB33" s="2497"/>
      <c r="SC33" s="2497"/>
      <c r="SD33" s="2497"/>
      <c r="SE33" s="2497"/>
      <c r="SF33" s="2497"/>
      <c r="SG33" s="2497"/>
      <c r="SH33" s="2497"/>
      <c r="SI33" s="2497"/>
      <c r="SJ33" s="2497"/>
      <c r="SK33" s="2497"/>
      <c r="SL33" s="2497"/>
      <c r="SM33" s="2497"/>
      <c r="SN33" s="2497"/>
      <c r="SO33" s="2497"/>
      <c r="SP33" s="2497"/>
      <c r="SQ33" s="2497"/>
      <c r="SR33" s="2497"/>
      <c r="SS33" s="2497"/>
      <c r="ST33" s="2497"/>
      <c r="SU33" s="2497"/>
      <c r="SV33" s="2497"/>
      <c r="SW33" s="2497"/>
      <c r="SX33" s="2497"/>
      <c r="SY33" s="2497"/>
      <c r="SZ33" s="2497"/>
      <c r="TA33" s="2497"/>
      <c r="TB33" s="2497"/>
      <c r="TC33" s="2497"/>
      <c r="TD33" s="2497"/>
      <c r="TE33" s="2497"/>
      <c r="TF33" s="2497"/>
      <c r="TG33" s="2497"/>
      <c r="TH33" s="2497"/>
      <c r="TI33" s="2497"/>
      <c r="TJ33" s="2497"/>
      <c r="TK33" s="2497"/>
      <c r="TL33" s="2497"/>
      <c r="TM33" s="2497"/>
      <c r="TN33" s="2497"/>
      <c r="TO33" s="2497"/>
      <c r="TP33" s="2497"/>
      <c r="TQ33" s="2497"/>
      <c r="TR33" s="2497"/>
      <c r="TS33" s="2497"/>
      <c r="TT33" s="2497"/>
      <c r="TU33" s="2497"/>
      <c r="TV33" s="2497"/>
      <c r="TW33" s="2497"/>
      <c r="TX33" s="2497"/>
      <c r="TY33" s="2497"/>
      <c r="TZ33" s="2497"/>
      <c r="UA33" s="2497"/>
      <c r="UB33" s="2497"/>
      <c r="UC33" s="2497"/>
      <c r="UD33" s="2497"/>
      <c r="UE33" s="2497"/>
      <c r="UF33" s="2497"/>
      <c r="UG33" s="2497"/>
      <c r="UH33" s="2497"/>
      <c r="UI33" s="2497"/>
      <c r="UJ33" s="2497"/>
      <c r="UK33" s="2497"/>
      <c r="UL33" s="2497"/>
      <c r="UM33" s="2497"/>
      <c r="UN33" s="2497"/>
      <c r="UO33" s="2497"/>
      <c r="UP33" s="2497"/>
      <c r="UQ33" s="2497"/>
      <c r="UR33" s="2497"/>
      <c r="US33" s="2497"/>
      <c r="UT33" s="2497"/>
      <c r="UU33" s="2497"/>
      <c r="UV33" s="2497"/>
      <c r="UW33" s="2497"/>
      <c r="UX33" s="2497"/>
      <c r="UY33" s="2497"/>
      <c r="UZ33" s="2497"/>
      <c r="VA33" s="2497"/>
      <c r="VB33" s="2497"/>
      <c r="VC33" s="2497"/>
      <c r="VD33" s="2497"/>
      <c r="VE33" s="2497"/>
      <c r="VF33" s="2497"/>
      <c r="VG33" s="2497"/>
      <c r="VH33" s="2497"/>
      <c r="VI33" s="2497"/>
      <c r="VJ33" s="2497"/>
      <c r="VK33" s="2497"/>
      <c r="VL33" s="2497"/>
      <c r="VM33" s="2497"/>
      <c r="VN33" s="2497"/>
      <c r="VO33" s="2497"/>
      <c r="VP33" s="2497"/>
      <c r="VQ33" s="2497"/>
      <c r="VR33" s="2497"/>
      <c r="VS33" s="2497"/>
      <c r="VT33" s="2497"/>
      <c r="VU33" s="2497"/>
      <c r="VV33" s="2497"/>
      <c r="VW33" s="2497"/>
      <c r="VX33" s="2497"/>
      <c r="VY33" s="2497"/>
      <c r="VZ33" s="2497"/>
      <c r="WA33" s="2497"/>
      <c r="WB33" s="2497"/>
      <c r="WC33" s="2497"/>
      <c r="WD33" s="2497"/>
      <c r="WE33" s="2497"/>
      <c r="WF33" s="2497"/>
      <c r="WG33" s="2497"/>
      <c r="WH33" s="2497"/>
      <c r="WI33" s="2497"/>
      <c r="WJ33" s="2497"/>
      <c r="WK33" s="2497"/>
      <c r="WL33" s="2497"/>
      <c r="WM33" s="2497"/>
      <c r="WN33" s="2497"/>
      <c r="WO33" s="2497"/>
      <c r="WP33" s="2497"/>
      <c r="WQ33" s="2497"/>
      <c r="WR33" s="2497"/>
      <c r="WS33" s="2497"/>
      <c r="WT33" s="2497"/>
      <c r="WU33" s="2497"/>
      <c r="WV33" s="2497"/>
      <c r="WW33" s="2497"/>
      <c r="WX33" s="2497"/>
      <c r="WY33" s="2497"/>
      <c r="WZ33" s="2497"/>
      <c r="XA33" s="2497"/>
      <c r="XB33" s="2497"/>
      <c r="XC33" s="2497"/>
      <c r="XD33" s="2497"/>
      <c r="XE33" s="2497"/>
      <c r="XF33" s="2497"/>
      <c r="XG33" s="2497"/>
      <c r="XH33" s="2497"/>
      <c r="XI33" s="2497"/>
      <c r="XJ33" s="2497"/>
      <c r="XK33" s="2497"/>
      <c r="XL33" s="2497"/>
      <c r="XM33" s="2497"/>
      <c r="XN33" s="2497"/>
      <c r="XO33" s="2497"/>
      <c r="XP33" s="2497"/>
      <c r="XQ33" s="2497"/>
      <c r="XR33" s="2497"/>
      <c r="XS33" s="2497"/>
      <c r="XT33" s="2497"/>
      <c r="XU33" s="2497"/>
      <c r="XV33" s="2497"/>
      <c r="XW33" s="2497"/>
      <c r="XX33" s="2497"/>
      <c r="XY33" s="2497"/>
      <c r="XZ33" s="2497"/>
      <c r="YA33" s="2497"/>
      <c r="YB33" s="2497"/>
      <c r="YC33" s="2497"/>
      <c r="YD33" s="2497"/>
      <c r="YE33" s="2497"/>
      <c r="YF33" s="2497"/>
      <c r="YG33" s="2497"/>
      <c r="YH33" s="2497"/>
      <c r="YI33" s="2497"/>
      <c r="YJ33" s="2497"/>
      <c r="YK33" s="2497"/>
      <c r="YL33" s="2497"/>
      <c r="YM33" s="2497"/>
      <c r="YN33" s="2497"/>
      <c r="YO33" s="2497"/>
      <c r="YP33" s="2497"/>
      <c r="YQ33" s="2497"/>
      <c r="YR33" s="2497"/>
      <c r="YS33" s="2497"/>
      <c r="YT33" s="2497"/>
      <c r="YU33" s="2497"/>
      <c r="YV33" s="2497"/>
      <c r="YW33" s="2497"/>
      <c r="YX33" s="2497"/>
      <c r="YY33" s="2497"/>
      <c r="YZ33" s="2497"/>
      <c r="ZA33" s="2497"/>
      <c r="ZB33" s="2497"/>
      <c r="ZC33" s="2497"/>
      <c r="ZD33" s="2497"/>
      <c r="ZE33" s="2497"/>
      <c r="ZF33" s="2497"/>
      <c r="ZG33" s="2497"/>
      <c r="ZH33" s="2497"/>
      <c r="ZI33" s="2497"/>
      <c r="ZJ33" s="2497"/>
      <c r="ZK33" s="2497"/>
      <c r="ZL33" s="2497"/>
      <c r="ZM33" s="2497"/>
      <c r="ZN33" s="2497"/>
      <c r="ZO33" s="2497"/>
      <c r="ZP33" s="2497"/>
      <c r="ZQ33" s="2497"/>
      <c r="ZR33" s="2497"/>
      <c r="ZS33" s="2497"/>
      <c r="ZT33" s="2497"/>
      <c r="ZU33" s="2497"/>
      <c r="ZV33" s="2497"/>
      <c r="ZW33" s="2497"/>
      <c r="ZX33" s="2497"/>
      <c r="ZY33" s="2497"/>
      <c r="ZZ33" s="2497"/>
      <c r="AAA33" s="2497"/>
      <c r="AAB33" s="2497"/>
      <c r="AAC33" s="2497"/>
      <c r="AAD33" s="2497"/>
      <c r="AAE33" s="2497"/>
      <c r="AAF33" s="2497"/>
      <c r="AAG33" s="2497"/>
      <c r="AAH33" s="2497"/>
      <c r="AAI33" s="2497"/>
      <c r="AAJ33" s="2497"/>
      <c r="AAK33" s="2497"/>
      <c r="AAL33" s="2497"/>
      <c r="AAM33" s="2497"/>
      <c r="AAN33" s="2497"/>
      <c r="AAO33" s="2497"/>
      <c r="AAP33" s="2497"/>
      <c r="AAQ33" s="2497"/>
      <c r="AAR33" s="2497"/>
      <c r="AAS33" s="2497"/>
      <c r="AAT33" s="2497"/>
      <c r="AAU33" s="2497"/>
      <c r="AAV33" s="2497"/>
      <c r="AAW33" s="2497"/>
      <c r="AAX33" s="2497"/>
      <c r="AAY33" s="2497"/>
      <c r="AAZ33" s="2497"/>
      <c r="ABA33" s="2497"/>
      <c r="ABB33" s="2497"/>
      <c r="ABC33" s="2497"/>
      <c r="ABD33" s="2497"/>
      <c r="ABE33" s="2497"/>
      <c r="ABF33" s="2497"/>
      <c r="ABG33" s="2497"/>
      <c r="ABH33" s="2497"/>
      <c r="ABI33" s="2497"/>
      <c r="ABJ33" s="2497"/>
      <c r="ABK33" s="2497"/>
      <c r="ABL33" s="2497"/>
      <c r="ABM33" s="2497"/>
      <c r="ABN33" s="2497"/>
      <c r="ABO33" s="2497"/>
      <c r="ABP33" s="2497"/>
      <c r="ABQ33" s="2497"/>
      <c r="ABR33" s="2497"/>
      <c r="ABS33" s="2497"/>
      <c r="ABT33" s="2497"/>
      <c r="ABU33" s="2497"/>
      <c r="ABV33" s="2497"/>
      <c r="ABW33" s="2497"/>
      <c r="ABX33" s="2497"/>
      <c r="ABY33" s="2497"/>
      <c r="ABZ33" s="2497"/>
      <c r="ACA33" s="2497"/>
      <c r="ACB33" s="2497"/>
      <c r="ACC33" s="2497"/>
      <c r="ACD33" s="2497"/>
      <c r="ACE33" s="2497"/>
      <c r="ACF33" s="2497"/>
      <c r="ACG33" s="2497"/>
      <c r="ACH33" s="2497"/>
      <c r="ACI33" s="2497"/>
      <c r="ACJ33" s="2497"/>
      <c r="ACK33" s="2497"/>
      <c r="ACL33" s="2497"/>
      <c r="ACM33" s="2497"/>
      <c r="ACN33" s="2497"/>
      <c r="ACO33" s="2497"/>
      <c r="ACP33" s="2497"/>
      <c r="ACQ33" s="2497"/>
      <c r="ACR33" s="2497"/>
      <c r="ACS33" s="2497"/>
      <c r="ACT33" s="2497"/>
      <c r="ACU33" s="2497"/>
      <c r="ACV33" s="2497"/>
      <c r="ACW33" s="2497"/>
      <c r="ACX33" s="2497"/>
      <c r="ACY33" s="2497"/>
      <c r="ACZ33" s="2497"/>
      <c r="ADA33" s="2497"/>
      <c r="ADB33" s="2497"/>
      <c r="ADC33" s="2497"/>
      <c r="ADD33" s="2497"/>
      <c r="ADE33" s="2497"/>
      <c r="ADF33" s="2497"/>
      <c r="ADG33" s="2497"/>
      <c r="ADH33" s="2497"/>
      <c r="ADI33" s="2497"/>
      <c r="ADJ33" s="2497"/>
      <c r="ADK33" s="2497"/>
      <c r="ADL33" s="2497"/>
      <c r="ADM33" s="2497"/>
      <c r="ADN33" s="2497"/>
      <c r="ADO33" s="2497"/>
      <c r="ADP33" s="2497"/>
      <c r="ADQ33" s="2497"/>
      <c r="ADR33" s="2497"/>
      <c r="ADS33" s="2497"/>
      <c r="ADT33" s="2497"/>
      <c r="ADU33" s="2497"/>
      <c r="ADV33" s="2497"/>
      <c r="ADW33" s="2497"/>
      <c r="ADX33" s="2497"/>
      <c r="ADY33" s="2497"/>
      <c r="ADZ33" s="2497"/>
      <c r="AEA33" s="2497"/>
      <c r="AEB33" s="2497"/>
      <c r="AEC33" s="2497"/>
      <c r="AED33" s="2497"/>
      <c r="AEE33" s="2497"/>
      <c r="AEF33" s="2497"/>
      <c r="AEG33" s="2497"/>
      <c r="AEH33" s="2497"/>
      <c r="AEI33" s="2497"/>
      <c r="AEJ33" s="2497"/>
      <c r="AEK33" s="2497"/>
      <c r="AEL33" s="2497"/>
      <c r="AEM33" s="2497"/>
      <c r="AEN33" s="2497"/>
      <c r="AEO33" s="2497"/>
      <c r="AEP33" s="2497"/>
      <c r="AEQ33" s="2497"/>
      <c r="AER33" s="2497"/>
      <c r="AES33" s="2497"/>
      <c r="AET33" s="2497"/>
      <c r="AEU33" s="2497"/>
      <c r="AEV33" s="2497"/>
      <c r="AEW33" s="2497"/>
      <c r="AEX33" s="2497"/>
      <c r="AEY33" s="2497"/>
      <c r="AEZ33" s="2497"/>
      <c r="AFA33" s="2497"/>
      <c r="AFB33" s="2497"/>
      <c r="AFC33" s="2497"/>
      <c r="AFD33" s="2497"/>
      <c r="AFE33" s="2497"/>
      <c r="AFF33" s="2497"/>
      <c r="AFG33" s="2497"/>
      <c r="AFH33" s="2497"/>
      <c r="AFI33" s="2497"/>
      <c r="AFJ33" s="2497"/>
      <c r="AFK33" s="2497"/>
      <c r="AFL33" s="2497"/>
      <c r="AFM33" s="2497"/>
      <c r="AFN33" s="2497"/>
      <c r="AFO33" s="2497"/>
      <c r="AFP33" s="2497"/>
      <c r="AFQ33" s="2497"/>
      <c r="AFR33" s="2497"/>
      <c r="AFS33" s="2497"/>
      <c r="AFT33" s="2497"/>
      <c r="AFU33" s="2497"/>
      <c r="AFV33" s="2497"/>
      <c r="AFW33" s="2497"/>
      <c r="AFX33" s="2497"/>
      <c r="AFY33" s="2497"/>
      <c r="AFZ33" s="2497"/>
      <c r="AGA33" s="2497"/>
      <c r="AGB33" s="2497"/>
      <c r="AGC33" s="2497"/>
      <c r="AGD33" s="2497"/>
      <c r="AGE33" s="2497"/>
      <c r="AGF33" s="2497"/>
      <c r="AGG33" s="2497"/>
      <c r="AGH33" s="2497"/>
      <c r="AGI33" s="2497"/>
      <c r="AGJ33" s="2497"/>
      <c r="AGK33" s="2497"/>
      <c r="AGL33" s="2497"/>
      <c r="AGM33" s="2497"/>
      <c r="AGN33" s="2497"/>
      <c r="AGO33" s="2497"/>
      <c r="AGP33" s="2497"/>
      <c r="AGQ33" s="2497"/>
      <c r="AGR33" s="2497"/>
      <c r="AGS33" s="2497"/>
      <c r="AGT33" s="2497"/>
      <c r="AGU33" s="2497"/>
      <c r="AGV33" s="2497"/>
      <c r="AGW33" s="2497"/>
      <c r="AGX33" s="2497"/>
      <c r="AGY33" s="2497"/>
      <c r="AGZ33" s="2497"/>
      <c r="AHA33" s="2497"/>
      <c r="AHB33" s="2497"/>
      <c r="AHC33" s="2497"/>
      <c r="AHD33" s="2497"/>
      <c r="AHE33" s="2497"/>
      <c r="AHF33" s="2497"/>
      <c r="AHG33" s="2497"/>
      <c r="AHH33" s="2497"/>
      <c r="AHI33" s="2497"/>
      <c r="AHJ33" s="2497"/>
      <c r="AHK33" s="2497"/>
      <c r="AHL33" s="2497"/>
      <c r="AHM33" s="2497"/>
      <c r="AHN33" s="2497"/>
      <c r="AHO33" s="2497"/>
      <c r="AHP33" s="2497"/>
      <c r="AHQ33" s="2497"/>
      <c r="AHR33" s="2497"/>
      <c r="AHS33" s="2497"/>
      <c r="AHT33" s="2497"/>
      <c r="AHU33" s="2497"/>
      <c r="AHV33" s="2497"/>
      <c r="AHW33" s="2497"/>
      <c r="AHX33" s="2497"/>
      <c r="AHY33" s="2497"/>
      <c r="AHZ33" s="2497"/>
      <c r="AIA33" s="2497"/>
      <c r="AIB33" s="2497"/>
      <c r="AIC33" s="2497"/>
      <c r="AID33" s="2497"/>
      <c r="AIE33" s="2497"/>
      <c r="AIF33" s="2497"/>
      <c r="AIG33" s="2497"/>
      <c r="AIH33" s="2497"/>
      <c r="AII33" s="2497"/>
      <c r="AIJ33" s="2497"/>
      <c r="AIK33" s="2497"/>
      <c r="AIL33" s="2497"/>
      <c r="AIM33" s="2497"/>
      <c r="AIN33" s="2497"/>
      <c r="AIO33" s="2497"/>
      <c r="AIP33" s="2497"/>
      <c r="AIQ33" s="2497"/>
      <c r="AIR33" s="2497"/>
      <c r="AIS33" s="2497"/>
      <c r="AIT33" s="2497"/>
      <c r="AIU33" s="2497"/>
      <c r="AIV33" s="2497"/>
      <c r="AIW33" s="2497"/>
      <c r="AIX33" s="2497"/>
      <c r="AIY33" s="2497"/>
      <c r="AIZ33" s="2497"/>
      <c r="AJA33" s="2497"/>
      <c r="AJB33" s="2497"/>
      <c r="AJC33" s="2497"/>
      <c r="AJD33" s="2497"/>
      <c r="AJE33" s="2497"/>
      <c r="AJF33" s="2497"/>
      <c r="AJG33" s="2497"/>
      <c r="AJH33" s="2497"/>
      <c r="AJI33" s="2497"/>
      <c r="AJJ33" s="2497"/>
      <c r="AJK33" s="2497"/>
      <c r="AJL33" s="2497"/>
      <c r="AJM33" s="2497"/>
      <c r="AJN33" s="2497"/>
      <c r="AJO33" s="2497"/>
      <c r="AJP33" s="2497"/>
      <c r="AJQ33" s="2497"/>
      <c r="AJR33" s="2497"/>
      <c r="AJS33" s="2497"/>
      <c r="AJT33" s="2497"/>
      <c r="AJU33" s="2497"/>
      <c r="AJV33" s="2497"/>
      <c r="AJW33" s="2497"/>
      <c r="AJX33" s="2497"/>
      <c r="AJY33" s="2497"/>
      <c r="AJZ33" s="2497"/>
      <c r="AKA33" s="2497"/>
      <c r="AKB33" s="2497"/>
      <c r="AKC33" s="2497"/>
      <c r="AKD33" s="2497"/>
      <c r="AKE33" s="2497"/>
      <c r="AKF33" s="2497"/>
      <c r="AKG33" s="2497"/>
      <c r="AKH33" s="2497"/>
      <c r="AKI33" s="2497"/>
      <c r="AKJ33" s="2497"/>
      <c r="AKK33" s="2497"/>
      <c r="AKL33" s="2497"/>
      <c r="AKM33" s="2497"/>
      <c r="AKN33" s="2497"/>
      <c r="AKO33" s="2497"/>
      <c r="AKP33" s="2497"/>
      <c r="AKQ33" s="2497"/>
      <c r="AKR33" s="2497"/>
      <c r="AKS33" s="2497"/>
      <c r="AKT33" s="2497"/>
      <c r="AKU33" s="2497"/>
      <c r="AKV33" s="2497"/>
      <c r="AKW33" s="2497"/>
      <c r="AKX33" s="2497"/>
      <c r="AKY33" s="2497"/>
      <c r="AKZ33" s="2497"/>
      <c r="ALA33" s="2497"/>
      <c r="ALB33" s="2497"/>
      <c r="ALC33" s="2497"/>
      <c r="ALD33" s="2497"/>
      <c r="ALE33" s="2497"/>
      <c r="ALF33" s="2497"/>
      <c r="ALG33" s="2497"/>
      <c r="ALH33" s="2497"/>
      <c r="ALI33" s="2497"/>
      <c r="ALJ33" s="2497"/>
      <c r="ALK33" s="2497"/>
      <c r="ALL33" s="2497"/>
      <c r="ALM33" s="2497"/>
      <c r="ALN33" s="2497"/>
      <c r="ALO33" s="2497"/>
      <c r="ALP33" s="2497"/>
      <c r="ALQ33" s="2497"/>
      <c r="ALR33" s="2497"/>
      <c r="ALS33" s="2497"/>
      <c r="ALT33" s="2497"/>
      <c r="ALU33" s="2497"/>
      <c r="ALV33" s="2497"/>
      <c r="ALW33" s="2497"/>
      <c r="ALX33" s="2497"/>
      <c r="ALY33" s="2497"/>
      <c r="ALZ33" s="2497"/>
      <c r="AMA33" s="2497"/>
      <c r="AMB33" s="2497"/>
      <c r="AMC33" s="2497"/>
      <c r="AMD33" s="2497"/>
      <c r="AME33" s="2497"/>
      <c r="AMF33" s="2497"/>
      <c r="AMG33" s="2497"/>
      <c r="AMH33" s="2497"/>
      <c r="AMI33" s="2497"/>
      <c r="AMJ33" s="2497"/>
      <c r="AMK33" s="2497"/>
      <c r="AML33" s="2497"/>
      <c r="AMM33" s="2497"/>
      <c r="AMN33" s="2497"/>
      <c r="AMO33" s="2497"/>
      <c r="AMP33" s="2497"/>
      <c r="AMQ33" s="2497"/>
      <c r="AMR33" s="2497"/>
      <c r="AMS33" s="2497"/>
      <c r="AMT33" s="2497"/>
      <c r="AMU33" s="2497"/>
      <c r="AMV33" s="2497"/>
      <c r="AMW33" s="2497"/>
      <c r="AMX33" s="2497"/>
      <c r="AMY33" s="2497"/>
      <c r="AMZ33" s="2497"/>
      <c r="ANA33" s="2497"/>
      <c r="ANB33" s="2497"/>
      <c r="ANC33" s="2497"/>
      <c r="AND33" s="2497"/>
      <c r="ANE33" s="2497"/>
      <c r="ANF33" s="2497"/>
      <c r="ANG33" s="2497"/>
      <c r="ANH33" s="2497"/>
      <c r="ANI33" s="2497"/>
      <c r="ANJ33" s="2497"/>
      <c r="ANK33" s="2497"/>
      <c r="ANL33" s="2497"/>
      <c r="ANM33" s="2497"/>
      <c r="ANN33" s="2497"/>
      <c r="ANO33" s="2497"/>
      <c r="ANP33" s="2497"/>
      <c r="ANQ33" s="2497"/>
      <c r="ANR33" s="2497"/>
      <c r="ANS33" s="2497"/>
      <c r="ANT33" s="2497"/>
      <c r="ANU33" s="2497"/>
      <c r="ANV33" s="2497"/>
      <c r="ANW33" s="2497"/>
      <c r="ANX33" s="2497"/>
      <c r="ANY33" s="2497"/>
      <c r="ANZ33" s="2497"/>
      <c r="AOA33" s="2497"/>
      <c r="AOB33" s="2497"/>
      <c r="AOC33" s="2497"/>
      <c r="AOD33" s="2497"/>
      <c r="AOE33" s="2497"/>
      <c r="AOF33" s="2497"/>
      <c r="AOG33" s="2497"/>
      <c r="AOH33" s="2497"/>
      <c r="AOI33" s="2497"/>
      <c r="AOJ33" s="2497"/>
      <c r="AOK33" s="2497"/>
      <c r="AOL33" s="2497"/>
      <c r="AOM33" s="2497"/>
      <c r="AON33" s="2497"/>
      <c r="AOO33" s="2497"/>
      <c r="AOP33" s="2497"/>
      <c r="AOQ33" s="2497"/>
      <c r="AOR33" s="2497"/>
      <c r="AOS33" s="2497"/>
      <c r="AOT33" s="2497"/>
      <c r="AOU33" s="2497"/>
      <c r="AOV33" s="2497"/>
      <c r="AOW33" s="2497"/>
      <c r="AOX33" s="2497"/>
      <c r="AOY33" s="2497"/>
      <c r="AOZ33" s="2497"/>
      <c r="APA33" s="2497"/>
      <c r="APB33" s="2497"/>
      <c r="APC33" s="2497"/>
      <c r="APD33" s="2497"/>
      <c r="APE33" s="2497"/>
      <c r="APF33" s="2497"/>
      <c r="APG33" s="2497"/>
      <c r="APH33" s="2497"/>
      <c r="API33" s="2497"/>
      <c r="APJ33" s="2497"/>
      <c r="APK33" s="2497"/>
      <c r="APL33" s="2497"/>
      <c r="APM33" s="2497"/>
      <c r="APN33" s="2497"/>
      <c r="APO33" s="2497"/>
      <c r="APP33" s="2497"/>
      <c r="APQ33" s="2497"/>
      <c r="APR33" s="2497"/>
      <c r="APS33" s="2497"/>
      <c r="APT33" s="2497"/>
      <c r="APU33" s="2497"/>
      <c r="APV33" s="2497"/>
      <c r="APW33" s="2497"/>
      <c r="APX33" s="2497"/>
      <c r="APY33" s="2497"/>
      <c r="APZ33" s="2497"/>
      <c r="AQA33" s="2497"/>
      <c r="AQB33" s="2497"/>
      <c r="AQC33" s="2497"/>
      <c r="AQD33" s="2497"/>
      <c r="AQE33" s="2497"/>
      <c r="AQF33" s="2497"/>
      <c r="AQG33" s="2497"/>
      <c r="AQH33" s="2497"/>
      <c r="AQI33" s="2497"/>
      <c r="AQJ33" s="2497"/>
      <c r="AQK33" s="2497"/>
      <c r="AQL33" s="2497"/>
      <c r="AQM33" s="2497"/>
      <c r="AQN33" s="2497"/>
      <c r="AQO33" s="2497"/>
      <c r="AQP33" s="2497"/>
      <c r="AQQ33" s="2497"/>
      <c r="AQR33" s="2497"/>
      <c r="AQS33" s="2497"/>
      <c r="AQT33" s="2497"/>
      <c r="AQU33" s="2497"/>
      <c r="AQV33" s="2497"/>
      <c r="AQW33" s="2497"/>
      <c r="AQX33" s="2497"/>
      <c r="AQY33" s="2497"/>
      <c r="AQZ33" s="2497"/>
      <c r="ARA33" s="2497"/>
      <c r="ARB33" s="2497"/>
      <c r="ARC33" s="2497"/>
      <c r="ARD33" s="2497"/>
      <c r="ARE33" s="2497"/>
      <c r="ARF33" s="2497"/>
      <c r="ARG33" s="2497"/>
      <c r="ARH33" s="2497"/>
      <c r="ARI33" s="2497"/>
      <c r="ARJ33" s="2497"/>
      <c r="ARK33" s="2497"/>
      <c r="ARL33" s="2497"/>
      <c r="ARM33" s="2497"/>
      <c r="ARN33" s="2497"/>
      <c r="ARO33" s="2497"/>
      <c r="ARP33" s="2497"/>
      <c r="ARQ33" s="2497"/>
      <c r="ARR33" s="2497"/>
      <c r="ARS33" s="2497"/>
      <c r="ART33" s="2497"/>
      <c r="ARU33" s="2497"/>
      <c r="ARV33" s="2497"/>
      <c r="ARW33" s="2497"/>
      <c r="ARX33" s="2497"/>
      <c r="ARY33" s="2497"/>
      <c r="ARZ33" s="2497"/>
      <c r="ASA33" s="2497"/>
      <c r="ASB33" s="2497"/>
      <c r="ASC33" s="2497"/>
      <c r="ASD33" s="2497"/>
      <c r="ASE33" s="2497"/>
      <c r="ASF33" s="2497"/>
      <c r="ASG33" s="2497"/>
      <c r="ASH33" s="2497"/>
      <c r="ASI33" s="2497"/>
      <c r="ASJ33" s="2497"/>
      <c r="ASK33" s="2497"/>
      <c r="ASL33" s="2497"/>
      <c r="ASM33" s="2497"/>
      <c r="ASN33" s="2497"/>
      <c r="ASO33" s="2497"/>
      <c r="ASP33" s="2497"/>
      <c r="ASQ33" s="2497"/>
      <c r="ASR33" s="2497"/>
      <c r="ASS33" s="2497"/>
      <c r="AST33" s="2497"/>
      <c r="ASU33" s="2497"/>
      <c r="ASV33" s="2497"/>
      <c r="ASW33" s="2497"/>
      <c r="ASX33" s="2497"/>
      <c r="ASY33" s="2497"/>
      <c r="ASZ33" s="2497"/>
      <c r="ATA33" s="2497"/>
      <c r="ATB33" s="2497"/>
      <c r="ATC33" s="2497"/>
      <c r="ATD33" s="2497"/>
      <c r="ATE33" s="2497"/>
      <c r="ATF33" s="2497"/>
      <c r="ATG33" s="2497"/>
      <c r="ATH33" s="2497"/>
      <c r="ATI33" s="2497"/>
      <c r="ATJ33" s="2497"/>
      <c r="ATK33" s="2497"/>
      <c r="ATL33" s="2497"/>
      <c r="ATM33" s="2497"/>
      <c r="ATN33" s="2497"/>
      <c r="ATO33" s="2497"/>
      <c r="ATP33" s="2497"/>
      <c r="ATQ33" s="2497"/>
      <c r="ATR33" s="2497"/>
      <c r="ATS33" s="2497"/>
      <c r="ATT33" s="2497"/>
      <c r="ATU33" s="2497"/>
      <c r="ATV33" s="2497"/>
      <c r="ATW33" s="2497"/>
      <c r="ATX33" s="2497"/>
      <c r="ATY33" s="2497"/>
      <c r="ATZ33" s="2497"/>
      <c r="AUA33" s="2497"/>
      <c r="AUB33" s="2497"/>
      <c r="AUC33" s="2497"/>
      <c r="AUD33" s="2497"/>
      <c r="AUE33" s="2497"/>
      <c r="AUF33" s="2497"/>
      <c r="AUG33" s="2497"/>
      <c r="AUH33" s="2497"/>
      <c r="AUI33" s="2497"/>
      <c r="AUJ33" s="2497"/>
      <c r="AUK33" s="2497"/>
      <c r="AUL33" s="2497"/>
      <c r="AUM33" s="2497"/>
      <c r="AUN33" s="2497"/>
      <c r="AUO33" s="2497"/>
      <c r="AUP33" s="2497"/>
      <c r="AUQ33" s="2497"/>
      <c r="AUR33" s="2497"/>
      <c r="AUS33" s="2497"/>
      <c r="AUT33" s="2497"/>
      <c r="AUU33" s="2497"/>
      <c r="AUV33" s="2497"/>
      <c r="AUW33" s="2497"/>
      <c r="AUX33" s="2497"/>
      <c r="AUY33" s="2497"/>
      <c r="AUZ33" s="2497"/>
      <c r="AVA33" s="2497"/>
      <c r="AVB33" s="2497"/>
      <c r="AVC33" s="2497"/>
      <c r="AVD33" s="2497"/>
      <c r="AVE33" s="2497"/>
      <c r="AVF33" s="2497"/>
      <c r="AVG33" s="2497"/>
      <c r="AVH33" s="2497"/>
      <c r="AVI33" s="2497"/>
      <c r="AVJ33" s="2497"/>
      <c r="AVK33" s="2497"/>
      <c r="AVL33" s="2497"/>
      <c r="AVM33" s="2497"/>
      <c r="AVN33" s="2497"/>
      <c r="AVO33" s="2497"/>
      <c r="AVP33" s="2497"/>
      <c r="AVQ33" s="2497"/>
      <c r="AVR33" s="2497"/>
      <c r="AVS33" s="2497"/>
      <c r="AVT33" s="2497"/>
      <c r="AVU33" s="2497"/>
      <c r="AVV33" s="2497"/>
      <c r="AVW33" s="2497"/>
      <c r="AVX33" s="2497"/>
      <c r="AVY33" s="2497"/>
      <c r="AVZ33" s="2497"/>
      <c r="AWA33" s="2497"/>
      <c r="AWB33" s="2497"/>
      <c r="AWC33" s="2497"/>
      <c r="AWD33" s="2497"/>
      <c r="AWE33" s="2497"/>
      <c r="AWF33" s="2497"/>
      <c r="AWG33" s="2497"/>
      <c r="AWH33" s="2497"/>
      <c r="AWI33" s="2497"/>
      <c r="AWJ33" s="2497"/>
      <c r="AWK33" s="2497"/>
      <c r="AWL33" s="2497"/>
      <c r="AWM33" s="2497"/>
      <c r="AWN33" s="2497"/>
      <c r="AWO33" s="2497"/>
      <c r="AWP33" s="2497"/>
      <c r="AWQ33" s="2497"/>
      <c r="AWR33" s="2497"/>
      <c r="AWS33" s="2497"/>
      <c r="AWT33" s="2497"/>
      <c r="AWU33" s="2497"/>
      <c r="AWV33" s="2497"/>
      <c r="AWW33" s="2497"/>
      <c r="AWX33" s="2497"/>
      <c r="AWY33" s="2497"/>
      <c r="AWZ33" s="2497"/>
      <c r="AXA33" s="2497"/>
      <c r="AXB33" s="2497"/>
      <c r="AXC33" s="2497"/>
      <c r="AXD33" s="2497"/>
      <c r="AXE33" s="2497"/>
      <c r="AXF33" s="2497"/>
      <c r="AXG33" s="2497"/>
      <c r="AXH33" s="2497"/>
      <c r="AXI33" s="2497"/>
      <c r="AXJ33" s="2497"/>
      <c r="AXK33" s="2497"/>
      <c r="AXL33" s="2497"/>
      <c r="AXM33" s="2497"/>
      <c r="AXN33" s="2497"/>
      <c r="AXO33" s="2497"/>
      <c r="AXP33" s="2497"/>
      <c r="AXQ33" s="2497"/>
      <c r="AXR33" s="2497"/>
      <c r="AXS33" s="2497"/>
      <c r="AXT33" s="2497"/>
      <c r="AXU33" s="2497"/>
      <c r="AXV33" s="2497"/>
      <c r="AXW33" s="2497"/>
      <c r="AXX33" s="2497"/>
      <c r="AXY33" s="2497"/>
      <c r="AXZ33" s="2497"/>
      <c r="AYA33" s="2497"/>
      <c r="AYB33" s="2497"/>
      <c r="AYC33" s="2497"/>
      <c r="AYD33" s="2497"/>
      <c r="AYE33" s="2497"/>
      <c r="AYF33" s="2497"/>
      <c r="AYG33" s="2497"/>
      <c r="AYH33" s="2497"/>
      <c r="AYI33" s="2497"/>
      <c r="AYJ33" s="2497"/>
      <c r="AYK33" s="2497"/>
      <c r="AYL33" s="2497"/>
      <c r="AYM33" s="2497"/>
      <c r="AYN33" s="2497"/>
      <c r="AYO33" s="2497"/>
      <c r="AYP33" s="2497"/>
      <c r="AYQ33" s="2497"/>
      <c r="AYR33" s="2497"/>
      <c r="AYS33" s="2497"/>
      <c r="AYT33" s="2497"/>
      <c r="AYU33" s="2497"/>
      <c r="AYV33" s="2497"/>
      <c r="AYW33" s="2497"/>
      <c r="AYX33" s="2497"/>
      <c r="AYY33" s="2497"/>
      <c r="AYZ33" s="2497"/>
      <c r="AZA33" s="2497"/>
      <c r="AZB33" s="2497"/>
      <c r="AZC33" s="2497"/>
      <c r="AZD33" s="2497"/>
      <c r="AZE33" s="2497"/>
      <c r="AZF33" s="2497"/>
      <c r="AZG33" s="2497"/>
      <c r="AZH33" s="2497"/>
      <c r="AZI33" s="2497"/>
      <c r="AZJ33" s="2497"/>
      <c r="AZK33" s="2497"/>
      <c r="AZL33" s="2497"/>
      <c r="AZM33" s="2497"/>
      <c r="AZN33" s="2497"/>
      <c r="AZO33" s="2497"/>
      <c r="AZP33" s="2497"/>
      <c r="AZQ33" s="2497"/>
      <c r="AZR33" s="2497"/>
      <c r="AZS33" s="2497"/>
      <c r="AZT33" s="2497"/>
      <c r="AZU33" s="2497"/>
      <c r="AZV33" s="2497"/>
      <c r="AZW33" s="2497"/>
      <c r="AZX33" s="2497"/>
      <c r="AZY33" s="2497"/>
      <c r="AZZ33" s="2497"/>
      <c r="BAA33" s="2497"/>
      <c r="BAB33" s="2497"/>
      <c r="BAC33" s="2497"/>
      <c r="BAD33" s="2497"/>
      <c r="BAE33" s="2497"/>
      <c r="BAF33" s="2497"/>
      <c r="BAG33" s="2497"/>
      <c r="BAH33" s="2497"/>
      <c r="BAI33" s="2497"/>
      <c r="BAJ33" s="2497"/>
      <c r="BAK33" s="2497"/>
      <c r="BAL33" s="2497"/>
      <c r="BAM33" s="2497"/>
      <c r="BAN33" s="2497"/>
      <c r="BAO33" s="2497"/>
      <c r="BAP33" s="2497"/>
      <c r="BAQ33" s="2497"/>
      <c r="BAR33" s="2497"/>
      <c r="BAS33" s="2497"/>
      <c r="BAT33" s="2497"/>
      <c r="BAU33" s="2497"/>
      <c r="BAV33" s="2497"/>
      <c r="BAW33" s="2497"/>
      <c r="BAX33" s="2497"/>
      <c r="BAY33" s="2497"/>
      <c r="BAZ33" s="2497"/>
      <c r="BBA33" s="2497"/>
      <c r="BBB33" s="2497"/>
      <c r="BBC33" s="2497"/>
      <c r="BBD33" s="2497"/>
      <c r="BBE33" s="2497"/>
      <c r="BBF33" s="2497"/>
      <c r="BBG33" s="2497"/>
      <c r="BBH33" s="2497"/>
      <c r="BBI33" s="2497"/>
      <c r="BBJ33" s="2497"/>
      <c r="BBK33" s="2497"/>
      <c r="BBL33" s="2497"/>
      <c r="BBM33" s="2497"/>
      <c r="BBN33" s="2497"/>
      <c r="BBO33" s="2497"/>
      <c r="BBP33" s="2497"/>
      <c r="BBQ33" s="2497"/>
      <c r="BBR33" s="2497"/>
      <c r="BBS33" s="2497"/>
      <c r="BBT33" s="2497"/>
      <c r="BBU33" s="2497"/>
      <c r="BBV33" s="2497"/>
      <c r="BBW33" s="2497"/>
      <c r="BBX33" s="2497"/>
      <c r="BBY33" s="2497"/>
      <c r="BBZ33" s="2497"/>
      <c r="BCA33" s="2497"/>
      <c r="BCB33" s="2497"/>
      <c r="BCC33" s="2497"/>
      <c r="BCD33" s="2497"/>
      <c r="BCE33" s="2497"/>
      <c r="BCF33" s="2497"/>
      <c r="BCG33" s="2497"/>
      <c r="BCH33" s="2497"/>
      <c r="BCI33" s="2497"/>
      <c r="BCJ33" s="2497"/>
      <c r="BCK33" s="2497"/>
      <c r="BCL33" s="2497"/>
      <c r="BCM33" s="2497"/>
      <c r="BCN33" s="2497"/>
      <c r="BCO33" s="2497"/>
      <c r="BCP33" s="2497"/>
      <c r="BCQ33" s="2497"/>
      <c r="BCR33" s="2497"/>
      <c r="BCS33" s="2497"/>
      <c r="BCT33" s="2497"/>
      <c r="BCU33" s="2497"/>
      <c r="BCV33" s="2497"/>
      <c r="BCW33" s="2497"/>
      <c r="BCX33" s="2497"/>
      <c r="BCY33" s="2497"/>
      <c r="BCZ33" s="2497"/>
      <c r="BDA33" s="2497"/>
      <c r="BDB33" s="2497"/>
      <c r="BDC33" s="2497"/>
      <c r="BDD33" s="2497"/>
      <c r="BDE33" s="2497"/>
      <c r="BDF33" s="2497"/>
      <c r="BDG33" s="2497"/>
      <c r="BDH33" s="2497"/>
      <c r="BDI33" s="2497"/>
      <c r="BDJ33" s="2497"/>
      <c r="BDK33" s="2497"/>
      <c r="BDL33" s="2497"/>
      <c r="BDM33" s="2497"/>
      <c r="BDN33" s="2497"/>
      <c r="BDO33" s="2497"/>
      <c r="BDP33" s="2497"/>
      <c r="BDQ33" s="2497"/>
      <c r="BDR33" s="2497"/>
      <c r="BDS33" s="2497"/>
      <c r="BDT33" s="2497"/>
      <c r="BDU33" s="2497"/>
      <c r="BDV33" s="2497"/>
      <c r="BDW33" s="2497"/>
      <c r="BDX33" s="2497"/>
      <c r="BDY33" s="2497"/>
      <c r="BDZ33" s="2497"/>
      <c r="BEA33" s="2497"/>
      <c r="BEB33" s="2497"/>
      <c r="BEC33" s="2497"/>
      <c r="BED33" s="2497"/>
      <c r="BEE33" s="2497"/>
      <c r="BEF33" s="2497"/>
      <c r="BEG33" s="2497"/>
      <c r="BEH33" s="2497"/>
      <c r="BEI33" s="2497"/>
      <c r="BEJ33" s="2497"/>
      <c r="BEK33" s="2497"/>
      <c r="BEL33" s="2497"/>
      <c r="BEM33" s="2497"/>
      <c r="BEN33" s="2497"/>
      <c r="BEO33" s="2497"/>
      <c r="BEP33" s="2497"/>
      <c r="BEQ33" s="2497"/>
      <c r="BER33" s="2497"/>
      <c r="BES33" s="2497"/>
      <c r="BET33" s="2497"/>
      <c r="BEU33" s="2497"/>
      <c r="BEV33" s="2497"/>
      <c r="BEW33" s="2497"/>
      <c r="BEX33" s="2497"/>
      <c r="BEY33" s="2497"/>
      <c r="BEZ33" s="2497"/>
      <c r="BFA33" s="2497"/>
      <c r="BFB33" s="2497"/>
      <c r="BFC33" s="2497"/>
      <c r="BFD33" s="2497"/>
      <c r="BFE33" s="2497"/>
      <c r="BFF33" s="2497"/>
      <c r="BFG33" s="2497"/>
      <c r="BFH33" s="2497"/>
      <c r="BFI33" s="2497"/>
      <c r="BFJ33" s="2497"/>
      <c r="BFK33" s="2497"/>
      <c r="BFL33" s="2497"/>
      <c r="BFM33" s="2497"/>
      <c r="BFN33" s="2497"/>
      <c r="BFO33" s="2497"/>
      <c r="BFP33" s="2497"/>
      <c r="BFQ33" s="2497"/>
      <c r="BFR33" s="2497"/>
      <c r="BFS33" s="2497"/>
      <c r="BFT33" s="2497"/>
      <c r="BFU33" s="2497"/>
      <c r="BFV33" s="2497"/>
      <c r="BFW33" s="2497"/>
      <c r="BFX33" s="2497"/>
      <c r="BFY33" s="2497"/>
      <c r="BFZ33" s="2497"/>
      <c r="BGA33" s="2497"/>
      <c r="BGB33" s="2497"/>
      <c r="BGC33" s="2497"/>
      <c r="BGD33" s="2497"/>
      <c r="BGE33" s="2497"/>
      <c r="BGF33" s="2497"/>
      <c r="BGG33" s="2497"/>
      <c r="BGH33" s="2497"/>
      <c r="BGI33" s="2497"/>
      <c r="BGJ33" s="2497"/>
      <c r="BGK33" s="2497"/>
      <c r="BGL33" s="2497"/>
      <c r="BGM33" s="2497"/>
      <c r="BGN33" s="2497"/>
      <c r="BGO33" s="2497"/>
      <c r="BGP33" s="2497"/>
      <c r="BGQ33" s="2497"/>
      <c r="BGR33" s="2497"/>
      <c r="BGS33" s="2497"/>
      <c r="BGT33" s="2497"/>
      <c r="BGU33" s="2497"/>
      <c r="BGV33" s="2497"/>
      <c r="BGW33" s="2497"/>
      <c r="BGX33" s="2497"/>
      <c r="BGY33" s="2497"/>
      <c r="BGZ33" s="2497"/>
      <c r="BHA33" s="2497"/>
      <c r="BHB33" s="2497"/>
      <c r="BHC33" s="2497"/>
      <c r="BHD33" s="2497"/>
      <c r="BHE33" s="2497"/>
      <c r="BHF33" s="2497"/>
      <c r="BHG33" s="2497"/>
      <c r="BHH33" s="2497"/>
      <c r="BHI33" s="2497"/>
      <c r="BHJ33" s="2497"/>
      <c r="BHK33" s="2497"/>
      <c r="BHL33" s="2497"/>
      <c r="BHM33" s="2497"/>
      <c r="BHN33" s="2497"/>
      <c r="BHO33" s="2497"/>
      <c r="BHP33" s="2497"/>
      <c r="BHQ33" s="2497"/>
      <c r="BHR33" s="2497"/>
      <c r="BHS33" s="2497"/>
      <c r="BHT33" s="2497"/>
      <c r="BHU33" s="2497"/>
      <c r="BHV33" s="2497"/>
      <c r="BHW33" s="2497"/>
      <c r="BHX33" s="2497"/>
      <c r="BHY33" s="2497"/>
      <c r="BHZ33" s="2497"/>
      <c r="BIA33" s="2497"/>
      <c r="BIB33" s="2497"/>
      <c r="BIC33" s="2497"/>
      <c r="BID33" s="2497"/>
      <c r="BIE33" s="2497"/>
      <c r="BIF33" s="2497"/>
      <c r="BIG33" s="2497"/>
      <c r="BIH33" s="2497"/>
      <c r="BII33" s="2497"/>
      <c r="BIJ33" s="2497"/>
      <c r="BIK33" s="2497"/>
      <c r="BIL33" s="2497"/>
      <c r="BIM33" s="2497"/>
      <c r="BIN33" s="2497"/>
      <c r="BIO33" s="2497"/>
      <c r="BIP33" s="2497"/>
      <c r="BIQ33" s="2497"/>
      <c r="BIR33" s="2497"/>
      <c r="BIS33" s="2497"/>
      <c r="BIT33" s="2497"/>
      <c r="BIU33" s="2497"/>
      <c r="BIV33" s="2497"/>
      <c r="BIW33" s="2497"/>
      <c r="BIX33" s="2497"/>
      <c r="BIY33" s="2497"/>
      <c r="BIZ33" s="2497"/>
      <c r="BJA33" s="2497"/>
      <c r="BJB33" s="2497"/>
      <c r="BJC33" s="2497"/>
      <c r="BJD33" s="2497"/>
      <c r="BJE33" s="2497"/>
      <c r="BJF33" s="2497"/>
      <c r="BJG33" s="2497"/>
      <c r="BJH33" s="2497"/>
      <c r="BJI33" s="2497"/>
      <c r="BJJ33" s="2497"/>
      <c r="BJK33" s="2497"/>
      <c r="BJL33" s="2497"/>
      <c r="BJM33" s="2497"/>
      <c r="BJN33" s="2497"/>
      <c r="BJO33" s="2497"/>
      <c r="BJP33" s="2497"/>
      <c r="BJQ33" s="2497"/>
      <c r="BJR33" s="2497"/>
      <c r="BJS33" s="2497"/>
      <c r="BJT33" s="2497"/>
      <c r="BJU33" s="2497"/>
      <c r="BJV33" s="2497"/>
      <c r="BJW33" s="2497"/>
      <c r="BJX33" s="2497"/>
      <c r="BJY33" s="2497"/>
      <c r="BJZ33" s="2497"/>
      <c r="BKA33" s="2497"/>
      <c r="BKB33" s="2497"/>
      <c r="BKC33" s="2497"/>
      <c r="BKD33" s="2497"/>
      <c r="BKE33" s="2497"/>
      <c r="BKF33" s="2497"/>
      <c r="BKG33" s="2497"/>
      <c r="BKH33" s="2497"/>
      <c r="BKI33" s="2497"/>
      <c r="BKJ33" s="2497"/>
      <c r="BKK33" s="2497"/>
      <c r="BKL33" s="2497"/>
      <c r="BKM33" s="2497"/>
      <c r="BKN33" s="2497"/>
      <c r="BKO33" s="2497"/>
      <c r="BKP33" s="2497"/>
      <c r="BKQ33" s="2497"/>
      <c r="BKR33" s="2497"/>
      <c r="BKS33" s="2497"/>
      <c r="BKT33" s="2497"/>
      <c r="BKU33" s="2497"/>
      <c r="BKV33" s="2497"/>
      <c r="BKW33" s="2497"/>
      <c r="BKX33" s="2497"/>
      <c r="BKY33" s="2497"/>
      <c r="BKZ33" s="2497"/>
      <c r="BLA33" s="2497"/>
      <c r="BLB33" s="2497"/>
      <c r="BLC33" s="2497"/>
      <c r="BLD33" s="2497"/>
      <c r="BLE33" s="2497"/>
      <c r="BLF33" s="2497"/>
      <c r="BLG33" s="2497"/>
      <c r="BLH33" s="2497"/>
      <c r="BLI33" s="2497"/>
      <c r="BLJ33" s="2497"/>
      <c r="BLK33" s="2497"/>
      <c r="BLL33" s="2497"/>
      <c r="BLM33" s="2497"/>
      <c r="BLN33" s="2497"/>
      <c r="BLO33" s="2497"/>
      <c r="BLP33" s="2497"/>
      <c r="BLQ33" s="2497"/>
      <c r="BLR33" s="2497"/>
      <c r="BLS33" s="2497"/>
      <c r="BLT33" s="2497"/>
      <c r="BLU33" s="2497"/>
      <c r="BLV33" s="2497"/>
      <c r="BLW33" s="2497"/>
      <c r="BLX33" s="2497"/>
      <c r="BLY33" s="2497"/>
      <c r="BLZ33" s="2497"/>
      <c r="BMA33" s="2497"/>
      <c r="BMB33" s="2497"/>
      <c r="BMC33" s="2497"/>
      <c r="BMD33" s="2497"/>
      <c r="BME33" s="2497"/>
      <c r="BMF33" s="2497"/>
      <c r="BMG33" s="2497"/>
      <c r="BMH33" s="2497"/>
      <c r="BMI33" s="2497"/>
      <c r="BMJ33" s="2497"/>
      <c r="BMK33" s="2497"/>
      <c r="BML33" s="2497"/>
      <c r="BMM33" s="2497"/>
      <c r="BMN33" s="2497"/>
      <c r="BMO33" s="2497"/>
      <c r="BMP33" s="2497"/>
      <c r="BMQ33" s="2497"/>
      <c r="BMR33" s="2497"/>
      <c r="BMS33" s="2497"/>
      <c r="BMT33" s="2497"/>
      <c r="BMU33" s="2497"/>
      <c r="BMV33" s="2497"/>
      <c r="BMW33" s="2497"/>
      <c r="BMX33" s="2497"/>
      <c r="BMY33" s="2497"/>
      <c r="BMZ33" s="2497"/>
      <c r="BNA33" s="2497"/>
      <c r="BNB33" s="2497"/>
      <c r="BNC33" s="2497"/>
      <c r="BND33" s="2497"/>
      <c r="BNE33" s="2497"/>
      <c r="BNF33" s="2497"/>
      <c r="BNG33" s="2497"/>
      <c r="BNH33" s="2497"/>
      <c r="BNI33" s="2497"/>
      <c r="BNJ33" s="2497"/>
      <c r="BNK33" s="2497"/>
      <c r="BNL33" s="2497"/>
      <c r="BNM33" s="2497"/>
      <c r="BNN33" s="2497"/>
      <c r="BNO33" s="2497"/>
      <c r="BNP33" s="2497"/>
      <c r="BNQ33" s="2497"/>
      <c r="BNR33" s="2497"/>
      <c r="BNS33" s="2497"/>
      <c r="BNT33" s="2497"/>
      <c r="BNU33" s="2497"/>
      <c r="BNV33" s="2497"/>
      <c r="BNW33" s="2497"/>
      <c r="BNX33" s="2497"/>
      <c r="BNY33" s="2497"/>
      <c r="BNZ33" s="2497"/>
      <c r="BOA33" s="2497"/>
      <c r="BOB33" s="2497"/>
      <c r="BOC33" s="2497"/>
      <c r="BOD33" s="2497"/>
      <c r="BOE33" s="2497"/>
      <c r="BOF33" s="2497"/>
      <c r="BOG33" s="2497"/>
      <c r="BOH33" s="2497"/>
      <c r="BOI33" s="2497"/>
      <c r="BOJ33" s="2497"/>
      <c r="BOK33" s="2497"/>
      <c r="BOL33" s="2497"/>
      <c r="BOM33" s="2497"/>
      <c r="BON33" s="2497"/>
      <c r="BOO33" s="2497"/>
      <c r="BOP33" s="2497"/>
      <c r="BOQ33" s="2497"/>
      <c r="BOR33" s="2497"/>
      <c r="BOS33" s="2497"/>
      <c r="BOT33" s="2497"/>
      <c r="BOU33" s="2497"/>
      <c r="BOV33" s="2497"/>
      <c r="BOW33" s="2497"/>
      <c r="BOX33" s="2497"/>
      <c r="BOY33" s="2497"/>
      <c r="BOZ33" s="2497"/>
      <c r="BPA33" s="2497"/>
      <c r="BPB33" s="2497"/>
      <c r="BPC33" s="2497"/>
      <c r="BPD33" s="2497"/>
      <c r="BPE33" s="2497"/>
      <c r="BPF33" s="2497"/>
      <c r="BPG33" s="2497"/>
      <c r="BPH33" s="2497"/>
      <c r="BPI33" s="2497"/>
      <c r="BPJ33" s="2497"/>
      <c r="BPK33" s="2497"/>
      <c r="BPL33" s="2497"/>
      <c r="BPM33" s="2497"/>
      <c r="BPN33" s="2497"/>
      <c r="BPO33" s="2497"/>
      <c r="BPP33" s="2497"/>
      <c r="BPQ33" s="2497"/>
      <c r="BPR33" s="2497"/>
      <c r="BPS33" s="2497"/>
      <c r="BPT33" s="2497"/>
      <c r="BPU33" s="2497"/>
      <c r="BPV33" s="2497"/>
      <c r="BPW33" s="2497"/>
      <c r="BPX33" s="2497"/>
      <c r="BPY33" s="2497"/>
      <c r="BPZ33" s="2497"/>
      <c r="BQA33" s="2497"/>
      <c r="BQB33" s="2497"/>
      <c r="BQC33" s="2497"/>
      <c r="BQD33" s="2497"/>
      <c r="BQE33" s="2497"/>
      <c r="BQF33" s="2497"/>
      <c r="BQG33" s="2497"/>
      <c r="BQH33" s="2497"/>
      <c r="BQI33" s="2497"/>
      <c r="BQJ33" s="2497"/>
      <c r="BQK33" s="2497"/>
      <c r="BQL33" s="2497"/>
      <c r="BQM33" s="2497"/>
      <c r="BQN33" s="2497"/>
      <c r="BQO33" s="2497"/>
      <c r="BQP33" s="2497"/>
      <c r="BQQ33" s="2497"/>
      <c r="BQR33" s="2497"/>
      <c r="BQS33" s="2497"/>
      <c r="BQT33" s="2497"/>
      <c r="BQU33" s="2497"/>
      <c r="BQV33" s="2497"/>
      <c r="BQW33" s="2497"/>
      <c r="BQX33" s="2497"/>
      <c r="BQY33" s="2497"/>
      <c r="BQZ33" s="2497"/>
      <c r="BRA33" s="2497"/>
      <c r="BRB33" s="2497"/>
      <c r="BRC33" s="2497"/>
      <c r="BRD33" s="2497"/>
      <c r="BRE33" s="2497"/>
      <c r="BRF33" s="2497"/>
      <c r="BRG33" s="2497"/>
      <c r="BRH33" s="2497"/>
      <c r="BRI33" s="2497"/>
      <c r="BRJ33" s="2497"/>
      <c r="BRK33" s="2497"/>
      <c r="BRL33" s="2497"/>
      <c r="BRM33" s="2497"/>
      <c r="BRN33" s="2497"/>
      <c r="BRO33" s="2497"/>
      <c r="BRP33" s="2497"/>
      <c r="BRQ33" s="2497"/>
      <c r="BRR33" s="2497"/>
      <c r="BRS33" s="2497"/>
      <c r="BRT33" s="2497"/>
      <c r="BRU33" s="2497"/>
      <c r="BRV33" s="2497"/>
      <c r="BRW33" s="2497"/>
      <c r="BRX33" s="2497"/>
      <c r="BRY33" s="2497"/>
      <c r="BRZ33" s="2497"/>
      <c r="BSA33" s="2497"/>
      <c r="BSB33" s="2497"/>
      <c r="BSC33" s="2497"/>
      <c r="BSD33" s="2497"/>
      <c r="BSE33" s="2497"/>
      <c r="BSF33" s="2497"/>
      <c r="BSG33" s="2497"/>
      <c r="BSH33" s="2497"/>
      <c r="BSI33" s="2497"/>
      <c r="BSJ33" s="2497"/>
      <c r="BSK33" s="2497"/>
      <c r="BSL33" s="2497"/>
      <c r="BSM33" s="2497"/>
      <c r="BSN33" s="2497"/>
      <c r="BSO33" s="2497"/>
      <c r="BSP33" s="2497"/>
      <c r="BSQ33" s="2497"/>
      <c r="BSR33" s="2497"/>
      <c r="BSS33" s="2497"/>
      <c r="BST33" s="2497"/>
      <c r="BSU33" s="2497"/>
      <c r="BSV33" s="2497"/>
      <c r="BSW33" s="2497"/>
      <c r="BSX33" s="2497"/>
      <c r="BSY33" s="2497"/>
      <c r="BSZ33" s="2497"/>
      <c r="BTA33" s="2497"/>
      <c r="BTB33" s="2497"/>
      <c r="BTC33" s="2497"/>
      <c r="BTD33" s="2497"/>
      <c r="BTE33" s="2497"/>
      <c r="BTF33" s="2497"/>
      <c r="BTG33" s="2497"/>
      <c r="BTH33" s="2497"/>
      <c r="BTI33" s="2497"/>
      <c r="BTJ33" s="2497"/>
      <c r="BTK33" s="2497"/>
      <c r="BTL33" s="2497"/>
      <c r="BTM33" s="2497"/>
      <c r="BTN33" s="2497"/>
      <c r="BTO33" s="2497"/>
      <c r="BTP33" s="2497"/>
      <c r="BTQ33" s="2497"/>
      <c r="BTR33" s="2497"/>
      <c r="BTS33" s="2497"/>
      <c r="BTT33" s="2497"/>
      <c r="BTU33" s="2497"/>
      <c r="BTV33" s="2497"/>
      <c r="BTW33" s="2497"/>
      <c r="BTX33" s="2497"/>
      <c r="BTY33" s="2497"/>
      <c r="BTZ33" s="2497"/>
      <c r="BUA33" s="2497"/>
      <c r="BUB33" s="2497"/>
      <c r="BUC33" s="2497"/>
      <c r="BUD33" s="2497"/>
      <c r="BUE33" s="2497"/>
      <c r="BUF33" s="2497"/>
      <c r="BUG33" s="2497"/>
      <c r="BUH33" s="2497"/>
      <c r="BUI33" s="2497"/>
      <c r="BUJ33" s="2497"/>
      <c r="BUK33" s="2497"/>
      <c r="BUL33" s="2497"/>
      <c r="BUM33" s="2497"/>
      <c r="BUN33" s="2497"/>
      <c r="BUO33" s="2497"/>
      <c r="BUP33" s="2497"/>
      <c r="BUQ33" s="2497"/>
      <c r="BUR33" s="2497"/>
      <c r="BUS33" s="2497"/>
      <c r="BUT33" s="2497"/>
      <c r="BUU33" s="2497"/>
      <c r="BUV33" s="2497"/>
      <c r="BUW33" s="2497"/>
      <c r="BUX33" s="2497"/>
      <c r="BUY33" s="2497"/>
      <c r="BUZ33" s="2497"/>
      <c r="BVA33" s="2497"/>
      <c r="BVB33" s="2497"/>
      <c r="BVC33" s="2497"/>
      <c r="BVD33" s="2497"/>
      <c r="BVE33" s="2497"/>
      <c r="BVF33" s="2497"/>
      <c r="BVG33" s="2497"/>
      <c r="BVH33" s="2497"/>
      <c r="BVI33" s="2497"/>
      <c r="BVJ33" s="2497"/>
      <c r="BVK33" s="2497"/>
      <c r="BVL33" s="2497"/>
      <c r="BVM33" s="2497"/>
      <c r="BVN33" s="2497"/>
      <c r="BVO33" s="2497"/>
      <c r="BVP33" s="2497"/>
      <c r="BVQ33" s="2497"/>
      <c r="BVR33" s="2497"/>
      <c r="BVS33" s="2497"/>
      <c r="BVT33" s="2497"/>
      <c r="BVU33" s="2497"/>
      <c r="BVV33" s="2497"/>
      <c r="BVW33" s="2497"/>
      <c r="BVX33" s="2497"/>
      <c r="BVY33" s="2497"/>
      <c r="BVZ33" s="2497"/>
      <c r="BWA33" s="2497"/>
      <c r="BWB33" s="2497"/>
      <c r="BWC33" s="2497"/>
      <c r="BWD33" s="2497"/>
      <c r="BWE33" s="2497"/>
      <c r="BWF33" s="2497"/>
      <c r="BWG33" s="2497"/>
      <c r="BWH33" s="2497"/>
      <c r="BWI33" s="2497"/>
      <c r="BWJ33" s="2497"/>
      <c r="BWK33" s="2497"/>
      <c r="BWL33" s="2497"/>
      <c r="BWM33" s="2497"/>
      <c r="BWN33" s="2497"/>
      <c r="BWO33" s="2497"/>
      <c r="BWP33" s="2497"/>
      <c r="BWQ33" s="2497"/>
      <c r="BWR33" s="2497"/>
      <c r="BWS33" s="2497"/>
      <c r="BWT33" s="2497"/>
      <c r="BWU33" s="2497"/>
      <c r="BWV33" s="2497"/>
      <c r="BWW33" s="2497"/>
      <c r="BWX33" s="2497"/>
      <c r="BWY33" s="2497"/>
      <c r="BWZ33" s="2497"/>
      <c r="BXA33" s="2497"/>
      <c r="BXB33" s="2497"/>
      <c r="BXC33" s="2497"/>
      <c r="BXD33" s="2497"/>
      <c r="BXE33" s="2497"/>
      <c r="BXF33" s="2497"/>
      <c r="BXG33" s="2497"/>
      <c r="BXH33" s="2497"/>
      <c r="BXI33" s="2497"/>
      <c r="BXJ33" s="2497"/>
      <c r="BXK33" s="2497"/>
      <c r="BXL33" s="2497"/>
      <c r="BXM33" s="2497"/>
      <c r="BXN33" s="2497"/>
      <c r="BXO33" s="2497"/>
      <c r="BXP33" s="2497"/>
      <c r="BXQ33" s="2497"/>
      <c r="BXR33" s="2497"/>
      <c r="BXS33" s="2497"/>
      <c r="BXT33" s="2497"/>
      <c r="BXU33" s="2497"/>
      <c r="BXV33" s="2497"/>
    </row>
    <row r="34" spans="1:1998" customFormat="1">
      <c r="A34" s="2497"/>
      <c r="B34" s="2497"/>
      <c r="C34" s="2497"/>
      <c r="D34" s="2497"/>
      <c r="E34" s="2497"/>
      <c r="F34" s="2497"/>
      <c r="G34" s="2497"/>
      <c r="H34" s="2497"/>
      <c r="I34" s="2497"/>
      <c r="J34" s="2497"/>
      <c r="K34" s="2497"/>
      <c r="L34" s="2497"/>
      <c r="M34" s="2497"/>
      <c r="N34" s="2497"/>
      <c r="O34" s="2497"/>
      <c r="P34" s="2497"/>
      <c r="Q34" s="2497"/>
      <c r="R34" s="2497"/>
      <c r="S34" s="2497"/>
      <c r="T34" s="2497"/>
      <c r="U34" s="2497"/>
      <c r="V34" s="2497"/>
      <c r="W34" s="2497"/>
      <c r="X34" s="2497"/>
      <c r="Y34" s="2497"/>
      <c r="Z34" s="2497"/>
      <c r="AA34" s="2497"/>
      <c r="AB34" s="2497"/>
      <c r="AC34" s="2497"/>
      <c r="AD34" s="2497"/>
      <c r="AE34" s="2497"/>
      <c r="AF34" s="2497"/>
      <c r="AG34" s="2497"/>
      <c r="AH34" s="2497"/>
      <c r="AI34" s="2497"/>
      <c r="AJ34" s="2497"/>
      <c r="AK34" s="2497"/>
      <c r="AL34" s="2497"/>
      <c r="AM34" s="2497"/>
      <c r="AN34" s="2497"/>
      <c r="AO34" s="2497"/>
      <c r="AP34" s="2497"/>
      <c r="AQ34" s="2497"/>
      <c r="AR34" s="2497"/>
      <c r="AS34" s="2497"/>
      <c r="AT34" s="2497"/>
      <c r="AU34" s="2497"/>
      <c r="AV34" s="2497"/>
      <c r="AW34" s="2497"/>
      <c r="AX34" s="2497"/>
      <c r="AY34" s="2497"/>
      <c r="AZ34" s="2497"/>
      <c r="BA34" s="2497"/>
      <c r="BB34" s="2497"/>
      <c r="BC34" s="2497"/>
      <c r="BD34" s="2497"/>
      <c r="BE34" s="2497"/>
      <c r="BF34" s="2497"/>
      <c r="BG34" s="2497"/>
      <c r="BH34" s="2497"/>
      <c r="BI34" s="2497"/>
      <c r="BJ34" s="2497"/>
      <c r="BK34" s="2497"/>
      <c r="BL34" s="2497"/>
      <c r="BM34" s="2497"/>
      <c r="BN34" s="2497"/>
      <c r="BO34" s="2497"/>
      <c r="BP34" s="2497"/>
      <c r="BQ34" s="2497"/>
      <c r="BR34" s="2497"/>
      <c r="BS34" s="2497"/>
      <c r="BT34" s="2497"/>
      <c r="BU34" s="2497"/>
      <c r="BV34" s="2497"/>
      <c r="BW34" s="2497"/>
      <c r="BX34" s="2497"/>
      <c r="BY34" s="2497"/>
      <c r="BZ34" s="2497"/>
      <c r="CA34" s="2497"/>
      <c r="CB34" s="2497"/>
      <c r="CC34" s="2497"/>
      <c r="CD34" s="2497"/>
      <c r="CE34" s="2497"/>
      <c r="CF34" s="2497"/>
      <c r="CG34" s="2497"/>
      <c r="CH34" s="2497"/>
      <c r="CI34" s="2497"/>
      <c r="CJ34" s="2497"/>
      <c r="CK34" s="2497"/>
      <c r="CL34" s="2497"/>
      <c r="CM34" s="2497"/>
      <c r="CN34" s="2497"/>
      <c r="CO34" s="2497"/>
      <c r="CP34" s="2497"/>
      <c r="CQ34" s="2497"/>
      <c r="CR34" s="2497"/>
      <c r="CS34" s="2497"/>
      <c r="CT34" s="2497"/>
      <c r="CU34" s="2497"/>
      <c r="CV34" s="2497"/>
      <c r="CW34" s="2497"/>
      <c r="CX34" s="2497"/>
      <c r="CY34" s="2497"/>
      <c r="CZ34" s="2497"/>
      <c r="DA34" s="2497"/>
      <c r="DB34" s="2497"/>
      <c r="DC34" s="2497"/>
      <c r="DD34" s="2497"/>
      <c r="DE34" s="2497"/>
      <c r="DF34" s="2497"/>
      <c r="DG34" s="2497"/>
      <c r="DH34" s="2497"/>
      <c r="DI34" s="2497"/>
      <c r="DJ34" s="2497"/>
      <c r="DK34" s="2497"/>
      <c r="DL34" s="2497"/>
      <c r="DM34" s="2497"/>
      <c r="DN34" s="2497"/>
      <c r="DO34" s="2497"/>
      <c r="DP34" s="2497"/>
      <c r="DQ34" s="2497"/>
      <c r="DR34" s="2497"/>
      <c r="DS34" s="2497"/>
      <c r="DT34" s="2497"/>
      <c r="DU34" s="2497"/>
      <c r="DV34" s="2497"/>
      <c r="DW34" s="2497"/>
      <c r="DX34" s="2497"/>
      <c r="DY34" s="2497"/>
      <c r="DZ34" s="2497"/>
      <c r="EA34" s="2497"/>
      <c r="EB34" s="2497"/>
      <c r="EC34" s="2497"/>
      <c r="ED34" s="2497"/>
      <c r="EE34" s="2497"/>
      <c r="EF34" s="2497"/>
      <c r="EG34" s="2497"/>
      <c r="EH34" s="2497"/>
      <c r="EI34" s="2497"/>
      <c r="EJ34" s="2497"/>
      <c r="EK34" s="2497"/>
      <c r="EL34" s="2497"/>
      <c r="EM34" s="2497"/>
      <c r="EN34" s="2497"/>
      <c r="EO34" s="2497"/>
      <c r="EP34" s="2497"/>
      <c r="EQ34" s="2497"/>
      <c r="ER34" s="2497"/>
      <c r="ES34" s="2497"/>
      <c r="ET34" s="2497"/>
      <c r="EU34" s="2497"/>
      <c r="EV34" s="2497"/>
      <c r="EW34" s="2497"/>
      <c r="EX34" s="2497"/>
      <c r="EY34" s="2497"/>
      <c r="EZ34" s="2497"/>
      <c r="FA34" s="2497"/>
      <c r="FB34" s="2497"/>
      <c r="FC34" s="2497"/>
      <c r="FD34" s="2497"/>
      <c r="FE34" s="2497"/>
      <c r="FF34" s="2497"/>
      <c r="FG34" s="2497"/>
      <c r="FH34" s="2497"/>
      <c r="FI34" s="2497"/>
      <c r="FJ34" s="2497"/>
      <c r="FK34" s="2497"/>
      <c r="FL34" s="2497"/>
      <c r="FM34" s="2497"/>
      <c r="FN34" s="2497"/>
      <c r="FO34" s="2497"/>
      <c r="FP34" s="2497"/>
      <c r="FQ34" s="2497"/>
      <c r="FR34" s="2497"/>
      <c r="FS34" s="2497"/>
      <c r="FT34" s="2497"/>
      <c r="FU34" s="2497"/>
      <c r="FV34" s="2497"/>
      <c r="FW34" s="2497"/>
      <c r="FX34" s="2497"/>
      <c r="FY34" s="2497"/>
      <c r="FZ34" s="2497"/>
      <c r="GA34" s="2497"/>
      <c r="GB34" s="2497"/>
      <c r="GC34" s="2497"/>
      <c r="GD34" s="2497"/>
      <c r="GE34" s="2497"/>
      <c r="GF34" s="2497"/>
      <c r="GG34" s="2497"/>
      <c r="GH34" s="2497"/>
      <c r="GI34" s="2497"/>
      <c r="GJ34" s="2497"/>
      <c r="GK34" s="2497"/>
      <c r="GL34" s="2497"/>
      <c r="GM34" s="2497"/>
      <c r="GN34" s="2497"/>
      <c r="GO34" s="2497"/>
      <c r="GP34" s="2497"/>
      <c r="GQ34" s="2497"/>
      <c r="GR34" s="2497"/>
      <c r="GS34" s="2497"/>
      <c r="GT34" s="2497"/>
      <c r="GU34" s="2497"/>
      <c r="GV34" s="2497"/>
      <c r="GW34" s="2497"/>
      <c r="GX34" s="2497"/>
      <c r="GY34" s="2497"/>
      <c r="GZ34" s="2497"/>
      <c r="HA34" s="2497"/>
      <c r="HB34" s="2497"/>
      <c r="HC34" s="2497"/>
      <c r="HD34" s="2497"/>
      <c r="HE34" s="2497"/>
      <c r="HF34" s="2497"/>
      <c r="HG34" s="2497"/>
      <c r="HH34" s="2497"/>
      <c r="HI34" s="2497"/>
      <c r="HJ34" s="2497"/>
      <c r="HK34" s="2497"/>
      <c r="HL34" s="2497"/>
      <c r="HM34" s="2497"/>
      <c r="HN34" s="2497"/>
      <c r="HO34" s="2497"/>
      <c r="HP34" s="2497"/>
      <c r="HQ34" s="2497"/>
      <c r="HR34" s="2497"/>
      <c r="HS34" s="2497"/>
      <c r="HT34" s="2497"/>
      <c r="HU34" s="2497"/>
      <c r="HV34" s="2497"/>
      <c r="HW34" s="2497"/>
      <c r="HX34" s="2497"/>
      <c r="HY34" s="2497"/>
      <c r="HZ34" s="2497"/>
      <c r="IA34" s="2497"/>
      <c r="IB34" s="2497"/>
      <c r="IC34" s="2497"/>
      <c r="ID34" s="2497"/>
      <c r="IE34" s="2497"/>
      <c r="IF34" s="2497"/>
      <c r="IG34" s="2497"/>
      <c r="IH34" s="2497"/>
      <c r="II34" s="2497"/>
      <c r="IJ34" s="2497"/>
      <c r="IK34" s="2497"/>
      <c r="IL34" s="2497"/>
      <c r="IM34" s="2497"/>
      <c r="IN34" s="2497"/>
      <c r="IO34" s="2497"/>
      <c r="IP34" s="2497"/>
      <c r="IQ34" s="2497"/>
      <c r="IR34" s="2497"/>
      <c r="IS34" s="2497"/>
      <c r="IT34" s="2497"/>
      <c r="IU34" s="2497"/>
      <c r="IV34" s="2497"/>
      <c r="IW34" s="2497"/>
      <c r="IX34" s="2497"/>
      <c r="IY34" s="2497"/>
      <c r="IZ34" s="2497"/>
      <c r="JA34" s="2497"/>
      <c r="JB34" s="2497"/>
      <c r="JC34" s="2497"/>
      <c r="JD34" s="2497"/>
      <c r="JE34" s="2497"/>
      <c r="JF34" s="2497"/>
      <c r="JG34" s="2497"/>
      <c r="JH34" s="2497"/>
      <c r="JI34" s="2497"/>
      <c r="JJ34" s="2497"/>
      <c r="JK34" s="2497"/>
      <c r="JL34" s="2497"/>
      <c r="JM34" s="2497"/>
      <c r="JN34" s="2497"/>
      <c r="JO34" s="2497"/>
      <c r="JP34" s="2497"/>
      <c r="JQ34" s="2497"/>
      <c r="JR34" s="2497"/>
      <c r="JS34" s="2497"/>
      <c r="JT34" s="2497"/>
      <c r="JU34" s="2497"/>
      <c r="JV34" s="2497"/>
      <c r="JW34" s="2497"/>
      <c r="JX34" s="2497"/>
      <c r="JY34" s="2497"/>
      <c r="JZ34" s="2497"/>
      <c r="KA34" s="2497"/>
      <c r="KB34" s="2497"/>
      <c r="KC34" s="2497"/>
      <c r="KD34" s="2497"/>
      <c r="KE34" s="2497"/>
      <c r="KF34" s="2497"/>
      <c r="KG34" s="2497"/>
      <c r="KH34" s="2497"/>
      <c r="KI34" s="2497"/>
      <c r="KJ34" s="2497"/>
      <c r="KK34" s="2497"/>
      <c r="KL34" s="2497"/>
      <c r="KM34" s="2497"/>
      <c r="KN34" s="2497"/>
      <c r="KO34" s="2497"/>
      <c r="KP34" s="2497"/>
      <c r="KQ34" s="2497"/>
      <c r="KR34" s="2497"/>
      <c r="KS34" s="2497"/>
      <c r="KT34" s="2497"/>
      <c r="KU34" s="2497"/>
      <c r="KV34" s="2497"/>
      <c r="KW34" s="2497"/>
      <c r="KX34" s="2497"/>
      <c r="KY34" s="2497"/>
      <c r="KZ34" s="2497"/>
      <c r="LA34" s="2497"/>
      <c r="LB34" s="2497"/>
      <c r="LC34" s="2497"/>
      <c r="LD34" s="2497"/>
      <c r="LE34" s="2497"/>
      <c r="LF34" s="2497"/>
      <c r="LG34" s="2497"/>
      <c r="LH34" s="2497"/>
      <c r="LI34" s="2497"/>
      <c r="LJ34" s="2497"/>
      <c r="LK34" s="2497"/>
      <c r="LL34" s="2497"/>
      <c r="LM34" s="2497"/>
      <c r="LN34" s="2497"/>
      <c r="LO34" s="2497"/>
      <c r="LP34" s="2497"/>
      <c r="LQ34" s="2497"/>
      <c r="LR34" s="2497"/>
      <c r="LS34" s="2497"/>
      <c r="LT34" s="2497"/>
      <c r="LU34" s="2497"/>
      <c r="LV34" s="2497"/>
      <c r="LW34" s="2497"/>
      <c r="LX34" s="2497"/>
      <c r="LY34" s="2497"/>
      <c r="LZ34" s="2497"/>
      <c r="MA34" s="2497"/>
      <c r="MB34" s="2497"/>
      <c r="MC34" s="2497"/>
      <c r="MD34" s="2497"/>
      <c r="ME34" s="2497"/>
      <c r="MF34" s="2497"/>
      <c r="MG34" s="2497"/>
      <c r="MH34" s="2497"/>
      <c r="MI34" s="2497"/>
      <c r="MJ34" s="2497"/>
      <c r="MK34" s="2497"/>
      <c r="ML34" s="2497"/>
      <c r="MM34" s="2497"/>
      <c r="MN34" s="2497"/>
      <c r="MO34" s="2497"/>
      <c r="MP34" s="2497"/>
      <c r="MQ34" s="2497"/>
      <c r="MR34" s="2497"/>
      <c r="MS34" s="2497"/>
      <c r="MT34" s="2497"/>
      <c r="MU34" s="2497"/>
      <c r="MV34" s="2497"/>
      <c r="MW34" s="2497"/>
      <c r="MX34" s="2497"/>
      <c r="MY34" s="2497"/>
      <c r="MZ34" s="2497"/>
      <c r="NA34" s="2497"/>
      <c r="NB34" s="2497"/>
      <c r="NC34" s="2497"/>
      <c r="ND34" s="2497"/>
      <c r="NE34" s="2497"/>
      <c r="NF34" s="2497"/>
      <c r="NG34" s="2497"/>
      <c r="NH34" s="2497"/>
      <c r="NI34" s="2497"/>
      <c r="NJ34" s="2497"/>
      <c r="NK34" s="2497"/>
      <c r="NL34" s="2497"/>
      <c r="NM34" s="2497"/>
      <c r="NN34" s="2497"/>
      <c r="NO34" s="2497"/>
      <c r="NP34" s="2497"/>
      <c r="NQ34" s="2497"/>
      <c r="NR34" s="2497"/>
      <c r="NS34" s="2497"/>
      <c r="NT34" s="2497"/>
      <c r="NU34" s="2497"/>
      <c r="NV34" s="2497"/>
      <c r="NW34" s="2497"/>
      <c r="NX34" s="2497"/>
      <c r="NY34" s="2497"/>
      <c r="NZ34" s="2497"/>
      <c r="OA34" s="2497"/>
      <c r="OB34" s="2497"/>
      <c r="OC34" s="2497"/>
      <c r="OD34" s="2497"/>
      <c r="OE34" s="2497"/>
      <c r="OF34" s="2497"/>
      <c r="OG34" s="2497"/>
      <c r="OH34" s="2497"/>
      <c r="OI34" s="2497"/>
      <c r="OJ34" s="2497"/>
      <c r="OK34" s="2497"/>
      <c r="OL34" s="2497"/>
      <c r="OM34" s="2497"/>
      <c r="ON34" s="2497"/>
      <c r="OO34" s="2497"/>
      <c r="OP34" s="2497"/>
      <c r="OQ34" s="2497"/>
      <c r="OR34" s="2497"/>
      <c r="OS34" s="2497"/>
      <c r="OT34" s="2497"/>
      <c r="OU34" s="2497"/>
      <c r="OV34" s="2497"/>
      <c r="OW34" s="2497"/>
      <c r="OX34" s="2497"/>
      <c r="OY34" s="2497"/>
      <c r="OZ34" s="2497"/>
      <c r="PA34" s="2497"/>
      <c r="PB34" s="2497"/>
      <c r="PC34" s="2497"/>
      <c r="PD34" s="2497"/>
      <c r="PE34" s="2497"/>
      <c r="PF34" s="2497"/>
      <c r="PG34" s="2497"/>
      <c r="PH34" s="2497"/>
      <c r="PI34" s="2497"/>
      <c r="PJ34" s="2497"/>
      <c r="PK34" s="2497"/>
      <c r="PL34" s="2497"/>
      <c r="PM34" s="2497"/>
      <c r="PN34" s="2497"/>
      <c r="PO34" s="2497"/>
      <c r="PP34" s="2497"/>
      <c r="PQ34" s="2497"/>
      <c r="PR34" s="2497"/>
      <c r="PS34" s="2497"/>
      <c r="PT34" s="2497"/>
      <c r="PU34" s="2497"/>
      <c r="PV34" s="2497"/>
      <c r="PW34" s="2497"/>
      <c r="PX34" s="2497"/>
      <c r="PY34" s="2497"/>
      <c r="PZ34" s="2497"/>
      <c r="QA34" s="2497"/>
      <c r="QB34" s="2497"/>
      <c r="QC34" s="2497"/>
      <c r="QD34" s="2497"/>
      <c r="QE34" s="2497"/>
      <c r="QF34" s="2497"/>
      <c r="QG34" s="2497"/>
      <c r="QH34" s="2497"/>
      <c r="QI34" s="2497"/>
      <c r="QJ34" s="2497"/>
      <c r="QK34" s="2497"/>
      <c r="QL34" s="2497"/>
      <c r="QM34" s="2497"/>
      <c r="QN34" s="2497"/>
      <c r="QO34" s="2497"/>
      <c r="QP34" s="2497"/>
      <c r="QQ34" s="2497"/>
      <c r="QR34" s="2497"/>
      <c r="QS34" s="2497"/>
      <c r="QT34" s="2497"/>
      <c r="QU34" s="2497"/>
      <c r="QV34" s="2497"/>
      <c r="QW34" s="2497"/>
      <c r="QX34" s="2497"/>
      <c r="QY34" s="2497"/>
      <c r="QZ34" s="2497"/>
      <c r="RA34" s="2497"/>
      <c r="RB34" s="2497"/>
      <c r="RC34" s="2497"/>
      <c r="RD34" s="2497"/>
      <c r="RE34" s="2497"/>
      <c r="RF34" s="2497"/>
      <c r="RG34" s="2497"/>
      <c r="RH34" s="2497"/>
      <c r="RI34" s="2497"/>
      <c r="RJ34" s="2497"/>
      <c r="RK34" s="2497"/>
      <c r="RL34" s="2497"/>
      <c r="RM34" s="2497"/>
      <c r="RN34" s="2497"/>
      <c r="RO34" s="2497"/>
      <c r="RP34" s="2497"/>
      <c r="RQ34" s="2497"/>
      <c r="RR34" s="2497"/>
      <c r="RS34" s="2497"/>
      <c r="RT34" s="2497"/>
      <c r="RU34" s="2497"/>
      <c r="RV34" s="2497"/>
      <c r="RW34" s="2497"/>
      <c r="RX34" s="2497"/>
      <c r="RY34" s="2497"/>
      <c r="RZ34" s="2497"/>
      <c r="SA34" s="2497"/>
      <c r="SB34" s="2497"/>
      <c r="SC34" s="2497"/>
      <c r="SD34" s="2497"/>
      <c r="SE34" s="2497"/>
      <c r="SF34" s="2497"/>
      <c r="SG34" s="2497"/>
      <c r="SH34" s="2497"/>
      <c r="SI34" s="2497"/>
      <c r="SJ34" s="2497"/>
      <c r="SK34" s="2497"/>
      <c r="SL34" s="2497"/>
      <c r="SM34" s="2497"/>
      <c r="SN34" s="2497"/>
      <c r="SO34" s="2497"/>
      <c r="SP34" s="2497"/>
      <c r="SQ34" s="2497"/>
      <c r="SR34" s="2497"/>
      <c r="SS34" s="2497"/>
      <c r="ST34" s="2497"/>
      <c r="SU34" s="2497"/>
      <c r="SV34" s="2497"/>
      <c r="SW34" s="2497"/>
      <c r="SX34" s="2497"/>
      <c r="SY34" s="2497"/>
      <c r="SZ34" s="2497"/>
      <c r="TA34" s="2497"/>
      <c r="TB34" s="2497"/>
      <c r="TC34" s="2497"/>
      <c r="TD34" s="2497"/>
      <c r="TE34" s="2497"/>
      <c r="TF34" s="2497"/>
      <c r="TG34" s="2497"/>
      <c r="TH34" s="2497"/>
      <c r="TI34" s="2497"/>
      <c r="TJ34" s="2497"/>
      <c r="TK34" s="2497"/>
      <c r="TL34" s="2497"/>
      <c r="TM34" s="2497"/>
      <c r="TN34" s="2497"/>
      <c r="TO34" s="2497"/>
      <c r="TP34" s="2497"/>
      <c r="TQ34" s="2497"/>
      <c r="TR34" s="2497"/>
      <c r="TS34" s="2497"/>
      <c r="TT34" s="2497"/>
      <c r="TU34" s="2497"/>
      <c r="TV34" s="2497"/>
      <c r="TW34" s="2497"/>
      <c r="TX34" s="2497"/>
      <c r="TY34" s="2497"/>
      <c r="TZ34" s="2497"/>
      <c r="UA34" s="2497"/>
      <c r="UB34" s="2497"/>
      <c r="UC34" s="2497"/>
      <c r="UD34" s="2497"/>
      <c r="UE34" s="2497"/>
      <c r="UF34" s="2497"/>
      <c r="UG34" s="2497"/>
      <c r="UH34" s="2497"/>
      <c r="UI34" s="2497"/>
      <c r="UJ34" s="2497"/>
      <c r="UK34" s="2497"/>
      <c r="UL34" s="2497"/>
      <c r="UM34" s="2497"/>
      <c r="UN34" s="2497"/>
      <c r="UO34" s="2497"/>
      <c r="UP34" s="2497"/>
      <c r="UQ34" s="2497"/>
      <c r="UR34" s="2497"/>
      <c r="US34" s="2497"/>
      <c r="UT34" s="2497"/>
      <c r="UU34" s="2497"/>
      <c r="UV34" s="2497"/>
      <c r="UW34" s="2497"/>
      <c r="UX34" s="2497"/>
      <c r="UY34" s="2497"/>
      <c r="UZ34" s="2497"/>
      <c r="VA34" s="2497"/>
      <c r="VB34" s="2497"/>
      <c r="VC34" s="2497"/>
      <c r="VD34" s="2497"/>
      <c r="VE34" s="2497"/>
      <c r="VF34" s="2497"/>
      <c r="VG34" s="2497"/>
      <c r="VH34" s="2497"/>
      <c r="VI34" s="2497"/>
      <c r="VJ34" s="2497"/>
      <c r="VK34" s="2497"/>
      <c r="VL34" s="2497"/>
      <c r="VM34" s="2497"/>
      <c r="VN34" s="2497"/>
      <c r="VO34" s="2497"/>
      <c r="VP34" s="2497"/>
      <c r="VQ34" s="2497"/>
      <c r="VR34" s="2497"/>
      <c r="VS34" s="2497"/>
      <c r="VT34" s="2497"/>
      <c r="VU34" s="2497"/>
      <c r="VV34" s="2497"/>
      <c r="VW34" s="2497"/>
      <c r="VX34" s="2497"/>
      <c r="VY34" s="2497"/>
      <c r="VZ34" s="2497"/>
      <c r="WA34" s="2497"/>
      <c r="WB34" s="2497"/>
      <c r="WC34" s="2497"/>
      <c r="WD34" s="2497"/>
      <c r="WE34" s="2497"/>
      <c r="WF34" s="2497"/>
      <c r="WG34" s="2497"/>
      <c r="WH34" s="2497"/>
      <c r="WI34" s="2497"/>
      <c r="WJ34" s="2497"/>
      <c r="WK34" s="2497"/>
      <c r="WL34" s="2497"/>
      <c r="WM34" s="2497"/>
      <c r="WN34" s="2497"/>
      <c r="WO34" s="2497"/>
      <c r="WP34" s="2497"/>
      <c r="WQ34" s="2497"/>
      <c r="WR34" s="2497"/>
      <c r="WS34" s="2497"/>
      <c r="WT34" s="2497"/>
      <c r="WU34" s="2497"/>
      <c r="WV34" s="2497"/>
      <c r="WW34" s="2497"/>
      <c r="WX34" s="2497"/>
      <c r="WY34" s="2497"/>
      <c r="WZ34" s="2497"/>
      <c r="XA34" s="2497"/>
      <c r="XB34" s="2497"/>
      <c r="XC34" s="2497"/>
      <c r="XD34" s="2497"/>
      <c r="XE34" s="2497"/>
      <c r="XF34" s="2497"/>
      <c r="XG34" s="2497"/>
      <c r="XH34" s="2497"/>
      <c r="XI34" s="2497"/>
      <c r="XJ34" s="2497"/>
      <c r="XK34" s="2497"/>
      <c r="XL34" s="2497"/>
      <c r="XM34" s="2497"/>
      <c r="XN34" s="2497"/>
      <c r="XO34" s="2497"/>
      <c r="XP34" s="2497"/>
      <c r="XQ34" s="2497"/>
      <c r="XR34" s="2497"/>
      <c r="XS34" s="2497"/>
      <c r="XT34" s="2497"/>
      <c r="XU34" s="2497"/>
      <c r="XV34" s="2497"/>
      <c r="XW34" s="2497"/>
      <c r="XX34" s="2497"/>
      <c r="XY34" s="2497"/>
      <c r="XZ34" s="2497"/>
      <c r="YA34" s="2497"/>
      <c r="YB34" s="2497"/>
      <c r="YC34" s="2497"/>
      <c r="YD34" s="2497"/>
      <c r="YE34" s="2497"/>
      <c r="YF34" s="2497"/>
      <c r="YG34" s="2497"/>
      <c r="YH34" s="2497"/>
      <c r="YI34" s="2497"/>
      <c r="YJ34" s="2497"/>
      <c r="YK34" s="2497"/>
      <c r="YL34" s="2497"/>
      <c r="YM34" s="2497"/>
      <c r="YN34" s="2497"/>
      <c r="YO34" s="2497"/>
      <c r="YP34" s="2497"/>
      <c r="YQ34" s="2497"/>
      <c r="YR34" s="2497"/>
      <c r="YS34" s="2497"/>
      <c r="YT34" s="2497"/>
      <c r="YU34" s="2497"/>
      <c r="YV34" s="2497"/>
      <c r="YW34" s="2497"/>
      <c r="YX34" s="2497"/>
      <c r="YY34" s="2497"/>
      <c r="YZ34" s="2497"/>
      <c r="ZA34" s="2497"/>
      <c r="ZB34" s="2497"/>
      <c r="ZC34" s="2497"/>
      <c r="ZD34" s="2497"/>
      <c r="ZE34" s="2497"/>
      <c r="ZF34" s="2497"/>
      <c r="ZG34" s="2497"/>
      <c r="ZH34" s="2497"/>
      <c r="ZI34" s="2497"/>
      <c r="ZJ34" s="2497"/>
      <c r="ZK34" s="2497"/>
      <c r="ZL34" s="2497"/>
      <c r="ZM34" s="2497"/>
      <c r="ZN34" s="2497"/>
      <c r="ZO34" s="2497"/>
      <c r="ZP34" s="2497"/>
      <c r="ZQ34" s="2497"/>
      <c r="ZR34" s="2497"/>
      <c r="ZS34" s="2497"/>
      <c r="ZT34" s="2497"/>
      <c r="ZU34" s="2497"/>
      <c r="ZV34" s="2497"/>
      <c r="ZW34" s="2497"/>
      <c r="ZX34" s="2497"/>
      <c r="ZY34" s="2497"/>
      <c r="ZZ34" s="2497"/>
      <c r="AAA34" s="2497"/>
      <c r="AAB34" s="2497"/>
      <c r="AAC34" s="2497"/>
      <c r="AAD34" s="2497"/>
      <c r="AAE34" s="2497"/>
      <c r="AAF34" s="2497"/>
      <c r="AAG34" s="2497"/>
      <c r="AAH34" s="2497"/>
      <c r="AAI34" s="2497"/>
      <c r="AAJ34" s="2497"/>
      <c r="AAK34" s="2497"/>
      <c r="AAL34" s="2497"/>
      <c r="AAM34" s="2497"/>
      <c r="AAN34" s="2497"/>
      <c r="AAO34" s="2497"/>
      <c r="AAP34" s="2497"/>
      <c r="AAQ34" s="2497"/>
      <c r="AAR34" s="2497"/>
      <c r="AAS34" s="2497"/>
      <c r="AAT34" s="2497"/>
      <c r="AAU34" s="2497"/>
      <c r="AAV34" s="2497"/>
      <c r="AAW34" s="2497"/>
      <c r="AAX34" s="2497"/>
      <c r="AAY34" s="2497"/>
      <c r="AAZ34" s="2497"/>
      <c r="ABA34" s="2497"/>
      <c r="ABB34" s="2497"/>
      <c r="ABC34" s="2497"/>
      <c r="ABD34" s="2497"/>
      <c r="ABE34" s="2497"/>
      <c r="ABF34" s="2497"/>
      <c r="ABG34" s="2497"/>
      <c r="ABH34" s="2497"/>
      <c r="ABI34" s="2497"/>
      <c r="ABJ34" s="2497"/>
      <c r="ABK34" s="2497"/>
      <c r="ABL34" s="2497"/>
      <c r="ABM34" s="2497"/>
      <c r="ABN34" s="2497"/>
      <c r="ABO34" s="2497"/>
      <c r="ABP34" s="2497"/>
      <c r="ABQ34" s="2497"/>
      <c r="ABR34" s="2497"/>
      <c r="ABS34" s="2497"/>
      <c r="ABT34" s="2497"/>
      <c r="ABU34" s="2497"/>
      <c r="ABV34" s="2497"/>
      <c r="ABW34" s="2497"/>
      <c r="ABX34" s="2497"/>
      <c r="ABY34" s="2497"/>
      <c r="ABZ34" s="2497"/>
      <c r="ACA34" s="2497"/>
      <c r="ACB34" s="2497"/>
      <c r="ACC34" s="2497"/>
      <c r="ACD34" s="2497"/>
      <c r="ACE34" s="2497"/>
      <c r="ACF34" s="2497"/>
      <c r="ACG34" s="2497"/>
      <c r="ACH34" s="2497"/>
      <c r="ACI34" s="2497"/>
      <c r="ACJ34" s="2497"/>
      <c r="ACK34" s="2497"/>
      <c r="ACL34" s="2497"/>
      <c r="ACM34" s="2497"/>
      <c r="ACN34" s="2497"/>
      <c r="ACO34" s="2497"/>
      <c r="ACP34" s="2497"/>
      <c r="ACQ34" s="2497"/>
      <c r="ACR34" s="2497"/>
      <c r="ACS34" s="2497"/>
      <c r="ACT34" s="2497"/>
      <c r="ACU34" s="2497"/>
      <c r="ACV34" s="2497"/>
      <c r="ACW34" s="2497"/>
      <c r="ACX34" s="2497"/>
      <c r="ACY34" s="2497"/>
      <c r="ACZ34" s="2497"/>
      <c r="ADA34" s="2497"/>
      <c r="ADB34" s="2497"/>
      <c r="ADC34" s="2497"/>
      <c r="ADD34" s="2497"/>
      <c r="ADE34" s="2497"/>
      <c r="ADF34" s="2497"/>
      <c r="ADG34" s="2497"/>
      <c r="ADH34" s="2497"/>
      <c r="ADI34" s="2497"/>
      <c r="ADJ34" s="2497"/>
      <c r="ADK34" s="2497"/>
      <c r="ADL34" s="2497"/>
      <c r="ADM34" s="2497"/>
      <c r="ADN34" s="2497"/>
      <c r="ADO34" s="2497"/>
      <c r="ADP34" s="2497"/>
      <c r="ADQ34" s="2497"/>
      <c r="ADR34" s="2497"/>
      <c r="ADS34" s="2497"/>
      <c r="ADT34" s="2497"/>
      <c r="ADU34" s="2497"/>
      <c r="ADV34" s="2497"/>
      <c r="ADW34" s="2497"/>
      <c r="ADX34" s="2497"/>
      <c r="ADY34" s="2497"/>
      <c r="ADZ34" s="2497"/>
      <c r="AEA34" s="2497"/>
      <c r="AEB34" s="2497"/>
      <c r="AEC34" s="2497"/>
      <c r="AED34" s="2497"/>
      <c r="AEE34" s="2497"/>
      <c r="AEF34" s="2497"/>
      <c r="AEG34" s="2497"/>
      <c r="AEH34" s="2497"/>
      <c r="AEI34" s="2497"/>
      <c r="AEJ34" s="2497"/>
      <c r="AEK34" s="2497"/>
      <c r="AEL34" s="2497"/>
      <c r="AEM34" s="2497"/>
      <c r="AEN34" s="2497"/>
      <c r="AEO34" s="2497"/>
      <c r="AEP34" s="2497"/>
      <c r="AEQ34" s="2497"/>
      <c r="AER34" s="2497"/>
      <c r="AES34" s="2497"/>
      <c r="AET34" s="2497"/>
      <c r="AEU34" s="2497"/>
      <c r="AEV34" s="2497"/>
      <c r="AEW34" s="2497"/>
      <c r="AEX34" s="2497"/>
      <c r="AEY34" s="2497"/>
      <c r="AEZ34" s="2497"/>
      <c r="AFA34" s="2497"/>
      <c r="AFB34" s="2497"/>
      <c r="AFC34" s="2497"/>
      <c r="AFD34" s="2497"/>
      <c r="AFE34" s="2497"/>
      <c r="AFF34" s="2497"/>
      <c r="AFG34" s="2497"/>
      <c r="AFH34" s="2497"/>
      <c r="AFI34" s="2497"/>
      <c r="AFJ34" s="2497"/>
      <c r="AFK34" s="2497"/>
      <c r="AFL34" s="2497"/>
      <c r="AFM34" s="2497"/>
      <c r="AFN34" s="2497"/>
      <c r="AFO34" s="2497"/>
      <c r="AFP34" s="2497"/>
      <c r="AFQ34" s="2497"/>
      <c r="AFR34" s="2497"/>
      <c r="AFS34" s="2497"/>
      <c r="AFT34" s="2497"/>
      <c r="AFU34" s="2497"/>
      <c r="AFV34" s="2497"/>
      <c r="AFW34" s="2497"/>
      <c r="AFX34" s="2497"/>
      <c r="AFY34" s="2497"/>
      <c r="AFZ34" s="2497"/>
      <c r="AGA34" s="2497"/>
      <c r="AGB34" s="2497"/>
      <c r="AGC34" s="2497"/>
      <c r="AGD34" s="2497"/>
      <c r="AGE34" s="2497"/>
      <c r="AGF34" s="2497"/>
      <c r="AGG34" s="2497"/>
      <c r="AGH34" s="2497"/>
      <c r="AGI34" s="2497"/>
      <c r="AGJ34" s="2497"/>
      <c r="AGK34" s="2497"/>
      <c r="AGL34" s="2497"/>
      <c r="AGM34" s="2497"/>
      <c r="AGN34" s="2497"/>
      <c r="AGO34" s="2497"/>
      <c r="AGP34" s="2497"/>
      <c r="AGQ34" s="2497"/>
      <c r="AGR34" s="2497"/>
      <c r="AGS34" s="2497"/>
      <c r="AGT34" s="2497"/>
      <c r="AGU34" s="2497"/>
      <c r="AGV34" s="2497"/>
      <c r="AGW34" s="2497"/>
      <c r="AGX34" s="2497"/>
      <c r="AGY34" s="2497"/>
      <c r="AGZ34" s="2497"/>
      <c r="AHA34" s="2497"/>
      <c r="AHB34" s="2497"/>
      <c r="AHC34" s="2497"/>
      <c r="AHD34" s="2497"/>
      <c r="AHE34" s="2497"/>
      <c r="AHF34" s="2497"/>
      <c r="AHG34" s="2497"/>
      <c r="AHH34" s="2497"/>
      <c r="AHI34" s="2497"/>
      <c r="AHJ34" s="2497"/>
      <c r="AHK34" s="2497"/>
      <c r="AHL34" s="2497"/>
      <c r="AHM34" s="2497"/>
      <c r="AHN34" s="2497"/>
      <c r="AHO34" s="2497"/>
      <c r="AHP34" s="2497"/>
      <c r="AHQ34" s="2497"/>
      <c r="AHR34" s="2497"/>
      <c r="AHS34" s="2497"/>
      <c r="AHT34" s="2497"/>
      <c r="AHU34" s="2497"/>
      <c r="AHV34" s="2497"/>
      <c r="AHW34" s="2497"/>
      <c r="AHX34" s="2497"/>
      <c r="AHY34" s="2497"/>
      <c r="AHZ34" s="2497"/>
      <c r="AIA34" s="2497"/>
      <c r="AIB34" s="2497"/>
      <c r="AIC34" s="2497"/>
      <c r="AID34" s="2497"/>
      <c r="AIE34" s="2497"/>
      <c r="AIF34" s="2497"/>
      <c r="AIG34" s="2497"/>
      <c r="AIH34" s="2497"/>
      <c r="AII34" s="2497"/>
      <c r="AIJ34" s="2497"/>
      <c r="AIK34" s="2497"/>
      <c r="AIL34" s="2497"/>
      <c r="AIM34" s="2497"/>
      <c r="AIN34" s="2497"/>
      <c r="AIO34" s="2497"/>
      <c r="AIP34" s="2497"/>
      <c r="AIQ34" s="2497"/>
      <c r="AIR34" s="2497"/>
      <c r="AIS34" s="2497"/>
      <c r="AIT34" s="2497"/>
      <c r="AIU34" s="2497"/>
      <c r="AIV34" s="2497"/>
      <c r="AIW34" s="2497"/>
      <c r="AIX34" s="2497"/>
      <c r="AIY34" s="2497"/>
      <c r="AIZ34" s="2497"/>
      <c r="AJA34" s="2497"/>
      <c r="AJB34" s="2497"/>
      <c r="AJC34" s="2497"/>
      <c r="AJD34" s="2497"/>
      <c r="AJE34" s="2497"/>
      <c r="AJF34" s="2497"/>
      <c r="AJG34" s="2497"/>
      <c r="AJH34" s="2497"/>
      <c r="AJI34" s="2497"/>
      <c r="AJJ34" s="2497"/>
      <c r="AJK34" s="2497"/>
      <c r="AJL34" s="2497"/>
      <c r="AJM34" s="2497"/>
      <c r="AJN34" s="2497"/>
      <c r="AJO34" s="2497"/>
      <c r="AJP34" s="2497"/>
      <c r="AJQ34" s="2497"/>
      <c r="AJR34" s="2497"/>
      <c r="AJS34" s="2497"/>
      <c r="AJT34" s="2497"/>
      <c r="AJU34" s="2497"/>
      <c r="AJV34" s="2497"/>
      <c r="AJW34" s="2497"/>
      <c r="AJX34" s="2497"/>
      <c r="AJY34" s="2497"/>
      <c r="AJZ34" s="2497"/>
      <c r="AKA34" s="2497"/>
      <c r="AKB34" s="2497"/>
      <c r="AKC34" s="2497"/>
      <c r="AKD34" s="2497"/>
      <c r="AKE34" s="2497"/>
      <c r="AKF34" s="2497"/>
      <c r="AKG34" s="2497"/>
      <c r="AKH34" s="2497"/>
      <c r="AKI34" s="2497"/>
      <c r="AKJ34" s="2497"/>
      <c r="AKK34" s="2497"/>
      <c r="AKL34" s="2497"/>
      <c r="AKM34" s="2497"/>
      <c r="AKN34" s="2497"/>
      <c r="AKO34" s="2497"/>
      <c r="AKP34" s="2497"/>
      <c r="AKQ34" s="2497"/>
      <c r="AKR34" s="2497"/>
      <c r="AKS34" s="2497"/>
      <c r="AKT34" s="2497"/>
      <c r="AKU34" s="2497"/>
      <c r="AKV34" s="2497"/>
      <c r="AKW34" s="2497"/>
      <c r="AKX34" s="2497"/>
      <c r="AKY34" s="2497"/>
      <c r="AKZ34" s="2497"/>
      <c r="ALA34" s="2497"/>
      <c r="ALB34" s="2497"/>
      <c r="ALC34" s="2497"/>
      <c r="ALD34" s="2497"/>
      <c r="ALE34" s="2497"/>
      <c r="ALF34" s="2497"/>
      <c r="ALG34" s="2497"/>
      <c r="ALH34" s="2497"/>
      <c r="ALI34" s="2497"/>
      <c r="ALJ34" s="2497"/>
      <c r="ALK34" s="2497"/>
      <c r="ALL34" s="2497"/>
      <c r="ALM34" s="2497"/>
      <c r="ALN34" s="2497"/>
      <c r="ALO34" s="2497"/>
      <c r="ALP34" s="2497"/>
      <c r="ALQ34" s="2497"/>
      <c r="ALR34" s="2497"/>
      <c r="ALS34" s="2497"/>
      <c r="ALT34" s="2497"/>
      <c r="ALU34" s="2497"/>
      <c r="ALV34" s="2497"/>
      <c r="ALW34" s="2497"/>
      <c r="ALX34" s="2497"/>
      <c r="ALY34" s="2497"/>
      <c r="ALZ34" s="2497"/>
      <c r="AMA34" s="2497"/>
      <c r="AMB34" s="2497"/>
      <c r="AMC34" s="2497"/>
      <c r="AMD34" s="2497"/>
      <c r="AME34" s="2497"/>
      <c r="AMF34" s="2497"/>
      <c r="AMG34" s="2497"/>
      <c r="AMH34" s="2497"/>
      <c r="AMI34" s="2497"/>
      <c r="AMJ34" s="2497"/>
      <c r="AMK34" s="2497"/>
      <c r="AML34" s="2497"/>
      <c r="AMM34" s="2497"/>
      <c r="AMN34" s="2497"/>
      <c r="AMO34" s="2497"/>
      <c r="AMP34" s="2497"/>
      <c r="AMQ34" s="2497"/>
      <c r="AMR34" s="2497"/>
      <c r="AMS34" s="2497"/>
      <c r="AMT34" s="2497"/>
      <c r="AMU34" s="2497"/>
      <c r="AMV34" s="2497"/>
      <c r="AMW34" s="2497"/>
      <c r="AMX34" s="2497"/>
      <c r="AMY34" s="2497"/>
      <c r="AMZ34" s="2497"/>
      <c r="ANA34" s="2497"/>
      <c r="ANB34" s="2497"/>
      <c r="ANC34" s="2497"/>
      <c r="AND34" s="2497"/>
      <c r="ANE34" s="2497"/>
      <c r="ANF34" s="2497"/>
      <c r="ANG34" s="2497"/>
      <c r="ANH34" s="2497"/>
      <c r="ANI34" s="2497"/>
      <c r="ANJ34" s="2497"/>
      <c r="ANK34" s="2497"/>
      <c r="ANL34" s="2497"/>
      <c r="ANM34" s="2497"/>
      <c r="ANN34" s="2497"/>
      <c r="ANO34" s="2497"/>
      <c r="ANP34" s="2497"/>
      <c r="ANQ34" s="2497"/>
      <c r="ANR34" s="2497"/>
      <c r="ANS34" s="2497"/>
      <c r="ANT34" s="2497"/>
      <c r="ANU34" s="2497"/>
      <c r="ANV34" s="2497"/>
      <c r="ANW34" s="2497"/>
      <c r="ANX34" s="2497"/>
      <c r="ANY34" s="2497"/>
      <c r="ANZ34" s="2497"/>
      <c r="AOA34" s="2497"/>
      <c r="AOB34" s="2497"/>
      <c r="AOC34" s="2497"/>
      <c r="AOD34" s="2497"/>
      <c r="AOE34" s="2497"/>
      <c r="AOF34" s="2497"/>
      <c r="AOG34" s="2497"/>
      <c r="AOH34" s="2497"/>
      <c r="AOI34" s="2497"/>
      <c r="AOJ34" s="2497"/>
      <c r="AOK34" s="2497"/>
      <c r="AOL34" s="2497"/>
      <c r="AOM34" s="2497"/>
      <c r="AON34" s="2497"/>
      <c r="AOO34" s="2497"/>
      <c r="AOP34" s="2497"/>
      <c r="AOQ34" s="2497"/>
      <c r="AOR34" s="2497"/>
      <c r="AOS34" s="2497"/>
      <c r="AOT34" s="2497"/>
      <c r="AOU34" s="2497"/>
      <c r="AOV34" s="2497"/>
      <c r="AOW34" s="2497"/>
      <c r="AOX34" s="2497"/>
      <c r="AOY34" s="2497"/>
      <c r="AOZ34" s="2497"/>
      <c r="APA34" s="2497"/>
      <c r="APB34" s="2497"/>
      <c r="APC34" s="2497"/>
      <c r="APD34" s="2497"/>
      <c r="APE34" s="2497"/>
      <c r="APF34" s="2497"/>
      <c r="APG34" s="2497"/>
      <c r="APH34" s="2497"/>
      <c r="API34" s="2497"/>
      <c r="APJ34" s="2497"/>
      <c r="APK34" s="2497"/>
      <c r="APL34" s="2497"/>
      <c r="APM34" s="2497"/>
      <c r="APN34" s="2497"/>
      <c r="APO34" s="2497"/>
      <c r="APP34" s="2497"/>
      <c r="APQ34" s="2497"/>
      <c r="APR34" s="2497"/>
      <c r="APS34" s="2497"/>
      <c r="APT34" s="2497"/>
      <c r="APU34" s="2497"/>
      <c r="APV34" s="2497"/>
      <c r="APW34" s="2497"/>
      <c r="APX34" s="2497"/>
      <c r="APY34" s="2497"/>
      <c r="APZ34" s="2497"/>
      <c r="AQA34" s="2497"/>
      <c r="AQB34" s="2497"/>
      <c r="AQC34" s="2497"/>
      <c r="AQD34" s="2497"/>
      <c r="AQE34" s="2497"/>
      <c r="AQF34" s="2497"/>
      <c r="AQG34" s="2497"/>
      <c r="AQH34" s="2497"/>
      <c r="AQI34" s="2497"/>
      <c r="AQJ34" s="2497"/>
      <c r="AQK34" s="2497"/>
      <c r="AQL34" s="2497"/>
      <c r="AQM34" s="2497"/>
      <c r="AQN34" s="2497"/>
      <c r="AQO34" s="2497"/>
      <c r="AQP34" s="2497"/>
      <c r="AQQ34" s="2497"/>
      <c r="AQR34" s="2497"/>
      <c r="AQS34" s="2497"/>
      <c r="AQT34" s="2497"/>
      <c r="AQU34" s="2497"/>
      <c r="AQV34" s="2497"/>
      <c r="AQW34" s="2497"/>
      <c r="AQX34" s="2497"/>
      <c r="AQY34" s="2497"/>
      <c r="AQZ34" s="2497"/>
      <c r="ARA34" s="2497"/>
      <c r="ARB34" s="2497"/>
      <c r="ARC34" s="2497"/>
      <c r="ARD34" s="2497"/>
      <c r="ARE34" s="2497"/>
      <c r="ARF34" s="2497"/>
      <c r="ARG34" s="2497"/>
      <c r="ARH34" s="2497"/>
      <c r="ARI34" s="2497"/>
      <c r="ARJ34" s="2497"/>
      <c r="ARK34" s="2497"/>
      <c r="ARL34" s="2497"/>
      <c r="ARM34" s="2497"/>
      <c r="ARN34" s="2497"/>
      <c r="ARO34" s="2497"/>
      <c r="ARP34" s="2497"/>
      <c r="ARQ34" s="2497"/>
      <c r="ARR34" s="2497"/>
      <c r="ARS34" s="2497"/>
      <c r="ART34" s="2497"/>
      <c r="ARU34" s="2497"/>
      <c r="ARV34" s="2497"/>
      <c r="ARW34" s="2497"/>
      <c r="ARX34" s="2497"/>
      <c r="ARY34" s="2497"/>
      <c r="ARZ34" s="2497"/>
      <c r="ASA34" s="2497"/>
      <c r="ASB34" s="2497"/>
      <c r="ASC34" s="2497"/>
      <c r="ASD34" s="2497"/>
      <c r="ASE34" s="2497"/>
      <c r="ASF34" s="2497"/>
      <c r="ASG34" s="2497"/>
      <c r="ASH34" s="2497"/>
      <c r="ASI34" s="2497"/>
      <c r="ASJ34" s="2497"/>
      <c r="ASK34" s="2497"/>
      <c r="ASL34" s="2497"/>
      <c r="ASM34" s="2497"/>
      <c r="ASN34" s="2497"/>
      <c r="ASO34" s="2497"/>
      <c r="ASP34" s="2497"/>
      <c r="ASQ34" s="2497"/>
      <c r="ASR34" s="2497"/>
      <c r="ASS34" s="2497"/>
      <c r="AST34" s="2497"/>
      <c r="ASU34" s="2497"/>
      <c r="ASV34" s="2497"/>
      <c r="ASW34" s="2497"/>
      <c r="ASX34" s="2497"/>
      <c r="ASY34" s="2497"/>
      <c r="ASZ34" s="2497"/>
      <c r="ATA34" s="2497"/>
      <c r="ATB34" s="2497"/>
      <c r="ATC34" s="2497"/>
      <c r="ATD34" s="2497"/>
      <c r="ATE34" s="2497"/>
      <c r="ATF34" s="2497"/>
      <c r="ATG34" s="2497"/>
      <c r="ATH34" s="2497"/>
      <c r="ATI34" s="2497"/>
      <c r="ATJ34" s="2497"/>
      <c r="ATK34" s="2497"/>
      <c r="ATL34" s="2497"/>
      <c r="ATM34" s="2497"/>
      <c r="ATN34" s="2497"/>
      <c r="ATO34" s="2497"/>
      <c r="ATP34" s="2497"/>
      <c r="ATQ34" s="2497"/>
      <c r="ATR34" s="2497"/>
      <c r="ATS34" s="2497"/>
      <c r="ATT34" s="2497"/>
      <c r="ATU34" s="2497"/>
      <c r="ATV34" s="2497"/>
      <c r="ATW34" s="2497"/>
      <c r="ATX34" s="2497"/>
      <c r="ATY34" s="2497"/>
      <c r="ATZ34" s="2497"/>
      <c r="AUA34" s="2497"/>
      <c r="AUB34" s="2497"/>
      <c r="AUC34" s="2497"/>
      <c r="AUD34" s="2497"/>
      <c r="AUE34" s="2497"/>
      <c r="AUF34" s="2497"/>
      <c r="AUG34" s="2497"/>
      <c r="AUH34" s="2497"/>
      <c r="AUI34" s="2497"/>
      <c r="AUJ34" s="2497"/>
      <c r="AUK34" s="2497"/>
      <c r="AUL34" s="2497"/>
      <c r="AUM34" s="2497"/>
      <c r="AUN34" s="2497"/>
      <c r="AUO34" s="2497"/>
      <c r="AUP34" s="2497"/>
      <c r="AUQ34" s="2497"/>
      <c r="AUR34" s="2497"/>
      <c r="AUS34" s="2497"/>
      <c r="AUT34" s="2497"/>
      <c r="AUU34" s="2497"/>
      <c r="AUV34" s="2497"/>
      <c r="AUW34" s="2497"/>
      <c r="AUX34" s="2497"/>
      <c r="AUY34" s="2497"/>
      <c r="AUZ34" s="2497"/>
      <c r="AVA34" s="2497"/>
      <c r="AVB34" s="2497"/>
      <c r="AVC34" s="2497"/>
      <c r="AVD34" s="2497"/>
      <c r="AVE34" s="2497"/>
      <c r="AVF34" s="2497"/>
      <c r="AVG34" s="2497"/>
      <c r="AVH34" s="2497"/>
      <c r="AVI34" s="2497"/>
      <c r="AVJ34" s="2497"/>
      <c r="AVK34" s="2497"/>
      <c r="AVL34" s="2497"/>
      <c r="AVM34" s="2497"/>
      <c r="AVN34" s="2497"/>
      <c r="AVO34" s="2497"/>
      <c r="AVP34" s="2497"/>
      <c r="AVQ34" s="2497"/>
      <c r="AVR34" s="2497"/>
      <c r="AVS34" s="2497"/>
      <c r="AVT34" s="2497"/>
      <c r="AVU34" s="2497"/>
      <c r="AVV34" s="2497"/>
      <c r="AVW34" s="2497"/>
      <c r="AVX34" s="2497"/>
      <c r="AVY34" s="2497"/>
      <c r="AVZ34" s="2497"/>
      <c r="AWA34" s="2497"/>
      <c r="AWB34" s="2497"/>
      <c r="AWC34" s="2497"/>
      <c r="AWD34" s="2497"/>
      <c r="AWE34" s="2497"/>
      <c r="AWF34" s="2497"/>
      <c r="AWG34" s="2497"/>
      <c r="AWH34" s="2497"/>
      <c r="AWI34" s="2497"/>
      <c r="AWJ34" s="2497"/>
      <c r="AWK34" s="2497"/>
      <c r="AWL34" s="2497"/>
      <c r="AWM34" s="2497"/>
      <c r="AWN34" s="2497"/>
      <c r="AWO34" s="2497"/>
      <c r="AWP34" s="2497"/>
      <c r="AWQ34" s="2497"/>
      <c r="AWR34" s="2497"/>
      <c r="AWS34" s="2497"/>
      <c r="AWT34" s="2497"/>
      <c r="AWU34" s="2497"/>
      <c r="AWV34" s="2497"/>
      <c r="AWW34" s="2497"/>
      <c r="AWX34" s="2497"/>
      <c r="AWY34" s="2497"/>
      <c r="AWZ34" s="2497"/>
      <c r="AXA34" s="2497"/>
      <c r="AXB34" s="2497"/>
      <c r="AXC34" s="2497"/>
      <c r="AXD34" s="2497"/>
      <c r="AXE34" s="2497"/>
      <c r="AXF34" s="2497"/>
      <c r="AXG34" s="2497"/>
      <c r="AXH34" s="2497"/>
      <c r="AXI34" s="2497"/>
      <c r="AXJ34" s="2497"/>
      <c r="AXK34" s="2497"/>
      <c r="AXL34" s="2497"/>
      <c r="AXM34" s="2497"/>
      <c r="AXN34" s="2497"/>
      <c r="AXO34" s="2497"/>
      <c r="AXP34" s="2497"/>
      <c r="AXQ34" s="2497"/>
      <c r="AXR34" s="2497"/>
      <c r="AXS34" s="2497"/>
      <c r="AXT34" s="2497"/>
      <c r="AXU34" s="2497"/>
      <c r="AXV34" s="2497"/>
      <c r="AXW34" s="2497"/>
      <c r="AXX34" s="2497"/>
      <c r="AXY34" s="2497"/>
      <c r="AXZ34" s="2497"/>
      <c r="AYA34" s="2497"/>
      <c r="AYB34" s="2497"/>
      <c r="AYC34" s="2497"/>
      <c r="AYD34" s="2497"/>
      <c r="AYE34" s="2497"/>
      <c r="AYF34" s="2497"/>
      <c r="AYG34" s="2497"/>
      <c r="AYH34" s="2497"/>
      <c r="AYI34" s="2497"/>
      <c r="AYJ34" s="2497"/>
      <c r="AYK34" s="2497"/>
      <c r="AYL34" s="2497"/>
      <c r="AYM34" s="2497"/>
      <c r="AYN34" s="2497"/>
      <c r="AYO34" s="2497"/>
      <c r="AYP34" s="2497"/>
      <c r="AYQ34" s="2497"/>
      <c r="AYR34" s="2497"/>
      <c r="AYS34" s="2497"/>
      <c r="AYT34" s="2497"/>
      <c r="AYU34" s="2497"/>
      <c r="AYV34" s="2497"/>
      <c r="AYW34" s="2497"/>
      <c r="AYX34" s="2497"/>
      <c r="AYY34" s="2497"/>
      <c r="AYZ34" s="2497"/>
      <c r="AZA34" s="2497"/>
      <c r="AZB34" s="2497"/>
      <c r="AZC34" s="2497"/>
      <c r="AZD34" s="2497"/>
      <c r="AZE34" s="2497"/>
      <c r="AZF34" s="2497"/>
      <c r="AZG34" s="2497"/>
      <c r="AZH34" s="2497"/>
      <c r="AZI34" s="2497"/>
      <c r="AZJ34" s="2497"/>
      <c r="AZK34" s="2497"/>
      <c r="AZL34" s="2497"/>
      <c r="AZM34" s="2497"/>
      <c r="AZN34" s="2497"/>
      <c r="AZO34" s="2497"/>
      <c r="AZP34" s="2497"/>
      <c r="AZQ34" s="2497"/>
      <c r="AZR34" s="2497"/>
      <c r="AZS34" s="2497"/>
      <c r="AZT34" s="2497"/>
      <c r="AZU34" s="2497"/>
      <c r="AZV34" s="2497"/>
      <c r="AZW34" s="2497"/>
      <c r="AZX34" s="2497"/>
      <c r="AZY34" s="2497"/>
      <c r="AZZ34" s="2497"/>
      <c r="BAA34" s="2497"/>
      <c r="BAB34" s="2497"/>
      <c r="BAC34" s="2497"/>
      <c r="BAD34" s="2497"/>
      <c r="BAE34" s="2497"/>
      <c r="BAF34" s="2497"/>
      <c r="BAG34" s="2497"/>
      <c r="BAH34" s="2497"/>
      <c r="BAI34" s="2497"/>
      <c r="BAJ34" s="2497"/>
      <c r="BAK34" s="2497"/>
      <c r="BAL34" s="2497"/>
      <c r="BAM34" s="2497"/>
      <c r="BAN34" s="2497"/>
      <c r="BAO34" s="2497"/>
      <c r="BAP34" s="2497"/>
      <c r="BAQ34" s="2497"/>
      <c r="BAR34" s="2497"/>
      <c r="BAS34" s="2497"/>
      <c r="BAT34" s="2497"/>
      <c r="BAU34" s="2497"/>
      <c r="BAV34" s="2497"/>
      <c r="BAW34" s="2497"/>
      <c r="BAX34" s="2497"/>
      <c r="BAY34" s="2497"/>
      <c r="BAZ34" s="2497"/>
      <c r="BBA34" s="2497"/>
      <c r="BBB34" s="2497"/>
      <c r="BBC34" s="2497"/>
      <c r="BBD34" s="2497"/>
      <c r="BBE34" s="2497"/>
      <c r="BBF34" s="2497"/>
      <c r="BBG34" s="2497"/>
      <c r="BBH34" s="2497"/>
      <c r="BBI34" s="2497"/>
      <c r="BBJ34" s="2497"/>
      <c r="BBK34" s="2497"/>
      <c r="BBL34" s="2497"/>
      <c r="BBM34" s="2497"/>
      <c r="BBN34" s="2497"/>
      <c r="BBO34" s="2497"/>
      <c r="BBP34" s="2497"/>
      <c r="BBQ34" s="2497"/>
      <c r="BBR34" s="2497"/>
      <c r="BBS34" s="2497"/>
      <c r="BBT34" s="2497"/>
      <c r="BBU34" s="2497"/>
      <c r="BBV34" s="2497"/>
      <c r="BBW34" s="2497"/>
      <c r="BBX34" s="2497"/>
      <c r="BBY34" s="2497"/>
      <c r="BBZ34" s="2497"/>
      <c r="BCA34" s="2497"/>
      <c r="BCB34" s="2497"/>
      <c r="BCC34" s="2497"/>
      <c r="BCD34" s="2497"/>
      <c r="BCE34" s="2497"/>
      <c r="BCF34" s="2497"/>
      <c r="BCG34" s="2497"/>
      <c r="BCH34" s="2497"/>
      <c r="BCI34" s="2497"/>
      <c r="BCJ34" s="2497"/>
      <c r="BCK34" s="2497"/>
      <c r="BCL34" s="2497"/>
      <c r="BCM34" s="2497"/>
      <c r="BCN34" s="2497"/>
      <c r="BCO34" s="2497"/>
      <c r="BCP34" s="2497"/>
      <c r="BCQ34" s="2497"/>
      <c r="BCR34" s="2497"/>
      <c r="BCS34" s="2497"/>
      <c r="BCT34" s="2497"/>
      <c r="BCU34" s="2497"/>
      <c r="BCV34" s="2497"/>
      <c r="BCW34" s="2497"/>
      <c r="BCX34" s="2497"/>
      <c r="BCY34" s="2497"/>
      <c r="BCZ34" s="2497"/>
      <c r="BDA34" s="2497"/>
      <c r="BDB34" s="2497"/>
      <c r="BDC34" s="2497"/>
      <c r="BDD34" s="2497"/>
      <c r="BDE34" s="2497"/>
      <c r="BDF34" s="2497"/>
      <c r="BDG34" s="2497"/>
      <c r="BDH34" s="2497"/>
      <c r="BDI34" s="2497"/>
      <c r="BDJ34" s="2497"/>
      <c r="BDK34" s="2497"/>
      <c r="BDL34" s="2497"/>
      <c r="BDM34" s="2497"/>
      <c r="BDN34" s="2497"/>
      <c r="BDO34" s="2497"/>
      <c r="BDP34" s="2497"/>
      <c r="BDQ34" s="2497"/>
      <c r="BDR34" s="2497"/>
      <c r="BDS34" s="2497"/>
      <c r="BDT34" s="2497"/>
      <c r="BDU34" s="2497"/>
      <c r="BDV34" s="2497"/>
      <c r="BDW34" s="2497"/>
      <c r="BDX34" s="2497"/>
      <c r="BDY34" s="2497"/>
      <c r="BDZ34" s="2497"/>
      <c r="BEA34" s="2497"/>
      <c r="BEB34" s="2497"/>
      <c r="BEC34" s="2497"/>
      <c r="BED34" s="2497"/>
      <c r="BEE34" s="2497"/>
      <c r="BEF34" s="2497"/>
      <c r="BEG34" s="2497"/>
      <c r="BEH34" s="2497"/>
      <c r="BEI34" s="2497"/>
      <c r="BEJ34" s="2497"/>
      <c r="BEK34" s="2497"/>
      <c r="BEL34" s="2497"/>
      <c r="BEM34" s="2497"/>
      <c r="BEN34" s="2497"/>
      <c r="BEO34" s="2497"/>
      <c r="BEP34" s="2497"/>
      <c r="BEQ34" s="2497"/>
      <c r="BER34" s="2497"/>
      <c r="BES34" s="2497"/>
      <c r="BET34" s="2497"/>
      <c r="BEU34" s="2497"/>
      <c r="BEV34" s="2497"/>
      <c r="BEW34" s="2497"/>
      <c r="BEX34" s="2497"/>
      <c r="BEY34" s="2497"/>
      <c r="BEZ34" s="2497"/>
      <c r="BFA34" s="2497"/>
      <c r="BFB34" s="2497"/>
      <c r="BFC34" s="2497"/>
      <c r="BFD34" s="2497"/>
      <c r="BFE34" s="2497"/>
      <c r="BFF34" s="2497"/>
      <c r="BFG34" s="2497"/>
      <c r="BFH34" s="2497"/>
      <c r="BFI34" s="2497"/>
      <c r="BFJ34" s="2497"/>
      <c r="BFK34" s="2497"/>
      <c r="BFL34" s="2497"/>
      <c r="BFM34" s="2497"/>
      <c r="BFN34" s="2497"/>
      <c r="BFO34" s="2497"/>
      <c r="BFP34" s="2497"/>
      <c r="BFQ34" s="2497"/>
      <c r="BFR34" s="2497"/>
      <c r="BFS34" s="2497"/>
      <c r="BFT34" s="2497"/>
      <c r="BFU34" s="2497"/>
      <c r="BFV34" s="2497"/>
      <c r="BFW34" s="2497"/>
      <c r="BFX34" s="2497"/>
      <c r="BFY34" s="2497"/>
      <c r="BFZ34" s="2497"/>
      <c r="BGA34" s="2497"/>
      <c r="BGB34" s="2497"/>
      <c r="BGC34" s="2497"/>
      <c r="BGD34" s="2497"/>
      <c r="BGE34" s="2497"/>
      <c r="BGF34" s="2497"/>
      <c r="BGG34" s="2497"/>
      <c r="BGH34" s="2497"/>
      <c r="BGI34" s="2497"/>
      <c r="BGJ34" s="2497"/>
      <c r="BGK34" s="2497"/>
      <c r="BGL34" s="2497"/>
      <c r="BGM34" s="2497"/>
      <c r="BGN34" s="2497"/>
      <c r="BGO34" s="2497"/>
      <c r="BGP34" s="2497"/>
      <c r="BGQ34" s="2497"/>
      <c r="BGR34" s="2497"/>
      <c r="BGS34" s="2497"/>
      <c r="BGT34" s="2497"/>
      <c r="BGU34" s="2497"/>
      <c r="BGV34" s="2497"/>
      <c r="BGW34" s="2497"/>
      <c r="BGX34" s="2497"/>
      <c r="BGY34" s="2497"/>
      <c r="BGZ34" s="2497"/>
      <c r="BHA34" s="2497"/>
      <c r="BHB34" s="2497"/>
      <c r="BHC34" s="2497"/>
      <c r="BHD34" s="2497"/>
      <c r="BHE34" s="2497"/>
      <c r="BHF34" s="2497"/>
      <c r="BHG34" s="2497"/>
      <c r="BHH34" s="2497"/>
      <c r="BHI34" s="2497"/>
      <c r="BHJ34" s="2497"/>
      <c r="BHK34" s="2497"/>
      <c r="BHL34" s="2497"/>
      <c r="BHM34" s="2497"/>
      <c r="BHN34" s="2497"/>
      <c r="BHO34" s="2497"/>
      <c r="BHP34" s="2497"/>
      <c r="BHQ34" s="2497"/>
      <c r="BHR34" s="2497"/>
      <c r="BHS34" s="2497"/>
      <c r="BHT34" s="2497"/>
      <c r="BHU34" s="2497"/>
      <c r="BHV34" s="2497"/>
      <c r="BHW34" s="2497"/>
      <c r="BHX34" s="2497"/>
      <c r="BHY34" s="2497"/>
      <c r="BHZ34" s="2497"/>
      <c r="BIA34" s="2497"/>
      <c r="BIB34" s="2497"/>
      <c r="BIC34" s="2497"/>
      <c r="BID34" s="2497"/>
      <c r="BIE34" s="2497"/>
      <c r="BIF34" s="2497"/>
      <c r="BIG34" s="2497"/>
      <c r="BIH34" s="2497"/>
      <c r="BII34" s="2497"/>
      <c r="BIJ34" s="2497"/>
      <c r="BIK34" s="2497"/>
      <c r="BIL34" s="2497"/>
      <c r="BIM34" s="2497"/>
      <c r="BIN34" s="2497"/>
      <c r="BIO34" s="2497"/>
      <c r="BIP34" s="2497"/>
      <c r="BIQ34" s="2497"/>
      <c r="BIR34" s="2497"/>
      <c r="BIS34" s="2497"/>
      <c r="BIT34" s="2497"/>
      <c r="BIU34" s="2497"/>
      <c r="BIV34" s="2497"/>
      <c r="BIW34" s="2497"/>
      <c r="BIX34" s="2497"/>
      <c r="BIY34" s="2497"/>
      <c r="BIZ34" s="2497"/>
      <c r="BJA34" s="2497"/>
      <c r="BJB34" s="2497"/>
      <c r="BJC34" s="2497"/>
      <c r="BJD34" s="2497"/>
      <c r="BJE34" s="2497"/>
      <c r="BJF34" s="2497"/>
      <c r="BJG34" s="2497"/>
      <c r="BJH34" s="2497"/>
      <c r="BJI34" s="2497"/>
      <c r="BJJ34" s="2497"/>
      <c r="BJK34" s="2497"/>
      <c r="BJL34" s="2497"/>
      <c r="BJM34" s="2497"/>
      <c r="BJN34" s="2497"/>
      <c r="BJO34" s="2497"/>
      <c r="BJP34" s="2497"/>
      <c r="BJQ34" s="2497"/>
      <c r="BJR34" s="2497"/>
      <c r="BJS34" s="2497"/>
      <c r="BJT34" s="2497"/>
      <c r="BJU34" s="2497"/>
      <c r="BJV34" s="2497"/>
      <c r="BJW34" s="2497"/>
      <c r="BJX34" s="2497"/>
      <c r="BJY34" s="2497"/>
      <c r="BJZ34" s="2497"/>
      <c r="BKA34" s="2497"/>
      <c r="BKB34" s="2497"/>
      <c r="BKC34" s="2497"/>
      <c r="BKD34" s="2497"/>
      <c r="BKE34" s="2497"/>
      <c r="BKF34" s="2497"/>
      <c r="BKG34" s="2497"/>
      <c r="BKH34" s="2497"/>
      <c r="BKI34" s="2497"/>
      <c r="BKJ34" s="2497"/>
      <c r="BKK34" s="2497"/>
      <c r="BKL34" s="2497"/>
      <c r="BKM34" s="2497"/>
      <c r="BKN34" s="2497"/>
      <c r="BKO34" s="2497"/>
      <c r="BKP34" s="2497"/>
      <c r="BKQ34" s="2497"/>
      <c r="BKR34" s="2497"/>
      <c r="BKS34" s="2497"/>
      <c r="BKT34" s="2497"/>
      <c r="BKU34" s="2497"/>
      <c r="BKV34" s="2497"/>
      <c r="BKW34" s="2497"/>
      <c r="BKX34" s="2497"/>
      <c r="BKY34" s="2497"/>
      <c r="BKZ34" s="2497"/>
      <c r="BLA34" s="2497"/>
      <c r="BLB34" s="2497"/>
      <c r="BLC34" s="2497"/>
      <c r="BLD34" s="2497"/>
      <c r="BLE34" s="2497"/>
      <c r="BLF34" s="2497"/>
      <c r="BLG34" s="2497"/>
      <c r="BLH34" s="2497"/>
      <c r="BLI34" s="2497"/>
      <c r="BLJ34" s="2497"/>
      <c r="BLK34" s="2497"/>
      <c r="BLL34" s="2497"/>
      <c r="BLM34" s="2497"/>
      <c r="BLN34" s="2497"/>
      <c r="BLO34" s="2497"/>
      <c r="BLP34" s="2497"/>
      <c r="BLQ34" s="2497"/>
      <c r="BLR34" s="2497"/>
      <c r="BLS34" s="2497"/>
      <c r="BLT34" s="2497"/>
      <c r="BLU34" s="2497"/>
      <c r="BLV34" s="2497"/>
      <c r="BLW34" s="2497"/>
      <c r="BLX34" s="2497"/>
      <c r="BLY34" s="2497"/>
      <c r="BLZ34" s="2497"/>
      <c r="BMA34" s="2497"/>
      <c r="BMB34" s="2497"/>
      <c r="BMC34" s="2497"/>
      <c r="BMD34" s="2497"/>
      <c r="BME34" s="2497"/>
      <c r="BMF34" s="2497"/>
      <c r="BMG34" s="2497"/>
      <c r="BMH34" s="2497"/>
      <c r="BMI34" s="2497"/>
      <c r="BMJ34" s="2497"/>
      <c r="BMK34" s="2497"/>
      <c r="BML34" s="2497"/>
      <c r="BMM34" s="2497"/>
      <c r="BMN34" s="2497"/>
      <c r="BMO34" s="2497"/>
      <c r="BMP34" s="2497"/>
      <c r="BMQ34" s="2497"/>
      <c r="BMR34" s="2497"/>
      <c r="BMS34" s="2497"/>
      <c r="BMT34" s="2497"/>
      <c r="BMU34" s="2497"/>
      <c r="BMV34" s="2497"/>
      <c r="BMW34" s="2497"/>
      <c r="BMX34" s="2497"/>
      <c r="BMY34" s="2497"/>
      <c r="BMZ34" s="2497"/>
      <c r="BNA34" s="2497"/>
      <c r="BNB34" s="2497"/>
      <c r="BNC34" s="2497"/>
      <c r="BND34" s="2497"/>
      <c r="BNE34" s="2497"/>
      <c r="BNF34" s="2497"/>
      <c r="BNG34" s="2497"/>
      <c r="BNH34" s="2497"/>
      <c r="BNI34" s="2497"/>
      <c r="BNJ34" s="2497"/>
      <c r="BNK34" s="2497"/>
      <c r="BNL34" s="2497"/>
      <c r="BNM34" s="2497"/>
      <c r="BNN34" s="2497"/>
      <c r="BNO34" s="2497"/>
      <c r="BNP34" s="2497"/>
      <c r="BNQ34" s="2497"/>
      <c r="BNR34" s="2497"/>
      <c r="BNS34" s="2497"/>
      <c r="BNT34" s="2497"/>
      <c r="BNU34" s="2497"/>
      <c r="BNV34" s="2497"/>
      <c r="BNW34" s="2497"/>
      <c r="BNX34" s="2497"/>
      <c r="BNY34" s="2497"/>
      <c r="BNZ34" s="2497"/>
      <c r="BOA34" s="2497"/>
      <c r="BOB34" s="2497"/>
      <c r="BOC34" s="2497"/>
      <c r="BOD34" s="2497"/>
      <c r="BOE34" s="2497"/>
      <c r="BOF34" s="2497"/>
      <c r="BOG34" s="2497"/>
      <c r="BOH34" s="2497"/>
      <c r="BOI34" s="2497"/>
      <c r="BOJ34" s="2497"/>
      <c r="BOK34" s="2497"/>
      <c r="BOL34" s="2497"/>
      <c r="BOM34" s="2497"/>
      <c r="BON34" s="2497"/>
      <c r="BOO34" s="2497"/>
      <c r="BOP34" s="2497"/>
      <c r="BOQ34" s="2497"/>
      <c r="BOR34" s="2497"/>
      <c r="BOS34" s="2497"/>
      <c r="BOT34" s="2497"/>
      <c r="BOU34" s="2497"/>
      <c r="BOV34" s="2497"/>
      <c r="BOW34" s="2497"/>
      <c r="BOX34" s="2497"/>
      <c r="BOY34" s="2497"/>
      <c r="BOZ34" s="2497"/>
      <c r="BPA34" s="2497"/>
      <c r="BPB34" s="2497"/>
      <c r="BPC34" s="2497"/>
      <c r="BPD34" s="2497"/>
      <c r="BPE34" s="2497"/>
      <c r="BPF34" s="2497"/>
      <c r="BPG34" s="2497"/>
      <c r="BPH34" s="2497"/>
      <c r="BPI34" s="2497"/>
      <c r="BPJ34" s="2497"/>
      <c r="BPK34" s="2497"/>
      <c r="BPL34" s="2497"/>
      <c r="BPM34" s="2497"/>
      <c r="BPN34" s="2497"/>
      <c r="BPO34" s="2497"/>
      <c r="BPP34" s="2497"/>
      <c r="BPQ34" s="2497"/>
      <c r="BPR34" s="2497"/>
      <c r="BPS34" s="2497"/>
      <c r="BPT34" s="2497"/>
      <c r="BPU34" s="2497"/>
      <c r="BPV34" s="2497"/>
      <c r="BPW34" s="2497"/>
      <c r="BPX34" s="2497"/>
      <c r="BPY34" s="2497"/>
      <c r="BPZ34" s="2497"/>
      <c r="BQA34" s="2497"/>
      <c r="BQB34" s="2497"/>
      <c r="BQC34" s="2497"/>
      <c r="BQD34" s="2497"/>
      <c r="BQE34" s="2497"/>
      <c r="BQF34" s="2497"/>
      <c r="BQG34" s="2497"/>
      <c r="BQH34" s="2497"/>
      <c r="BQI34" s="2497"/>
      <c r="BQJ34" s="2497"/>
      <c r="BQK34" s="2497"/>
      <c r="BQL34" s="2497"/>
      <c r="BQM34" s="2497"/>
      <c r="BQN34" s="2497"/>
      <c r="BQO34" s="2497"/>
      <c r="BQP34" s="2497"/>
      <c r="BQQ34" s="2497"/>
      <c r="BQR34" s="2497"/>
      <c r="BQS34" s="2497"/>
      <c r="BQT34" s="2497"/>
      <c r="BQU34" s="2497"/>
      <c r="BQV34" s="2497"/>
      <c r="BQW34" s="2497"/>
      <c r="BQX34" s="2497"/>
      <c r="BQY34" s="2497"/>
      <c r="BQZ34" s="2497"/>
      <c r="BRA34" s="2497"/>
      <c r="BRB34" s="2497"/>
      <c r="BRC34" s="2497"/>
      <c r="BRD34" s="2497"/>
      <c r="BRE34" s="2497"/>
      <c r="BRF34" s="2497"/>
      <c r="BRG34" s="2497"/>
      <c r="BRH34" s="2497"/>
      <c r="BRI34" s="2497"/>
      <c r="BRJ34" s="2497"/>
      <c r="BRK34" s="2497"/>
      <c r="BRL34" s="2497"/>
      <c r="BRM34" s="2497"/>
      <c r="BRN34" s="2497"/>
      <c r="BRO34" s="2497"/>
      <c r="BRP34" s="2497"/>
      <c r="BRQ34" s="2497"/>
      <c r="BRR34" s="2497"/>
      <c r="BRS34" s="2497"/>
      <c r="BRT34" s="2497"/>
      <c r="BRU34" s="2497"/>
      <c r="BRV34" s="2497"/>
      <c r="BRW34" s="2497"/>
      <c r="BRX34" s="2497"/>
      <c r="BRY34" s="2497"/>
      <c r="BRZ34" s="2497"/>
      <c r="BSA34" s="2497"/>
      <c r="BSB34" s="2497"/>
      <c r="BSC34" s="2497"/>
      <c r="BSD34" s="2497"/>
      <c r="BSE34" s="2497"/>
      <c r="BSF34" s="2497"/>
      <c r="BSG34" s="2497"/>
      <c r="BSH34" s="2497"/>
      <c r="BSI34" s="2497"/>
      <c r="BSJ34" s="2497"/>
      <c r="BSK34" s="2497"/>
      <c r="BSL34" s="2497"/>
      <c r="BSM34" s="2497"/>
      <c r="BSN34" s="2497"/>
      <c r="BSO34" s="2497"/>
      <c r="BSP34" s="2497"/>
      <c r="BSQ34" s="2497"/>
      <c r="BSR34" s="2497"/>
      <c r="BSS34" s="2497"/>
      <c r="BST34" s="2497"/>
      <c r="BSU34" s="2497"/>
      <c r="BSV34" s="2497"/>
      <c r="BSW34" s="2497"/>
      <c r="BSX34" s="2497"/>
      <c r="BSY34" s="2497"/>
      <c r="BSZ34" s="2497"/>
      <c r="BTA34" s="2497"/>
      <c r="BTB34" s="2497"/>
      <c r="BTC34" s="2497"/>
      <c r="BTD34" s="2497"/>
      <c r="BTE34" s="2497"/>
      <c r="BTF34" s="2497"/>
      <c r="BTG34" s="2497"/>
      <c r="BTH34" s="2497"/>
      <c r="BTI34" s="2497"/>
      <c r="BTJ34" s="2497"/>
      <c r="BTK34" s="2497"/>
      <c r="BTL34" s="2497"/>
      <c r="BTM34" s="2497"/>
      <c r="BTN34" s="2497"/>
      <c r="BTO34" s="2497"/>
      <c r="BTP34" s="2497"/>
      <c r="BTQ34" s="2497"/>
      <c r="BTR34" s="2497"/>
      <c r="BTS34" s="2497"/>
      <c r="BTT34" s="2497"/>
      <c r="BTU34" s="2497"/>
      <c r="BTV34" s="2497"/>
      <c r="BTW34" s="2497"/>
      <c r="BTX34" s="2497"/>
      <c r="BTY34" s="2497"/>
      <c r="BTZ34" s="2497"/>
      <c r="BUA34" s="2497"/>
      <c r="BUB34" s="2497"/>
      <c r="BUC34" s="2497"/>
      <c r="BUD34" s="2497"/>
      <c r="BUE34" s="2497"/>
      <c r="BUF34" s="2497"/>
      <c r="BUG34" s="2497"/>
      <c r="BUH34" s="2497"/>
      <c r="BUI34" s="2497"/>
      <c r="BUJ34" s="2497"/>
      <c r="BUK34" s="2497"/>
      <c r="BUL34" s="2497"/>
      <c r="BUM34" s="2497"/>
      <c r="BUN34" s="2497"/>
      <c r="BUO34" s="2497"/>
      <c r="BUP34" s="2497"/>
      <c r="BUQ34" s="2497"/>
      <c r="BUR34" s="2497"/>
      <c r="BUS34" s="2497"/>
      <c r="BUT34" s="2497"/>
      <c r="BUU34" s="2497"/>
      <c r="BUV34" s="2497"/>
      <c r="BUW34" s="2497"/>
      <c r="BUX34" s="2497"/>
      <c r="BUY34" s="2497"/>
      <c r="BUZ34" s="2497"/>
      <c r="BVA34" s="2497"/>
      <c r="BVB34" s="2497"/>
      <c r="BVC34" s="2497"/>
      <c r="BVD34" s="2497"/>
      <c r="BVE34" s="2497"/>
      <c r="BVF34" s="2497"/>
      <c r="BVG34" s="2497"/>
      <c r="BVH34" s="2497"/>
      <c r="BVI34" s="2497"/>
      <c r="BVJ34" s="2497"/>
      <c r="BVK34" s="2497"/>
      <c r="BVL34" s="2497"/>
      <c r="BVM34" s="2497"/>
      <c r="BVN34" s="2497"/>
      <c r="BVO34" s="2497"/>
      <c r="BVP34" s="2497"/>
      <c r="BVQ34" s="2497"/>
      <c r="BVR34" s="2497"/>
      <c r="BVS34" s="2497"/>
      <c r="BVT34" s="2497"/>
      <c r="BVU34" s="2497"/>
      <c r="BVV34" s="2497"/>
      <c r="BVW34" s="2497"/>
      <c r="BVX34" s="2497"/>
      <c r="BVY34" s="2497"/>
      <c r="BVZ34" s="2497"/>
      <c r="BWA34" s="2497"/>
      <c r="BWB34" s="2497"/>
      <c r="BWC34" s="2497"/>
      <c r="BWD34" s="2497"/>
      <c r="BWE34" s="2497"/>
      <c r="BWF34" s="2497"/>
      <c r="BWG34" s="2497"/>
      <c r="BWH34" s="2497"/>
      <c r="BWI34" s="2497"/>
      <c r="BWJ34" s="2497"/>
      <c r="BWK34" s="2497"/>
      <c r="BWL34" s="2497"/>
      <c r="BWM34" s="2497"/>
      <c r="BWN34" s="2497"/>
      <c r="BWO34" s="2497"/>
      <c r="BWP34" s="2497"/>
      <c r="BWQ34" s="2497"/>
      <c r="BWR34" s="2497"/>
      <c r="BWS34" s="2497"/>
      <c r="BWT34" s="2497"/>
      <c r="BWU34" s="2497"/>
      <c r="BWV34" s="2497"/>
      <c r="BWW34" s="2497"/>
      <c r="BWX34" s="2497"/>
      <c r="BWY34" s="2497"/>
      <c r="BWZ34" s="2497"/>
      <c r="BXA34" s="2497"/>
      <c r="BXB34" s="2497"/>
      <c r="BXC34" s="2497"/>
      <c r="BXD34" s="2497"/>
      <c r="BXE34" s="2497"/>
      <c r="BXF34" s="2497"/>
      <c r="BXG34" s="2497"/>
      <c r="BXH34" s="2497"/>
      <c r="BXI34" s="2497"/>
      <c r="BXJ34" s="2497"/>
      <c r="BXK34" s="2497"/>
      <c r="BXL34" s="2497"/>
      <c r="BXM34" s="2497"/>
      <c r="BXN34" s="2497"/>
      <c r="BXO34" s="2497"/>
      <c r="BXP34" s="2497"/>
      <c r="BXQ34" s="2497"/>
      <c r="BXR34" s="2497"/>
      <c r="BXS34" s="2497"/>
      <c r="BXT34" s="2497"/>
      <c r="BXU34" s="2497"/>
      <c r="BXV34" s="2497"/>
    </row>
    <row r="35" spans="1:1998" customFormat="1">
      <c r="A35" s="2497"/>
      <c r="B35" s="2497"/>
      <c r="C35" s="2497"/>
      <c r="D35" s="2497"/>
      <c r="E35" s="2497"/>
      <c r="F35" s="2497"/>
      <c r="G35" s="2497"/>
      <c r="H35" s="2497"/>
      <c r="I35" s="2497"/>
      <c r="J35" s="2497"/>
      <c r="K35" s="2497"/>
      <c r="L35" s="2497"/>
      <c r="M35" s="2497"/>
      <c r="N35" s="2497"/>
      <c r="O35" s="2497"/>
      <c r="P35" s="2497"/>
      <c r="Q35" s="2497"/>
      <c r="R35" s="2497"/>
      <c r="S35" s="2497"/>
      <c r="T35" s="2497"/>
      <c r="U35" s="2497"/>
      <c r="V35" s="2497"/>
      <c r="W35" s="2497"/>
      <c r="X35" s="2497"/>
      <c r="Y35" s="2497"/>
      <c r="Z35" s="2497"/>
      <c r="AA35" s="2497"/>
      <c r="AB35" s="2497"/>
      <c r="AC35" s="2497"/>
      <c r="AD35" s="2497"/>
      <c r="AE35" s="2497"/>
      <c r="AF35" s="2497"/>
      <c r="AG35" s="2497"/>
      <c r="AH35" s="2497"/>
      <c r="AI35" s="2497"/>
      <c r="AJ35" s="2497"/>
      <c r="AK35" s="2497"/>
      <c r="AL35" s="2497"/>
      <c r="AM35" s="2497"/>
      <c r="AN35" s="2497"/>
      <c r="AO35" s="2497"/>
      <c r="AP35" s="2497"/>
      <c r="AQ35" s="2497"/>
      <c r="AR35" s="2497"/>
      <c r="AS35" s="2497"/>
      <c r="AT35" s="2497"/>
      <c r="AU35" s="2497"/>
      <c r="AV35" s="2497"/>
      <c r="AW35" s="2497"/>
      <c r="AX35" s="2497"/>
      <c r="AY35" s="2497"/>
      <c r="AZ35" s="2497"/>
      <c r="BA35" s="2497"/>
      <c r="BB35" s="2497"/>
      <c r="BC35" s="2497"/>
      <c r="BD35" s="2497"/>
      <c r="BE35" s="2497"/>
      <c r="BF35" s="2497"/>
      <c r="BG35" s="2497"/>
      <c r="BH35" s="2497"/>
      <c r="BI35" s="2497"/>
      <c r="BJ35" s="2497"/>
      <c r="BK35" s="2497"/>
      <c r="BL35" s="2497"/>
      <c r="BM35" s="2497"/>
      <c r="BN35" s="2497"/>
      <c r="BO35" s="2497"/>
      <c r="BP35" s="2497"/>
      <c r="BQ35" s="2497"/>
      <c r="BR35" s="2497"/>
      <c r="BS35" s="2497"/>
      <c r="BT35" s="2497"/>
      <c r="BU35" s="2497"/>
      <c r="BV35" s="2497"/>
      <c r="BW35" s="2497"/>
      <c r="BX35" s="2497"/>
      <c r="BY35" s="2497"/>
      <c r="BZ35" s="2497"/>
      <c r="CA35" s="2497"/>
      <c r="CB35" s="2497"/>
      <c r="CC35" s="2497"/>
      <c r="CD35" s="2497"/>
      <c r="CE35" s="2497"/>
      <c r="CF35" s="2497"/>
      <c r="CG35" s="2497"/>
      <c r="CH35" s="2497"/>
      <c r="CI35" s="2497"/>
      <c r="CJ35" s="2497"/>
      <c r="CK35" s="2497"/>
      <c r="CL35" s="2497"/>
      <c r="CM35" s="2497"/>
      <c r="CN35" s="2497"/>
      <c r="CO35" s="2497"/>
      <c r="CP35" s="2497"/>
      <c r="CQ35" s="2497"/>
      <c r="CR35" s="2497"/>
      <c r="CS35" s="2497"/>
      <c r="CT35" s="2497"/>
      <c r="CU35" s="2497"/>
      <c r="CV35" s="2497"/>
      <c r="CW35" s="2497"/>
      <c r="CX35" s="2497"/>
      <c r="CY35" s="2497"/>
      <c r="CZ35" s="2497"/>
      <c r="DA35" s="2497"/>
      <c r="DB35" s="2497"/>
      <c r="DC35" s="2497"/>
      <c r="DD35" s="2497"/>
      <c r="DE35" s="2497"/>
      <c r="DF35" s="2497"/>
      <c r="DG35" s="2497"/>
      <c r="DH35" s="2497"/>
      <c r="DI35" s="2497"/>
      <c r="DJ35" s="2497"/>
      <c r="DK35" s="2497"/>
      <c r="DL35" s="2497"/>
      <c r="DM35" s="2497"/>
      <c r="DN35" s="2497"/>
      <c r="DO35" s="2497"/>
      <c r="DP35" s="2497"/>
      <c r="DQ35" s="2497"/>
      <c r="DR35" s="2497"/>
      <c r="DS35" s="2497"/>
      <c r="DT35" s="2497"/>
      <c r="DU35" s="2497"/>
      <c r="DV35" s="2497"/>
      <c r="DW35" s="2497"/>
      <c r="DX35" s="2497"/>
      <c r="DY35" s="2497"/>
      <c r="DZ35" s="2497"/>
      <c r="EA35" s="2497"/>
      <c r="EB35" s="2497"/>
      <c r="EC35" s="2497"/>
      <c r="ED35" s="2497"/>
      <c r="EE35" s="2497"/>
      <c r="EF35" s="2497"/>
      <c r="EG35" s="2497"/>
      <c r="EH35" s="2497"/>
      <c r="EI35" s="2497"/>
      <c r="EJ35" s="2497"/>
      <c r="EK35" s="2497"/>
      <c r="EL35" s="2497"/>
      <c r="EM35" s="2497"/>
      <c r="EN35" s="2497"/>
      <c r="EO35" s="2497"/>
      <c r="EP35" s="2497"/>
      <c r="EQ35" s="2497"/>
      <c r="ER35" s="2497"/>
      <c r="ES35" s="2497"/>
      <c r="ET35" s="2497"/>
      <c r="EU35" s="2497"/>
      <c r="EV35" s="2497"/>
      <c r="EW35" s="2497"/>
      <c r="EX35" s="2497"/>
      <c r="EY35" s="2497"/>
      <c r="EZ35" s="2497"/>
      <c r="FA35" s="2497"/>
      <c r="FB35" s="2497"/>
      <c r="FC35" s="2497"/>
      <c r="FD35" s="2497"/>
      <c r="FE35" s="2497"/>
      <c r="FF35" s="2497"/>
      <c r="FG35" s="2497"/>
      <c r="FH35" s="2497"/>
      <c r="FI35" s="2497"/>
      <c r="FJ35" s="2497"/>
      <c r="FK35" s="2497"/>
      <c r="FL35" s="2497"/>
      <c r="FM35" s="2497"/>
      <c r="FN35" s="2497"/>
      <c r="FO35" s="2497"/>
      <c r="FP35" s="2497"/>
      <c r="FQ35" s="2497"/>
      <c r="FR35" s="2497"/>
      <c r="FS35" s="2497"/>
      <c r="FT35" s="2497"/>
      <c r="FU35" s="2497"/>
      <c r="FV35" s="2497"/>
      <c r="FW35" s="2497"/>
      <c r="FX35" s="2497"/>
      <c r="FY35" s="2497"/>
      <c r="FZ35" s="2497"/>
      <c r="GA35" s="2497"/>
      <c r="GB35" s="2497"/>
      <c r="GC35" s="2497"/>
      <c r="GD35" s="2497"/>
      <c r="GE35" s="2497"/>
      <c r="GF35" s="2497"/>
      <c r="GG35" s="2497"/>
      <c r="GH35" s="2497"/>
      <c r="GI35" s="2497"/>
      <c r="GJ35" s="2497"/>
      <c r="GK35" s="2497"/>
      <c r="GL35" s="2497"/>
      <c r="GM35" s="2497"/>
      <c r="GN35" s="2497"/>
      <c r="GO35" s="2497"/>
      <c r="GP35" s="2497"/>
      <c r="GQ35" s="2497"/>
      <c r="GR35" s="2497"/>
      <c r="GS35" s="2497"/>
      <c r="GT35" s="2497"/>
      <c r="GU35" s="2497"/>
      <c r="GV35" s="2497"/>
      <c r="GW35" s="2497"/>
      <c r="GX35" s="2497"/>
      <c r="GY35" s="2497"/>
      <c r="GZ35" s="2497"/>
      <c r="HA35" s="2497"/>
      <c r="HB35" s="2497"/>
      <c r="HC35" s="2497"/>
      <c r="HD35" s="2497"/>
      <c r="HE35" s="2497"/>
      <c r="HF35" s="2497"/>
      <c r="HG35" s="2497"/>
      <c r="HH35" s="2497"/>
      <c r="HI35" s="2497"/>
      <c r="HJ35" s="2497"/>
      <c r="HK35" s="2497"/>
      <c r="HL35" s="2497"/>
      <c r="HM35" s="2497"/>
      <c r="HN35" s="2497"/>
      <c r="HO35" s="2497"/>
      <c r="HP35" s="2497"/>
      <c r="HQ35" s="2497"/>
      <c r="HR35" s="2497"/>
      <c r="HS35" s="2497"/>
      <c r="HT35" s="2497"/>
      <c r="HU35" s="2497"/>
      <c r="HV35" s="2497"/>
      <c r="HW35" s="2497"/>
      <c r="HX35" s="2497"/>
      <c r="HY35" s="2497"/>
      <c r="HZ35" s="2497"/>
      <c r="IA35" s="2497"/>
      <c r="IB35" s="2497"/>
      <c r="IC35" s="2497"/>
      <c r="ID35" s="2497"/>
      <c r="IE35" s="2497"/>
      <c r="IF35" s="2497"/>
      <c r="IG35" s="2497"/>
      <c r="IH35" s="2497"/>
      <c r="II35" s="2497"/>
      <c r="IJ35" s="2497"/>
      <c r="IK35" s="2497"/>
      <c r="IL35" s="2497"/>
      <c r="IM35" s="2497"/>
      <c r="IN35" s="2497"/>
      <c r="IO35" s="2497"/>
      <c r="IP35" s="2497"/>
      <c r="IQ35" s="2497"/>
      <c r="IR35" s="2497"/>
      <c r="IS35" s="2497"/>
      <c r="IT35" s="2497"/>
      <c r="IU35" s="2497"/>
      <c r="IV35" s="2497"/>
      <c r="IW35" s="2497"/>
      <c r="IX35" s="2497"/>
      <c r="IY35" s="2497"/>
      <c r="IZ35" s="2497"/>
      <c r="JA35" s="2497"/>
      <c r="JB35" s="2497"/>
      <c r="JC35" s="2497"/>
      <c r="JD35" s="2497"/>
      <c r="JE35" s="2497"/>
      <c r="JF35" s="2497"/>
      <c r="JG35" s="2497"/>
      <c r="JH35" s="2497"/>
      <c r="JI35" s="2497"/>
      <c r="JJ35" s="2497"/>
      <c r="JK35" s="2497"/>
      <c r="JL35" s="2497"/>
      <c r="JM35" s="2497"/>
      <c r="JN35" s="2497"/>
      <c r="JO35" s="2497"/>
      <c r="JP35" s="2497"/>
      <c r="JQ35" s="2497"/>
      <c r="JR35" s="2497"/>
      <c r="JS35" s="2497"/>
      <c r="JT35" s="2497"/>
      <c r="JU35" s="2497"/>
      <c r="JV35" s="2497"/>
      <c r="JW35" s="2497"/>
      <c r="JX35" s="2497"/>
      <c r="JY35" s="2497"/>
      <c r="JZ35" s="2497"/>
      <c r="KA35" s="2497"/>
      <c r="KB35" s="2497"/>
      <c r="KC35" s="2497"/>
      <c r="KD35" s="2497"/>
      <c r="KE35" s="2497"/>
      <c r="KF35" s="2497"/>
      <c r="KG35" s="2497"/>
      <c r="KH35" s="2497"/>
      <c r="KI35" s="2497"/>
      <c r="KJ35" s="2497"/>
      <c r="KK35" s="2497"/>
      <c r="KL35" s="2497"/>
      <c r="KM35" s="2497"/>
      <c r="KN35" s="2497"/>
      <c r="KO35" s="2497"/>
      <c r="KP35" s="2497"/>
      <c r="KQ35" s="2497"/>
      <c r="KR35" s="2497"/>
      <c r="KS35" s="2497"/>
      <c r="KT35" s="2497"/>
      <c r="KU35" s="2497"/>
      <c r="KV35" s="2497"/>
      <c r="KW35" s="2497"/>
      <c r="KX35" s="2497"/>
      <c r="KY35" s="2497"/>
      <c r="KZ35" s="2497"/>
      <c r="LA35" s="2497"/>
      <c r="LB35" s="2497"/>
      <c r="LC35" s="2497"/>
      <c r="LD35" s="2497"/>
      <c r="LE35" s="2497"/>
      <c r="LF35" s="2497"/>
      <c r="LG35" s="2497"/>
      <c r="LH35" s="2497"/>
      <c r="LI35" s="2497"/>
      <c r="LJ35" s="2497"/>
      <c r="LK35" s="2497"/>
      <c r="LL35" s="2497"/>
      <c r="LM35" s="2497"/>
      <c r="LN35" s="2497"/>
      <c r="LO35" s="2497"/>
      <c r="LP35" s="2497"/>
      <c r="LQ35" s="2497"/>
      <c r="LR35" s="2497"/>
      <c r="LS35" s="2497"/>
      <c r="LT35" s="2497"/>
      <c r="LU35" s="2497"/>
      <c r="LV35" s="2497"/>
      <c r="LW35" s="2497"/>
      <c r="LX35" s="2497"/>
      <c r="LY35" s="2497"/>
      <c r="LZ35" s="2497"/>
      <c r="MA35" s="2497"/>
      <c r="MB35" s="2497"/>
      <c r="MC35" s="2497"/>
      <c r="MD35" s="2497"/>
      <c r="ME35" s="2497"/>
      <c r="MF35" s="2497"/>
      <c r="MG35" s="2497"/>
      <c r="MH35" s="2497"/>
      <c r="MI35" s="2497"/>
      <c r="MJ35" s="2497"/>
      <c r="MK35" s="2497"/>
      <c r="ML35" s="2497"/>
      <c r="MM35" s="2497"/>
      <c r="MN35" s="2497"/>
      <c r="MO35" s="2497"/>
      <c r="MP35" s="2497"/>
      <c r="MQ35" s="2497"/>
      <c r="MR35" s="2497"/>
      <c r="MS35" s="2497"/>
      <c r="MT35" s="2497"/>
      <c r="MU35" s="2497"/>
      <c r="MV35" s="2497"/>
      <c r="MW35" s="2497"/>
      <c r="MX35" s="2497"/>
      <c r="MY35" s="2497"/>
      <c r="MZ35" s="2497"/>
      <c r="NA35" s="2497"/>
      <c r="NB35" s="2497"/>
      <c r="NC35" s="2497"/>
      <c r="ND35" s="2497"/>
      <c r="NE35" s="2497"/>
      <c r="NF35" s="2497"/>
      <c r="NG35" s="2497"/>
      <c r="NH35" s="2497"/>
      <c r="NI35" s="2497"/>
      <c r="NJ35" s="2497"/>
      <c r="NK35" s="2497"/>
      <c r="NL35" s="2497"/>
      <c r="NM35" s="2497"/>
      <c r="NN35" s="2497"/>
      <c r="NO35" s="2497"/>
      <c r="NP35" s="2497"/>
      <c r="NQ35" s="2497"/>
      <c r="NR35" s="2497"/>
      <c r="NS35" s="2497"/>
      <c r="NT35" s="2497"/>
      <c r="NU35" s="2497"/>
      <c r="NV35" s="2497"/>
      <c r="NW35" s="2497"/>
      <c r="NX35" s="2497"/>
      <c r="NY35" s="2497"/>
      <c r="NZ35" s="2497"/>
      <c r="OA35" s="2497"/>
      <c r="OB35" s="2497"/>
      <c r="OC35" s="2497"/>
      <c r="OD35" s="2497"/>
      <c r="OE35" s="2497"/>
      <c r="OF35" s="2497"/>
      <c r="OG35" s="2497"/>
      <c r="OH35" s="2497"/>
      <c r="OI35" s="2497"/>
      <c r="OJ35" s="2497"/>
      <c r="OK35" s="2497"/>
      <c r="OL35" s="2497"/>
      <c r="OM35" s="2497"/>
      <c r="ON35" s="2497"/>
      <c r="OO35" s="2497"/>
      <c r="OP35" s="2497"/>
      <c r="OQ35" s="2497"/>
      <c r="OR35" s="2497"/>
      <c r="OS35" s="2497"/>
      <c r="OT35" s="2497"/>
      <c r="OU35" s="2497"/>
      <c r="OV35" s="2497"/>
      <c r="OW35" s="2497"/>
      <c r="OX35" s="2497"/>
      <c r="OY35" s="2497"/>
      <c r="OZ35" s="2497"/>
      <c r="PA35" s="2497"/>
      <c r="PB35" s="2497"/>
      <c r="PC35" s="2497"/>
      <c r="PD35" s="2497"/>
      <c r="PE35" s="2497"/>
      <c r="PF35" s="2497"/>
      <c r="PG35" s="2497"/>
      <c r="PH35" s="2497"/>
      <c r="PI35" s="2497"/>
      <c r="PJ35" s="2497"/>
      <c r="PK35" s="2497"/>
      <c r="PL35" s="2497"/>
      <c r="PM35" s="2497"/>
      <c r="PN35" s="2497"/>
      <c r="PO35" s="2497"/>
      <c r="PP35" s="2497"/>
      <c r="PQ35" s="2497"/>
      <c r="PR35" s="2497"/>
      <c r="PS35" s="2497"/>
      <c r="PT35" s="2497"/>
      <c r="PU35" s="2497"/>
      <c r="PV35" s="2497"/>
      <c r="PW35" s="2497"/>
      <c r="PX35" s="2497"/>
      <c r="PY35" s="2497"/>
      <c r="PZ35" s="2497"/>
      <c r="QA35" s="2497"/>
      <c r="QB35" s="2497"/>
      <c r="QC35" s="2497"/>
      <c r="QD35" s="2497"/>
      <c r="QE35" s="2497"/>
      <c r="QF35" s="2497"/>
      <c r="QG35" s="2497"/>
      <c r="QH35" s="2497"/>
      <c r="QI35" s="2497"/>
      <c r="QJ35" s="2497"/>
      <c r="QK35" s="2497"/>
      <c r="QL35" s="2497"/>
      <c r="QM35" s="2497"/>
      <c r="QN35" s="2497"/>
      <c r="QO35" s="2497"/>
      <c r="QP35" s="2497"/>
      <c r="QQ35" s="2497"/>
      <c r="QR35" s="2497"/>
      <c r="QS35" s="2497"/>
      <c r="QT35" s="2497"/>
      <c r="QU35" s="2497"/>
      <c r="QV35" s="2497"/>
      <c r="QW35" s="2497"/>
      <c r="QX35" s="2497"/>
      <c r="QY35" s="2497"/>
      <c r="QZ35" s="2497"/>
      <c r="RA35" s="2497"/>
      <c r="RB35" s="2497"/>
      <c r="RC35" s="2497"/>
      <c r="RD35" s="2497"/>
      <c r="RE35" s="2497"/>
      <c r="RF35" s="2497"/>
      <c r="RG35" s="2497"/>
      <c r="RH35" s="2497"/>
      <c r="RI35" s="2497"/>
      <c r="RJ35" s="2497"/>
      <c r="RK35" s="2497"/>
      <c r="RL35" s="2497"/>
      <c r="RM35" s="2497"/>
      <c r="RN35" s="2497"/>
      <c r="RO35" s="2497"/>
      <c r="RP35" s="2497"/>
      <c r="RQ35" s="2497"/>
      <c r="RR35" s="2497"/>
      <c r="RS35" s="2497"/>
      <c r="RT35" s="2497"/>
      <c r="RU35" s="2497"/>
      <c r="RV35" s="2497"/>
      <c r="RW35" s="2497"/>
      <c r="RX35" s="2497"/>
      <c r="RY35" s="2497"/>
      <c r="RZ35" s="2497"/>
      <c r="SA35" s="2497"/>
      <c r="SB35" s="2497"/>
      <c r="SC35" s="2497"/>
      <c r="SD35" s="2497"/>
      <c r="SE35" s="2497"/>
      <c r="SF35" s="2497"/>
      <c r="SG35" s="2497"/>
      <c r="SH35" s="2497"/>
      <c r="SI35" s="2497"/>
      <c r="SJ35" s="2497"/>
      <c r="SK35" s="2497"/>
      <c r="SL35" s="2497"/>
      <c r="SM35" s="2497"/>
      <c r="SN35" s="2497"/>
      <c r="SO35" s="2497"/>
      <c r="SP35" s="2497"/>
      <c r="SQ35" s="2497"/>
      <c r="SR35" s="2497"/>
      <c r="SS35" s="2497"/>
      <c r="ST35" s="2497"/>
      <c r="SU35" s="2497"/>
      <c r="SV35" s="2497"/>
      <c r="SW35" s="2497"/>
      <c r="SX35" s="2497"/>
      <c r="SY35" s="2497"/>
      <c r="SZ35" s="2497"/>
      <c r="TA35" s="2497"/>
      <c r="TB35" s="2497"/>
      <c r="TC35" s="2497"/>
      <c r="TD35" s="2497"/>
      <c r="TE35" s="2497"/>
      <c r="TF35" s="2497"/>
      <c r="TG35" s="2497"/>
      <c r="TH35" s="2497"/>
      <c r="TI35" s="2497"/>
      <c r="TJ35" s="2497"/>
      <c r="TK35" s="2497"/>
      <c r="TL35" s="2497"/>
      <c r="TM35" s="2497"/>
      <c r="TN35" s="2497"/>
      <c r="TO35" s="2497"/>
      <c r="TP35" s="2497"/>
      <c r="TQ35" s="2497"/>
      <c r="TR35" s="2497"/>
      <c r="TS35" s="2497"/>
      <c r="TT35" s="2497"/>
      <c r="TU35" s="2497"/>
      <c r="TV35" s="2497"/>
      <c r="TW35" s="2497"/>
      <c r="TX35" s="2497"/>
      <c r="TY35" s="2497"/>
      <c r="TZ35" s="2497"/>
      <c r="UA35" s="2497"/>
      <c r="UB35" s="2497"/>
      <c r="UC35" s="2497"/>
      <c r="UD35" s="2497"/>
      <c r="UE35" s="2497"/>
      <c r="UF35" s="2497"/>
      <c r="UG35" s="2497"/>
      <c r="UH35" s="2497"/>
      <c r="UI35" s="2497"/>
      <c r="UJ35" s="2497"/>
      <c r="UK35" s="2497"/>
      <c r="UL35" s="2497"/>
      <c r="UM35" s="2497"/>
      <c r="UN35" s="2497"/>
      <c r="UO35" s="2497"/>
      <c r="UP35" s="2497"/>
      <c r="UQ35" s="2497"/>
      <c r="UR35" s="2497"/>
      <c r="US35" s="2497"/>
      <c r="UT35" s="2497"/>
      <c r="UU35" s="2497"/>
      <c r="UV35" s="2497"/>
      <c r="UW35" s="2497"/>
      <c r="UX35" s="2497"/>
      <c r="UY35" s="2497"/>
      <c r="UZ35" s="2497"/>
      <c r="VA35" s="2497"/>
      <c r="VB35" s="2497"/>
      <c r="VC35" s="2497"/>
      <c r="VD35" s="2497"/>
      <c r="VE35" s="2497"/>
      <c r="VF35" s="2497"/>
      <c r="VG35" s="2497"/>
      <c r="VH35" s="2497"/>
      <c r="VI35" s="2497"/>
      <c r="VJ35" s="2497"/>
      <c r="VK35" s="2497"/>
      <c r="VL35" s="2497"/>
      <c r="VM35" s="2497"/>
      <c r="VN35" s="2497"/>
      <c r="VO35" s="2497"/>
      <c r="VP35" s="2497"/>
      <c r="VQ35" s="2497"/>
      <c r="VR35" s="2497"/>
      <c r="VS35" s="2497"/>
      <c r="VT35" s="2497"/>
      <c r="VU35" s="2497"/>
      <c r="VV35" s="2497"/>
      <c r="VW35" s="2497"/>
      <c r="VX35" s="2497"/>
      <c r="VY35" s="2497"/>
      <c r="VZ35" s="2497"/>
      <c r="WA35" s="2497"/>
      <c r="WB35" s="2497"/>
      <c r="WC35" s="2497"/>
      <c r="WD35" s="2497"/>
      <c r="WE35" s="2497"/>
      <c r="WF35" s="2497"/>
      <c r="WG35" s="2497"/>
      <c r="WH35" s="2497"/>
      <c r="WI35" s="2497"/>
      <c r="WJ35" s="2497"/>
      <c r="WK35" s="2497"/>
      <c r="WL35" s="2497"/>
      <c r="WM35" s="2497"/>
      <c r="WN35" s="2497"/>
      <c r="WO35" s="2497"/>
      <c r="WP35" s="2497"/>
      <c r="WQ35" s="2497"/>
      <c r="WR35" s="2497"/>
      <c r="WS35" s="2497"/>
      <c r="WT35" s="2497"/>
      <c r="WU35" s="2497"/>
      <c r="WV35" s="2497"/>
      <c r="WW35" s="2497"/>
      <c r="WX35" s="2497"/>
      <c r="WY35" s="2497"/>
      <c r="WZ35" s="2497"/>
      <c r="XA35" s="2497"/>
      <c r="XB35" s="2497"/>
      <c r="XC35" s="2497"/>
      <c r="XD35" s="2497"/>
      <c r="XE35" s="2497"/>
      <c r="XF35" s="2497"/>
      <c r="XG35" s="2497"/>
      <c r="XH35" s="2497"/>
      <c r="XI35" s="2497"/>
      <c r="XJ35" s="2497"/>
      <c r="XK35" s="2497"/>
      <c r="XL35" s="2497"/>
      <c r="XM35" s="2497"/>
      <c r="XN35" s="2497"/>
      <c r="XO35" s="2497"/>
      <c r="XP35" s="2497"/>
      <c r="XQ35" s="2497"/>
      <c r="XR35" s="2497"/>
      <c r="XS35" s="2497"/>
      <c r="XT35" s="2497"/>
      <c r="XU35" s="2497"/>
      <c r="XV35" s="2497"/>
      <c r="XW35" s="2497"/>
      <c r="XX35" s="2497"/>
      <c r="XY35" s="2497"/>
      <c r="XZ35" s="2497"/>
      <c r="YA35" s="2497"/>
      <c r="YB35" s="2497"/>
      <c r="YC35" s="2497"/>
      <c r="YD35" s="2497"/>
      <c r="YE35" s="2497"/>
      <c r="YF35" s="2497"/>
      <c r="YG35" s="2497"/>
      <c r="YH35" s="2497"/>
      <c r="YI35" s="2497"/>
      <c r="YJ35" s="2497"/>
      <c r="YK35" s="2497"/>
      <c r="YL35" s="2497"/>
      <c r="YM35" s="2497"/>
      <c r="YN35" s="2497"/>
      <c r="YO35" s="2497"/>
      <c r="YP35" s="2497"/>
      <c r="YQ35" s="2497"/>
      <c r="YR35" s="2497"/>
      <c r="YS35" s="2497"/>
      <c r="YT35" s="2497"/>
      <c r="YU35" s="2497"/>
      <c r="YV35" s="2497"/>
      <c r="YW35" s="2497"/>
      <c r="YX35" s="2497"/>
      <c r="YY35" s="2497"/>
      <c r="YZ35" s="2497"/>
      <c r="ZA35" s="2497"/>
      <c r="ZB35" s="2497"/>
      <c r="ZC35" s="2497"/>
      <c r="ZD35" s="2497"/>
      <c r="ZE35" s="2497"/>
      <c r="ZF35" s="2497"/>
      <c r="ZG35" s="2497"/>
      <c r="ZH35" s="2497"/>
      <c r="ZI35" s="2497"/>
      <c r="ZJ35" s="2497"/>
      <c r="ZK35" s="2497"/>
      <c r="ZL35" s="2497"/>
      <c r="ZM35" s="2497"/>
      <c r="ZN35" s="2497"/>
      <c r="ZO35" s="2497"/>
      <c r="ZP35" s="2497"/>
      <c r="ZQ35" s="2497"/>
      <c r="ZR35" s="2497"/>
      <c r="ZS35" s="2497"/>
      <c r="ZT35" s="2497"/>
      <c r="ZU35" s="2497"/>
      <c r="ZV35" s="2497"/>
      <c r="ZW35" s="2497"/>
      <c r="ZX35" s="2497"/>
      <c r="ZY35" s="2497"/>
      <c r="ZZ35" s="2497"/>
      <c r="AAA35" s="2497"/>
      <c r="AAB35" s="2497"/>
      <c r="AAC35" s="2497"/>
      <c r="AAD35" s="2497"/>
      <c r="AAE35" s="2497"/>
      <c r="AAF35" s="2497"/>
      <c r="AAG35" s="2497"/>
      <c r="AAH35" s="2497"/>
      <c r="AAI35" s="2497"/>
      <c r="AAJ35" s="2497"/>
      <c r="AAK35" s="2497"/>
      <c r="AAL35" s="2497"/>
      <c r="AAM35" s="2497"/>
      <c r="AAN35" s="2497"/>
      <c r="AAO35" s="2497"/>
      <c r="AAP35" s="2497"/>
      <c r="AAQ35" s="2497"/>
      <c r="AAR35" s="2497"/>
      <c r="AAS35" s="2497"/>
      <c r="AAT35" s="2497"/>
      <c r="AAU35" s="2497"/>
      <c r="AAV35" s="2497"/>
      <c r="AAW35" s="2497"/>
      <c r="AAX35" s="2497"/>
      <c r="AAY35" s="2497"/>
      <c r="AAZ35" s="2497"/>
      <c r="ABA35" s="2497"/>
      <c r="ABB35" s="2497"/>
      <c r="ABC35" s="2497"/>
      <c r="ABD35" s="2497"/>
      <c r="ABE35" s="2497"/>
      <c r="ABF35" s="2497"/>
      <c r="ABG35" s="2497"/>
      <c r="ABH35" s="2497"/>
      <c r="ABI35" s="2497"/>
      <c r="ABJ35" s="2497"/>
      <c r="ABK35" s="2497"/>
      <c r="ABL35" s="2497"/>
      <c r="ABM35" s="2497"/>
      <c r="ABN35" s="2497"/>
      <c r="ABO35" s="2497"/>
      <c r="ABP35" s="2497"/>
      <c r="ABQ35" s="2497"/>
      <c r="ABR35" s="2497"/>
      <c r="ABS35" s="2497"/>
      <c r="ABT35" s="2497"/>
      <c r="ABU35" s="2497"/>
      <c r="ABV35" s="2497"/>
      <c r="ABW35" s="2497"/>
      <c r="ABX35" s="2497"/>
      <c r="ABY35" s="2497"/>
      <c r="ABZ35" s="2497"/>
      <c r="ACA35" s="2497"/>
      <c r="ACB35" s="2497"/>
      <c r="ACC35" s="2497"/>
      <c r="ACD35" s="2497"/>
      <c r="ACE35" s="2497"/>
      <c r="ACF35" s="2497"/>
      <c r="ACG35" s="2497"/>
      <c r="ACH35" s="2497"/>
      <c r="ACI35" s="2497"/>
      <c r="ACJ35" s="2497"/>
      <c r="ACK35" s="2497"/>
      <c r="ACL35" s="2497"/>
      <c r="ACM35" s="2497"/>
      <c r="ACN35" s="2497"/>
      <c r="ACO35" s="2497"/>
      <c r="ACP35" s="2497"/>
      <c r="ACQ35" s="2497"/>
      <c r="ACR35" s="2497"/>
      <c r="ACS35" s="2497"/>
      <c r="ACT35" s="2497"/>
      <c r="ACU35" s="2497"/>
      <c r="ACV35" s="2497"/>
      <c r="ACW35" s="2497"/>
      <c r="ACX35" s="2497"/>
      <c r="ACY35" s="2497"/>
      <c r="ACZ35" s="2497"/>
      <c r="ADA35" s="2497"/>
      <c r="ADB35" s="2497"/>
      <c r="ADC35" s="2497"/>
      <c r="ADD35" s="2497"/>
      <c r="ADE35" s="2497"/>
      <c r="ADF35" s="2497"/>
      <c r="ADG35" s="2497"/>
      <c r="ADH35" s="2497"/>
      <c r="ADI35" s="2497"/>
      <c r="ADJ35" s="2497"/>
      <c r="ADK35" s="2497"/>
      <c r="ADL35" s="2497"/>
      <c r="ADM35" s="2497"/>
      <c r="ADN35" s="2497"/>
      <c r="ADO35" s="2497"/>
      <c r="ADP35" s="2497"/>
      <c r="ADQ35" s="2497"/>
      <c r="ADR35" s="2497"/>
      <c r="ADS35" s="2497"/>
      <c r="ADT35" s="2497"/>
      <c r="ADU35" s="2497"/>
      <c r="ADV35" s="2497"/>
      <c r="ADW35" s="2497"/>
      <c r="ADX35" s="2497"/>
      <c r="ADY35" s="2497"/>
      <c r="ADZ35" s="2497"/>
      <c r="AEA35" s="2497"/>
      <c r="AEB35" s="2497"/>
      <c r="AEC35" s="2497"/>
      <c r="AED35" s="2497"/>
      <c r="AEE35" s="2497"/>
      <c r="AEF35" s="2497"/>
      <c r="AEG35" s="2497"/>
      <c r="AEH35" s="2497"/>
      <c r="AEI35" s="2497"/>
      <c r="AEJ35" s="2497"/>
      <c r="AEK35" s="2497"/>
      <c r="AEL35" s="2497"/>
      <c r="AEM35" s="2497"/>
      <c r="AEN35" s="2497"/>
      <c r="AEO35" s="2497"/>
      <c r="AEP35" s="2497"/>
      <c r="AEQ35" s="2497"/>
      <c r="AER35" s="2497"/>
      <c r="AES35" s="2497"/>
      <c r="AET35" s="2497"/>
      <c r="AEU35" s="2497"/>
      <c r="AEV35" s="2497"/>
      <c r="AEW35" s="2497"/>
      <c r="AEX35" s="2497"/>
      <c r="AEY35" s="2497"/>
      <c r="AEZ35" s="2497"/>
      <c r="AFA35" s="2497"/>
      <c r="AFB35" s="2497"/>
      <c r="AFC35" s="2497"/>
      <c r="AFD35" s="2497"/>
      <c r="AFE35" s="2497"/>
      <c r="AFF35" s="2497"/>
      <c r="AFG35" s="2497"/>
      <c r="AFH35" s="2497"/>
      <c r="AFI35" s="2497"/>
      <c r="AFJ35" s="2497"/>
      <c r="AFK35" s="2497"/>
      <c r="AFL35" s="2497"/>
      <c r="AFM35" s="2497"/>
      <c r="AFN35" s="2497"/>
      <c r="AFO35" s="2497"/>
      <c r="AFP35" s="2497"/>
      <c r="AFQ35" s="2497"/>
      <c r="AFR35" s="2497"/>
      <c r="AFS35" s="2497"/>
      <c r="AFT35" s="2497"/>
      <c r="AFU35" s="2497"/>
      <c r="AFV35" s="2497"/>
      <c r="AFW35" s="2497"/>
      <c r="AFX35" s="2497"/>
      <c r="AFY35" s="2497"/>
      <c r="AFZ35" s="2497"/>
      <c r="AGA35" s="2497"/>
      <c r="AGB35" s="2497"/>
      <c r="AGC35" s="2497"/>
      <c r="AGD35" s="2497"/>
      <c r="AGE35" s="2497"/>
      <c r="AGF35" s="2497"/>
      <c r="AGG35" s="2497"/>
      <c r="AGH35" s="2497"/>
      <c r="AGI35" s="2497"/>
      <c r="AGJ35" s="2497"/>
      <c r="AGK35" s="2497"/>
      <c r="AGL35" s="2497"/>
      <c r="AGM35" s="2497"/>
      <c r="AGN35" s="2497"/>
      <c r="AGO35" s="2497"/>
      <c r="AGP35" s="2497"/>
      <c r="AGQ35" s="2497"/>
      <c r="AGR35" s="2497"/>
      <c r="AGS35" s="2497"/>
      <c r="AGT35" s="2497"/>
      <c r="AGU35" s="2497"/>
      <c r="AGV35" s="2497"/>
      <c r="AGW35" s="2497"/>
      <c r="AGX35" s="2497"/>
      <c r="AGY35" s="2497"/>
      <c r="AGZ35" s="2497"/>
      <c r="AHA35" s="2497"/>
      <c r="AHB35" s="2497"/>
      <c r="AHC35" s="2497"/>
      <c r="AHD35" s="2497"/>
      <c r="AHE35" s="2497"/>
      <c r="AHF35" s="2497"/>
      <c r="AHG35" s="2497"/>
      <c r="AHH35" s="2497"/>
      <c r="AHI35" s="2497"/>
      <c r="AHJ35" s="2497"/>
      <c r="AHK35" s="2497"/>
      <c r="AHL35" s="2497"/>
      <c r="AHM35" s="2497"/>
      <c r="AHN35" s="2497"/>
      <c r="AHO35" s="2497"/>
      <c r="AHP35" s="2497"/>
      <c r="AHQ35" s="2497"/>
      <c r="AHR35" s="2497"/>
      <c r="AHS35" s="2497"/>
      <c r="AHT35" s="2497"/>
      <c r="AHU35" s="2497"/>
      <c r="AHV35" s="2497"/>
      <c r="AHW35" s="2497"/>
      <c r="AHX35" s="2497"/>
      <c r="AHY35" s="2497"/>
      <c r="AHZ35" s="2497"/>
      <c r="AIA35" s="2497"/>
      <c r="AIB35" s="2497"/>
      <c r="AIC35" s="2497"/>
      <c r="AID35" s="2497"/>
      <c r="AIE35" s="2497"/>
      <c r="AIF35" s="2497"/>
      <c r="AIG35" s="2497"/>
      <c r="AIH35" s="2497"/>
      <c r="AII35" s="2497"/>
      <c r="AIJ35" s="2497"/>
      <c r="AIK35" s="2497"/>
      <c r="AIL35" s="2497"/>
      <c r="AIM35" s="2497"/>
      <c r="AIN35" s="2497"/>
      <c r="AIO35" s="2497"/>
      <c r="AIP35" s="2497"/>
      <c r="AIQ35" s="2497"/>
      <c r="AIR35" s="2497"/>
      <c r="AIS35" s="2497"/>
      <c r="AIT35" s="2497"/>
      <c r="AIU35" s="2497"/>
      <c r="AIV35" s="2497"/>
      <c r="AIW35" s="2497"/>
      <c r="AIX35" s="2497"/>
      <c r="AIY35" s="2497"/>
      <c r="AIZ35" s="2497"/>
      <c r="AJA35" s="2497"/>
      <c r="AJB35" s="2497"/>
      <c r="AJC35" s="2497"/>
      <c r="AJD35" s="2497"/>
      <c r="AJE35" s="2497"/>
      <c r="AJF35" s="2497"/>
      <c r="AJG35" s="2497"/>
      <c r="AJH35" s="2497"/>
      <c r="AJI35" s="2497"/>
      <c r="AJJ35" s="2497"/>
      <c r="AJK35" s="2497"/>
      <c r="AJL35" s="2497"/>
      <c r="AJM35" s="2497"/>
      <c r="AJN35" s="2497"/>
      <c r="AJO35" s="2497"/>
      <c r="AJP35" s="2497"/>
      <c r="AJQ35" s="2497"/>
      <c r="AJR35" s="2497"/>
      <c r="AJS35" s="2497"/>
      <c r="AJT35" s="2497"/>
      <c r="AJU35" s="2497"/>
      <c r="AJV35" s="2497"/>
      <c r="AJW35" s="2497"/>
      <c r="AJX35" s="2497"/>
      <c r="AJY35" s="2497"/>
      <c r="AJZ35" s="2497"/>
      <c r="AKA35" s="2497"/>
      <c r="AKB35" s="2497"/>
      <c r="AKC35" s="2497"/>
      <c r="AKD35" s="2497"/>
      <c r="AKE35" s="2497"/>
      <c r="AKF35" s="2497"/>
      <c r="AKG35" s="2497"/>
      <c r="AKH35" s="2497"/>
      <c r="AKI35" s="2497"/>
      <c r="AKJ35" s="2497"/>
      <c r="AKK35" s="2497"/>
      <c r="AKL35" s="2497"/>
      <c r="AKM35" s="2497"/>
      <c r="AKN35" s="2497"/>
      <c r="AKO35" s="2497"/>
      <c r="AKP35" s="2497"/>
      <c r="AKQ35" s="2497"/>
      <c r="AKR35" s="2497"/>
      <c r="AKS35" s="2497"/>
      <c r="AKT35" s="2497"/>
      <c r="AKU35" s="2497"/>
      <c r="AKV35" s="2497"/>
      <c r="AKW35" s="2497"/>
      <c r="AKX35" s="2497"/>
      <c r="AKY35" s="2497"/>
      <c r="AKZ35" s="2497"/>
      <c r="ALA35" s="2497"/>
      <c r="ALB35" s="2497"/>
      <c r="ALC35" s="2497"/>
      <c r="ALD35" s="2497"/>
      <c r="ALE35" s="2497"/>
      <c r="ALF35" s="2497"/>
      <c r="ALG35" s="2497"/>
      <c r="ALH35" s="2497"/>
      <c r="ALI35" s="2497"/>
      <c r="ALJ35" s="2497"/>
      <c r="ALK35" s="2497"/>
      <c r="ALL35" s="2497"/>
      <c r="ALM35" s="2497"/>
      <c r="ALN35" s="2497"/>
      <c r="ALO35" s="2497"/>
      <c r="ALP35" s="2497"/>
      <c r="ALQ35" s="2497"/>
      <c r="ALR35" s="2497"/>
      <c r="ALS35" s="2497"/>
      <c r="ALT35" s="2497"/>
      <c r="ALU35" s="2497"/>
      <c r="ALV35" s="2497"/>
      <c r="ALW35" s="2497"/>
      <c r="ALX35" s="2497"/>
      <c r="ALY35" s="2497"/>
      <c r="ALZ35" s="2497"/>
      <c r="AMA35" s="2497"/>
      <c r="AMB35" s="2497"/>
      <c r="AMC35" s="2497"/>
      <c r="AMD35" s="2497"/>
      <c r="AME35" s="2497"/>
      <c r="AMF35" s="2497"/>
      <c r="AMG35" s="2497"/>
      <c r="AMH35" s="2497"/>
      <c r="AMI35" s="2497"/>
      <c r="AMJ35" s="2497"/>
      <c r="AMK35" s="2497"/>
      <c r="AML35" s="2497"/>
      <c r="AMM35" s="2497"/>
      <c r="AMN35" s="2497"/>
      <c r="AMO35" s="2497"/>
      <c r="AMP35" s="2497"/>
      <c r="AMQ35" s="2497"/>
      <c r="AMR35" s="2497"/>
      <c r="AMS35" s="2497"/>
      <c r="AMT35" s="2497"/>
      <c r="AMU35" s="2497"/>
      <c r="AMV35" s="2497"/>
      <c r="AMW35" s="2497"/>
      <c r="AMX35" s="2497"/>
      <c r="AMY35" s="2497"/>
      <c r="AMZ35" s="2497"/>
      <c r="ANA35" s="2497"/>
      <c r="ANB35" s="2497"/>
      <c r="ANC35" s="2497"/>
      <c r="AND35" s="2497"/>
      <c r="ANE35" s="2497"/>
      <c r="ANF35" s="2497"/>
      <c r="ANG35" s="2497"/>
      <c r="ANH35" s="2497"/>
      <c r="ANI35" s="2497"/>
      <c r="ANJ35" s="2497"/>
      <c r="ANK35" s="2497"/>
      <c r="ANL35" s="2497"/>
      <c r="ANM35" s="2497"/>
      <c r="ANN35" s="2497"/>
      <c r="ANO35" s="2497"/>
      <c r="ANP35" s="2497"/>
      <c r="ANQ35" s="2497"/>
      <c r="ANR35" s="2497"/>
      <c r="ANS35" s="2497"/>
      <c r="ANT35" s="2497"/>
      <c r="ANU35" s="2497"/>
      <c r="ANV35" s="2497"/>
      <c r="ANW35" s="2497"/>
      <c r="ANX35" s="2497"/>
      <c r="ANY35" s="2497"/>
      <c r="ANZ35" s="2497"/>
      <c r="AOA35" s="2497"/>
      <c r="AOB35" s="2497"/>
      <c r="AOC35" s="2497"/>
      <c r="AOD35" s="2497"/>
      <c r="AOE35" s="2497"/>
      <c r="AOF35" s="2497"/>
      <c r="AOG35" s="2497"/>
      <c r="AOH35" s="2497"/>
      <c r="AOI35" s="2497"/>
      <c r="AOJ35" s="2497"/>
      <c r="AOK35" s="2497"/>
      <c r="AOL35" s="2497"/>
      <c r="AOM35" s="2497"/>
      <c r="AON35" s="2497"/>
      <c r="AOO35" s="2497"/>
      <c r="AOP35" s="2497"/>
      <c r="AOQ35" s="2497"/>
      <c r="AOR35" s="2497"/>
      <c r="AOS35" s="2497"/>
      <c r="AOT35" s="2497"/>
      <c r="AOU35" s="2497"/>
      <c r="AOV35" s="2497"/>
      <c r="AOW35" s="2497"/>
      <c r="AOX35" s="2497"/>
      <c r="AOY35" s="2497"/>
      <c r="AOZ35" s="2497"/>
      <c r="APA35" s="2497"/>
      <c r="APB35" s="2497"/>
      <c r="APC35" s="2497"/>
      <c r="APD35" s="2497"/>
      <c r="APE35" s="2497"/>
      <c r="APF35" s="2497"/>
      <c r="APG35" s="2497"/>
      <c r="APH35" s="2497"/>
      <c r="API35" s="2497"/>
      <c r="APJ35" s="2497"/>
      <c r="APK35" s="2497"/>
      <c r="APL35" s="2497"/>
      <c r="APM35" s="2497"/>
      <c r="APN35" s="2497"/>
      <c r="APO35" s="2497"/>
      <c r="APP35" s="2497"/>
      <c r="APQ35" s="2497"/>
      <c r="APR35" s="2497"/>
      <c r="APS35" s="2497"/>
      <c r="APT35" s="2497"/>
      <c r="APU35" s="2497"/>
      <c r="APV35" s="2497"/>
      <c r="APW35" s="2497"/>
      <c r="APX35" s="2497"/>
      <c r="APY35" s="2497"/>
      <c r="APZ35" s="2497"/>
      <c r="AQA35" s="2497"/>
      <c r="AQB35" s="2497"/>
      <c r="AQC35" s="2497"/>
      <c r="AQD35" s="2497"/>
      <c r="AQE35" s="2497"/>
      <c r="AQF35" s="2497"/>
      <c r="AQG35" s="2497"/>
      <c r="AQH35" s="2497"/>
      <c r="AQI35" s="2497"/>
      <c r="AQJ35" s="2497"/>
      <c r="AQK35" s="2497"/>
      <c r="AQL35" s="2497"/>
      <c r="AQM35" s="2497"/>
      <c r="AQN35" s="2497"/>
      <c r="AQO35" s="2497"/>
      <c r="AQP35" s="2497"/>
      <c r="AQQ35" s="2497"/>
      <c r="AQR35" s="2497"/>
      <c r="AQS35" s="2497"/>
      <c r="AQT35" s="2497"/>
      <c r="AQU35" s="2497"/>
      <c r="AQV35" s="2497"/>
      <c r="AQW35" s="2497"/>
      <c r="AQX35" s="2497"/>
      <c r="AQY35" s="2497"/>
      <c r="AQZ35" s="2497"/>
      <c r="ARA35" s="2497"/>
      <c r="ARB35" s="2497"/>
      <c r="ARC35" s="2497"/>
      <c r="ARD35" s="2497"/>
      <c r="ARE35" s="2497"/>
      <c r="ARF35" s="2497"/>
      <c r="ARG35" s="2497"/>
      <c r="ARH35" s="2497"/>
      <c r="ARI35" s="2497"/>
      <c r="ARJ35" s="2497"/>
      <c r="ARK35" s="2497"/>
      <c r="ARL35" s="2497"/>
      <c r="ARM35" s="2497"/>
      <c r="ARN35" s="2497"/>
      <c r="ARO35" s="2497"/>
      <c r="ARP35" s="2497"/>
      <c r="ARQ35" s="2497"/>
      <c r="ARR35" s="2497"/>
      <c r="ARS35" s="2497"/>
      <c r="ART35" s="2497"/>
      <c r="ARU35" s="2497"/>
      <c r="ARV35" s="2497"/>
      <c r="ARW35" s="2497"/>
      <c r="ARX35" s="2497"/>
      <c r="ARY35" s="2497"/>
      <c r="ARZ35" s="2497"/>
      <c r="ASA35" s="2497"/>
      <c r="ASB35" s="2497"/>
      <c r="ASC35" s="2497"/>
      <c r="ASD35" s="2497"/>
      <c r="ASE35" s="2497"/>
      <c r="ASF35" s="2497"/>
      <c r="ASG35" s="2497"/>
      <c r="ASH35" s="2497"/>
      <c r="ASI35" s="2497"/>
      <c r="ASJ35" s="2497"/>
      <c r="ASK35" s="2497"/>
      <c r="ASL35" s="2497"/>
      <c r="ASM35" s="2497"/>
      <c r="ASN35" s="2497"/>
      <c r="ASO35" s="2497"/>
      <c r="ASP35" s="2497"/>
      <c r="ASQ35" s="2497"/>
      <c r="ASR35" s="2497"/>
      <c r="ASS35" s="2497"/>
      <c r="AST35" s="2497"/>
      <c r="ASU35" s="2497"/>
      <c r="ASV35" s="2497"/>
      <c r="ASW35" s="2497"/>
      <c r="ASX35" s="2497"/>
      <c r="ASY35" s="2497"/>
      <c r="ASZ35" s="2497"/>
      <c r="ATA35" s="2497"/>
      <c r="ATB35" s="2497"/>
      <c r="ATC35" s="2497"/>
      <c r="ATD35" s="2497"/>
      <c r="ATE35" s="2497"/>
      <c r="ATF35" s="2497"/>
      <c r="ATG35" s="2497"/>
      <c r="ATH35" s="2497"/>
      <c r="ATI35" s="2497"/>
      <c r="ATJ35" s="2497"/>
      <c r="ATK35" s="2497"/>
      <c r="ATL35" s="2497"/>
      <c r="ATM35" s="2497"/>
      <c r="ATN35" s="2497"/>
      <c r="ATO35" s="2497"/>
      <c r="ATP35" s="2497"/>
      <c r="ATQ35" s="2497"/>
      <c r="ATR35" s="2497"/>
      <c r="ATS35" s="2497"/>
      <c r="ATT35" s="2497"/>
      <c r="ATU35" s="2497"/>
      <c r="ATV35" s="2497"/>
      <c r="ATW35" s="2497"/>
      <c r="ATX35" s="2497"/>
      <c r="ATY35" s="2497"/>
      <c r="ATZ35" s="2497"/>
      <c r="AUA35" s="2497"/>
      <c r="AUB35" s="2497"/>
      <c r="AUC35" s="2497"/>
      <c r="AUD35" s="2497"/>
      <c r="AUE35" s="2497"/>
      <c r="AUF35" s="2497"/>
      <c r="AUG35" s="2497"/>
      <c r="AUH35" s="2497"/>
      <c r="AUI35" s="2497"/>
      <c r="AUJ35" s="2497"/>
      <c r="AUK35" s="2497"/>
      <c r="AUL35" s="2497"/>
      <c r="AUM35" s="2497"/>
      <c r="AUN35" s="2497"/>
      <c r="AUO35" s="2497"/>
      <c r="AUP35" s="2497"/>
      <c r="AUQ35" s="2497"/>
      <c r="AUR35" s="2497"/>
      <c r="AUS35" s="2497"/>
      <c r="AUT35" s="2497"/>
      <c r="AUU35" s="2497"/>
      <c r="AUV35" s="2497"/>
      <c r="AUW35" s="2497"/>
      <c r="AUX35" s="2497"/>
      <c r="AUY35" s="2497"/>
      <c r="AUZ35" s="2497"/>
      <c r="AVA35" s="2497"/>
      <c r="AVB35" s="2497"/>
      <c r="AVC35" s="2497"/>
      <c r="AVD35" s="2497"/>
      <c r="AVE35" s="2497"/>
      <c r="AVF35" s="2497"/>
      <c r="AVG35" s="2497"/>
      <c r="AVH35" s="2497"/>
      <c r="AVI35" s="2497"/>
      <c r="AVJ35" s="2497"/>
      <c r="AVK35" s="2497"/>
      <c r="AVL35" s="2497"/>
      <c r="AVM35" s="2497"/>
      <c r="AVN35" s="2497"/>
      <c r="AVO35" s="2497"/>
      <c r="AVP35" s="2497"/>
      <c r="AVQ35" s="2497"/>
      <c r="AVR35" s="2497"/>
      <c r="AVS35" s="2497"/>
      <c r="AVT35" s="2497"/>
      <c r="AVU35" s="2497"/>
      <c r="AVV35" s="2497"/>
      <c r="AVW35" s="2497"/>
      <c r="AVX35" s="2497"/>
      <c r="AVY35" s="2497"/>
      <c r="AVZ35" s="2497"/>
      <c r="AWA35" s="2497"/>
      <c r="AWB35" s="2497"/>
      <c r="AWC35" s="2497"/>
      <c r="AWD35" s="2497"/>
      <c r="AWE35" s="2497"/>
      <c r="AWF35" s="2497"/>
      <c r="AWG35" s="2497"/>
      <c r="AWH35" s="2497"/>
      <c r="AWI35" s="2497"/>
      <c r="AWJ35" s="2497"/>
      <c r="AWK35" s="2497"/>
      <c r="AWL35" s="2497"/>
      <c r="AWM35" s="2497"/>
      <c r="AWN35" s="2497"/>
      <c r="AWO35" s="2497"/>
      <c r="AWP35" s="2497"/>
      <c r="AWQ35" s="2497"/>
      <c r="AWR35" s="2497"/>
      <c r="AWS35" s="2497"/>
      <c r="AWT35" s="2497"/>
      <c r="AWU35" s="2497"/>
      <c r="AWV35" s="2497"/>
      <c r="AWW35" s="2497"/>
      <c r="AWX35" s="2497"/>
      <c r="AWY35" s="2497"/>
      <c r="AWZ35" s="2497"/>
      <c r="AXA35" s="2497"/>
      <c r="AXB35" s="2497"/>
      <c r="AXC35" s="2497"/>
      <c r="AXD35" s="2497"/>
      <c r="AXE35" s="2497"/>
      <c r="AXF35" s="2497"/>
      <c r="AXG35" s="2497"/>
      <c r="AXH35" s="2497"/>
      <c r="AXI35" s="2497"/>
      <c r="AXJ35" s="2497"/>
      <c r="AXK35" s="2497"/>
      <c r="AXL35" s="2497"/>
      <c r="AXM35" s="2497"/>
      <c r="AXN35" s="2497"/>
      <c r="AXO35" s="2497"/>
      <c r="AXP35" s="2497"/>
      <c r="AXQ35" s="2497"/>
      <c r="AXR35" s="2497"/>
      <c r="AXS35" s="2497"/>
      <c r="AXT35" s="2497"/>
      <c r="AXU35" s="2497"/>
      <c r="AXV35" s="2497"/>
      <c r="AXW35" s="2497"/>
      <c r="AXX35" s="2497"/>
      <c r="AXY35" s="2497"/>
      <c r="AXZ35" s="2497"/>
      <c r="AYA35" s="2497"/>
      <c r="AYB35" s="2497"/>
      <c r="AYC35" s="2497"/>
      <c r="AYD35" s="2497"/>
      <c r="AYE35" s="2497"/>
      <c r="AYF35" s="2497"/>
      <c r="AYG35" s="2497"/>
      <c r="AYH35" s="2497"/>
      <c r="AYI35" s="2497"/>
      <c r="AYJ35" s="2497"/>
      <c r="AYK35" s="2497"/>
      <c r="AYL35" s="2497"/>
      <c r="AYM35" s="2497"/>
      <c r="AYN35" s="2497"/>
      <c r="AYO35" s="2497"/>
      <c r="AYP35" s="2497"/>
      <c r="AYQ35" s="2497"/>
      <c r="AYR35" s="2497"/>
      <c r="AYS35" s="2497"/>
      <c r="AYT35" s="2497"/>
      <c r="AYU35" s="2497"/>
      <c r="AYV35" s="2497"/>
      <c r="AYW35" s="2497"/>
      <c r="AYX35" s="2497"/>
      <c r="AYY35" s="2497"/>
      <c r="AYZ35" s="2497"/>
      <c r="AZA35" s="2497"/>
      <c r="AZB35" s="2497"/>
      <c r="AZC35" s="2497"/>
      <c r="AZD35" s="2497"/>
      <c r="AZE35" s="2497"/>
      <c r="AZF35" s="2497"/>
      <c r="AZG35" s="2497"/>
      <c r="AZH35" s="2497"/>
      <c r="AZI35" s="2497"/>
      <c r="AZJ35" s="2497"/>
      <c r="AZK35" s="2497"/>
      <c r="AZL35" s="2497"/>
      <c r="AZM35" s="2497"/>
      <c r="AZN35" s="2497"/>
      <c r="AZO35" s="2497"/>
      <c r="AZP35" s="2497"/>
      <c r="AZQ35" s="2497"/>
      <c r="AZR35" s="2497"/>
      <c r="AZS35" s="2497"/>
      <c r="AZT35" s="2497"/>
      <c r="AZU35" s="2497"/>
      <c r="AZV35" s="2497"/>
      <c r="AZW35" s="2497"/>
      <c r="AZX35" s="2497"/>
      <c r="AZY35" s="2497"/>
      <c r="AZZ35" s="2497"/>
      <c r="BAA35" s="2497"/>
      <c r="BAB35" s="2497"/>
      <c r="BAC35" s="2497"/>
      <c r="BAD35" s="2497"/>
      <c r="BAE35" s="2497"/>
      <c r="BAF35" s="2497"/>
      <c r="BAG35" s="2497"/>
      <c r="BAH35" s="2497"/>
      <c r="BAI35" s="2497"/>
      <c r="BAJ35" s="2497"/>
      <c r="BAK35" s="2497"/>
      <c r="BAL35" s="2497"/>
      <c r="BAM35" s="2497"/>
      <c r="BAN35" s="2497"/>
      <c r="BAO35" s="2497"/>
      <c r="BAP35" s="2497"/>
      <c r="BAQ35" s="2497"/>
      <c r="BAR35" s="2497"/>
      <c r="BAS35" s="2497"/>
      <c r="BAT35" s="2497"/>
      <c r="BAU35" s="2497"/>
      <c r="BAV35" s="2497"/>
      <c r="BAW35" s="2497"/>
      <c r="BAX35" s="2497"/>
      <c r="BAY35" s="2497"/>
      <c r="BAZ35" s="2497"/>
      <c r="BBA35" s="2497"/>
      <c r="BBB35" s="2497"/>
      <c r="BBC35" s="2497"/>
      <c r="BBD35" s="2497"/>
      <c r="BBE35" s="2497"/>
      <c r="BBF35" s="2497"/>
      <c r="BBG35" s="2497"/>
      <c r="BBH35" s="2497"/>
      <c r="BBI35" s="2497"/>
      <c r="BBJ35" s="2497"/>
      <c r="BBK35" s="2497"/>
      <c r="BBL35" s="2497"/>
      <c r="BBM35" s="2497"/>
      <c r="BBN35" s="2497"/>
      <c r="BBO35" s="2497"/>
      <c r="BBP35" s="2497"/>
      <c r="BBQ35" s="2497"/>
      <c r="BBR35" s="2497"/>
      <c r="BBS35" s="2497"/>
      <c r="BBT35" s="2497"/>
      <c r="BBU35" s="2497"/>
      <c r="BBV35" s="2497"/>
      <c r="BBW35" s="2497"/>
      <c r="BBX35" s="2497"/>
      <c r="BBY35" s="2497"/>
      <c r="BBZ35" s="2497"/>
      <c r="BCA35" s="2497"/>
      <c r="BCB35" s="2497"/>
      <c r="BCC35" s="2497"/>
      <c r="BCD35" s="2497"/>
      <c r="BCE35" s="2497"/>
      <c r="BCF35" s="2497"/>
      <c r="BCG35" s="2497"/>
      <c r="BCH35" s="2497"/>
      <c r="BCI35" s="2497"/>
      <c r="BCJ35" s="2497"/>
      <c r="BCK35" s="2497"/>
      <c r="BCL35" s="2497"/>
      <c r="BCM35" s="2497"/>
      <c r="BCN35" s="2497"/>
      <c r="BCO35" s="2497"/>
      <c r="BCP35" s="2497"/>
      <c r="BCQ35" s="2497"/>
      <c r="BCR35" s="2497"/>
      <c r="BCS35" s="2497"/>
      <c r="BCT35" s="2497"/>
      <c r="BCU35" s="2497"/>
      <c r="BCV35" s="2497"/>
      <c r="BCW35" s="2497"/>
      <c r="BCX35" s="2497"/>
      <c r="BCY35" s="2497"/>
      <c r="BCZ35" s="2497"/>
      <c r="BDA35" s="2497"/>
      <c r="BDB35" s="2497"/>
      <c r="BDC35" s="2497"/>
      <c r="BDD35" s="2497"/>
      <c r="BDE35" s="2497"/>
      <c r="BDF35" s="2497"/>
      <c r="BDG35" s="2497"/>
      <c r="BDH35" s="2497"/>
      <c r="BDI35" s="2497"/>
      <c r="BDJ35" s="2497"/>
      <c r="BDK35" s="2497"/>
      <c r="BDL35" s="2497"/>
      <c r="BDM35" s="2497"/>
      <c r="BDN35" s="2497"/>
      <c r="BDO35" s="2497"/>
      <c r="BDP35" s="2497"/>
      <c r="BDQ35" s="2497"/>
      <c r="BDR35" s="2497"/>
      <c r="BDS35" s="2497"/>
      <c r="BDT35" s="2497"/>
      <c r="BDU35" s="2497"/>
      <c r="BDV35" s="2497"/>
      <c r="BDW35" s="2497"/>
      <c r="BDX35" s="2497"/>
      <c r="BDY35" s="2497"/>
      <c r="BDZ35" s="2497"/>
      <c r="BEA35" s="2497"/>
      <c r="BEB35" s="2497"/>
      <c r="BEC35" s="2497"/>
      <c r="BED35" s="2497"/>
      <c r="BEE35" s="2497"/>
      <c r="BEF35" s="2497"/>
      <c r="BEG35" s="2497"/>
      <c r="BEH35" s="2497"/>
      <c r="BEI35" s="2497"/>
      <c r="BEJ35" s="2497"/>
      <c r="BEK35" s="2497"/>
      <c r="BEL35" s="2497"/>
      <c r="BEM35" s="2497"/>
      <c r="BEN35" s="2497"/>
      <c r="BEO35" s="2497"/>
      <c r="BEP35" s="2497"/>
      <c r="BEQ35" s="2497"/>
      <c r="BER35" s="2497"/>
      <c r="BES35" s="2497"/>
      <c r="BET35" s="2497"/>
      <c r="BEU35" s="2497"/>
      <c r="BEV35" s="2497"/>
      <c r="BEW35" s="2497"/>
      <c r="BEX35" s="2497"/>
      <c r="BEY35" s="2497"/>
      <c r="BEZ35" s="2497"/>
      <c r="BFA35" s="2497"/>
      <c r="BFB35" s="2497"/>
      <c r="BFC35" s="2497"/>
      <c r="BFD35" s="2497"/>
      <c r="BFE35" s="2497"/>
      <c r="BFF35" s="2497"/>
      <c r="BFG35" s="2497"/>
      <c r="BFH35" s="2497"/>
      <c r="BFI35" s="2497"/>
      <c r="BFJ35" s="2497"/>
      <c r="BFK35" s="2497"/>
      <c r="BFL35" s="2497"/>
      <c r="BFM35" s="2497"/>
      <c r="BFN35" s="2497"/>
      <c r="BFO35" s="2497"/>
      <c r="BFP35" s="2497"/>
      <c r="BFQ35" s="2497"/>
      <c r="BFR35" s="2497"/>
      <c r="BFS35" s="2497"/>
      <c r="BFT35" s="2497"/>
      <c r="BFU35" s="2497"/>
      <c r="BFV35" s="2497"/>
      <c r="BFW35" s="2497"/>
      <c r="BFX35" s="2497"/>
      <c r="BFY35" s="2497"/>
      <c r="BFZ35" s="2497"/>
      <c r="BGA35" s="2497"/>
      <c r="BGB35" s="2497"/>
      <c r="BGC35" s="2497"/>
      <c r="BGD35" s="2497"/>
      <c r="BGE35" s="2497"/>
      <c r="BGF35" s="2497"/>
      <c r="BGG35" s="2497"/>
      <c r="BGH35" s="2497"/>
      <c r="BGI35" s="2497"/>
      <c r="BGJ35" s="2497"/>
      <c r="BGK35" s="2497"/>
      <c r="BGL35" s="2497"/>
      <c r="BGM35" s="2497"/>
      <c r="BGN35" s="2497"/>
      <c r="BGO35" s="2497"/>
      <c r="BGP35" s="2497"/>
      <c r="BGQ35" s="2497"/>
      <c r="BGR35" s="2497"/>
      <c r="BGS35" s="2497"/>
      <c r="BGT35" s="2497"/>
      <c r="BGU35" s="2497"/>
      <c r="BGV35" s="2497"/>
      <c r="BGW35" s="2497"/>
      <c r="BGX35" s="2497"/>
      <c r="BGY35" s="2497"/>
      <c r="BGZ35" s="2497"/>
      <c r="BHA35" s="2497"/>
      <c r="BHB35" s="2497"/>
      <c r="BHC35" s="2497"/>
      <c r="BHD35" s="2497"/>
      <c r="BHE35" s="2497"/>
      <c r="BHF35" s="2497"/>
      <c r="BHG35" s="2497"/>
      <c r="BHH35" s="2497"/>
      <c r="BHI35" s="2497"/>
      <c r="BHJ35" s="2497"/>
      <c r="BHK35" s="2497"/>
      <c r="BHL35" s="2497"/>
      <c r="BHM35" s="2497"/>
      <c r="BHN35" s="2497"/>
      <c r="BHO35" s="2497"/>
      <c r="BHP35" s="2497"/>
      <c r="BHQ35" s="2497"/>
      <c r="BHR35" s="2497"/>
      <c r="BHS35" s="2497"/>
      <c r="BHT35" s="2497"/>
      <c r="BHU35" s="2497"/>
      <c r="BHV35" s="2497"/>
      <c r="BHW35" s="2497"/>
      <c r="BHX35" s="2497"/>
      <c r="BHY35" s="2497"/>
      <c r="BHZ35" s="2497"/>
      <c r="BIA35" s="2497"/>
      <c r="BIB35" s="2497"/>
      <c r="BIC35" s="2497"/>
      <c r="BID35" s="2497"/>
      <c r="BIE35" s="2497"/>
      <c r="BIF35" s="2497"/>
      <c r="BIG35" s="2497"/>
      <c r="BIH35" s="2497"/>
      <c r="BII35" s="2497"/>
      <c r="BIJ35" s="2497"/>
      <c r="BIK35" s="2497"/>
      <c r="BIL35" s="2497"/>
      <c r="BIM35" s="2497"/>
      <c r="BIN35" s="2497"/>
      <c r="BIO35" s="2497"/>
      <c r="BIP35" s="2497"/>
      <c r="BIQ35" s="2497"/>
      <c r="BIR35" s="2497"/>
      <c r="BIS35" s="2497"/>
      <c r="BIT35" s="2497"/>
      <c r="BIU35" s="2497"/>
      <c r="BIV35" s="2497"/>
      <c r="BIW35" s="2497"/>
      <c r="BIX35" s="2497"/>
      <c r="BIY35" s="2497"/>
      <c r="BIZ35" s="2497"/>
      <c r="BJA35" s="2497"/>
      <c r="BJB35" s="2497"/>
      <c r="BJC35" s="2497"/>
      <c r="BJD35" s="2497"/>
      <c r="BJE35" s="2497"/>
      <c r="BJF35" s="2497"/>
      <c r="BJG35" s="2497"/>
      <c r="BJH35" s="2497"/>
      <c r="BJI35" s="2497"/>
      <c r="BJJ35" s="2497"/>
      <c r="BJK35" s="2497"/>
      <c r="BJL35" s="2497"/>
      <c r="BJM35" s="2497"/>
      <c r="BJN35" s="2497"/>
      <c r="BJO35" s="2497"/>
      <c r="BJP35" s="2497"/>
      <c r="BJQ35" s="2497"/>
      <c r="BJR35" s="2497"/>
      <c r="BJS35" s="2497"/>
      <c r="BJT35" s="2497"/>
      <c r="BJU35" s="2497"/>
      <c r="BJV35" s="2497"/>
      <c r="BJW35" s="2497"/>
      <c r="BJX35" s="2497"/>
      <c r="BJY35" s="2497"/>
      <c r="BJZ35" s="2497"/>
      <c r="BKA35" s="2497"/>
      <c r="BKB35" s="2497"/>
      <c r="BKC35" s="2497"/>
      <c r="BKD35" s="2497"/>
      <c r="BKE35" s="2497"/>
      <c r="BKF35" s="2497"/>
      <c r="BKG35" s="2497"/>
      <c r="BKH35" s="2497"/>
      <c r="BKI35" s="2497"/>
      <c r="BKJ35" s="2497"/>
      <c r="BKK35" s="2497"/>
      <c r="BKL35" s="2497"/>
      <c r="BKM35" s="2497"/>
      <c r="BKN35" s="2497"/>
      <c r="BKO35" s="2497"/>
      <c r="BKP35" s="2497"/>
      <c r="BKQ35" s="2497"/>
      <c r="BKR35" s="2497"/>
      <c r="BKS35" s="2497"/>
      <c r="BKT35" s="2497"/>
      <c r="BKU35" s="2497"/>
      <c r="BKV35" s="2497"/>
      <c r="BKW35" s="2497"/>
      <c r="BKX35" s="2497"/>
      <c r="BKY35" s="2497"/>
      <c r="BKZ35" s="2497"/>
      <c r="BLA35" s="2497"/>
      <c r="BLB35" s="2497"/>
      <c r="BLC35" s="2497"/>
      <c r="BLD35" s="2497"/>
      <c r="BLE35" s="2497"/>
      <c r="BLF35" s="2497"/>
      <c r="BLG35" s="2497"/>
      <c r="BLH35" s="2497"/>
      <c r="BLI35" s="2497"/>
      <c r="BLJ35" s="2497"/>
      <c r="BLK35" s="2497"/>
      <c r="BLL35" s="2497"/>
      <c r="BLM35" s="2497"/>
      <c r="BLN35" s="2497"/>
      <c r="BLO35" s="2497"/>
      <c r="BLP35" s="2497"/>
      <c r="BLQ35" s="2497"/>
      <c r="BLR35" s="2497"/>
      <c r="BLS35" s="2497"/>
      <c r="BLT35" s="2497"/>
      <c r="BLU35" s="2497"/>
      <c r="BLV35" s="2497"/>
      <c r="BLW35" s="2497"/>
      <c r="BLX35" s="2497"/>
      <c r="BLY35" s="2497"/>
      <c r="BLZ35" s="2497"/>
      <c r="BMA35" s="2497"/>
      <c r="BMB35" s="2497"/>
      <c r="BMC35" s="2497"/>
      <c r="BMD35" s="2497"/>
      <c r="BME35" s="2497"/>
      <c r="BMF35" s="2497"/>
      <c r="BMG35" s="2497"/>
      <c r="BMH35" s="2497"/>
      <c r="BMI35" s="2497"/>
      <c r="BMJ35" s="2497"/>
      <c r="BMK35" s="2497"/>
      <c r="BML35" s="2497"/>
      <c r="BMM35" s="2497"/>
      <c r="BMN35" s="2497"/>
      <c r="BMO35" s="2497"/>
      <c r="BMP35" s="2497"/>
      <c r="BMQ35" s="2497"/>
      <c r="BMR35" s="2497"/>
      <c r="BMS35" s="2497"/>
      <c r="BMT35" s="2497"/>
      <c r="BMU35" s="2497"/>
      <c r="BMV35" s="2497"/>
      <c r="BMW35" s="2497"/>
      <c r="BMX35" s="2497"/>
      <c r="BMY35" s="2497"/>
      <c r="BMZ35" s="2497"/>
      <c r="BNA35" s="2497"/>
      <c r="BNB35" s="2497"/>
      <c r="BNC35" s="2497"/>
      <c r="BND35" s="2497"/>
      <c r="BNE35" s="2497"/>
      <c r="BNF35" s="2497"/>
      <c r="BNG35" s="2497"/>
      <c r="BNH35" s="2497"/>
      <c r="BNI35" s="2497"/>
      <c r="BNJ35" s="2497"/>
      <c r="BNK35" s="2497"/>
      <c r="BNL35" s="2497"/>
      <c r="BNM35" s="2497"/>
      <c r="BNN35" s="2497"/>
      <c r="BNO35" s="2497"/>
      <c r="BNP35" s="2497"/>
      <c r="BNQ35" s="2497"/>
      <c r="BNR35" s="2497"/>
      <c r="BNS35" s="2497"/>
      <c r="BNT35" s="2497"/>
      <c r="BNU35" s="2497"/>
      <c r="BNV35" s="2497"/>
      <c r="BNW35" s="2497"/>
      <c r="BNX35" s="2497"/>
      <c r="BNY35" s="2497"/>
      <c r="BNZ35" s="2497"/>
      <c r="BOA35" s="2497"/>
      <c r="BOB35" s="2497"/>
      <c r="BOC35" s="2497"/>
      <c r="BOD35" s="2497"/>
      <c r="BOE35" s="2497"/>
      <c r="BOF35" s="2497"/>
      <c r="BOG35" s="2497"/>
      <c r="BOH35" s="2497"/>
      <c r="BOI35" s="2497"/>
      <c r="BOJ35" s="2497"/>
      <c r="BOK35" s="2497"/>
      <c r="BOL35" s="2497"/>
      <c r="BOM35" s="2497"/>
      <c r="BON35" s="2497"/>
      <c r="BOO35" s="2497"/>
      <c r="BOP35" s="2497"/>
      <c r="BOQ35" s="2497"/>
      <c r="BOR35" s="2497"/>
      <c r="BOS35" s="2497"/>
      <c r="BOT35" s="2497"/>
      <c r="BOU35" s="2497"/>
      <c r="BOV35" s="2497"/>
      <c r="BOW35" s="2497"/>
      <c r="BOX35" s="2497"/>
      <c r="BOY35" s="2497"/>
      <c r="BOZ35" s="2497"/>
      <c r="BPA35" s="2497"/>
      <c r="BPB35" s="2497"/>
      <c r="BPC35" s="2497"/>
      <c r="BPD35" s="2497"/>
      <c r="BPE35" s="2497"/>
      <c r="BPF35" s="2497"/>
      <c r="BPG35" s="2497"/>
      <c r="BPH35" s="2497"/>
      <c r="BPI35" s="2497"/>
      <c r="BPJ35" s="2497"/>
      <c r="BPK35" s="2497"/>
      <c r="BPL35" s="2497"/>
      <c r="BPM35" s="2497"/>
      <c r="BPN35" s="2497"/>
      <c r="BPO35" s="2497"/>
      <c r="BPP35" s="2497"/>
      <c r="BPQ35" s="2497"/>
      <c r="BPR35" s="2497"/>
      <c r="BPS35" s="2497"/>
      <c r="BPT35" s="2497"/>
      <c r="BPU35" s="2497"/>
      <c r="BPV35" s="2497"/>
      <c r="BPW35" s="2497"/>
      <c r="BPX35" s="2497"/>
      <c r="BPY35" s="2497"/>
      <c r="BPZ35" s="2497"/>
      <c r="BQA35" s="2497"/>
      <c r="BQB35" s="2497"/>
      <c r="BQC35" s="2497"/>
      <c r="BQD35" s="2497"/>
      <c r="BQE35" s="2497"/>
      <c r="BQF35" s="2497"/>
      <c r="BQG35" s="2497"/>
      <c r="BQH35" s="2497"/>
      <c r="BQI35" s="2497"/>
      <c r="BQJ35" s="2497"/>
      <c r="BQK35" s="2497"/>
      <c r="BQL35" s="2497"/>
      <c r="BQM35" s="2497"/>
      <c r="BQN35" s="2497"/>
      <c r="BQO35" s="2497"/>
      <c r="BQP35" s="2497"/>
      <c r="BQQ35" s="2497"/>
      <c r="BQR35" s="2497"/>
      <c r="BQS35" s="2497"/>
      <c r="BQT35" s="2497"/>
      <c r="BQU35" s="2497"/>
      <c r="BQV35" s="2497"/>
      <c r="BQW35" s="2497"/>
      <c r="BQX35" s="2497"/>
      <c r="BQY35" s="2497"/>
      <c r="BQZ35" s="2497"/>
      <c r="BRA35" s="2497"/>
      <c r="BRB35" s="2497"/>
      <c r="BRC35" s="2497"/>
      <c r="BRD35" s="2497"/>
      <c r="BRE35" s="2497"/>
      <c r="BRF35" s="2497"/>
      <c r="BRG35" s="2497"/>
      <c r="BRH35" s="2497"/>
      <c r="BRI35" s="2497"/>
      <c r="BRJ35" s="2497"/>
      <c r="BRK35" s="2497"/>
      <c r="BRL35" s="2497"/>
      <c r="BRM35" s="2497"/>
      <c r="BRN35" s="2497"/>
      <c r="BRO35" s="2497"/>
      <c r="BRP35" s="2497"/>
      <c r="BRQ35" s="2497"/>
      <c r="BRR35" s="2497"/>
      <c r="BRS35" s="2497"/>
      <c r="BRT35" s="2497"/>
      <c r="BRU35" s="2497"/>
      <c r="BRV35" s="2497"/>
      <c r="BRW35" s="2497"/>
      <c r="BRX35" s="2497"/>
      <c r="BRY35" s="2497"/>
      <c r="BRZ35" s="2497"/>
      <c r="BSA35" s="2497"/>
      <c r="BSB35" s="2497"/>
      <c r="BSC35" s="2497"/>
      <c r="BSD35" s="2497"/>
      <c r="BSE35" s="2497"/>
      <c r="BSF35" s="2497"/>
      <c r="BSG35" s="2497"/>
      <c r="BSH35" s="2497"/>
      <c r="BSI35" s="2497"/>
      <c r="BSJ35" s="2497"/>
      <c r="BSK35" s="2497"/>
      <c r="BSL35" s="2497"/>
      <c r="BSM35" s="2497"/>
      <c r="BSN35" s="2497"/>
      <c r="BSO35" s="2497"/>
      <c r="BSP35" s="2497"/>
      <c r="BSQ35" s="2497"/>
      <c r="BSR35" s="2497"/>
      <c r="BSS35" s="2497"/>
      <c r="BST35" s="2497"/>
      <c r="BSU35" s="2497"/>
      <c r="BSV35" s="2497"/>
      <c r="BSW35" s="2497"/>
      <c r="BSX35" s="2497"/>
      <c r="BSY35" s="2497"/>
      <c r="BSZ35" s="2497"/>
      <c r="BTA35" s="2497"/>
      <c r="BTB35" s="2497"/>
      <c r="BTC35" s="2497"/>
      <c r="BTD35" s="2497"/>
      <c r="BTE35" s="2497"/>
      <c r="BTF35" s="2497"/>
      <c r="BTG35" s="2497"/>
      <c r="BTH35" s="2497"/>
      <c r="BTI35" s="2497"/>
      <c r="BTJ35" s="2497"/>
      <c r="BTK35" s="2497"/>
      <c r="BTL35" s="2497"/>
      <c r="BTM35" s="2497"/>
      <c r="BTN35" s="2497"/>
      <c r="BTO35" s="2497"/>
      <c r="BTP35" s="2497"/>
      <c r="BTQ35" s="2497"/>
      <c r="BTR35" s="2497"/>
      <c r="BTS35" s="2497"/>
      <c r="BTT35" s="2497"/>
      <c r="BTU35" s="2497"/>
      <c r="BTV35" s="2497"/>
      <c r="BTW35" s="2497"/>
      <c r="BTX35" s="2497"/>
      <c r="BTY35" s="2497"/>
      <c r="BTZ35" s="2497"/>
      <c r="BUA35" s="2497"/>
      <c r="BUB35" s="2497"/>
      <c r="BUC35" s="2497"/>
      <c r="BUD35" s="2497"/>
      <c r="BUE35" s="2497"/>
      <c r="BUF35" s="2497"/>
      <c r="BUG35" s="2497"/>
      <c r="BUH35" s="2497"/>
      <c r="BUI35" s="2497"/>
      <c r="BUJ35" s="2497"/>
      <c r="BUK35" s="2497"/>
      <c r="BUL35" s="2497"/>
      <c r="BUM35" s="2497"/>
      <c r="BUN35" s="2497"/>
      <c r="BUO35" s="2497"/>
      <c r="BUP35" s="2497"/>
      <c r="BUQ35" s="2497"/>
      <c r="BUR35" s="2497"/>
      <c r="BUS35" s="2497"/>
      <c r="BUT35" s="2497"/>
      <c r="BUU35" s="2497"/>
      <c r="BUV35" s="2497"/>
      <c r="BUW35" s="2497"/>
      <c r="BUX35" s="2497"/>
      <c r="BUY35" s="2497"/>
      <c r="BUZ35" s="2497"/>
      <c r="BVA35" s="2497"/>
      <c r="BVB35" s="2497"/>
      <c r="BVC35" s="2497"/>
      <c r="BVD35" s="2497"/>
      <c r="BVE35" s="2497"/>
      <c r="BVF35" s="2497"/>
      <c r="BVG35" s="2497"/>
      <c r="BVH35" s="2497"/>
      <c r="BVI35" s="2497"/>
      <c r="BVJ35" s="2497"/>
      <c r="BVK35" s="2497"/>
      <c r="BVL35" s="2497"/>
      <c r="BVM35" s="2497"/>
      <c r="BVN35" s="2497"/>
      <c r="BVO35" s="2497"/>
      <c r="BVP35" s="2497"/>
      <c r="BVQ35" s="2497"/>
      <c r="BVR35" s="2497"/>
      <c r="BVS35" s="2497"/>
      <c r="BVT35" s="2497"/>
      <c r="BVU35" s="2497"/>
      <c r="BVV35" s="2497"/>
      <c r="BVW35" s="2497"/>
      <c r="BVX35" s="2497"/>
      <c r="BVY35" s="2497"/>
      <c r="BVZ35" s="2497"/>
      <c r="BWA35" s="2497"/>
      <c r="BWB35" s="2497"/>
      <c r="BWC35" s="2497"/>
      <c r="BWD35" s="2497"/>
      <c r="BWE35" s="2497"/>
      <c r="BWF35" s="2497"/>
      <c r="BWG35" s="2497"/>
      <c r="BWH35" s="2497"/>
      <c r="BWI35" s="2497"/>
      <c r="BWJ35" s="2497"/>
      <c r="BWK35" s="2497"/>
      <c r="BWL35" s="2497"/>
      <c r="BWM35" s="2497"/>
      <c r="BWN35" s="2497"/>
      <c r="BWO35" s="2497"/>
      <c r="BWP35" s="2497"/>
      <c r="BWQ35" s="2497"/>
      <c r="BWR35" s="2497"/>
      <c r="BWS35" s="2497"/>
      <c r="BWT35" s="2497"/>
      <c r="BWU35" s="2497"/>
      <c r="BWV35" s="2497"/>
      <c r="BWW35" s="2497"/>
      <c r="BWX35" s="2497"/>
      <c r="BWY35" s="2497"/>
      <c r="BWZ35" s="2497"/>
      <c r="BXA35" s="2497"/>
      <c r="BXB35" s="2497"/>
      <c r="BXC35" s="2497"/>
      <c r="BXD35" s="2497"/>
      <c r="BXE35" s="2497"/>
      <c r="BXF35" s="2497"/>
      <c r="BXG35" s="2497"/>
      <c r="BXH35" s="2497"/>
      <c r="BXI35" s="2497"/>
      <c r="BXJ35" s="2497"/>
      <c r="BXK35" s="2497"/>
      <c r="BXL35" s="2497"/>
      <c r="BXM35" s="2497"/>
      <c r="BXN35" s="2497"/>
      <c r="BXO35" s="2497"/>
      <c r="BXP35" s="2497"/>
      <c r="BXQ35" s="2497"/>
      <c r="BXR35" s="2497"/>
      <c r="BXS35" s="2497"/>
      <c r="BXT35" s="2497"/>
      <c r="BXU35" s="2497"/>
      <c r="BXV35" s="2497"/>
    </row>
    <row r="36" spans="1:1998" customFormat="1">
      <c r="A36" s="2497"/>
      <c r="B36" s="2497"/>
      <c r="C36" s="2497"/>
      <c r="D36" s="2497"/>
      <c r="E36" s="2497"/>
      <c r="F36" s="2497"/>
      <c r="G36" s="2497"/>
      <c r="H36" s="2497"/>
      <c r="I36" s="2497"/>
      <c r="J36" s="2497"/>
      <c r="K36" s="2497"/>
      <c r="L36" s="2497"/>
      <c r="M36" s="2497"/>
      <c r="N36" s="2497"/>
      <c r="O36" s="2497"/>
      <c r="P36" s="2497"/>
      <c r="Q36" s="2497"/>
      <c r="R36" s="2497"/>
      <c r="S36" s="2497"/>
      <c r="T36" s="2497"/>
      <c r="U36" s="2497"/>
      <c r="V36" s="2497"/>
      <c r="W36" s="2497"/>
      <c r="X36" s="2497"/>
      <c r="Y36" s="2497"/>
      <c r="Z36" s="2497"/>
      <c r="AA36" s="2497"/>
      <c r="AB36" s="2497"/>
      <c r="AC36" s="2497"/>
      <c r="AD36" s="2497"/>
      <c r="AE36" s="2497"/>
      <c r="AF36" s="2497"/>
      <c r="AG36" s="2497"/>
      <c r="AH36" s="2497"/>
      <c r="AI36" s="2497"/>
      <c r="AJ36" s="2497"/>
      <c r="AK36" s="2497"/>
      <c r="AL36" s="2497"/>
      <c r="AM36" s="2497"/>
      <c r="AN36" s="2497"/>
      <c r="AO36" s="2497"/>
      <c r="AP36" s="2497"/>
      <c r="AQ36" s="2497"/>
      <c r="AR36" s="2497"/>
      <c r="AS36" s="2497"/>
      <c r="AT36" s="2497"/>
      <c r="AU36" s="2497"/>
      <c r="AV36" s="2497"/>
      <c r="AW36" s="2497"/>
      <c r="AX36" s="2497"/>
      <c r="AY36" s="2497"/>
      <c r="AZ36" s="2497"/>
      <c r="BA36" s="2497"/>
      <c r="BB36" s="2497"/>
      <c r="BC36" s="2497"/>
      <c r="BD36" s="2497"/>
      <c r="BE36" s="2497"/>
      <c r="BF36" s="2497"/>
      <c r="BG36" s="2497"/>
      <c r="BH36" s="2497"/>
      <c r="BI36" s="2497"/>
      <c r="BJ36" s="2497"/>
      <c r="BK36" s="2497"/>
      <c r="BL36" s="2497"/>
      <c r="BM36" s="2497"/>
      <c r="BN36" s="2497"/>
      <c r="BO36" s="2497"/>
      <c r="BP36" s="2497"/>
      <c r="BQ36" s="2497"/>
      <c r="BR36" s="2497"/>
      <c r="BS36" s="2497"/>
      <c r="BT36" s="2497"/>
      <c r="BU36" s="2497"/>
      <c r="BV36" s="2497"/>
      <c r="BW36" s="2497"/>
      <c r="BX36" s="2497"/>
      <c r="BY36" s="2497"/>
      <c r="BZ36" s="2497"/>
      <c r="CA36" s="2497"/>
      <c r="CB36" s="2497"/>
      <c r="CC36" s="2497"/>
      <c r="CD36" s="2497"/>
      <c r="CE36" s="2497"/>
      <c r="CF36" s="2497"/>
      <c r="CG36" s="2497"/>
      <c r="CH36" s="2497"/>
      <c r="CI36" s="2497"/>
      <c r="CJ36" s="2497"/>
      <c r="CK36" s="2497"/>
      <c r="CL36" s="2497"/>
      <c r="CM36" s="2497"/>
      <c r="CN36" s="2497"/>
      <c r="CO36" s="2497"/>
      <c r="CP36" s="2497"/>
      <c r="CQ36" s="2497"/>
      <c r="CR36" s="2497"/>
      <c r="CS36" s="2497"/>
      <c r="CT36" s="2497"/>
      <c r="CU36" s="2497"/>
      <c r="CV36" s="2497"/>
      <c r="CW36" s="2497"/>
      <c r="CX36" s="2497"/>
      <c r="CY36" s="2497"/>
      <c r="CZ36" s="2497"/>
      <c r="DA36" s="2497"/>
      <c r="DB36" s="2497"/>
      <c r="DC36" s="2497"/>
      <c r="DD36" s="2497"/>
      <c r="DE36" s="2497"/>
      <c r="DF36" s="2497"/>
      <c r="DG36" s="2497"/>
      <c r="DH36" s="2497"/>
      <c r="DI36" s="2497"/>
      <c r="DJ36" s="2497"/>
      <c r="DK36" s="2497"/>
      <c r="DL36" s="2497"/>
      <c r="DM36" s="2497"/>
      <c r="DN36" s="2497"/>
      <c r="DO36" s="2497"/>
      <c r="DP36" s="2497"/>
      <c r="DQ36" s="2497"/>
      <c r="DR36" s="2497"/>
      <c r="DS36" s="2497"/>
      <c r="DT36" s="2497"/>
      <c r="DU36" s="2497"/>
      <c r="DV36" s="2497"/>
      <c r="DW36" s="2497"/>
      <c r="DX36" s="2497"/>
      <c r="DY36" s="2497"/>
      <c r="DZ36" s="2497"/>
      <c r="EA36" s="2497"/>
      <c r="EB36" s="2497"/>
      <c r="EC36" s="2497"/>
      <c r="ED36" s="2497"/>
      <c r="EE36" s="2497"/>
      <c r="EF36" s="2497"/>
      <c r="EG36" s="2497"/>
      <c r="EH36" s="2497"/>
      <c r="EI36" s="2497"/>
      <c r="EJ36" s="2497"/>
      <c r="EK36" s="2497"/>
      <c r="EL36" s="2497"/>
      <c r="EM36" s="2497"/>
      <c r="EN36" s="2497"/>
      <c r="EO36" s="2497"/>
      <c r="EP36" s="2497"/>
      <c r="EQ36" s="2497"/>
      <c r="ER36" s="2497"/>
      <c r="ES36" s="2497"/>
      <c r="ET36" s="2497"/>
      <c r="EU36" s="2497"/>
      <c r="EV36" s="2497"/>
      <c r="EW36" s="2497"/>
      <c r="EX36" s="2497"/>
      <c r="EY36" s="2497"/>
      <c r="EZ36" s="2497"/>
      <c r="FA36" s="2497"/>
      <c r="FB36" s="2497"/>
      <c r="FC36" s="2497"/>
      <c r="FD36" s="2497"/>
      <c r="FE36" s="2497"/>
      <c r="FF36" s="2497"/>
      <c r="FG36" s="2497"/>
      <c r="FH36" s="2497"/>
      <c r="FI36" s="2497"/>
      <c r="FJ36" s="2497"/>
      <c r="FK36" s="2497"/>
      <c r="FL36" s="2497"/>
      <c r="FM36" s="2497"/>
      <c r="FN36" s="2497"/>
      <c r="FO36" s="2497"/>
      <c r="FP36" s="2497"/>
      <c r="FQ36" s="2497"/>
      <c r="FR36" s="2497"/>
      <c r="FS36" s="2497"/>
      <c r="FT36" s="2497"/>
      <c r="FU36" s="2497"/>
      <c r="FV36" s="2497"/>
      <c r="FW36" s="2497"/>
      <c r="FX36" s="2497"/>
      <c r="FY36" s="2497"/>
      <c r="FZ36" s="2497"/>
      <c r="GA36" s="2497"/>
      <c r="GB36" s="2497"/>
      <c r="GC36" s="2497"/>
      <c r="GD36" s="2497"/>
      <c r="GE36" s="2497"/>
      <c r="GF36" s="2497"/>
      <c r="GG36" s="2497"/>
      <c r="GH36" s="2497"/>
      <c r="GI36" s="2497"/>
      <c r="GJ36" s="2497"/>
      <c r="GK36" s="2497"/>
      <c r="GL36" s="2497"/>
      <c r="GM36" s="2497"/>
      <c r="GN36" s="2497"/>
      <c r="GO36" s="2497"/>
      <c r="GP36" s="2497"/>
      <c r="GQ36" s="2497"/>
      <c r="GR36" s="2497"/>
      <c r="GS36" s="2497"/>
      <c r="GT36" s="2497"/>
      <c r="GU36" s="2497"/>
      <c r="GV36" s="2497"/>
      <c r="GW36" s="2497"/>
      <c r="GX36" s="2497"/>
      <c r="GY36" s="2497"/>
      <c r="GZ36" s="2497"/>
      <c r="HA36" s="2497"/>
      <c r="HB36" s="2497"/>
      <c r="HC36" s="2497"/>
      <c r="HD36" s="2497"/>
      <c r="HE36" s="2497"/>
      <c r="HF36" s="2497"/>
      <c r="HG36" s="2497"/>
      <c r="HH36" s="2497"/>
      <c r="HI36" s="2497"/>
      <c r="HJ36" s="2497"/>
      <c r="HK36" s="2497"/>
      <c r="HL36" s="2497"/>
      <c r="HM36" s="2497"/>
      <c r="HN36" s="2497"/>
      <c r="HO36" s="2497"/>
      <c r="HP36" s="2497"/>
      <c r="HQ36" s="2497"/>
      <c r="HR36" s="2497"/>
      <c r="HS36" s="2497"/>
      <c r="HT36" s="2497"/>
      <c r="HU36" s="2497"/>
      <c r="HV36" s="2497"/>
      <c r="HW36" s="2497"/>
      <c r="HX36" s="2497"/>
      <c r="HY36" s="2497"/>
      <c r="HZ36" s="2497"/>
      <c r="IA36" s="2497"/>
      <c r="IB36" s="2497"/>
      <c r="IC36" s="2497"/>
      <c r="ID36" s="2497"/>
      <c r="IE36" s="2497"/>
      <c r="IF36" s="2497"/>
      <c r="IG36" s="2497"/>
      <c r="IH36" s="2497"/>
      <c r="II36" s="2497"/>
      <c r="IJ36" s="2497"/>
      <c r="IK36" s="2497"/>
      <c r="IL36" s="2497"/>
      <c r="IM36" s="2497"/>
      <c r="IN36" s="2497"/>
      <c r="IO36" s="2497"/>
      <c r="IP36" s="2497"/>
      <c r="IQ36" s="2497"/>
      <c r="IR36" s="2497"/>
      <c r="IS36" s="2497"/>
      <c r="IT36" s="2497"/>
      <c r="IU36" s="2497"/>
      <c r="IV36" s="2497"/>
      <c r="IW36" s="2497"/>
      <c r="IX36" s="2497"/>
      <c r="IY36" s="2497"/>
      <c r="IZ36" s="2497"/>
      <c r="JA36" s="2497"/>
      <c r="JB36" s="2497"/>
      <c r="JC36" s="2497"/>
      <c r="JD36" s="2497"/>
      <c r="JE36" s="2497"/>
      <c r="JF36" s="2497"/>
      <c r="JG36" s="2497"/>
      <c r="JH36" s="2497"/>
      <c r="JI36" s="2497"/>
      <c r="JJ36" s="2497"/>
      <c r="JK36" s="2497"/>
      <c r="JL36" s="2497"/>
      <c r="JM36" s="2497"/>
      <c r="JN36" s="2497"/>
      <c r="JO36" s="2497"/>
      <c r="JP36" s="2497"/>
      <c r="JQ36" s="2497"/>
      <c r="JR36" s="2497"/>
      <c r="JS36" s="2497"/>
      <c r="JT36" s="2497"/>
      <c r="JU36" s="2497"/>
      <c r="JV36" s="2497"/>
      <c r="JW36" s="2497"/>
      <c r="JX36" s="2497"/>
      <c r="JY36" s="2497"/>
      <c r="JZ36" s="2497"/>
      <c r="KA36" s="2497"/>
      <c r="KB36" s="2497"/>
      <c r="KC36" s="2497"/>
      <c r="KD36" s="2497"/>
      <c r="KE36" s="2497"/>
      <c r="KF36" s="2497"/>
      <c r="KG36" s="2497"/>
      <c r="KH36" s="2497"/>
      <c r="KI36" s="2497"/>
      <c r="KJ36" s="2497"/>
      <c r="KK36" s="2497"/>
      <c r="KL36" s="2497"/>
      <c r="KM36" s="2497"/>
      <c r="KN36" s="2497"/>
      <c r="KO36" s="2497"/>
      <c r="KP36" s="2497"/>
      <c r="KQ36" s="2497"/>
      <c r="KR36" s="2497"/>
      <c r="KS36" s="2497"/>
      <c r="KT36" s="2497"/>
      <c r="KU36" s="2497"/>
      <c r="KV36" s="2497"/>
      <c r="KW36" s="2497"/>
      <c r="KX36" s="2497"/>
      <c r="KY36" s="2497"/>
      <c r="KZ36" s="2497"/>
      <c r="LA36" s="2497"/>
      <c r="LB36" s="2497"/>
      <c r="LC36" s="2497"/>
      <c r="LD36" s="2497"/>
      <c r="LE36" s="2497"/>
      <c r="LF36" s="2497"/>
      <c r="LG36" s="2497"/>
      <c r="LH36" s="2497"/>
      <c r="LI36" s="2497"/>
      <c r="LJ36" s="2497"/>
      <c r="LK36" s="2497"/>
      <c r="LL36" s="2497"/>
      <c r="LM36" s="2497"/>
      <c r="LN36" s="2497"/>
      <c r="LO36" s="2497"/>
      <c r="LP36" s="2497"/>
      <c r="LQ36" s="2497"/>
      <c r="LR36" s="2497"/>
      <c r="LS36" s="2497"/>
      <c r="LT36" s="2497"/>
      <c r="LU36" s="2497"/>
      <c r="LV36" s="2497"/>
      <c r="LW36" s="2497"/>
      <c r="LX36" s="2497"/>
      <c r="LY36" s="2497"/>
      <c r="LZ36" s="2497"/>
      <c r="MA36" s="2497"/>
      <c r="MB36" s="2497"/>
      <c r="MC36" s="2497"/>
      <c r="MD36" s="2497"/>
      <c r="ME36" s="2497"/>
      <c r="MF36" s="2497"/>
      <c r="MG36" s="2497"/>
      <c r="MH36" s="2497"/>
      <c r="MI36" s="2497"/>
      <c r="MJ36" s="2497"/>
      <c r="MK36" s="2497"/>
      <c r="ML36" s="2497"/>
      <c r="MM36" s="2497"/>
      <c r="MN36" s="2497"/>
      <c r="MO36" s="2497"/>
      <c r="MP36" s="2497"/>
      <c r="MQ36" s="2497"/>
      <c r="MR36" s="2497"/>
      <c r="MS36" s="2497"/>
      <c r="MT36" s="2497"/>
      <c r="MU36" s="2497"/>
      <c r="MV36" s="2497"/>
      <c r="MW36" s="2497"/>
      <c r="MX36" s="2497"/>
      <c r="MY36" s="2497"/>
      <c r="MZ36" s="2497"/>
      <c r="NA36" s="2497"/>
      <c r="NB36" s="2497"/>
      <c r="NC36" s="2497"/>
      <c r="ND36" s="2497"/>
      <c r="NE36" s="2497"/>
      <c r="NF36" s="2497"/>
      <c r="NG36" s="2497"/>
      <c r="NH36" s="2497"/>
      <c r="NI36" s="2497"/>
      <c r="NJ36" s="2497"/>
      <c r="NK36" s="2497"/>
      <c r="NL36" s="2497"/>
      <c r="NM36" s="2497"/>
      <c r="NN36" s="2497"/>
      <c r="NO36" s="2497"/>
      <c r="NP36" s="2497"/>
      <c r="NQ36" s="2497"/>
      <c r="NR36" s="2497"/>
      <c r="NS36" s="2497"/>
      <c r="NT36" s="2497"/>
      <c r="NU36" s="2497"/>
      <c r="NV36" s="2497"/>
      <c r="NW36" s="2497"/>
      <c r="NX36" s="2497"/>
      <c r="NY36" s="2497"/>
      <c r="NZ36" s="2497"/>
      <c r="OA36" s="2497"/>
      <c r="OB36" s="2497"/>
      <c r="OC36" s="2497"/>
      <c r="OD36" s="2497"/>
      <c r="OE36" s="2497"/>
      <c r="OF36" s="2497"/>
      <c r="OG36" s="2497"/>
      <c r="OH36" s="2497"/>
      <c r="OI36" s="2497"/>
      <c r="OJ36" s="2497"/>
      <c r="OK36" s="2497"/>
      <c r="OL36" s="2497"/>
      <c r="OM36" s="2497"/>
      <c r="ON36" s="2497"/>
      <c r="OO36" s="2497"/>
      <c r="OP36" s="2497"/>
      <c r="OQ36" s="2497"/>
      <c r="OR36" s="2497"/>
      <c r="OS36" s="2497"/>
      <c r="OT36" s="2497"/>
      <c r="OU36" s="2497"/>
      <c r="OV36" s="2497"/>
      <c r="OW36" s="2497"/>
      <c r="OX36" s="2497"/>
      <c r="OY36" s="2497"/>
      <c r="OZ36" s="2497"/>
      <c r="PA36" s="2497"/>
      <c r="PB36" s="2497"/>
      <c r="PC36" s="2497"/>
      <c r="PD36" s="2497"/>
      <c r="PE36" s="2497"/>
      <c r="PF36" s="2497"/>
      <c r="PG36" s="2497"/>
      <c r="PH36" s="2497"/>
      <c r="PI36" s="2497"/>
      <c r="PJ36" s="2497"/>
      <c r="PK36" s="2497"/>
      <c r="PL36" s="2497"/>
      <c r="PM36" s="2497"/>
      <c r="PN36" s="2497"/>
      <c r="PO36" s="2497"/>
      <c r="PP36" s="2497"/>
      <c r="PQ36" s="2497"/>
      <c r="PR36" s="2497"/>
      <c r="PS36" s="2497"/>
      <c r="PT36" s="2497"/>
      <c r="PU36" s="2497"/>
      <c r="PV36" s="2497"/>
      <c r="PW36" s="2497"/>
      <c r="PX36" s="2497"/>
      <c r="PY36" s="2497"/>
      <c r="PZ36" s="2497"/>
      <c r="QA36" s="2497"/>
      <c r="QB36" s="2497"/>
      <c r="QC36" s="2497"/>
      <c r="QD36" s="2497"/>
      <c r="QE36" s="2497"/>
      <c r="QF36" s="2497"/>
      <c r="QG36" s="2497"/>
      <c r="QH36" s="2497"/>
      <c r="QI36" s="2497"/>
      <c r="QJ36" s="2497"/>
      <c r="QK36" s="2497"/>
      <c r="QL36" s="2497"/>
      <c r="QM36" s="2497"/>
      <c r="QN36" s="2497"/>
      <c r="QO36" s="2497"/>
      <c r="QP36" s="2497"/>
      <c r="QQ36" s="2497"/>
      <c r="QR36" s="2497"/>
      <c r="QS36" s="2497"/>
      <c r="QT36" s="2497"/>
      <c r="QU36" s="2497"/>
      <c r="QV36" s="2497"/>
      <c r="QW36" s="2497"/>
      <c r="QX36" s="2497"/>
      <c r="QY36" s="2497"/>
      <c r="QZ36" s="2497"/>
      <c r="RA36" s="2497"/>
      <c r="RB36" s="2497"/>
      <c r="RC36" s="2497"/>
      <c r="RD36" s="2497"/>
      <c r="RE36" s="2497"/>
      <c r="RF36" s="2497"/>
      <c r="RG36" s="2497"/>
      <c r="RH36" s="2497"/>
      <c r="RI36" s="2497"/>
      <c r="RJ36" s="2497"/>
      <c r="RK36" s="2497"/>
      <c r="RL36" s="2497"/>
      <c r="RM36" s="2497"/>
      <c r="RN36" s="2497"/>
      <c r="RO36" s="2497"/>
      <c r="RP36" s="2497"/>
      <c r="RQ36" s="2497"/>
      <c r="RR36" s="2497"/>
      <c r="RS36" s="2497"/>
      <c r="RT36" s="2497"/>
      <c r="RU36" s="2497"/>
      <c r="RV36" s="2497"/>
      <c r="RW36" s="2497"/>
      <c r="RX36" s="2497"/>
      <c r="RY36" s="2497"/>
      <c r="RZ36" s="2497"/>
      <c r="SA36" s="2497"/>
      <c r="SB36" s="2497"/>
      <c r="SC36" s="2497"/>
      <c r="SD36" s="2497"/>
      <c r="SE36" s="2497"/>
      <c r="SF36" s="2497"/>
      <c r="SG36" s="2497"/>
      <c r="SH36" s="2497"/>
      <c r="SI36" s="2497"/>
      <c r="SJ36" s="2497"/>
      <c r="SK36" s="2497"/>
      <c r="SL36" s="2497"/>
      <c r="SM36" s="2497"/>
      <c r="SN36" s="2497"/>
      <c r="SO36" s="2497"/>
      <c r="SP36" s="2497"/>
      <c r="SQ36" s="2497"/>
      <c r="SR36" s="2497"/>
      <c r="SS36" s="2497"/>
      <c r="ST36" s="2497"/>
      <c r="SU36" s="2497"/>
      <c r="SV36" s="2497"/>
      <c r="SW36" s="2497"/>
      <c r="SX36" s="2497"/>
      <c r="SY36" s="2497"/>
      <c r="SZ36" s="2497"/>
      <c r="TA36" s="2497"/>
      <c r="TB36" s="2497"/>
      <c r="TC36" s="2497"/>
      <c r="TD36" s="2497"/>
      <c r="TE36" s="2497"/>
      <c r="TF36" s="2497"/>
      <c r="TG36" s="2497"/>
      <c r="TH36" s="2497"/>
      <c r="TI36" s="2497"/>
      <c r="TJ36" s="2497"/>
      <c r="TK36" s="2497"/>
      <c r="TL36" s="2497"/>
      <c r="TM36" s="2497"/>
      <c r="TN36" s="2497"/>
      <c r="TO36" s="2497"/>
      <c r="TP36" s="2497"/>
      <c r="TQ36" s="2497"/>
      <c r="TR36" s="2497"/>
      <c r="TS36" s="2497"/>
      <c r="TT36" s="2497"/>
      <c r="TU36" s="2497"/>
      <c r="TV36" s="2497"/>
      <c r="TW36" s="2497"/>
      <c r="TX36" s="2497"/>
      <c r="TY36" s="2497"/>
      <c r="TZ36" s="2497"/>
      <c r="UA36" s="2497"/>
      <c r="UB36" s="2497"/>
      <c r="UC36" s="2497"/>
      <c r="UD36" s="2497"/>
      <c r="UE36" s="2497"/>
      <c r="UF36" s="2497"/>
      <c r="UG36" s="2497"/>
      <c r="UH36" s="2497"/>
      <c r="UI36" s="2497"/>
      <c r="UJ36" s="2497"/>
      <c r="UK36" s="2497"/>
      <c r="UL36" s="2497"/>
      <c r="UM36" s="2497"/>
      <c r="UN36" s="2497"/>
      <c r="UO36" s="2497"/>
      <c r="UP36" s="2497"/>
      <c r="UQ36" s="2497"/>
      <c r="UR36" s="2497"/>
      <c r="US36" s="2497"/>
      <c r="UT36" s="2497"/>
      <c r="UU36" s="2497"/>
      <c r="UV36" s="2497"/>
      <c r="UW36" s="2497"/>
      <c r="UX36" s="2497"/>
      <c r="UY36" s="2497"/>
      <c r="UZ36" s="2497"/>
      <c r="VA36" s="2497"/>
      <c r="VB36" s="2497"/>
      <c r="VC36" s="2497"/>
      <c r="VD36" s="2497"/>
      <c r="VE36" s="2497"/>
      <c r="VF36" s="2497"/>
      <c r="VG36" s="2497"/>
      <c r="VH36" s="2497"/>
      <c r="VI36" s="2497"/>
      <c r="VJ36" s="2497"/>
      <c r="VK36" s="2497"/>
      <c r="VL36" s="2497"/>
      <c r="VM36" s="2497"/>
      <c r="VN36" s="2497"/>
      <c r="VO36" s="2497"/>
      <c r="VP36" s="2497"/>
      <c r="VQ36" s="2497"/>
      <c r="VR36" s="2497"/>
      <c r="VS36" s="2497"/>
      <c r="VT36" s="2497"/>
      <c r="VU36" s="2497"/>
      <c r="VV36" s="2497"/>
      <c r="VW36" s="2497"/>
      <c r="VX36" s="2497"/>
      <c r="VY36" s="2497"/>
      <c r="VZ36" s="2497"/>
      <c r="WA36" s="2497"/>
      <c r="WB36" s="2497"/>
      <c r="WC36" s="2497"/>
      <c r="WD36" s="2497"/>
      <c r="WE36" s="2497"/>
      <c r="WF36" s="2497"/>
      <c r="WG36" s="2497"/>
      <c r="WH36" s="2497"/>
      <c r="WI36" s="2497"/>
      <c r="WJ36" s="2497"/>
      <c r="WK36" s="2497"/>
      <c r="WL36" s="2497"/>
      <c r="WM36" s="2497"/>
      <c r="WN36" s="2497"/>
      <c r="WO36" s="2497"/>
      <c r="WP36" s="2497"/>
      <c r="WQ36" s="2497"/>
      <c r="WR36" s="2497"/>
      <c r="WS36" s="2497"/>
      <c r="WT36" s="2497"/>
      <c r="WU36" s="2497"/>
      <c r="WV36" s="2497"/>
      <c r="WW36" s="2497"/>
      <c r="WX36" s="2497"/>
      <c r="WY36" s="2497"/>
      <c r="WZ36" s="2497"/>
      <c r="XA36" s="2497"/>
      <c r="XB36" s="2497"/>
      <c r="XC36" s="2497"/>
      <c r="XD36" s="2497"/>
      <c r="XE36" s="2497"/>
      <c r="XF36" s="2497"/>
      <c r="XG36" s="2497"/>
      <c r="XH36" s="2497"/>
      <c r="XI36" s="2497"/>
      <c r="XJ36" s="2497"/>
      <c r="XK36" s="2497"/>
      <c r="XL36" s="2497"/>
      <c r="XM36" s="2497"/>
      <c r="XN36" s="2497"/>
      <c r="XO36" s="2497"/>
      <c r="XP36" s="2497"/>
      <c r="XQ36" s="2497"/>
      <c r="XR36" s="2497"/>
      <c r="XS36" s="2497"/>
      <c r="XT36" s="2497"/>
      <c r="XU36" s="2497"/>
      <c r="XV36" s="2497"/>
      <c r="XW36" s="2497"/>
      <c r="XX36" s="2497"/>
      <c r="XY36" s="2497"/>
      <c r="XZ36" s="2497"/>
      <c r="YA36" s="2497"/>
      <c r="YB36" s="2497"/>
      <c r="YC36" s="2497"/>
      <c r="YD36" s="2497"/>
      <c r="YE36" s="2497"/>
      <c r="YF36" s="2497"/>
      <c r="YG36" s="2497"/>
      <c r="YH36" s="2497"/>
      <c r="YI36" s="2497"/>
      <c r="YJ36" s="2497"/>
      <c r="YK36" s="2497"/>
      <c r="YL36" s="2497"/>
      <c r="YM36" s="2497"/>
      <c r="YN36" s="2497"/>
      <c r="YO36" s="2497"/>
      <c r="YP36" s="2497"/>
      <c r="YQ36" s="2497"/>
      <c r="YR36" s="2497"/>
      <c r="YS36" s="2497"/>
      <c r="YT36" s="2497"/>
      <c r="YU36" s="2497"/>
      <c r="YV36" s="2497"/>
      <c r="YW36" s="2497"/>
      <c r="YX36" s="2497"/>
      <c r="YY36" s="2497"/>
      <c r="YZ36" s="2497"/>
      <c r="ZA36" s="2497"/>
      <c r="ZB36" s="2497"/>
      <c r="ZC36" s="2497"/>
      <c r="ZD36" s="2497"/>
      <c r="ZE36" s="2497"/>
      <c r="ZF36" s="2497"/>
      <c r="ZG36" s="2497"/>
      <c r="ZH36" s="2497"/>
      <c r="ZI36" s="2497"/>
      <c r="ZJ36" s="2497"/>
      <c r="ZK36" s="2497"/>
      <c r="ZL36" s="2497"/>
      <c r="ZM36" s="2497"/>
      <c r="ZN36" s="2497"/>
      <c r="ZO36" s="2497"/>
      <c r="ZP36" s="2497"/>
      <c r="ZQ36" s="2497"/>
      <c r="ZR36" s="2497"/>
      <c r="ZS36" s="2497"/>
      <c r="ZT36" s="2497"/>
      <c r="ZU36" s="2497"/>
      <c r="ZV36" s="2497"/>
      <c r="ZW36" s="2497"/>
      <c r="ZX36" s="2497"/>
      <c r="ZY36" s="2497"/>
      <c r="ZZ36" s="2497"/>
      <c r="AAA36" s="2497"/>
      <c r="AAB36" s="2497"/>
      <c r="AAC36" s="2497"/>
      <c r="AAD36" s="2497"/>
      <c r="AAE36" s="2497"/>
      <c r="AAF36" s="2497"/>
      <c r="AAG36" s="2497"/>
      <c r="AAH36" s="2497"/>
      <c r="AAI36" s="2497"/>
      <c r="AAJ36" s="2497"/>
      <c r="AAK36" s="2497"/>
      <c r="AAL36" s="2497"/>
      <c r="AAM36" s="2497"/>
      <c r="AAN36" s="2497"/>
      <c r="AAO36" s="2497"/>
      <c r="AAP36" s="2497"/>
      <c r="AAQ36" s="2497"/>
      <c r="AAR36" s="2497"/>
      <c r="AAS36" s="2497"/>
      <c r="AAT36" s="2497"/>
      <c r="AAU36" s="2497"/>
      <c r="AAV36" s="2497"/>
      <c r="AAW36" s="2497"/>
      <c r="AAX36" s="2497"/>
      <c r="AAY36" s="2497"/>
      <c r="AAZ36" s="2497"/>
      <c r="ABA36" s="2497"/>
      <c r="ABB36" s="2497"/>
      <c r="ABC36" s="2497"/>
      <c r="ABD36" s="2497"/>
      <c r="ABE36" s="2497"/>
      <c r="ABF36" s="2497"/>
      <c r="ABG36" s="2497"/>
      <c r="ABH36" s="2497"/>
      <c r="ABI36" s="2497"/>
      <c r="ABJ36" s="2497"/>
      <c r="ABK36" s="2497"/>
      <c r="ABL36" s="2497"/>
      <c r="ABM36" s="2497"/>
      <c r="ABN36" s="2497"/>
      <c r="ABO36" s="2497"/>
      <c r="ABP36" s="2497"/>
      <c r="ABQ36" s="2497"/>
      <c r="ABR36" s="2497"/>
      <c r="ABS36" s="2497"/>
      <c r="ABT36" s="2497"/>
      <c r="ABU36" s="2497"/>
      <c r="ABV36" s="2497"/>
      <c r="ABW36" s="2497"/>
      <c r="ABX36" s="2497"/>
      <c r="ABY36" s="2497"/>
      <c r="ABZ36" s="2497"/>
      <c r="ACA36" s="2497"/>
      <c r="ACB36" s="2497"/>
      <c r="ACC36" s="2497"/>
      <c r="ACD36" s="2497"/>
      <c r="ACE36" s="2497"/>
      <c r="ACF36" s="2497"/>
      <c r="ACG36" s="2497"/>
      <c r="ACH36" s="2497"/>
      <c r="ACI36" s="2497"/>
      <c r="ACJ36" s="2497"/>
      <c r="ACK36" s="2497"/>
      <c r="ACL36" s="2497"/>
      <c r="ACM36" s="2497"/>
      <c r="ACN36" s="2497"/>
      <c r="ACO36" s="2497"/>
      <c r="ACP36" s="2497"/>
      <c r="ACQ36" s="2497"/>
      <c r="ACR36" s="2497"/>
      <c r="ACS36" s="2497"/>
      <c r="ACT36" s="2497"/>
      <c r="ACU36" s="2497"/>
      <c r="ACV36" s="2497"/>
      <c r="ACW36" s="2497"/>
      <c r="ACX36" s="2497"/>
      <c r="ACY36" s="2497"/>
      <c r="ACZ36" s="2497"/>
      <c r="ADA36" s="2497"/>
      <c r="ADB36" s="2497"/>
      <c r="ADC36" s="2497"/>
      <c r="ADD36" s="2497"/>
      <c r="ADE36" s="2497"/>
      <c r="ADF36" s="2497"/>
      <c r="ADG36" s="2497"/>
      <c r="ADH36" s="2497"/>
      <c r="ADI36" s="2497"/>
      <c r="ADJ36" s="2497"/>
      <c r="ADK36" s="2497"/>
      <c r="ADL36" s="2497"/>
      <c r="ADM36" s="2497"/>
      <c r="ADN36" s="2497"/>
      <c r="ADO36" s="2497"/>
      <c r="ADP36" s="2497"/>
      <c r="ADQ36" s="2497"/>
      <c r="ADR36" s="2497"/>
      <c r="ADS36" s="2497"/>
      <c r="ADT36" s="2497"/>
      <c r="ADU36" s="2497"/>
      <c r="ADV36" s="2497"/>
      <c r="ADW36" s="2497"/>
      <c r="ADX36" s="2497"/>
      <c r="ADY36" s="2497"/>
      <c r="ADZ36" s="2497"/>
      <c r="AEA36" s="2497"/>
      <c r="AEB36" s="2497"/>
      <c r="AEC36" s="2497"/>
      <c r="AED36" s="2497"/>
      <c r="AEE36" s="2497"/>
      <c r="AEF36" s="2497"/>
      <c r="AEG36" s="2497"/>
      <c r="AEH36" s="2497"/>
      <c r="AEI36" s="2497"/>
      <c r="AEJ36" s="2497"/>
      <c r="AEK36" s="2497"/>
      <c r="AEL36" s="2497"/>
      <c r="AEM36" s="2497"/>
      <c r="AEN36" s="2497"/>
      <c r="AEO36" s="2497"/>
      <c r="AEP36" s="2497"/>
      <c r="AEQ36" s="2497"/>
      <c r="AER36" s="2497"/>
      <c r="AES36" s="2497"/>
      <c r="AET36" s="2497"/>
      <c r="AEU36" s="2497"/>
      <c r="AEV36" s="2497"/>
      <c r="AEW36" s="2497"/>
      <c r="AEX36" s="2497"/>
      <c r="AEY36" s="2497"/>
      <c r="AEZ36" s="2497"/>
      <c r="AFA36" s="2497"/>
      <c r="AFB36" s="2497"/>
      <c r="AFC36" s="2497"/>
      <c r="AFD36" s="2497"/>
      <c r="AFE36" s="2497"/>
      <c r="AFF36" s="2497"/>
      <c r="AFG36" s="2497"/>
      <c r="AFH36" s="2497"/>
      <c r="AFI36" s="2497"/>
      <c r="AFJ36" s="2497"/>
      <c r="AFK36" s="2497"/>
      <c r="AFL36" s="2497"/>
      <c r="AFM36" s="2497"/>
      <c r="AFN36" s="2497"/>
      <c r="AFO36" s="2497"/>
      <c r="AFP36" s="2497"/>
      <c r="AFQ36" s="2497"/>
      <c r="AFR36" s="2497"/>
      <c r="AFS36" s="2497"/>
      <c r="AFT36" s="2497"/>
      <c r="AFU36" s="2497"/>
      <c r="AFV36" s="2497"/>
      <c r="AFW36" s="2497"/>
      <c r="AFX36" s="2497"/>
      <c r="AFY36" s="2497"/>
      <c r="AFZ36" s="2497"/>
      <c r="AGA36" s="2497"/>
      <c r="AGB36" s="2497"/>
      <c r="AGC36" s="2497"/>
      <c r="AGD36" s="2497"/>
      <c r="AGE36" s="2497"/>
      <c r="AGF36" s="2497"/>
      <c r="AGG36" s="2497"/>
      <c r="AGH36" s="2497"/>
      <c r="AGI36" s="2497"/>
      <c r="AGJ36" s="2497"/>
      <c r="AGK36" s="2497"/>
      <c r="AGL36" s="2497"/>
      <c r="AGM36" s="2497"/>
      <c r="AGN36" s="2497"/>
      <c r="AGO36" s="2497"/>
      <c r="AGP36" s="2497"/>
      <c r="AGQ36" s="2497"/>
      <c r="AGR36" s="2497"/>
      <c r="AGS36" s="2497"/>
      <c r="AGT36" s="2497"/>
      <c r="AGU36" s="2497"/>
      <c r="AGV36" s="2497"/>
      <c r="AGW36" s="2497"/>
      <c r="AGX36" s="2497"/>
      <c r="AGY36" s="2497"/>
      <c r="AGZ36" s="2497"/>
      <c r="AHA36" s="2497"/>
      <c r="AHB36" s="2497"/>
      <c r="AHC36" s="2497"/>
      <c r="AHD36" s="2497"/>
      <c r="AHE36" s="2497"/>
      <c r="AHF36" s="2497"/>
      <c r="AHG36" s="2497"/>
      <c r="AHH36" s="2497"/>
      <c r="AHI36" s="2497"/>
      <c r="AHJ36" s="2497"/>
      <c r="AHK36" s="2497"/>
      <c r="AHL36" s="2497"/>
      <c r="AHM36" s="2497"/>
      <c r="AHN36" s="2497"/>
      <c r="AHO36" s="2497"/>
      <c r="AHP36" s="2497"/>
      <c r="AHQ36" s="2497"/>
      <c r="AHR36" s="2497"/>
      <c r="AHS36" s="2497"/>
      <c r="AHT36" s="2497"/>
      <c r="AHU36" s="2497"/>
      <c r="AHV36" s="2497"/>
      <c r="AHW36" s="2497"/>
      <c r="AHX36" s="2497"/>
      <c r="AHY36" s="2497"/>
      <c r="AHZ36" s="2497"/>
      <c r="AIA36" s="2497"/>
      <c r="AIB36" s="2497"/>
      <c r="AIC36" s="2497"/>
      <c r="AID36" s="2497"/>
      <c r="AIE36" s="2497"/>
      <c r="AIF36" s="2497"/>
      <c r="AIG36" s="2497"/>
      <c r="AIH36" s="2497"/>
      <c r="AII36" s="2497"/>
      <c r="AIJ36" s="2497"/>
      <c r="AIK36" s="2497"/>
      <c r="AIL36" s="2497"/>
      <c r="AIM36" s="2497"/>
      <c r="AIN36" s="2497"/>
      <c r="AIO36" s="2497"/>
      <c r="AIP36" s="2497"/>
      <c r="AIQ36" s="2497"/>
      <c r="AIR36" s="2497"/>
      <c r="AIS36" s="2497"/>
      <c r="AIT36" s="2497"/>
      <c r="AIU36" s="2497"/>
      <c r="AIV36" s="2497"/>
      <c r="AIW36" s="2497"/>
      <c r="AIX36" s="2497"/>
      <c r="AIY36" s="2497"/>
      <c r="AIZ36" s="2497"/>
      <c r="AJA36" s="2497"/>
      <c r="AJB36" s="2497"/>
      <c r="AJC36" s="2497"/>
      <c r="AJD36" s="2497"/>
      <c r="AJE36" s="2497"/>
      <c r="AJF36" s="2497"/>
      <c r="AJG36" s="2497"/>
      <c r="AJH36" s="2497"/>
      <c r="AJI36" s="2497"/>
      <c r="AJJ36" s="2497"/>
      <c r="AJK36" s="2497"/>
      <c r="AJL36" s="2497"/>
      <c r="AJM36" s="2497"/>
      <c r="AJN36" s="2497"/>
      <c r="AJO36" s="2497"/>
      <c r="AJP36" s="2497"/>
      <c r="AJQ36" s="2497"/>
      <c r="AJR36" s="2497"/>
      <c r="AJS36" s="2497"/>
      <c r="AJT36" s="2497"/>
      <c r="AJU36" s="2497"/>
      <c r="AJV36" s="2497"/>
      <c r="AJW36" s="2497"/>
      <c r="AJX36" s="2497"/>
      <c r="AJY36" s="2497"/>
      <c r="AJZ36" s="2497"/>
      <c r="AKA36" s="2497"/>
      <c r="AKB36" s="2497"/>
      <c r="AKC36" s="2497"/>
      <c r="AKD36" s="2497"/>
      <c r="AKE36" s="2497"/>
      <c r="AKF36" s="2497"/>
      <c r="AKG36" s="2497"/>
      <c r="AKH36" s="2497"/>
      <c r="AKI36" s="2497"/>
      <c r="AKJ36" s="2497"/>
      <c r="AKK36" s="2497"/>
      <c r="AKL36" s="2497"/>
      <c r="AKM36" s="2497"/>
      <c r="AKN36" s="2497"/>
      <c r="AKO36" s="2497"/>
      <c r="AKP36" s="2497"/>
      <c r="AKQ36" s="2497"/>
      <c r="AKR36" s="2497"/>
      <c r="AKS36" s="2497"/>
      <c r="AKT36" s="2497"/>
      <c r="AKU36" s="2497"/>
      <c r="AKV36" s="2497"/>
      <c r="AKW36" s="2497"/>
      <c r="AKX36" s="2497"/>
      <c r="AKY36" s="2497"/>
      <c r="AKZ36" s="2497"/>
      <c r="ALA36" s="2497"/>
      <c r="ALB36" s="2497"/>
      <c r="ALC36" s="2497"/>
      <c r="ALD36" s="2497"/>
      <c r="ALE36" s="2497"/>
      <c r="ALF36" s="2497"/>
      <c r="ALG36" s="2497"/>
      <c r="ALH36" s="2497"/>
      <c r="ALI36" s="2497"/>
      <c r="ALJ36" s="2497"/>
      <c r="ALK36" s="2497"/>
      <c r="ALL36" s="2497"/>
      <c r="ALM36" s="2497"/>
      <c r="ALN36" s="2497"/>
      <c r="ALO36" s="2497"/>
      <c r="ALP36" s="2497"/>
      <c r="ALQ36" s="2497"/>
      <c r="ALR36" s="2497"/>
      <c r="ALS36" s="2497"/>
      <c r="ALT36" s="2497"/>
      <c r="ALU36" s="2497"/>
      <c r="ALV36" s="2497"/>
      <c r="ALW36" s="2497"/>
      <c r="ALX36" s="2497"/>
      <c r="ALY36" s="2497"/>
      <c r="ALZ36" s="2497"/>
      <c r="AMA36" s="2497"/>
      <c r="AMB36" s="2497"/>
      <c r="AMC36" s="2497"/>
      <c r="AMD36" s="2497"/>
      <c r="AME36" s="2497"/>
      <c r="AMF36" s="2497"/>
      <c r="AMG36" s="2497"/>
      <c r="AMH36" s="2497"/>
      <c r="AMI36" s="2497"/>
      <c r="AMJ36" s="2497"/>
      <c r="AMK36" s="2497"/>
      <c r="AML36" s="2497"/>
      <c r="AMM36" s="2497"/>
      <c r="AMN36" s="2497"/>
      <c r="AMO36" s="2497"/>
      <c r="AMP36" s="2497"/>
      <c r="AMQ36" s="2497"/>
      <c r="AMR36" s="2497"/>
      <c r="AMS36" s="2497"/>
      <c r="AMT36" s="2497"/>
      <c r="AMU36" s="2497"/>
      <c r="AMV36" s="2497"/>
      <c r="AMW36" s="2497"/>
      <c r="AMX36" s="2497"/>
      <c r="AMY36" s="2497"/>
      <c r="AMZ36" s="2497"/>
      <c r="ANA36" s="2497"/>
      <c r="ANB36" s="2497"/>
      <c r="ANC36" s="2497"/>
      <c r="AND36" s="2497"/>
      <c r="ANE36" s="2497"/>
      <c r="ANF36" s="2497"/>
      <c r="ANG36" s="2497"/>
      <c r="ANH36" s="2497"/>
      <c r="ANI36" s="2497"/>
      <c r="ANJ36" s="2497"/>
      <c r="ANK36" s="2497"/>
      <c r="ANL36" s="2497"/>
      <c r="ANM36" s="2497"/>
      <c r="ANN36" s="2497"/>
      <c r="ANO36" s="2497"/>
      <c r="ANP36" s="2497"/>
      <c r="ANQ36" s="2497"/>
      <c r="ANR36" s="2497"/>
      <c r="ANS36" s="2497"/>
      <c r="ANT36" s="2497"/>
      <c r="ANU36" s="2497"/>
      <c r="ANV36" s="2497"/>
      <c r="ANW36" s="2497"/>
      <c r="ANX36" s="2497"/>
      <c r="ANY36" s="2497"/>
      <c r="ANZ36" s="2497"/>
      <c r="AOA36" s="2497"/>
      <c r="AOB36" s="2497"/>
      <c r="AOC36" s="2497"/>
      <c r="AOD36" s="2497"/>
      <c r="AOE36" s="2497"/>
      <c r="AOF36" s="2497"/>
      <c r="AOG36" s="2497"/>
      <c r="AOH36" s="2497"/>
      <c r="AOI36" s="2497"/>
      <c r="AOJ36" s="2497"/>
      <c r="AOK36" s="2497"/>
      <c r="AOL36" s="2497"/>
      <c r="AOM36" s="2497"/>
      <c r="AON36" s="2497"/>
      <c r="AOO36" s="2497"/>
      <c r="AOP36" s="2497"/>
      <c r="AOQ36" s="2497"/>
      <c r="AOR36" s="2497"/>
      <c r="AOS36" s="2497"/>
      <c r="AOT36" s="2497"/>
      <c r="AOU36" s="2497"/>
      <c r="AOV36" s="2497"/>
      <c r="AOW36" s="2497"/>
      <c r="AOX36" s="2497"/>
      <c r="AOY36" s="2497"/>
      <c r="AOZ36" s="2497"/>
      <c r="APA36" s="2497"/>
      <c r="APB36" s="2497"/>
      <c r="APC36" s="2497"/>
      <c r="APD36" s="2497"/>
      <c r="APE36" s="2497"/>
      <c r="APF36" s="2497"/>
      <c r="APG36" s="2497"/>
      <c r="APH36" s="2497"/>
      <c r="API36" s="2497"/>
      <c r="APJ36" s="2497"/>
      <c r="APK36" s="2497"/>
      <c r="APL36" s="2497"/>
      <c r="APM36" s="2497"/>
      <c r="APN36" s="2497"/>
      <c r="APO36" s="2497"/>
      <c r="APP36" s="2497"/>
      <c r="APQ36" s="2497"/>
      <c r="APR36" s="2497"/>
      <c r="APS36" s="2497"/>
      <c r="APT36" s="2497"/>
      <c r="APU36" s="2497"/>
      <c r="APV36" s="2497"/>
      <c r="APW36" s="2497"/>
      <c r="APX36" s="2497"/>
      <c r="APY36" s="2497"/>
      <c r="APZ36" s="2497"/>
      <c r="AQA36" s="2497"/>
      <c r="AQB36" s="2497"/>
      <c r="AQC36" s="2497"/>
      <c r="AQD36" s="2497"/>
      <c r="AQE36" s="2497"/>
      <c r="AQF36" s="2497"/>
      <c r="AQG36" s="2497"/>
      <c r="AQH36" s="2497"/>
      <c r="AQI36" s="2497"/>
      <c r="AQJ36" s="2497"/>
      <c r="AQK36" s="2497"/>
      <c r="AQL36" s="2497"/>
      <c r="AQM36" s="2497"/>
      <c r="AQN36" s="2497"/>
      <c r="AQO36" s="2497"/>
      <c r="AQP36" s="2497"/>
      <c r="AQQ36" s="2497"/>
      <c r="AQR36" s="2497"/>
      <c r="AQS36" s="2497"/>
      <c r="AQT36" s="2497"/>
      <c r="AQU36" s="2497"/>
      <c r="AQV36" s="2497"/>
      <c r="AQW36" s="2497"/>
      <c r="AQX36" s="2497"/>
      <c r="AQY36" s="2497"/>
      <c r="AQZ36" s="2497"/>
      <c r="ARA36" s="2497"/>
      <c r="ARB36" s="2497"/>
      <c r="ARC36" s="2497"/>
      <c r="ARD36" s="2497"/>
      <c r="ARE36" s="2497"/>
      <c r="ARF36" s="2497"/>
      <c r="ARG36" s="2497"/>
      <c r="ARH36" s="2497"/>
      <c r="ARI36" s="2497"/>
      <c r="ARJ36" s="2497"/>
      <c r="ARK36" s="2497"/>
      <c r="ARL36" s="2497"/>
      <c r="ARM36" s="2497"/>
      <c r="ARN36" s="2497"/>
      <c r="ARO36" s="2497"/>
      <c r="ARP36" s="2497"/>
      <c r="ARQ36" s="2497"/>
      <c r="ARR36" s="2497"/>
      <c r="ARS36" s="2497"/>
      <c r="ART36" s="2497"/>
      <c r="ARU36" s="2497"/>
      <c r="ARV36" s="2497"/>
      <c r="ARW36" s="2497"/>
      <c r="ARX36" s="2497"/>
      <c r="ARY36" s="2497"/>
      <c r="ARZ36" s="2497"/>
      <c r="ASA36" s="2497"/>
      <c r="ASB36" s="2497"/>
      <c r="ASC36" s="2497"/>
      <c r="ASD36" s="2497"/>
      <c r="ASE36" s="2497"/>
      <c r="ASF36" s="2497"/>
      <c r="ASG36" s="2497"/>
      <c r="ASH36" s="2497"/>
      <c r="ASI36" s="2497"/>
      <c r="ASJ36" s="2497"/>
      <c r="ASK36" s="2497"/>
      <c r="ASL36" s="2497"/>
      <c r="ASM36" s="2497"/>
      <c r="ASN36" s="2497"/>
      <c r="ASO36" s="2497"/>
      <c r="ASP36" s="2497"/>
      <c r="ASQ36" s="2497"/>
      <c r="ASR36" s="2497"/>
      <c r="ASS36" s="2497"/>
      <c r="AST36" s="2497"/>
      <c r="ASU36" s="2497"/>
      <c r="ASV36" s="2497"/>
      <c r="ASW36" s="2497"/>
      <c r="ASX36" s="2497"/>
      <c r="ASY36" s="2497"/>
      <c r="ASZ36" s="2497"/>
      <c r="ATA36" s="2497"/>
      <c r="ATB36" s="2497"/>
      <c r="ATC36" s="2497"/>
      <c r="ATD36" s="2497"/>
      <c r="ATE36" s="2497"/>
      <c r="ATF36" s="2497"/>
      <c r="ATG36" s="2497"/>
      <c r="ATH36" s="2497"/>
      <c r="ATI36" s="2497"/>
      <c r="ATJ36" s="2497"/>
      <c r="ATK36" s="2497"/>
      <c r="ATL36" s="2497"/>
      <c r="ATM36" s="2497"/>
      <c r="ATN36" s="2497"/>
      <c r="ATO36" s="2497"/>
      <c r="ATP36" s="2497"/>
      <c r="ATQ36" s="2497"/>
      <c r="ATR36" s="2497"/>
      <c r="ATS36" s="2497"/>
      <c r="ATT36" s="2497"/>
      <c r="ATU36" s="2497"/>
      <c r="ATV36" s="2497"/>
      <c r="ATW36" s="2497"/>
      <c r="ATX36" s="2497"/>
      <c r="ATY36" s="2497"/>
      <c r="ATZ36" s="2497"/>
      <c r="AUA36" s="2497"/>
      <c r="AUB36" s="2497"/>
      <c r="AUC36" s="2497"/>
      <c r="AUD36" s="2497"/>
      <c r="AUE36" s="2497"/>
      <c r="AUF36" s="2497"/>
      <c r="AUG36" s="2497"/>
      <c r="AUH36" s="2497"/>
      <c r="AUI36" s="2497"/>
      <c r="AUJ36" s="2497"/>
      <c r="AUK36" s="2497"/>
      <c r="AUL36" s="2497"/>
      <c r="AUM36" s="2497"/>
      <c r="AUN36" s="2497"/>
      <c r="AUO36" s="2497"/>
      <c r="AUP36" s="2497"/>
      <c r="AUQ36" s="2497"/>
      <c r="AUR36" s="2497"/>
      <c r="AUS36" s="2497"/>
      <c r="AUT36" s="2497"/>
      <c r="AUU36" s="2497"/>
      <c r="AUV36" s="2497"/>
      <c r="AUW36" s="2497"/>
      <c r="AUX36" s="2497"/>
      <c r="AUY36" s="2497"/>
      <c r="AUZ36" s="2497"/>
      <c r="AVA36" s="2497"/>
      <c r="AVB36" s="2497"/>
      <c r="AVC36" s="2497"/>
      <c r="AVD36" s="2497"/>
      <c r="AVE36" s="2497"/>
      <c r="AVF36" s="2497"/>
      <c r="AVG36" s="2497"/>
      <c r="AVH36" s="2497"/>
      <c r="AVI36" s="2497"/>
      <c r="AVJ36" s="2497"/>
      <c r="AVK36" s="2497"/>
      <c r="AVL36" s="2497"/>
      <c r="AVM36" s="2497"/>
      <c r="AVN36" s="2497"/>
      <c r="AVO36" s="2497"/>
      <c r="AVP36" s="2497"/>
      <c r="AVQ36" s="2497"/>
      <c r="AVR36" s="2497"/>
      <c r="AVS36" s="2497"/>
      <c r="AVT36" s="2497"/>
      <c r="AVU36" s="2497"/>
      <c r="AVV36" s="2497"/>
      <c r="AVW36" s="2497"/>
      <c r="AVX36" s="2497"/>
      <c r="AVY36" s="2497"/>
      <c r="AVZ36" s="2497"/>
      <c r="AWA36" s="2497"/>
      <c r="AWB36" s="2497"/>
      <c r="AWC36" s="2497"/>
      <c r="AWD36" s="2497"/>
      <c r="AWE36" s="2497"/>
      <c r="AWF36" s="2497"/>
      <c r="AWG36" s="2497"/>
      <c r="AWH36" s="2497"/>
      <c r="AWI36" s="2497"/>
      <c r="AWJ36" s="2497"/>
      <c r="AWK36" s="2497"/>
      <c r="AWL36" s="2497"/>
      <c r="AWM36" s="2497"/>
      <c r="AWN36" s="2497"/>
      <c r="AWO36" s="2497"/>
      <c r="AWP36" s="2497"/>
      <c r="AWQ36" s="2497"/>
      <c r="AWR36" s="2497"/>
      <c r="AWS36" s="2497"/>
      <c r="AWT36" s="2497"/>
      <c r="AWU36" s="2497"/>
      <c r="AWV36" s="2497"/>
      <c r="AWW36" s="2497"/>
      <c r="AWX36" s="2497"/>
      <c r="AWY36" s="2497"/>
      <c r="AWZ36" s="2497"/>
      <c r="AXA36" s="2497"/>
      <c r="AXB36" s="2497"/>
      <c r="AXC36" s="2497"/>
      <c r="AXD36" s="2497"/>
      <c r="AXE36" s="2497"/>
      <c r="AXF36" s="2497"/>
      <c r="AXG36" s="2497"/>
      <c r="AXH36" s="2497"/>
      <c r="AXI36" s="2497"/>
      <c r="AXJ36" s="2497"/>
      <c r="AXK36" s="2497"/>
      <c r="AXL36" s="2497"/>
      <c r="AXM36" s="2497"/>
      <c r="AXN36" s="2497"/>
      <c r="AXO36" s="2497"/>
      <c r="AXP36" s="2497"/>
      <c r="AXQ36" s="2497"/>
      <c r="AXR36" s="2497"/>
      <c r="AXS36" s="2497"/>
      <c r="AXT36" s="2497"/>
      <c r="AXU36" s="2497"/>
      <c r="AXV36" s="2497"/>
      <c r="AXW36" s="2497"/>
      <c r="AXX36" s="2497"/>
      <c r="AXY36" s="2497"/>
      <c r="AXZ36" s="2497"/>
      <c r="AYA36" s="2497"/>
      <c r="AYB36" s="2497"/>
      <c r="AYC36" s="2497"/>
      <c r="AYD36" s="2497"/>
      <c r="AYE36" s="2497"/>
      <c r="AYF36" s="2497"/>
      <c r="AYG36" s="2497"/>
      <c r="AYH36" s="2497"/>
      <c r="AYI36" s="2497"/>
      <c r="AYJ36" s="2497"/>
      <c r="AYK36" s="2497"/>
      <c r="AYL36" s="2497"/>
      <c r="AYM36" s="2497"/>
      <c r="AYN36" s="2497"/>
      <c r="AYO36" s="2497"/>
      <c r="AYP36" s="2497"/>
      <c r="AYQ36" s="2497"/>
      <c r="AYR36" s="2497"/>
      <c r="AYS36" s="2497"/>
      <c r="AYT36" s="2497"/>
      <c r="AYU36" s="2497"/>
      <c r="AYV36" s="2497"/>
      <c r="AYW36" s="2497"/>
      <c r="AYX36" s="2497"/>
      <c r="AYY36" s="2497"/>
      <c r="AYZ36" s="2497"/>
      <c r="AZA36" s="2497"/>
      <c r="AZB36" s="2497"/>
      <c r="AZC36" s="2497"/>
      <c r="AZD36" s="2497"/>
      <c r="AZE36" s="2497"/>
      <c r="AZF36" s="2497"/>
      <c r="AZG36" s="2497"/>
      <c r="AZH36" s="2497"/>
      <c r="AZI36" s="2497"/>
      <c r="AZJ36" s="2497"/>
      <c r="AZK36" s="2497"/>
      <c r="AZL36" s="2497"/>
      <c r="AZM36" s="2497"/>
      <c r="AZN36" s="2497"/>
      <c r="AZO36" s="2497"/>
      <c r="AZP36" s="2497"/>
      <c r="AZQ36" s="2497"/>
      <c r="AZR36" s="2497"/>
      <c r="AZS36" s="2497"/>
      <c r="AZT36" s="2497"/>
      <c r="AZU36" s="2497"/>
      <c r="AZV36" s="2497"/>
      <c r="AZW36" s="2497"/>
      <c r="AZX36" s="2497"/>
      <c r="AZY36" s="2497"/>
      <c r="AZZ36" s="2497"/>
      <c r="BAA36" s="2497"/>
      <c r="BAB36" s="2497"/>
      <c r="BAC36" s="2497"/>
      <c r="BAD36" s="2497"/>
      <c r="BAE36" s="2497"/>
      <c r="BAF36" s="2497"/>
      <c r="BAG36" s="2497"/>
      <c r="BAH36" s="2497"/>
      <c r="BAI36" s="2497"/>
      <c r="BAJ36" s="2497"/>
      <c r="BAK36" s="2497"/>
      <c r="BAL36" s="2497"/>
      <c r="BAM36" s="2497"/>
      <c r="BAN36" s="2497"/>
      <c r="BAO36" s="2497"/>
      <c r="BAP36" s="2497"/>
      <c r="BAQ36" s="2497"/>
      <c r="BAR36" s="2497"/>
      <c r="BAS36" s="2497"/>
      <c r="BAT36" s="2497"/>
      <c r="BAU36" s="2497"/>
      <c r="BAV36" s="2497"/>
      <c r="BAW36" s="2497"/>
      <c r="BAX36" s="2497"/>
      <c r="BAY36" s="2497"/>
      <c r="BAZ36" s="2497"/>
      <c r="BBA36" s="2497"/>
      <c r="BBB36" s="2497"/>
      <c r="BBC36" s="2497"/>
      <c r="BBD36" s="2497"/>
      <c r="BBE36" s="2497"/>
      <c r="BBF36" s="2497"/>
      <c r="BBG36" s="2497"/>
      <c r="BBH36" s="2497"/>
      <c r="BBI36" s="2497"/>
      <c r="BBJ36" s="2497"/>
      <c r="BBK36" s="2497"/>
      <c r="BBL36" s="2497"/>
      <c r="BBM36" s="2497"/>
      <c r="BBN36" s="2497"/>
      <c r="BBO36" s="2497"/>
      <c r="BBP36" s="2497"/>
      <c r="BBQ36" s="2497"/>
      <c r="BBR36" s="2497"/>
      <c r="BBS36" s="2497"/>
      <c r="BBT36" s="2497"/>
      <c r="BBU36" s="2497"/>
      <c r="BBV36" s="2497"/>
      <c r="BBW36" s="2497"/>
      <c r="BBX36" s="2497"/>
      <c r="BBY36" s="2497"/>
      <c r="BBZ36" s="2497"/>
      <c r="BCA36" s="2497"/>
      <c r="BCB36" s="2497"/>
      <c r="BCC36" s="2497"/>
      <c r="BCD36" s="2497"/>
      <c r="BCE36" s="2497"/>
      <c r="BCF36" s="2497"/>
      <c r="BCG36" s="2497"/>
      <c r="BCH36" s="2497"/>
      <c r="BCI36" s="2497"/>
      <c r="BCJ36" s="2497"/>
      <c r="BCK36" s="2497"/>
      <c r="BCL36" s="2497"/>
      <c r="BCM36" s="2497"/>
      <c r="BCN36" s="2497"/>
      <c r="BCO36" s="2497"/>
      <c r="BCP36" s="2497"/>
      <c r="BCQ36" s="2497"/>
      <c r="BCR36" s="2497"/>
      <c r="BCS36" s="2497"/>
      <c r="BCT36" s="2497"/>
      <c r="BCU36" s="2497"/>
      <c r="BCV36" s="2497"/>
      <c r="BCW36" s="2497"/>
      <c r="BCX36" s="2497"/>
      <c r="BCY36" s="2497"/>
      <c r="BCZ36" s="2497"/>
      <c r="BDA36" s="2497"/>
      <c r="BDB36" s="2497"/>
      <c r="BDC36" s="2497"/>
      <c r="BDD36" s="2497"/>
      <c r="BDE36" s="2497"/>
      <c r="BDF36" s="2497"/>
      <c r="BDG36" s="2497"/>
      <c r="BDH36" s="2497"/>
      <c r="BDI36" s="2497"/>
      <c r="BDJ36" s="2497"/>
      <c r="BDK36" s="2497"/>
      <c r="BDL36" s="2497"/>
      <c r="BDM36" s="2497"/>
      <c r="BDN36" s="2497"/>
      <c r="BDO36" s="2497"/>
      <c r="BDP36" s="2497"/>
      <c r="BDQ36" s="2497"/>
      <c r="BDR36" s="2497"/>
      <c r="BDS36" s="2497"/>
      <c r="BDT36" s="2497"/>
      <c r="BDU36" s="2497"/>
      <c r="BDV36" s="2497"/>
      <c r="BDW36" s="2497"/>
      <c r="BDX36" s="2497"/>
      <c r="BDY36" s="2497"/>
      <c r="BDZ36" s="2497"/>
      <c r="BEA36" s="2497"/>
      <c r="BEB36" s="2497"/>
      <c r="BEC36" s="2497"/>
      <c r="BED36" s="2497"/>
      <c r="BEE36" s="2497"/>
      <c r="BEF36" s="2497"/>
      <c r="BEG36" s="2497"/>
      <c r="BEH36" s="2497"/>
      <c r="BEI36" s="2497"/>
      <c r="BEJ36" s="2497"/>
      <c r="BEK36" s="2497"/>
      <c r="BEL36" s="2497"/>
      <c r="BEM36" s="2497"/>
      <c r="BEN36" s="2497"/>
      <c r="BEO36" s="2497"/>
      <c r="BEP36" s="2497"/>
      <c r="BEQ36" s="2497"/>
      <c r="BER36" s="2497"/>
      <c r="BES36" s="2497"/>
      <c r="BET36" s="2497"/>
      <c r="BEU36" s="2497"/>
      <c r="BEV36" s="2497"/>
      <c r="BEW36" s="2497"/>
      <c r="BEX36" s="2497"/>
      <c r="BEY36" s="2497"/>
      <c r="BEZ36" s="2497"/>
      <c r="BFA36" s="2497"/>
      <c r="BFB36" s="2497"/>
      <c r="BFC36" s="2497"/>
      <c r="BFD36" s="2497"/>
      <c r="BFE36" s="2497"/>
      <c r="BFF36" s="2497"/>
      <c r="BFG36" s="2497"/>
      <c r="BFH36" s="2497"/>
      <c r="BFI36" s="2497"/>
      <c r="BFJ36" s="2497"/>
      <c r="BFK36" s="2497"/>
      <c r="BFL36" s="2497"/>
      <c r="BFM36" s="2497"/>
      <c r="BFN36" s="2497"/>
      <c r="BFO36" s="2497"/>
      <c r="BFP36" s="2497"/>
      <c r="BFQ36" s="2497"/>
      <c r="BFR36" s="2497"/>
      <c r="BFS36" s="2497"/>
      <c r="BFT36" s="2497"/>
      <c r="BFU36" s="2497"/>
      <c r="BFV36" s="2497"/>
      <c r="BFW36" s="2497"/>
      <c r="BFX36" s="2497"/>
      <c r="BFY36" s="2497"/>
      <c r="BFZ36" s="2497"/>
      <c r="BGA36" s="2497"/>
      <c r="BGB36" s="2497"/>
      <c r="BGC36" s="2497"/>
      <c r="BGD36" s="2497"/>
      <c r="BGE36" s="2497"/>
      <c r="BGF36" s="2497"/>
      <c r="BGG36" s="2497"/>
      <c r="BGH36" s="2497"/>
      <c r="BGI36" s="2497"/>
      <c r="BGJ36" s="2497"/>
      <c r="BGK36" s="2497"/>
      <c r="BGL36" s="2497"/>
      <c r="BGM36" s="2497"/>
      <c r="BGN36" s="2497"/>
      <c r="BGO36" s="2497"/>
      <c r="BGP36" s="2497"/>
      <c r="BGQ36" s="2497"/>
      <c r="BGR36" s="2497"/>
      <c r="BGS36" s="2497"/>
      <c r="BGT36" s="2497"/>
      <c r="BGU36" s="2497"/>
      <c r="BGV36" s="2497"/>
      <c r="BGW36" s="2497"/>
      <c r="BGX36" s="2497"/>
      <c r="BGY36" s="2497"/>
      <c r="BGZ36" s="2497"/>
      <c r="BHA36" s="2497"/>
      <c r="BHB36" s="2497"/>
      <c r="BHC36" s="2497"/>
      <c r="BHD36" s="2497"/>
      <c r="BHE36" s="2497"/>
      <c r="BHF36" s="2497"/>
      <c r="BHG36" s="2497"/>
      <c r="BHH36" s="2497"/>
      <c r="BHI36" s="2497"/>
      <c r="BHJ36" s="2497"/>
      <c r="BHK36" s="2497"/>
      <c r="BHL36" s="2497"/>
      <c r="BHM36" s="2497"/>
      <c r="BHN36" s="2497"/>
      <c r="BHO36" s="2497"/>
      <c r="BHP36" s="2497"/>
      <c r="BHQ36" s="2497"/>
      <c r="BHR36" s="2497"/>
      <c r="BHS36" s="2497"/>
      <c r="BHT36" s="2497"/>
      <c r="BHU36" s="2497"/>
      <c r="BHV36" s="2497"/>
      <c r="BHW36" s="2497"/>
      <c r="BHX36" s="2497"/>
      <c r="BHY36" s="2497"/>
      <c r="BHZ36" s="2497"/>
      <c r="BIA36" s="2497"/>
      <c r="BIB36" s="2497"/>
      <c r="BIC36" s="2497"/>
      <c r="BID36" s="2497"/>
      <c r="BIE36" s="2497"/>
      <c r="BIF36" s="2497"/>
      <c r="BIG36" s="2497"/>
      <c r="BIH36" s="2497"/>
      <c r="BII36" s="2497"/>
      <c r="BIJ36" s="2497"/>
      <c r="BIK36" s="2497"/>
      <c r="BIL36" s="2497"/>
      <c r="BIM36" s="2497"/>
      <c r="BIN36" s="2497"/>
      <c r="BIO36" s="2497"/>
      <c r="BIP36" s="2497"/>
      <c r="BIQ36" s="2497"/>
      <c r="BIR36" s="2497"/>
      <c r="BIS36" s="2497"/>
      <c r="BIT36" s="2497"/>
      <c r="BIU36" s="2497"/>
      <c r="BIV36" s="2497"/>
      <c r="BIW36" s="2497"/>
      <c r="BIX36" s="2497"/>
      <c r="BIY36" s="2497"/>
      <c r="BIZ36" s="2497"/>
      <c r="BJA36" s="2497"/>
      <c r="BJB36" s="2497"/>
      <c r="BJC36" s="2497"/>
      <c r="BJD36" s="2497"/>
      <c r="BJE36" s="2497"/>
      <c r="BJF36" s="2497"/>
      <c r="BJG36" s="2497"/>
      <c r="BJH36" s="2497"/>
      <c r="BJI36" s="2497"/>
      <c r="BJJ36" s="2497"/>
      <c r="BJK36" s="2497"/>
      <c r="BJL36" s="2497"/>
      <c r="BJM36" s="2497"/>
      <c r="BJN36" s="2497"/>
      <c r="BJO36" s="2497"/>
      <c r="BJP36" s="2497"/>
      <c r="BJQ36" s="2497"/>
      <c r="BJR36" s="2497"/>
      <c r="BJS36" s="2497"/>
      <c r="BJT36" s="2497"/>
      <c r="BJU36" s="2497"/>
      <c r="BJV36" s="2497"/>
      <c r="BJW36" s="2497"/>
      <c r="BJX36" s="2497"/>
      <c r="BJY36" s="2497"/>
      <c r="BJZ36" s="2497"/>
      <c r="BKA36" s="2497"/>
      <c r="BKB36" s="2497"/>
      <c r="BKC36" s="2497"/>
      <c r="BKD36" s="2497"/>
      <c r="BKE36" s="2497"/>
      <c r="BKF36" s="2497"/>
      <c r="BKG36" s="2497"/>
      <c r="BKH36" s="2497"/>
      <c r="BKI36" s="2497"/>
      <c r="BKJ36" s="2497"/>
      <c r="BKK36" s="2497"/>
      <c r="BKL36" s="2497"/>
      <c r="BKM36" s="2497"/>
      <c r="BKN36" s="2497"/>
      <c r="BKO36" s="2497"/>
      <c r="BKP36" s="2497"/>
      <c r="BKQ36" s="2497"/>
      <c r="BKR36" s="2497"/>
      <c r="BKS36" s="2497"/>
      <c r="BKT36" s="2497"/>
      <c r="BKU36" s="2497"/>
      <c r="BKV36" s="2497"/>
      <c r="BKW36" s="2497"/>
      <c r="BKX36" s="2497"/>
      <c r="BKY36" s="2497"/>
      <c r="BKZ36" s="2497"/>
      <c r="BLA36" s="2497"/>
      <c r="BLB36" s="2497"/>
      <c r="BLC36" s="2497"/>
      <c r="BLD36" s="2497"/>
      <c r="BLE36" s="2497"/>
      <c r="BLF36" s="2497"/>
      <c r="BLG36" s="2497"/>
      <c r="BLH36" s="2497"/>
      <c r="BLI36" s="2497"/>
      <c r="BLJ36" s="2497"/>
      <c r="BLK36" s="2497"/>
      <c r="BLL36" s="2497"/>
      <c r="BLM36" s="2497"/>
      <c r="BLN36" s="2497"/>
      <c r="BLO36" s="2497"/>
      <c r="BLP36" s="2497"/>
      <c r="BLQ36" s="2497"/>
      <c r="BLR36" s="2497"/>
      <c r="BLS36" s="2497"/>
      <c r="BLT36" s="2497"/>
      <c r="BLU36" s="2497"/>
      <c r="BLV36" s="2497"/>
      <c r="BLW36" s="2497"/>
      <c r="BLX36" s="2497"/>
      <c r="BLY36" s="2497"/>
      <c r="BLZ36" s="2497"/>
      <c r="BMA36" s="2497"/>
      <c r="BMB36" s="2497"/>
      <c r="BMC36" s="2497"/>
      <c r="BMD36" s="2497"/>
      <c r="BME36" s="2497"/>
      <c r="BMF36" s="2497"/>
      <c r="BMG36" s="2497"/>
      <c r="BMH36" s="2497"/>
      <c r="BMI36" s="2497"/>
      <c r="BMJ36" s="2497"/>
      <c r="BMK36" s="2497"/>
      <c r="BML36" s="2497"/>
      <c r="BMM36" s="2497"/>
      <c r="BMN36" s="2497"/>
      <c r="BMO36" s="2497"/>
      <c r="BMP36" s="2497"/>
      <c r="BMQ36" s="2497"/>
      <c r="BMR36" s="2497"/>
      <c r="BMS36" s="2497"/>
      <c r="BMT36" s="2497"/>
      <c r="BMU36" s="2497"/>
      <c r="BMV36" s="2497"/>
      <c r="BMW36" s="2497"/>
      <c r="BMX36" s="2497"/>
      <c r="BMY36" s="2497"/>
      <c r="BMZ36" s="2497"/>
      <c r="BNA36" s="2497"/>
      <c r="BNB36" s="2497"/>
      <c r="BNC36" s="2497"/>
      <c r="BND36" s="2497"/>
      <c r="BNE36" s="2497"/>
      <c r="BNF36" s="2497"/>
      <c r="BNG36" s="2497"/>
      <c r="BNH36" s="2497"/>
      <c r="BNI36" s="2497"/>
      <c r="BNJ36" s="2497"/>
      <c r="BNK36" s="2497"/>
      <c r="BNL36" s="2497"/>
      <c r="BNM36" s="2497"/>
      <c r="BNN36" s="2497"/>
      <c r="BNO36" s="2497"/>
      <c r="BNP36" s="2497"/>
      <c r="BNQ36" s="2497"/>
      <c r="BNR36" s="2497"/>
      <c r="BNS36" s="2497"/>
      <c r="BNT36" s="2497"/>
      <c r="BNU36" s="2497"/>
      <c r="BNV36" s="2497"/>
      <c r="BNW36" s="2497"/>
      <c r="BNX36" s="2497"/>
      <c r="BNY36" s="2497"/>
      <c r="BNZ36" s="2497"/>
      <c r="BOA36" s="2497"/>
      <c r="BOB36" s="2497"/>
      <c r="BOC36" s="2497"/>
      <c r="BOD36" s="2497"/>
      <c r="BOE36" s="2497"/>
      <c r="BOF36" s="2497"/>
      <c r="BOG36" s="2497"/>
      <c r="BOH36" s="2497"/>
      <c r="BOI36" s="2497"/>
      <c r="BOJ36" s="2497"/>
      <c r="BOK36" s="2497"/>
      <c r="BOL36" s="2497"/>
      <c r="BOM36" s="2497"/>
      <c r="BON36" s="2497"/>
      <c r="BOO36" s="2497"/>
      <c r="BOP36" s="2497"/>
      <c r="BOQ36" s="2497"/>
      <c r="BOR36" s="2497"/>
      <c r="BOS36" s="2497"/>
      <c r="BOT36" s="2497"/>
      <c r="BOU36" s="2497"/>
      <c r="BOV36" s="2497"/>
      <c r="BOW36" s="2497"/>
      <c r="BOX36" s="2497"/>
      <c r="BOY36" s="2497"/>
      <c r="BOZ36" s="2497"/>
      <c r="BPA36" s="2497"/>
      <c r="BPB36" s="2497"/>
      <c r="BPC36" s="2497"/>
      <c r="BPD36" s="2497"/>
      <c r="BPE36" s="2497"/>
      <c r="BPF36" s="2497"/>
      <c r="BPG36" s="2497"/>
      <c r="BPH36" s="2497"/>
      <c r="BPI36" s="2497"/>
      <c r="BPJ36" s="2497"/>
      <c r="BPK36" s="2497"/>
      <c r="BPL36" s="2497"/>
      <c r="BPM36" s="2497"/>
      <c r="BPN36" s="2497"/>
      <c r="BPO36" s="2497"/>
      <c r="BPP36" s="2497"/>
      <c r="BPQ36" s="2497"/>
      <c r="BPR36" s="2497"/>
      <c r="BPS36" s="2497"/>
      <c r="BPT36" s="2497"/>
      <c r="BPU36" s="2497"/>
      <c r="BPV36" s="2497"/>
      <c r="BPW36" s="2497"/>
      <c r="BPX36" s="2497"/>
      <c r="BPY36" s="2497"/>
      <c r="BPZ36" s="2497"/>
      <c r="BQA36" s="2497"/>
      <c r="BQB36" s="2497"/>
      <c r="BQC36" s="2497"/>
      <c r="BQD36" s="2497"/>
      <c r="BQE36" s="2497"/>
      <c r="BQF36" s="2497"/>
      <c r="BQG36" s="2497"/>
      <c r="BQH36" s="2497"/>
      <c r="BQI36" s="2497"/>
      <c r="BQJ36" s="2497"/>
      <c r="BQK36" s="2497"/>
      <c r="BQL36" s="2497"/>
      <c r="BQM36" s="2497"/>
      <c r="BQN36" s="2497"/>
      <c r="BQO36" s="2497"/>
      <c r="BQP36" s="2497"/>
      <c r="BQQ36" s="2497"/>
      <c r="BQR36" s="2497"/>
      <c r="BQS36" s="2497"/>
      <c r="BQT36" s="2497"/>
      <c r="BQU36" s="2497"/>
      <c r="BQV36" s="2497"/>
      <c r="BQW36" s="2497"/>
      <c r="BQX36" s="2497"/>
      <c r="BQY36" s="2497"/>
      <c r="BQZ36" s="2497"/>
      <c r="BRA36" s="2497"/>
      <c r="BRB36" s="2497"/>
      <c r="BRC36" s="2497"/>
      <c r="BRD36" s="2497"/>
      <c r="BRE36" s="2497"/>
      <c r="BRF36" s="2497"/>
      <c r="BRG36" s="2497"/>
      <c r="BRH36" s="2497"/>
      <c r="BRI36" s="2497"/>
      <c r="BRJ36" s="2497"/>
      <c r="BRK36" s="2497"/>
      <c r="BRL36" s="2497"/>
      <c r="BRM36" s="2497"/>
      <c r="BRN36" s="2497"/>
      <c r="BRO36" s="2497"/>
      <c r="BRP36" s="2497"/>
      <c r="BRQ36" s="2497"/>
      <c r="BRR36" s="2497"/>
      <c r="BRS36" s="2497"/>
      <c r="BRT36" s="2497"/>
      <c r="BRU36" s="2497"/>
      <c r="BRV36" s="2497"/>
      <c r="BRW36" s="2497"/>
      <c r="BRX36" s="2497"/>
      <c r="BRY36" s="2497"/>
      <c r="BRZ36" s="2497"/>
      <c r="BSA36" s="2497"/>
      <c r="BSB36" s="2497"/>
      <c r="BSC36" s="2497"/>
      <c r="BSD36" s="2497"/>
      <c r="BSE36" s="2497"/>
      <c r="BSF36" s="2497"/>
      <c r="BSG36" s="2497"/>
      <c r="BSH36" s="2497"/>
      <c r="BSI36" s="2497"/>
      <c r="BSJ36" s="2497"/>
      <c r="BSK36" s="2497"/>
      <c r="BSL36" s="2497"/>
      <c r="BSM36" s="2497"/>
      <c r="BSN36" s="2497"/>
      <c r="BSO36" s="2497"/>
      <c r="BSP36" s="2497"/>
      <c r="BSQ36" s="2497"/>
      <c r="BSR36" s="2497"/>
      <c r="BSS36" s="2497"/>
      <c r="BST36" s="2497"/>
      <c r="BSU36" s="2497"/>
      <c r="BSV36" s="2497"/>
      <c r="BSW36" s="2497"/>
      <c r="BSX36" s="2497"/>
      <c r="BSY36" s="2497"/>
      <c r="BSZ36" s="2497"/>
      <c r="BTA36" s="2497"/>
      <c r="BTB36" s="2497"/>
      <c r="BTC36" s="2497"/>
      <c r="BTD36" s="2497"/>
      <c r="BTE36" s="2497"/>
      <c r="BTF36" s="2497"/>
      <c r="BTG36" s="2497"/>
      <c r="BTH36" s="2497"/>
      <c r="BTI36" s="2497"/>
      <c r="BTJ36" s="2497"/>
      <c r="BTK36" s="2497"/>
      <c r="BTL36" s="2497"/>
      <c r="BTM36" s="2497"/>
      <c r="BTN36" s="2497"/>
      <c r="BTO36" s="2497"/>
      <c r="BTP36" s="2497"/>
      <c r="BTQ36" s="2497"/>
      <c r="BTR36" s="2497"/>
      <c r="BTS36" s="2497"/>
      <c r="BTT36" s="2497"/>
      <c r="BTU36" s="2497"/>
      <c r="BTV36" s="2497"/>
      <c r="BTW36" s="2497"/>
      <c r="BTX36" s="2497"/>
      <c r="BTY36" s="2497"/>
      <c r="BTZ36" s="2497"/>
      <c r="BUA36" s="2497"/>
      <c r="BUB36" s="2497"/>
      <c r="BUC36" s="2497"/>
      <c r="BUD36" s="2497"/>
      <c r="BUE36" s="2497"/>
      <c r="BUF36" s="2497"/>
      <c r="BUG36" s="2497"/>
      <c r="BUH36" s="2497"/>
      <c r="BUI36" s="2497"/>
      <c r="BUJ36" s="2497"/>
      <c r="BUK36" s="2497"/>
      <c r="BUL36" s="2497"/>
      <c r="BUM36" s="2497"/>
      <c r="BUN36" s="2497"/>
      <c r="BUO36" s="2497"/>
      <c r="BUP36" s="2497"/>
      <c r="BUQ36" s="2497"/>
      <c r="BUR36" s="2497"/>
      <c r="BUS36" s="2497"/>
      <c r="BUT36" s="2497"/>
      <c r="BUU36" s="2497"/>
      <c r="BUV36" s="2497"/>
      <c r="BUW36" s="2497"/>
      <c r="BUX36" s="2497"/>
      <c r="BUY36" s="2497"/>
      <c r="BUZ36" s="2497"/>
      <c r="BVA36" s="2497"/>
      <c r="BVB36" s="2497"/>
      <c r="BVC36" s="2497"/>
      <c r="BVD36" s="2497"/>
      <c r="BVE36" s="2497"/>
      <c r="BVF36" s="2497"/>
      <c r="BVG36" s="2497"/>
      <c r="BVH36" s="2497"/>
      <c r="BVI36" s="2497"/>
      <c r="BVJ36" s="2497"/>
      <c r="BVK36" s="2497"/>
      <c r="BVL36" s="2497"/>
      <c r="BVM36" s="2497"/>
      <c r="BVN36" s="2497"/>
      <c r="BVO36" s="2497"/>
      <c r="BVP36" s="2497"/>
      <c r="BVQ36" s="2497"/>
      <c r="BVR36" s="2497"/>
      <c r="BVS36" s="2497"/>
      <c r="BVT36" s="2497"/>
      <c r="BVU36" s="2497"/>
      <c r="BVV36" s="2497"/>
      <c r="BVW36" s="2497"/>
      <c r="BVX36" s="2497"/>
      <c r="BVY36" s="2497"/>
      <c r="BVZ36" s="2497"/>
      <c r="BWA36" s="2497"/>
      <c r="BWB36" s="2497"/>
      <c r="BWC36" s="2497"/>
      <c r="BWD36" s="2497"/>
      <c r="BWE36" s="2497"/>
      <c r="BWF36" s="2497"/>
      <c r="BWG36" s="2497"/>
      <c r="BWH36" s="2497"/>
      <c r="BWI36" s="2497"/>
      <c r="BWJ36" s="2497"/>
      <c r="BWK36" s="2497"/>
      <c r="BWL36" s="2497"/>
      <c r="BWM36" s="2497"/>
      <c r="BWN36" s="2497"/>
      <c r="BWO36" s="2497"/>
      <c r="BWP36" s="2497"/>
      <c r="BWQ36" s="2497"/>
      <c r="BWR36" s="2497"/>
      <c r="BWS36" s="2497"/>
      <c r="BWT36" s="2497"/>
      <c r="BWU36" s="2497"/>
      <c r="BWV36" s="2497"/>
      <c r="BWW36" s="2497"/>
      <c r="BWX36" s="2497"/>
      <c r="BWY36" s="2497"/>
      <c r="BWZ36" s="2497"/>
      <c r="BXA36" s="2497"/>
      <c r="BXB36" s="2497"/>
      <c r="BXC36" s="2497"/>
      <c r="BXD36" s="2497"/>
      <c r="BXE36" s="2497"/>
      <c r="BXF36" s="2497"/>
      <c r="BXG36" s="2497"/>
      <c r="BXH36" s="2497"/>
      <c r="BXI36" s="2497"/>
      <c r="BXJ36" s="2497"/>
      <c r="BXK36" s="2497"/>
      <c r="BXL36" s="2497"/>
      <c r="BXM36" s="2497"/>
      <c r="BXN36" s="2497"/>
      <c r="BXO36" s="2497"/>
      <c r="BXP36" s="2497"/>
      <c r="BXQ36" s="2497"/>
      <c r="BXR36" s="2497"/>
      <c r="BXS36" s="2497"/>
      <c r="BXT36" s="2497"/>
      <c r="BXU36" s="2497"/>
      <c r="BXV36" s="2497"/>
    </row>
    <row r="37" spans="1:1998" customFormat="1">
      <c r="A37" s="2497"/>
      <c r="B37" s="2497"/>
      <c r="C37" s="2497"/>
      <c r="D37" s="2497"/>
      <c r="E37" s="2497"/>
      <c r="F37" s="2497"/>
      <c r="G37" s="2497"/>
      <c r="H37" s="2497"/>
      <c r="I37" s="2497"/>
      <c r="J37" s="2497"/>
      <c r="K37" s="2497"/>
      <c r="L37" s="2497"/>
      <c r="M37" s="2497"/>
      <c r="N37" s="2497"/>
      <c r="O37" s="2497"/>
      <c r="P37" s="2497"/>
      <c r="Q37" s="2497"/>
      <c r="R37" s="2497"/>
      <c r="S37" s="2497"/>
      <c r="T37" s="2497"/>
      <c r="U37" s="2497"/>
      <c r="V37" s="2497"/>
      <c r="W37" s="2497"/>
      <c r="X37" s="2497"/>
      <c r="Y37" s="2497"/>
      <c r="Z37" s="2497"/>
      <c r="AA37" s="2497"/>
      <c r="AB37" s="2497"/>
      <c r="AC37" s="2497"/>
      <c r="AD37" s="2497"/>
      <c r="AE37" s="2497"/>
      <c r="AF37" s="2497"/>
      <c r="AG37" s="2497"/>
      <c r="AH37" s="2497"/>
      <c r="AI37" s="2497"/>
      <c r="AJ37" s="2497"/>
      <c r="AK37" s="2497"/>
      <c r="AL37" s="2497"/>
      <c r="AM37" s="2497"/>
      <c r="AN37" s="2497"/>
      <c r="AO37" s="2497"/>
      <c r="AP37" s="2497"/>
      <c r="AQ37" s="2497"/>
      <c r="AR37" s="2497"/>
      <c r="AS37" s="2497"/>
      <c r="AT37" s="2497"/>
      <c r="AU37" s="2497"/>
      <c r="AV37" s="2497"/>
      <c r="AW37" s="2497"/>
      <c r="AX37" s="2497"/>
      <c r="AY37" s="2497"/>
      <c r="AZ37" s="2497"/>
      <c r="BA37" s="2497"/>
      <c r="BB37" s="2497"/>
      <c r="BC37" s="2497"/>
      <c r="BD37" s="2497"/>
      <c r="BE37" s="2497"/>
      <c r="BF37" s="2497"/>
      <c r="BG37" s="2497"/>
      <c r="BH37" s="2497"/>
      <c r="BI37" s="2497"/>
      <c r="BJ37" s="2497"/>
      <c r="BK37" s="2497"/>
      <c r="BL37" s="2497"/>
      <c r="BM37" s="2497"/>
      <c r="BN37" s="2497"/>
      <c r="BO37" s="2497"/>
      <c r="BP37" s="2497"/>
      <c r="BQ37" s="2497"/>
      <c r="BR37" s="2497"/>
      <c r="BS37" s="2497"/>
      <c r="BT37" s="2497"/>
      <c r="BU37" s="2497"/>
      <c r="BV37" s="2497"/>
      <c r="BW37" s="2497"/>
      <c r="BX37" s="2497"/>
      <c r="BY37" s="2497"/>
      <c r="BZ37" s="2497"/>
      <c r="CA37" s="2497"/>
      <c r="CB37" s="2497"/>
      <c r="CC37" s="2497"/>
      <c r="CD37" s="2497"/>
      <c r="CE37" s="2497"/>
      <c r="CF37" s="2497"/>
      <c r="CG37" s="2497"/>
      <c r="CH37" s="2497"/>
      <c r="CI37" s="2497"/>
      <c r="CJ37" s="2497"/>
      <c r="CK37" s="2497"/>
      <c r="CL37" s="2497"/>
      <c r="CM37" s="2497"/>
      <c r="CN37" s="2497"/>
      <c r="CO37" s="2497"/>
      <c r="CP37" s="2497"/>
      <c r="CQ37" s="2497"/>
      <c r="CR37" s="2497"/>
      <c r="CS37" s="2497"/>
      <c r="CT37" s="2497"/>
      <c r="CU37" s="2497"/>
      <c r="CV37" s="2497"/>
      <c r="CW37" s="2497"/>
      <c r="CX37" s="2497"/>
      <c r="CY37" s="2497"/>
      <c r="CZ37" s="2497"/>
      <c r="DA37" s="2497"/>
      <c r="DB37" s="2497"/>
      <c r="DC37" s="2497"/>
      <c r="DD37" s="2497"/>
      <c r="DE37" s="2497"/>
      <c r="DF37" s="2497"/>
      <c r="DG37" s="2497"/>
      <c r="DH37" s="2497"/>
      <c r="DI37" s="2497"/>
      <c r="DJ37" s="2497"/>
      <c r="DK37" s="2497"/>
      <c r="DL37" s="2497"/>
      <c r="DM37" s="2497"/>
      <c r="DN37" s="2497"/>
      <c r="DO37" s="2497"/>
      <c r="DP37" s="2497"/>
      <c r="DQ37" s="2497"/>
      <c r="DR37" s="2497"/>
      <c r="DS37" s="2497"/>
      <c r="DT37" s="2497"/>
      <c r="DU37" s="2497"/>
      <c r="DV37" s="2497"/>
      <c r="DW37" s="2497"/>
      <c r="DX37" s="2497"/>
      <c r="DY37" s="2497"/>
      <c r="DZ37" s="2497"/>
      <c r="EA37" s="2497"/>
      <c r="EB37" s="2497"/>
      <c r="EC37" s="2497"/>
      <c r="ED37" s="2497"/>
      <c r="EE37" s="2497"/>
      <c r="EF37" s="2497"/>
      <c r="EG37" s="2497"/>
      <c r="EH37" s="2497"/>
      <c r="EI37" s="2497"/>
      <c r="EJ37" s="2497"/>
      <c r="EK37" s="2497"/>
      <c r="EL37" s="2497"/>
      <c r="EM37" s="2497"/>
      <c r="EN37" s="2497"/>
      <c r="EO37" s="2497"/>
      <c r="EP37" s="2497"/>
      <c r="EQ37" s="2497"/>
      <c r="ER37" s="2497"/>
      <c r="ES37" s="2497"/>
      <c r="ET37" s="2497"/>
      <c r="EU37" s="2497"/>
      <c r="EV37" s="2497"/>
      <c r="EW37" s="2497"/>
      <c r="EX37" s="2497"/>
      <c r="EY37" s="2497"/>
      <c r="EZ37" s="2497"/>
      <c r="FA37" s="2497"/>
      <c r="FB37" s="2497"/>
      <c r="FC37" s="2497"/>
      <c r="FD37" s="2497"/>
      <c r="FE37" s="2497"/>
      <c r="FF37" s="2497"/>
      <c r="FG37" s="2497"/>
      <c r="FH37" s="2497"/>
      <c r="FI37" s="2497"/>
      <c r="FJ37" s="2497"/>
      <c r="FK37" s="2497"/>
      <c r="FL37" s="2497"/>
      <c r="FM37" s="2497"/>
      <c r="FN37" s="2497"/>
      <c r="FO37" s="2497"/>
      <c r="FP37" s="2497"/>
      <c r="FQ37" s="2497"/>
      <c r="FR37" s="2497"/>
      <c r="FS37" s="2497"/>
      <c r="FT37" s="2497"/>
      <c r="FU37" s="2497"/>
      <c r="FV37" s="2497"/>
      <c r="FW37" s="2497"/>
      <c r="FX37" s="2497"/>
      <c r="FY37" s="2497"/>
      <c r="FZ37" s="2497"/>
      <c r="GA37" s="2497"/>
      <c r="GB37" s="2497"/>
      <c r="GC37" s="2497"/>
      <c r="GD37" s="2497"/>
      <c r="GE37" s="2497"/>
      <c r="GF37" s="2497"/>
      <c r="GG37" s="2497"/>
      <c r="GH37" s="2497"/>
      <c r="GI37" s="2497"/>
      <c r="GJ37" s="2497"/>
      <c r="GK37" s="2497"/>
      <c r="GL37" s="2497"/>
      <c r="GM37" s="2497"/>
      <c r="GN37" s="2497"/>
      <c r="GO37" s="2497"/>
      <c r="GP37" s="2497"/>
      <c r="GQ37" s="2497"/>
      <c r="GR37" s="2497"/>
      <c r="GS37" s="2497"/>
      <c r="GT37" s="2497"/>
      <c r="GU37" s="2497"/>
      <c r="GV37" s="2497"/>
      <c r="GW37" s="2497"/>
      <c r="GX37" s="2497"/>
      <c r="GY37" s="2497"/>
      <c r="GZ37" s="2497"/>
      <c r="HA37" s="2497"/>
      <c r="HB37" s="2497"/>
      <c r="HC37" s="2497"/>
      <c r="HD37" s="2497"/>
      <c r="HE37" s="2497"/>
      <c r="HF37" s="2497"/>
      <c r="HG37" s="2497"/>
      <c r="HH37" s="2497"/>
      <c r="HI37" s="2497"/>
      <c r="HJ37" s="2497"/>
      <c r="HK37" s="2497"/>
      <c r="HL37" s="2497"/>
      <c r="HM37" s="2497"/>
      <c r="HN37" s="2497"/>
      <c r="HO37" s="2497"/>
      <c r="HP37" s="2497"/>
      <c r="HQ37" s="2497"/>
      <c r="HR37" s="2497"/>
      <c r="HS37" s="2497"/>
      <c r="HT37" s="2497"/>
      <c r="HU37" s="2497"/>
      <c r="HV37" s="2497"/>
      <c r="HW37" s="2497"/>
      <c r="HX37" s="2497"/>
      <c r="HY37" s="2497"/>
      <c r="HZ37" s="2497"/>
      <c r="IA37" s="2497"/>
      <c r="IB37" s="2497"/>
      <c r="IC37" s="2497"/>
      <c r="ID37" s="2497"/>
      <c r="IE37" s="2497"/>
      <c r="IF37" s="2497"/>
      <c r="IG37" s="2497"/>
      <c r="IH37" s="2497"/>
      <c r="II37" s="2497"/>
      <c r="IJ37" s="2497"/>
      <c r="IK37" s="2497"/>
      <c r="IL37" s="2497"/>
      <c r="IM37" s="2497"/>
      <c r="IN37" s="2497"/>
      <c r="IO37" s="2497"/>
      <c r="IP37" s="2497"/>
      <c r="IQ37" s="2497"/>
      <c r="IR37" s="2497"/>
      <c r="IS37" s="2497"/>
      <c r="IT37" s="2497"/>
      <c r="IU37" s="2497"/>
      <c r="IV37" s="2497"/>
      <c r="IW37" s="2497"/>
      <c r="IX37" s="2497"/>
      <c r="IY37" s="2497"/>
      <c r="IZ37" s="2497"/>
      <c r="JA37" s="2497"/>
      <c r="JB37" s="2497"/>
      <c r="JC37" s="2497"/>
      <c r="JD37" s="2497"/>
      <c r="JE37" s="2497"/>
      <c r="JF37" s="2497"/>
      <c r="JG37" s="2497"/>
      <c r="JH37" s="2497"/>
      <c r="JI37" s="2497"/>
      <c r="JJ37" s="2497"/>
      <c r="JK37" s="2497"/>
      <c r="JL37" s="2497"/>
      <c r="JM37" s="2497"/>
      <c r="JN37" s="2497"/>
      <c r="JO37" s="2497"/>
      <c r="JP37" s="2497"/>
      <c r="JQ37" s="2497"/>
      <c r="JR37" s="2497"/>
      <c r="JS37" s="2497"/>
      <c r="JT37" s="2497"/>
      <c r="JU37" s="2497"/>
      <c r="JV37" s="2497"/>
      <c r="JW37" s="2497"/>
      <c r="JX37" s="2497"/>
      <c r="JY37" s="2497"/>
      <c r="JZ37" s="2497"/>
      <c r="KA37" s="2497"/>
      <c r="KB37" s="2497"/>
      <c r="KC37" s="2497"/>
      <c r="KD37" s="2497"/>
      <c r="KE37" s="2497"/>
      <c r="KF37" s="2497"/>
      <c r="KG37" s="2497"/>
      <c r="KH37" s="2497"/>
      <c r="KI37" s="2497"/>
      <c r="KJ37" s="2497"/>
      <c r="KK37" s="2497"/>
      <c r="KL37" s="2497"/>
      <c r="KM37" s="2497"/>
      <c r="KN37" s="2497"/>
      <c r="KO37" s="2497"/>
      <c r="KP37" s="2497"/>
      <c r="KQ37" s="2497"/>
      <c r="KR37" s="2497"/>
      <c r="KS37" s="2497"/>
      <c r="KT37" s="2497"/>
      <c r="KU37" s="2497"/>
      <c r="KV37" s="2497"/>
      <c r="KW37" s="2497"/>
      <c r="KX37" s="2497"/>
      <c r="KY37" s="2497"/>
      <c r="KZ37" s="2497"/>
      <c r="LA37" s="2497"/>
      <c r="LB37" s="2497"/>
      <c r="LC37" s="2497"/>
      <c r="LD37" s="2497"/>
      <c r="LE37" s="2497"/>
      <c r="LF37" s="2497"/>
      <c r="LG37" s="2497"/>
      <c r="LH37" s="2497"/>
      <c r="LI37" s="2497"/>
      <c r="LJ37" s="2497"/>
      <c r="LK37" s="2497"/>
      <c r="LL37" s="2497"/>
      <c r="LM37" s="2497"/>
      <c r="LN37" s="2497"/>
      <c r="LO37" s="2497"/>
      <c r="LP37" s="2497"/>
      <c r="LQ37" s="2497"/>
      <c r="LR37" s="2497"/>
      <c r="LS37" s="2497"/>
      <c r="LT37" s="2497"/>
      <c r="LU37" s="2497"/>
      <c r="LV37" s="2497"/>
      <c r="LW37" s="2497"/>
      <c r="LX37" s="2497"/>
      <c r="LY37" s="2497"/>
      <c r="LZ37" s="2497"/>
      <c r="MA37" s="2497"/>
      <c r="MB37" s="2497"/>
      <c r="MC37" s="2497"/>
      <c r="MD37" s="2497"/>
      <c r="ME37" s="2497"/>
      <c r="MF37" s="2497"/>
      <c r="MG37" s="2497"/>
      <c r="MH37" s="2497"/>
      <c r="MI37" s="2497"/>
      <c r="MJ37" s="2497"/>
      <c r="MK37" s="2497"/>
      <c r="ML37" s="2497"/>
      <c r="MM37" s="2497"/>
      <c r="MN37" s="2497"/>
      <c r="MO37" s="2497"/>
      <c r="MP37" s="2497"/>
      <c r="MQ37" s="2497"/>
      <c r="MR37" s="2497"/>
      <c r="MS37" s="2497"/>
      <c r="MT37" s="2497"/>
      <c r="MU37" s="2497"/>
      <c r="MV37" s="2497"/>
      <c r="MW37" s="2497"/>
      <c r="MX37" s="2497"/>
      <c r="MY37" s="2497"/>
      <c r="MZ37" s="2497"/>
      <c r="NA37" s="2497"/>
      <c r="NB37" s="2497"/>
      <c r="NC37" s="2497"/>
      <c r="ND37" s="2497"/>
      <c r="NE37" s="2497"/>
      <c r="NF37" s="2497"/>
      <c r="NG37" s="2497"/>
      <c r="NH37" s="2497"/>
      <c r="NI37" s="2497"/>
      <c r="NJ37" s="2497"/>
      <c r="NK37" s="2497"/>
      <c r="NL37" s="2497"/>
      <c r="NM37" s="2497"/>
      <c r="NN37" s="2497"/>
      <c r="NO37" s="2497"/>
      <c r="NP37" s="2497"/>
      <c r="NQ37" s="2497"/>
      <c r="NR37" s="2497"/>
      <c r="NS37" s="2497"/>
      <c r="NT37" s="2497"/>
      <c r="NU37" s="2497"/>
      <c r="NV37" s="2497"/>
      <c r="NW37" s="2497"/>
      <c r="NX37" s="2497"/>
      <c r="NY37" s="2497"/>
      <c r="NZ37" s="2497"/>
      <c r="OA37" s="2497"/>
      <c r="OB37" s="2497"/>
      <c r="OC37" s="2497"/>
      <c r="OD37" s="2497"/>
      <c r="OE37" s="2497"/>
      <c r="OF37" s="2497"/>
      <c r="OG37" s="2497"/>
      <c r="OH37" s="2497"/>
      <c r="OI37" s="2497"/>
      <c r="OJ37" s="2497"/>
      <c r="OK37" s="2497"/>
      <c r="OL37" s="2497"/>
      <c r="OM37" s="2497"/>
      <c r="ON37" s="2497"/>
      <c r="OO37" s="2497"/>
      <c r="OP37" s="2497"/>
      <c r="OQ37" s="2497"/>
      <c r="OR37" s="2497"/>
      <c r="OS37" s="2497"/>
      <c r="OT37" s="2497"/>
      <c r="OU37" s="2497"/>
      <c r="OV37" s="2497"/>
      <c r="OW37" s="2497"/>
      <c r="OX37" s="2497"/>
      <c r="OY37" s="2497"/>
      <c r="OZ37" s="2497"/>
      <c r="PA37" s="2497"/>
      <c r="PB37" s="2497"/>
      <c r="PC37" s="2497"/>
      <c r="PD37" s="2497"/>
      <c r="PE37" s="2497"/>
      <c r="PF37" s="2497"/>
      <c r="PG37" s="2497"/>
      <c r="PH37" s="2497"/>
      <c r="PI37" s="2497"/>
      <c r="PJ37" s="2497"/>
      <c r="PK37" s="2497"/>
      <c r="PL37" s="2497"/>
      <c r="PM37" s="2497"/>
      <c r="PN37" s="2497"/>
      <c r="PO37" s="2497"/>
      <c r="PP37" s="2497"/>
      <c r="PQ37" s="2497"/>
      <c r="PR37" s="2497"/>
      <c r="PS37" s="2497"/>
      <c r="PT37" s="2497"/>
      <c r="PU37" s="2497"/>
      <c r="PV37" s="2497"/>
      <c r="PW37" s="2497"/>
      <c r="PX37" s="2497"/>
      <c r="PY37" s="2497"/>
      <c r="PZ37" s="2497"/>
      <c r="QA37" s="2497"/>
      <c r="QB37" s="2497"/>
      <c r="QC37" s="2497"/>
      <c r="QD37" s="2497"/>
      <c r="QE37" s="2497"/>
      <c r="QF37" s="2497"/>
      <c r="QG37" s="2497"/>
      <c r="QH37" s="2497"/>
      <c r="QI37" s="2497"/>
      <c r="QJ37" s="2497"/>
      <c r="QK37" s="2497"/>
      <c r="QL37" s="2497"/>
      <c r="QM37" s="2497"/>
      <c r="QN37" s="2497"/>
      <c r="QO37" s="2497"/>
      <c r="QP37" s="2497"/>
      <c r="QQ37" s="2497"/>
      <c r="QR37" s="2497"/>
      <c r="QS37" s="2497"/>
      <c r="QT37" s="2497"/>
      <c r="QU37" s="2497"/>
      <c r="QV37" s="2497"/>
      <c r="QW37" s="2497"/>
      <c r="QX37" s="2497"/>
      <c r="QY37" s="2497"/>
      <c r="QZ37" s="2497"/>
      <c r="RA37" s="2497"/>
      <c r="RB37" s="2497"/>
      <c r="RC37" s="2497"/>
      <c r="RD37" s="2497"/>
      <c r="RE37" s="2497"/>
      <c r="RF37" s="2497"/>
      <c r="RG37" s="2497"/>
      <c r="RH37" s="2497"/>
      <c r="RI37" s="2497"/>
      <c r="RJ37" s="2497"/>
      <c r="RK37" s="2497"/>
      <c r="RL37" s="2497"/>
      <c r="RM37" s="2497"/>
      <c r="RN37" s="2497"/>
      <c r="RO37" s="2497"/>
      <c r="RP37" s="2497"/>
      <c r="RQ37" s="2497"/>
      <c r="RR37" s="2497"/>
      <c r="RS37" s="2497"/>
      <c r="RT37" s="2497"/>
      <c r="RU37" s="2497"/>
      <c r="RV37" s="2497"/>
      <c r="RW37" s="2497"/>
      <c r="RX37" s="2497"/>
      <c r="RY37" s="2497"/>
      <c r="RZ37" s="2497"/>
      <c r="SA37" s="2497"/>
      <c r="SB37" s="2497"/>
      <c r="SC37" s="2497"/>
      <c r="SD37" s="2497"/>
      <c r="SE37" s="2497"/>
      <c r="SF37" s="2497"/>
      <c r="SG37" s="2497"/>
      <c r="SH37" s="2497"/>
      <c r="SI37" s="2497"/>
      <c r="SJ37" s="2497"/>
      <c r="SK37" s="2497"/>
      <c r="SL37" s="2497"/>
      <c r="SM37" s="2497"/>
      <c r="SN37" s="2497"/>
      <c r="SO37" s="2497"/>
      <c r="SP37" s="2497"/>
      <c r="SQ37" s="2497"/>
      <c r="SR37" s="2497"/>
      <c r="SS37" s="2497"/>
      <c r="ST37" s="2497"/>
      <c r="SU37" s="2497"/>
      <c r="SV37" s="2497"/>
      <c r="SW37" s="2497"/>
      <c r="SX37" s="2497"/>
      <c r="SY37" s="2497"/>
      <c r="SZ37" s="2497"/>
      <c r="TA37" s="2497"/>
      <c r="TB37" s="2497"/>
      <c r="TC37" s="2497"/>
      <c r="TD37" s="2497"/>
      <c r="TE37" s="2497"/>
      <c r="TF37" s="2497"/>
      <c r="TG37" s="2497"/>
      <c r="TH37" s="2497"/>
      <c r="TI37" s="2497"/>
      <c r="TJ37" s="2497"/>
      <c r="TK37" s="2497"/>
      <c r="TL37" s="2497"/>
      <c r="TM37" s="2497"/>
      <c r="TN37" s="2497"/>
      <c r="TO37" s="2497"/>
      <c r="TP37" s="2497"/>
      <c r="TQ37" s="2497"/>
      <c r="TR37" s="2497"/>
      <c r="TS37" s="2497"/>
      <c r="TT37" s="2497"/>
      <c r="TU37" s="2497"/>
      <c r="TV37" s="2497"/>
      <c r="TW37" s="2497"/>
      <c r="TX37" s="2497"/>
      <c r="TY37" s="2497"/>
      <c r="TZ37" s="2497"/>
      <c r="UA37" s="2497"/>
      <c r="UB37" s="2497"/>
      <c r="UC37" s="2497"/>
      <c r="UD37" s="2497"/>
      <c r="UE37" s="2497"/>
      <c r="UF37" s="2497"/>
      <c r="UG37" s="2497"/>
      <c r="UH37" s="2497"/>
      <c r="UI37" s="2497"/>
      <c r="UJ37" s="2497"/>
      <c r="UK37" s="2497"/>
      <c r="UL37" s="2497"/>
      <c r="UM37" s="2497"/>
      <c r="UN37" s="2497"/>
      <c r="UO37" s="2497"/>
      <c r="UP37" s="2497"/>
      <c r="UQ37" s="2497"/>
      <c r="UR37" s="2497"/>
      <c r="US37" s="2497"/>
      <c r="UT37" s="2497"/>
      <c r="UU37" s="2497"/>
      <c r="UV37" s="2497"/>
      <c r="UW37" s="2497"/>
      <c r="UX37" s="2497"/>
      <c r="UY37" s="2497"/>
      <c r="UZ37" s="2497"/>
      <c r="VA37" s="2497"/>
      <c r="VB37" s="2497"/>
      <c r="VC37" s="2497"/>
      <c r="VD37" s="2497"/>
      <c r="VE37" s="2497"/>
      <c r="VF37" s="2497"/>
      <c r="VG37" s="2497"/>
      <c r="VH37" s="2497"/>
      <c r="VI37" s="2497"/>
      <c r="VJ37" s="2497"/>
      <c r="VK37" s="2497"/>
      <c r="VL37" s="2497"/>
      <c r="VM37" s="2497"/>
      <c r="VN37" s="2497"/>
      <c r="VO37" s="2497"/>
      <c r="VP37" s="2497"/>
      <c r="VQ37" s="2497"/>
      <c r="VR37" s="2497"/>
      <c r="VS37" s="2497"/>
      <c r="VT37" s="2497"/>
      <c r="VU37" s="2497"/>
      <c r="VV37" s="2497"/>
      <c r="VW37" s="2497"/>
      <c r="VX37" s="2497"/>
      <c r="VY37" s="2497"/>
      <c r="VZ37" s="2497"/>
      <c r="WA37" s="2497"/>
      <c r="WB37" s="2497"/>
      <c r="WC37" s="2497"/>
      <c r="WD37" s="2497"/>
      <c r="WE37" s="2497"/>
      <c r="WF37" s="2497"/>
      <c r="WG37" s="2497"/>
      <c r="WH37" s="2497"/>
      <c r="WI37" s="2497"/>
      <c r="WJ37" s="2497"/>
      <c r="WK37" s="2497"/>
      <c r="WL37" s="2497"/>
      <c r="WM37" s="2497"/>
      <c r="WN37" s="2497"/>
      <c r="WO37" s="2497"/>
      <c r="WP37" s="2497"/>
      <c r="WQ37" s="2497"/>
      <c r="WR37" s="2497"/>
      <c r="WS37" s="2497"/>
      <c r="WT37" s="2497"/>
      <c r="WU37" s="2497"/>
      <c r="WV37" s="2497"/>
      <c r="WW37" s="2497"/>
      <c r="WX37" s="2497"/>
      <c r="WY37" s="2497"/>
      <c r="WZ37" s="2497"/>
      <c r="XA37" s="2497"/>
      <c r="XB37" s="2497"/>
      <c r="XC37" s="2497"/>
      <c r="XD37" s="2497"/>
      <c r="XE37" s="2497"/>
      <c r="XF37" s="2497"/>
      <c r="XG37" s="2497"/>
      <c r="XH37" s="2497"/>
      <c r="XI37" s="2497"/>
      <c r="XJ37" s="2497"/>
      <c r="XK37" s="2497"/>
      <c r="XL37" s="2497"/>
      <c r="XM37" s="2497"/>
      <c r="XN37" s="2497"/>
      <c r="XO37" s="2497"/>
      <c r="XP37" s="2497"/>
      <c r="XQ37" s="2497"/>
      <c r="XR37" s="2497"/>
      <c r="XS37" s="2497"/>
      <c r="XT37" s="2497"/>
      <c r="XU37" s="2497"/>
      <c r="XV37" s="2497"/>
      <c r="XW37" s="2497"/>
      <c r="XX37" s="2497"/>
      <c r="XY37" s="2497"/>
      <c r="XZ37" s="2497"/>
      <c r="YA37" s="2497"/>
      <c r="YB37" s="2497"/>
      <c r="YC37" s="2497"/>
      <c r="YD37" s="2497"/>
      <c r="YE37" s="2497"/>
      <c r="YF37" s="2497"/>
      <c r="YG37" s="2497"/>
      <c r="YH37" s="2497"/>
      <c r="YI37" s="2497"/>
      <c r="YJ37" s="2497"/>
      <c r="YK37" s="2497"/>
      <c r="YL37" s="2497"/>
      <c r="YM37" s="2497"/>
      <c r="YN37" s="2497"/>
      <c r="YO37" s="2497"/>
      <c r="YP37" s="2497"/>
      <c r="YQ37" s="2497"/>
      <c r="YR37" s="2497"/>
      <c r="YS37" s="2497"/>
      <c r="YT37" s="2497"/>
      <c r="YU37" s="2497"/>
      <c r="YV37" s="2497"/>
      <c r="YW37" s="2497"/>
      <c r="YX37" s="2497"/>
      <c r="YY37" s="2497"/>
      <c r="YZ37" s="2497"/>
      <c r="ZA37" s="2497"/>
      <c r="ZB37" s="2497"/>
      <c r="ZC37" s="2497"/>
      <c r="ZD37" s="2497"/>
      <c r="ZE37" s="2497"/>
      <c r="ZF37" s="2497"/>
      <c r="ZG37" s="2497"/>
      <c r="ZH37" s="2497"/>
      <c r="ZI37" s="2497"/>
      <c r="ZJ37" s="2497"/>
      <c r="ZK37" s="2497"/>
      <c r="ZL37" s="2497"/>
      <c r="ZM37" s="2497"/>
      <c r="ZN37" s="2497"/>
      <c r="ZO37" s="2497"/>
      <c r="ZP37" s="2497"/>
      <c r="ZQ37" s="2497"/>
      <c r="ZR37" s="2497"/>
      <c r="ZS37" s="2497"/>
      <c r="ZT37" s="2497"/>
      <c r="ZU37" s="2497"/>
      <c r="ZV37" s="2497"/>
      <c r="ZW37" s="2497"/>
      <c r="ZX37" s="2497"/>
      <c r="ZY37" s="2497"/>
      <c r="ZZ37" s="2497"/>
      <c r="AAA37" s="2497"/>
      <c r="AAB37" s="2497"/>
      <c r="AAC37" s="2497"/>
      <c r="AAD37" s="2497"/>
      <c r="AAE37" s="2497"/>
      <c r="AAF37" s="2497"/>
      <c r="AAG37" s="2497"/>
      <c r="AAH37" s="2497"/>
      <c r="AAI37" s="2497"/>
      <c r="AAJ37" s="2497"/>
      <c r="AAK37" s="2497"/>
      <c r="AAL37" s="2497"/>
      <c r="AAM37" s="2497"/>
      <c r="AAN37" s="2497"/>
      <c r="AAO37" s="2497"/>
      <c r="AAP37" s="2497"/>
      <c r="AAQ37" s="2497"/>
      <c r="AAR37" s="2497"/>
      <c r="AAS37" s="2497"/>
      <c r="AAT37" s="2497"/>
      <c r="AAU37" s="2497"/>
      <c r="AAV37" s="2497"/>
      <c r="AAW37" s="2497"/>
      <c r="AAX37" s="2497"/>
      <c r="AAY37" s="2497"/>
      <c r="AAZ37" s="2497"/>
      <c r="ABA37" s="2497"/>
      <c r="ABB37" s="2497"/>
      <c r="ABC37" s="2497"/>
      <c r="ABD37" s="2497"/>
      <c r="ABE37" s="2497"/>
      <c r="ABF37" s="2497"/>
      <c r="ABG37" s="2497"/>
      <c r="ABH37" s="2497"/>
      <c r="ABI37" s="2497"/>
      <c r="ABJ37" s="2497"/>
      <c r="ABK37" s="2497"/>
      <c r="ABL37" s="2497"/>
      <c r="ABM37" s="2497"/>
      <c r="ABN37" s="2497"/>
      <c r="ABO37" s="2497"/>
      <c r="ABP37" s="2497"/>
      <c r="ABQ37" s="2497"/>
      <c r="ABR37" s="2497"/>
      <c r="ABS37" s="2497"/>
      <c r="ABT37" s="2497"/>
      <c r="ABU37" s="2497"/>
      <c r="ABV37" s="2497"/>
      <c r="ABW37" s="2497"/>
      <c r="ABX37" s="2497"/>
      <c r="ABY37" s="2497"/>
      <c r="ABZ37" s="2497"/>
      <c r="ACA37" s="2497"/>
      <c r="ACB37" s="2497"/>
      <c r="ACC37" s="2497"/>
      <c r="ACD37" s="2497"/>
      <c r="ACE37" s="2497"/>
      <c r="ACF37" s="2497"/>
      <c r="ACG37" s="2497"/>
      <c r="ACH37" s="2497"/>
      <c r="ACI37" s="2497"/>
      <c r="ACJ37" s="2497"/>
      <c r="ACK37" s="2497"/>
      <c r="ACL37" s="2497"/>
      <c r="ACM37" s="2497"/>
      <c r="ACN37" s="2497"/>
      <c r="ACO37" s="2497"/>
      <c r="ACP37" s="2497"/>
      <c r="ACQ37" s="2497"/>
      <c r="ACR37" s="2497"/>
      <c r="ACS37" s="2497"/>
      <c r="ACT37" s="2497"/>
      <c r="ACU37" s="2497"/>
      <c r="ACV37" s="2497"/>
      <c r="ACW37" s="2497"/>
      <c r="ACX37" s="2497"/>
      <c r="ACY37" s="2497"/>
      <c r="ACZ37" s="2497"/>
      <c r="ADA37" s="2497"/>
      <c r="ADB37" s="2497"/>
      <c r="ADC37" s="2497"/>
      <c r="ADD37" s="2497"/>
      <c r="ADE37" s="2497"/>
      <c r="ADF37" s="2497"/>
      <c r="ADG37" s="2497"/>
      <c r="ADH37" s="2497"/>
      <c r="ADI37" s="2497"/>
      <c r="ADJ37" s="2497"/>
      <c r="ADK37" s="2497"/>
      <c r="ADL37" s="2497"/>
      <c r="ADM37" s="2497"/>
      <c r="ADN37" s="2497"/>
      <c r="ADO37" s="2497"/>
      <c r="ADP37" s="2497"/>
      <c r="ADQ37" s="2497"/>
      <c r="ADR37" s="2497"/>
      <c r="ADS37" s="2497"/>
      <c r="ADT37" s="2497"/>
      <c r="ADU37" s="2497"/>
      <c r="ADV37" s="2497"/>
      <c r="ADW37" s="2497"/>
      <c r="ADX37" s="2497"/>
      <c r="ADY37" s="2497"/>
      <c r="ADZ37" s="2497"/>
      <c r="AEA37" s="2497"/>
      <c r="AEB37" s="2497"/>
      <c r="AEC37" s="2497"/>
      <c r="AED37" s="2497"/>
      <c r="AEE37" s="2497"/>
      <c r="AEF37" s="2497"/>
      <c r="AEG37" s="2497"/>
      <c r="AEH37" s="2497"/>
      <c r="AEI37" s="2497"/>
      <c r="AEJ37" s="2497"/>
      <c r="AEK37" s="2497"/>
      <c r="AEL37" s="2497"/>
      <c r="AEM37" s="2497"/>
      <c r="AEN37" s="2497"/>
      <c r="AEO37" s="2497"/>
      <c r="AEP37" s="2497"/>
      <c r="AEQ37" s="2497"/>
      <c r="AER37" s="2497"/>
      <c r="AES37" s="2497"/>
      <c r="AET37" s="2497"/>
      <c r="AEU37" s="2497"/>
      <c r="AEV37" s="2497"/>
      <c r="AEW37" s="2497"/>
      <c r="AEX37" s="2497"/>
      <c r="AEY37" s="2497"/>
      <c r="AEZ37" s="2497"/>
      <c r="AFA37" s="2497"/>
      <c r="AFB37" s="2497"/>
      <c r="AFC37" s="2497"/>
      <c r="AFD37" s="2497"/>
      <c r="AFE37" s="2497"/>
      <c r="AFF37" s="2497"/>
      <c r="AFG37" s="2497"/>
      <c r="AFH37" s="2497"/>
      <c r="AFI37" s="2497"/>
      <c r="AFJ37" s="2497"/>
      <c r="AFK37" s="2497"/>
      <c r="AFL37" s="2497"/>
      <c r="AFM37" s="2497"/>
      <c r="AFN37" s="2497"/>
      <c r="AFO37" s="2497"/>
      <c r="AFP37" s="2497"/>
      <c r="AFQ37" s="2497"/>
      <c r="AFR37" s="2497"/>
      <c r="AFS37" s="2497"/>
      <c r="AFT37" s="2497"/>
      <c r="AFU37" s="2497"/>
      <c r="AFV37" s="2497"/>
      <c r="AFW37" s="2497"/>
      <c r="AFX37" s="2497"/>
      <c r="AFY37" s="2497"/>
      <c r="AFZ37" s="2497"/>
      <c r="AGA37" s="2497"/>
      <c r="AGB37" s="2497"/>
      <c r="AGC37" s="2497"/>
      <c r="AGD37" s="2497"/>
      <c r="AGE37" s="2497"/>
      <c r="AGF37" s="2497"/>
      <c r="AGG37" s="2497"/>
      <c r="AGH37" s="2497"/>
      <c r="AGI37" s="2497"/>
      <c r="AGJ37" s="2497"/>
      <c r="AGK37" s="2497"/>
      <c r="AGL37" s="2497"/>
      <c r="AGM37" s="2497"/>
      <c r="AGN37" s="2497"/>
      <c r="AGO37" s="2497"/>
      <c r="AGP37" s="2497"/>
      <c r="AGQ37" s="2497"/>
      <c r="AGR37" s="2497"/>
      <c r="AGS37" s="2497"/>
      <c r="AGT37" s="2497"/>
      <c r="AGU37" s="2497"/>
      <c r="AGV37" s="2497"/>
      <c r="AGW37" s="2497"/>
      <c r="AGX37" s="2497"/>
      <c r="AGY37" s="2497"/>
      <c r="AGZ37" s="2497"/>
      <c r="AHA37" s="2497"/>
      <c r="AHB37" s="2497"/>
      <c r="AHC37" s="2497"/>
      <c r="AHD37" s="2497"/>
      <c r="AHE37" s="2497"/>
      <c r="AHF37" s="2497"/>
      <c r="AHG37" s="2497"/>
      <c r="AHH37" s="2497"/>
      <c r="AHI37" s="2497"/>
      <c r="AHJ37" s="2497"/>
      <c r="AHK37" s="2497"/>
      <c r="AHL37" s="2497"/>
      <c r="AHM37" s="2497"/>
      <c r="AHN37" s="2497"/>
      <c r="AHO37" s="2497"/>
      <c r="AHP37" s="2497"/>
      <c r="AHQ37" s="2497"/>
      <c r="AHR37" s="2497"/>
      <c r="AHS37" s="2497"/>
      <c r="AHT37" s="2497"/>
      <c r="AHU37" s="2497"/>
      <c r="AHV37" s="2497"/>
      <c r="AHW37" s="2497"/>
      <c r="AHX37" s="2497"/>
      <c r="AHY37" s="2497"/>
      <c r="AHZ37" s="2497"/>
      <c r="AIA37" s="2497"/>
      <c r="AIB37" s="2497"/>
      <c r="AIC37" s="2497"/>
      <c r="AID37" s="2497"/>
      <c r="AIE37" s="2497"/>
      <c r="AIF37" s="2497"/>
      <c r="AIG37" s="2497"/>
      <c r="AIH37" s="2497"/>
      <c r="AII37" s="2497"/>
      <c r="AIJ37" s="2497"/>
      <c r="AIK37" s="2497"/>
      <c r="AIL37" s="2497"/>
      <c r="AIM37" s="2497"/>
      <c r="AIN37" s="2497"/>
      <c r="AIO37" s="2497"/>
      <c r="AIP37" s="2497"/>
      <c r="AIQ37" s="2497"/>
      <c r="AIR37" s="2497"/>
      <c r="AIS37" s="2497"/>
      <c r="AIT37" s="2497"/>
      <c r="AIU37" s="2497"/>
      <c r="AIV37" s="2497"/>
      <c r="AIW37" s="2497"/>
      <c r="AIX37" s="2497"/>
      <c r="AIY37" s="2497"/>
      <c r="AIZ37" s="2497"/>
      <c r="AJA37" s="2497"/>
      <c r="AJB37" s="2497"/>
      <c r="AJC37" s="2497"/>
      <c r="AJD37" s="2497"/>
      <c r="AJE37" s="2497"/>
      <c r="AJF37" s="2497"/>
      <c r="AJG37" s="2497"/>
      <c r="AJH37" s="2497"/>
      <c r="AJI37" s="2497"/>
      <c r="AJJ37" s="2497"/>
      <c r="AJK37" s="2497"/>
      <c r="AJL37" s="2497"/>
      <c r="AJM37" s="2497"/>
      <c r="AJN37" s="2497"/>
      <c r="AJO37" s="2497"/>
      <c r="AJP37" s="2497"/>
      <c r="AJQ37" s="2497"/>
      <c r="AJR37" s="2497"/>
      <c r="AJS37" s="2497"/>
      <c r="AJT37" s="2497"/>
      <c r="AJU37" s="2497"/>
      <c r="AJV37" s="2497"/>
      <c r="AJW37" s="2497"/>
      <c r="AJX37" s="2497"/>
      <c r="AJY37" s="2497"/>
      <c r="AJZ37" s="2497"/>
      <c r="AKA37" s="2497"/>
      <c r="AKB37" s="2497"/>
      <c r="AKC37" s="2497"/>
      <c r="AKD37" s="2497"/>
      <c r="AKE37" s="2497"/>
      <c r="AKF37" s="2497"/>
      <c r="AKG37" s="2497"/>
      <c r="AKH37" s="2497"/>
      <c r="AKI37" s="2497"/>
      <c r="AKJ37" s="2497"/>
      <c r="AKK37" s="2497"/>
      <c r="AKL37" s="2497"/>
      <c r="AKM37" s="2497"/>
      <c r="AKN37" s="2497"/>
      <c r="AKO37" s="2497"/>
      <c r="AKP37" s="2497"/>
      <c r="AKQ37" s="2497"/>
      <c r="AKR37" s="2497"/>
      <c r="AKS37" s="2497"/>
      <c r="AKT37" s="2497"/>
      <c r="AKU37" s="2497"/>
      <c r="AKV37" s="2497"/>
      <c r="AKW37" s="2497"/>
      <c r="AKX37" s="2497"/>
      <c r="AKY37" s="2497"/>
      <c r="AKZ37" s="2497"/>
      <c r="ALA37" s="2497"/>
      <c r="ALB37" s="2497"/>
      <c r="ALC37" s="2497"/>
      <c r="ALD37" s="2497"/>
      <c r="ALE37" s="2497"/>
      <c r="ALF37" s="2497"/>
      <c r="ALG37" s="2497"/>
      <c r="ALH37" s="2497"/>
      <c r="ALI37" s="2497"/>
      <c r="ALJ37" s="2497"/>
      <c r="ALK37" s="2497"/>
      <c r="ALL37" s="2497"/>
      <c r="ALM37" s="2497"/>
      <c r="ALN37" s="2497"/>
      <c r="ALO37" s="2497"/>
      <c r="ALP37" s="2497"/>
      <c r="ALQ37" s="2497"/>
      <c r="ALR37" s="2497"/>
      <c r="ALS37" s="2497"/>
      <c r="ALT37" s="2497"/>
      <c r="ALU37" s="2497"/>
      <c r="ALV37" s="2497"/>
      <c r="ALW37" s="2497"/>
      <c r="ALX37" s="2497"/>
      <c r="ALY37" s="2497"/>
      <c r="ALZ37" s="2497"/>
      <c r="AMA37" s="2497"/>
      <c r="AMB37" s="2497"/>
      <c r="AMC37" s="2497"/>
      <c r="AMD37" s="2497"/>
      <c r="AME37" s="2497"/>
      <c r="AMF37" s="2497"/>
      <c r="AMG37" s="2497"/>
      <c r="AMH37" s="2497"/>
      <c r="AMI37" s="2497"/>
      <c r="AMJ37" s="2497"/>
      <c r="AMK37" s="2497"/>
      <c r="AML37" s="2497"/>
      <c r="AMM37" s="2497"/>
      <c r="AMN37" s="2497"/>
      <c r="AMO37" s="2497"/>
      <c r="AMP37" s="2497"/>
      <c r="AMQ37" s="2497"/>
      <c r="AMR37" s="2497"/>
      <c r="AMS37" s="2497"/>
      <c r="AMT37" s="2497"/>
      <c r="AMU37" s="2497"/>
      <c r="AMV37" s="2497"/>
      <c r="AMW37" s="2497"/>
      <c r="AMX37" s="2497"/>
      <c r="AMY37" s="2497"/>
      <c r="AMZ37" s="2497"/>
      <c r="ANA37" s="2497"/>
      <c r="ANB37" s="2497"/>
      <c r="ANC37" s="2497"/>
      <c r="AND37" s="2497"/>
      <c r="ANE37" s="2497"/>
      <c r="ANF37" s="2497"/>
      <c r="ANG37" s="2497"/>
      <c r="ANH37" s="2497"/>
      <c r="ANI37" s="2497"/>
      <c r="ANJ37" s="2497"/>
      <c r="ANK37" s="2497"/>
      <c r="ANL37" s="2497"/>
      <c r="ANM37" s="2497"/>
      <c r="ANN37" s="2497"/>
      <c r="ANO37" s="2497"/>
      <c r="ANP37" s="2497"/>
      <c r="ANQ37" s="2497"/>
      <c r="ANR37" s="2497"/>
      <c r="ANS37" s="2497"/>
      <c r="ANT37" s="2497"/>
      <c r="ANU37" s="2497"/>
      <c r="ANV37" s="2497"/>
      <c r="ANW37" s="2497"/>
      <c r="ANX37" s="2497"/>
      <c r="ANY37" s="2497"/>
      <c r="ANZ37" s="2497"/>
      <c r="AOA37" s="2497"/>
      <c r="AOB37" s="2497"/>
      <c r="AOC37" s="2497"/>
      <c r="AOD37" s="2497"/>
      <c r="AOE37" s="2497"/>
      <c r="AOF37" s="2497"/>
      <c r="AOG37" s="2497"/>
      <c r="AOH37" s="2497"/>
      <c r="AOI37" s="2497"/>
      <c r="AOJ37" s="2497"/>
      <c r="AOK37" s="2497"/>
      <c r="AOL37" s="2497"/>
      <c r="AOM37" s="2497"/>
      <c r="AON37" s="2497"/>
      <c r="AOO37" s="2497"/>
      <c r="AOP37" s="2497"/>
      <c r="AOQ37" s="2497"/>
      <c r="AOR37" s="2497"/>
      <c r="AOS37" s="2497"/>
      <c r="AOT37" s="2497"/>
      <c r="AOU37" s="2497"/>
      <c r="AOV37" s="2497"/>
      <c r="AOW37" s="2497"/>
      <c r="AOX37" s="2497"/>
      <c r="AOY37" s="2497"/>
      <c r="AOZ37" s="2497"/>
      <c r="APA37" s="2497"/>
      <c r="APB37" s="2497"/>
      <c r="APC37" s="2497"/>
      <c r="APD37" s="2497"/>
      <c r="APE37" s="2497"/>
      <c r="APF37" s="2497"/>
      <c r="APG37" s="2497"/>
      <c r="APH37" s="2497"/>
      <c r="API37" s="2497"/>
      <c r="APJ37" s="2497"/>
      <c r="APK37" s="2497"/>
      <c r="APL37" s="2497"/>
      <c r="APM37" s="2497"/>
      <c r="APN37" s="2497"/>
      <c r="APO37" s="2497"/>
      <c r="APP37" s="2497"/>
      <c r="APQ37" s="2497"/>
      <c r="APR37" s="2497"/>
      <c r="APS37" s="2497"/>
      <c r="APT37" s="2497"/>
      <c r="APU37" s="2497"/>
      <c r="APV37" s="2497"/>
      <c r="APW37" s="2497"/>
      <c r="APX37" s="2497"/>
      <c r="APY37" s="2497"/>
      <c r="APZ37" s="2497"/>
      <c r="AQA37" s="2497"/>
      <c r="AQB37" s="2497"/>
      <c r="AQC37" s="2497"/>
      <c r="AQD37" s="2497"/>
      <c r="AQE37" s="2497"/>
      <c r="AQF37" s="2497"/>
      <c r="AQG37" s="2497"/>
      <c r="AQH37" s="2497"/>
      <c r="AQI37" s="2497"/>
      <c r="AQJ37" s="2497"/>
      <c r="AQK37" s="2497"/>
      <c r="AQL37" s="2497"/>
      <c r="AQM37" s="2497"/>
      <c r="AQN37" s="2497"/>
      <c r="AQO37" s="2497"/>
      <c r="AQP37" s="2497"/>
      <c r="AQQ37" s="2497"/>
      <c r="AQR37" s="2497"/>
      <c r="AQS37" s="2497"/>
      <c r="AQT37" s="2497"/>
      <c r="AQU37" s="2497"/>
      <c r="AQV37" s="2497"/>
      <c r="AQW37" s="2497"/>
      <c r="AQX37" s="2497"/>
      <c r="AQY37" s="2497"/>
      <c r="AQZ37" s="2497"/>
      <c r="ARA37" s="2497"/>
      <c r="ARB37" s="2497"/>
      <c r="ARC37" s="2497"/>
      <c r="ARD37" s="2497"/>
      <c r="ARE37" s="2497"/>
      <c r="ARF37" s="2497"/>
      <c r="ARG37" s="2497"/>
      <c r="ARH37" s="2497"/>
      <c r="ARI37" s="2497"/>
      <c r="ARJ37" s="2497"/>
      <c r="ARK37" s="2497"/>
      <c r="ARL37" s="2497"/>
      <c r="ARM37" s="2497"/>
      <c r="ARN37" s="2497"/>
      <c r="ARO37" s="2497"/>
      <c r="ARP37" s="2497"/>
      <c r="ARQ37" s="2497"/>
      <c r="ARR37" s="2497"/>
      <c r="ARS37" s="2497"/>
      <c r="ART37" s="2497"/>
      <c r="ARU37" s="2497"/>
      <c r="ARV37" s="2497"/>
      <c r="ARW37" s="2497"/>
      <c r="ARX37" s="2497"/>
      <c r="ARY37" s="2497"/>
      <c r="ARZ37" s="2497"/>
      <c r="ASA37" s="2497"/>
      <c r="ASB37" s="2497"/>
      <c r="ASC37" s="2497"/>
      <c r="ASD37" s="2497"/>
      <c r="ASE37" s="2497"/>
      <c r="ASF37" s="2497"/>
      <c r="ASG37" s="2497"/>
      <c r="ASH37" s="2497"/>
      <c r="ASI37" s="2497"/>
      <c r="ASJ37" s="2497"/>
      <c r="ASK37" s="2497"/>
      <c r="ASL37" s="2497"/>
      <c r="ASM37" s="2497"/>
      <c r="ASN37" s="2497"/>
      <c r="ASO37" s="2497"/>
      <c r="ASP37" s="2497"/>
      <c r="ASQ37" s="2497"/>
      <c r="ASR37" s="2497"/>
      <c r="ASS37" s="2497"/>
      <c r="AST37" s="2497"/>
      <c r="ASU37" s="2497"/>
      <c r="ASV37" s="2497"/>
      <c r="ASW37" s="2497"/>
      <c r="ASX37" s="2497"/>
      <c r="ASY37" s="2497"/>
      <c r="ASZ37" s="2497"/>
      <c r="ATA37" s="2497"/>
      <c r="ATB37" s="2497"/>
      <c r="ATC37" s="2497"/>
      <c r="ATD37" s="2497"/>
      <c r="ATE37" s="2497"/>
      <c r="ATF37" s="2497"/>
      <c r="ATG37" s="2497"/>
      <c r="ATH37" s="2497"/>
      <c r="ATI37" s="2497"/>
      <c r="ATJ37" s="2497"/>
      <c r="ATK37" s="2497"/>
      <c r="ATL37" s="2497"/>
      <c r="ATM37" s="2497"/>
      <c r="ATN37" s="2497"/>
      <c r="ATO37" s="2497"/>
      <c r="ATP37" s="2497"/>
      <c r="ATQ37" s="2497"/>
      <c r="ATR37" s="2497"/>
      <c r="ATS37" s="2497"/>
      <c r="ATT37" s="2497"/>
      <c r="ATU37" s="2497"/>
      <c r="ATV37" s="2497"/>
      <c r="ATW37" s="2497"/>
      <c r="ATX37" s="2497"/>
      <c r="ATY37" s="2497"/>
      <c r="ATZ37" s="2497"/>
      <c r="AUA37" s="2497"/>
      <c r="AUB37" s="2497"/>
      <c r="AUC37" s="2497"/>
      <c r="AUD37" s="2497"/>
      <c r="AUE37" s="2497"/>
      <c r="AUF37" s="2497"/>
      <c r="AUG37" s="2497"/>
      <c r="AUH37" s="2497"/>
      <c r="AUI37" s="2497"/>
      <c r="AUJ37" s="2497"/>
      <c r="AUK37" s="2497"/>
      <c r="AUL37" s="2497"/>
      <c r="AUM37" s="2497"/>
      <c r="AUN37" s="2497"/>
      <c r="AUO37" s="2497"/>
      <c r="AUP37" s="2497"/>
      <c r="AUQ37" s="2497"/>
      <c r="AUR37" s="2497"/>
      <c r="AUS37" s="2497"/>
      <c r="AUT37" s="2497"/>
      <c r="AUU37" s="2497"/>
      <c r="AUV37" s="2497"/>
      <c r="AUW37" s="2497"/>
      <c r="AUX37" s="2497"/>
      <c r="AUY37" s="2497"/>
      <c r="AUZ37" s="2497"/>
      <c r="AVA37" s="2497"/>
      <c r="AVB37" s="2497"/>
      <c r="AVC37" s="2497"/>
      <c r="AVD37" s="2497"/>
      <c r="AVE37" s="2497"/>
      <c r="AVF37" s="2497"/>
      <c r="AVG37" s="2497"/>
      <c r="AVH37" s="2497"/>
      <c r="AVI37" s="2497"/>
      <c r="AVJ37" s="2497"/>
      <c r="AVK37" s="2497"/>
      <c r="AVL37" s="2497"/>
      <c r="AVM37" s="2497"/>
      <c r="AVN37" s="2497"/>
      <c r="AVO37" s="2497"/>
      <c r="AVP37" s="2497"/>
      <c r="AVQ37" s="2497"/>
      <c r="AVR37" s="2497"/>
      <c r="AVS37" s="2497"/>
      <c r="AVT37" s="2497"/>
      <c r="AVU37" s="2497"/>
      <c r="AVV37" s="2497"/>
      <c r="AVW37" s="2497"/>
      <c r="AVX37" s="2497"/>
      <c r="AVY37" s="2497"/>
      <c r="AVZ37" s="2497"/>
      <c r="AWA37" s="2497"/>
      <c r="AWB37" s="2497"/>
      <c r="AWC37" s="2497"/>
      <c r="AWD37" s="2497"/>
      <c r="AWE37" s="2497"/>
      <c r="AWF37" s="2497"/>
      <c r="AWG37" s="2497"/>
      <c r="AWH37" s="2497"/>
      <c r="AWI37" s="2497"/>
      <c r="AWJ37" s="2497"/>
      <c r="AWK37" s="2497"/>
      <c r="AWL37" s="2497"/>
      <c r="AWM37" s="2497"/>
      <c r="AWN37" s="2497"/>
      <c r="AWO37" s="2497"/>
      <c r="AWP37" s="2497"/>
      <c r="AWQ37" s="2497"/>
      <c r="AWR37" s="2497"/>
      <c r="AWS37" s="2497"/>
      <c r="AWT37" s="2497"/>
      <c r="AWU37" s="2497"/>
      <c r="AWV37" s="2497"/>
      <c r="AWW37" s="2497"/>
      <c r="AWX37" s="2497"/>
      <c r="AWY37" s="2497"/>
      <c r="AWZ37" s="2497"/>
      <c r="AXA37" s="2497"/>
      <c r="AXB37" s="2497"/>
      <c r="AXC37" s="2497"/>
      <c r="AXD37" s="2497"/>
      <c r="AXE37" s="2497"/>
      <c r="AXF37" s="2497"/>
      <c r="AXG37" s="2497"/>
      <c r="AXH37" s="2497"/>
      <c r="AXI37" s="2497"/>
      <c r="AXJ37" s="2497"/>
      <c r="AXK37" s="2497"/>
      <c r="AXL37" s="2497"/>
      <c r="AXM37" s="2497"/>
      <c r="AXN37" s="2497"/>
      <c r="AXO37" s="2497"/>
      <c r="AXP37" s="2497"/>
      <c r="AXQ37" s="2497"/>
      <c r="AXR37" s="2497"/>
      <c r="AXS37" s="2497"/>
      <c r="AXT37" s="2497"/>
      <c r="AXU37" s="2497"/>
      <c r="AXV37" s="2497"/>
      <c r="AXW37" s="2497"/>
      <c r="AXX37" s="2497"/>
      <c r="AXY37" s="2497"/>
      <c r="AXZ37" s="2497"/>
      <c r="AYA37" s="2497"/>
      <c r="AYB37" s="2497"/>
      <c r="AYC37" s="2497"/>
      <c r="AYD37" s="2497"/>
      <c r="AYE37" s="2497"/>
      <c r="AYF37" s="2497"/>
      <c r="AYG37" s="2497"/>
      <c r="AYH37" s="2497"/>
      <c r="AYI37" s="2497"/>
      <c r="AYJ37" s="2497"/>
      <c r="AYK37" s="2497"/>
      <c r="AYL37" s="2497"/>
      <c r="AYM37" s="2497"/>
      <c r="AYN37" s="2497"/>
      <c r="AYO37" s="2497"/>
      <c r="AYP37" s="2497"/>
      <c r="AYQ37" s="2497"/>
      <c r="AYR37" s="2497"/>
      <c r="AYS37" s="2497"/>
      <c r="AYT37" s="2497"/>
      <c r="AYU37" s="2497"/>
      <c r="AYV37" s="2497"/>
      <c r="AYW37" s="2497"/>
      <c r="AYX37" s="2497"/>
      <c r="AYY37" s="2497"/>
      <c r="AYZ37" s="2497"/>
      <c r="AZA37" s="2497"/>
      <c r="AZB37" s="2497"/>
      <c r="AZC37" s="2497"/>
      <c r="AZD37" s="2497"/>
      <c r="AZE37" s="2497"/>
      <c r="AZF37" s="2497"/>
      <c r="AZG37" s="2497"/>
      <c r="AZH37" s="2497"/>
      <c r="AZI37" s="2497"/>
      <c r="AZJ37" s="2497"/>
      <c r="AZK37" s="2497"/>
      <c r="AZL37" s="2497"/>
      <c r="AZM37" s="2497"/>
      <c r="AZN37" s="2497"/>
      <c r="AZO37" s="2497"/>
      <c r="AZP37" s="2497"/>
      <c r="AZQ37" s="2497"/>
      <c r="AZR37" s="2497"/>
      <c r="AZS37" s="2497"/>
      <c r="AZT37" s="2497"/>
      <c r="AZU37" s="2497"/>
      <c r="AZV37" s="2497"/>
      <c r="AZW37" s="2497"/>
      <c r="AZX37" s="2497"/>
      <c r="AZY37" s="2497"/>
      <c r="AZZ37" s="2497"/>
      <c r="BAA37" s="2497"/>
      <c r="BAB37" s="2497"/>
      <c r="BAC37" s="2497"/>
      <c r="BAD37" s="2497"/>
      <c r="BAE37" s="2497"/>
      <c r="BAF37" s="2497"/>
      <c r="BAG37" s="2497"/>
      <c r="BAH37" s="2497"/>
      <c r="BAI37" s="2497"/>
      <c r="BAJ37" s="2497"/>
      <c r="BAK37" s="2497"/>
      <c r="BAL37" s="2497"/>
      <c r="BAM37" s="2497"/>
      <c r="BAN37" s="2497"/>
      <c r="BAO37" s="2497"/>
      <c r="BAP37" s="2497"/>
      <c r="BAQ37" s="2497"/>
      <c r="BAR37" s="2497"/>
      <c r="BAS37" s="2497"/>
      <c r="BAT37" s="2497"/>
      <c r="BAU37" s="2497"/>
      <c r="BAV37" s="2497"/>
      <c r="BAW37" s="2497"/>
      <c r="BAX37" s="2497"/>
      <c r="BAY37" s="2497"/>
      <c r="BAZ37" s="2497"/>
      <c r="BBA37" s="2497"/>
      <c r="BBB37" s="2497"/>
      <c r="BBC37" s="2497"/>
      <c r="BBD37" s="2497"/>
      <c r="BBE37" s="2497"/>
      <c r="BBF37" s="2497"/>
      <c r="BBG37" s="2497"/>
      <c r="BBH37" s="2497"/>
      <c r="BBI37" s="2497"/>
      <c r="BBJ37" s="2497"/>
      <c r="BBK37" s="2497"/>
      <c r="BBL37" s="2497"/>
      <c r="BBM37" s="2497"/>
      <c r="BBN37" s="2497"/>
      <c r="BBO37" s="2497"/>
      <c r="BBP37" s="2497"/>
      <c r="BBQ37" s="2497"/>
      <c r="BBR37" s="2497"/>
      <c r="BBS37" s="2497"/>
      <c r="BBT37" s="2497"/>
      <c r="BBU37" s="2497"/>
      <c r="BBV37" s="2497"/>
      <c r="BBW37" s="2497"/>
      <c r="BBX37" s="2497"/>
      <c r="BBY37" s="2497"/>
      <c r="BBZ37" s="2497"/>
      <c r="BCA37" s="2497"/>
      <c r="BCB37" s="2497"/>
      <c r="BCC37" s="2497"/>
      <c r="BCD37" s="2497"/>
      <c r="BCE37" s="2497"/>
      <c r="BCF37" s="2497"/>
      <c r="BCG37" s="2497"/>
      <c r="BCH37" s="2497"/>
      <c r="BCI37" s="2497"/>
      <c r="BCJ37" s="2497"/>
      <c r="BCK37" s="2497"/>
      <c r="BCL37" s="2497"/>
      <c r="BCM37" s="2497"/>
      <c r="BCN37" s="2497"/>
      <c r="BCO37" s="2497"/>
      <c r="BCP37" s="2497"/>
      <c r="BCQ37" s="2497"/>
      <c r="BCR37" s="2497"/>
      <c r="BCS37" s="2497"/>
      <c r="BCT37" s="2497"/>
      <c r="BCU37" s="2497"/>
      <c r="BCV37" s="2497"/>
      <c r="BCW37" s="2497"/>
      <c r="BCX37" s="2497"/>
      <c r="BCY37" s="2497"/>
      <c r="BCZ37" s="2497"/>
      <c r="BDA37" s="2497"/>
      <c r="BDB37" s="2497"/>
      <c r="BDC37" s="2497"/>
      <c r="BDD37" s="2497"/>
      <c r="BDE37" s="2497"/>
      <c r="BDF37" s="2497"/>
      <c r="BDG37" s="2497"/>
      <c r="BDH37" s="2497"/>
      <c r="BDI37" s="2497"/>
      <c r="BDJ37" s="2497"/>
      <c r="BDK37" s="2497"/>
      <c r="BDL37" s="2497"/>
      <c r="BDM37" s="2497"/>
      <c r="BDN37" s="2497"/>
      <c r="BDO37" s="2497"/>
      <c r="BDP37" s="2497"/>
      <c r="BDQ37" s="2497"/>
      <c r="BDR37" s="2497"/>
      <c r="BDS37" s="2497"/>
      <c r="BDT37" s="2497"/>
      <c r="BDU37" s="2497"/>
      <c r="BDV37" s="2497"/>
      <c r="BDW37" s="2497"/>
      <c r="BDX37" s="2497"/>
      <c r="BDY37" s="2497"/>
      <c r="BDZ37" s="2497"/>
      <c r="BEA37" s="2497"/>
      <c r="BEB37" s="2497"/>
      <c r="BEC37" s="2497"/>
      <c r="BED37" s="2497"/>
      <c r="BEE37" s="2497"/>
      <c r="BEF37" s="2497"/>
      <c r="BEG37" s="2497"/>
      <c r="BEH37" s="2497"/>
      <c r="BEI37" s="2497"/>
      <c r="BEJ37" s="2497"/>
      <c r="BEK37" s="2497"/>
      <c r="BEL37" s="2497"/>
      <c r="BEM37" s="2497"/>
      <c r="BEN37" s="2497"/>
      <c r="BEO37" s="2497"/>
      <c r="BEP37" s="2497"/>
      <c r="BEQ37" s="2497"/>
      <c r="BER37" s="2497"/>
      <c r="BES37" s="2497"/>
      <c r="BET37" s="2497"/>
      <c r="BEU37" s="2497"/>
      <c r="BEV37" s="2497"/>
      <c r="BEW37" s="2497"/>
      <c r="BEX37" s="2497"/>
      <c r="BEY37" s="2497"/>
      <c r="BEZ37" s="2497"/>
      <c r="BFA37" s="2497"/>
      <c r="BFB37" s="2497"/>
      <c r="BFC37" s="2497"/>
      <c r="BFD37" s="2497"/>
      <c r="BFE37" s="2497"/>
      <c r="BFF37" s="2497"/>
      <c r="BFG37" s="2497"/>
      <c r="BFH37" s="2497"/>
      <c r="BFI37" s="2497"/>
      <c r="BFJ37" s="2497"/>
      <c r="BFK37" s="2497"/>
      <c r="BFL37" s="2497"/>
      <c r="BFM37" s="2497"/>
      <c r="BFN37" s="2497"/>
      <c r="BFO37" s="2497"/>
      <c r="BFP37" s="2497"/>
      <c r="BFQ37" s="2497"/>
      <c r="BFR37" s="2497"/>
      <c r="BFS37" s="2497"/>
      <c r="BFT37" s="2497"/>
      <c r="BFU37" s="2497"/>
      <c r="BFV37" s="2497"/>
      <c r="BFW37" s="2497"/>
      <c r="BFX37" s="2497"/>
      <c r="BFY37" s="2497"/>
      <c r="BFZ37" s="2497"/>
      <c r="BGA37" s="2497"/>
      <c r="BGB37" s="2497"/>
      <c r="BGC37" s="2497"/>
      <c r="BGD37" s="2497"/>
      <c r="BGE37" s="2497"/>
      <c r="BGF37" s="2497"/>
      <c r="BGG37" s="2497"/>
      <c r="BGH37" s="2497"/>
      <c r="BGI37" s="2497"/>
      <c r="BGJ37" s="2497"/>
      <c r="BGK37" s="2497"/>
      <c r="BGL37" s="2497"/>
      <c r="BGM37" s="2497"/>
      <c r="BGN37" s="2497"/>
      <c r="BGO37" s="2497"/>
      <c r="BGP37" s="2497"/>
      <c r="BGQ37" s="2497"/>
      <c r="BGR37" s="2497"/>
      <c r="BGS37" s="2497"/>
      <c r="BGT37" s="2497"/>
      <c r="BGU37" s="2497"/>
      <c r="BGV37" s="2497"/>
      <c r="BGW37" s="2497"/>
      <c r="BGX37" s="2497"/>
      <c r="BGY37" s="2497"/>
      <c r="BGZ37" s="2497"/>
      <c r="BHA37" s="2497"/>
      <c r="BHB37" s="2497"/>
      <c r="BHC37" s="2497"/>
      <c r="BHD37" s="2497"/>
      <c r="BHE37" s="2497"/>
      <c r="BHF37" s="2497"/>
      <c r="BHG37" s="2497"/>
      <c r="BHH37" s="2497"/>
      <c r="BHI37" s="2497"/>
      <c r="BHJ37" s="2497"/>
      <c r="BHK37" s="2497"/>
      <c r="BHL37" s="2497"/>
      <c r="BHM37" s="2497"/>
      <c r="BHN37" s="2497"/>
      <c r="BHO37" s="2497"/>
      <c r="BHP37" s="2497"/>
      <c r="BHQ37" s="2497"/>
      <c r="BHR37" s="2497"/>
      <c r="BHS37" s="2497"/>
      <c r="BHT37" s="2497"/>
      <c r="BHU37" s="2497"/>
      <c r="BHV37" s="2497"/>
      <c r="BHW37" s="2497"/>
      <c r="BHX37" s="2497"/>
      <c r="BHY37" s="2497"/>
      <c r="BHZ37" s="2497"/>
      <c r="BIA37" s="2497"/>
      <c r="BIB37" s="2497"/>
      <c r="BIC37" s="2497"/>
      <c r="BID37" s="2497"/>
      <c r="BIE37" s="2497"/>
      <c r="BIF37" s="2497"/>
      <c r="BIG37" s="2497"/>
      <c r="BIH37" s="2497"/>
      <c r="BII37" s="2497"/>
      <c r="BIJ37" s="2497"/>
      <c r="BIK37" s="2497"/>
      <c r="BIL37" s="2497"/>
      <c r="BIM37" s="2497"/>
      <c r="BIN37" s="2497"/>
      <c r="BIO37" s="2497"/>
      <c r="BIP37" s="2497"/>
      <c r="BIQ37" s="2497"/>
      <c r="BIR37" s="2497"/>
      <c r="BIS37" s="2497"/>
      <c r="BIT37" s="2497"/>
      <c r="BIU37" s="2497"/>
      <c r="BIV37" s="2497"/>
      <c r="BIW37" s="2497"/>
      <c r="BIX37" s="2497"/>
      <c r="BIY37" s="2497"/>
      <c r="BIZ37" s="2497"/>
      <c r="BJA37" s="2497"/>
      <c r="BJB37" s="2497"/>
      <c r="BJC37" s="2497"/>
      <c r="BJD37" s="2497"/>
      <c r="BJE37" s="2497"/>
      <c r="BJF37" s="2497"/>
      <c r="BJG37" s="2497"/>
      <c r="BJH37" s="2497"/>
      <c r="BJI37" s="2497"/>
      <c r="BJJ37" s="2497"/>
      <c r="BJK37" s="2497"/>
      <c r="BJL37" s="2497"/>
      <c r="BJM37" s="2497"/>
      <c r="BJN37" s="2497"/>
      <c r="BJO37" s="2497"/>
      <c r="BJP37" s="2497"/>
      <c r="BJQ37" s="2497"/>
      <c r="BJR37" s="2497"/>
      <c r="BJS37" s="2497"/>
      <c r="BJT37" s="2497"/>
      <c r="BJU37" s="2497"/>
      <c r="BJV37" s="2497"/>
      <c r="BJW37" s="2497"/>
      <c r="BJX37" s="2497"/>
      <c r="BJY37" s="2497"/>
      <c r="BJZ37" s="2497"/>
      <c r="BKA37" s="2497"/>
      <c r="BKB37" s="2497"/>
      <c r="BKC37" s="2497"/>
      <c r="BKD37" s="2497"/>
      <c r="BKE37" s="2497"/>
      <c r="BKF37" s="2497"/>
      <c r="BKG37" s="2497"/>
      <c r="BKH37" s="2497"/>
      <c r="BKI37" s="2497"/>
      <c r="BKJ37" s="2497"/>
      <c r="BKK37" s="2497"/>
      <c r="BKL37" s="2497"/>
      <c r="BKM37" s="2497"/>
      <c r="BKN37" s="2497"/>
      <c r="BKO37" s="2497"/>
      <c r="BKP37" s="2497"/>
      <c r="BKQ37" s="2497"/>
      <c r="BKR37" s="2497"/>
      <c r="BKS37" s="2497"/>
      <c r="BKT37" s="2497"/>
      <c r="BKU37" s="2497"/>
      <c r="BKV37" s="2497"/>
      <c r="BKW37" s="2497"/>
      <c r="BKX37" s="2497"/>
      <c r="BKY37" s="2497"/>
      <c r="BKZ37" s="2497"/>
      <c r="BLA37" s="2497"/>
      <c r="BLB37" s="2497"/>
      <c r="BLC37" s="2497"/>
      <c r="BLD37" s="2497"/>
      <c r="BLE37" s="2497"/>
      <c r="BLF37" s="2497"/>
      <c r="BLG37" s="2497"/>
      <c r="BLH37" s="2497"/>
      <c r="BLI37" s="2497"/>
      <c r="BLJ37" s="2497"/>
      <c r="BLK37" s="2497"/>
      <c r="BLL37" s="2497"/>
      <c r="BLM37" s="2497"/>
      <c r="BLN37" s="2497"/>
      <c r="BLO37" s="2497"/>
      <c r="BLP37" s="2497"/>
      <c r="BLQ37" s="2497"/>
      <c r="BLR37" s="2497"/>
      <c r="BLS37" s="2497"/>
      <c r="BLT37" s="2497"/>
      <c r="BLU37" s="2497"/>
      <c r="BLV37" s="2497"/>
      <c r="BLW37" s="2497"/>
      <c r="BLX37" s="2497"/>
      <c r="BLY37" s="2497"/>
      <c r="BLZ37" s="2497"/>
      <c r="BMA37" s="2497"/>
      <c r="BMB37" s="2497"/>
      <c r="BMC37" s="2497"/>
      <c r="BMD37" s="2497"/>
      <c r="BME37" s="2497"/>
      <c r="BMF37" s="2497"/>
      <c r="BMG37" s="2497"/>
      <c r="BMH37" s="2497"/>
      <c r="BMI37" s="2497"/>
      <c r="BMJ37" s="2497"/>
      <c r="BMK37" s="2497"/>
      <c r="BML37" s="2497"/>
      <c r="BMM37" s="2497"/>
      <c r="BMN37" s="2497"/>
      <c r="BMO37" s="2497"/>
      <c r="BMP37" s="2497"/>
      <c r="BMQ37" s="2497"/>
      <c r="BMR37" s="2497"/>
      <c r="BMS37" s="2497"/>
      <c r="BMT37" s="2497"/>
      <c r="BMU37" s="2497"/>
      <c r="BMV37" s="2497"/>
      <c r="BMW37" s="2497"/>
      <c r="BMX37" s="2497"/>
      <c r="BMY37" s="2497"/>
      <c r="BMZ37" s="2497"/>
      <c r="BNA37" s="2497"/>
      <c r="BNB37" s="2497"/>
      <c r="BNC37" s="2497"/>
      <c r="BND37" s="2497"/>
      <c r="BNE37" s="2497"/>
      <c r="BNF37" s="2497"/>
      <c r="BNG37" s="2497"/>
      <c r="BNH37" s="2497"/>
      <c r="BNI37" s="2497"/>
      <c r="BNJ37" s="2497"/>
      <c r="BNK37" s="2497"/>
      <c r="BNL37" s="2497"/>
      <c r="BNM37" s="2497"/>
      <c r="BNN37" s="2497"/>
      <c r="BNO37" s="2497"/>
      <c r="BNP37" s="2497"/>
      <c r="BNQ37" s="2497"/>
      <c r="BNR37" s="2497"/>
      <c r="BNS37" s="2497"/>
      <c r="BNT37" s="2497"/>
      <c r="BNU37" s="2497"/>
      <c r="BNV37" s="2497"/>
      <c r="BNW37" s="2497"/>
      <c r="BNX37" s="2497"/>
      <c r="BNY37" s="2497"/>
      <c r="BNZ37" s="2497"/>
      <c r="BOA37" s="2497"/>
      <c r="BOB37" s="2497"/>
      <c r="BOC37" s="2497"/>
      <c r="BOD37" s="2497"/>
      <c r="BOE37" s="2497"/>
      <c r="BOF37" s="2497"/>
      <c r="BOG37" s="2497"/>
      <c r="BOH37" s="2497"/>
      <c r="BOI37" s="2497"/>
      <c r="BOJ37" s="2497"/>
      <c r="BOK37" s="2497"/>
      <c r="BOL37" s="2497"/>
      <c r="BOM37" s="2497"/>
      <c r="BON37" s="2497"/>
      <c r="BOO37" s="2497"/>
      <c r="BOP37" s="2497"/>
      <c r="BOQ37" s="2497"/>
      <c r="BOR37" s="2497"/>
      <c r="BOS37" s="2497"/>
      <c r="BOT37" s="2497"/>
      <c r="BOU37" s="2497"/>
      <c r="BOV37" s="2497"/>
      <c r="BOW37" s="2497"/>
      <c r="BOX37" s="2497"/>
      <c r="BOY37" s="2497"/>
      <c r="BOZ37" s="2497"/>
      <c r="BPA37" s="2497"/>
      <c r="BPB37" s="2497"/>
      <c r="BPC37" s="2497"/>
      <c r="BPD37" s="2497"/>
      <c r="BPE37" s="2497"/>
      <c r="BPF37" s="2497"/>
      <c r="BPG37" s="2497"/>
      <c r="BPH37" s="2497"/>
      <c r="BPI37" s="2497"/>
      <c r="BPJ37" s="2497"/>
      <c r="BPK37" s="2497"/>
      <c r="BPL37" s="2497"/>
      <c r="BPM37" s="2497"/>
      <c r="BPN37" s="2497"/>
      <c r="BPO37" s="2497"/>
      <c r="BPP37" s="2497"/>
      <c r="BPQ37" s="2497"/>
      <c r="BPR37" s="2497"/>
      <c r="BPS37" s="2497"/>
      <c r="BPT37" s="2497"/>
      <c r="BPU37" s="2497"/>
      <c r="BPV37" s="2497"/>
      <c r="BPW37" s="2497"/>
      <c r="BPX37" s="2497"/>
      <c r="BPY37" s="2497"/>
      <c r="BPZ37" s="2497"/>
      <c r="BQA37" s="2497"/>
      <c r="BQB37" s="2497"/>
      <c r="BQC37" s="2497"/>
      <c r="BQD37" s="2497"/>
      <c r="BQE37" s="2497"/>
      <c r="BQF37" s="2497"/>
      <c r="BQG37" s="2497"/>
      <c r="BQH37" s="2497"/>
      <c r="BQI37" s="2497"/>
      <c r="BQJ37" s="2497"/>
      <c r="BQK37" s="2497"/>
      <c r="BQL37" s="2497"/>
      <c r="BQM37" s="2497"/>
      <c r="BQN37" s="2497"/>
      <c r="BQO37" s="2497"/>
      <c r="BQP37" s="2497"/>
      <c r="BQQ37" s="2497"/>
      <c r="BQR37" s="2497"/>
      <c r="BQS37" s="2497"/>
      <c r="BQT37" s="2497"/>
      <c r="BQU37" s="2497"/>
      <c r="BQV37" s="2497"/>
      <c r="BQW37" s="2497"/>
      <c r="BQX37" s="2497"/>
      <c r="BQY37" s="2497"/>
      <c r="BQZ37" s="2497"/>
      <c r="BRA37" s="2497"/>
      <c r="BRB37" s="2497"/>
      <c r="BRC37" s="2497"/>
      <c r="BRD37" s="2497"/>
      <c r="BRE37" s="2497"/>
      <c r="BRF37" s="2497"/>
      <c r="BRG37" s="2497"/>
      <c r="BRH37" s="2497"/>
      <c r="BRI37" s="2497"/>
      <c r="BRJ37" s="2497"/>
      <c r="BRK37" s="2497"/>
      <c r="BRL37" s="2497"/>
      <c r="BRM37" s="2497"/>
      <c r="BRN37" s="2497"/>
      <c r="BRO37" s="2497"/>
      <c r="BRP37" s="2497"/>
      <c r="BRQ37" s="2497"/>
      <c r="BRR37" s="2497"/>
      <c r="BRS37" s="2497"/>
      <c r="BRT37" s="2497"/>
      <c r="BRU37" s="2497"/>
      <c r="BRV37" s="2497"/>
      <c r="BRW37" s="2497"/>
      <c r="BRX37" s="2497"/>
      <c r="BRY37" s="2497"/>
      <c r="BRZ37" s="2497"/>
      <c r="BSA37" s="2497"/>
      <c r="BSB37" s="2497"/>
      <c r="BSC37" s="2497"/>
      <c r="BSD37" s="2497"/>
      <c r="BSE37" s="2497"/>
      <c r="BSF37" s="2497"/>
      <c r="BSG37" s="2497"/>
      <c r="BSH37" s="2497"/>
      <c r="BSI37" s="2497"/>
      <c r="BSJ37" s="2497"/>
      <c r="BSK37" s="2497"/>
      <c r="BSL37" s="2497"/>
      <c r="BSM37" s="2497"/>
      <c r="BSN37" s="2497"/>
      <c r="BSO37" s="2497"/>
      <c r="BSP37" s="2497"/>
      <c r="BSQ37" s="2497"/>
      <c r="BSR37" s="2497"/>
      <c r="BSS37" s="2497"/>
      <c r="BST37" s="2497"/>
      <c r="BSU37" s="2497"/>
      <c r="BSV37" s="2497"/>
      <c r="BSW37" s="2497"/>
      <c r="BSX37" s="2497"/>
      <c r="BSY37" s="2497"/>
      <c r="BSZ37" s="2497"/>
      <c r="BTA37" s="2497"/>
      <c r="BTB37" s="2497"/>
      <c r="BTC37" s="2497"/>
      <c r="BTD37" s="2497"/>
      <c r="BTE37" s="2497"/>
      <c r="BTF37" s="2497"/>
      <c r="BTG37" s="2497"/>
      <c r="BTH37" s="2497"/>
      <c r="BTI37" s="2497"/>
      <c r="BTJ37" s="2497"/>
      <c r="BTK37" s="2497"/>
      <c r="BTL37" s="2497"/>
      <c r="BTM37" s="2497"/>
      <c r="BTN37" s="2497"/>
      <c r="BTO37" s="2497"/>
      <c r="BTP37" s="2497"/>
      <c r="BTQ37" s="2497"/>
      <c r="BTR37" s="2497"/>
      <c r="BTS37" s="2497"/>
      <c r="BTT37" s="2497"/>
      <c r="BTU37" s="2497"/>
      <c r="BTV37" s="2497"/>
      <c r="BTW37" s="2497"/>
      <c r="BTX37" s="2497"/>
      <c r="BTY37" s="2497"/>
      <c r="BTZ37" s="2497"/>
      <c r="BUA37" s="2497"/>
      <c r="BUB37" s="2497"/>
      <c r="BUC37" s="2497"/>
      <c r="BUD37" s="2497"/>
      <c r="BUE37" s="2497"/>
      <c r="BUF37" s="2497"/>
      <c r="BUG37" s="2497"/>
      <c r="BUH37" s="2497"/>
      <c r="BUI37" s="2497"/>
      <c r="BUJ37" s="2497"/>
      <c r="BUK37" s="2497"/>
      <c r="BUL37" s="2497"/>
      <c r="BUM37" s="2497"/>
      <c r="BUN37" s="2497"/>
      <c r="BUO37" s="2497"/>
      <c r="BUP37" s="2497"/>
      <c r="BUQ37" s="2497"/>
      <c r="BUR37" s="2497"/>
      <c r="BUS37" s="2497"/>
      <c r="BUT37" s="2497"/>
      <c r="BUU37" s="2497"/>
      <c r="BUV37" s="2497"/>
      <c r="BUW37" s="2497"/>
      <c r="BUX37" s="2497"/>
      <c r="BUY37" s="2497"/>
      <c r="BUZ37" s="2497"/>
      <c r="BVA37" s="2497"/>
      <c r="BVB37" s="2497"/>
      <c r="BVC37" s="2497"/>
      <c r="BVD37" s="2497"/>
      <c r="BVE37" s="2497"/>
      <c r="BVF37" s="2497"/>
      <c r="BVG37" s="2497"/>
      <c r="BVH37" s="2497"/>
      <c r="BVI37" s="2497"/>
      <c r="BVJ37" s="2497"/>
      <c r="BVK37" s="2497"/>
      <c r="BVL37" s="2497"/>
      <c r="BVM37" s="2497"/>
      <c r="BVN37" s="2497"/>
      <c r="BVO37" s="2497"/>
      <c r="BVP37" s="2497"/>
      <c r="BVQ37" s="2497"/>
      <c r="BVR37" s="2497"/>
      <c r="BVS37" s="2497"/>
      <c r="BVT37" s="2497"/>
      <c r="BVU37" s="2497"/>
      <c r="BVV37" s="2497"/>
      <c r="BVW37" s="2497"/>
      <c r="BVX37" s="2497"/>
      <c r="BVY37" s="2497"/>
      <c r="BVZ37" s="2497"/>
      <c r="BWA37" s="2497"/>
      <c r="BWB37" s="2497"/>
      <c r="BWC37" s="2497"/>
      <c r="BWD37" s="2497"/>
      <c r="BWE37" s="2497"/>
      <c r="BWF37" s="2497"/>
      <c r="BWG37" s="2497"/>
      <c r="BWH37" s="2497"/>
      <c r="BWI37" s="2497"/>
      <c r="BWJ37" s="2497"/>
      <c r="BWK37" s="2497"/>
      <c r="BWL37" s="2497"/>
      <c r="BWM37" s="2497"/>
      <c r="BWN37" s="2497"/>
      <c r="BWO37" s="2497"/>
      <c r="BWP37" s="2497"/>
      <c r="BWQ37" s="2497"/>
      <c r="BWR37" s="2497"/>
      <c r="BWS37" s="2497"/>
      <c r="BWT37" s="2497"/>
      <c r="BWU37" s="2497"/>
      <c r="BWV37" s="2497"/>
      <c r="BWW37" s="2497"/>
      <c r="BWX37" s="2497"/>
      <c r="BWY37" s="2497"/>
      <c r="BWZ37" s="2497"/>
      <c r="BXA37" s="2497"/>
      <c r="BXB37" s="2497"/>
      <c r="BXC37" s="2497"/>
      <c r="BXD37" s="2497"/>
      <c r="BXE37" s="2497"/>
      <c r="BXF37" s="2497"/>
      <c r="BXG37" s="2497"/>
      <c r="BXH37" s="2497"/>
      <c r="BXI37" s="2497"/>
      <c r="BXJ37" s="2497"/>
      <c r="BXK37" s="2497"/>
      <c r="BXL37" s="2497"/>
      <c r="BXM37" s="2497"/>
      <c r="BXN37" s="2497"/>
      <c r="BXO37" s="2497"/>
      <c r="BXP37" s="2497"/>
      <c r="BXQ37" s="2497"/>
      <c r="BXR37" s="2497"/>
      <c r="BXS37" s="2497"/>
      <c r="BXT37" s="2497"/>
      <c r="BXU37" s="2497"/>
      <c r="BXV37" s="2497"/>
    </row>
    <row r="38" spans="1:1998" customFormat="1">
      <c r="A38" s="2497"/>
      <c r="B38" s="2497"/>
      <c r="C38" s="2497"/>
      <c r="D38" s="2497"/>
      <c r="E38" s="2497"/>
      <c r="F38" s="2497"/>
      <c r="G38" s="2497"/>
      <c r="H38" s="2497"/>
      <c r="I38" s="2497"/>
      <c r="J38" s="2497"/>
      <c r="K38" s="2497"/>
      <c r="L38" s="2497"/>
      <c r="M38" s="2497"/>
      <c r="N38" s="2497"/>
      <c r="O38" s="2497"/>
      <c r="P38" s="2497"/>
      <c r="Q38" s="2497"/>
      <c r="R38" s="2497"/>
      <c r="S38" s="2497"/>
      <c r="T38" s="2497"/>
      <c r="U38" s="2497"/>
      <c r="V38" s="2497"/>
      <c r="W38" s="2497"/>
      <c r="X38" s="2497"/>
      <c r="Y38" s="2497"/>
      <c r="Z38" s="2497"/>
      <c r="AA38" s="2497"/>
      <c r="AB38" s="2497"/>
      <c r="AC38" s="2497"/>
      <c r="AD38" s="2497"/>
      <c r="AE38" s="2497"/>
      <c r="AF38" s="2497"/>
      <c r="AG38" s="2497"/>
      <c r="AH38" s="2497"/>
      <c r="AI38" s="2497"/>
      <c r="AJ38" s="2497"/>
      <c r="AK38" s="2497"/>
      <c r="AL38" s="2497"/>
      <c r="AM38" s="2497"/>
      <c r="AN38" s="2497"/>
      <c r="AO38" s="2497"/>
      <c r="AP38" s="2497"/>
      <c r="AQ38" s="2497"/>
      <c r="AR38" s="2497"/>
      <c r="AS38" s="2497"/>
      <c r="AT38" s="2497"/>
      <c r="AU38" s="2497"/>
      <c r="AV38" s="2497"/>
      <c r="AW38" s="2497"/>
      <c r="AX38" s="2497"/>
      <c r="AY38" s="2497"/>
      <c r="AZ38" s="2497"/>
      <c r="BA38" s="2497"/>
      <c r="BB38" s="2497"/>
      <c r="BC38" s="2497"/>
      <c r="BD38" s="2497"/>
      <c r="BE38" s="2497"/>
      <c r="BF38" s="2497"/>
      <c r="BG38" s="2497"/>
      <c r="BH38" s="2497"/>
      <c r="BI38" s="2497"/>
      <c r="BJ38" s="2497"/>
      <c r="BK38" s="2497"/>
      <c r="BL38" s="2497"/>
      <c r="BM38" s="2497"/>
      <c r="BN38" s="2497"/>
      <c r="BO38" s="2497"/>
      <c r="BP38" s="2497"/>
      <c r="BQ38" s="2497"/>
      <c r="BR38" s="2497"/>
      <c r="BS38" s="2497"/>
      <c r="BT38" s="2497"/>
      <c r="BU38" s="2497"/>
      <c r="BV38" s="2497"/>
      <c r="BW38" s="2497"/>
      <c r="BX38" s="2497"/>
      <c r="BY38" s="2497"/>
      <c r="BZ38" s="2497"/>
      <c r="CA38" s="2497"/>
      <c r="CB38" s="2497"/>
      <c r="CC38" s="2497"/>
      <c r="CD38" s="2497"/>
      <c r="CE38" s="2497"/>
      <c r="CF38" s="2497"/>
      <c r="CG38" s="2497"/>
      <c r="CH38" s="2497"/>
      <c r="CI38" s="2497"/>
      <c r="CJ38" s="2497"/>
      <c r="CK38" s="2497"/>
      <c r="CL38" s="2497"/>
      <c r="CM38" s="2497"/>
      <c r="CN38" s="2497"/>
      <c r="CO38" s="2497"/>
      <c r="CP38" s="2497"/>
      <c r="CQ38" s="2497"/>
      <c r="CR38" s="2497"/>
      <c r="CS38" s="2497"/>
      <c r="CT38" s="2497"/>
      <c r="CU38" s="2497"/>
      <c r="CV38" s="2497"/>
      <c r="CW38" s="2497"/>
      <c r="CX38" s="2497"/>
      <c r="CY38" s="2497"/>
      <c r="CZ38" s="2497"/>
      <c r="DA38" s="2497"/>
      <c r="DB38" s="2497"/>
      <c r="DC38" s="2497"/>
      <c r="DD38" s="2497"/>
      <c r="DE38" s="2497"/>
      <c r="DF38" s="2497"/>
      <c r="DG38" s="2497"/>
      <c r="DH38" s="2497"/>
      <c r="DI38" s="2497"/>
      <c r="DJ38" s="2497"/>
      <c r="DK38" s="2497"/>
      <c r="DL38" s="2497"/>
      <c r="DM38" s="2497"/>
      <c r="DN38" s="2497"/>
      <c r="DO38" s="2497"/>
      <c r="DP38" s="2497"/>
      <c r="DQ38" s="2497"/>
      <c r="DR38" s="2497"/>
      <c r="DS38" s="2497"/>
      <c r="DT38" s="2497"/>
      <c r="DU38" s="2497"/>
      <c r="DV38" s="2497"/>
      <c r="DW38" s="2497"/>
      <c r="DX38" s="2497"/>
      <c r="DY38" s="2497"/>
      <c r="DZ38" s="2497"/>
      <c r="EA38" s="2497"/>
      <c r="EB38" s="2497"/>
      <c r="EC38" s="2497"/>
      <c r="ED38" s="2497"/>
      <c r="EE38" s="2497"/>
      <c r="EF38" s="2497"/>
      <c r="EG38" s="2497"/>
      <c r="EH38" s="2497"/>
      <c r="EI38" s="2497"/>
      <c r="EJ38" s="2497"/>
      <c r="EK38" s="2497"/>
      <c r="EL38" s="2497"/>
      <c r="EM38" s="2497"/>
      <c r="EN38" s="2497"/>
      <c r="EO38" s="2497"/>
      <c r="EP38" s="2497"/>
      <c r="EQ38" s="2497"/>
      <c r="ER38" s="2497"/>
      <c r="ES38" s="2497"/>
      <c r="ET38" s="2497"/>
      <c r="EU38" s="2497"/>
      <c r="EV38" s="2497"/>
      <c r="EW38" s="2497"/>
      <c r="EX38" s="2497"/>
      <c r="EY38" s="2497"/>
      <c r="EZ38" s="2497"/>
      <c r="FA38" s="2497"/>
      <c r="FB38" s="2497"/>
      <c r="FC38" s="2497"/>
      <c r="FD38" s="2497"/>
      <c r="FE38" s="2497"/>
      <c r="FF38" s="2497"/>
      <c r="FG38" s="2497"/>
      <c r="FH38" s="2497"/>
      <c r="FI38" s="2497"/>
      <c r="FJ38" s="2497"/>
      <c r="FK38" s="2497"/>
      <c r="FL38" s="2497"/>
      <c r="FM38" s="2497"/>
      <c r="FN38" s="2497"/>
      <c r="FO38" s="2497"/>
      <c r="FP38" s="2497"/>
      <c r="FQ38" s="2497"/>
      <c r="FR38" s="2497"/>
      <c r="FS38" s="2497"/>
      <c r="FT38" s="2497"/>
      <c r="FU38" s="2497"/>
      <c r="FV38" s="2497"/>
      <c r="FW38" s="2497"/>
      <c r="FX38" s="2497"/>
      <c r="FY38" s="2497"/>
      <c r="FZ38" s="2497"/>
      <c r="GA38" s="2497"/>
      <c r="GB38" s="2497"/>
      <c r="GC38" s="2497"/>
      <c r="GD38" s="2497"/>
      <c r="GE38" s="2497"/>
      <c r="GF38" s="2497"/>
      <c r="GG38" s="2497"/>
      <c r="GH38" s="2497"/>
      <c r="GI38" s="2497"/>
      <c r="GJ38" s="2497"/>
      <c r="GK38" s="2497"/>
      <c r="GL38" s="2497"/>
      <c r="GM38" s="2497"/>
      <c r="GN38" s="2497"/>
      <c r="GO38" s="2497"/>
      <c r="GP38" s="2497"/>
      <c r="GQ38" s="2497"/>
      <c r="GR38" s="2497"/>
      <c r="GS38" s="2497"/>
      <c r="GT38" s="2497"/>
      <c r="GU38" s="2497"/>
      <c r="GV38" s="2497"/>
      <c r="GW38" s="2497"/>
      <c r="GX38" s="2497"/>
      <c r="GY38" s="2497"/>
      <c r="GZ38" s="2497"/>
      <c r="HA38" s="2497"/>
      <c r="HB38" s="2497"/>
      <c r="HC38" s="2497"/>
      <c r="HD38" s="2497"/>
      <c r="HE38" s="2497"/>
      <c r="HF38" s="2497"/>
      <c r="HG38" s="2497"/>
      <c r="HH38" s="2497"/>
      <c r="HI38" s="2497"/>
      <c r="HJ38" s="2497"/>
      <c r="HK38" s="2497"/>
      <c r="HL38" s="2497"/>
      <c r="HM38" s="2497"/>
      <c r="HN38" s="2497"/>
      <c r="HO38" s="2497"/>
      <c r="HP38" s="2497"/>
      <c r="HQ38" s="2497"/>
      <c r="HR38" s="2497"/>
      <c r="HS38" s="2497"/>
      <c r="HT38" s="2497"/>
      <c r="HU38" s="2497"/>
      <c r="HV38" s="2497"/>
      <c r="HW38" s="2497"/>
      <c r="HX38" s="2497"/>
      <c r="HY38" s="2497"/>
      <c r="HZ38" s="2497"/>
      <c r="IA38" s="2497"/>
      <c r="IB38" s="2497"/>
      <c r="IC38" s="2497"/>
      <c r="ID38" s="2497"/>
      <c r="IE38" s="2497"/>
      <c r="IF38" s="2497"/>
      <c r="IG38" s="2497"/>
      <c r="IH38" s="2497"/>
      <c r="II38" s="2497"/>
      <c r="IJ38" s="2497"/>
      <c r="IK38" s="2497"/>
      <c r="IL38" s="2497"/>
      <c r="IM38" s="2497"/>
      <c r="IN38" s="2497"/>
      <c r="IO38" s="2497"/>
      <c r="IP38" s="2497"/>
      <c r="IQ38" s="2497"/>
      <c r="IR38" s="2497"/>
      <c r="IS38" s="2497"/>
      <c r="IT38" s="2497"/>
      <c r="IU38" s="2497"/>
      <c r="IV38" s="2497"/>
      <c r="IW38" s="2497"/>
      <c r="IX38" s="2497"/>
      <c r="IY38" s="2497"/>
      <c r="IZ38" s="2497"/>
      <c r="JA38" s="2497"/>
      <c r="JB38" s="2497"/>
      <c r="JC38" s="2497"/>
      <c r="JD38" s="2497"/>
      <c r="JE38" s="2497"/>
      <c r="JF38" s="2497"/>
      <c r="JG38" s="2497"/>
      <c r="JH38" s="2497"/>
      <c r="JI38" s="2497"/>
      <c r="JJ38" s="2497"/>
      <c r="JK38" s="2497"/>
      <c r="JL38" s="2497"/>
      <c r="JM38" s="2497"/>
      <c r="JN38" s="2497"/>
      <c r="JO38" s="2497"/>
      <c r="JP38" s="2497"/>
      <c r="JQ38" s="2497"/>
      <c r="JR38" s="2497"/>
      <c r="JS38" s="2497"/>
      <c r="JT38" s="2497"/>
      <c r="JU38" s="2497"/>
      <c r="JV38" s="2497"/>
      <c r="JW38" s="2497"/>
      <c r="JX38" s="2497"/>
      <c r="JY38" s="2497"/>
      <c r="JZ38" s="2497"/>
      <c r="KA38" s="2497"/>
      <c r="KB38" s="2497"/>
      <c r="KC38" s="2497"/>
      <c r="KD38" s="2497"/>
      <c r="KE38" s="2497"/>
      <c r="KF38" s="2497"/>
      <c r="KG38" s="2497"/>
      <c r="KH38" s="2497"/>
      <c r="KI38" s="2497"/>
      <c r="KJ38" s="2497"/>
      <c r="KK38" s="2497"/>
      <c r="KL38" s="2497"/>
      <c r="KM38" s="2497"/>
      <c r="KN38" s="2497"/>
      <c r="KO38" s="2497"/>
      <c r="KP38" s="2497"/>
      <c r="KQ38" s="2497"/>
      <c r="KR38" s="2497"/>
      <c r="KS38" s="2497"/>
      <c r="KT38" s="2497"/>
      <c r="KU38" s="2497"/>
      <c r="KV38" s="2497"/>
      <c r="KW38" s="2497"/>
      <c r="KX38" s="2497"/>
      <c r="KY38" s="2497"/>
      <c r="KZ38" s="2497"/>
      <c r="LA38" s="2497"/>
      <c r="LB38" s="2497"/>
      <c r="LC38" s="2497"/>
      <c r="LD38" s="2497"/>
      <c r="LE38" s="2497"/>
      <c r="LF38" s="2497"/>
      <c r="LG38" s="2497"/>
      <c r="LH38" s="2497"/>
      <c r="LI38" s="2497"/>
      <c r="LJ38" s="2497"/>
      <c r="LK38" s="2497"/>
      <c r="LL38" s="2497"/>
      <c r="LM38" s="2497"/>
      <c r="LN38" s="2497"/>
      <c r="LO38" s="2497"/>
      <c r="LP38" s="2497"/>
      <c r="LQ38" s="2497"/>
      <c r="LR38" s="2497"/>
      <c r="LS38" s="2497"/>
      <c r="LT38" s="2497"/>
      <c r="LU38" s="2497"/>
      <c r="LV38" s="2497"/>
      <c r="LW38" s="2497"/>
      <c r="LX38" s="2497"/>
      <c r="LY38" s="2497"/>
      <c r="LZ38" s="2497"/>
      <c r="MA38" s="2497"/>
      <c r="MB38" s="2497"/>
      <c r="MC38" s="2497"/>
      <c r="MD38" s="2497"/>
      <c r="ME38" s="2497"/>
      <c r="MF38" s="2497"/>
      <c r="MG38" s="2497"/>
      <c r="MH38" s="2497"/>
      <c r="MI38" s="2497"/>
      <c r="MJ38" s="2497"/>
      <c r="MK38" s="2497"/>
      <c r="ML38" s="2497"/>
      <c r="MM38" s="2497"/>
      <c r="MN38" s="2497"/>
      <c r="MO38" s="2497"/>
      <c r="MP38" s="2497"/>
      <c r="MQ38" s="2497"/>
      <c r="MR38" s="2497"/>
      <c r="MS38" s="2497"/>
      <c r="MT38" s="2497"/>
      <c r="MU38" s="2497"/>
      <c r="MV38" s="2497"/>
      <c r="MW38" s="2497"/>
      <c r="MX38" s="2497"/>
      <c r="MY38" s="2497"/>
      <c r="MZ38" s="2497"/>
      <c r="NA38" s="2497"/>
      <c r="NB38" s="2497"/>
      <c r="NC38" s="2497"/>
      <c r="ND38" s="2497"/>
      <c r="NE38" s="2497"/>
      <c r="NF38" s="2497"/>
      <c r="NG38" s="2497"/>
      <c r="NH38" s="2497"/>
      <c r="NI38" s="2497"/>
      <c r="NJ38" s="2497"/>
      <c r="NK38" s="2497"/>
      <c r="NL38" s="2497"/>
      <c r="NM38" s="2497"/>
      <c r="NN38" s="2497"/>
      <c r="NO38" s="2497"/>
      <c r="NP38" s="2497"/>
      <c r="NQ38" s="2497"/>
      <c r="NR38" s="2497"/>
      <c r="NS38" s="2497"/>
      <c r="NT38" s="2497"/>
      <c r="NU38" s="2497"/>
      <c r="NV38" s="2497"/>
      <c r="NW38" s="2497"/>
      <c r="NX38" s="2497"/>
      <c r="NY38" s="2497"/>
      <c r="NZ38" s="2497"/>
      <c r="OA38" s="2497"/>
      <c r="OB38" s="2497"/>
      <c r="OC38" s="2497"/>
      <c r="OD38" s="2497"/>
      <c r="OE38" s="2497"/>
      <c r="OF38" s="2497"/>
      <c r="OG38" s="2497"/>
      <c r="OH38" s="2497"/>
      <c r="OI38" s="2497"/>
      <c r="OJ38" s="2497"/>
      <c r="OK38" s="2497"/>
      <c r="OL38" s="2497"/>
      <c r="OM38" s="2497"/>
      <c r="ON38" s="2497"/>
      <c r="OO38" s="2497"/>
      <c r="OP38" s="2497"/>
      <c r="OQ38" s="2497"/>
      <c r="OR38" s="2497"/>
      <c r="OS38" s="2497"/>
      <c r="OT38" s="2497"/>
      <c r="OU38" s="2497"/>
      <c r="OV38" s="2497"/>
      <c r="OW38" s="2497"/>
      <c r="OX38" s="2497"/>
      <c r="OY38" s="2497"/>
      <c r="OZ38" s="2497"/>
      <c r="PA38" s="2497"/>
      <c r="PB38" s="2497"/>
      <c r="PC38" s="2497"/>
      <c r="PD38" s="2497"/>
      <c r="PE38" s="2497"/>
      <c r="PF38" s="2497"/>
      <c r="PG38" s="2497"/>
      <c r="PH38" s="2497"/>
      <c r="PI38" s="2497"/>
      <c r="PJ38" s="2497"/>
      <c r="PK38" s="2497"/>
      <c r="PL38" s="2497"/>
      <c r="PM38" s="2497"/>
      <c r="PN38" s="2497"/>
      <c r="PO38" s="2497"/>
      <c r="PP38" s="2497"/>
      <c r="PQ38" s="2497"/>
      <c r="PR38" s="2497"/>
      <c r="PS38" s="2497"/>
      <c r="PT38" s="2497"/>
      <c r="PU38" s="2497"/>
      <c r="PV38" s="2497"/>
      <c r="PW38" s="2497"/>
      <c r="PX38" s="2497"/>
      <c r="PY38" s="2497"/>
      <c r="PZ38" s="2497"/>
      <c r="QA38" s="2497"/>
      <c r="QB38" s="2497"/>
      <c r="QC38" s="2497"/>
      <c r="QD38" s="2497"/>
      <c r="QE38" s="2497"/>
      <c r="QF38" s="2497"/>
      <c r="QG38" s="2497"/>
      <c r="QH38" s="2497"/>
      <c r="QI38" s="2497"/>
      <c r="QJ38" s="2497"/>
      <c r="QK38" s="2497"/>
      <c r="QL38" s="2497"/>
      <c r="QM38" s="2497"/>
      <c r="QN38" s="2497"/>
      <c r="QO38" s="2497"/>
      <c r="QP38" s="2497"/>
      <c r="QQ38" s="2497"/>
      <c r="QR38" s="2497"/>
      <c r="QS38" s="2497"/>
      <c r="QT38" s="2497"/>
      <c r="QU38" s="2497"/>
      <c r="QV38" s="2497"/>
      <c r="QW38" s="2497"/>
      <c r="QX38" s="2497"/>
      <c r="QY38" s="2497"/>
      <c r="QZ38" s="2497"/>
      <c r="RA38" s="2497"/>
      <c r="RB38" s="2497"/>
      <c r="RC38" s="2497"/>
      <c r="RD38" s="2497"/>
      <c r="RE38" s="2497"/>
      <c r="RF38" s="2497"/>
      <c r="RG38" s="2497"/>
      <c r="RH38" s="2497"/>
      <c r="RI38" s="2497"/>
      <c r="RJ38" s="2497"/>
      <c r="RK38" s="2497"/>
      <c r="RL38" s="2497"/>
      <c r="RM38" s="2497"/>
      <c r="RN38" s="2497"/>
      <c r="RO38" s="2497"/>
      <c r="RP38" s="2497"/>
      <c r="RQ38" s="2497"/>
      <c r="RR38" s="2497"/>
      <c r="RS38" s="2497"/>
      <c r="RT38" s="2497"/>
      <c r="RU38" s="2497"/>
      <c r="RV38" s="2497"/>
      <c r="RW38" s="2497"/>
      <c r="RX38" s="2497"/>
      <c r="RY38" s="2497"/>
      <c r="RZ38" s="2497"/>
      <c r="SA38" s="2497"/>
      <c r="SB38" s="2497"/>
      <c r="SC38" s="2497"/>
      <c r="SD38" s="2497"/>
      <c r="SE38" s="2497"/>
      <c r="SF38" s="2497"/>
      <c r="SG38" s="2497"/>
      <c r="SH38" s="2497"/>
      <c r="SI38" s="2497"/>
      <c r="SJ38" s="2497"/>
      <c r="SK38" s="2497"/>
      <c r="SL38" s="2497"/>
      <c r="SM38" s="2497"/>
      <c r="SN38" s="2497"/>
      <c r="SO38" s="2497"/>
      <c r="SP38" s="2497"/>
      <c r="SQ38" s="2497"/>
      <c r="SR38" s="2497"/>
      <c r="SS38" s="2497"/>
      <c r="ST38" s="2497"/>
      <c r="SU38" s="2497"/>
      <c r="SV38" s="2497"/>
      <c r="SW38" s="2497"/>
      <c r="SX38" s="2497"/>
      <c r="SY38" s="2497"/>
      <c r="SZ38" s="2497"/>
      <c r="TA38" s="2497"/>
      <c r="TB38" s="2497"/>
      <c r="TC38" s="2497"/>
      <c r="TD38" s="2497"/>
      <c r="TE38" s="2497"/>
      <c r="TF38" s="2497"/>
      <c r="TG38" s="2497"/>
      <c r="TH38" s="2497"/>
      <c r="TI38" s="2497"/>
      <c r="TJ38" s="2497"/>
      <c r="TK38" s="2497"/>
      <c r="TL38" s="2497"/>
      <c r="TM38" s="2497"/>
      <c r="TN38" s="2497"/>
      <c r="TO38" s="2497"/>
      <c r="TP38" s="2497"/>
      <c r="TQ38" s="2497"/>
      <c r="TR38" s="2497"/>
      <c r="TS38" s="2497"/>
      <c r="TT38" s="2497"/>
      <c r="TU38" s="2497"/>
      <c r="TV38" s="2497"/>
      <c r="TW38" s="2497"/>
      <c r="TX38" s="2497"/>
      <c r="TY38" s="2497"/>
      <c r="TZ38" s="2497"/>
      <c r="UA38" s="2497"/>
      <c r="UB38" s="2497"/>
      <c r="UC38" s="2497"/>
      <c r="UD38" s="2497"/>
      <c r="UE38" s="2497"/>
      <c r="UF38" s="2497"/>
      <c r="UG38" s="2497"/>
      <c r="UH38" s="2497"/>
      <c r="UI38" s="2497"/>
      <c r="UJ38" s="2497"/>
      <c r="UK38" s="2497"/>
      <c r="UL38" s="2497"/>
      <c r="UM38" s="2497"/>
      <c r="UN38" s="2497"/>
      <c r="UO38" s="2497"/>
      <c r="UP38" s="2497"/>
      <c r="UQ38" s="2497"/>
      <c r="UR38" s="2497"/>
      <c r="US38" s="2497"/>
      <c r="UT38" s="2497"/>
      <c r="UU38" s="2497"/>
      <c r="UV38" s="2497"/>
      <c r="UW38" s="2497"/>
      <c r="UX38" s="2497"/>
      <c r="UY38" s="2497"/>
      <c r="UZ38" s="2497"/>
      <c r="VA38" s="2497"/>
      <c r="VB38" s="2497"/>
      <c r="VC38" s="2497"/>
      <c r="VD38" s="2497"/>
      <c r="VE38" s="2497"/>
      <c r="VF38" s="2497"/>
      <c r="VG38" s="2497"/>
      <c r="VH38" s="2497"/>
      <c r="VI38" s="2497"/>
      <c r="VJ38" s="2497"/>
      <c r="VK38" s="2497"/>
      <c r="VL38" s="2497"/>
      <c r="VM38" s="2497"/>
      <c r="VN38" s="2497"/>
      <c r="VO38" s="2497"/>
      <c r="VP38" s="2497"/>
      <c r="VQ38" s="2497"/>
      <c r="VR38" s="2497"/>
      <c r="VS38" s="2497"/>
      <c r="VT38" s="2497"/>
      <c r="VU38" s="2497"/>
      <c r="VV38" s="2497"/>
      <c r="VW38" s="2497"/>
      <c r="VX38" s="2497"/>
      <c r="VY38" s="2497"/>
      <c r="VZ38" s="2497"/>
      <c r="WA38" s="2497"/>
      <c r="WB38" s="2497"/>
      <c r="WC38" s="2497"/>
      <c r="WD38" s="2497"/>
      <c r="WE38" s="2497"/>
      <c r="WF38" s="2497"/>
      <c r="WG38" s="2497"/>
      <c r="WH38" s="2497"/>
      <c r="WI38" s="2497"/>
      <c r="WJ38" s="2497"/>
      <c r="WK38" s="2497"/>
      <c r="WL38" s="2497"/>
      <c r="WM38" s="2497"/>
      <c r="WN38" s="2497"/>
      <c r="WO38" s="2497"/>
      <c r="WP38" s="2497"/>
      <c r="WQ38" s="2497"/>
      <c r="WR38" s="2497"/>
      <c r="WS38" s="2497"/>
      <c r="WT38" s="2497"/>
      <c r="WU38" s="2497"/>
      <c r="WV38" s="2497"/>
      <c r="WW38" s="2497"/>
      <c r="WX38" s="2497"/>
      <c r="WY38" s="2497"/>
      <c r="WZ38" s="2497"/>
      <c r="XA38" s="2497"/>
      <c r="XB38" s="2497"/>
      <c r="XC38" s="2497"/>
      <c r="XD38" s="2497"/>
      <c r="XE38" s="2497"/>
      <c r="XF38" s="2497"/>
      <c r="XG38" s="2497"/>
      <c r="XH38" s="2497"/>
      <c r="XI38" s="2497"/>
      <c r="XJ38" s="2497"/>
      <c r="XK38" s="2497"/>
      <c r="XL38" s="2497"/>
      <c r="XM38" s="2497"/>
      <c r="XN38" s="2497"/>
      <c r="XO38" s="2497"/>
      <c r="XP38" s="2497"/>
      <c r="XQ38" s="2497"/>
      <c r="XR38" s="2497"/>
      <c r="XS38" s="2497"/>
      <c r="XT38" s="2497"/>
      <c r="XU38" s="2497"/>
      <c r="XV38" s="2497"/>
      <c r="XW38" s="2497"/>
      <c r="XX38" s="2497"/>
      <c r="XY38" s="2497"/>
      <c r="XZ38" s="2497"/>
      <c r="YA38" s="2497"/>
      <c r="YB38" s="2497"/>
      <c r="YC38" s="2497"/>
      <c r="YD38" s="2497"/>
      <c r="YE38" s="2497"/>
      <c r="YF38" s="2497"/>
      <c r="YG38" s="2497"/>
      <c r="YH38" s="2497"/>
      <c r="YI38" s="2497"/>
      <c r="YJ38" s="2497"/>
      <c r="YK38" s="2497"/>
      <c r="YL38" s="2497"/>
      <c r="YM38" s="2497"/>
      <c r="YN38" s="2497"/>
      <c r="YO38" s="2497"/>
      <c r="YP38" s="2497"/>
      <c r="YQ38" s="2497"/>
      <c r="YR38" s="2497"/>
      <c r="YS38" s="2497"/>
      <c r="YT38" s="2497"/>
      <c r="YU38" s="2497"/>
      <c r="YV38" s="2497"/>
      <c r="YW38" s="2497"/>
      <c r="YX38" s="2497"/>
      <c r="YY38" s="2497"/>
      <c r="YZ38" s="2497"/>
      <c r="ZA38" s="2497"/>
      <c r="ZB38" s="2497"/>
      <c r="ZC38" s="2497"/>
      <c r="ZD38" s="2497"/>
      <c r="ZE38" s="2497"/>
      <c r="ZF38" s="2497"/>
      <c r="ZG38" s="2497"/>
      <c r="ZH38" s="2497"/>
      <c r="ZI38" s="2497"/>
      <c r="ZJ38" s="2497"/>
      <c r="ZK38" s="2497"/>
      <c r="ZL38" s="2497"/>
      <c r="ZM38" s="2497"/>
      <c r="ZN38" s="2497"/>
      <c r="ZO38" s="2497"/>
      <c r="ZP38" s="2497"/>
      <c r="ZQ38" s="2497"/>
      <c r="ZR38" s="2497"/>
      <c r="ZS38" s="2497"/>
      <c r="ZT38" s="2497"/>
      <c r="ZU38" s="2497"/>
      <c r="ZV38" s="2497"/>
      <c r="ZW38" s="2497"/>
      <c r="ZX38" s="2497"/>
      <c r="ZY38" s="2497"/>
      <c r="ZZ38" s="2497"/>
      <c r="AAA38" s="2497"/>
      <c r="AAB38" s="2497"/>
      <c r="AAC38" s="2497"/>
      <c r="AAD38" s="2497"/>
      <c r="AAE38" s="2497"/>
      <c r="AAF38" s="2497"/>
      <c r="AAG38" s="2497"/>
      <c r="AAH38" s="2497"/>
      <c r="AAI38" s="2497"/>
      <c r="AAJ38" s="2497"/>
      <c r="AAK38" s="2497"/>
      <c r="AAL38" s="2497"/>
      <c r="AAM38" s="2497"/>
      <c r="AAN38" s="2497"/>
      <c r="AAO38" s="2497"/>
      <c r="AAP38" s="2497"/>
      <c r="AAQ38" s="2497"/>
      <c r="AAR38" s="2497"/>
      <c r="AAS38" s="2497"/>
      <c r="AAT38" s="2497"/>
      <c r="AAU38" s="2497"/>
      <c r="AAV38" s="2497"/>
      <c r="AAW38" s="2497"/>
      <c r="AAX38" s="2497"/>
      <c r="AAY38" s="2497"/>
      <c r="AAZ38" s="2497"/>
      <c r="ABA38" s="2497"/>
      <c r="ABB38" s="2497"/>
      <c r="ABC38" s="2497"/>
      <c r="ABD38" s="2497"/>
      <c r="ABE38" s="2497"/>
      <c r="ABF38" s="2497"/>
      <c r="ABG38" s="2497"/>
      <c r="ABH38" s="2497"/>
      <c r="ABI38" s="2497"/>
      <c r="ABJ38" s="2497"/>
      <c r="ABK38" s="2497"/>
      <c r="ABL38" s="2497"/>
      <c r="ABM38" s="2497"/>
      <c r="ABN38" s="2497"/>
      <c r="ABO38" s="2497"/>
      <c r="ABP38" s="2497"/>
      <c r="ABQ38" s="2497"/>
      <c r="ABR38" s="2497"/>
      <c r="ABS38" s="2497"/>
      <c r="ABT38" s="2497"/>
      <c r="ABU38" s="2497"/>
      <c r="ABV38" s="2497"/>
      <c r="ABW38" s="2497"/>
      <c r="ABX38" s="2497"/>
      <c r="ABY38" s="2497"/>
      <c r="ABZ38" s="2497"/>
      <c r="ACA38" s="2497"/>
      <c r="ACB38" s="2497"/>
      <c r="ACC38" s="2497"/>
      <c r="ACD38" s="2497"/>
      <c r="ACE38" s="2497"/>
      <c r="ACF38" s="2497"/>
      <c r="ACG38" s="2497"/>
      <c r="ACH38" s="2497"/>
      <c r="ACI38" s="2497"/>
      <c r="ACJ38" s="2497"/>
      <c r="ACK38" s="2497"/>
      <c r="ACL38" s="2497"/>
      <c r="ACM38" s="2497"/>
      <c r="ACN38" s="2497"/>
      <c r="ACO38" s="2497"/>
      <c r="ACP38" s="2497"/>
      <c r="ACQ38" s="2497"/>
      <c r="ACR38" s="2497"/>
      <c r="ACS38" s="2497"/>
      <c r="ACT38" s="2497"/>
      <c r="ACU38" s="2497"/>
      <c r="ACV38" s="2497"/>
      <c r="ACW38" s="2497"/>
      <c r="ACX38" s="2497"/>
      <c r="ACY38" s="2497"/>
      <c r="ACZ38" s="2497"/>
      <c r="ADA38" s="2497"/>
      <c r="ADB38" s="2497"/>
      <c r="ADC38" s="2497"/>
      <c r="ADD38" s="2497"/>
      <c r="ADE38" s="2497"/>
      <c r="ADF38" s="2497"/>
      <c r="ADG38" s="2497"/>
      <c r="ADH38" s="2497"/>
      <c r="ADI38" s="2497"/>
      <c r="ADJ38" s="2497"/>
      <c r="ADK38" s="2497"/>
      <c r="ADL38" s="2497"/>
      <c r="ADM38" s="2497"/>
      <c r="ADN38" s="2497"/>
      <c r="ADO38" s="2497"/>
      <c r="ADP38" s="2497"/>
      <c r="ADQ38" s="2497"/>
      <c r="ADR38" s="2497"/>
      <c r="ADS38" s="2497"/>
      <c r="ADT38" s="2497"/>
      <c r="ADU38" s="2497"/>
      <c r="ADV38" s="2497"/>
      <c r="ADW38" s="2497"/>
      <c r="ADX38" s="2497"/>
      <c r="ADY38" s="2497"/>
      <c r="ADZ38" s="2497"/>
      <c r="AEA38" s="2497"/>
      <c r="AEB38" s="2497"/>
      <c r="AEC38" s="2497"/>
      <c r="AED38" s="2497"/>
      <c r="AEE38" s="2497"/>
      <c r="AEF38" s="2497"/>
      <c r="AEG38" s="2497"/>
      <c r="AEH38" s="2497"/>
      <c r="AEI38" s="2497"/>
      <c r="AEJ38" s="2497"/>
      <c r="AEK38" s="2497"/>
      <c r="AEL38" s="2497"/>
      <c r="AEM38" s="2497"/>
      <c r="AEN38" s="2497"/>
      <c r="AEO38" s="2497"/>
      <c r="AEP38" s="2497"/>
      <c r="AEQ38" s="2497"/>
      <c r="AER38" s="2497"/>
      <c r="AES38" s="2497"/>
      <c r="AET38" s="2497"/>
      <c r="AEU38" s="2497"/>
      <c r="AEV38" s="2497"/>
      <c r="AEW38" s="2497"/>
      <c r="AEX38" s="2497"/>
      <c r="AEY38" s="2497"/>
      <c r="AEZ38" s="2497"/>
      <c r="AFA38" s="2497"/>
      <c r="AFB38" s="2497"/>
      <c r="AFC38" s="2497"/>
      <c r="AFD38" s="2497"/>
      <c r="AFE38" s="2497"/>
      <c r="AFF38" s="2497"/>
      <c r="AFG38" s="2497"/>
      <c r="AFH38" s="2497"/>
      <c r="AFI38" s="2497"/>
      <c r="AFJ38" s="2497"/>
      <c r="AFK38" s="2497"/>
      <c r="AFL38" s="2497"/>
      <c r="AFM38" s="2497"/>
      <c r="AFN38" s="2497"/>
      <c r="AFO38" s="2497"/>
      <c r="AFP38" s="2497"/>
      <c r="AFQ38" s="2497"/>
      <c r="AFR38" s="2497"/>
      <c r="AFS38" s="2497"/>
      <c r="AFT38" s="2497"/>
      <c r="AFU38" s="2497"/>
      <c r="AFV38" s="2497"/>
      <c r="AFW38" s="2497"/>
      <c r="AFX38" s="2497"/>
      <c r="AFY38" s="2497"/>
      <c r="AFZ38" s="2497"/>
      <c r="AGA38" s="2497"/>
      <c r="AGB38" s="2497"/>
      <c r="AGC38" s="2497"/>
      <c r="AGD38" s="2497"/>
      <c r="AGE38" s="2497"/>
      <c r="AGF38" s="2497"/>
      <c r="AGG38" s="2497"/>
      <c r="AGH38" s="2497"/>
      <c r="AGI38" s="2497"/>
      <c r="AGJ38" s="2497"/>
      <c r="AGK38" s="2497"/>
      <c r="AGL38" s="2497"/>
      <c r="AGM38" s="2497"/>
      <c r="AGN38" s="2497"/>
      <c r="AGO38" s="2497"/>
      <c r="AGP38" s="2497"/>
      <c r="AGQ38" s="2497"/>
      <c r="AGR38" s="2497"/>
      <c r="AGS38" s="2497"/>
      <c r="AGT38" s="2497"/>
      <c r="AGU38" s="2497"/>
      <c r="AGV38" s="2497"/>
      <c r="AGW38" s="2497"/>
      <c r="AGX38" s="2497"/>
      <c r="AGY38" s="2497"/>
      <c r="AGZ38" s="2497"/>
      <c r="AHA38" s="2497"/>
      <c r="AHB38" s="2497"/>
      <c r="AHC38" s="2497"/>
      <c r="AHD38" s="2497"/>
      <c r="AHE38" s="2497"/>
      <c r="AHF38" s="2497"/>
      <c r="AHG38" s="2497"/>
      <c r="AHH38" s="2497"/>
      <c r="AHI38" s="2497"/>
      <c r="AHJ38" s="2497"/>
      <c r="AHK38" s="2497"/>
      <c r="AHL38" s="2497"/>
      <c r="AHM38" s="2497"/>
      <c r="AHN38" s="2497"/>
      <c r="AHO38" s="2497"/>
      <c r="AHP38" s="2497"/>
      <c r="AHQ38" s="2497"/>
      <c r="AHR38" s="2497"/>
      <c r="AHS38" s="2497"/>
      <c r="AHT38" s="2497"/>
      <c r="AHU38" s="2497"/>
      <c r="AHV38" s="2497"/>
      <c r="AHW38" s="2497"/>
      <c r="AHX38" s="2497"/>
      <c r="AHY38" s="2497"/>
      <c r="AHZ38" s="2497"/>
      <c r="AIA38" s="2497"/>
      <c r="AIB38" s="2497"/>
      <c r="AIC38" s="2497"/>
      <c r="AID38" s="2497"/>
      <c r="AIE38" s="2497"/>
      <c r="AIF38" s="2497"/>
      <c r="AIG38" s="2497"/>
      <c r="AIH38" s="2497"/>
      <c r="AII38" s="2497"/>
      <c r="AIJ38" s="2497"/>
      <c r="AIK38" s="2497"/>
      <c r="AIL38" s="2497"/>
      <c r="AIM38" s="2497"/>
      <c r="AIN38" s="2497"/>
      <c r="AIO38" s="2497"/>
      <c r="AIP38" s="2497"/>
      <c r="AIQ38" s="2497"/>
      <c r="AIR38" s="2497"/>
      <c r="AIS38" s="2497"/>
      <c r="AIT38" s="2497"/>
      <c r="AIU38" s="2497"/>
      <c r="AIV38" s="2497"/>
      <c r="AIW38" s="2497"/>
      <c r="AIX38" s="2497"/>
      <c r="AIY38" s="2497"/>
      <c r="AIZ38" s="2497"/>
      <c r="AJA38" s="2497"/>
      <c r="AJB38" s="2497"/>
      <c r="AJC38" s="2497"/>
      <c r="AJD38" s="2497"/>
      <c r="AJE38" s="2497"/>
      <c r="AJF38" s="2497"/>
      <c r="AJG38" s="2497"/>
      <c r="AJH38" s="2497"/>
      <c r="AJI38" s="2497"/>
      <c r="AJJ38" s="2497"/>
      <c r="AJK38" s="2497"/>
      <c r="AJL38" s="2497"/>
      <c r="AJM38" s="2497"/>
      <c r="AJN38" s="2497"/>
      <c r="AJO38" s="2497"/>
      <c r="AJP38" s="2497"/>
      <c r="AJQ38" s="2497"/>
      <c r="AJR38" s="2497"/>
      <c r="AJS38" s="2497"/>
      <c r="AJT38" s="2497"/>
      <c r="AJU38" s="2497"/>
      <c r="AJV38" s="2497"/>
      <c r="AJW38" s="2497"/>
      <c r="AJX38" s="2497"/>
      <c r="AJY38" s="2497"/>
      <c r="AJZ38" s="2497"/>
      <c r="AKA38" s="2497"/>
      <c r="AKB38" s="2497"/>
      <c r="AKC38" s="2497"/>
      <c r="AKD38" s="2497"/>
      <c r="AKE38" s="2497"/>
      <c r="AKF38" s="2497"/>
      <c r="AKG38" s="2497"/>
      <c r="AKH38" s="2497"/>
      <c r="AKI38" s="2497"/>
      <c r="AKJ38" s="2497"/>
      <c r="AKK38" s="2497"/>
      <c r="AKL38" s="2497"/>
      <c r="AKM38" s="2497"/>
      <c r="AKN38" s="2497"/>
      <c r="AKO38" s="2497"/>
      <c r="AKP38" s="2497"/>
      <c r="AKQ38" s="2497"/>
      <c r="AKR38" s="2497"/>
      <c r="AKS38" s="2497"/>
      <c r="AKT38" s="2497"/>
      <c r="AKU38" s="2497"/>
      <c r="AKV38" s="2497"/>
      <c r="AKW38" s="2497"/>
      <c r="AKX38" s="2497"/>
      <c r="AKY38" s="2497"/>
      <c r="AKZ38" s="2497"/>
      <c r="ALA38" s="2497"/>
      <c r="ALB38" s="2497"/>
      <c r="ALC38" s="2497"/>
      <c r="ALD38" s="2497"/>
      <c r="ALE38" s="2497"/>
      <c r="ALF38" s="2497"/>
      <c r="ALG38" s="2497"/>
      <c r="ALH38" s="2497"/>
      <c r="ALI38" s="2497"/>
      <c r="ALJ38" s="2497"/>
      <c r="ALK38" s="2497"/>
      <c r="ALL38" s="2497"/>
      <c r="ALM38" s="2497"/>
      <c r="ALN38" s="2497"/>
      <c r="ALO38" s="2497"/>
      <c r="ALP38" s="2497"/>
      <c r="ALQ38" s="2497"/>
      <c r="ALR38" s="2497"/>
      <c r="ALS38" s="2497"/>
      <c r="ALT38" s="2497"/>
      <c r="ALU38" s="2497"/>
      <c r="ALV38" s="2497"/>
      <c r="ALW38" s="2497"/>
      <c r="ALX38" s="2497"/>
      <c r="ALY38" s="2497"/>
      <c r="ALZ38" s="2497"/>
      <c r="AMA38" s="2497"/>
      <c r="AMB38" s="2497"/>
      <c r="AMC38" s="2497"/>
      <c r="AMD38" s="2497"/>
      <c r="AME38" s="2497"/>
      <c r="AMF38" s="2497"/>
      <c r="AMG38" s="2497"/>
      <c r="AMH38" s="2497"/>
      <c r="AMI38" s="2497"/>
      <c r="AMJ38" s="2497"/>
      <c r="AMK38" s="2497"/>
      <c r="AML38" s="2497"/>
      <c r="AMM38" s="2497"/>
      <c r="AMN38" s="2497"/>
      <c r="AMO38" s="2497"/>
      <c r="AMP38" s="2497"/>
      <c r="AMQ38" s="2497"/>
      <c r="AMR38" s="2497"/>
      <c r="AMS38" s="2497"/>
      <c r="AMT38" s="2497"/>
      <c r="AMU38" s="2497"/>
      <c r="AMV38" s="2497"/>
      <c r="AMW38" s="2497"/>
      <c r="AMX38" s="2497"/>
      <c r="AMY38" s="2497"/>
      <c r="AMZ38" s="2497"/>
      <c r="ANA38" s="2497"/>
      <c r="ANB38" s="2497"/>
      <c r="ANC38" s="2497"/>
      <c r="AND38" s="2497"/>
      <c r="ANE38" s="2497"/>
      <c r="ANF38" s="2497"/>
      <c r="ANG38" s="2497"/>
      <c r="ANH38" s="2497"/>
      <c r="ANI38" s="2497"/>
      <c r="ANJ38" s="2497"/>
      <c r="ANK38" s="2497"/>
      <c r="ANL38" s="2497"/>
      <c r="ANM38" s="2497"/>
      <c r="ANN38" s="2497"/>
      <c r="ANO38" s="2497"/>
      <c r="ANP38" s="2497"/>
      <c r="ANQ38" s="2497"/>
      <c r="ANR38" s="2497"/>
      <c r="ANS38" s="2497"/>
      <c r="ANT38" s="2497"/>
      <c r="ANU38" s="2497"/>
      <c r="ANV38" s="2497"/>
      <c r="ANW38" s="2497"/>
      <c r="ANX38" s="2497"/>
      <c r="ANY38" s="2497"/>
      <c r="ANZ38" s="2497"/>
      <c r="AOA38" s="2497"/>
      <c r="AOB38" s="2497"/>
      <c r="AOC38" s="2497"/>
      <c r="AOD38" s="2497"/>
      <c r="AOE38" s="2497"/>
      <c r="AOF38" s="2497"/>
      <c r="AOG38" s="2497"/>
      <c r="AOH38" s="2497"/>
      <c r="AOI38" s="2497"/>
      <c r="AOJ38" s="2497"/>
      <c r="AOK38" s="2497"/>
      <c r="AOL38" s="2497"/>
      <c r="AOM38" s="2497"/>
      <c r="AON38" s="2497"/>
      <c r="AOO38" s="2497"/>
      <c r="AOP38" s="2497"/>
      <c r="AOQ38" s="2497"/>
      <c r="AOR38" s="2497"/>
      <c r="AOS38" s="2497"/>
      <c r="AOT38" s="2497"/>
      <c r="AOU38" s="2497"/>
      <c r="AOV38" s="2497"/>
      <c r="AOW38" s="2497"/>
      <c r="AOX38" s="2497"/>
      <c r="AOY38" s="2497"/>
      <c r="AOZ38" s="2497"/>
      <c r="APA38" s="2497"/>
      <c r="APB38" s="2497"/>
      <c r="APC38" s="2497"/>
      <c r="APD38" s="2497"/>
      <c r="APE38" s="2497"/>
      <c r="APF38" s="2497"/>
      <c r="APG38" s="2497"/>
      <c r="APH38" s="2497"/>
      <c r="API38" s="2497"/>
      <c r="APJ38" s="2497"/>
      <c r="APK38" s="2497"/>
      <c r="APL38" s="2497"/>
      <c r="APM38" s="2497"/>
      <c r="APN38" s="2497"/>
      <c r="APO38" s="2497"/>
      <c r="APP38" s="2497"/>
      <c r="APQ38" s="2497"/>
      <c r="APR38" s="2497"/>
      <c r="APS38" s="2497"/>
      <c r="APT38" s="2497"/>
      <c r="APU38" s="2497"/>
      <c r="APV38" s="2497"/>
      <c r="APW38" s="2497"/>
      <c r="APX38" s="2497"/>
      <c r="APY38" s="2497"/>
      <c r="APZ38" s="2497"/>
      <c r="AQA38" s="2497"/>
      <c r="AQB38" s="2497"/>
      <c r="AQC38" s="2497"/>
      <c r="AQD38" s="2497"/>
      <c r="AQE38" s="2497"/>
      <c r="AQF38" s="2497"/>
      <c r="AQG38" s="2497"/>
      <c r="AQH38" s="2497"/>
      <c r="AQI38" s="2497"/>
      <c r="AQJ38" s="2497"/>
      <c r="AQK38" s="2497"/>
      <c r="AQL38" s="2497"/>
      <c r="AQM38" s="2497"/>
      <c r="AQN38" s="2497"/>
      <c r="AQO38" s="2497"/>
      <c r="AQP38" s="2497"/>
      <c r="AQQ38" s="2497"/>
      <c r="AQR38" s="2497"/>
      <c r="AQS38" s="2497"/>
      <c r="AQT38" s="2497"/>
      <c r="AQU38" s="2497"/>
      <c r="AQV38" s="2497"/>
      <c r="AQW38" s="2497"/>
      <c r="AQX38" s="2497"/>
      <c r="AQY38" s="2497"/>
      <c r="AQZ38" s="2497"/>
      <c r="ARA38" s="2497"/>
      <c r="ARB38" s="2497"/>
      <c r="ARC38" s="2497"/>
      <c r="ARD38" s="2497"/>
      <c r="ARE38" s="2497"/>
      <c r="ARF38" s="2497"/>
      <c r="ARG38" s="2497"/>
      <c r="ARH38" s="2497"/>
      <c r="ARI38" s="2497"/>
      <c r="ARJ38" s="2497"/>
      <c r="ARK38" s="2497"/>
      <c r="ARL38" s="2497"/>
      <c r="ARM38" s="2497"/>
      <c r="ARN38" s="2497"/>
      <c r="ARO38" s="2497"/>
      <c r="ARP38" s="2497"/>
      <c r="ARQ38" s="2497"/>
      <c r="ARR38" s="2497"/>
      <c r="ARS38" s="2497"/>
      <c r="ART38" s="2497"/>
      <c r="ARU38" s="2497"/>
      <c r="ARV38" s="2497"/>
      <c r="ARW38" s="2497"/>
      <c r="ARX38" s="2497"/>
      <c r="ARY38" s="2497"/>
      <c r="ARZ38" s="2497"/>
      <c r="ASA38" s="2497"/>
      <c r="ASB38" s="2497"/>
      <c r="ASC38" s="2497"/>
      <c r="ASD38" s="2497"/>
      <c r="ASE38" s="2497"/>
      <c r="ASF38" s="2497"/>
      <c r="ASG38" s="2497"/>
      <c r="ASH38" s="2497"/>
      <c r="ASI38" s="2497"/>
      <c r="ASJ38" s="2497"/>
      <c r="ASK38" s="2497"/>
      <c r="ASL38" s="2497"/>
      <c r="ASM38" s="2497"/>
      <c r="ASN38" s="2497"/>
      <c r="ASO38" s="2497"/>
      <c r="ASP38" s="2497"/>
      <c r="ASQ38" s="2497"/>
      <c r="ASR38" s="2497"/>
      <c r="ASS38" s="2497"/>
      <c r="AST38" s="2497"/>
      <c r="ASU38" s="2497"/>
      <c r="ASV38" s="2497"/>
      <c r="ASW38" s="2497"/>
      <c r="ASX38" s="2497"/>
      <c r="ASY38" s="2497"/>
      <c r="ASZ38" s="2497"/>
      <c r="ATA38" s="2497"/>
      <c r="ATB38" s="2497"/>
      <c r="ATC38" s="2497"/>
      <c r="ATD38" s="2497"/>
      <c r="ATE38" s="2497"/>
      <c r="ATF38" s="2497"/>
      <c r="ATG38" s="2497"/>
      <c r="ATH38" s="2497"/>
      <c r="ATI38" s="2497"/>
      <c r="ATJ38" s="2497"/>
      <c r="ATK38" s="2497"/>
      <c r="ATL38" s="2497"/>
      <c r="ATM38" s="2497"/>
      <c r="ATN38" s="2497"/>
      <c r="ATO38" s="2497"/>
      <c r="ATP38" s="2497"/>
      <c r="ATQ38" s="2497"/>
      <c r="ATR38" s="2497"/>
      <c r="ATS38" s="2497"/>
      <c r="ATT38" s="2497"/>
      <c r="ATU38" s="2497"/>
      <c r="ATV38" s="2497"/>
      <c r="ATW38" s="2497"/>
      <c r="ATX38" s="2497"/>
      <c r="ATY38" s="2497"/>
      <c r="ATZ38" s="2497"/>
      <c r="AUA38" s="2497"/>
      <c r="AUB38" s="2497"/>
      <c r="AUC38" s="2497"/>
      <c r="AUD38" s="2497"/>
      <c r="AUE38" s="2497"/>
      <c r="AUF38" s="2497"/>
      <c r="AUG38" s="2497"/>
      <c r="AUH38" s="2497"/>
      <c r="AUI38" s="2497"/>
      <c r="AUJ38" s="2497"/>
      <c r="AUK38" s="2497"/>
      <c r="AUL38" s="2497"/>
      <c r="AUM38" s="2497"/>
      <c r="AUN38" s="2497"/>
      <c r="AUO38" s="2497"/>
      <c r="AUP38" s="2497"/>
      <c r="AUQ38" s="2497"/>
      <c r="AUR38" s="2497"/>
      <c r="AUS38" s="2497"/>
      <c r="AUT38" s="2497"/>
      <c r="AUU38" s="2497"/>
      <c r="AUV38" s="2497"/>
      <c r="AUW38" s="2497"/>
      <c r="AUX38" s="2497"/>
      <c r="AUY38" s="2497"/>
      <c r="AUZ38" s="2497"/>
      <c r="AVA38" s="2497"/>
      <c r="AVB38" s="2497"/>
      <c r="AVC38" s="2497"/>
      <c r="AVD38" s="2497"/>
      <c r="AVE38" s="2497"/>
      <c r="AVF38" s="2497"/>
      <c r="AVG38" s="2497"/>
      <c r="AVH38" s="2497"/>
      <c r="AVI38" s="2497"/>
      <c r="AVJ38" s="2497"/>
      <c r="AVK38" s="2497"/>
      <c r="AVL38" s="2497"/>
      <c r="AVM38" s="2497"/>
      <c r="AVN38" s="2497"/>
      <c r="AVO38" s="2497"/>
      <c r="AVP38" s="2497"/>
      <c r="AVQ38" s="2497"/>
      <c r="AVR38" s="2497"/>
      <c r="AVS38" s="2497"/>
      <c r="AVT38" s="2497"/>
      <c r="AVU38" s="2497"/>
      <c r="AVV38" s="2497"/>
      <c r="AVW38" s="2497"/>
      <c r="AVX38" s="2497"/>
      <c r="AVY38" s="2497"/>
      <c r="AVZ38" s="2497"/>
      <c r="AWA38" s="2497"/>
      <c r="AWB38" s="2497"/>
      <c r="AWC38" s="2497"/>
      <c r="AWD38" s="2497"/>
      <c r="AWE38" s="2497"/>
      <c r="AWF38" s="2497"/>
      <c r="AWG38" s="2497"/>
      <c r="AWH38" s="2497"/>
      <c r="AWI38" s="2497"/>
      <c r="AWJ38" s="2497"/>
      <c r="AWK38" s="2497"/>
      <c r="AWL38" s="2497"/>
      <c r="AWM38" s="2497"/>
      <c r="AWN38" s="2497"/>
      <c r="AWO38" s="2497"/>
      <c r="AWP38" s="2497"/>
      <c r="AWQ38" s="2497"/>
      <c r="AWR38" s="2497"/>
      <c r="AWS38" s="2497"/>
      <c r="AWT38" s="2497"/>
      <c r="AWU38" s="2497"/>
      <c r="AWV38" s="2497"/>
      <c r="AWW38" s="2497"/>
      <c r="AWX38" s="2497"/>
      <c r="AWY38" s="2497"/>
      <c r="AWZ38" s="2497"/>
      <c r="AXA38" s="2497"/>
      <c r="AXB38" s="2497"/>
      <c r="AXC38" s="2497"/>
      <c r="AXD38" s="2497"/>
      <c r="AXE38" s="2497"/>
      <c r="AXF38" s="2497"/>
      <c r="AXG38" s="2497"/>
      <c r="AXH38" s="2497"/>
      <c r="AXI38" s="2497"/>
      <c r="AXJ38" s="2497"/>
      <c r="AXK38" s="2497"/>
      <c r="AXL38" s="2497"/>
      <c r="AXM38" s="2497"/>
      <c r="AXN38" s="2497"/>
      <c r="AXO38" s="2497"/>
      <c r="AXP38" s="2497"/>
      <c r="AXQ38" s="2497"/>
      <c r="AXR38" s="2497"/>
      <c r="AXS38" s="2497"/>
      <c r="AXT38" s="2497"/>
      <c r="AXU38" s="2497"/>
      <c r="AXV38" s="2497"/>
      <c r="AXW38" s="2497"/>
      <c r="AXX38" s="2497"/>
      <c r="AXY38" s="2497"/>
      <c r="AXZ38" s="2497"/>
      <c r="AYA38" s="2497"/>
      <c r="AYB38" s="2497"/>
      <c r="AYC38" s="2497"/>
      <c r="AYD38" s="2497"/>
      <c r="AYE38" s="2497"/>
      <c r="AYF38" s="2497"/>
      <c r="AYG38" s="2497"/>
      <c r="AYH38" s="2497"/>
      <c r="AYI38" s="2497"/>
      <c r="AYJ38" s="2497"/>
      <c r="AYK38" s="2497"/>
      <c r="AYL38" s="2497"/>
      <c r="AYM38" s="2497"/>
      <c r="AYN38" s="2497"/>
      <c r="AYO38" s="2497"/>
      <c r="AYP38" s="2497"/>
      <c r="AYQ38" s="2497"/>
      <c r="AYR38" s="2497"/>
      <c r="AYS38" s="2497"/>
      <c r="AYT38" s="2497"/>
      <c r="AYU38" s="2497"/>
      <c r="AYV38" s="2497"/>
      <c r="AYW38" s="2497"/>
      <c r="AYX38" s="2497"/>
      <c r="AYY38" s="2497"/>
      <c r="AYZ38" s="2497"/>
      <c r="AZA38" s="2497"/>
      <c r="AZB38" s="2497"/>
      <c r="AZC38" s="2497"/>
      <c r="AZD38" s="2497"/>
      <c r="AZE38" s="2497"/>
      <c r="AZF38" s="2497"/>
      <c r="AZG38" s="2497"/>
      <c r="AZH38" s="2497"/>
      <c r="AZI38" s="2497"/>
      <c r="AZJ38" s="2497"/>
      <c r="AZK38" s="2497"/>
      <c r="AZL38" s="2497"/>
      <c r="AZM38" s="2497"/>
      <c r="AZN38" s="2497"/>
      <c r="AZO38" s="2497"/>
      <c r="AZP38" s="2497"/>
      <c r="AZQ38" s="2497"/>
      <c r="AZR38" s="2497"/>
      <c r="AZS38" s="2497"/>
      <c r="AZT38" s="2497"/>
      <c r="AZU38" s="2497"/>
      <c r="AZV38" s="2497"/>
      <c r="AZW38" s="2497"/>
      <c r="AZX38" s="2497"/>
      <c r="AZY38" s="2497"/>
      <c r="AZZ38" s="2497"/>
      <c r="BAA38" s="2497"/>
      <c r="BAB38" s="2497"/>
      <c r="BAC38" s="2497"/>
      <c r="BAD38" s="2497"/>
      <c r="BAE38" s="2497"/>
      <c r="BAF38" s="2497"/>
      <c r="BAG38" s="2497"/>
      <c r="BAH38" s="2497"/>
      <c r="BAI38" s="2497"/>
      <c r="BAJ38" s="2497"/>
      <c r="BAK38" s="2497"/>
      <c r="BAL38" s="2497"/>
      <c r="BAM38" s="2497"/>
      <c r="BAN38" s="2497"/>
      <c r="BAO38" s="2497"/>
      <c r="BAP38" s="2497"/>
      <c r="BAQ38" s="2497"/>
      <c r="BAR38" s="2497"/>
      <c r="BAS38" s="2497"/>
      <c r="BAT38" s="2497"/>
      <c r="BAU38" s="2497"/>
      <c r="BAV38" s="2497"/>
      <c r="BAW38" s="2497"/>
      <c r="BAX38" s="2497"/>
      <c r="BAY38" s="2497"/>
      <c r="BAZ38" s="2497"/>
      <c r="BBA38" s="2497"/>
      <c r="BBB38" s="2497"/>
      <c r="BBC38" s="2497"/>
      <c r="BBD38" s="2497"/>
      <c r="BBE38" s="2497"/>
      <c r="BBF38" s="2497"/>
      <c r="BBG38" s="2497"/>
      <c r="BBH38" s="2497"/>
      <c r="BBI38" s="2497"/>
      <c r="BBJ38" s="2497"/>
      <c r="BBK38" s="2497"/>
      <c r="BBL38" s="2497"/>
      <c r="BBM38" s="2497"/>
      <c r="BBN38" s="2497"/>
      <c r="BBO38" s="2497"/>
      <c r="BBP38" s="2497"/>
      <c r="BBQ38" s="2497"/>
      <c r="BBR38" s="2497"/>
      <c r="BBS38" s="2497"/>
      <c r="BBT38" s="2497"/>
      <c r="BBU38" s="2497"/>
      <c r="BBV38" s="2497"/>
      <c r="BBW38" s="2497"/>
      <c r="BBX38" s="2497"/>
      <c r="BBY38" s="2497"/>
      <c r="BBZ38" s="2497"/>
      <c r="BCA38" s="2497"/>
      <c r="BCB38" s="2497"/>
      <c r="BCC38" s="2497"/>
      <c r="BCD38" s="2497"/>
      <c r="BCE38" s="2497"/>
      <c r="BCF38" s="2497"/>
      <c r="BCG38" s="2497"/>
      <c r="BCH38" s="2497"/>
      <c r="BCI38" s="2497"/>
      <c r="BCJ38" s="2497"/>
      <c r="BCK38" s="2497"/>
      <c r="BCL38" s="2497"/>
      <c r="BCM38" s="2497"/>
      <c r="BCN38" s="2497"/>
      <c r="BCO38" s="2497"/>
      <c r="BCP38" s="2497"/>
      <c r="BCQ38" s="2497"/>
      <c r="BCR38" s="2497"/>
      <c r="BCS38" s="2497"/>
      <c r="BCT38" s="2497"/>
      <c r="BCU38" s="2497"/>
      <c r="BCV38" s="2497"/>
      <c r="BCW38" s="2497"/>
      <c r="BCX38" s="2497"/>
      <c r="BCY38" s="2497"/>
      <c r="BCZ38" s="2497"/>
      <c r="BDA38" s="2497"/>
      <c r="BDB38" s="2497"/>
      <c r="BDC38" s="2497"/>
      <c r="BDD38" s="2497"/>
      <c r="BDE38" s="2497"/>
      <c r="BDF38" s="2497"/>
      <c r="BDG38" s="2497"/>
      <c r="BDH38" s="2497"/>
      <c r="BDI38" s="2497"/>
      <c r="BDJ38" s="2497"/>
      <c r="BDK38" s="2497"/>
      <c r="BDL38" s="2497"/>
      <c r="BDM38" s="2497"/>
      <c r="BDN38" s="2497"/>
      <c r="BDO38" s="2497"/>
      <c r="BDP38" s="2497"/>
      <c r="BDQ38" s="2497"/>
      <c r="BDR38" s="2497"/>
      <c r="BDS38" s="2497"/>
      <c r="BDT38" s="2497"/>
      <c r="BDU38" s="2497"/>
      <c r="BDV38" s="2497"/>
      <c r="BDW38" s="2497"/>
      <c r="BDX38" s="2497"/>
      <c r="BDY38" s="2497"/>
      <c r="BDZ38" s="2497"/>
      <c r="BEA38" s="2497"/>
      <c r="BEB38" s="2497"/>
      <c r="BEC38" s="2497"/>
      <c r="BED38" s="2497"/>
      <c r="BEE38" s="2497"/>
      <c r="BEF38" s="2497"/>
      <c r="BEG38" s="2497"/>
      <c r="BEH38" s="2497"/>
      <c r="BEI38" s="2497"/>
      <c r="BEJ38" s="2497"/>
      <c r="BEK38" s="2497"/>
      <c r="BEL38" s="2497"/>
      <c r="BEM38" s="2497"/>
      <c r="BEN38" s="2497"/>
      <c r="BEO38" s="2497"/>
      <c r="BEP38" s="2497"/>
      <c r="BEQ38" s="2497"/>
      <c r="BER38" s="2497"/>
      <c r="BES38" s="2497"/>
      <c r="BET38" s="2497"/>
      <c r="BEU38" s="2497"/>
      <c r="BEV38" s="2497"/>
      <c r="BEW38" s="2497"/>
      <c r="BEX38" s="2497"/>
      <c r="BEY38" s="2497"/>
      <c r="BEZ38" s="2497"/>
      <c r="BFA38" s="2497"/>
      <c r="BFB38" s="2497"/>
      <c r="BFC38" s="2497"/>
      <c r="BFD38" s="2497"/>
      <c r="BFE38" s="2497"/>
      <c r="BFF38" s="2497"/>
      <c r="BFG38" s="2497"/>
      <c r="BFH38" s="2497"/>
      <c r="BFI38" s="2497"/>
      <c r="BFJ38" s="2497"/>
      <c r="BFK38" s="2497"/>
      <c r="BFL38" s="2497"/>
      <c r="BFM38" s="2497"/>
      <c r="BFN38" s="2497"/>
      <c r="BFO38" s="2497"/>
      <c r="BFP38" s="2497"/>
      <c r="BFQ38" s="2497"/>
      <c r="BFR38" s="2497"/>
      <c r="BFS38" s="2497"/>
      <c r="BFT38" s="2497"/>
      <c r="BFU38" s="2497"/>
      <c r="BFV38" s="2497"/>
      <c r="BFW38" s="2497"/>
      <c r="BFX38" s="2497"/>
      <c r="BFY38" s="2497"/>
      <c r="BFZ38" s="2497"/>
      <c r="BGA38" s="2497"/>
      <c r="BGB38" s="2497"/>
      <c r="BGC38" s="2497"/>
      <c r="BGD38" s="2497"/>
      <c r="BGE38" s="2497"/>
      <c r="BGF38" s="2497"/>
      <c r="BGG38" s="2497"/>
      <c r="BGH38" s="2497"/>
      <c r="BGI38" s="2497"/>
      <c r="BGJ38" s="2497"/>
      <c r="BGK38" s="2497"/>
      <c r="BGL38" s="2497"/>
      <c r="BGM38" s="2497"/>
      <c r="BGN38" s="2497"/>
      <c r="BGO38" s="2497"/>
      <c r="BGP38" s="2497"/>
      <c r="BGQ38" s="2497"/>
      <c r="BGR38" s="2497"/>
      <c r="BGS38" s="2497"/>
      <c r="BGT38" s="2497"/>
      <c r="BGU38" s="2497"/>
      <c r="BGV38" s="2497"/>
      <c r="BGW38" s="2497"/>
      <c r="BGX38" s="2497"/>
      <c r="BGY38" s="2497"/>
      <c r="BGZ38" s="2497"/>
      <c r="BHA38" s="2497"/>
      <c r="BHB38" s="2497"/>
      <c r="BHC38" s="2497"/>
      <c r="BHD38" s="2497"/>
      <c r="BHE38" s="2497"/>
      <c r="BHF38" s="2497"/>
      <c r="BHG38" s="2497"/>
      <c r="BHH38" s="2497"/>
      <c r="BHI38" s="2497"/>
      <c r="BHJ38" s="2497"/>
      <c r="BHK38" s="2497"/>
      <c r="BHL38" s="2497"/>
      <c r="BHM38" s="2497"/>
      <c r="BHN38" s="2497"/>
      <c r="BHO38" s="2497"/>
      <c r="BHP38" s="2497"/>
      <c r="BHQ38" s="2497"/>
      <c r="BHR38" s="2497"/>
      <c r="BHS38" s="2497"/>
      <c r="BHT38" s="2497"/>
      <c r="BHU38" s="2497"/>
      <c r="BHV38" s="2497"/>
      <c r="BHW38" s="2497"/>
      <c r="BHX38" s="2497"/>
      <c r="BHY38" s="2497"/>
      <c r="BHZ38" s="2497"/>
      <c r="BIA38" s="2497"/>
      <c r="BIB38" s="2497"/>
      <c r="BIC38" s="2497"/>
      <c r="BID38" s="2497"/>
      <c r="BIE38" s="2497"/>
      <c r="BIF38" s="2497"/>
      <c r="BIG38" s="2497"/>
      <c r="BIH38" s="2497"/>
      <c r="BII38" s="2497"/>
      <c r="BIJ38" s="2497"/>
      <c r="BIK38" s="2497"/>
      <c r="BIL38" s="2497"/>
      <c r="BIM38" s="2497"/>
      <c r="BIN38" s="2497"/>
      <c r="BIO38" s="2497"/>
      <c r="BIP38" s="2497"/>
      <c r="BIQ38" s="2497"/>
      <c r="BIR38" s="2497"/>
      <c r="BIS38" s="2497"/>
      <c r="BIT38" s="2497"/>
      <c r="BIU38" s="2497"/>
      <c r="BIV38" s="2497"/>
      <c r="BIW38" s="2497"/>
      <c r="BIX38" s="2497"/>
      <c r="BIY38" s="2497"/>
      <c r="BIZ38" s="2497"/>
      <c r="BJA38" s="2497"/>
      <c r="BJB38" s="2497"/>
      <c r="BJC38" s="2497"/>
      <c r="BJD38" s="2497"/>
      <c r="BJE38" s="2497"/>
      <c r="BJF38" s="2497"/>
      <c r="BJG38" s="2497"/>
      <c r="BJH38" s="2497"/>
      <c r="BJI38" s="2497"/>
      <c r="BJJ38" s="2497"/>
      <c r="BJK38" s="2497"/>
      <c r="BJL38" s="2497"/>
      <c r="BJM38" s="2497"/>
      <c r="BJN38" s="2497"/>
      <c r="BJO38" s="2497"/>
      <c r="BJP38" s="2497"/>
      <c r="BJQ38" s="2497"/>
      <c r="BJR38" s="2497"/>
      <c r="BJS38" s="2497"/>
      <c r="BJT38" s="2497"/>
      <c r="BJU38" s="2497"/>
      <c r="BJV38" s="2497"/>
      <c r="BJW38" s="2497"/>
      <c r="BJX38" s="2497"/>
      <c r="BJY38" s="2497"/>
      <c r="BJZ38" s="2497"/>
      <c r="BKA38" s="2497"/>
      <c r="BKB38" s="2497"/>
      <c r="BKC38" s="2497"/>
      <c r="BKD38" s="2497"/>
      <c r="BKE38" s="2497"/>
      <c r="BKF38" s="2497"/>
      <c r="BKG38" s="2497"/>
      <c r="BKH38" s="2497"/>
      <c r="BKI38" s="2497"/>
      <c r="BKJ38" s="2497"/>
      <c r="BKK38" s="2497"/>
      <c r="BKL38" s="2497"/>
      <c r="BKM38" s="2497"/>
      <c r="BKN38" s="2497"/>
      <c r="BKO38" s="2497"/>
      <c r="BKP38" s="2497"/>
      <c r="BKQ38" s="2497"/>
      <c r="BKR38" s="2497"/>
      <c r="BKS38" s="2497"/>
      <c r="BKT38" s="2497"/>
      <c r="BKU38" s="2497"/>
      <c r="BKV38" s="2497"/>
      <c r="BKW38" s="2497"/>
      <c r="BKX38" s="2497"/>
      <c r="BKY38" s="2497"/>
      <c r="BKZ38" s="2497"/>
      <c r="BLA38" s="2497"/>
      <c r="BLB38" s="2497"/>
      <c r="BLC38" s="2497"/>
      <c r="BLD38" s="2497"/>
      <c r="BLE38" s="2497"/>
      <c r="BLF38" s="2497"/>
      <c r="BLG38" s="2497"/>
      <c r="BLH38" s="2497"/>
      <c r="BLI38" s="2497"/>
      <c r="BLJ38" s="2497"/>
      <c r="BLK38" s="2497"/>
      <c r="BLL38" s="2497"/>
      <c r="BLM38" s="2497"/>
      <c r="BLN38" s="2497"/>
      <c r="BLO38" s="2497"/>
      <c r="BLP38" s="2497"/>
      <c r="BLQ38" s="2497"/>
      <c r="BLR38" s="2497"/>
      <c r="BLS38" s="2497"/>
      <c r="BLT38" s="2497"/>
      <c r="BLU38" s="2497"/>
      <c r="BLV38" s="2497"/>
      <c r="BLW38" s="2497"/>
      <c r="BLX38" s="2497"/>
      <c r="BLY38" s="2497"/>
      <c r="BLZ38" s="2497"/>
      <c r="BMA38" s="2497"/>
      <c r="BMB38" s="2497"/>
      <c r="BMC38" s="2497"/>
      <c r="BMD38" s="2497"/>
      <c r="BME38" s="2497"/>
      <c r="BMF38" s="2497"/>
      <c r="BMG38" s="2497"/>
      <c r="BMH38" s="2497"/>
      <c r="BMI38" s="2497"/>
      <c r="BMJ38" s="2497"/>
      <c r="BMK38" s="2497"/>
      <c r="BML38" s="2497"/>
      <c r="BMM38" s="2497"/>
      <c r="BMN38" s="2497"/>
      <c r="BMO38" s="2497"/>
      <c r="BMP38" s="2497"/>
      <c r="BMQ38" s="2497"/>
      <c r="BMR38" s="2497"/>
      <c r="BMS38" s="2497"/>
      <c r="BMT38" s="2497"/>
      <c r="BMU38" s="2497"/>
      <c r="BMV38" s="2497"/>
      <c r="BMW38" s="2497"/>
      <c r="BMX38" s="2497"/>
      <c r="BMY38" s="2497"/>
      <c r="BMZ38" s="2497"/>
      <c r="BNA38" s="2497"/>
      <c r="BNB38" s="2497"/>
      <c r="BNC38" s="2497"/>
      <c r="BND38" s="2497"/>
      <c r="BNE38" s="2497"/>
      <c r="BNF38" s="2497"/>
      <c r="BNG38" s="2497"/>
      <c r="BNH38" s="2497"/>
      <c r="BNI38" s="2497"/>
      <c r="BNJ38" s="2497"/>
      <c r="BNK38" s="2497"/>
      <c r="BNL38" s="2497"/>
      <c r="BNM38" s="2497"/>
      <c r="BNN38" s="2497"/>
      <c r="BNO38" s="2497"/>
      <c r="BNP38" s="2497"/>
      <c r="BNQ38" s="2497"/>
      <c r="BNR38" s="2497"/>
      <c r="BNS38" s="2497"/>
      <c r="BNT38" s="2497"/>
      <c r="BNU38" s="2497"/>
      <c r="BNV38" s="2497"/>
      <c r="BNW38" s="2497"/>
      <c r="BNX38" s="2497"/>
      <c r="BNY38" s="2497"/>
      <c r="BNZ38" s="2497"/>
      <c r="BOA38" s="2497"/>
      <c r="BOB38" s="2497"/>
      <c r="BOC38" s="2497"/>
      <c r="BOD38" s="2497"/>
      <c r="BOE38" s="2497"/>
      <c r="BOF38" s="2497"/>
      <c r="BOG38" s="2497"/>
      <c r="BOH38" s="2497"/>
      <c r="BOI38" s="2497"/>
      <c r="BOJ38" s="2497"/>
      <c r="BOK38" s="2497"/>
      <c r="BOL38" s="2497"/>
      <c r="BOM38" s="2497"/>
      <c r="BON38" s="2497"/>
      <c r="BOO38" s="2497"/>
      <c r="BOP38" s="2497"/>
      <c r="BOQ38" s="2497"/>
      <c r="BOR38" s="2497"/>
      <c r="BOS38" s="2497"/>
      <c r="BOT38" s="2497"/>
      <c r="BOU38" s="2497"/>
      <c r="BOV38" s="2497"/>
      <c r="BOW38" s="2497"/>
      <c r="BOX38" s="2497"/>
      <c r="BOY38" s="2497"/>
      <c r="BOZ38" s="2497"/>
      <c r="BPA38" s="2497"/>
      <c r="BPB38" s="2497"/>
      <c r="BPC38" s="2497"/>
      <c r="BPD38" s="2497"/>
      <c r="BPE38" s="2497"/>
      <c r="BPF38" s="2497"/>
      <c r="BPG38" s="2497"/>
      <c r="BPH38" s="2497"/>
      <c r="BPI38" s="2497"/>
      <c r="BPJ38" s="2497"/>
      <c r="BPK38" s="2497"/>
      <c r="BPL38" s="2497"/>
      <c r="BPM38" s="2497"/>
      <c r="BPN38" s="2497"/>
      <c r="BPO38" s="2497"/>
      <c r="BPP38" s="2497"/>
      <c r="BPQ38" s="2497"/>
      <c r="BPR38" s="2497"/>
      <c r="BPS38" s="2497"/>
      <c r="BPT38" s="2497"/>
      <c r="BPU38" s="2497"/>
      <c r="BPV38" s="2497"/>
      <c r="BPW38" s="2497"/>
      <c r="BPX38" s="2497"/>
      <c r="BPY38" s="2497"/>
      <c r="BPZ38" s="2497"/>
      <c r="BQA38" s="2497"/>
      <c r="BQB38" s="2497"/>
      <c r="BQC38" s="2497"/>
      <c r="BQD38" s="2497"/>
      <c r="BQE38" s="2497"/>
      <c r="BQF38" s="2497"/>
      <c r="BQG38" s="2497"/>
      <c r="BQH38" s="2497"/>
      <c r="BQI38" s="2497"/>
      <c r="BQJ38" s="2497"/>
      <c r="BQK38" s="2497"/>
      <c r="BQL38" s="2497"/>
      <c r="BQM38" s="2497"/>
      <c r="BQN38" s="2497"/>
      <c r="BQO38" s="2497"/>
      <c r="BQP38" s="2497"/>
      <c r="BQQ38" s="2497"/>
      <c r="BQR38" s="2497"/>
      <c r="BQS38" s="2497"/>
      <c r="BQT38" s="2497"/>
      <c r="BQU38" s="2497"/>
      <c r="BQV38" s="2497"/>
      <c r="BQW38" s="2497"/>
      <c r="BQX38" s="2497"/>
      <c r="BQY38" s="2497"/>
      <c r="BQZ38" s="2497"/>
      <c r="BRA38" s="2497"/>
      <c r="BRB38" s="2497"/>
      <c r="BRC38" s="2497"/>
      <c r="BRD38" s="2497"/>
      <c r="BRE38" s="2497"/>
      <c r="BRF38" s="2497"/>
      <c r="BRG38" s="2497"/>
      <c r="BRH38" s="2497"/>
      <c r="BRI38" s="2497"/>
      <c r="BRJ38" s="2497"/>
      <c r="BRK38" s="2497"/>
      <c r="BRL38" s="2497"/>
      <c r="BRM38" s="2497"/>
      <c r="BRN38" s="2497"/>
      <c r="BRO38" s="2497"/>
      <c r="BRP38" s="2497"/>
      <c r="BRQ38" s="2497"/>
      <c r="BRR38" s="2497"/>
      <c r="BRS38" s="2497"/>
      <c r="BRT38" s="2497"/>
      <c r="BRU38" s="2497"/>
      <c r="BRV38" s="2497"/>
      <c r="BRW38" s="2497"/>
      <c r="BRX38" s="2497"/>
      <c r="BRY38" s="2497"/>
      <c r="BRZ38" s="2497"/>
      <c r="BSA38" s="2497"/>
      <c r="BSB38" s="2497"/>
      <c r="BSC38" s="2497"/>
      <c r="BSD38" s="2497"/>
      <c r="BSE38" s="2497"/>
      <c r="BSF38" s="2497"/>
      <c r="BSG38" s="2497"/>
      <c r="BSH38" s="2497"/>
      <c r="BSI38" s="2497"/>
      <c r="BSJ38" s="2497"/>
      <c r="BSK38" s="2497"/>
      <c r="BSL38" s="2497"/>
      <c r="BSM38" s="2497"/>
      <c r="BSN38" s="2497"/>
      <c r="BSO38" s="2497"/>
      <c r="BSP38" s="2497"/>
      <c r="BSQ38" s="2497"/>
      <c r="BSR38" s="2497"/>
      <c r="BSS38" s="2497"/>
      <c r="BST38" s="2497"/>
      <c r="BSU38" s="2497"/>
      <c r="BSV38" s="2497"/>
      <c r="BSW38" s="2497"/>
      <c r="BSX38" s="2497"/>
      <c r="BSY38" s="2497"/>
      <c r="BSZ38" s="2497"/>
      <c r="BTA38" s="2497"/>
      <c r="BTB38" s="2497"/>
      <c r="BTC38" s="2497"/>
      <c r="BTD38" s="2497"/>
      <c r="BTE38" s="2497"/>
      <c r="BTF38" s="2497"/>
      <c r="BTG38" s="2497"/>
      <c r="BTH38" s="2497"/>
      <c r="BTI38" s="2497"/>
      <c r="BTJ38" s="2497"/>
      <c r="BTK38" s="2497"/>
      <c r="BTL38" s="2497"/>
      <c r="BTM38" s="2497"/>
      <c r="BTN38" s="2497"/>
      <c r="BTO38" s="2497"/>
      <c r="BTP38" s="2497"/>
      <c r="BTQ38" s="2497"/>
      <c r="BTR38" s="2497"/>
      <c r="BTS38" s="2497"/>
      <c r="BTT38" s="2497"/>
      <c r="BTU38" s="2497"/>
      <c r="BTV38" s="2497"/>
      <c r="BTW38" s="2497"/>
      <c r="BTX38" s="2497"/>
      <c r="BTY38" s="2497"/>
      <c r="BTZ38" s="2497"/>
      <c r="BUA38" s="2497"/>
      <c r="BUB38" s="2497"/>
      <c r="BUC38" s="2497"/>
      <c r="BUD38" s="2497"/>
      <c r="BUE38" s="2497"/>
      <c r="BUF38" s="2497"/>
      <c r="BUG38" s="2497"/>
      <c r="BUH38" s="2497"/>
      <c r="BUI38" s="2497"/>
      <c r="BUJ38" s="2497"/>
      <c r="BUK38" s="2497"/>
      <c r="BUL38" s="2497"/>
      <c r="BUM38" s="2497"/>
      <c r="BUN38" s="2497"/>
      <c r="BUO38" s="2497"/>
      <c r="BUP38" s="2497"/>
      <c r="BUQ38" s="2497"/>
      <c r="BUR38" s="2497"/>
      <c r="BUS38" s="2497"/>
      <c r="BUT38" s="2497"/>
      <c r="BUU38" s="2497"/>
      <c r="BUV38" s="2497"/>
      <c r="BUW38" s="2497"/>
      <c r="BUX38" s="2497"/>
      <c r="BUY38" s="2497"/>
      <c r="BUZ38" s="2497"/>
      <c r="BVA38" s="2497"/>
      <c r="BVB38" s="2497"/>
      <c r="BVC38" s="2497"/>
      <c r="BVD38" s="2497"/>
      <c r="BVE38" s="2497"/>
      <c r="BVF38" s="2497"/>
      <c r="BVG38" s="2497"/>
      <c r="BVH38" s="2497"/>
      <c r="BVI38" s="2497"/>
      <c r="BVJ38" s="2497"/>
      <c r="BVK38" s="2497"/>
      <c r="BVL38" s="2497"/>
      <c r="BVM38" s="2497"/>
      <c r="BVN38" s="2497"/>
      <c r="BVO38" s="2497"/>
      <c r="BVP38" s="2497"/>
      <c r="BVQ38" s="2497"/>
      <c r="BVR38" s="2497"/>
      <c r="BVS38" s="2497"/>
      <c r="BVT38" s="2497"/>
      <c r="BVU38" s="2497"/>
      <c r="BVV38" s="2497"/>
      <c r="BVW38" s="2497"/>
      <c r="BVX38" s="2497"/>
      <c r="BVY38" s="2497"/>
      <c r="BVZ38" s="2497"/>
      <c r="BWA38" s="2497"/>
      <c r="BWB38" s="2497"/>
      <c r="BWC38" s="2497"/>
      <c r="BWD38" s="2497"/>
      <c r="BWE38" s="2497"/>
      <c r="BWF38" s="2497"/>
      <c r="BWG38" s="2497"/>
      <c r="BWH38" s="2497"/>
      <c r="BWI38" s="2497"/>
      <c r="BWJ38" s="2497"/>
      <c r="BWK38" s="2497"/>
      <c r="BWL38" s="2497"/>
      <c r="BWM38" s="2497"/>
      <c r="BWN38" s="2497"/>
      <c r="BWO38" s="2497"/>
      <c r="BWP38" s="2497"/>
      <c r="BWQ38" s="2497"/>
      <c r="BWR38" s="2497"/>
      <c r="BWS38" s="2497"/>
      <c r="BWT38" s="2497"/>
      <c r="BWU38" s="2497"/>
      <c r="BWV38" s="2497"/>
      <c r="BWW38" s="2497"/>
      <c r="BWX38" s="2497"/>
      <c r="BWY38" s="2497"/>
      <c r="BWZ38" s="2497"/>
      <c r="BXA38" s="2497"/>
      <c r="BXB38" s="2497"/>
      <c r="BXC38" s="2497"/>
      <c r="BXD38" s="2497"/>
      <c r="BXE38" s="2497"/>
      <c r="BXF38" s="2497"/>
      <c r="BXG38" s="2497"/>
      <c r="BXH38" s="2497"/>
      <c r="BXI38" s="2497"/>
      <c r="BXJ38" s="2497"/>
      <c r="BXK38" s="2497"/>
      <c r="BXL38" s="2497"/>
      <c r="BXM38" s="2497"/>
      <c r="BXN38" s="2497"/>
      <c r="BXO38" s="2497"/>
      <c r="BXP38" s="2497"/>
      <c r="BXQ38" s="2497"/>
      <c r="BXR38" s="2497"/>
      <c r="BXS38" s="2497"/>
      <c r="BXT38" s="2497"/>
      <c r="BXU38" s="2497"/>
      <c r="BXV38" s="2497"/>
    </row>
    <row r="39" spans="1:1998" customFormat="1">
      <c r="A39" s="2497"/>
      <c r="B39" s="2497"/>
      <c r="C39" s="2497"/>
      <c r="D39" s="2497"/>
      <c r="E39" s="2497"/>
      <c r="F39" s="2497"/>
      <c r="G39" s="2497"/>
      <c r="H39" s="2497"/>
      <c r="I39" s="2497"/>
      <c r="J39" s="2497"/>
      <c r="K39" s="2497"/>
      <c r="L39" s="2497"/>
      <c r="M39" s="2497"/>
      <c r="N39" s="2497"/>
      <c r="O39" s="2497"/>
      <c r="P39" s="2497"/>
      <c r="Q39" s="2497"/>
      <c r="R39" s="2497"/>
      <c r="S39" s="2497"/>
      <c r="T39" s="2497"/>
      <c r="U39" s="2497"/>
      <c r="V39" s="2497"/>
      <c r="W39" s="2497"/>
      <c r="X39" s="2497"/>
      <c r="Y39" s="2497"/>
      <c r="Z39" s="2497"/>
      <c r="AA39" s="2497"/>
      <c r="AB39" s="2497"/>
      <c r="AC39" s="2497"/>
      <c r="AD39" s="2497"/>
      <c r="AE39" s="2497"/>
      <c r="AF39" s="2497"/>
      <c r="AG39" s="2497"/>
      <c r="AH39" s="2497"/>
      <c r="AI39" s="2497"/>
      <c r="AJ39" s="2497"/>
      <c r="AK39" s="2497"/>
      <c r="AL39" s="2497"/>
      <c r="AM39" s="2497"/>
      <c r="AN39" s="2497"/>
      <c r="AO39" s="2497"/>
      <c r="AP39" s="2497"/>
      <c r="AQ39" s="2497"/>
      <c r="AR39" s="2497"/>
      <c r="AS39" s="2497"/>
      <c r="AT39" s="2497"/>
      <c r="AU39" s="2497"/>
      <c r="AV39" s="2497"/>
      <c r="AW39" s="2497"/>
      <c r="AX39" s="2497"/>
      <c r="AY39" s="2497"/>
      <c r="AZ39" s="2497"/>
      <c r="BA39" s="2497"/>
      <c r="BB39" s="2497"/>
      <c r="BC39" s="2497"/>
      <c r="BD39" s="2497"/>
      <c r="BE39" s="2497"/>
      <c r="BF39" s="2497"/>
      <c r="BG39" s="2497"/>
      <c r="BH39" s="2497"/>
      <c r="BI39" s="2497"/>
      <c r="BJ39" s="2497"/>
      <c r="BK39" s="2497"/>
      <c r="BL39" s="2497"/>
      <c r="BM39" s="2497"/>
      <c r="BN39" s="2497"/>
      <c r="BO39" s="2497"/>
      <c r="BP39" s="2497"/>
      <c r="BQ39" s="2497"/>
      <c r="BR39" s="2497"/>
      <c r="BS39" s="2497"/>
      <c r="BT39" s="2497"/>
      <c r="BU39" s="2497"/>
      <c r="BV39" s="2497"/>
      <c r="BW39" s="2497"/>
      <c r="BX39" s="2497"/>
      <c r="BY39" s="2497"/>
      <c r="BZ39" s="2497"/>
      <c r="CA39" s="2497"/>
      <c r="CB39" s="2497"/>
      <c r="CC39" s="2497"/>
      <c r="CD39" s="2497"/>
      <c r="CE39" s="2497"/>
      <c r="CF39" s="2497"/>
      <c r="CG39" s="2497"/>
      <c r="CH39" s="2497"/>
      <c r="CI39" s="2497"/>
      <c r="CJ39" s="2497"/>
      <c r="CK39" s="2497"/>
      <c r="CL39" s="2497"/>
      <c r="CM39" s="2497"/>
      <c r="CN39" s="2497"/>
      <c r="CO39" s="2497"/>
      <c r="CP39" s="2497"/>
      <c r="CQ39" s="2497"/>
      <c r="CR39" s="2497"/>
      <c r="CS39" s="2497"/>
      <c r="CT39" s="2497"/>
      <c r="CU39" s="2497"/>
      <c r="CV39" s="2497"/>
      <c r="CW39" s="2497"/>
      <c r="CX39" s="2497"/>
      <c r="CY39" s="2497"/>
      <c r="CZ39" s="2497"/>
      <c r="DA39" s="2497"/>
      <c r="DB39" s="2497"/>
      <c r="DC39" s="2497"/>
      <c r="DD39" s="2497"/>
      <c r="DE39" s="2497"/>
      <c r="DF39" s="2497"/>
      <c r="DG39" s="2497"/>
      <c r="DH39" s="2497"/>
      <c r="DI39" s="2497"/>
      <c r="DJ39" s="2497"/>
      <c r="DK39" s="2497"/>
      <c r="DL39" s="2497"/>
      <c r="DM39" s="2497"/>
      <c r="DN39" s="2497"/>
      <c r="DO39" s="2497"/>
      <c r="DP39" s="2497"/>
      <c r="DQ39" s="2497"/>
      <c r="DR39" s="2497"/>
      <c r="DS39" s="2497"/>
      <c r="DT39" s="2497"/>
      <c r="DU39" s="2497"/>
      <c r="DV39" s="2497"/>
      <c r="DW39" s="2497"/>
      <c r="DX39" s="2497"/>
      <c r="DY39" s="2497"/>
      <c r="DZ39" s="2497"/>
      <c r="EA39" s="2497"/>
      <c r="EB39" s="2497"/>
      <c r="EC39" s="2497"/>
      <c r="ED39" s="2497"/>
      <c r="EE39" s="2497"/>
      <c r="EF39" s="2497"/>
      <c r="EG39" s="2497"/>
      <c r="EH39" s="2497"/>
      <c r="EI39" s="2497"/>
      <c r="EJ39" s="2497"/>
      <c r="EK39" s="2497"/>
      <c r="EL39" s="2497"/>
      <c r="EM39" s="2497"/>
      <c r="EN39" s="2497"/>
      <c r="EO39" s="2497"/>
      <c r="EP39" s="2497"/>
      <c r="EQ39" s="2497"/>
      <c r="ER39" s="2497"/>
      <c r="ES39" s="2497"/>
      <c r="ET39" s="2497"/>
      <c r="EU39" s="2497"/>
      <c r="EV39" s="2497"/>
      <c r="EW39" s="2497"/>
      <c r="EX39" s="2497"/>
      <c r="EY39" s="2497"/>
      <c r="EZ39" s="2497"/>
      <c r="FA39" s="2497"/>
      <c r="FB39" s="2497"/>
      <c r="FC39" s="2497"/>
      <c r="FD39" s="2497"/>
      <c r="FE39" s="2497"/>
      <c r="FF39" s="2497"/>
      <c r="FG39" s="2497"/>
      <c r="FH39" s="2497"/>
      <c r="FI39" s="2497"/>
      <c r="FJ39" s="2497"/>
      <c r="FK39" s="2497"/>
      <c r="FL39" s="2497"/>
      <c r="FM39" s="2497"/>
      <c r="FN39" s="2497"/>
      <c r="FO39" s="2497"/>
      <c r="FP39" s="2497"/>
      <c r="FQ39" s="2497"/>
      <c r="FR39" s="2497"/>
      <c r="FS39" s="2497"/>
      <c r="FT39" s="2497"/>
      <c r="FU39" s="2497"/>
      <c r="FV39" s="2497"/>
      <c r="FW39" s="2497"/>
      <c r="FX39" s="2497"/>
      <c r="FY39" s="2497"/>
      <c r="FZ39" s="2497"/>
      <c r="GA39" s="2497"/>
      <c r="GB39" s="2497"/>
      <c r="GC39" s="2497"/>
      <c r="GD39" s="2497"/>
      <c r="GE39" s="2497"/>
      <c r="GF39" s="2497"/>
      <c r="GG39" s="2497"/>
      <c r="GH39" s="2497"/>
      <c r="GI39" s="2497"/>
      <c r="GJ39" s="2497"/>
      <c r="GK39" s="2497"/>
      <c r="GL39" s="2497"/>
      <c r="GM39" s="2497"/>
      <c r="GN39" s="2497"/>
      <c r="GO39" s="2497"/>
      <c r="GP39" s="2497"/>
      <c r="GQ39" s="2497"/>
      <c r="GR39" s="2497"/>
      <c r="GS39" s="2497"/>
      <c r="GT39" s="2497"/>
      <c r="GU39" s="2497"/>
      <c r="GV39" s="2497"/>
      <c r="GW39" s="2497"/>
      <c r="GX39" s="2497"/>
      <c r="GY39" s="2497"/>
      <c r="GZ39" s="2497"/>
      <c r="HA39" s="2497"/>
      <c r="HB39" s="2497"/>
      <c r="HC39" s="2497"/>
      <c r="HD39" s="2497"/>
      <c r="HE39" s="2497"/>
      <c r="HF39" s="2497"/>
      <c r="HG39" s="2497"/>
      <c r="HH39" s="2497"/>
      <c r="HI39" s="2497"/>
      <c r="HJ39" s="2497"/>
      <c r="HK39" s="2497"/>
      <c r="HL39" s="2497"/>
      <c r="HM39" s="2497"/>
      <c r="HN39" s="2497"/>
      <c r="HO39" s="2497"/>
      <c r="HP39" s="2497"/>
      <c r="HQ39" s="2497"/>
      <c r="HR39" s="2497"/>
      <c r="HS39" s="2497"/>
      <c r="HT39" s="2497"/>
      <c r="HU39" s="2497"/>
      <c r="HV39" s="2497"/>
      <c r="HW39" s="2497"/>
      <c r="HX39" s="2497"/>
      <c r="HY39" s="2497"/>
      <c r="HZ39" s="2497"/>
      <c r="IA39" s="2497"/>
      <c r="IB39" s="2497"/>
      <c r="IC39" s="2497"/>
      <c r="ID39" s="2497"/>
      <c r="IE39" s="2497"/>
      <c r="IF39" s="2497"/>
      <c r="IG39" s="2497"/>
      <c r="IH39" s="2497"/>
      <c r="II39" s="2497"/>
      <c r="IJ39" s="2497"/>
      <c r="IK39" s="2497"/>
      <c r="IL39" s="2497"/>
      <c r="IM39" s="2497"/>
      <c r="IN39" s="2497"/>
      <c r="IO39" s="2497"/>
      <c r="IP39" s="2497"/>
      <c r="IQ39" s="2497"/>
      <c r="IR39" s="2497"/>
      <c r="IS39" s="2497"/>
      <c r="IT39" s="2497"/>
      <c r="IU39" s="2497"/>
      <c r="IV39" s="2497"/>
      <c r="IW39" s="2497"/>
      <c r="IX39" s="2497"/>
      <c r="IY39" s="2497"/>
      <c r="IZ39" s="2497"/>
      <c r="JA39" s="2497"/>
      <c r="JB39" s="2497"/>
      <c r="JC39" s="2497"/>
      <c r="JD39" s="2497"/>
      <c r="JE39" s="2497"/>
      <c r="JF39" s="2497"/>
      <c r="JG39" s="2497"/>
      <c r="JH39" s="2497"/>
      <c r="JI39" s="2497"/>
      <c r="JJ39" s="2497"/>
      <c r="JK39" s="2497"/>
      <c r="JL39" s="2497"/>
      <c r="JM39" s="2497"/>
      <c r="JN39" s="2497"/>
      <c r="JO39" s="2497"/>
      <c r="JP39" s="2497"/>
      <c r="JQ39" s="2497"/>
      <c r="JR39" s="2497"/>
      <c r="JS39" s="2497"/>
      <c r="JT39" s="2497"/>
      <c r="JU39" s="2497"/>
      <c r="JV39" s="2497"/>
      <c r="JW39" s="2497"/>
      <c r="JX39" s="2497"/>
      <c r="JY39" s="2497"/>
      <c r="JZ39" s="2497"/>
      <c r="KA39" s="2497"/>
      <c r="KB39" s="2497"/>
      <c r="KC39" s="2497"/>
      <c r="KD39" s="2497"/>
      <c r="KE39" s="2497"/>
      <c r="KF39" s="2497"/>
      <c r="KG39" s="2497"/>
      <c r="KH39" s="2497"/>
      <c r="KI39" s="2497"/>
      <c r="KJ39" s="2497"/>
      <c r="KK39" s="2497"/>
      <c r="KL39" s="2497"/>
      <c r="KM39" s="2497"/>
      <c r="KN39" s="2497"/>
      <c r="KO39" s="2497"/>
      <c r="KP39" s="2497"/>
      <c r="KQ39" s="2497"/>
      <c r="KR39" s="2497"/>
      <c r="KS39" s="2497"/>
      <c r="KT39" s="2497"/>
      <c r="KU39" s="2497"/>
      <c r="KV39" s="2497"/>
      <c r="KW39" s="2497"/>
      <c r="KX39" s="2497"/>
      <c r="KY39" s="2497"/>
      <c r="KZ39" s="2497"/>
      <c r="LA39" s="2497"/>
      <c r="LB39" s="2497"/>
      <c r="LC39" s="2497"/>
      <c r="LD39" s="2497"/>
      <c r="LE39" s="2497"/>
      <c r="LF39" s="2497"/>
      <c r="LG39" s="2497"/>
      <c r="LH39" s="2497"/>
      <c r="LI39" s="2497"/>
      <c r="LJ39" s="2497"/>
      <c r="LK39" s="2497"/>
      <c r="LL39" s="2497"/>
      <c r="LM39" s="2497"/>
      <c r="LN39" s="2497"/>
      <c r="LO39" s="2497"/>
      <c r="LP39" s="2497"/>
      <c r="LQ39" s="2497"/>
      <c r="LR39" s="2497"/>
      <c r="LS39" s="2497"/>
      <c r="LT39" s="2497"/>
      <c r="LU39" s="2497"/>
      <c r="LV39" s="2497"/>
      <c r="LW39" s="2497"/>
      <c r="LX39" s="2497"/>
      <c r="LY39" s="2497"/>
      <c r="LZ39" s="2497"/>
      <c r="MA39" s="2497"/>
      <c r="MB39" s="2497"/>
      <c r="MC39" s="2497"/>
      <c r="MD39" s="2497"/>
      <c r="ME39" s="2497"/>
      <c r="MF39" s="2497"/>
      <c r="MG39" s="2497"/>
      <c r="MH39" s="2497"/>
      <c r="MI39" s="2497"/>
      <c r="MJ39" s="2497"/>
      <c r="MK39" s="2497"/>
      <c r="ML39" s="2497"/>
      <c r="MM39" s="2497"/>
      <c r="MN39" s="2497"/>
      <c r="MO39" s="2497"/>
      <c r="MP39" s="2497"/>
      <c r="MQ39" s="2497"/>
      <c r="MR39" s="2497"/>
      <c r="MS39" s="2497"/>
      <c r="MT39" s="2497"/>
      <c r="MU39" s="2497"/>
      <c r="MV39" s="2497"/>
      <c r="MW39" s="2497"/>
      <c r="MX39" s="2497"/>
      <c r="MY39" s="2497"/>
      <c r="MZ39" s="2497"/>
      <c r="NA39" s="2497"/>
      <c r="NB39" s="2497"/>
      <c r="NC39" s="2497"/>
      <c r="ND39" s="2497"/>
      <c r="NE39" s="2497"/>
      <c r="NF39" s="2497"/>
      <c r="NG39" s="2497"/>
      <c r="NH39" s="2497"/>
      <c r="NI39" s="2497"/>
      <c r="NJ39" s="2497"/>
      <c r="NK39" s="2497"/>
      <c r="NL39" s="2497"/>
      <c r="NM39" s="2497"/>
      <c r="NN39" s="2497"/>
      <c r="NO39" s="2497"/>
      <c r="NP39" s="2497"/>
      <c r="NQ39" s="2497"/>
      <c r="NR39" s="2497"/>
      <c r="NS39" s="2497"/>
      <c r="NT39" s="2497"/>
      <c r="NU39" s="2497"/>
      <c r="NV39" s="2497"/>
      <c r="NW39" s="2497"/>
      <c r="NX39" s="2497"/>
      <c r="NY39" s="2497"/>
      <c r="NZ39" s="2497"/>
      <c r="OA39" s="2497"/>
      <c r="OB39" s="2497"/>
      <c r="OC39" s="2497"/>
      <c r="OD39" s="2497"/>
      <c r="OE39" s="2497"/>
      <c r="OF39" s="2497"/>
      <c r="OG39" s="2497"/>
      <c r="OH39" s="2497"/>
      <c r="OI39" s="2497"/>
      <c r="OJ39" s="2497"/>
      <c r="OK39" s="2497"/>
      <c r="OL39" s="2497"/>
      <c r="OM39" s="2497"/>
      <c r="ON39" s="2497"/>
      <c r="OO39" s="2497"/>
      <c r="OP39" s="2497"/>
      <c r="OQ39" s="2497"/>
      <c r="OR39" s="2497"/>
      <c r="OS39" s="2497"/>
      <c r="OT39" s="2497"/>
      <c r="OU39" s="2497"/>
      <c r="OV39" s="2497"/>
      <c r="OW39" s="2497"/>
      <c r="OX39" s="2497"/>
      <c r="OY39" s="2497"/>
      <c r="OZ39" s="2497"/>
      <c r="PA39" s="2497"/>
      <c r="PB39" s="2497"/>
      <c r="PC39" s="2497"/>
      <c r="PD39" s="2497"/>
      <c r="PE39" s="2497"/>
      <c r="PF39" s="2497"/>
      <c r="PG39" s="2497"/>
      <c r="PH39" s="2497"/>
      <c r="PI39" s="2497"/>
      <c r="PJ39" s="2497"/>
      <c r="PK39" s="2497"/>
      <c r="PL39" s="2497"/>
      <c r="PM39" s="2497"/>
      <c r="PN39" s="2497"/>
      <c r="PO39" s="2497"/>
      <c r="PP39" s="2497"/>
      <c r="PQ39" s="2497"/>
      <c r="PR39" s="2497"/>
      <c r="PS39" s="2497"/>
      <c r="PT39" s="2497"/>
      <c r="PU39" s="2497"/>
      <c r="PV39" s="2497"/>
      <c r="PW39" s="2497"/>
      <c r="PX39" s="2497"/>
      <c r="PY39" s="2497"/>
      <c r="PZ39" s="2497"/>
      <c r="QA39" s="2497"/>
      <c r="QB39" s="2497"/>
      <c r="QC39" s="2497"/>
      <c r="QD39" s="2497"/>
      <c r="QE39" s="2497"/>
      <c r="QF39" s="2497"/>
      <c r="QG39" s="2497"/>
      <c r="QH39" s="2497"/>
      <c r="QI39" s="2497"/>
      <c r="QJ39" s="2497"/>
      <c r="QK39" s="2497"/>
      <c r="QL39" s="2497"/>
      <c r="QM39" s="2497"/>
      <c r="QN39" s="2497"/>
      <c r="QO39" s="2497"/>
      <c r="QP39" s="2497"/>
      <c r="QQ39" s="2497"/>
      <c r="QR39" s="2497"/>
      <c r="QS39" s="2497"/>
      <c r="QT39" s="2497"/>
      <c r="QU39" s="2497"/>
      <c r="QV39" s="2497"/>
      <c r="QW39" s="2497"/>
      <c r="QX39" s="2497"/>
      <c r="QY39" s="2497"/>
      <c r="QZ39" s="2497"/>
      <c r="RA39" s="2497"/>
      <c r="RB39" s="2497"/>
      <c r="RC39" s="2497"/>
      <c r="RD39" s="2497"/>
      <c r="RE39" s="2497"/>
      <c r="RF39" s="2497"/>
      <c r="RG39" s="2497"/>
      <c r="RH39" s="2497"/>
      <c r="RI39" s="2497"/>
      <c r="RJ39" s="2497"/>
      <c r="RK39" s="2497"/>
      <c r="RL39" s="2497"/>
      <c r="RM39" s="2497"/>
      <c r="RN39" s="2497"/>
      <c r="RO39" s="2497"/>
      <c r="RP39" s="2497"/>
      <c r="RQ39" s="2497"/>
      <c r="RR39" s="2497"/>
      <c r="RS39" s="2497"/>
      <c r="RT39" s="2497"/>
      <c r="RU39" s="2497"/>
      <c r="RV39" s="2497"/>
      <c r="RW39" s="2497"/>
      <c r="RX39" s="2497"/>
      <c r="RY39" s="2497"/>
      <c r="RZ39" s="2497"/>
      <c r="SA39" s="2497"/>
      <c r="SB39" s="2497"/>
      <c r="SC39" s="2497"/>
      <c r="SD39" s="2497"/>
      <c r="SE39" s="2497"/>
      <c r="SF39" s="2497"/>
      <c r="SG39" s="2497"/>
      <c r="SH39" s="2497"/>
      <c r="SI39" s="2497"/>
      <c r="SJ39" s="2497"/>
      <c r="SK39" s="2497"/>
      <c r="SL39" s="2497"/>
      <c r="SM39" s="2497"/>
      <c r="SN39" s="2497"/>
      <c r="SO39" s="2497"/>
      <c r="SP39" s="2497"/>
      <c r="SQ39" s="2497"/>
      <c r="SR39" s="2497"/>
      <c r="SS39" s="2497"/>
      <c r="ST39" s="2497"/>
      <c r="SU39" s="2497"/>
      <c r="SV39" s="2497"/>
      <c r="SW39" s="2497"/>
      <c r="SX39" s="2497"/>
      <c r="SY39" s="2497"/>
      <c r="SZ39" s="2497"/>
      <c r="TA39" s="2497"/>
      <c r="TB39" s="2497"/>
      <c r="TC39" s="2497"/>
      <c r="TD39" s="2497"/>
      <c r="TE39" s="2497"/>
      <c r="TF39" s="2497"/>
      <c r="TG39" s="2497"/>
      <c r="TH39" s="2497"/>
      <c r="TI39" s="2497"/>
      <c r="TJ39" s="2497"/>
      <c r="TK39" s="2497"/>
      <c r="TL39" s="2497"/>
      <c r="TM39" s="2497"/>
      <c r="TN39" s="2497"/>
      <c r="TO39" s="2497"/>
      <c r="TP39" s="2497"/>
      <c r="TQ39" s="2497"/>
      <c r="TR39" s="2497"/>
      <c r="TS39" s="2497"/>
      <c r="TT39" s="2497"/>
      <c r="TU39" s="2497"/>
      <c r="TV39" s="2497"/>
      <c r="TW39" s="2497"/>
      <c r="TX39" s="2497"/>
      <c r="TY39" s="2497"/>
      <c r="TZ39" s="2497"/>
      <c r="UA39" s="2497"/>
      <c r="UB39" s="2497"/>
      <c r="UC39" s="2497"/>
      <c r="UD39" s="2497"/>
      <c r="UE39" s="2497"/>
      <c r="UF39" s="2497"/>
      <c r="UG39" s="2497"/>
      <c r="UH39" s="2497"/>
      <c r="UI39" s="2497"/>
      <c r="UJ39" s="2497"/>
      <c r="UK39" s="2497"/>
      <c r="UL39" s="2497"/>
      <c r="UM39" s="2497"/>
      <c r="UN39" s="2497"/>
      <c r="UO39" s="2497"/>
      <c r="UP39" s="2497"/>
      <c r="UQ39" s="2497"/>
      <c r="UR39" s="2497"/>
      <c r="US39" s="2497"/>
      <c r="UT39" s="2497"/>
      <c r="UU39" s="2497"/>
      <c r="UV39" s="2497"/>
      <c r="UW39" s="2497"/>
      <c r="UX39" s="2497"/>
      <c r="UY39" s="2497"/>
      <c r="UZ39" s="2497"/>
      <c r="VA39" s="2497"/>
      <c r="VB39" s="2497"/>
      <c r="VC39" s="2497"/>
      <c r="VD39" s="2497"/>
      <c r="VE39" s="2497"/>
      <c r="VF39" s="2497"/>
      <c r="VG39" s="2497"/>
      <c r="VH39" s="2497"/>
      <c r="VI39" s="2497"/>
      <c r="VJ39" s="2497"/>
      <c r="VK39" s="2497"/>
      <c r="VL39" s="2497"/>
      <c r="VM39" s="2497"/>
      <c r="VN39" s="2497"/>
      <c r="VO39" s="2497"/>
      <c r="VP39" s="2497"/>
      <c r="VQ39" s="2497"/>
      <c r="VR39" s="2497"/>
      <c r="VS39" s="2497"/>
      <c r="VT39" s="2497"/>
      <c r="VU39" s="2497"/>
      <c r="VV39" s="2497"/>
      <c r="VW39" s="2497"/>
      <c r="VX39" s="2497"/>
      <c r="VY39" s="2497"/>
      <c r="VZ39" s="2497"/>
      <c r="WA39" s="2497"/>
      <c r="WB39" s="2497"/>
      <c r="WC39" s="2497"/>
      <c r="WD39" s="2497"/>
      <c r="WE39" s="2497"/>
      <c r="WF39" s="2497"/>
      <c r="WG39" s="2497"/>
      <c r="WH39" s="2497"/>
      <c r="WI39" s="2497"/>
      <c r="WJ39" s="2497"/>
      <c r="WK39" s="2497"/>
      <c r="WL39" s="2497"/>
      <c r="WM39" s="2497"/>
      <c r="WN39" s="2497"/>
      <c r="WO39" s="2497"/>
      <c r="WP39" s="2497"/>
      <c r="WQ39" s="2497"/>
      <c r="WR39" s="2497"/>
      <c r="WS39" s="2497"/>
      <c r="WT39" s="2497"/>
      <c r="WU39" s="2497"/>
      <c r="WV39" s="2497"/>
      <c r="WW39" s="2497"/>
      <c r="WX39" s="2497"/>
      <c r="WY39" s="2497"/>
      <c r="WZ39" s="2497"/>
      <c r="XA39" s="2497"/>
      <c r="XB39" s="2497"/>
      <c r="XC39" s="2497"/>
      <c r="XD39" s="2497"/>
      <c r="XE39" s="2497"/>
      <c r="XF39" s="2497"/>
      <c r="XG39" s="2497"/>
      <c r="XH39" s="2497"/>
      <c r="XI39" s="2497"/>
      <c r="XJ39" s="2497"/>
      <c r="XK39" s="2497"/>
      <c r="XL39" s="2497"/>
      <c r="XM39" s="2497"/>
      <c r="XN39" s="2497"/>
      <c r="XO39" s="2497"/>
      <c r="XP39" s="2497"/>
      <c r="XQ39" s="2497"/>
      <c r="XR39" s="2497"/>
      <c r="XS39" s="2497"/>
      <c r="XT39" s="2497"/>
      <c r="XU39" s="2497"/>
      <c r="XV39" s="2497"/>
      <c r="XW39" s="2497"/>
      <c r="XX39" s="2497"/>
      <c r="XY39" s="2497"/>
      <c r="XZ39" s="2497"/>
      <c r="YA39" s="2497"/>
      <c r="YB39" s="2497"/>
      <c r="YC39" s="2497"/>
      <c r="YD39" s="2497"/>
      <c r="YE39" s="2497"/>
      <c r="YF39" s="2497"/>
      <c r="YG39" s="2497"/>
      <c r="YH39" s="2497"/>
      <c r="YI39" s="2497"/>
      <c r="YJ39" s="2497"/>
      <c r="YK39" s="2497"/>
      <c r="YL39" s="2497"/>
      <c r="YM39" s="2497"/>
      <c r="YN39" s="2497"/>
      <c r="YO39" s="2497"/>
      <c r="YP39" s="2497"/>
      <c r="YQ39" s="2497"/>
      <c r="YR39" s="2497"/>
      <c r="YS39" s="2497"/>
      <c r="YT39" s="2497"/>
      <c r="YU39" s="2497"/>
      <c r="YV39" s="2497"/>
      <c r="YW39" s="2497"/>
      <c r="YX39" s="2497"/>
      <c r="YY39" s="2497"/>
      <c r="YZ39" s="2497"/>
      <c r="ZA39" s="2497"/>
      <c r="ZB39" s="2497"/>
      <c r="ZC39" s="2497"/>
      <c r="ZD39" s="2497"/>
      <c r="ZE39" s="2497"/>
      <c r="ZF39" s="2497"/>
      <c r="ZG39" s="2497"/>
      <c r="ZH39" s="2497"/>
      <c r="ZI39" s="2497"/>
      <c r="ZJ39" s="2497"/>
      <c r="ZK39" s="2497"/>
      <c r="ZL39" s="2497"/>
      <c r="ZM39" s="2497"/>
      <c r="ZN39" s="2497"/>
      <c r="ZO39" s="2497"/>
      <c r="ZP39" s="2497"/>
      <c r="ZQ39" s="2497"/>
      <c r="ZR39" s="2497"/>
      <c r="ZS39" s="2497"/>
      <c r="ZT39" s="2497"/>
      <c r="ZU39" s="2497"/>
      <c r="ZV39" s="2497"/>
      <c r="ZW39" s="2497"/>
      <c r="ZX39" s="2497"/>
      <c r="ZY39" s="2497"/>
      <c r="ZZ39" s="2497"/>
      <c r="AAA39" s="2497"/>
      <c r="AAB39" s="2497"/>
      <c r="AAC39" s="2497"/>
      <c r="AAD39" s="2497"/>
      <c r="AAE39" s="2497"/>
      <c r="AAF39" s="2497"/>
      <c r="AAG39" s="2497"/>
      <c r="AAH39" s="2497"/>
      <c r="AAI39" s="2497"/>
      <c r="AAJ39" s="2497"/>
      <c r="AAK39" s="2497"/>
      <c r="AAL39" s="2497"/>
      <c r="AAM39" s="2497"/>
      <c r="AAN39" s="2497"/>
      <c r="AAO39" s="2497"/>
      <c r="AAP39" s="2497"/>
      <c r="AAQ39" s="2497"/>
      <c r="AAR39" s="2497"/>
      <c r="AAS39" s="2497"/>
      <c r="AAT39" s="2497"/>
      <c r="AAU39" s="2497"/>
      <c r="AAV39" s="2497"/>
      <c r="AAW39" s="2497"/>
      <c r="AAX39" s="2497"/>
      <c r="AAY39" s="2497"/>
      <c r="AAZ39" s="2497"/>
      <c r="ABA39" s="2497"/>
      <c r="ABB39" s="2497"/>
      <c r="ABC39" s="2497"/>
      <c r="ABD39" s="2497"/>
      <c r="ABE39" s="2497"/>
      <c r="ABF39" s="2497"/>
      <c r="ABG39" s="2497"/>
      <c r="ABH39" s="2497"/>
      <c r="ABI39" s="2497"/>
      <c r="ABJ39" s="2497"/>
      <c r="ABK39" s="2497"/>
      <c r="ABL39" s="2497"/>
      <c r="ABM39" s="2497"/>
      <c r="ABN39" s="2497"/>
      <c r="ABO39" s="2497"/>
      <c r="ABP39" s="2497"/>
      <c r="ABQ39" s="2497"/>
      <c r="ABR39" s="2497"/>
      <c r="ABS39" s="2497"/>
      <c r="ABT39" s="2497"/>
      <c r="ABU39" s="2497"/>
      <c r="ABV39" s="2497"/>
      <c r="ABW39" s="2497"/>
      <c r="ABX39" s="2497"/>
      <c r="ABY39" s="2497"/>
      <c r="ABZ39" s="2497"/>
      <c r="ACA39" s="2497"/>
      <c r="ACB39" s="2497"/>
      <c r="ACC39" s="2497"/>
      <c r="ACD39" s="2497"/>
      <c r="ACE39" s="2497"/>
      <c r="ACF39" s="2497"/>
      <c r="ACG39" s="2497"/>
      <c r="ACH39" s="2497"/>
      <c r="ACI39" s="2497"/>
      <c r="ACJ39" s="2497"/>
      <c r="ACK39" s="2497"/>
      <c r="ACL39" s="2497"/>
      <c r="ACM39" s="2497"/>
      <c r="ACN39" s="2497"/>
      <c r="ACO39" s="2497"/>
      <c r="ACP39" s="2497"/>
      <c r="ACQ39" s="2497"/>
      <c r="ACR39" s="2497"/>
      <c r="ACS39" s="2497"/>
      <c r="ACT39" s="2497"/>
      <c r="ACU39" s="2497"/>
      <c r="ACV39" s="2497"/>
      <c r="ACW39" s="2497"/>
      <c r="ACX39" s="2497"/>
      <c r="ACY39" s="2497"/>
      <c r="ACZ39" s="2497"/>
      <c r="ADA39" s="2497"/>
      <c r="ADB39" s="2497"/>
      <c r="ADC39" s="2497"/>
      <c r="ADD39" s="2497"/>
      <c r="ADE39" s="2497"/>
      <c r="ADF39" s="2497"/>
      <c r="ADG39" s="2497"/>
      <c r="ADH39" s="2497"/>
      <c r="ADI39" s="2497"/>
      <c r="ADJ39" s="2497"/>
      <c r="ADK39" s="2497"/>
      <c r="ADL39" s="2497"/>
      <c r="ADM39" s="2497"/>
      <c r="ADN39" s="2497"/>
      <c r="ADO39" s="2497"/>
      <c r="ADP39" s="2497"/>
      <c r="ADQ39" s="2497"/>
      <c r="ADR39" s="2497"/>
      <c r="ADS39" s="2497"/>
      <c r="ADT39" s="2497"/>
      <c r="ADU39" s="2497"/>
      <c r="ADV39" s="2497"/>
      <c r="ADW39" s="2497"/>
      <c r="ADX39" s="2497"/>
      <c r="ADY39" s="2497"/>
      <c r="ADZ39" s="2497"/>
      <c r="AEA39" s="2497"/>
      <c r="AEB39" s="2497"/>
      <c r="AEC39" s="2497"/>
      <c r="AED39" s="2497"/>
      <c r="AEE39" s="2497"/>
      <c r="AEF39" s="2497"/>
      <c r="AEG39" s="2497"/>
      <c r="AEH39" s="2497"/>
      <c r="AEI39" s="2497"/>
      <c r="AEJ39" s="2497"/>
      <c r="AEK39" s="2497"/>
      <c r="AEL39" s="2497"/>
      <c r="AEM39" s="2497"/>
      <c r="AEN39" s="2497"/>
      <c r="AEO39" s="2497"/>
      <c r="AEP39" s="2497"/>
      <c r="AEQ39" s="2497"/>
      <c r="AER39" s="2497"/>
      <c r="AES39" s="2497"/>
      <c r="AET39" s="2497"/>
      <c r="AEU39" s="2497"/>
      <c r="AEV39" s="2497"/>
      <c r="AEW39" s="2497"/>
      <c r="AEX39" s="2497"/>
      <c r="AEY39" s="2497"/>
      <c r="AEZ39" s="2497"/>
      <c r="AFA39" s="2497"/>
      <c r="AFB39" s="2497"/>
      <c r="AFC39" s="2497"/>
      <c r="AFD39" s="2497"/>
      <c r="AFE39" s="2497"/>
      <c r="AFF39" s="2497"/>
      <c r="AFG39" s="2497"/>
      <c r="AFH39" s="2497"/>
      <c r="AFI39" s="2497"/>
      <c r="AFJ39" s="2497"/>
      <c r="AFK39" s="2497"/>
      <c r="AFL39" s="2497"/>
      <c r="AFM39" s="2497"/>
      <c r="AFN39" s="2497"/>
      <c r="AFO39" s="2497"/>
      <c r="AFP39" s="2497"/>
      <c r="AFQ39" s="2497"/>
      <c r="AFR39" s="2497"/>
      <c r="AFS39" s="2497"/>
      <c r="AFT39" s="2497"/>
      <c r="AFU39" s="2497"/>
      <c r="AFV39" s="2497"/>
      <c r="AFW39" s="2497"/>
      <c r="AFX39" s="2497"/>
      <c r="AFY39" s="2497"/>
      <c r="AFZ39" s="2497"/>
      <c r="AGA39" s="2497"/>
      <c r="AGB39" s="2497"/>
      <c r="AGC39" s="2497"/>
      <c r="AGD39" s="2497"/>
      <c r="AGE39" s="2497"/>
      <c r="AGF39" s="2497"/>
      <c r="AGG39" s="2497"/>
      <c r="AGH39" s="2497"/>
      <c r="AGI39" s="2497"/>
      <c r="AGJ39" s="2497"/>
      <c r="AGK39" s="2497"/>
      <c r="AGL39" s="2497"/>
      <c r="AGM39" s="2497"/>
      <c r="AGN39" s="2497"/>
      <c r="AGO39" s="2497"/>
      <c r="AGP39" s="2497"/>
      <c r="AGQ39" s="2497"/>
      <c r="AGR39" s="2497"/>
      <c r="AGS39" s="2497"/>
      <c r="AGT39" s="2497"/>
      <c r="AGU39" s="2497"/>
      <c r="AGV39" s="2497"/>
      <c r="AGW39" s="2497"/>
      <c r="AGX39" s="2497"/>
      <c r="AGY39" s="2497"/>
      <c r="AGZ39" s="2497"/>
      <c r="AHA39" s="2497"/>
      <c r="AHB39" s="2497"/>
      <c r="AHC39" s="2497"/>
      <c r="AHD39" s="2497"/>
      <c r="AHE39" s="2497"/>
      <c r="AHF39" s="2497"/>
      <c r="AHG39" s="2497"/>
      <c r="AHH39" s="2497"/>
      <c r="AHI39" s="2497"/>
      <c r="AHJ39" s="2497"/>
      <c r="AHK39" s="2497"/>
      <c r="AHL39" s="2497"/>
      <c r="AHM39" s="2497"/>
      <c r="AHN39" s="2497"/>
      <c r="AHO39" s="2497"/>
      <c r="AHP39" s="2497"/>
      <c r="AHQ39" s="2497"/>
      <c r="AHR39" s="2497"/>
      <c r="AHS39" s="2497"/>
      <c r="AHT39" s="2497"/>
      <c r="AHU39" s="2497"/>
      <c r="AHV39" s="2497"/>
      <c r="AHW39" s="2497"/>
      <c r="AHX39" s="2497"/>
      <c r="AHY39" s="2497"/>
      <c r="AHZ39" s="2497"/>
      <c r="AIA39" s="2497"/>
      <c r="AIB39" s="2497"/>
      <c r="AIC39" s="2497"/>
      <c r="AID39" s="2497"/>
      <c r="AIE39" s="2497"/>
      <c r="AIF39" s="2497"/>
      <c r="AIG39" s="2497"/>
      <c r="AIH39" s="2497"/>
      <c r="AII39" s="2497"/>
      <c r="AIJ39" s="2497"/>
      <c r="AIK39" s="2497"/>
      <c r="AIL39" s="2497"/>
      <c r="AIM39" s="2497"/>
      <c r="AIN39" s="2497"/>
      <c r="AIO39" s="2497"/>
      <c r="AIP39" s="2497"/>
      <c r="AIQ39" s="2497"/>
      <c r="AIR39" s="2497"/>
      <c r="AIS39" s="2497"/>
      <c r="AIT39" s="2497"/>
      <c r="AIU39" s="2497"/>
      <c r="AIV39" s="2497"/>
      <c r="AIW39" s="2497"/>
      <c r="AIX39" s="2497"/>
      <c r="AIY39" s="2497"/>
      <c r="AIZ39" s="2497"/>
      <c r="AJA39" s="2497"/>
      <c r="AJB39" s="2497"/>
      <c r="AJC39" s="2497"/>
      <c r="AJD39" s="2497"/>
      <c r="AJE39" s="2497"/>
      <c r="AJF39" s="2497"/>
      <c r="AJG39" s="2497"/>
      <c r="AJH39" s="2497"/>
      <c r="AJI39" s="2497"/>
      <c r="AJJ39" s="2497"/>
      <c r="AJK39" s="2497"/>
      <c r="AJL39" s="2497"/>
      <c r="AJM39" s="2497"/>
      <c r="AJN39" s="2497"/>
      <c r="AJO39" s="2497"/>
      <c r="AJP39" s="2497"/>
      <c r="AJQ39" s="2497"/>
      <c r="AJR39" s="2497"/>
      <c r="AJS39" s="2497"/>
      <c r="AJT39" s="2497"/>
      <c r="AJU39" s="2497"/>
      <c r="AJV39" s="2497"/>
      <c r="AJW39" s="2497"/>
      <c r="AJX39" s="2497"/>
      <c r="AJY39" s="2497"/>
      <c r="AJZ39" s="2497"/>
      <c r="AKA39" s="2497"/>
      <c r="AKB39" s="2497"/>
      <c r="AKC39" s="2497"/>
      <c r="AKD39" s="2497"/>
      <c r="AKE39" s="2497"/>
      <c r="AKF39" s="2497"/>
      <c r="AKG39" s="2497"/>
      <c r="AKH39" s="2497"/>
      <c r="AKI39" s="2497"/>
      <c r="AKJ39" s="2497"/>
      <c r="AKK39" s="2497"/>
      <c r="AKL39" s="2497"/>
      <c r="AKM39" s="2497"/>
      <c r="AKN39" s="2497"/>
      <c r="AKO39" s="2497"/>
      <c r="AKP39" s="2497"/>
      <c r="AKQ39" s="2497"/>
      <c r="AKR39" s="2497"/>
      <c r="AKS39" s="2497"/>
      <c r="AKT39" s="2497"/>
      <c r="AKU39" s="2497"/>
      <c r="AKV39" s="2497"/>
      <c r="AKW39" s="2497"/>
      <c r="AKX39" s="2497"/>
      <c r="AKY39" s="2497"/>
      <c r="AKZ39" s="2497"/>
      <c r="ALA39" s="2497"/>
      <c r="ALB39" s="2497"/>
      <c r="ALC39" s="2497"/>
      <c r="ALD39" s="2497"/>
      <c r="ALE39" s="2497"/>
      <c r="ALF39" s="2497"/>
      <c r="ALG39" s="2497"/>
      <c r="ALH39" s="2497"/>
      <c r="ALI39" s="2497"/>
      <c r="ALJ39" s="2497"/>
      <c r="ALK39" s="2497"/>
      <c r="ALL39" s="2497"/>
      <c r="ALM39" s="2497"/>
      <c r="ALN39" s="2497"/>
      <c r="ALO39" s="2497"/>
      <c r="ALP39" s="2497"/>
      <c r="ALQ39" s="2497"/>
      <c r="ALR39" s="2497"/>
      <c r="ALS39" s="2497"/>
      <c r="ALT39" s="2497"/>
      <c r="ALU39" s="2497"/>
      <c r="ALV39" s="2497"/>
      <c r="ALW39" s="2497"/>
      <c r="ALX39" s="2497"/>
      <c r="ALY39" s="2497"/>
      <c r="ALZ39" s="2497"/>
      <c r="AMA39" s="2497"/>
      <c r="AMB39" s="2497"/>
      <c r="AMC39" s="2497"/>
      <c r="AMD39" s="2497"/>
      <c r="AME39" s="2497"/>
      <c r="AMF39" s="2497"/>
      <c r="AMG39" s="2497"/>
      <c r="AMH39" s="2497"/>
      <c r="AMI39" s="2497"/>
      <c r="AMJ39" s="2497"/>
      <c r="AMK39" s="2497"/>
      <c r="AML39" s="2497"/>
      <c r="AMM39" s="2497"/>
      <c r="AMN39" s="2497"/>
      <c r="AMO39" s="2497"/>
      <c r="AMP39" s="2497"/>
      <c r="AMQ39" s="2497"/>
      <c r="AMR39" s="2497"/>
      <c r="AMS39" s="2497"/>
      <c r="AMT39" s="2497"/>
      <c r="AMU39" s="2497"/>
      <c r="AMV39" s="2497"/>
      <c r="AMW39" s="2497"/>
      <c r="AMX39" s="2497"/>
      <c r="AMY39" s="2497"/>
      <c r="AMZ39" s="2497"/>
      <c r="ANA39" s="2497"/>
      <c r="ANB39" s="2497"/>
      <c r="ANC39" s="2497"/>
      <c r="AND39" s="2497"/>
      <c r="ANE39" s="2497"/>
      <c r="ANF39" s="2497"/>
      <c r="ANG39" s="2497"/>
      <c r="ANH39" s="2497"/>
      <c r="ANI39" s="2497"/>
      <c r="ANJ39" s="2497"/>
      <c r="ANK39" s="2497"/>
      <c r="ANL39" s="2497"/>
      <c r="ANM39" s="2497"/>
      <c r="ANN39" s="2497"/>
      <c r="ANO39" s="2497"/>
      <c r="ANP39" s="2497"/>
      <c r="ANQ39" s="2497"/>
      <c r="ANR39" s="2497"/>
      <c r="ANS39" s="2497"/>
      <c r="ANT39" s="2497"/>
      <c r="ANU39" s="2497"/>
      <c r="ANV39" s="2497"/>
      <c r="ANW39" s="2497"/>
      <c r="ANX39" s="2497"/>
      <c r="ANY39" s="2497"/>
      <c r="ANZ39" s="2497"/>
      <c r="AOA39" s="2497"/>
      <c r="AOB39" s="2497"/>
      <c r="AOC39" s="2497"/>
      <c r="AOD39" s="2497"/>
      <c r="AOE39" s="2497"/>
      <c r="AOF39" s="2497"/>
      <c r="AOG39" s="2497"/>
      <c r="AOH39" s="2497"/>
      <c r="AOI39" s="2497"/>
      <c r="AOJ39" s="2497"/>
      <c r="AOK39" s="2497"/>
      <c r="AOL39" s="2497"/>
      <c r="AOM39" s="2497"/>
      <c r="AON39" s="2497"/>
      <c r="AOO39" s="2497"/>
      <c r="AOP39" s="2497"/>
      <c r="AOQ39" s="2497"/>
      <c r="AOR39" s="2497"/>
      <c r="AOS39" s="2497"/>
      <c r="AOT39" s="2497"/>
      <c r="AOU39" s="2497"/>
      <c r="AOV39" s="2497"/>
      <c r="AOW39" s="2497"/>
      <c r="AOX39" s="2497"/>
      <c r="AOY39" s="2497"/>
      <c r="AOZ39" s="2497"/>
      <c r="APA39" s="2497"/>
      <c r="APB39" s="2497"/>
      <c r="APC39" s="2497"/>
      <c r="APD39" s="2497"/>
      <c r="APE39" s="2497"/>
      <c r="APF39" s="2497"/>
      <c r="APG39" s="2497"/>
      <c r="APH39" s="2497"/>
      <c r="API39" s="2497"/>
      <c r="APJ39" s="2497"/>
      <c r="APK39" s="2497"/>
      <c r="APL39" s="2497"/>
      <c r="APM39" s="2497"/>
      <c r="APN39" s="2497"/>
      <c r="APO39" s="2497"/>
      <c r="APP39" s="2497"/>
      <c r="APQ39" s="2497"/>
      <c r="APR39" s="2497"/>
      <c r="APS39" s="2497"/>
      <c r="APT39" s="2497"/>
      <c r="APU39" s="2497"/>
      <c r="APV39" s="2497"/>
      <c r="APW39" s="2497"/>
      <c r="APX39" s="2497"/>
      <c r="APY39" s="2497"/>
      <c r="APZ39" s="2497"/>
      <c r="AQA39" s="2497"/>
      <c r="AQB39" s="2497"/>
      <c r="AQC39" s="2497"/>
      <c r="AQD39" s="2497"/>
      <c r="AQE39" s="2497"/>
      <c r="AQF39" s="2497"/>
      <c r="AQG39" s="2497"/>
      <c r="AQH39" s="2497"/>
      <c r="AQI39" s="2497"/>
      <c r="AQJ39" s="2497"/>
      <c r="AQK39" s="2497"/>
      <c r="AQL39" s="2497"/>
      <c r="AQM39" s="2497"/>
      <c r="AQN39" s="2497"/>
      <c r="AQO39" s="2497"/>
      <c r="AQP39" s="2497"/>
      <c r="AQQ39" s="2497"/>
      <c r="AQR39" s="2497"/>
      <c r="AQS39" s="2497"/>
      <c r="AQT39" s="2497"/>
      <c r="AQU39" s="2497"/>
      <c r="AQV39" s="2497"/>
      <c r="AQW39" s="2497"/>
      <c r="AQX39" s="2497"/>
      <c r="AQY39" s="2497"/>
      <c r="AQZ39" s="2497"/>
      <c r="ARA39" s="2497"/>
      <c r="ARB39" s="2497"/>
      <c r="ARC39" s="2497"/>
      <c r="ARD39" s="2497"/>
      <c r="ARE39" s="2497"/>
      <c r="ARF39" s="2497"/>
      <c r="ARG39" s="2497"/>
      <c r="ARH39" s="2497"/>
      <c r="ARI39" s="2497"/>
      <c r="ARJ39" s="2497"/>
      <c r="ARK39" s="2497"/>
      <c r="ARL39" s="2497"/>
      <c r="ARM39" s="2497"/>
      <c r="ARN39" s="2497"/>
      <c r="ARO39" s="2497"/>
      <c r="ARP39" s="2497"/>
      <c r="ARQ39" s="2497"/>
      <c r="ARR39" s="2497"/>
      <c r="ARS39" s="2497"/>
      <c r="ART39" s="2497"/>
      <c r="ARU39" s="2497"/>
      <c r="ARV39" s="2497"/>
      <c r="ARW39" s="2497"/>
      <c r="ARX39" s="2497"/>
      <c r="ARY39" s="2497"/>
      <c r="ARZ39" s="2497"/>
      <c r="ASA39" s="2497"/>
      <c r="ASB39" s="2497"/>
      <c r="ASC39" s="2497"/>
      <c r="ASD39" s="2497"/>
      <c r="ASE39" s="2497"/>
      <c r="ASF39" s="2497"/>
      <c r="ASG39" s="2497"/>
      <c r="ASH39" s="2497"/>
      <c r="ASI39" s="2497"/>
      <c r="ASJ39" s="2497"/>
      <c r="ASK39" s="2497"/>
      <c r="ASL39" s="2497"/>
      <c r="ASM39" s="2497"/>
      <c r="ASN39" s="2497"/>
      <c r="ASO39" s="2497"/>
      <c r="ASP39" s="2497"/>
      <c r="ASQ39" s="2497"/>
      <c r="ASR39" s="2497"/>
      <c r="ASS39" s="2497"/>
      <c r="AST39" s="2497"/>
      <c r="ASU39" s="2497"/>
      <c r="ASV39" s="2497"/>
      <c r="ASW39" s="2497"/>
      <c r="ASX39" s="2497"/>
      <c r="ASY39" s="2497"/>
      <c r="ASZ39" s="2497"/>
      <c r="ATA39" s="2497"/>
      <c r="ATB39" s="2497"/>
      <c r="ATC39" s="2497"/>
      <c r="ATD39" s="2497"/>
      <c r="ATE39" s="2497"/>
      <c r="ATF39" s="2497"/>
      <c r="ATG39" s="2497"/>
      <c r="ATH39" s="2497"/>
      <c r="ATI39" s="2497"/>
      <c r="ATJ39" s="2497"/>
      <c r="ATK39" s="2497"/>
      <c r="ATL39" s="2497"/>
      <c r="ATM39" s="2497"/>
      <c r="ATN39" s="2497"/>
      <c r="ATO39" s="2497"/>
      <c r="ATP39" s="2497"/>
      <c r="ATQ39" s="2497"/>
      <c r="ATR39" s="2497"/>
      <c r="ATS39" s="2497"/>
      <c r="ATT39" s="2497"/>
      <c r="ATU39" s="2497"/>
      <c r="ATV39" s="2497"/>
      <c r="ATW39" s="2497"/>
      <c r="ATX39" s="2497"/>
      <c r="ATY39" s="2497"/>
      <c r="ATZ39" s="2497"/>
      <c r="AUA39" s="2497"/>
      <c r="AUB39" s="2497"/>
      <c r="AUC39" s="2497"/>
      <c r="AUD39" s="2497"/>
      <c r="AUE39" s="2497"/>
      <c r="AUF39" s="2497"/>
      <c r="AUG39" s="2497"/>
      <c r="AUH39" s="2497"/>
      <c r="AUI39" s="2497"/>
      <c r="AUJ39" s="2497"/>
      <c r="AUK39" s="2497"/>
      <c r="AUL39" s="2497"/>
      <c r="AUM39" s="2497"/>
      <c r="AUN39" s="2497"/>
      <c r="AUO39" s="2497"/>
      <c r="AUP39" s="2497"/>
      <c r="AUQ39" s="2497"/>
      <c r="AUR39" s="2497"/>
      <c r="AUS39" s="2497"/>
      <c r="AUT39" s="2497"/>
      <c r="AUU39" s="2497"/>
      <c r="AUV39" s="2497"/>
      <c r="AUW39" s="2497"/>
      <c r="AUX39" s="2497"/>
      <c r="AUY39" s="2497"/>
      <c r="AUZ39" s="2497"/>
      <c r="AVA39" s="2497"/>
      <c r="AVB39" s="2497"/>
      <c r="AVC39" s="2497"/>
      <c r="AVD39" s="2497"/>
      <c r="AVE39" s="2497"/>
      <c r="AVF39" s="2497"/>
      <c r="AVG39" s="2497"/>
      <c r="AVH39" s="2497"/>
      <c r="AVI39" s="2497"/>
      <c r="AVJ39" s="2497"/>
      <c r="AVK39" s="2497"/>
      <c r="AVL39" s="2497"/>
      <c r="AVM39" s="2497"/>
      <c r="AVN39" s="2497"/>
      <c r="AVO39" s="2497"/>
      <c r="AVP39" s="2497"/>
      <c r="AVQ39" s="2497"/>
      <c r="AVR39" s="2497"/>
      <c r="AVS39" s="2497"/>
      <c r="AVT39" s="2497"/>
      <c r="AVU39" s="2497"/>
      <c r="AVV39" s="2497"/>
      <c r="AVW39" s="2497"/>
      <c r="AVX39" s="2497"/>
      <c r="AVY39" s="2497"/>
      <c r="AVZ39" s="2497"/>
      <c r="AWA39" s="2497"/>
      <c r="AWB39" s="2497"/>
      <c r="AWC39" s="2497"/>
      <c r="AWD39" s="2497"/>
      <c r="AWE39" s="2497"/>
      <c r="AWF39" s="2497"/>
      <c r="AWG39" s="2497"/>
      <c r="AWH39" s="2497"/>
      <c r="AWI39" s="2497"/>
      <c r="AWJ39" s="2497"/>
      <c r="AWK39" s="2497"/>
      <c r="AWL39" s="2497"/>
      <c r="AWM39" s="2497"/>
      <c r="AWN39" s="2497"/>
      <c r="AWO39" s="2497"/>
      <c r="AWP39" s="2497"/>
      <c r="AWQ39" s="2497"/>
      <c r="AWR39" s="2497"/>
      <c r="AWS39" s="2497"/>
      <c r="AWT39" s="2497"/>
      <c r="AWU39" s="2497"/>
      <c r="AWV39" s="2497"/>
      <c r="AWW39" s="2497"/>
      <c r="AWX39" s="2497"/>
      <c r="AWY39" s="2497"/>
      <c r="AWZ39" s="2497"/>
      <c r="AXA39" s="2497"/>
      <c r="AXB39" s="2497"/>
      <c r="AXC39" s="2497"/>
      <c r="AXD39" s="2497"/>
      <c r="AXE39" s="2497"/>
      <c r="AXF39" s="2497"/>
      <c r="AXG39" s="2497"/>
      <c r="AXH39" s="2497"/>
      <c r="AXI39" s="2497"/>
      <c r="AXJ39" s="2497"/>
      <c r="AXK39" s="2497"/>
      <c r="AXL39" s="2497"/>
      <c r="AXM39" s="2497"/>
      <c r="AXN39" s="2497"/>
      <c r="AXO39" s="2497"/>
      <c r="AXP39" s="2497"/>
      <c r="AXQ39" s="2497"/>
      <c r="AXR39" s="2497"/>
      <c r="AXS39" s="2497"/>
      <c r="AXT39" s="2497"/>
      <c r="AXU39" s="2497"/>
      <c r="AXV39" s="2497"/>
      <c r="AXW39" s="2497"/>
      <c r="AXX39" s="2497"/>
      <c r="AXY39" s="2497"/>
      <c r="AXZ39" s="2497"/>
      <c r="AYA39" s="2497"/>
      <c r="AYB39" s="2497"/>
      <c r="AYC39" s="2497"/>
      <c r="AYD39" s="2497"/>
      <c r="AYE39" s="2497"/>
      <c r="AYF39" s="2497"/>
      <c r="AYG39" s="2497"/>
      <c r="AYH39" s="2497"/>
      <c r="AYI39" s="2497"/>
      <c r="AYJ39" s="2497"/>
      <c r="AYK39" s="2497"/>
      <c r="AYL39" s="2497"/>
      <c r="AYM39" s="2497"/>
      <c r="AYN39" s="2497"/>
      <c r="AYO39" s="2497"/>
      <c r="AYP39" s="2497"/>
      <c r="AYQ39" s="2497"/>
      <c r="AYR39" s="2497"/>
      <c r="AYS39" s="2497"/>
      <c r="AYT39" s="2497"/>
      <c r="AYU39" s="2497"/>
      <c r="AYV39" s="2497"/>
      <c r="AYW39" s="2497"/>
      <c r="AYX39" s="2497"/>
      <c r="AYY39" s="2497"/>
      <c r="AYZ39" s="2497"/>
      <c r="AZA39" s="2497"/>
      <c r="AZB39" s="2497"/>
      <c r="AZC39" s="2497"/>
      <c r="AZD39" s="2497"/>
      <c r="AZE39" s="2497"/>
      <c r="AZF39" s="2497"/>
      <c r="AZG39" s="2497"/>
      <c r="AZH39" s="2497"/>
      <c r="AZI39" s="2497"/>
      <c r="AZJ39" s="2497"/>
      <c r="AZK39" s="2497"/>
      <c r="AZL39" s="2497"/>
      <c r="AZM39" s="2497"/>
      <c r="AZN39" s="2497"/>
      <c r="AZO39" s="2497"/>
      <c r="AZP39" s="2497"/>
      <c r="AZQ39" s="2497"/>
      <c r="AZR39" s="2497"/>
      <c r="AZS39" s="2497"/>
      <c r="AZT39" s="2497"/>
      <c r="AZU39" s="2497"/>
      <c r="AZV39" s="2497"/>
      <c r="AZW39" s="2497"/>
      <c r="AZX39" s="2497"/>
      <c r="AZY39" s="2497"/>
      <c r="AZZ39" s="2497"/>
      <c r="BAA39" s="2497"/>
      <c r="BAB39" s="2497"/>
      <c r="BAC39" s="2497"/>
      <c r="BAD39" s="2497"/>
      <c r="BAE39" s="2497"/>
      <c r="BAF39" s="2497"/>
      <c r="BAG39" s="2497"/>
      <c r="BAH39" s="2497"/>
      <c r="BAI39" s="2497"/>
      <c r="BAJ39" s="2497"/>
      <c r="BAK39" s="2497"/>
      <c r="BAL39" s="2497"/>
      <c r="BAM39" s="2497"/>
      <c r="BAN39" s="2497"/>
      <c r="BAO39" s="2497"/>
      <c r="BAP39" s="2497"/>
      <c r="BAQ39" s="2497"/>
      <c r="BAR39" s="2497"/>
      <c r="BAS39" s="2497"/>
      <c r="BAT39" s="2497"/>
      <c r="BAU39" s="2497"/>
      <c r="BAV39" s="2497"/>
      <c r="BAW39" s="2497"/>
      <c r="BAX39" s="2497"/>
      <c r="BAY39" s="2497"/>
      <c r="BAZ39" s="2497"/>
      <c r="BBA39" s="2497"/>
      <c r="BBB39" s="2497"/>
      <c r="BBC39" s="2497"/>
      <c r="BBD39" s="2497"/>
      <c r="BBE39" s="2497"/>
      <c r="BBF39" s="2497"/>
      <c r="BBG39" s="2497"/>
      <c r="BBH39" s="2497"/>
      <c r="BBI39" s="2497"/>
      <c r="BBJ39" s="2497"/>
      <c r="BBK39" s="2497"/>
      <c r="BBL39" s="2497"/>
      <c r="BBM39" s="2497"/>
      <c r="BBN39" s="2497"/>
      <c r="BBO39" s="2497"/>
      <c r="BBP39" s="2497"/>
      <c r="BBQ39" s="2497"/>
      <c r="BBR39" s="2497"/>
      <c r="BBS39" s="2497"/>
      <c r="BBT39" s="2497"/>
      <c r="BBU39" s="2497"/>
      <c r="BBV39" s="2497"/>
      <c r="BBW39" s="2497"/>
      <c r="BBX39" s="2497"/>
      <c r="BBY39" s="2497"/>
      <c r="BBZ39" s="2497"/>
      <c r="BCA39" s="2497"/>
      <c r="BCB39" s="2497"/>
      <c r="BCC39" s="2497"/>
      <c r="BCD39" s="2497"/>
      <c r="BCE39" s="2497"/>
      <c r="BCF39" s="2497"/>
      <c r="BCG39" s="2497"/>
      <c r="BCH39" s="2497"/>
      <c r="BCI39" s="2497"/>
      <c r="BCJ39" s="2497"/>
      <c r="BCK39" s="2497"/>
      <c r="BCL39" s="2497"/>
      <c r="BCM39" s="2497"/>
      <c r="BCN39" s="2497"/>
      <c r="BCO39" s="2497"/>
      <c r="BCP39" s="2497"/>
      <c r="BCQ39" s="2497"/>
      <c r="BCR39" s="2497"/>
      <c r="BCS39" s="2497"/>
      <c r="BCT39" s="2497"/>
      <c r="BCU39" s="2497"/>
      <c r="BCV39" s="2497"/>
      <c r="BCW39" s="2497"/>
      <c r="BCX39" s="2497"/>
      <c r="BCY39" s="2497"/>
      <c r="BCZ39" s="2497"/>
      <c r="BDA39" s="2497"/>
      <c r="BDB39" s="2497"/>
      <c r="BDC39" s="2497"/>
      <c r="BDD39" s="2497"/>
      <c r="BDE39" s="2497"/>
      <c r="BDF39" s="2497"/>
      <c r="BDG39" s="2497"/>
      <c r="BDH39" s="2497"/>
      <c r="BDI39" s="2497"/>
      <c r="BDJ39" s="2497"/>
      <c r="BDK39" s="2497"/>
      <c r="BDL39" s="2497"/>
      <c r="BDM39" s="2497"/>
      <c r="BDN39" s="2497"/>
      <c r="BDO39" s="2497"/>
      <c r="BDP39" s="2497"/>
      <c r="BDQ39" s="2497"/>
      <c r="BDR39" s="2497"/>
      <c r="BDS39" s="2497"/>
      <c r="BDT39" s="2497"/>
      <c r="BDU39" s="2497"/>
      <c r="BDV39" s="2497"/>
      <c r="BDW39" s="2497"/>
      <c r="BDX39" s="2497"/>
      <c r="BDY39" s="2497"/>
      <c r="BDZ39" s="2497"/>
      <c r="BEA39" s="2497"/>
      <c r="BEB39" s="2497"/>
      <c r="BEC39" s="2497"/>
      <c r="BED39" s="2497"/>
      <c r="BEE39" s="2497"/>
      <c r="BEF39" s="2497"/>
      <c r="BEG39" s="2497"/>
      <c r="BEH39" s="2497"/>
      <c r="BEI39" s="2497"/>
      <c r="BEJ39" s="2497"/>
      <c r="BEK39" s="2497"/>
      <c r="BEL39" s="2497"/>
      <c r="BEM39" s="2497"/>
      <c r="BEN39" s="2497"/>
      <c r="BEO39" s="2497"/>
      <c r="BEP39" s="2497"/>
      <c r="BEQ39" s="2497"/>
      <c r="BER39" s="2497"/>
      <c r="BES39" s="2497"/>
      <c r="BET39" s="2497"/>
      <c r="BEU39" s="2497"/>
      <c r="BEV39" s="2497"/>
      <c r="BEW39" s="2497"/>
      <c r="BEX39" s="2497"/>
      <c r="BEY39" s="2497"/>
      <c r="BEZ39" s="2497"/>
      <c r="BFA39" s="2497"/>
      <c r="BFB39" s="2497"/>
      <c r="BFC39" s="2497"/>
      <c r="BFD39" s="2497"/>
      <c r="BFE39" s="2497"/>
      <c r="BFF39" s="2497"/>
      <c r="BFG39" s="2497"/>
      <c r="BFH39" s="2497"/>
      <c r="BFI39" s="2497"/>
      <c r="BFJ39" s="2497"/>
      <c r="BFK39" s="2497"/>
      <c r="BFL39" s="2497"/>
      <c r="BFM39" s="2497"/>
      <c r="BFN39" s="2497"/>
      <c r="BFO39" s="2497"/>
      <c r="BFP39" s="2497"/>
      <c r="BFQ39" s="2497"/>
      <c r="BFR39" s="2497"/>
      <c r="BFS39" s="2497"/>
      <c r="BFT39" s="2497"/>
      <c r="BFU39" s="2497"/>
      <c r="BFV39" s="2497"/>
      <c r="BFW39" s="2497"/>
      <c r="BFX39" s="2497"/>
      <c r="BFY39" s="2497"/>
      <c r="BFZ39" s="2497"/>
      <c r="BGA39" s="2497"/>
      <c r="BGB39" s="2497"/>
      <c r="BGC39" s="2497"/>
      <c r="BGD39" s="2497"/>
      <c r="BGE39" s="2497"/>
      <c r="BGF39" s="2497"/>
      <c r="BGG39" s="2497"/>
      <c r="BGH39" s="2497"/>
      <c r="BGI39" s="2497"/>
      <c r="BGJ39" s="2497"/>
      <c r="BGK39" s="2497"/>
      <c r="BGL39" s="2497"/>
      <c r="BGM39" s="2497"/>
      <c r="BGN39" s="2497"/>
      <c r="BGO39" s="2497"/>
      <c r="BGP39" s="2497"/>
      <c r="BGQ39" s="2497"/>
      <c r="BGR39" s="2497"/>
      <c r="BGS39" s="2497"/>
      <c r="BGT39" s="2497"/>
      <c r="BGU39" s="2497"/>
      <c r="BGV39" s="2497"/>
      <c r="BGW39" s="2497"/>
      <c r="BGX39" s="2497"/>
      <c r="BGY39" s="2497"/>
      <c r="BGZ39" s="2497"/>
      <c r="BHA39" s="2497"/>
      <c r="BHB39" s="2497"/>
      <c r="BHC39" s="2497"/>
      <c r="BHD39" s="2497"/>
      <c r="BHE39" s="2497"/>
      <c r="BHF39" s="2497"/>
      <c r="BHG39" s="2497"/>
      <c r="BHH39" s="2497"/>
      <c r="BHI39" s="2497"/>
      <c r="BHJ39" s="2497"/>
      <c r="BHK39" s="2497"/>
      <c r="BHL39" s="2497"/>
      <c r="BHM39" s="2497"/>
      <c r="BHN39" s="2497"/>
      <c r="BHO39" s="2497"/>
      <c r="BHP39" s="2497"/>
      <c r="BHQ39" s="2497"/>
      <c r="BHR39" s="2497"/>
      <c r="BHS39" s="2497"/>
      <c r="BHT39" s="2497"/>
      <c r="BHU39" s="2497"/>
      <c r="BHV39" s="2497"/>
      <c r="BHW39" s="2497"/>
      <c r="BHX39" s="2497"/>
      <c r="BHY39" s="2497"/>
      <c r="BHZ39" s="2497"/>
      <c r="BIA39" s="2497"/>
      <c r="BIB39" s="2497"/>
      <c r="BIC39" s="2497"/>
      <c r="BID39" s="2497"/>
      <c r="BIE39" s="2497"/>
      <c r="BIF39" s="2497"/>
      <c r="BIG39" s="2497"/>
      <c r="BIH39" s="2497"/>
      <c r="BII39" s="2497"/>
      <c r="BIJ39" s="2497"/>
      <c r="BIK39" s="2497"/>
      <c r="BIL39" s="2497"/>
      <c r="BIM39" s="2497"/>
      <c r="BIN39" s="2497"/>
      <c r="BIO39" s="2497"/>
      <c r="BIP39" s="2497"/>
      <c r="BIQ39" s="2497"/>
      <c r="BIR39" s="2497"/>
      <c r="BIS39" s="2497"/>
      <c r="BIT39" s="2497"/>
      <c r="BIU39" s="2497"/>
      <c r="BIV39" s="2497"/>
      <c r="BIW39" s="2497"/>
      <c r="BIX39" s="2497"/>
      <c r="BIY39" s="2497"/>
      <c r="BIZ39" s="2497"/>
      <c r="BJA39" s="2497"/>
      <c r="BJB39" s="2497"/>
      <c r="BJC39" s="2497"/>
      <c r="BJD39" s="2497"/>
      <c r="BJE39" s="2497"/>
      <c r="BJF39" s="2497"/>
      <c r="BJG39" s="2497"/>
      <c r="BJH39" s="2497"/>
      <c r="BJI39" s="2497"/>
      <c r="BJJ39" s="2497"/>
      <c r="BJK39" s="2497"/>
      <c r="BJL39" s="2497"/>
      <c r="BJM39" s="2497"/>
      <c r="BJN39" s="2497"/>
      <c r="BJO39" s="2497"/>
      <c r="BJP39" s="2497"/>
      <c r="BJQ39" s="2497"/>
      <c r="BJR39" s="2497"/>
      <c r="BJS39" s="2497"/>
      <c r="BJT39" s="2497"/>
      <c r="BJU39" s="2497"/>
      <c r="BJV39" s="2497"/>
      <c r="BJW39" s="2497"/>
      <c r="BJX39" s="2497"/>
      <c r="BJY39" s="2497"/>
      <c r="BJZ39" s="2497"/>
      <c r="BKA39" s="2497"/>
      <c r="BKB39" s="2497"/>
      <c r="BKC39" s="2497"/>
      <c r="BKD39" s="2497"/>
      <c r="BKE39" s="2497"/>
      <c r="BKF39" s="2497"/>
      <c r="BKG39" s="2497"/>
      <c r="BKH39" s="2497"/>
      <c r="BKI39" s="2497"/>
      <c r="BKJ39" s="2497"/>
      <c r="BKK39" s="2497"/>
      <c r="BKL39" s="2497"/>
      <c r="BKM39" s="2497"/>
      <c r="BKN39" s="2497"/>
      <c r="BKO39" s="2497"/>
      <c r="BKP39" s="2497"/>
      <c r="BKQ39" s="2497"/>
      <c r="BKR39" s="2497"/>
      <c r="BKS39" s="2497"/>
      <c r="BKT39" s="2497"/>
      <c r="BKU39" s="2497"/>
      <c r="BKV39" s="2497"/>
      <c r="BKW39" s="2497"/>
      <c r="BKX39" s="2497"/>
      <c r="BKY39" s="2497"/>
      <c r="BKZ39" s="2497"/>
      <c r="BLA39" s="2497"/>
      <c r="BLB39" s="2497"/>
      <c r="BLC39" s="2497"/>
      <c r="BLD39" s="2497"/>
      <c r="BLE39" s="2497"/>
      <c r="BLF39" s="2497"/>
      <c r="BLG39" s="2497"/>
      <c r="BLH39" s="2497"/>
      <c r="BLI39" s="2497"/>
      <c r="BLJ39" s="2497"/>
      <c r="BLK39" s="2497"/>
      <c r="BLL39" s="2497"/>
      <c r="BLM39" s="2497"/>
      <c r="BLN39" s="2497"/>
      <c r="BLO39" s="2497"/>
      <c r="BLP39" s="2497"/>
      <c r="BLQ39" s="2497"/>
      <c r="BLR39" s="2497"/>
      <c r="BLS39" s="2497"/>
      <c r="BLT39" s="2497"/>
      <c r="BLU39" s="2497"/>
      <c r="BLV39" s="2497"/>
      <c r="BLW39" s="2497"/>
      <c r="BLX39" s="2497"/>
      <c r="BLY39" s="2497"/>
      <c r="BLZ39" s="2497"/>
      <c r="BMA39" s="2497"/>
      <c r="BMB39" s="2497"/>
      <c r="BMC39" s="2497"/>
      <c r="BMD39" s="2497"/>
      <c r="BME39" s="2497"/>
      <c r="BMF39" s="2497"/>
      <c r="BMG39" s="2497"/>
      <c r="BMH39" s="2497"/>
      <c r="BMI39" s="2497"/>
      <c r="BMJ39" s="2497"/>
      <c r="BMK39" s="2497"/>
      <c r="BML39" s="2497"/>
      <c r="BMM39" s="2497"/>
      <c r="BMN39" s="2497"/>
      <c r="BMO39" s="2497"/>
      <c r="BMP39" s="2497"/>
      <c r="BMQ39" s="2497"/>
      <c r="BMR39" s="2497"/>
      <c r="BMS39" s="2497"/>
      <c r="BMT39" s="2497"/>
      <c r="BMU39" s="2497"/>
      <c r="BMV39" s="2497"/>
      <c r="BMW39" s="2497"/>
      <c r="BMX39" s="2497"/>
      <c r="BMY39" s="2497"/>
      <c r="BMZ39" s="2497"/>
      <c r="BNA39" s="2497"/>
      <c r="BNB39" s="2497"/>
      <c r="BNC39" s="2497"/>
      <c r="BND39" s="2497"/>
      <c r="BNE39" s="2497"/>
      <c r="BNF39" s="2497"/>
      <c r="BNG39" s="2497"/>
      <c r="BNH39" s="2497"/>
      <c r="BNI39" s="2497"/>
      <c r="BNJ39" s="2497"/>
      <c r="BNK39" s="2497"/>
      <c r="BNL39" s="2497"/>
      <c r="BNM39" s="2497"/>
      <c r="BNN39" s="2497"/>
      <c r="BNO39" s="2497"/>
      <c r="BNP39" s="2497"/>
      <c r="BNQ39" s="2497"/>
      <c r="BNR39" s="2497"/>
      <c r="BNS39" s="2497"/>
      <c r="BNT39" s="2497"/>
      <c r="BNU39" s="2497"/>
      <c r="BNV39" s="2497"/>
      <c r="BNW39" s="2497"/>
      <c r="BNX39" s="2497"/>
      <c r="BNY39" s="2497"/>
      <c r="BNZ39" s="2497"/>
      <c r="BOA39" s="2497"/>
      <c r="BOB39" s="2497"/>
      <c r="BOC39" s="2497"/>
      <c r="BOD39" s="2497"/>
      <c r="BOE39" s="2497"/>
      <c r="BOF39" s="2497"/>
      <c r="BOG39" s="2497"/>
      <c r="BOH39" s="2497"/>
      <c r="BOI39" s="2497"/>
      <c r="BOJ39" s="2497"/>
      <c r="BOK39" s="2497"/>
      <c r="BOL39" s="2497"/>
      <c r="BOM39" s="2497"/>
      <c r="BON39" s="2497"/>
      <c r="BOO39" s="2497"/>
      <c r="BOP39" s="2497"/>
      <c r="BOQ39" s="2497"/>
      <c r="BOR39" s="2497"/>
      <c r="BOS39" s="2497"/>
      <c r="BOT39" s="2497"/>
      <c r="BOU39" s="2497"/>
      <c r="BOV39" s="2497"/>
      <c r="BOW39" s="2497"/>
      <c r="BOX39" s="2497"/>
      <c r="BOY39" s="2497"/>
      <c r="BOZ39" s="2497"/>
      <c r="BPA39" s="2497"/>
      <c r="BPB39" s="2497"/>
      <c r="BPC39" s="2497"/>
      <c r="BPD39" s="2497"/>
      <c r="BPE39" s="2497"/>
      <c r="BPF39" s="2497"/>
      <c r="BPG39" s="2497"/>
      <c r="BPH39" s="2497"/>
      <c r="BPI39" s="2497"/>
      <c r="BPJ39" s="2497"/>
      <c r="BPK39" s="2497"/>
      <c r="BPL39" s="2497"/>
      <c r="BPM39" s="2497"/>
      <c r="BPN39" s="2497"/>
      <c r="BPO39" s="2497"/>
      <c r="BPP39" s="2497"/>
      <c r="BPQ39" s="2497"/>
      <c r="BPR39" s="2497"/>
      <c r="BPS39" s="2497"/>
      <c r="BPT39" s="2497"/>
      <c r="BPU39" s="2497"/>
      <c r="BPV39" s="2497"/>
      <c r="BPW39" s="2497"/>
      <c r="BPX39" s="2497"/>
      <c r="BPY39" s="2497"/>
      <c r="BPZ39" s="2497"/>
      <c r="BQA39" s="2497"/>
      <c r="BQB39" s="2497"/>
      <c r="BQC39" s="2497"/>
      <c r="BQD39" s="2497"/>
      <c r="BQE39" s="2497"/>
      <c r="BQF39" s="2497"/>
      <c r="BQG39" s="2497"/>
      <c r="BQH39" s="2497"/>
      <c r="BQI39" s="2497"/>
      <c r="BQJ39" s="2497"/>
      <c r="BQK39" s="2497"/>
      <c r="BQL39" s="2497"/>
      <c r="BQM39" s="2497"/>
      <c r="BQN39" s="2497"/>
      <c r="BQO39" s="2497"/>
      <c r="BQP39" s="2497"/>
      <c r="BQQ39" s="2497"/>
      <c r="BQR39" s="2497"/>
      <c r="BQS39" s="2497"/>
      <c r="BQT39" s="2497"/>
      <c r="BQU39" s="2497"/>
      <c r="BQV39" s="2497"/>
      <c r="BQW39" s="2497"/>
      <c r="BQX39" s="2497"/>
      <c r="BQY39" s="2497"/>
      <c r="BQZ39" s="2497"/>
      <c r="BRA39" s="2497"/>
      <c r="BRB39" s="2497"/>
      <c r="BRC39" s="2497"/>
      <c r="BRD39" s="2497"/>
      <c r="BRE39" s="2497"/>
      <c r="BRF39" s="2497"/>
      <c r="BRG39" s="2497"/>
      <c r="BRH39" s="2497"/>
      <c r="BRI39" s="2497"/>
      <c r="BRJ39" s="2497"/>
      <c r="BRK39" s="2497"/>
      <c r="BRL39" s="2497"/>
      <c r="BRM39" s="2497"/>
      <c r="BRN39" s="2497"/>
      <c r="BRO39" s="2497"/>
      <c r="BRP39" s="2497"/>
      <c r="BRQ39" s="2497"/>
      <c r="BRR39" s="2497"/>
      <c r="BRS39" s="2497"/>
      <c r="BRT39" s="2497"/>
      <c r="BRU39" s="2497"/>
      <c r="BRV39" s="2497"/>
      <c r="BRW39" s="2497"/>
      <c r="BRX39" s="2497"/>
      <c r="BRY39" s="2497"/>
      <c r="BRZ39" s="2497"/>
      <c r="BSA39" s="2497"/>
      <c r="BSB39" s="2497"/>
      <c r="BSC39" s="2497"/>
      <c r="BSD39" s="2497"/>
      <c r="BSE39" s="2497"/>
      <c r="BSF39" s="2497"/>
      <c r="BSG39" s="2497"/>
      <c r="BSH39" s="2497"/>
      <c r="BSI39" s="2497"/>
      <c r="BSJ39" s="2497"/>
      <c r="BSK39" s="2497"/>
      <c r="BSL39" s="2497"/>
      <c r="BSM39" s="2497"/>
      <c r="BSN39" s="2497"/>
      <c r="BSO39" s="2497"/>
      <c r="BSP39" s="2497"/>
      <c r="BSQ39" s="2497"/>
      <c r="BSR39" s="2497"/>
      <c r="BSS39" s="2497"/>
      <c r="BST39" s="2497"/>
      <c r="BSU39" s="2497"/>
      <c r="BSV39" s="2497"/>
      <c r="BSW39" s="2497"/>
      <c r="BSX39" s="2497"/>
      <c r="BSY39" s="2497"/>
      <c r="BSZ39" s="2497"/>
      <c r="BTA39" s="2497"/>
      <c r="BTB39" s="2497"/>
      <c r="BTC39" s="2497"/>
      <c r="BTD39" s="2497"/>
      <c r="BTE39" s="2497"/>
      <c r="BTF39" s="2497"/>
      <c r="BTG39" s="2497"/>
      <c r="BTH39" s="2497"/>
      <c r="BTI39" s="2497"/>
      <c r="BTJ39" s="2497"/>
      <c r="BTK39" s="2497"/>
      <c r="BTL39" s="2497"/>
      <c r="BTM39" s="2497"/>
      <c r="BTN39" s="2497"/>
      <c r="BTO39" s="2497"/>
      <c r="BTP39" s="2497"/>
      <c r="BTQ39" s="2497"/>
      <c r="BTR39" s="2497"/>
      <c r="BTS39" s="2497"/>
      <c r="BTT39" s="2497"/>
      <c r="BTU39" s="2497"/>
      <c r="BTV39" s="2497"/>
      <c r="BTW39" s="2497"/>
      <c r="BTX39" s="2497"/>
      <c r="BTY39" s="2497"/>
      <c r="BTZ39" s="2497"/>
      <c r="BUA39" s="2497"/>
      <c r="BUB39" s="2497"/>
      <c r="BUC39" s="2497"/>
      <c r="BUD39" s="2497"/>
      <c r="BUE39" s="2497"/>
      <c r="BUF39" s="2497"/>
      <c r="BUG39" s="2497"/>
      <c r="BUH39" s="2497"/>
      <c r="BUI39" s="2497"/>
      <c r="BUJ39" s="2497"/>
      <c r="BUK39" s="2497"/>
      <c r="BUL39" s="2497"/>
      <c r="BUM39" s="2497"/>
      <c r="BUN39" s="2497"/>
      <c r="BUO39" s="2497"/>
      <c r="BUP39" s="2497"/>
      <c r="BUQ39" s="2497"/>
      <c r="BUR39" s="2497"/>
      <c r="BUS39" s="2497"/>
      <c r="BUT39" s="2497"/>
      <c r="BUU39" s="2497"/>
      <c r="BUV39" s="2497"/>
      <c r="BUW39" s="2497"/>
      <c r="BUX39" s="2497"/>
      <c r="BUY39" s="2497"/>
      <c r="BUZ39" s="2497"/>
      <c r="BVA39" s="2497"/>
      <c r="BVB39" s="2497"/>
      <c r="BVC39" s="2497"/>
      <c r="BVD39" s="2497"/>
      <c r="BVE39" s="2497"/>
      <c r="BVF39" s="2497"/>
      <c r="BVG39" s="2497"/>
      <c r="BVH39" s="2497"/>
      <c r="BVI39" s="2497"/>
      <c r="BVJ39" s="2497"/>
      <c r="BVK39" s="2497"/>
      <c r="BVL39" s="2497"/>
      <c r="BVM39" s="2497"/>
      <c r="BVN39" s="2497"/>
      <c r="BVO39" s="2497"/>
      <c r="BVP39" s="2497"/>
      <c r="BVQ39" s="2497"/>
      <c r="BVR39" s="2497"/>
      <c r="BVS39" s="2497"/>
      <c r="BVT39" s="2497"/>
      <c r="BVU39" s="2497"/>
      <c r="BVV39" s="2497"/>
      <c r="BVW39" s="2497"/>
      <c r="BVX39" s="2497"/>
      <c r="BVY39" s="2497"/>
      <c r="BVZ39" s="2497"/>
      <c r="BWA39" s="2497"/>
      <c r="BWB39" s="2497"/>
      <c r="BWC39" s="2497"/>
      <c r="BWD39" s="2497"/>
      <c r="BWE39" s="2497"/>
      <c r="BWF39" s="2497"/>
      <c r="BWG39" s="2497"/>
      <c r="BWH39" s="2497"/>
      <c r="BWI39" s="2497"/>
      <c r="BWJ39" s="2497"/>
      <c r="BWK39" s="2497"/>
      <c r="BWL39" s="2497"/>
      <c r="BWM39" s="2497"/>
      <c r="BWN39" s="2497"/>
      <c r="BWO39" s="2497"/>
      <c r="BWP39" s="2497"/>
      <c r="BWQ39" s="2497"/>
      <c r="BWR39" s="2497"/>
      <c r="BWS39" s="2497"/>
      <c r="BWT39" s="2497"/>
      <c r="BWU39" s="2497"/>
      <c r="BWV39" s="2497"/>
      <c r="BWW39" s="2497"/>
      <c r="BWX39" s="2497"/>
      <c r="BWY39" s="2497"/>
      <c r="BWZ39" s="2497"/>
      <c r="BXA39" s="2497"/>
      <c r="BXB39" s="2497"/>
      <c r="BXC39" s="2497"/>
      <c r="BXD39" s="2497"/>
      <c r="BXE39" s="2497"/>
      <c r="BXF39" s="2497"/>
      <c r="BXG39" s="2497"/>
      <c r="BXH39" s="2497"/>
      <c r="BXI39" s="2497"/>
      <c r="BXJ39" s="2497"/>
      <c r="BXK39" s="2497"/>
      <c r="BXL39" s="2497"/>
      <c r="BXM39" s="2497"/>
      <c r="BXN39" s="2497"/>
      <c r="BXO39" s="2497"/>
      <c r="BXP39" s="2497"/>
      <c r="BXQ39" s="2497"/>
      <c r="BXR39" s="2497"/>
      <c r="BXS39" s="2497"/>
      <c r="BXT39" s="2497"/>
      <c r="BXU39" s="2497"/>
      <c r="BXV39" s="2497"/>
    </row>
    <row r="40" spans="1:1998" customFormat="1">
      <c r="A40" s="2497"/>
      <c r="B40" s="2497"/>
      <c r="C40" s="2497"/>
      <c r="D40" s="2497"/>
      <c r="E40" s="2497"/>
      <c r="F40" s="2497"/>
      <c r="G40" s="2497"/>
      <c r="H40" s="2497"/>
      <c r="I40" s="2497"/>
      <c r="J40" s="2497"/>
      <c r="K40" s="2497"/>
      <c r="L40" s="2497"/>
      <c r="M40" s="2497"/>
      <c r="N40" s="2497"/>
      <c r="O40" s="2497"/>
      <c r="P40" s="2497"/>
      <c r="Q40" s="2497"/>
      <c r="R40" s="2497"/>
      <c r="S40" s="2497"/>
      <c r="T40" s="2497"/>
      <c r="U40" s="2497"/>
      <c r="V40" s="2497"/>
      <c r="W40" s="2497"/>
      <c r="X40" s="2497"/>
      <c r="Y40" s="2497"/>
      <c r="Z40" s="2497"/>
      <c r="AA40" s="2497"/>
      <c r="AB40" s="2497"/>
      <c r="AC40" s="2497"/>
      <c r="AD40" s="2497"/>
      <c r="AE40" s="2497"/>
      <c r="AF40" s="2497"/>
      <c r="AG40" s="2497"/>
      <c r="AH40" s="2497"/>
      <c r="AI40" s="2497"/>
      <c r="AJ40" s="2497"/>
      <c r="AK40" s="2497"/>
      <c r="AL40" s="2497"/>
      <c r="AM40" s="2497"/>
      <c r="AN40" s="2497"/>
      <c r="AO40" s="2497"/>
      <c r="AP40" s="2497"/>
      <c r="AQ40" s="2497"/>
      <c r="AR40" s="2497"/>
      <c r="AS40" s="2497"/>
      <c r="AT40" s="2497"/>
      <c r="AU40" s="2497"/>
      <c r="AV40" s="2497"/>
      <c r="AW40" s="2497"/>
      <c r="AX40" s="2497"/>
      <c r="AY40" s="2497"/>
      <c r="AZ40" s="2497"/>
      <c r="BA40" s="2497"/>
      <c r="BB40" s="2497"/>
      <c r="BC40" s="2497"/>
      <c r="BD40" s="2497"/>
      <c r="BE40" s="2497"/>
      <c r="BF40" s="2497"/>
      <c r="BG40" s="2497"/>
      <c r="BH40" s="2497"/>
      <c r="BI40" s="2497"/>
      <c r="BJ40" s="2497"/>
      <c r="BK40" s="2497"/>
      <c r="BL40" s="2497"/>
      <c r="BM40" s="2497"/>
      <c r="BN40" s="2497"/>
      <c r="BO40" s="2497"/>
      <c r="BP40" s="2497"/>
      <c r="BQ40" s="2497"/>
      <c r="BR40" s="2497"/>
      <c r="BS40" s="2497"/>
      <c r="BT40" s="2497"/>
      <c r="BU40" s="2497"/>
      <c r="BV40" s="2497"/>
      <c r="BW40" s="2497"/>
      <c r="BX40" s="2497"/>
      <c r="BY40" s="2497"/>
      <c r="BZ40" s="2497"/>
      <c r="CA40" s="2497"/>
      <c r="CB40" s="2497"/>
      <c r="CC40" s="2497"/>
      <c r="CD40" s="2497"/>
      <c r="CE40" s="2497"/>
      <c r="CF40" s="2497"/>
      <c r="CG40" s="2497"/>
      <c r="CH40" s="2497"/>
      <c r="CI40" s="2497"/>
      <c r="CJ40" s="2497"/>
      <c r="CK40" s="2497"/>
      <c r="CL40" s="2497"/>
      <c r="CM40" s="2497"/>
      <c r="CN40" s="2497"/>
      <c r="CO40" s="2497"/>
      <c r="CP40" s="2497"/>
      <c r="CQ40" s="2497"/>
      <c r="CR40" s="2497"/>
      <c r="CS40" s="2497"/>
      <c r="CT40" s="2497"/>
      <c r="CU40" s="2497"/>
      <c r="CV40" s="2497"/>
      <c r="CW40" s="2497"/>
      <c r="CX40" s="2497"/>
      <c r="CY40" s="2497"/>
      <c r="CZ40" s="2497"/>
      <c r="DA40" s="2497"/>
      <c r="DB40" s="2497"/>
      <c r="DC40" s="2497"/>
      <c r="DD40" s="2497"/>
      <c r="DE40" s="2497"/>
      <c r="DF40" s="2497"/>
      <c r="DG40" s="2497"/>
      <c r="DH40" s="2497"/>
      <c r="DI40" s="2497"/>
      <c r="DJ40" s="2497"/>
      <c r="DK40" s="2497"/>
      <c r="DL40" s="2497"/>
      <c r="DM40" s="2497"/>
      <c r="DN40" s="2497"/>
      <c r="DO40" s="2497"/>
      <c r="DP40" s="2497"/>
      <c r="DQ40" s="2497"/>
      <c r="DR40" s="2497"/>
      <c r="DS40" s="2497"/>
      <c r="DT40" s="2497"/>
      <c r="DU40" s="2497"/>
      <c r="DV40" s="2497"/>
      <c r="DW40" s="2497"/>
      <c r="DX40" s="2497"/>
      <c r="DY40" s="2497"/>
      <c r="DZ40" s="2497"/>
      <c r="EA40" s="2497"/>
      <c r="EB40" s="2497"/>
      <c r="EC40" s="2497"/>
      <c r="ED40" s="2497"/>
      <c r="EE40" s="2497"/>
      <c r="EF40" s="2497"/>
      <c r="EG40" s="2497"/>
      <c r="EH40" s="2497"/>
      <c r="EI40" s="2497"/>
      <c r="EJ40" s="2497"/>
      <c r="EK40" s="2497"/>
      <c r="EL40" s="2497"/>
      <c r="EM40" s="2497"/>
      <c r="EN40" s="2497"/>
      <c r="EO40" s="2497"/>
      <c r="EP40" s="2497"/>
      <c r="EQ40" s="2497"/>
      <c r="ER40" s="2497"/>
      <c r="ES40" s="2497"/>
      <c r="ET40" s="2497"/>
      <c r="EU40" s="2497"/>
      <c r="EV40" s="2497"/>
      <c r="EW40" s="2497"/>
      <c r="EX40" s="2497"/>
      <c r="EY40" s="2497"/>
      <c r="EZ40" s="2497"/>
      <c r="FA40" s="2497"/>
      <c r="FB40" s="2497"/>
      <c r="FC40" s="2497"/>
      <c r="FD40" s="2497"/>
      <c r="FE40" s="2497"/>
      <c r="FF40" s="2497"/>
      <c r="FG40" s="2497"/>
      <c r="FH40" s="2497"/>
      <c r="FI40" s="2497"/>
      <c r="FJ40" s="2497"/>
      <c r="FK40" s="2497"/>
      <c r="FL40" s="2497"/>
      <c r="FM40" s="2497"/>
      <c r="FN40" s="2497"/>
      <c r="FO40" s="2497"/>
      <c r="FP40" s="2497"/>
      <c r="FQ40" s="2497"/>
      <c r="FR40" s="2497"/>
      <c r="FS40" s="2497"/>
      <c r="FT40" s="2497"/>
      <c r="FU40" s="2497"/>
      <c r="FV40" s="2497"/>
      <c r="FW40" s="2497"/>
      <c r="FX40" s="2497"/>
      <c r="FY40" s="2497"/>
      <c r="FZ40" s="2497"/>
      <c r="GA40" s="2497"/>
      <c r="GB40" s="2497"/>
      <c r="GC40" s="2497"/>
      <c r="GD40" s="2497"/>
      <c r="GE40" s="2497"/>
      <c r="GF40" s="2497"/>
      <c r="GG40" s="2497"/>
      <c r="GH40" s="2497"/>
      <c r="GI40" s="2497"/>
      <c r="GJ40" s="2497"/>
      <c r="GK40" s="2497"/>
      <c r="GL40" s="2497"/>
      <c r="GM40" s="2497"/>
      <c r="GN40" s="2497"/>
      <c r="GO40" s="2497"/>
      <c r="GP40" s="2497"/>
      <c r="GQ40" s="2497"/>
      <c r="GR40" s="2497"/>
      <c r="GS40" s="2497"/>
      <c r="GT40" s="2497"/>
      <c r="GU40" s="2497"/>
      <c r="GV40" s="2497"/>
      <c r="GW40" s="2497"/>
      <c r="GX40" s="2497"/>
      <c r="GY40" s="2497"/>
      <c r="GZ40" s="2497"/>
      <c r="HA40" s="2497"/>
      <c r="HB40" s="2497"/>
      <c r="HC40" s="2497"/>
      <c r="HD40" s="2497"/>
      <c r="HE40" s="2497"/>
      <c r="HF40" s="2497"/>
      <c r="HG40" s="2497"/>
      <c r="HH40" s="2497"/>
      <c r="HI40" s="2497"/>
      <c r="HJ40" s="2497"/>
      <c r="HK40" s="2497"/>
      <c r="HL40" s="2497"/>
      <c r="HM40" s="2497"/>
      <c r="HN40" s="2497"/>
      <c r="HO40" s="2497"/>
      <c r="HP40" s="2497"/>
      <c r="HQ40" s="2497"/>
      <c r="HR40" s="2497"/>
      <c r="HS40" s="2497"/>
      <c r="HT40" s="2497"/>
      <c r="HU40" s="2497"/>
      <c r="HV40" s="2497"/>
      <c r="HW40" s="2497"/>
      <c r="HX40" s="2497"/>
      <c r="HY40" s="2497"/>
      <c r="HZ40" s="2497"/>
      <c r="IA40" s="2497"/>
      <c r="IB40" s="2497"/>
      <c r="IC40" s="2497"/>
      <c r="ID40" s="2497"/>
      <c r="IE40" s="2497"/>
      <c r="IF40" s="2497"/>
      <c r="IG40" s="2497"/>
      <c r="IH40" s="2497"/>
      <c r="II40" s="2497"/>
      <c r="IJ40" s="2497"/>
      <c r="IK40" s="2497"/>
      <c r="IL40" s="2497"/>
      <c r="IM40" s="2497"/>
      <c r="IN40" s="2497"/>
      <c r="IO40" s="2497"/>
      <c r="IP40" s="2497"/>
      <c r="IQ40" s="2497"/>
      <c r="IR40" s="2497"/>
      <c r="IS40" s="2497"/>
      <c r="IT40" s="2497"/>
      <c r="IU40" s="2497"/>
      <c r="IV40" s="2497"/>
      <c r="IW40" s="2497"/>
      <c r="IX40" s="2497"/>
      <c r="IY40" s="2497"/>
      <c r="IZ40" s="2497"/>
      <c r="JA40" s="2497"/>
      <c r="JB40" s="2497"/>
      <c r="JC40" s="2497"/>
      <c r="JD40" s="2497"/>
      <c r="JE40" s="2497"/>
      <c r="JF40" s="2497"/>
      <c r="JG40" s="2497"/>
      <c r="JH40" s="2497"/>
      <c r="JI40" s="2497"/>
      <c r="JJ40" s="2497"/>
      <c r="JK40" s="2497"/>
      <c r="JL40" s="2497"/>
      <c r="JM40" s="2497"/>
      <c r="JN40" s="2497"/>
      <c r="JO40" s="2497"/>
      <c r="JP40" s="2497"/>
      <c r="JQ40" s="2497"/>
      <c r="JR40" s="2497"/>
      <c r="JS40" s="2497"/>
      <c r="JT40" s="2497"/>
      <c r="JU40" s="2497"/>
      <c r="JV40" s="2497"/>
      <c r="JW40" s="2497"/>
      <c r="JX40" s="2497"/>
      <c r="JY40" s="2497"/>
      <c r="JZ40" s="2497"/>
      <c r="KA40" s="2497"/>
      <c r="KB40" s="2497"/>
      <c r="KC40" s="2497"/>
      <c r="KD40" s="2497"/>
      <c r="KE40" s="2497"/>
      <c r="KF40" s="2497"/>
      <c r="KG40" s="2497"/>
      <c r="KH40" s="2497"/>
      <c r="KI40" s="2497"/>
      <c r="KJ40" s="2497"/>
      <c r="KK40" s="2497"/>
      <c r="KL40" s="2497"/>
      <c r="KM40" s="2497"/>
      <c r="KN40" s="2497"/>
      <c r="KO40" s="2497"/>
      <c r="KP40" s="2497"/>
      <c r="KQ40" s="2497"/>
      <c r="KR40" s="2497"/>
      <c r="KS40" s="2497"/>
      <c r="KT40" s="2497"/>
      <c r="KU40" s="2497"/>
      <c r="KV40" s="2497"/>
      <c r="KW40" s="2497"/>
      <c r="KX40" s="2497"/>
      <c r="KY40" s="2497"/>
      <c r="KZ40" s="2497"/>
      <c r="LA40" s="2497"/>
      <c r="LB40" s="2497"/>
      <c r="LC40" s="2497"/>
      <c r="LD40" s="2497"/>
      <c r="LE40" s="2497"/>
      <c r="LF40" s="2497"/>
      <c r="LG40" s="2497"/>
      <c r="LH40" s="2497"/>
      <c r="LI40" s="2497"/>
      <c r="LJ40" s="2497"/>
      <c r="LK40" s="2497"/>
      <c r="LL40" s="2497"/>
      <c r="LM40" s="2497"/>
      <c r="LN40" s="2497"/>
      <c r="LO40" s="2497"/>
      <c r="LP40" s="2497"/>
      <c r="LQ40" s="2497"/>
      <c r="LR40" s="2497"/>
      <c r="LS40" s="2497"/>
      <c r="LT40" s="2497"/>
      <c r="LU40" s="2497"/>
      <c r="LV40" s="2497"/>
      <c r="LW40" s="2497"/>
      <c r="LX40" s="2497"/>
      <c r="LY40" s="2497"/>
      <c r="LZ40" s="2497"/>
      <c r="MA40" s="2497"/>
      <c r="MB40" s="2497"/>
      <c r="MC40" s="2497"/>
      <c r="MD40" s="2497"/>
      <c r="ME40" s="2497"/>
      <c r="MF40" s="2497"/>
      <c r="MG40" s="2497"/>
      <c r="MH40" s="2497"/>
      <c r="MI40" s="2497"/>
      <c r="MJ40" s="2497"/>
      <c r="MK40" s="2497"/>
      <c r="ML40" s="2497"/>
      <c r="MM40" s="2497"/>
      <c r="MN40" s="2497"/>
      <c r="MO40" s="2497"/>
      <c r="MP40" s="2497"/>
      <c r="MQ40" s="2497"/>
      <c r="MR40" s="2497"/>
      <c r="MS40" s="2497"/>
      <c r="MT40" s="2497"/>
      <c r="MU40" s="2497"/>
      <c r="MV40" s="2497"/>
      <c r="MW40" s="2497"/>
      <c r="MX40" s="2497"/>
      <c r="MY40" s="2497"/>
      <c r="MZ40" s="2497"/>
      <c r="NA40" s="2497"/>
      <c r="NB40" s="2497"/>
      <c r="NC40" s="2497"/>
      <c r="ND40" s="2497"/>
      <c r="NE40" s="2497"/>
      <c r="NF40" s="2497"/>
      <c r="NG40" s="2497"/>
      <c r="NH40" s="2497"/>
      <c r="NI40" s="2497"/>
      <c r="NJ40" s="2497"/>
      <c r="NK40" s="2497"/>
      <c r="NL40" s="2497"/>
      <c r="NM40" s="2497"/>
      <c r="NN40" s="2497"/>
      <c r="NO40" s="2497"/>
      <c r="NP40" s="2497"/>
      <c r="NQ40" s="2497"/>
      <c r="NR40" s="2497"/>
      <c r="NS40" s="2497"/>
      <c r="NT40" s="2497"/>
      <c r="NU40" s="2497"/>
      <c r="NV40" s="2497"/>
      <c r="NW40" s="2497"/>
      <c r="NX40" s="2497"/>
      <c r="NY40" s="2497"/>
      <c r="NZ40" s="2497"/>
      <c r="OA40" s="2497"/>
      <c r="OB40" s="2497"/>
      <c r="OC40" s="2497"/>
      <c r="OD40" s="2497"/>
      <c r="OE40" s="2497"/>
      <c r="OF40" s="2497"/>
      <c r="OG40" s="2497"/>
      <c r="OH40" s="2497"/>
      <c r="OI40" s="2497"/>
      <c r="OJ40" s="2497"/>
      <c r="OK40" s="2497"/>
      <c r="OL40" s="2497"/>
      <c r="OM40" s="2497"/>
      <c r="ON40" s="2497"/>
      <c r="OO40" s="2497"/>
      <c r="OP40" s="2497"/>
      <c r="OQ40" s="2497"/>
      <c r="OR40" s="2497"/>
      <c r="OS40" s="2497"/>
      <c r="OT40" s="2497"/>
      <c r="OU40" s="2497"/>
      <c r="OV40" s="2497"/>
      <c r="OW40" s="2497"/>
      <c r="OX40" s="2497"/>
      <c r="OY40" s="2497"/>
      <c r="OZ40" s="2497"/>
      <c r="PA40" s="2497"/>
      <c r="PB40" s="2497"/>
      <c r="PC40" s="2497"/>
      <c r="PD40" s="2497"/>
      <c r="PE40" s="2497"/>
      <c r="PF40" s="2497"/>
      <c r="PG40" s="2497"/>
      <c r="PH40" s="2497"/>
      <c r="PI40" s="2497"/>
      <c r="PJ40" s="2497"/>
      <c r="PK40" s="2497"/>
      <c r="PL40" s="2497"/>
      <c r="PM40" s="2497"/>
      <c r="PN40" s="2497"/>
      <c r="PO40" s="2497"/>
      <c r="PP40" s="2497"/>
      <c r="PQ40" s="2497"/>
      <c r="PR40" s="2497"/>
      <c r="PS40" s="2497"/>
      <c r="PT40" s="2497"/>
      <c r="PU40" s="2497"/>
      <c r="PV40" s="2497"/>
      <c r="PW40" s="2497"/>
      <c r="PX40" s="2497"/>
      <c r="PY40" s="2497"/>
      <c r="PZ40" s="2497"/>
      <c r="QA40" s="2497"/>
      <c r="QB40" s="2497"/>
      <c r="QC40" s="2497"/>
      <c r="QD40" s="2497"/>
      <c r="QE40" s="2497"/>
      <c r="QF40" s="2497"/>
      <c r="QG40" s="2497"/>
      <c r="QH40" s="2497"/>
      <c r="QI40" s="2497"/>
      <c r="QJ40" s="2497"/>
      <c r="QK40" s="2497"/>
      <c r="QL40" s="2497"/>
      <c r="QM40" s="2497"/>
      <c r="QN40" s="2497"/>
      <c r="QO40" s="2497"/>
      <c r="QP40" s="2497"/>
      <c r="QQ40" s="2497"/>
      <c r="QR40" s="2497"/>
      <c r="QS40" s="2497"/>
      <c r="QT40" s="2497"/>
      <c r="QU40" s="2497"/>
      <c r="QV40" s="2497"/>
      <c r="QW40" s="2497"/>
      <c r="QX40" s="2497"/>
      <c r="QY40" s="2497"/>
      <c r="QZ40" s="2497"/>
      <c r="RA40" s="2497"/>
      <c r="RB40" s="2497"/>
      <c r="RC40" s="2497"/>
      <c r="RD40" s="2497"/>
      <c r="RE40" s="2497"/>
      <c r="RF40" s="2497"/>
      <c r="RG40" s="2497"/>
      <c r="RH40" s="2497"/>
      <c r="RI40" s="2497"/>
      <c r="RJ40" s="2497"/>
      <c r="RK40" s="2497"/>
      <c r="RL40" s="2497"/>
      <c r="RM40" s="2497"/>
      <c r="RN40" s="2497"/>
      <c r="RO40" s="2497"/>
      <c r="RP40" s="2497"/>
      <c r="RQ40" s="2497"/>
      <c r="RR40" s="2497"/>
      <c r="RS40" s="2497"/>
      <c r="RT40" s="2497"/>
      <c r="RU40" s="2497"/>
      <c r="RV40" s="2497"/>
      <c r="RW40" s="2497"/>
      <c r="RX40" s="2497"/>
      <c r="RY40" s="2497"/>
      <c r="RZ40" s="2497"/>
      <c r="SA40" s="2497"/>
      <c r="SB40" s="2497"/>
      <c r="SC40" s="2497"/>
      <c r="SD40" s="2497"/>
      <c r="SE40" s="2497"/>
      <c r="SF40" s="2497"/>
      <c r="SG40" s="2497"/>
      <c r="SH40" s="2497"/>
      <c r="SI40" s="2497"/>
      <c r="SJ40" s="2497"/>
      <c r="SK40" s="2497"/>
      <c r="SL40" s="2497"/>
      <c r="SM40" s="2497"/>
      <c r="SN40" s="2497"/>
      <c r="SO40" s="2497"/>
      <c r="SP40" s="2497"/>
      <c r="SQ40" s="2497"/>
      <c r="SR40" s="2497"/>
      <c r="SS40" s="2497"/>
      <c r="ST40" s="2497"/>
      <c r="SU40" s="2497"/>
      <c r="SV40" s="2497"/>
      <c r="SW40" s="2497"/>
      <c r="SX40" s="2497"/>
      <c r="SY40" s="2497"/>
      <c r="SZ40" s="2497"/>
      <c r="TA40" s="2497"/>
      <c r="TB40" s="2497"/>
      <c r="TC40" s="2497"/>
      <c r="TD40" s="2497"/>
      <c r="TE40" s="2497"/>
      <c r="TF40" s="2497"/>
      <c r="TG40" s="2497"/>
      <c r="TH40" s="2497"/>
      <c r="TI40" s="2497"/>
      <c r="TJ40" s="2497"/>
      <c r="TK40" s="2497"/>
      <c r="TL40" s="2497"/>
      <c r="TM40" s="2497"/>
      <c r="TN40" s="2497"/>
      <c r="TO40" s="2497"/>
      <c r="TP40" s="2497"/>
      <c r="TQ40" s="2497"/>
      <c r="TR40" s="2497"/>
      <c r="TS40" s="2497"/>
      <c r="TT40" s="2497"/>
      <c r="TU40" s="2497"/>
      <c r="TV40" s="2497"/>
      <c r="TW40" s="2497"/>
      <c r="TX40" s="2497"/>
      <c r="TY40" s="2497"/>
      <c r="TZ40" s="2497"/>
      <c r="UA40" s="2497"/>
      <c r="UB40" s="2497"/>
      <c r="UC40" s="2497"/>
      <c r="UD40" s="2497"/>
      <c r="UE40" s="2497"/>
      <c r="UF40" s="2497"/>
      <c r="UG40" s="2497"/>
      <c r="UH40" s="2497"/>
      <c r="UI40" s="2497"/>
      <c r="UJ40" s="2497"/>
      <c r="UK40" s="2497"/>
      <c r="UL40" s="2497"/>
      <c r="UM40" s="2497"/>
      <c r="UN40" s="2497"/>
      <c r="UO40" s="2497"/>
      <c r="UP40" s="2497"/>
      <c r="UQ40" s="2497"/>
      <c r="UR40" s="2497"/>
      <c r="US40" s="2497"/>
      <c r="UT40" s="2497"/>
      <c r="UU40" s="2497"/>
      <c r="UV40" s="2497"/>
      <c r="UW40" s="2497"/>
      <c r="UX40" s="2497"/>
      <c r="UY40" s="2497"/>
      <c r="UZ40" s="2497"/>
      <c r="VA40" s="2497"/>
      <c r="VB40" s="2497"/>
      <c r="VC40" s="2497"/>
      <c r="VD40" s="2497"/>
      <c r="VE40" s="2497"/>
      <c r="VF40" s="2497"/>
      <c r="VG40" s="2497"/>
      <c r="VH40" s="2497"/>
      <c r="VI40" s="2497"/>
      <c r="VJ40" s="2497"/>
      <c r="VK40" s="2497"/>
      <c r="VL40" s="2497"/>
      <c r="VM40" s="2497"/>
      <c r="VN40" s="2497"/>
      <c r="VO40" s="2497"/>
      <c r="VP40" s="2497"/>
      <c r="VQ40" s="2497"/>
      <c r="VR40" s="2497"/>
      <c r="VS40" s="2497"/>
      <c r="VT40" s="2497"/>
      <c r="VU40" s="2497"/>
      <c r="VV40" s="2497"/>
      <c r="VW40" s="2497"/>
      <c r="VX40" s="2497"/>
      <c r="VY40" s="2497"/>
      <c r="VZ40" s="2497"/>
      <c r="WA40" s="2497"/>
      <c r="WB40" s="2497"/>
      <c r="WC40" s="2497"/>
      <c r="WD40" s="2497"/>
      <c r="WE40" s="2497"/>
      <c r="WF40" s="2497"/>
      <c r="WG40" s="2497"/>
      <c r="WH40" s="2497"/>
      <c r="WI40" s="2497"/>
      <c r="WJ40" s="2497"/>
      <c r="WK40" s="2497"/>
      <c r="WL40" s="2497"/>
      <c r="WM40" s="2497"/>
      <c r="WN40" s="2497"/>
      <c r="WO40" s="2497"/>
      <c r="WP40" s="2497"/>
      <c r="WQ40" s="2497"/>
      <c r="WR40" s="2497"/>
      <c r="WS40" s="2497"/>
      <c r="WT40" s="2497"/>
      <c r="WU40" s="2497"/>
      <c r="WV40" s="2497"/>
      <c r="WW40" s="2497"/>
      <c r="WX40" s="2497"/>
      <c r="WY40" s="2497"/>
      <c r="WZ40" s="2497"/>
      <c r="XA40" s="2497"/>
      <c r="XB40" s="2497"/>
      <c r="XC40" s="2497"/>
      <c r="XD40" s="2497"/>
      <c r="XE40" s="2497"/>
      <c r="XF40" s="2497"/>
      <c r="XG40" s="2497"/>
      <c r="XH40" s="2497"/>
      <c r="XI40" s="2497"/>
      <c r="XJ40" s="2497"/>
      <c r="XK40" s="2497"/>
      <c r="XL40" s="2497"/>
      <c r="XM40" s="2497"/>
      <c r="XN40" s="2497"/>
      <c r="XO40" s="2497"/>
      <c r="XP40" s="2497"/>
      <c r="XQ40" s="2497"/>
      <c r="XR40" s="2497"/>
      <c r="XS40" s="2497"/>
      <c r="XT40" s="2497"/>
      <c r="XU40" s="2497"/>
      <c r="XV40" s="2497"/>
      <c r="XW40" s="2497"/>
      <c r="XX40" s="2497"/>
      <c r="XY40" s="2497"/>
      <c r="XZ40" s="2497"/>
      <c r="YA40" s="2497"/>
      <c r="YB40" s="2497"/>
      <c r="YC40" s="2497"/>
      <c r="YD40" s="2497"/>
      <c r="YE40" s="2497"/>
      <c r="YF40" s="2497"/>
      <c r="YG40" s="2497"/>
      <c r="YH40" s="2497"/>
      <c r="YI40" s="2497"/>
      <c r="YJ40" s="2497"/>
      <c r="YK40" s="2497"/>
      <c r="YL40" s="2497"/>
      <c r="YM40" s="2497"/>
      <c r="YN40" s="2497"/>
      <c r="YO40" s="2497"/>
      <c r="YP40" s="2497"/>
      <c r="YQ40" s="2497"/>
      <c r="YR40" s="2497"/>
      <c r="YS40" s="2497"/>
      <c r="YT40" s="2497"/>
      <c r="YU40" s="2497"/>
      <c r="YV40" s="2497"/>
      <c r="YW40" s="2497"/>
      <c r="YX40" s="2497"/>
      <c r="YY40" s="2497"/>
      <c r="YZ40" s="2497"/>
      <c r="ZA40" s="2497"/>
      <c r="ZB40" s="2497"/>
      <c r="ZC40" s="2497"/>
      <c r="ZD40" s="2497"/>
      <c r="ZE40" s="2497"/>
      <c r="ZF40" s="2497"/>
      <c r="ZG40" s="2497"/>
      <c r="ZH40" s="2497"/>
      <c r="ZI40" s="2497"/>
      <c r="ZJ40" s="2497"/>
      <c r="ZK40" s="2497"/>
      <c r="ZL40" s="2497"/>
      <c r="ZM40" s="2497"/>
      <c r="ZN40" s="2497"/>
      <c r="ZO40" s="2497"/>
      <c r="ZP40" s="2497"/>
      <c r="ZQ40" s="2497"/>
      <c r="ZR40" s="2497"/>
      <c r="ZS40" s="2497"/>
      <c r="ZT40" s="2497"/>
      <c r="ZU40" s="2497"/>
      <c r="ZV40" s="2497"/>
      <c r="ZW40" s="2497"/>
      <c r="ZX40" s="2497"/>
      <c r="ZY40" s="2497"/>
      <c r="ZZ40" s="2497"/>
      <c r="AAA40" s="2497"/>
      <c r="AAB40" s="2497"/>
      <c r="AAC40" s="2497"/>
      <c r="AAD40" s="2497"/>
      <c r="AAE40" s="2497"/>
      <c r="AAF40" s="2497"/>
      <c r="AAG40" s="2497"/>
      <c r="AAH40" s="2497"/>
      <c r="AAI40" s="2497"/>
      <c r="AAJ40" s="2497"/>
      <c r="AAK40" s="2497"/>
      <c r="AAL40" s="2497"/>
      <c r="AAM40" s="2497"/>
      <c r="AAN40" s="2497"/>
      <c r="AAO40" s="2497"/>
      <c r="AAP40" s="2497"/>
      <c r="AAQ40" s="2497"/>
      <c r="AAR40" s="2497"/>
      <c r="AAS40" s="2497"/>
      <c r="AAT40" s="2497"/>
      <c r="AAU40" s="2497"/>
      <c r="AAV40" s="2497"/>
      <c r="AAW40" s="2497"/>
      <c r="AAX40" s="2497"/>
      <c r="AAY40" s="2497"/>
      <c r="AAZ40" s="2497"/>
      <c r="ABA40" s="2497"/>
      <c r="ABB40" s="2497"/>
      <c r="ABC40" s="2497"/>
      <c r="ABD40" s="2497"/>
      <c r="ABE40" s="2497"/>
      <c r="ABF40" s="2497"/>
      <c r="ABG40" s="2497"/>
      <c r="ABH40" s="2497"/>
      <c r="ABI40" s="2497"/>
      <c r="ABJ40" s="2497"/>
      <c r="ABK40" s="2497"/>
      <c r="ABL40" s="2497"/>
      <c r="ABM40" s="2497"/>
      <c r="ABN40" s="2497"/>
      <c r="ABO40" s="2497"/>
      <c r="ABP40" s="2497"/>
      <c r="ABQ40" s="2497"/>
      <c r="ABR40" s="2497"/>
      <c r="ABS40" s="2497"/>
      <c r="ABT40" s="2497"/>
      <c r="ABU40" s="2497"/>
      <c r="ABV40" s="2497"/>
      <c r="ABW40" s="2497"/>
      <c r="ABX40" s="2497"/>
      <c r="ABY40" s="2497"/>
      <c r="ABZ40" s="2497"/>
      <c r="ACA40" s="2497"/>
      <c r="ACB40" s="2497"/>
      <c r="ACC40" s="2497"/>
      <c r="ACD40" s="2497"/>
      <c r="ACE40" s="2497"/>
      <c r="ACF40" s="2497"/>
      <c r="ACG40" s="2497"/>
      <c r="ACH40" s="2497"/>
      <c r="ACI40" s="2497"/>
      <c r="ACJ40" s="2497"/>
      <c r="ACK40" s="2497"/>
      <c r="ACL40" s="2497"/>
      <c r="ACM40" s="2497"/>
      <c r="ACN40" s="2497"/>
      <c r="ACO40" s="2497"/>
      <c r="ACP40" s="2497"/>
      <c r="ACQ40" s="2497"/>
      <c r="ACR40" s="2497"/>
      <c r="ACS40" s="2497"/>
      <c r="ACT40" s="2497"/>
      <c r="ACU40" s="2497"/>
      <c r="ACV40" s="2497"/>
      <c r="ACW40" s="2497"/>
      <c r="ACX40" s="2497"/>
      <c r="ACY40" s="2497"/>
      <c r="ACZ40" s="2497"/>
      <c r="ADA40" s="2497"/>
      <c r="ADB40" s="2497"/>
      <c r="ADC40" s="2497"/>
      <c r="ADD40" s="2497"/>
      <c r="ADE40" s="2497"/>
      <c r="ADF40" s="2497"/>
      <c r="ADG40" s="2497"/>
      <c r="ADH40" s="2497"/>
      <c r="ADI40" s="2497"/>
      <c r="ADJ40" s="2497"/>
      <c r="ADK40" s="2497"/>
      <c r="ADL40" s="2497"/>
      <c r="ADM40" s="2497"/>
      <c r="ADN40" s="2497"/>
      <c r="ADO40" s="2497"/>
      <c r="ADP40" s="2497"/>
      <c r="ADQ40" s="2497"/>
      <c r="ADR40" s="2497"/>
      <c r="ADS40" s="2497"/>
      <c r="ADT40" s="2497"/>
      <c r="ADU40" s="2497"/>
      <c r="ADV40" s="2497"/>
      <c r="ADW40" s="2497"/>
      <c r="ADX40" s="2497"/>
      <c r="ADY40" s="2497"/>
      <c r="ADZ40" s="2497"/>
      <c r="AEA40" s="2497"/>
      <c r="AEB40" s="2497"/>
      <c r="AEC40" s="2497"/>
      <c r="AED40" s="2497"/>
      <c r="AEE40" s="2497"/>
      <c r="AEF40" s="2497"/>
      <c r="AEG40" s="2497"/>
      <c r="AEH40" s="2497"/>
      <c r="AEI40" s="2497"/>
      <c r="AEJ40" s="2497"/>
      <c r="AEK40" s="2497"/>
      <c r="AEL40" s="2497"/>
      <c r="AEM40" s="2497"/>
      <c r="AEN40" s="2497"/>
      <c r="AEO40" s="2497"/>
      <c r="AEP40" s="2497"/>
      <c r="AEQ40" s="2497"/>
      <c r="AER40" s="2497"/>
      <c r="AES40" s="2497"/>
      <c r="AET40" s="2497"/>
      <c r="AEU40" s="2497"/>
      <c r="AEV40" s="2497"/>
      <c r="AEW40" s="2497"/>
      <c r="AEX40" s="2497"/>
      <c r="AEY40" s="2497"/>
      <c r="AEZ40" s="2497"/>
      <c r="AFA40" s="2497"/>
      <c r="AFB40" s="2497"/>
      <c r="AFC40" s="2497"/>
      <c r="AFD40" s="2497"/>
      <c r="AFE40" s="2497"/>
      <c r="AFF40" s="2497"/>
      <c r="AFG40" s="2497"/>
      <c r="AFH40" s="2497"/>
      <c r="AFI40" s="2497"/>
      <c r="AFJ40" s="2497"/>
      <c r="AFK40" s="2497"/>
      <c r="AFL40" s="2497"/>
      <c r="AFM40" s="2497"/>
      <c r="AFN40" s="2497"/>
      <c r="AFO40" s="2497"/>
      <c r="AFP40" s="2497"/>
      <c r="AFQ40" s="2497"/>
      <c r="AFR40" s="2497"/>
      <c r="AFS40" s="2497"/>
      <c r="AFT40" s="2497"/>
      <c r="AFU40" s="2497"/>
      <c r="AFV40" s="2497"/>
      <c r="AFW40" s="2497"/>
      <c r="AFX40" s="2497"/>
      <c r="AFY40" s="2497"/>
      <c r="AFZ40" s="2497"/>
      <c r="AGA40" s="2497"/>
      <c r="AGB40" s="2497"/>
      <c r="AGC40" s="2497"/>
      <c r="AGD40" s="2497"/>
      <c r="AGE40" s="2497"/>
      <c r="AGF40" s="2497"/>
      <c r="AGG40" s="2497"/>
      <c r="AGH40" s="2497"/>
      <c r="AGI40" s="2497"/>
      <c r="AGJ40" s="2497"/>
      <c r="AGK40" s="2497"/>
      <c r="AGL40" s="2497"/>
      <c r="AGM40" s="2497"/>
      <c r="AGN40" s="2497"/>
      <c r="AGO40" s="2497"/>
      <c r="AGP40" s="2497"/>
      <c r="AGQ40" s="2497"/>
      <c r="AGR40" s="2497"/>
      <c r="AGS40" s="2497"/>
      <c r="AGT40" s="2497"/>
      <c r="AGU40" s="2497"/>
      <c r="AGV40" s="2497"/>
      <c r="AGW40" s="2497"/>
      <c r="AGX40" s="2497"/>
      <c r="AGY40" s="2497"/>
      <c r="AGZ40" s="2497"/>
      <c r="AHA40" s="2497"/>
      <c r="AHB40" s="2497"/>
      <c r="AHC40" s="2497"/>
      <c r="AHD40" s="2497"/>
      <c r="AHE40" s="2497"/>
      <c r="AHF40" s="2497"/>
      <c r="AHG40" s="2497"/>
      <c r="AHH40" s="2497"/>
      <c r="AHI40" s="2497"/>
      <c r="AHJ40" s="2497"/>
      <c r="AHK40" s="2497"/>
      <c r="AHL40" s="2497"/>
      <c r="AHM40" s="2497"/>
      <c r="AHN40" s="2497"/>
      <c r="AHO40" s="2497"/>
      <c r="AHP40" s="2497"/>
      <c r="AHQ40" s="2497"/>
      <c r="AHR40" s="2497"/>
      <c r="AHS40" s="2497"/>
      <c r="AHT40" s="2497"/>
      <c r="AHU40" s="2497"/>
      <c r="AHV40" s="2497"/>
      <c r="AHW40" s="2497"/>
      <c r="AHX40" s="2497"/>
      <c r="AHY40" s="2497"/>
      <c r="AHZ40" s="2497"/>
      <c r="AIA40" s="2497"/>
      <c r="AIB40" s="2497"/>
      <c r="AIC40" s="2497"/>
      <c r="AID40" s="2497"/>
      <c r="AIE40" s="2497"/>
      <c r="AIF40" s="2497"/>
      <c r="AIG40" s="2497"/>
      <c r="AIH40" s="2497"/>
      <c r="AII40" s="2497"/>
      <c r="AIJ40" s="2497"/>
      <c r="AIK40" s="2497"/>
      <c r="AIL40" s="2497"/>
      <c r="AIM40" s="2497"/>
      <c r="AIN40" s="2497"/>
      <c r="AIO40" s="2497"/>
      <c r="AIP40" s="2497"/>
      <c r="AIQ40" s="2497"/>
      <c r="AIR40" s="2497"/>
      <c r="AIS40" s="2497"/>
      <c r="AIT40" s="2497"/>
      <c r="AIU40" s="2497"/>
      <c r="AIV40" s="2497"/>
      <c r="AIW40" s="2497"/>
      <c r="AIX40" s="2497"/>
      <c r="AIY40" s="2497"/>
      <c r="AIZ40" s="2497"/>
      <c r="AJA40" s="2497"/>
      <c r="AJB40" s="2497"/>
      <c r="AJC40" s="2497"/>
      <c r="AJD40" s="2497"/>
      <c r="AJE40" s="2497"/>
      <c r="AJF40" s="2497"/>
      <c r="AJG40" s="2497"/>
      <c r="AJH40" s="2497"/>
      <c r="AJI40" s="2497"/>
      <c r="AJJ40" s="2497"/>
      <c r="AJK40" s="2497"/>
      <c r="AJL40" s="2497"/>
      <c r="AJM40" s="2497"/>
      <c r="AJN40" s="2497"/>
      <c r="AJO40" s="2497"/>
      <c r="AJP40" s="2497"/>
      <c r="AJQ40" s="2497"/>
      <c r="AJR40" s="2497"/>
      <c r="AJS40" s="2497"/>
      <c r="AJT40" s="2497"/>
      <c r="AJU40" s="2497"/>
      <c r="AJV40" s="2497"/>
      <c r="AJW40" s="2497"/>
      <c r="AJX40" s="2497"/>
      <c r="AJY40" s="2497"/>
      <c r="AJZ40" s="2497"/>
      <c r="AKA40" s="2497"/>
      <c r="AKB40" s="2497"/>
      <c r="AKC40" s="2497"/>
      <c r="AKD40" s="2497"/>
      <c r="AKE40" s="2497"/>
      <c r="AKF40" s="2497"/>
      <c r="AKG40" s="2497"/>
      <c r="AKH40" s="2497"/>
      <c r="AKI40" s="2497"/>
      <c r="AKJ40" s="2497"/>
      <c r="AKK40" s="2497"/>
      <c r="AKL40" s="2497"/>
      <c r="AKM40" s="2497"/>
      <c r="AKN40" s="2497"/>
      <c r="AKO40" s="2497"/>
      <c r="AKP40" s="2497"/>
      <c r="AKQ40" s="2497"/>
      <c r="AKR40" s="2497"/>
      <c r="AKS40" s="2497"/>
      <c r="AKT40" s="2497"/>
      <c r="AKU40" s="2497"/>
      <c r="AKV40" s="2497"/>
      <c r="AKW40" s="2497"/>
      <c r="AKX40" s="2497"/>
      <c r="AKY40" s="2497"/>
      <c r="AKZ40" s="2497"/>
      <c r="ALA40" s="2497"/>
      <c r="ALB40" s="2497"/>
      <c r="ALC40" s="2497"/>
      <c r="ALD40" s="2497"/>
      <c r="ALE40" s="2497"/>
      <c r="ALF40" s="2497"/>
      <c r="ALG40" s="2497"/>
      <c r="ALH40" s="2497"/>
      <c r="ALI40" s="2497"/>
      <c r="ALJ40" s="2497"/>
      <c r="ALK40" s="2497"/>
      <c r="ALL40" s="2497"/>
      <c r="ALM40" s="2497"/>
      <c r="ALN40" s="2497"/>
      <c r="ALO40" s="2497"/>
      <c r="ALP40" s="2497"/>
      <c r="ALQ40" s="2497"/>
      <c r="ALR40" s="2497"/>
      <c r="ALS40" s="2497"/>
      <c r="ALT40" s="2497"/>
      <c r="ALU40" s="2497"/>
      <c r="ALV40" s="2497"/>
      <c r="ALW40" s="2497"/>
      <c r="ALX40" s="2497"/>
      <c r="ALY40" s="2497"/>
      <c r="ALZ40" s="2497"/>
      <c r="AMA40" s="2497"/>
      <c r="AMB40" s="2497"/>
      <c r="AMC40" s="2497"/>
      <c r="AMD40" s="2497"/>
      <c r="AME40" s="2497"/>
      <c r="AMF40" s="2497"/>
      <c r="AMG40" s="2497"/>
      <c r="AMH40" s="2497"/>
      <c r="AMI40" s="2497"/>
      <c r="AMJ40" s="2497"/>
      <c r="AMK40" s="2497"/>
      <c r="AML40" s="2497"/>
      <c r="AMM40" s="2497"/>
      <c r="AMN40" s="2497"/>
      <c r="AMO40" s="2497"/>
      <c r="AMP40" s="2497"/>
      <c r="AMQ40" s="2497"/>
      <c r="AMR40" s="2497"/>
      <c r="AMS40" s="2497"/>
      <c r="AMT40" s="2497"/>
      <c r="AMU40" s="2497"/>
      <c r="AMV40" s="2497"/>
      <c r="AMW40" s="2497"/>
      <c r="AMX40" s="2497"/>
      <c r="AMY40" s="2497"/>
      <c r="AMZ40" s="2497"/>
      <c r="ANA40" s="2497"/>
      <c r="ANB40" s="2497"/>
      <c r="ANC40" s="2497"/>
      <c r="AND40" s="2497"/>
      <c r="ANE40" s="2497"/>
      <c r="ANF40" s="2497"/>
      <c r="ANG40" s="2497"/>
      <c r="ANH40" s="2497"/>
      <c r="ANI40" s="2497"/>
      <c r="ANJ40" s="2497"/>
      <c r="ANK40" s="2497"/>
      <c r="ANL40" s="2497"/>
      <c r="ANM40" s="2497"/>
      <c r="ANN40" s="2497"/>
      <c r="ANO40" s="2497"/>
      <c r="ANP40" s="2497"/>
      <c r="ANQ40" s="2497"/>
      <c r="ANR40" s="2497"/>
      <c r="ANS40" s="2497"/>
      <c r="ANT40" s="2497"/>
      <c r="ANU40" s="2497"/>
      <c r="ANV40" s="2497"/>
      <c r="ANW40" s="2497"/>
      <c r="ANX40" s="2497"/>
      <c r="ANY40" s="2497"/>
      <c r="ANZ40" s="2497"/>
      <c r="AOA40" s="2497"/>
      <c r="AOB40" s="2497"/>
      <c r="AOC40" s="2497"/>
      <c r="AOD40" s="2497"/>
      <c r="AOE40" s="2497"/>
      <c r="AOF40" s="2497"/>
      <c r="AOG40" s="2497"/>
      <c r="AOH40" s="2497"/>
      <c r="AOI40" s="2497"/>
      <c r="AOJ40" s="2497"/>
      <c r="AOK40" s="2497"/>
      <c r="AOL40" s="2497"/>
      <c r="AOM40" s="2497"/>
      <c r="AON40" s="2497"/>
      <c r="AOO40" s="2497"/>
      <c r="AOP40" s="2497"/>
      <c r="AOQ40" s="2497"/>
      <c r="AOR40" s="2497"/>
      <c r="AOS40" s="2497"/>
      <c r="AOT40" s="2497"/>
      <c r="AOU40" s="2497"/>
      <c r="AOV40" s="2497"/>
      <c r="AOW40" s="2497"/>
      <c r="AOX40" s="2497"/>
      <c r="AOY40" s="2497"/>
      <c r="AOZ40" s="2497"/>
      <c r="APA40" s="2497"/>
      <c r="APB40" s="2497"/>
      <c r="APC40" s="2497"/>
      <c r="APD40" s="2497"/>
      <c r="APE40" s="2497"/>
      <c r="APF40" s="2497"/>
      <c r="APG40" s="2497"/>
      <c r="APH40" s="2497"/>
      <c r="API40" s="2497"/>
      <c r="APJ40" s="2497"/>
      <c r="APK40" s="2497"/>
      <c r="APL40" s="2497"/>
      <c r="APM40" s="2497"/>
      <c r="APN40" s="2497"/>
      <c r="APO40" s="2497"/>
      <c r="APP40" s="2497"/>
      <c r="APQ40" s="2497"/>
      <c r="APR40" s="2497"/>
      <c r="APS40" s="2497"/>
      <c r="APT40" s="2497"/>
      <c r="APU40" s="2497"/>
      <c r="APV40" s="2497"/>
      <c r="APW40" s="2497"/>
      <c r="APX40" s="2497"/>
      <c r="APY40" s="2497"/>
      <c r="APZ40" s="2497"/>
      <c r="AQA40" s="2497"/>
      <c r="AQB40" s="2497"/>
      <c r="AQC40" s="2497"/>
      <c r="AQD40" s="2497"/>
      <c r="AQE40" s="2497"/>
      <c r="AQF40" s="2497"/>
      <c r="AQG40" s="2497"/>
      <c r="AQH40" s="2497"/>
      <c r="AQI40" s="2497"/>
      <c r="AQJ40" s="2497"/>
      <c r="AQK40" s="2497"/>
      <c r="AQL40" s="2497"/>
      <c r="AQM40" s="2497"/>
      <c r="AQN40" s="2497"/>
      <c r="AQO40" s="2497"/>
      <c r="AQP40" s="2497"/>
      <c r="AQQ40" s="2497"/>
      <c r="AQR40" s="2497"/>
      <c r="AQS40" s="2497"/>
      <c r="AQT40" s="2497"/>
      <c r="AQU40" s="2497"/>
      <c r="AQV40" s="2497"/>
      <c r="AQW40" s="2497"/>
      <c r="AQX40" s="2497"/>
      <c r="AQY40" s="2497"/>
      <c r="AQZ40" s="2497"/>
      <c r="ARA40" s="2497"/>
      <c r="ARB40" s="2497"/>
      <c r="ARC40" s="2497"/>
      <c r="ARD40" s="2497"/>
      <c r="ARE40" s="2497"/>
      <c r="ARF40" s="2497"/>
      <c r="ARG40" s="2497"/>
      <c r="ARH40" s="2497"/>
      <c r="ARI40" s="2497"/>
      <c r="ARJ40" s="2497"/>
      <c r="ARK40" s="2497"/>
      <c r="ARL40" s="2497"/>
      <c r="ARM40" s="2497"/>
      <c r="ARN40" s="2497"/>
      <c r="ARO40" s="2497"/>
      <c r="ARP40" s="2497"/>
      <c r="ARQ40" s="2497"/>
      <c r="ARR40" s="2497"/>
      <c r="ARS40" s="2497"/>
      <c r="ART40" s="2497"/>
      <c r="ARU40" s="2497"/>
      <c r="ARV40" s="2497"/>
      <c r="ARW40" s="2497"/>
      <c r="ARX40" s="2497"/>
      <c r="ARY40" s="2497"/>
      <c r="ARZ40" s="2497"/>
      <c r="ASA40" s="2497"/>
      <c r="ASB40" s="2497"/>
      <c r="ASC40" s="2497"/>
      <c r="ASD40" s="2497"/>
      <c r="ASE40" s="2497"/>
      <c r="ASF40" s="2497"/>
      <c r="ASG40" s="2497"/>
      <c r="ASH40" s="2497"/>
      <c r="ASI40" s="2497"/>
      <c r="ASJ40" s="2497"/>
      <c r="ASK40" s="2497"/>
      <c r="ASL40" s="2497"/>
      <c r="ASM40" s="2497"/>
      <c r="ASN40" s="2497"/>
      <c r="ASO40" s="2497"/>
      <c r="ASP40" s="2497"/>
      <c r="ASQ40" s="2497"/>
      <c r="ASR40" s="2497"/>
      <c r="ASS40" s="2497"/>
      <c r="AST40" s="2497"/>
      <c r="ASU40" s="2497"/>
      <c r="ASV40" s="2497"/>
      <c r="ASW40" s="2497"/>
      <c r="ASX40" s="2497"/>
      <c r="ASY40" s="2497"/>
      <c r="ASZ40" s="2497"/>
      <c r="ATA40" s="2497"/>
      <c r="ATB40" s="2497"/>
      <c r="ATC40" s="2497"/>
      <c r="ATD40" s="2497"/>
      <c r="ATE40" s="2497"/>
      <c r="ATF40" s="2497"/>
      <c r="ATG40" s="2497"/>
      <c r="ATH40" s="2497"/>
      <c r="ATI40" s="2497"/>
      <c r="ATJ40" s="2497"/>
      <c r="ATK40" s="2497"/>
      <c r="ATL40" s="2497"/>
      <c r="ATM40" s="2497"/>
      <c r="ATN40" s="2497"/>
      <c r="ATO40" s="2497"/>
      <c r="ATP40" s="2497"/>
      <c r="ATQ40" s="2497"/>
      <c r="ATR40" s="2497"/>
      <c r="ATS40" s="2497"/>
      <c r="ATT40" s="2497"/>
      <c r="ATU40" s="2497"/>
      <c r="ATV40" s="2497"/>
      <c r="ATW40" s="2497"/>
      <c r="ATX40" s="2497"/>
      <c r="ATY40" s="2497"/>
      <c r="ATZ40" s="2497"/>
      <c r="AUA40" s="2497"/>
      <c r="AUB40" s="2497"/>
      <c r="AUC40" s="2497"/>
      <c r="AUD40" s="2497"/>
      <c r="AUE40" s="2497"/>
      <c r="AUF40" s="2497"/>
      <c r="AUG40" s="2497"/>
      <c r="AUH40" s="2497"/>
      <c r="AUI40" s="2497"/>
      <c r="AUJ40" s="2497"/>
      <c r="AUK40" s="2497"/>
      <c r="AUL40" s="2497"/>
      <c r="AUM40" s="2497"/>
      <c r="AUN40" s="2497"/>
      <c r="AUO40" s="2497"/>
      <c r="AUP40" s="2497"/>
      <c r="AUQ40" s="2497"/>
      <c r="AUR40" s="2497"/>
      <c r="AUS40" s="2497"/>
      <c r="AUT40" s="2497"/>
      <c r="AUU40" s="2497"/>
      <c r="AUV40" s="2497"/>
      <c r="AUW40" s="2497"/>
      <c r="AUX40" s="2497"/>
      <c r="AUY40" s="2497"/>
      <c r="AUZ40" s="2497"/>
      <c r="AVA40" s="2497"/>
      <c r="AVB40" s="2497"/>
      <c r="AVC40" s="2497"/>
      <c r="AVD40" s="2497"/>
      <c r="AVE40" s="2497"/>
      <c r="AVF40" s="2497"/>
      <c r="AVG40" s="2497"/>
      <c r="AVH40" s="2497"/>
      <c r="AVI40" s="2497"/>
      <c r="AVJ40" s="2497"/>
      <c r="AVK40" s="2497"/>
      <c r="AVL40" s="2497"/>
      <c r="AVM40" s="2497"/>
      <c r="AVN40" s="2497"/>
      <c r="AVO40" s="2497"/>
      <c r="AVP40" s="2497"/>
      <c r="AVQ40" s="2497"/>
      <c r="AVR40" s="2497"/>
      <c r="AVS40" s="2497"/>
      <c r="AVT40" s="2497"/>
      <c r="AVU40" s="2497"/>
      <c r="AVV40" s="2497"/>
      <c r="AVW40" s="2497"/>
      <c r="AVX40" s="2497"/>
      <c r="AVY40" s="2497"/>
      <c r="AVZ40" s="2497"/>
      <c r="AWA40" s="2497"/>
      <c r="AWB40" s="2497"/>
      <c r="AWC40" s="2497"/>
      <c r="AWD40" s="2497"/>
      <c r="AWE40" s="2497"/>
      <c r="AWF40" s="2497"/>
      <c r="AWG40" s="2497"/>
      <c r="AWH40" s="2497"/>
      <c r="AWI40" s="2497"/>
      <c r="AWJ40" s="2497"/>
      <c r="AWK40" s="2497"/>
      <c r="AWL40" s="2497"/>
      <c r="AWM40" s="2497"/>
      <c r="AWN40" s="2497"/>
      <c r="AWO40" s="2497"/>
      <c r="AWP40" s="2497"/>
      <c r="AWQ40" s="2497"/>
      <c r="AWR40" s="2497"/>
      <c r="AWS40" s="2497"/>
      <c r="AWT40" s="2497"/>
      <c r="AWU40" s="2497"/>
      <c r="AWV40" s="2497"/>
      <c r="AWW40" s="2497"/>
      <c r="AWX40" s="2497"/>
      <c r="AWY40" s="2497"/>
      <c r="AWZ40" s="2497"/>
      <c r="AXA40" s="2497"/>
      <c r="AXB40" s="2497"/>
      <c r="AXC40" s="2497"/>
      <c r="AXD40" s="2497"/>
      <c r="AXE40" s="2497"/>
      <c r="AXF40" s="2497"/>
      <c r="AXG40" s="2497"/>
      <c r="AXH40" s="2497"/>
      <c r="AXI40" s="2497"/>
      <c r="AXJ40" s="2497"/>
      <c r="AXK40" s="2497"/>
      <c r="AXL40" s="2497"/>
      <c r="AXM40" s="2497"/>
      <c r="AXN40" s="2497"/>
      <c r="AXO40" s="2497"/>
      <c r="AXP40" s="2497"/>
      <c r="AXQ40" s="2497"/>
      <c r="AXR40" s="2497"/>
      <c r="AXS40" s="2497"/>
      <c r="AXT40" s="2497"/>
      <c r="AXU40" s="2497"/>
      <c r="AXV40" s="2497"/>
      <c r="AXW40" s="2497"/>
      <c r="AXX40" s="2497"/>
      <c r="AXY40" s="2497"/>
      <c r="AXZ40" s="2497"/>
      <c r="AYA40" s="2497"/>
      <c r="AYB40" s="2497"/>
      <c r="AYC40" s="2497"/>
      <c r="AYD40" s="2497"/>
      <c r="AYE40" s="2497"/>
      <c r="AYF40" s="2497"/>
      <c r="AYG40" s="2497"/>
      <c r="AYH40" s="2497"/>
      <c r="AYI40" s="2497"/>
      <c r="AYJ40" s="2497"/>
      <c r="AYK40" s="2497"/>
      <c r="AYL40" s="2497"/>
      <c r="AYM40" s="2497"/>
      <c r="AYN40" s="2497"/>
      <c r="AYO40" s="2497"/>
      <c r="AYP40" s="2497"/>
      <c r="AYQ40" s="2497"/>
      <c r="AYR40" s="2497"/>
      <c r="AYS40" s="2497"/>
      <c r="AYT40" s="2497"/>
      <c r="AYU40" s="2497"/>
      <c r="AYV40" s="2497"/>
      <c r="AYW40" s="2497"/>
      <c r="AYX40" s="2497"/>
      <c r="AYY40" s="2497"/>
      <c r="AYZ40" s="2497"/>
      <c r="AZA40" s="2497"/>
      <c r="AZB40" s="2497"/>
      <c r="AZC40" s="2497"/>
      <c r="AZD40" s="2497"/>
      <c r="AZE40" s="2497"/>
      <c r="AZF40" s="2497"/>
      <c r="AZG40" s="2497"/>
      <c r="AZH40" s="2497"/>
      <c r="AZI40" s="2497"/>
      <c r="AZJ40" s="2497"/>
      <c r="AZK40" s="2497"/>
      <c r="AZL40" s="2497"/>
      <c r="AZM40" s="2497"/>
      <c r="AZN40" s="2497"/>
      <c r="AZO40" s="2497"/>
      <c r="AZP40" s="2497"/>
      <c r="AZQ40" s="2497"/>
      <c r="AZR40" s="2497"/>
      <c r="AZS40" s="2497"/>
      <c r="AZT40" s="2497"/>
      <c r="AZU40" s="2497"/>
      <c r="AZV40" s="2497"/>
      <c r="AZW40" s="2497"/>
      <c r="AZX40" s="2497"/>
      <c r="AZY40" s="2497"/>
      <c r="AZZ40" s="2497"/>
      <c r="BAA40" s="2497"/>
      <c r="BAB40" s="2497"/>
      <c r="BAC40" s="2497"/>
      <c r="BAD40" s="2497"/>
      <c r="BAE40" s="2497"/>
      <c r="BAF40" s="2497"/>
      <c r="BAG40" s="2497"/>
      <c r="BAH40" s="2497"/>
      <c r="BAI40" s="2497"/>
      <c r="BAJ40" s="2497"/>
      <c r="BAK40" s="2497"/>
      <c r="BAL40" s="2497"/>
      <c r="BAM40" s="2497"/>
      <c r="BAN40" s="2497"/>
      <c r="BAO40" s="2497"/>
      <c r="BAP40" s="2497"/>
      <c r="BAQ40" s="2497"/>
      <c r="BAR40" s="2497"/>
      <c r="BAS40" s="2497"/>
      <c r="BAT40" s="2497"/>
      <c r="BAU40" s="2497"/>
      <c r="BAV40" s="2497"/>
      <c r="BAW40" s="2497"/>
      <c r="BAX40" s="2497"/>
      <c r="BAY40" s="2497"/>
      <c r="BAZ40" s="2497"/>
      <c r="BBA40" s="2497"/>
      <c r="BBB40" s="2497"/>
      <c r="BBC40" s="2497"/>
      <c r="BBD40" s="2497"/>
      <c r="BBE40" s="2497"/>
      <c r="BBF40" s="2497"/>
      <c r="BBG40" s="2497"/>
      <c r="BBH40" s="2497"/>
      <c r="BBI40" s="2497"/>
      <c r="BBJ40" s="2497"/>
      <c r="BBK40" s="2497"/>
      <c r="BBL40" s="2497"/>
      <c r="BBM40" s="2497"/>
      <c r="BBN40" s="2497"/>
      <c r="BBO40" s="2497"/>
      <c r="BBP40" s="2497"/>
      <c r="BBQ40" s="2497"/>
      <c r="BBR40" s="2497"/>
      <c r="BBS40" s="2497"/>
      <c r="BBT40" s="2497"/>
      <c r="BBU40" s="2497"/>
      <c r="BBV40" s="2497"/>
      <c r="BBW40" s="2497"/>
      <c r="BBX40" s="2497"/>
      <c r="BBY40" s="2497"/>
      <c r="BBZ40" s="2497"/>
      <c r="BCA40" s="2497"/>
      <c r="BCB40" s="2497"/>
      <c r="BCC40" s="2497"/>
      <c r="BCD40" s="2497"/>
      <c r="BCE40" s="2497"/>
      <c r="BCF40" s="2497"/>
      <c r="BCG40" s="2497"/>
      <c r="BCH40" s="2497"/>
      <c r="BCI40" s="2497"/>
      <c r="BCJ40" s="2497"/>
      <c r="BCK40" s="2497"/>
      <c r="BCL40" s="2497"/>
      <c r="BCM40" s="2497"/>
      <c r="BCN40" s="2497"/>
      <c r="BCO40" s="2497"/>
      <c r="BCP40" s="2497"/>
      <c r="BCQ40" s="2497"/>
      <c r="BCR40" s="2497"/>
      <c r="BCS40" s="2497"/>
      <c r="BCT40" s="2497"/>
      <c r="BCU40" s="2497"/>
      <c r="BCV40" s="2497"/>
      <c r="BCW40" s="2497"/>
      <c r="BCX40" s="2497"/>
      <c r="BCY40" s="2497"/>
      <c r="BCZ40" s="2497"/>
      <c r="BDA40" s="2497"/>
      <c r="BDB40" s="2497"/>
      <c r="BDC40" s="2497"/>
      <c r="BDD40" s="2497"/>
      <c r="BDE40" s="2497"/>
      <c r="BDF40" s="2497"/>
      <c r="BDG40" s="2497"/>
      <c r="BDH40" s="2497"/>
      <c r="BDI40" s="2497"/>
      <c r="BDJ40" s="2497"/>
      <c r="BDK40" s="2497"/>
      <c r="BDL40" s="2497"/>
      <c r="BDM40" s="2497"/>
      <c r="BDN40" s="2497"/>
      <c r="BDO40" s="2497"/>
      <c r="BDP40" s="2497"/>
      <c r="BDQ40" s="2497"/>
      <c r="BDR40" s="2497"/>
      <c r="BDS40" s="2497"/>
      <c r="BDT40" s="2497"/>
      <c r="BDU40" s="2497"/>
      <c r="BDV40" s="2497"/>
      <c r="BDW40" s="2497"/>
      <c r="BDX40" s="2497"/>
      <c r="BDY40" s="2497"/>
      <c r="BDZ40" s="2497"/>
      <c r="BEA40" s="2497"/>
      <c r="BEB40" s="2497"/>
      <c r="BEC40" s="2497"/>
      <c r="BED40" s="2497"/>
      <c r="BEE40" s="2497"/>
      <c r="BEF40" s="2497"/>
      <c r="BEG40" s="2497"/>
      <c r="BEH40" s="2497"/>
      <c r="BEI40" s="2497"/>
      <c r="BEJ40" s="2497"/>
      <c r="BEK40" s="2497"/>
      <c r="BEL40" s="2497"/>
      <c r="BEM40" s="2497"/>
      <c r="BEN40" s="2497"/>
      <c r="BEO40" s="2497"/>
      <c r="BEP40" s="2497"/>
      <c r="BEQ40" s="2497"/>
      <c r="BER40" s="2497"/>
      <c r="BES40" s="2497"/>
      <c r="BET40" s="2497"/>
      <c r="BEU40" s="2497"/>
      <c r="BEV40" s="2497"/>
      <c r="BEW40" s="2497"/>
      <c r="BEX40" s="2497"/>
      <c r="BEY40" s="2497"/>
      <c r="BEZ40" s="2497"/>
      <c r="BFA40" s="2497"/>
      <c r="BFB40" s="2497"/>
      <c r="BFC40" s="2497"/>
      <c r="BFD40" s="2497"/>
      <c r="BFE40" s="2497"/>
      <c r="BFF40" s="2497"/>
      <c r="BFG40" s="2497"/>
      <c r="BFH40" s="2497"/>
      <c r="BFI40" s="2497"/>
      <c r="BFJ40" s="2497"/>
      <c r="BFK40" s="2497"/>
      <c r="BFL40" s="2497"/>
      <c r="BFM40" s="2497"/>
      <c r="BFN40" s="2497"/>
      <c r="BFO40" s="2497"/>
      <c r="BFP40" s="2497"/>
      <c r="BFQ40" s="2497"/>
      <c r="BFR40" s="2497"/>
      <c r="BFS40" s="2497"/>
      <c r="BFT40" s="2497"/>
      <c r="BFU40" s="2497"/>
      <c r="BFV40" s="2497"/>
      <c r="BFW40" s="2497"/>
      <c r="BFX40" s="2497"/>
      <c r="BFY40" s="2497"/>
      <c r="BFZ40" s="2497"/>
      <c r="BGA40" s="2497"/>
      <c r="BGB40" s="2497"/>
      <c r="BGC40" s="2497"/>
      <c r="BGD40" s="2497"/>
      <c r="BGE40" s="2497"/>
      <c r="BGF40" s="2497"/>
      <c r="BGG40" s="2497"/>
      <c r="BGH40" s="2497"/>
      <c r="BGI40" s="2497"/>
      <c r="BGJ40" s="2497"/>
      <c r="BGK40" s="2497"/>
      <c r="BGL40" s="2497"/>
      <c r="BGM40" s="2497"/>
      <c r="BGN40" s="2497"/>
      <c r="BGO40" s="2497"/>
      <c r="BGP40" s="2497"/>
      <c r="BGQ40" s="2497"/>
      <c r="BGR40" s="2497"/>
      <c r="BGS40" s="2497"/>
      <c r="BGT40" s="2497"/>
      <c r="BGU40" s="2497"/>
      <c r="BGV40" s="2497"/>
      <c r="BGW40" s="2497"/>
      <c r="BGX40" s="2497"/>
      <c r="BGY40" s="2497"/>
      <c r="BGZ40" s="2497"/>
      <c r="BHA40" s="2497"/>
      <c r="BHB40" s="2497"/>
      <c r="BHC40" s="2497"/>
      <c r="BHD40" s="2497"/>
      <c r="BHE40" s="2497"/>
      <c r="BHF40" s="2497"/>
      <c r="BHG40" s="2497"/>
      <c r="BHH40" s="2497"/>
      <c r="BHI40" s="2497"/>
      <c r="BHJ40" s="2497"/>
      <c r="BHK40" s="2497"/>
      <c r="BHL40" s="2497"/>
      <c r="BHM40" s="2497"/>
      <c r="BHN40" s="2497"/>
      <c r="BHO40" s="2497"/>
      <c r="BHP40" s="2497"/>
      <c r="BHQ40" s="2497"/>
      <c r="BHR40" s="2497"/>
      <c r="BHS40" s="2497"/>
      <c r="BHT40" s="2497"/>
      <c r="BHU40" s="2497"/>
      <c r="BHV40" s="2497"/>
      <c r="BHW40" s="2497"/>
      <c r="BHX40" s="2497"/>
      <c r="BHY40" s="2497"/>
      <c r="BHZ40" s="2497"/>
      <c r="BIA40" s="2497"/>
      <c r="BIB40" s="2497"/>
      <c r="BIC40" s="2497"/>
      <c r="BID40" s="2497"/>
      <c r="BIE40" s="2497"/>
      <c r="BIF40" s="2497"/>
      <c r="BIG40" s="2497"/>
      <c r="BIH40" s="2497"/>
      <c r="BII40" s="2497"/>
      <c r="BIJ40" s="2497"/>
      <c r="BIK40" s="2497"/>
      <c r="BIL40" s="2497"/>
      <c r="BIM40" s="2497"/>
      <c r="BIN40" s="2497"/>
      <c r="BIO40" s="2497"/>
      <c r="BIP40" s="2497"/>
      <c r="BIQ40" s="2497"/>
      <c r="BIR40" s="2497"/>
      <c r="BIS40" s="2497"/>
      <c r="BIT40" s="2497"/>
      <c r="BIU40" s="2497"/>
      <c r="BIV40" s="2497"/>
      <c r="BIW40" s="2497"/>
      <c r="BIX40" s="2497"/>
      <c r="BIY40" s="2497"/>
      <c r="BIZ40" s="2497"/>
      <c r="BJA40" s="2497"/>
      <c r="BJB40" s="2497"/>
      <c r="BJC40" s="2497"/>
      <c r="BJD40" s="2497"/>
      <c r="BJE40" s="2497"/>
      <c r="BJF40" s="2497"/>
      <c r="BJG40" s="2497"/>
      <c r="BJH40" s="2497"/>
      <c r="BJI40" s="2497"/>
      <c r="BJJ40" s="2497"/>
      <c r="BJK40" s="2497"/>
      <c r="BJL40" s="2497"/>
      <c r="BJM40" s="2497"/>
      <c r="BJN40" s="2497"/>
      <c r="BJO40" s="2497"/>
      <c r="BJP40" s="2497"/>
      <c r="BJQ40" s="2497"/>
      <c r="BJR40" s="2497"/>
      <c r="BJS40" s="2497"/>
      <c r="BJT40" s="2497"/>
      <c r="BJU40" s="2497"/>
      <c r="BJV40" s="2497"/>
      <c r="BJW40" s="2497"/>
      <c r="BJX40" s="2497"/>
      <c r="BJY40" s="2497"/>
      <c r="BJZ40" s="2497"/>
      <c r="BKA40" s="2497"/>
      <c r="BKB40" s="2497"/>
      <c r="BKC40" s="2497"/>
      <c r="BKD40" s="2497"/>
      <c r="BKE40" s="2497"/>
      <c r="BKF40" s="2497"/>
      <c r="BKG40" s="2497"/>
      <c r="BKH40" s="2497"/>
      <c r="BKI40" s="2497"/>
      <c r="BKJ40" s="2497"/>
      <c r="BKK40" s="2497"/>
      <c r="BKL40" s="2497"/>
      <c r="BKM40" s="2497"/>
      <c r="BKN40" s="2497"/>
      <c r="BKO40" s="2497"/>
      <c r="BKP40" s="2497"/>
      <c r="BKQ40" s="2497"/>
      <c r="BKR40" s="2497"/>
      <c r="BKS40" s="2497"/>
      <c r="BKT40" s="2497"/>
      <c r="BKU40" s="2497"/>
      <c r="BKV40" s="2497"/>
      <c r="BKW40" s="2497"/>
      <c r="BKX40" s="2497"/>
      <c r="BKY40" s="2497"/>
      <c r="BKZ40" s="2497"/>
      <c r="BLA40" s="2497"/>
      <c r="BLB40" s="2497"/>
      <c r="BLC40" s="2497"/>
      <c r="BLD40" s="2497"/>
      <c r="BLE40" s="2497"/>
      <c r="BLF40" s="2497"/>
      <c r="BLG40" s="2497"/>
      <c r="BLH40" s="2497"/>
      <c r="BLI40" s="2497"/>
      <c r="BLJ40" s="2497"/>
      <c r="BLK40" s="2497"/>
      <c r="BLL40" s="2497"/>
      <c r="BLM40" s="2497"/>
      <c r="BLN40" s="2497"/>
      <c r="BLO40" s="2497"/>
      <c r="BLP40" s="2497"/>
      <c r="BLQ40" s="2497"/>
      <c r="BLR40" s="2497"/>
      <c r="BLS40" s="2497"/>
      <c r="BLT40" s="2497"/>
      <c r="BLU40" s="2497"/>
      <c r="BLV40" s="2497"/>
      <c r="BLW40" s="2497"/>
      <c r="BLX40" s="2497"/>
      <c r="BLY40" s="2497"/>
      <c r="BLZ40" s="2497"/>
      <c r="BMA40" s="2497"/>
      <c r="BMB40" s="2497"/>
      <c r="BMC40" s="2497"/>
      <c r="BMD40" s="2497"/>
      <c r="BME40" s="2497"/>
      <c r="BMF40" s="2497"/>
      <c r="BMG40" s="2497"/>
      <c r="BMH40" s="2497"/>
      <c r="BMI40" s="2497"/>
      <c r="BMJ40" s="2497"/>
      <c r="BMK40" s="2497"/>
      <c r="BML40" s="2497"/>
      <c r="BMM40" s="2497"/>
      <c r="BMN40" s="2497"/>
      <c r="BMO40" s="2497"/>
      <c r="BMP40" s="2497"/>
      <c r="BMQ40" s="2497"/>
      <c r="BMR40" s="2497"/>
      <c r="BMS40" s="2497"/>
      <c r="BMT40" s="2497"/>
      <c r="BMU40" s="2497"/>
      <c r="BMV40" s="2497"/>
      <c r="BMW40" s="2497"/>
      <c r="BMX40" s="2497"/>
      <c r="BMY40" s="2497"/>
      <c r="BMZ40" s="2497"/>
      <c r="BNA40" s="2497"/>
      <c r="BNB40" s="2497"/>
      <c r="BNC40" s="2497"/>
      <c r="BND40" s="2497"/>
      <c r="BNE40" s="2497"/>
      <c r="BNF40" s="2497"/>
      <c r="BNG40" s="2497"/>
      <c r="BNH40" s="2497"/>
      <c r="BNI40" s="2497"/>
      <c r="BNJ40" s="2497"/>
      <c r="BNK40" s="2497"/>
      <c r="BNL40" s="2497"/>
      <c r="BNM40" s="2497"/>
      <c r="BNN40" s="2497"/>
      <c r="BNO40" s="2497"/>
      <c r="BNP40" s="2497"/>
      <c r="BNQ40" s="2497"/>
      <c r="BNR40" s="2497"/>
      <c r="BNS40" s="2497"/>
      <c r="BNT40" s="2497"/>
      <c r="BNU40" s="2497"/>
      <c r="BNV40" s="2497"/>
      <c r="BNW40" s="2497"/>
      <c r="BNX40" s="2497"/>
      <c r="BNY40" s="2497"/>
      <c r="BNZ40" s="2497"/>
      <c r="BOA40" s="2497"/>
      <c r="BOB40" s="2497"/>
      <c r="BOC40" s="2497"/>
      <c r="BOD40" s="2497"/>
      <c r="BOE40" s="2497"/>
      <c r="BOF40" s="2497"/>
      <c r="BOG40" s="2497"/>
      <c r="BOH40" s="2497"/>
      <c r="BOI40" s="2497"/>
      <c r="BOJ40" s="2497"/>
      <c r="BOK40" s="2497"/>
      <c r="BOL40" s="2497"/>
      <c r="BOM40" s="2497"/>
      <c r="BON40" s="2497"/>
      <c r="BOO40" s="2497"/>
      <c r="BOP40" s="2497"/>
      <c r="BOQ40" s="2497"/>
      <c r="BOR40" s="2497"/>
      <c r="BOS40" s="2497"/>
      <c r="BOT40" s="2497"/>
      <c r="BOU40" s="2497"/>
      <c r="BOV40" s="2497"/>
      <c r="BOW40" s="2497"/>
      <c r="BOX40" s="2497"/>
      <c r="BOY40" s="2497"/>
      <c r="BOZ40" s="2497"/>
      <c r="BPA40" s="2497"/>
      <c r="BPB40" s="2497"/>
      <c r="BPC40" s="2497"/>
      <c r="BPD40" s="2497"/>
      <c r="BPE40" s="2497"/>
      <c r="BPF40" s="2497"/>
      <c r="BPG40" s="2497"/>
      <c r="BPH40" s="2497"/>
      <c r="BPI40" s="2497"/>
      <c r="BPJ40" s="2497"/>
      <c r="BPK40" s="2497"/>
      <c r="BPL40" s="2497"/>
      <c r="BPM40" s="2497"/>
      <c r="BPN40" s="2497"/>
      <c r="BPO40" s="2497"/>
      <c r="BPP40" s="2497"/>
      <c r="BPQ40" s="2497"/>
      <c r="BPR40" s="2497"/>
      <c r="BPS40" s="2497"/>
      <c r="BPT40" s="2497"/>
      <c r="BPU40" s="2497"/>
      <c r="BPV40" s="2497"/>
      <c r="BPW40" s="2497"/>
      <c r="BPX40" s="2497"/>
      <c r="BPY40" s="2497"/>
      <c r="BPZ40" s="2497"/>
      <c r="BQA40" s="2497"/>
      <c r="BQB40" s="2497"/>
      <c r="BQC40" s="2497"/>
      <c r="BQD40" s="2497"/>
      <c r="BQE40" s="2497"/>
      <c r="BQF40" s="2497"/>
      <c r="BQG40" s="2497"/>
      <c r="BQH40" s="2497"/>
      <c r="BQI40" s="2497"/>
      <c r="BQJ40" s="2497"/>
      <c r="BQK40" s="2497"/>
      <c r="BQL40" s="2497"/>
      <c r="BQM40" s="2497"/>
      <c r="BQN40" s="2497"/>
      <c r="BQO40" s="2497"/>
      <c r="BQP40" s="2497"/>
      <c r="BQQ40" s="2497"/>
      <c r="BQR40" s="2497"/>
      <c r="BQS40" s="2497"/>
      <c r="BQT40" s="2497"/>
      <c r="BQU40" s="2497"/>
      <c r="BQV40" s="2497"/>
      <c r="BQW40" s="2497"/>
      <c r="BQX40" s="2497"/>
      <c r="BQY40" s="2497"/>
      <c r="BQZ40" s="2497"/>
      <c r="BRA40" s="2497"/>
      <c r="BRB40" s="2497"/>
      <c r="BRC40" s="2497"/>
      <c r="BRD40" s="2497"/>
      <c r="BRE40" s="2497"/>
      <c r="BRF40" s="2497"/>
      <c r="BRG40" s="2497"/>
      <c r="BRH40" s="2497"/>
      <c r="BRI40" s="2497"/>
      <c r="BRJ40" s="2497"/>
      <c r="BRK40" s="2497"/>
      <c r="BRL40" s="2497"/>
      <c r="BRM40" s="2497"/>
      <c r="BRN40" s="2497"/>
      <c r="BRO40" s="2497"/>
      <c r="BRP40" s="2497"/>
      <c r="BRQ40" s="2497"/>
      <c r="BRR40" s="2497"/>
      <c r="BRS40" s="2497"/>
      <c r="BRT40" s="2497"/>
      <c r="BRU40" s="2497"/>
      <c r="BRV40" s="2497"/>
      <c r="BRW40" s="2497"/>
      <c r="BRX40" s="2497"/>
      <c r="BRY40" s="2497"/>
      <c r="BRZ40" s="2497"/>
      <c r="BSA40" s="2497"/>
      <c r="BSB40" s="2497"/>
      <c r="BSC40" s="2497"/>
      <c r="BSD40" s="2497"/>
      <c r="BSE40" s="2497"/>
      <c r="BSF40" s="2497"/>
      <c r="BSG40" s="2497"/>
      <c r="BSH40" s="2497"/>
      <c r="BSI40" s="2497"/>
      <c r="BSJ40" s="2497"/>
      <c r="BSK40" s="2497"/>
      <c r="BSL40" s="2497"/>
      <c r="BSM40" s="2497"/>
      <c r="BSN40" s="2497"/>
      <c r="BSO40" s="2497"/>
      <c r="BSP40" s="2497"/>
      <c r="BSQ40" s="2497"/>
      <c r="BSR40" s="2497"/>
      <c r="BSS40" s="2497"/>
      <c r="BST40" s="2497"/>
      <c r="BSU40" s="2497"/>
      <c r="BSV40" s="2497"/>
      <c r="BSW40" s="2497"/>
      <c r="BSX40" s="2497"/>
      <c r="BSY40" s="2497"/>
      <c r="BSZ40" s="2497"/>
      <c r="BTA40" s="2497"/>
      <c r="BTB40" s="2497"/>
      <c r="BTC40" s="2497"/>
      <c r="BTD40" s="2497"/>
      <c r="BTE40" s="2497"/>
      <c r="BTF40" s="2497"/>
      <c r="BTG40" s="2497"/>
      <c r="BTH40" s="2497"/>
      <c r="BTI40" s="2497"/>
      <c r="BTJ40" s="2497"/>
      <c r="BTK40" s="2497"/>
      <c r="BTL40" s="2497"/>
      <c r="BTM40" s="2497"/>
      <c r="BTN40" s="2497"/>
      <c r="BTO40" s="2497"/>
      <c r="BTP40" s="2497"/>
      <c r="BTQ40" s="2497"/>
      <c r="BTR40" s="2497"/>
      <c r="BTS40" s="2497"/>
      <c r="BTT40" s="2497"/>
      <c r="BTU40" s="2497"/>
      <c r="BTV40" s="2497"/>
      <c r="BTW40" s="2497"/>
      <c r="BTX40" s="2497"/>
      <c r="BTY40" s="2497"/>
      <c r="BTZ40" s="2497"/>
      <c r="BUA40" s="2497"/>
      <c r="BUB40" s="2497"/>
      <c r="BUC40" s="2497"/>
      <c r="BUD40" s="2497"/>
      <c r="BUE40" s="2497"/>
      <c r="BUF40" s="2497"/>
      <c r="BUG40" s="2497"/>
      <c r="BUH40" s="2497"/>
      <c r="BUI40" s="2497"/>
      <c r="BUJ40" s="2497"/>
      <c r="BUK40" s="2497"/>
      <c r="BUL40" s="2497"/>
      <c r="BUM40" s="2497"/>
      <c r="BUN40" s="2497"/>
      <c r="BUO40" s="2497"/>
      <c r="BUP40" s="2497"/>
      <c r="BUQ40" s="2497"/>
      <c r="BUR40" s="2497"/>
      <c r="BUS40" s="2497"/>
      <c r="BUT40" s="2497"/>
      <c r="BUU40" s="2497"/>
      <c r="BUV40" s="2497"/>
      <c r="BUW40" s="2497"/>
      <c r="BUX40" s="2497"/>
      <c r="BUY40" s="2497"/>
      <c r="BUZ40" s="2497"/>
      <c r="BVA40" s="2497"/>
      <c r="BVB40" s="2497"/>
      <c r="BVC40" s="2497"/>
      <c r="BVD40" s="2497"/>
      <c r="BVE40" s="2497"/>
      <c r="BVF40" s="2497"/>
      <c r="BVG40" s="2497"/>
      <c r="BVH40" s="2497"/>
      <c r="BVI40" s="2497"/>
      <c r="BVJ40" s="2497"/>
      <c r="BVK40" s="2497"/>
      <c r="BVL40" s="2497"/>
      <c r="BVM40" s="2497"/>
      <c r="BVN40" s="2497"/>
      <c r="BVO40" s="2497"/>
      <c r="BVP40" s="2497"/>
      <c r="BVQ40" s="2497"/>
      <c r="BVR40" s="2497"/>
      <c r="BVS40" s="2497"/>
      <c r="BVT40" s="2497"/>
      <c r="BVU40" s="2497"/>
      <c r="BVV40" s="2497"/>
      <c r="BVW40" s="2497"/>
      <c r="BVX40" s="2497"/>
      <c r="BVY40" s="2497"/>
      <c r="BVZ40" s="2497"/>
      <c r="BWA40" s="2497"/>
      <c r="BWB40" s="2497"/>
      <c r="BWC40" s="2497"/>
      <c r="BWD40" s="2497"/>
      <c r="BWE40" s="2497"/>
      <c r="BWF40" s="2497"/>
      <c r="BWG40" s="2497"/>
      <c r="BWH40" s="2497"/>
      <c r="BWI40" s="2497"/>
      <c r="BWJ40" s="2497"/>
      <c r="BWK40" s="2497"/>
      <c r="BWL40" s="2497"/>
      <c r="BWM40" s="2497"/>
      <c r="BWN40" s="2497"/>
      <c r="BWO40" s="2497"/>
      <c r="BWP40" s="2497"/>
      <c r="BWQ40" s="2497"/>
      <c r="BWR40" s="2497"/>
      <c r="BWS40" s="2497"/>
      <c r="BWT40" s="2497"/>
      <c r="BWU40" s="2497"/>
      <c r="BWV40" s="2497"/>
      <c r="BWW40" s="2497"/>
      <c r="BWX40" s="2497"/>
      <c r="BWY40" s="2497"/>
      <c r="BWZ40" s="2497"/>
      <c r="BXA40" s="2497"/>
      <c r="BXB40" s="2497"/>
      <c r="BXC40" s="2497"/>
      <c r="BXD40" s="2497"/>
      <c r="BXE40" s="2497"/>
      <c r="BXF40" s="2497"/>
      <c r="BXG40" s="2497"/>
      <c r="BXH40" s="2497"/>
      <c r="BXI40" s="2497"/>
      <c r="BXJ40" s="2497"/>
      <c r="BXK40" s="2497"/>
      <c r="BXL40" s="2497"/>
      <c r="BXM40" s="2497"/>
      <c r="BXN40" s="2497"/>
      <c r="BXO40" s="2497"/>
      <c r="BXP40" s="2497"/>
      <c r="BXQ40" s="2497"/>
      <c r="BXR40" s="2497"/>
      <c r="BXS40" s="2497"/>
      <c r="BXT40" s="2497"/>
      <c r="BXU40" s="2497"/>
      <c r="BXV40" s="2497"/>
    </row>
    <row r="41" spans="1:1998" customFormat="1">
      <c r="A41" s="2497"/>
      <c r="B41" s="2497"/>
      <c r="C41" s="2497"/>
      <c r="D41" s="2497"/>
      <c r="E41" s="2497"/>
      <c r="F41" s="2497"/>
      <c r="G41" s="2497"/>
      <c r="H41" s="2497"/>
      <c r="I41" s="2497"/>
      <c r="J41" s="2497"/>
      <c r="K41" s="2497"/>
      <c r="L41" s="2497"/>
      <c r="M41" s="2497"/>
      <c r="N41" s="2497"/>
      <c r="O41" s="2497"/>
      <c r="P41" s="2497"/>
      <c r="Q41" s="2497"/>
      <c r="R41" s="2497"/>
      <c r="S41" s="2497"/>
      <c r="T41" s="2497"/>
      <c r="U41" s="2497"/>
      <c r="V41" s="2497"/>
      <c r="W41" s="2497"/>
      <c r="X41" s="2497"/>
      <c r="Y41" s="2497"/>
      <c r="Z41" s="2497"/>
      <c r="AA41" s="2497"/>
      <c r="AB41" s="2497"/>
      <c r="AC41" s="2497"/>
      <c r="AD41" s="2497"/>
      <c r="AE41" s="2497"/>
      <c r="AF41" s="2497"/>
      <c r="AG41" s="2497"/>
      <c r="AH41" s="2497"/>
      <c r="AI41" s="2497"/>
      <c r="AJ41" s="2497"/>
      <c r="AK41" s="2497"/>
      <c r="AL41" s="2497"/>
      <c r="AM41" s="2497"/>
      <c r="AN41" s="2497"/>
      <c r="AO41" s="2497"/>
      <c r="AP41" s="2497"/>
      <c r="AQ41" s="2497"/>
      <c r="AR41" s="2497"/>
      <c r="AS41" s="2497"/>
      <c r="AT41" s="2497"/>
      <c r="AU41" s="2497"/>
      <c r="AV41" s="2497"/>
      <c r="AW41" s="2497"/>
      <c r="AX41" s="2497"/>
      <c r="AY41" s="2497"/>
      <c r="AZ41" s="2497"/>
      <c r="BA41" s="2497"/>
      <c r="BB41" s="2497"/>
      <c r="BC41" s="2497"/>
      <c r="BD41" s="2497"/>
      <c r="BE41" s="2497"/>
      <c r="BF41" s="2497"/>
      <c r="BG41" s="2497"/>
      <c r="BH41" s="2497"/>
      <c r="BI41" s="2497"/>
      <c r="BJ41" s="2497"/>
      <c r="BK41" s="2497"/>
      <c r="BL41" s="2497"/>
      <c r="BM41" s="2497"/>
      <c r="BN41" s="2497"/>
      <c r="BO41" s="2497"/>
      <c r="BP41" s="2497"/>
      <c r="BQ41" s="2497"/>
      <c r="BR41" s="2497"/>
      <c r="BS41" s="2497"/>
      <c r="BT41" s="2497"/>
      <c r="BU41" s="2497"/>
      <c r="BV41" s="2497"/>
      <c r="BW41" s="2497"/>
      <c r="BX41" s="2497"/>
      <c r="BY41" s="2497"/>
      <c r="BZ41" s="2497"/>
      <c r="CA41" s="2497"/>
      <c r="CB41" s="2497"/>
      <c r="CC41" s="2497"/>
      <c r="CD41" s="2497"/>
      <c r="CE41" s="2497"/>
      <c r="CF41" s="2497"/>
      <c r="CG41" s="2497"/>
      <c r="CH41" s="2497"/>
      <c r="CI41" s="2497"/>
      <c r="CJ41" s="2497"/>
      <c r="CK41" s="2497"/>
      <c r="CL41" s="2497"/>
      <c r="CM41" s="2497"/>
      <c r="CN41" s="2497"/>
      <c r="CO41" s="2497"/>
      <c r="CP41" s="2497"/>
      <c r="CQ41" s="2497"/>
      <c r="CR41" s="2497"/>
      <c r="CS41" s="2497"/>
      <c r="CT41" s="2497"/>
      <c r="CU41" s="2497"/>
      <c r="CV41" s="2497"/>
      <c r="CW41" s="2497"/>
      <c r="CX41" s="2497"/>
      <c r="CY41" s="2497"/>
      <c r="CZ41" s="2497"/>
      <c r="DA41" s="2497"/>
      <c r="DB41" s="2497"/>
      <c r="DC41" s="2497"/>
      <c r="DD41" s="2497"/>
      <c r="DE41" s="2497"/>
      <c r="DF41" s="2497"/>
      <c r="DG41" s="2497"/>
      <c r="DH41" s="2497"/>
      <c r="DI41" s="2497"/>
      <c r="DJ41" s="2497"/>
      <c r="DK41" s="2497"/>
      <c r="DL41" s="2497"/>
      <c r="DM41" s="2497"/>
      <c r="DN41" s="2497"/>
      <c r="DO41" s="2497"/>
      <c r="DP41" s="2497"/>
      <c r="DQ41" s="2497"/>
      <c r="DR41" s="2497"/>
      <c r="DS41" s="2497"/>
      <c r="DT41" s="2497"/>
      <c r="DU41" s="2497"/>
      <c r="DV41" s="2497"/>
      <c r="DW41" s="2497"/>
      <c r="DX41" s="2497"/>
      <c r="DY41" s="2497"/>
      <c r="DZ41" s="2497"/>
      <c r="EA41" s="2497"/>
      <c r="EB41" s="2497"/>
      <c r="EC41" s="2497"/>
      <c r="ED41" s="2497"/>
      <c r="EE41" s="2497"/>
      <c r="EF41" s="2497"/>
      <c r="EG41" s="2497"/>
      <c r="EH41" s="2497"/>
      <c r="EI41" s="2497"/>
      <c r="EJ41" s="2497"/>
      <c r="EK41" s="2497"/>
      <c r="EL41" s="2497"/>
      <c r="EM41" s="2497"/>
      <c r="EN41" s="2497"/>
      <c r="EO41" s="2497"/>
      <c r="EP41" s="2497"/>
      <c r="EQ41" s="2497"/>
      <c r="ER41" s="2497"/>
      <c r="ES41" s="2497"/>
      <c r="ET41" s="2497"/>
      <c r="EU41" s="2497"/>
      <c r="EV41" s="2497"/>
      <c r="EW41" s="2497"/>
      <c r="EX41" s="2497"/>
      <c r="EY41" s="2497"/>
      <c r="EZ41" s="2497"/>
      <c r="FA41" s="2497"/>
      <c r="FB41" s="2497"/>
      <c r="FC41" s="2497"/>
      <c r="FD41" s="2497"/>
      <c r="FE41" s="2497"/>
      <c r="FF41" s="2497"/>
      <c r="FG41" s="2497"/>
      <c r="FH41" s="2497"/>
      <c r="FI41" s="2497"/>
      <c r="FJ41" s="2497"/>
      <c r="FK41" s="2497"/>
      <c r="FL41" s="2497"/>
      <c r="FM41" s="2497"/>
      <c r="FN41" s="2497"/>
      <c r="FO41" s="2497"/>
      <c r="FP41" s="2497"/>
      <c r="FQ41" s="2497"/>
      <c r="FR41" s="2497"/>
      <c r="FS41" s="2497"/>
      <c r="FT41" s="2497"/>
      <c r="FU41" s="2497"/>
      <c r="FV41" s="2497"/>
      <c r="FW41" s="2497"/>
      <c r="FX41" s="2497"/>
      <c r="FY41" s="2497"/>
      <c r="FZ41" s="2497"/>
      <c r="GA41" s="2497"/>
      <c r="GB41" s="2497"/>
      <c r="GC41" s="2497"/>
      <c r="GD41" s="2497"/>
      <c r="GE41" s="2497"/>
      <c r="GF41" s="2497"/>
      <c r="GG41" s="2497"/>
      <c r="GH41" s="2497"/>
      <c r="GI41" s="2497"/>
      <c r="GJ41" s="2497"/>
      <c r="GK41" s="2497"/>
      <c r="GL41" s="2497"/>
      <c r="GM41" s="2497"/>
      <c r="GN41" s="2497"/>
      <c r="GO41" s="2497"/>
      <c r="GP41" s="2497"/>
      <c r="GQ41" s="2497"/>
      <c r="GR41" s="2497"/>
      <c r="GS41" s="2497"/>
      <c r="GT41" s="2497"/>
      <c r="GU41" s="2497"/>
      <c r="GV41" s="2497"/>
      <c r="GW41" s="2497"/>
      <c r="GX41" s="2497"/>
      <c r="GY41" s="2497"/>
      <c r="GZ41" s="2497"/>
      <c r="HA41" s="2497"/>
      <c r="HB41" s="2497"/>
      <c r="HC41" s="2497"/>
      <c r="HD41" s="2497"/>
      <c r="HE41" s="2497"/>
      <c r="HF41" s="2497"/>
      <c r="HG41" s="2497"/>
      <c r="HH41" s="2497"/>
      <c r="HI41" s="2497"/>
      <c r="HJ41" s="2497"/>
      <c r="HK41" s="2497"/>
      <c r="HL41" s="2497"/>
      <c r="HM41" s="2497"/>
      <c r="HN41" s="2497"/>
      <c r="HO41" s="2497"/>
      <c r="HP41" s="2497"/>
      <c r="HQ41" s="2497"/>
      <c r="HR41" s="2497"/>
      <c r="HS41" s="2497"/>
      <c r="HT41" s="2497"/>
      <c r="HU41" s="2497"/>
      <c r="HV41" s="2497"/>
      <c r="HW41" s="2497"/>
      <c r="HX41" s="2497"/>
      <c r="HY41" s="2497"/>
      <c r="HZ41" s="2497"/>
      <c r="IA41" s="2497"/>
      <c r="IB41" s="2497"/>
      <c r="IC41" s="2497"/>
      <c r="ID41" s="2497"/>
      <c r="IE41" s="2497"/>
      <c r="IF41" s="2497"/>
      <c r="IG41" s="2497"/>
      <c r="IH41" s="2497"/>
      <c r="II41" s="2497"/>
      <c r="IJ41" s="2497"/>
      <c r="IK41" s="2497"/>
      <c r="IL41" s="2497"/>
      <c r="IM41" s="2497"/>
      <c r="IN41" s="2497"/>
      <c r="IO41" s="2497"/>
      <c r="IP41" s="2497"/>
      <c r="IQ41" s="2497"/>
      <c r="IR41" s="2497"/>
      <c r="IS41" s="2497"/>
      <c r="IT41" s="2497"/>
      <c r="IU41" s="2497"/>
      <c r="IV41" s="2497"/>
      <c r="IW41" s="2497"/>
      <c r="IX41" s="2497"/>
      <c r="IY41" s="2497"/>
      <c r="IZ41" s="2497"/>
      <c r="JA41" s="2497"/>
      <c r="JB41" s="2497"/>
      <c r="JC41" s="2497"/>
      <c r="JD41" s="2497"/>
      <c r="JE41" s="2497"/>
      <c r="JF41" s="2497"/>
      <c r="JG41" s="2497"/>
      <c r="JH41" s="2497"/>
      <c r="JI41" s="2497"/>
      <c r="JJ41" s="2497"/>
      <c r="JK41" s="2497"/>
      <c r="JL41" s="2497"/>
      <c r="JM41" s="2497"/>
      <c r="JN41" s="2497"/>
      <c r="JO41" s="2497"/>
      <c r="JP41" s="2497"/>
      <c r="JQ41" s="2497"/>
      <c r="JR41" s="2497"/>
      <c r="JS41" s="2497"/>
      <c r="JT41" s="2497"/>
      <c r="JU41" s="2497"/>
      <c r="JV41" s="2497"/>
      <c r="JW41" s="2497"/>
      <c r="JX41" s="2497"/>
      <c r="JY41" s="2497"/>
      <c r="JZ41" s="2497"/>
      <c r="KA41" s="2497"/>
      <c r="KB41" s="2497"/>
      <c r="KC41" s="2497"/>
      <c r="KD41" s="2497"/>
      <c r="KE41" s="2497"/>
      <c r="KF41" s="2497"/>
      <c r="KG41" s="2497"/>
      <c r="KH41" s="2497"/>
      <c r="KI41" s="2497"/>
      <c r="KJ41" s="2497"/>
      <c r="KK41" s="2497"/>
      <c r="KL41" s="2497"/>
      <c r="KM41" s="2497"/>
      <c r="KN41" s="2497"/>
      <c r="KO41" s="2497"/>
      <c r="KP41" s="2497"/>
      <c r="KQ41" s="2497"/>
      <c r="KR41" s="2497"/>
      <c r="KS41" s="2497"/>
      <c r="KT41" s="2497"/>
      <c r="KU41" s="2497"/>
      <c r="KV41" s="2497"/>
      <c r="KW41" s="2497"/>
      <c r="KX41" s="2497"/>
      <c r="KY41" s="2497"/>
      <c r="KZ41" s="2497"/>
      <c r="LA41" s="2497"/>
      <c r="LB41" s="2497"/>
      <c r="LC41" s="2497"/>
      <c r="LD41" s="2497"/>
      <c r="LE41" s="2497"/>
      <c r="LF41" s="2497"/>
      <c r="LG41" s="2497"/>
      <c r="LH41" s="2497"/>
      <c r="LI41" s="2497"/>
      <c r="LJ41" s="2497"/>
      <c r="LK41" s="2497"/>
      <c r="LL41" s="2497"/>
      <c r="LM41" s="2497"/>
      <c r="LN41" s="2497"/>
      <c r="LO41" s="2497"/>
      <c r="LP41" s="2497"/>
      <c r="LQ41" s="2497"/>
      <c r="LR41" s="2497"/>
      <c r="LS41" s="2497"/>
      <c r="LT41" s="2497"/>
      <c r="LU41" s="2497"/>
      <c r="LV41" s="2497"/>
      <c r="LW41" s="2497"/>
      <c r="LX41" s="2497"/>
      <c r="LY41" s="2497"/>
      <c r="LZ41" s="2497"/>
      <c r="MA41" s="2497"/>
      <c r="MB41" s="2497"/>
      <c r="MC41" s="2497"/>
      <c r="MD41" s="2497"/>
      <c r="ME41" s="2497"/>
      <c r="MF41" s="2497"/>
      <c r="MG41" s="2497"/>
      <c r="MH41" s="2497"/>
      <c r="MI41" s="2497"/>
      <c r="MJ41" s="2497"/>
      <c r="MK41" s="2497"/>
      <c r="ML41" s="2497"/>
      <c r="MM41" s="2497"/>
      <c r="MN41" s="2497"/>
      <c r="MO41" s="2497"/>
      <c r="MP41" s="2497"/>
      <c r="MQ41" s="2497"/>
      <c r="MR41" s="2497"/>
      <c r="MS41" s="2497"/>
      <c r="MT41" s="2497"/>
      <c r="MU41" s="2497"/>
      <c r="MV41" s="2497"/>
      <c r="MW41" s="2497"/>
      <c r="MX41" s="2497"/>
      <c r="MY41" s="2497"/>
      <c r="MZ41" s="2497"/>
      <c r="NA41" s="2497"/>
      <c r="NB41" s="2497"/>
      <c r="NC41" s="2497"/>
      <c r="ND41" s="2497"/>
      <c r="NE41" s="2497"/>
      <c r="NF41" s="2497"/>
      <c r="NG41" s="2497"/>
      <c r="NH41" s="2497"/>
      <c r="NI41" s="2497"/>
      <c r="NJ41" s="2497"/>
      <c r="NK41" s="2497"/>
      <c r="NL41" s="2497"/>
      <c r="NM41" s="2497"/>
      <c r="NN41" s="2497"/>
      <c r="NO41" s="2497"/>
      <c r="NP41" s="2497"/>
      <c r="NQ41" s="2497"/>
      <c r="NR41" s="2497"/>
      <c r="NS41" s="2497"/>
      <c r="NT41" s="2497"/>
      <c r="NU41" s="2497"/>
      <c r="NV41" s="2497"/>
      <c r="NW41" s="2497"/>
      <c r="NX41" s="2497"/>
      <c r="NY41" s="2497"/>
      <c r="NZ41" s="2497"/>
      <c r="OA41" s="2497"/>
      <c r="OB41" s="2497"/>
      <c r="OC41" s="2497"/>
      <c r="OD41" s="2497"/>
      <c r="OE41" s="2497"/>
      <c r="OF41" s="2497"/>
      <c r="OG41" s="2497"/>
      <c r="OH41" s="2497"/>
      <c r="OI41" s="2497"/>
      <c r="OJ41" s="2497"/>
      <c r="OK41" s="2497"/>
      <c r="OL41" s="2497"/>
      <c r="OM41" s="2497"/>
      <c r="ON41" s="2497"/>
      <c r="OO41" s="2497"/>
      <c r="OP41" s="2497"/>
      <c r="OQ41" s="2497"/>
      <c r="OR41" s="2497"/>
      <c r="OS41" s="2497"/>
      <c r="OT41" s="2497"/>
      <c r="OU41" s="2497"/>
      <c r="OV41" s="2497"/>
      <c r="OW41" s="2497"/>
      <c r="OX41" s="2497"/>
      <c r="OY41" s="2497"/>
      <c r="OZ41" s="2497"/>
      <c r="PA41" s="2497"/>
      <c r="PB41" s="2497"/>
      <c r="PC41" s="2497"/>
      <c r="PD41" s="2497"/>
      <c r="PE41" s="2497"/>
      <c r="PF41" s="2497"/>
      <c r="PG41" s="2497"/>
      <c r="PH41" s="2497"/>
      <c r="PI41" s="2497"/>
      <c r="PJ41" s="2497"/>
      <c r="PK41" s="2497"/>
      <c r="PL41" s="2497"/>
      <c r="PM41" s="2497"/>
      <c r="PN41" s="2497"/>
      <c r="PO41" s="2497"/>
      <c r="PP41" s="2497"/>
      <c r="PQ41" s="2497"/>
      <c r="PR41" s="2497"/>
      <c r="PS41" s="2497"/>
      <c r="PT41" s="2497"/>
      <c r="PU41" s="2497"/>
      <c r="PV41" s="2497"/>
      <c r="PW41" s="2497"/>
      <c r="PX41" s="2497"/>
      <c r="PY41" s="2497"/>
      <c r="PZ41" s="2497"/>
      <c r="QA41" s="2497"/>
      <c r="QB41" s="2497"/>
      <c r="QC41" s="2497"/>
      <c r="QD41" s="2497"/>
      <c r="QE41" s="2497"/>
      <c r="QF41" s="2497"/>
      <c r="QG41" s="2497"/>
      <c r="QH41" s="2497"/>
      <c r="QI41" s="2497"/>
      <c r="QJ41" s="2497"/>
      <c r="QK41" s="2497"/>
      <c r="QL41" s="2497"/>
      <c r="QM41" s="2497"/>
      <c r="QN41" s="2497"/>
      <c r="QO41" s="2497"/>
      <c r="QP41" s="2497"/>
      <c r="QQ41" s="2497"/>
      <c r="QR41" s="2497"/>
      <c r="QS41" s="2497"/>
      <c r="QT41" s="2497"/>
      <c r="QU41" s="2497"/>
      <c r="QV41" s="2497"/>
      <c r="QW41" s="2497"/>
      <c r="QX41" s="2497"/>
      <c r="QY41" s="2497"/>
      <c r="QZ41" s="2497"/>
      <c r="RA41" s="2497"/>
      <c r="RB41" s="2497"/>
      <c r="RC41" s="2497"/>
      <c r="RD41" s="2497"/>
      <c r="RE41" s="2497"/>
      <c r="RF41" s="2497"/>
      <c r="RG41" s="2497"/>
      <c r="RH41" s="2497"/>
      <c r="RI41" s="2497"/>
      <c r="RJ41" s="2497"/>
      <c r="RK41" s="2497"/>
      <c r="RL41" s="2497"/>
      <c r="RM41" s="2497"/>
      <c r="RN41" s="2497"/>
      <c r="RO41" s="2497"/>
      <c r="RP41" s="2497"/>
      <c r="RQ41" s="2497"/>
      <c r="RR41" s="2497"/>
      <c r="RS41" s="2497"/>
      <c r="RT41" s="2497"/>
      <c r="RU41" s="2497"/>
      <c r="RV41" s="2497"/>
      <c r="RW41" s="2497"/>
      <c r="RX41" s="2497"/>
      <c r="RY41" s="2497"/>
      <c r="RZ41" s="2497"/>
      <c r="SA41" s="2497"/>
      <c r="SB41" s="2497"/>
      <c r="SC41" s="2497"/>
      <c r="SD41" s="2497"/>
      <c r="SE41" s="2497"/>
      <c r="SF41" s="2497"/>
      <c r="SG41" s="2497"/>
      <c r="SH41" s="2497"/>
      <c r="SI41" s="2497"/>
      <c r="SJ41" s="2497"/>
      <c r="SK41" s="2497"/>
      <c r="SL41" s="2497"/>
      <c r="SM41" s="2497"/>
      <c r="SN41" s="2497"/>
      <c r="SO41" s="2497"/>
      <c r="SP41" s="2497"/>
      <c r="SQ41" s="2497"/>
      <c r="SR41" s="2497"/>
      <c r="SS41" s="2497"/>
      <c r="ST41" s="2497"/>
      <c r="SU41" s="2497"/>
      <c r="SV41" s="2497"/>
      <c r="SW41" s="2497"/>
      <c r="SX41" s="2497"/>
      <c r="SY41" s="2497"/>
      <c r="SZ41" s="2497"/>
      <c r="TA41" s="2497"/>
      <c r="TB41" s="2497"/>
      <c r="TC41" s="2497"/>
      <c r="TD41" s="2497"/>
      <c r="TE41" s="2497"/>
      <c r="TF41" s="2497"/>
      <c r="TG41" s="2497"/>
      <c r="TH41" s="2497"/>
      <c r="TI41" s="2497"/>
      <c r="TJ41" s="2497"/>
      <c r="TK41" s="2497"/>
      <c r="TL41" s="2497"/>
      <c r="TM41" s="2497"/>
      <c r="TN41" s="2497"/>
      <c r="TO41" s="2497"/>
      <c r="TP41" s="2497"/>
      <c r="TQ41" s="2497"/>
      <c r="TR41" s="2497"/>
      <c r="TS41" s="2497"/>
      <c r="TT41" s="2497"/>
      <c r="TU41" s="2497"/>
      <c r="TV41" s="2497"/>
      <c r="TW41" s="2497"/>
      <c r="TX41" s="2497"/>
      <c r="TY41" s="2497"/>
      <c r="TZ41" s="2497"/>
      <c r="UA41" s="2497"/>
      <c r="UB41" s="2497"/>
      <c r="UC41" s="2497"/>
      <c r="UD41" s="2497"/>
      <c r="UE41" s="2497"/>
      <c r="UF41" s="2497"/>
      <c r="UG41" s="2497"/>
      <c r="UH41" s="2497"/>
      <c r="UI41" s="2497"/>
      <c r="UJ41" s="2497"/>
      <c r="UK41" s="2497"/>
      <c r="UL41" s="2497"/>
      <c r="UM41" s="2497"/>
      <c r="UN41" s="2497"/>
      <c r="UO41" s="2497"/>
      <c r="UP41" s="2497"/>
      <c r="UQ41" s="2497"/>
      <c r="UR41" s="2497"/>
      <c r="US41" s="2497"/>
      <c r="UT41" s="2497"/>
      <c r="UU41" s="2497"/>
      <c r="UV41" s="2497"/>
      <c r="UW41" s="2497"/>
      <c r="UX41" s="2497"/>
      <c r="UY41" s="2497"/>
      <c r="UZ41" s="2497"/>
      <c r="VA41" s="2497"/>
      <c r="VB41" s="2497"/>
      <c r="VC41" s="2497"/>
      <c r="VD41" s="2497"/>
      <c r="VE41" s="2497"/>
      <c r="VF41" s="2497"/>
      <c r="VG41" s="2497"/>
      <c r="VH41" s="2497"/>
      <c r="VI41" s="2497"/>
      <c r="VJ41" s="2497"/>
      <c r="VK41" s="2497"/>
      <c r="VL41" s="2497"/>
      <c r="VM41" s="2497"/>
      <c r="VN41" s="2497"/>
      <c r="VO41" s="2497"/>
      <c r="VP41" s="2497"/>
      <c r="VQ41" s="2497"/>
      <c r="VR41" s="2497"/>
      <c r="VS41" s="2497"/>
      <c r="VT41" s="2497"/>
      <c r="VU41" s="2497"/>
      <c r="VV41" s="2497"/>
      <c r="VW41" s="2497"/>
      <c r="VX41" s="2497"/>
      <c r="VY41" s="2497"/>
      <c r="VZ41" s="2497"/>
      <c r="WA41" s="2497"/>
      <c r="WB41" s="2497"/>
      <c r="WC41" s="2497"/>
      <c r="WD41" s="2497"/>
      <c r="WE41" s="2497"/>
      <c r="WF41" s="2497"/>
      <c r="WG41" s="2497"/>
      <c r="WH41" s="2497"/>
      <c r="WI41" s="2497"/>
      <c r="WJ41" s="2497"/>
      <c r="WK41" s="2497"/>
      <c r="WL41" s="2497"/>
      <c r="WM41" s="2497"/>
      <c r="WN41" s="2497"/>
      <c r="WO41" s="2497"/>
      <c r="WP41" s="2497"/>
      <c r="WQ41" s="2497"/>
      <c r="WR41" s="2497"/>
      <c r="WS41" s="2497"/>
      <c r="WT41" s="2497"/>
      <c r="WU41" s="2497"/>
      <c r="WV41" s="2497"/>
      <c r="WW41" s="2497"/>
      <c r="WX41" s="2497"/>
      <c r="WY41" s="2497"/>
      <c r="WZ41" s="2497"/>
      <c r="XA41" s="2497"/>
      <c r="XB41" s="2497"/>
      <c r="XC41" s="2497"/>
      <c r="XD41" s="2497"/>
      <c r="XE41" s="2497"/>
      <c r="XF41" s="2497"/>
      <c r="XG41" s="2497"/>
      <c r="XH41" s="2497"/>
      <c r="XI41" s="2497"/>
      <c r="XJ41" s="2497"/>
      <c r="XK41" s="2497"/>
      <c r="XL41" s="2497"/>
      <c r="XM41" s="2497"/>
      <c r="XN41" s="2497"/>
      <c r="XO41" s="2497"/>
      <c r="XP41" s="2497"/>
      <c r="XQ41" s="2497"/>
      <c r="XR41" s="2497"/>
      <c r="XS41" s="2497"/>
      <c r="XT41" s="2497"/>
      <c r="XU41" s="2497"/>
      <c r="XV41" s="2497"/>
      <c r="XW41" s="2497"/>
      <c r="XX41" s="2497"/>
      <c r="XY41" s="2497"/>
      <c r="XZ41" s="2497"/>
      <c r="YA41" s="2497"/>
      <c r="YB41" s="2497"/>
      <c r="YC41" s="2497"/>
      <c r="YD41" s="2497"/>
      <c r="YE41" s="2497"/>
      <c r="YF41" s="2497"/>
      <c r="YG41" s="2497"/>
      <c r="YH41" s="2497"/>
      <c r="YI41" s="2497"/>
      <c r="YJ41" s="2497"/>
      <c r="YK41" s="2497"/>
      <c r="YL41" s="2497"/>
      <c r="YM41" s="2497"/>
      <c r="YN41" s="2497"/>
      <c r="YO41" s="2497"/>
      <c r="YP41" s="2497"/>
      <c r="YQ41" s="2497"/>
      <c r="YR41" s="2497"/>
      <c r="YS41" s="2497"/>
      <c r="YT41" s="2497"/>
      <c r="YU41" s="2497"/>
      <c r="YV41" s="2497"/>
      <c r="YW41" s="2497"/>
      <c r="YX41" s="2497"/>
      <c r="YY41" s="2497"/>
      <c r="YZ41" s="2497"/>
      <c r="ZA41" s="2497"/>
      <c r="ZB41" s="2497"/>
      <c r="ZC41" s="2497"/>
      <c r="ZD41" s="2497"/>
      <c r="ZE41" s="2497"/>
      <c r="ZF41" s="2497"/>
      <c r="ZG41" s="2497"/>
      <c r="ZH41" s="2497"/>
      <c r="ZI41" s="2497"/>
      <c r="ZJ41" s="2497"/>
      <c r="ZK41" s="2497"/>
      <c r="ZL41" s="2497"/>
      <c r="ZM41" s="2497"/>
      <c r="ZN41" s="2497"/>
      <c r="ZO41" s="2497"/>
      <c r="ZP41" s="2497"/>
      <c r="ZQ41" s="2497"/>
      <c r="ZR41" s="2497"/>
      <c r="ZS41" s="2497"/>
      <c r="ZT41" s="2497"/>
      <c r="ZU41" s="2497"/>
      <c r="ZV41" s="2497"/>
      <c r="ZW41" s="2497"/>
      <c r="ZX41" s="2497"/>
      <c r="ZY41" s="2497"/>
      <c r="ZZ41" s="2497"/>
      <c r="AAA41" s="2497"/>
      <c r="AAB41" s="2497"/>
      <c r="AAC41" s="2497"/>
      <c r="AAD41" s="2497"/>
      <c r="AAE41" s="2497"/>
      <c r="AAF41" s="2497"/>
      <c r="AAG41" s="2497"/>
      <c r="AAH41" s="2497"/>
      <c r="AAI41" s="2497"/>
      <c r="AAJ41" s="2497"/>
      <c r="AAK41" s="2497"/>
      <c r="AAL41" s="2497"/>
      <c r="AAM41" s="2497"/>
      <c r="AAN41" s="2497"/>
      <c r="AAO41" s="2497"/>
      <c r="AAP41" s="2497"/>
      <c r="AAQ41" s="2497"/>
      <c r="AAR41" s="2497"/>
      <c r="AAS41" s="2497"/>
      <c r="AAT41" s="2497"/>
      <c r="AAU41" s="2497"/>
      <c r="AAV41" s="2497"/>
      <c r="AAW41" s="2497"/>
      <c r="AAX41" s="2497"/>
      <c r="AAY41" s="2497"/>
      <c r="AAZ41" s="2497"/>
      <c r="ABA41" s="2497"/>
      <c r="ABB41" s="2497"/>
      <c r="ABC41" s="2497"/>
      <c r="ABD41" s="2497"/>
      <c r="ABE41" s="2497"/>
      <c r="ABF41" s="2497"/>
      <c r="ABG41" s="2497"/>
      <c r="ABH41" s="2497"/>
      <c r="ABI41" s="2497"/>
      <c r="ABJ41" s="2497"/>
      <c r="ABK41" s="2497"/>
      <c r="ABL41" s="2497"/>
      <c r="ABM41" s="2497"/>
      <c r="ABN41" s="2497"/>
      <c r="ABO41" s="2497"/>
      <c r="ABP41" s="2497"/>
      <c r="ABQ41" s="2497"/>
      <c r="ABR41" s="2497"/>
      <c r="ABS41" s="2497"/>
      <c r="ABT41" s="2497"/>
      <c r="ABU41" s="2497"/>
      <c r="ABV41" s="2497"/>
      <c r="ABW41" s="2497"/>
      <c r="ABX41" s="2497"/>
      <c r="ABY41" s="2497"/>
      <c r="ABZ41" s="2497"/>
      <c r="ACA41" s="2497"/>
      <c r="ACB41" s="2497"/>
      <c r="ACC41" s="2497"/>
      <c r="ACD41" s="2497"/>
      <c r="ACE41" s="2497"/>
      <c r="ACF41" s="2497"/>
      <c r="ACG41" s="2497"/>
      <c r="ACH41" s="2497"/>
      <c r="ACI41" s="2497"/>
      <c r="ACJ41" s="2497"/>
      <c r="ACK41" s="2497"/>
      <c r="ACL41" s="2497"/>
      <c r="ACM41" s="2497"/>
      <c r="ACN41" s="2497"/>
      <c r="ACO41" s="2497"/>
      <c r="ACP41" s="2497"/>
      <c r="ACQ41" s="2497"/>
      <c r="ACR41" s="2497"/>
      <c r="ACS41" s="2497"/>
      <c r="ACT41" s="2497"/>
      <c r="ACU41" s="2497"/>
      <c r="ACV41" s="2497"/>
      <c r="ACW41" s="2497"/>
      <c r="ACX41" s="2497"/>
      <c r="ACY41" s="2497"/>
      <c r="ACZ41" s="2497"/>
      <c r="ADA41" s="2497"/>
      <c r="ADB41" s="2497"/>
      <c r="ADC41" s="2497"/>
      <c r="ADD41" s="2497"/>
      <c r="ADE41" s="2497"/>
      <c r="ADF41" s="2497"/>
      <c r="ADG41" s="2497"/>
      <c r="ADH41" s="2497"/>
      <c r="ADI41" s="2497"/>
      <c r="ADJ41" s="2497"/>
      <c r="ADK41" s="2497"/>
      <c r="ADL41" s="2497"/>
      <c r="ADM41" s="2497"/>
      <c r="ADN41" s="2497"/>
      <c r="ADO41" s="2497"/>
      <c r="ADP41" s="2497"/>
      <c r="ADQ41" s="2497"/>
      <c r="ADR41" s="2497"/>
      <c r="ADS41" s="2497"/>
      <c r="ADT41" s="2497"/>
      <c r="ADU41" s="2497"/>
      <c r="ADV41" s="2497"/>
      <c r="ADW41" s="2497"/>
      <c r="ADX41" s="2497"/>
      <c r="ADY41" s="2497"/>
      <c r="ADZ41" s="2497"/>
      <c r="AEA41" s="2497"/>
      <c r="AEB41" s="2497"/>
      <c r="AEC41" s="2497"/>
      <c r="AED41" s="2497"/>
      <c r="AEE41" s="2497"/>
      <c r="AEF41" s="2497"/>
      <c r="AEG41" s="2497"/>
      <c r="AEH41" s="2497"/>
      <c r="AEI41" s="2497"/>
      <c r="AEJ41" s="2497"/>
      <c r="AEK41" s="2497"/>
      <c r="AEL41" s="2497"/>
      <c r="AEM41" s="2497"/>
      <c r="AEN41" s="2497"/>
      <c r="AEO41" s="2497"/>
      <c r="AEP41" s="2497"/>
      <c r="AEQ41" s="2497"/>
      <c r="AER41" s="2497"/>
      <c r="AES41" s="2497"/>
      <c r="AET41" s="2497"/>
      <c r="AEU41" s="2497"/>
      <c r="AEV41" s="2497"/>
      <c r="AEW41" s="2497"/>
      <c r="AEX41" s="2497"/>
      <c r="AEY41" s="2497"/>
      <c r="AEZ41" s="2497"/>
      <c r="AFA41" s="2497"/>
      <c r="AFB41" s="2497"/>
      <c r="AFC41" s="2497"/>
      <c r="AFD41" s="2497"/>
      <c r="AFE41" s="2497"/>
      <c r="AFF41" s="2497"/>
      <c r="AFG41" s="2497"/>
      <c r="AFH41" s="2497"/>
      <c r="AFI41" s="2497"/>
      <c r="AFJ41" s="2497"/>
      <c r="AFK41" s="2497"/>
      <c r="AFL41" s="2497"/>
      <c r="AFM41" s="2497"/>
      <c r="AFN41" s="2497"/>
      <c r="AFO41" s="2497"/>
      <c r="AFP41" s="2497"/>
      <c r="AFQ41" s="2497"/>
      <c r="AFR41" s="2497"/>
      <c r="AFS41" s="2497"/>
      <c r="AFT41" s="2497"/>
      <c r="AFU41" s="2497"/>
      <c r="AFV41" s="2497"/>
      <c r="AFW41" s="2497"/>
      <c r="AFX41" s="2497"/>
      <c r="AFY41" s="2497"/>
      <c r="AFZ41" s="2497"/>
      <c r="AGA41" s="2497"/>
      <c r="AGB41" s="2497"/>
      <c r="AGC41" s="2497"/>
      <c r="AGD41" s="2497"/>
      <c r="AGE41" s="2497"/>
      <c r="AGF41" s="2497"/>
      <c r="AGG41" s="2497"/>
      <c r="AGH41" s="2497"/>
      <c r="AGI41" s="2497"/>
      <c r="AGJ41" s="2497"/>
      <c r="AGK41" s="2497"/>
      <c r="AGL41" s="2497"/>
      <c r="AGM41" s="2497"/>
      <c r="AGN41" s="2497"/>
      <c r="AGO41" s="2497"/>
      <c r="AGP41" s="2497"/>
      <c r="AGQ41" s="2497"/>
      <c r="AGR41" s="2497"/>
      <c r="AGS41" s="2497"/>
      <c r="AGT41" s="2497"/>
      <c r="AGU41" s="2497"/>
      <c r="AGV41" s="2497"/>
      <c r="AGW41" s="2497"/>
      <c r="AGX41" s="2497"/>
      <c r="AGY41" s="2497"/>
      <c r="AGZ41" s="2497"/>
      <c r="AHA41" s="2497"/>
      <c r="AHB41" s="2497"/>
      <c r="AHC41" s="2497"/>
      <c r="AHD41" s="2497"/>
      <c r="AHE41" s="2497"/>
      <c r="AHF41" s="2497"/>
      <c r="AHG41" s="2497"/>
      <c r="AHH41" s="2497"/>
      <c r="AHI41" s="2497"/>
      <c r="AHJ41" s="2497"/>
      <c r="AHK41" s="2497"/>
      <c r="AHL41" s="2497"/>
      <c r="AHM41" s="2497"/>
      <c r="AHN41" s="2497"/>
      <c r="AHO41" s="2497"/>
      <c r="AHP41" s="2497"/>
      <c r="AHQ41" s="2497"/>
      <c r="AHR41" s="2497"/>
      <c r="AHS41" s="2497"/>
      <c r="AHT41" s="2497"/>
      <c r="AHU41" s="2497"/>
      <c r="AHV41" s="2497"/>
      <c r="AHW41" s="2497"/>
      <c r="AHX41" s="2497"/>
      <c r="AHY41" s="2497"/>
      <c r="AHZ41" s="2497"/>
      <c r="AIA41" s="2497"/>
      <c r="AIB41" s="2497"/>
      <c r="AIC41" s="2497"/>
      <c r="AID41" s="2497"/>
      <c r="AIE41" s="2497"/>
      <c r="AIF41" s="2497"/>
      <c r="AIG41" s="2497"/>
      <c r="AIH41" s="2497"/>
      <c r="AII41" s="2497"/>
      <c r="AIJ41" s="2497"/>
      <c r="AIK41" s="2497"/>
      <c r="AIL41" s="2497"/>
      <c r="AIM41" s="2497"/>
      <c r="AIN41" s="2497"/>
      <c r="AIO41" s="2497"/>
      <c r="AIP41" s="2497"/>
      <c r="AIQ41" s="2497"/>
      <c r="AIR41" s="2497"/>
      <c r="AIS41" s="2497"/>
      <c r="AIT41" s="2497"/>
      <c r="AIU41" s="2497"/>
      <c r="AIV41" s="2497"/>
      <c r="AIW41" s="2497"/>
      <c r="AIX41" s="2497"/>
      <c r="AIY41" s="2497"/>
      <c r="AIZ41" s="2497"/>
      <c r="AJA41" s="2497"/>
      <c r="AJB41" s="2497"/>
      <c r="AJC41" s="2497"/>
      <c r="AJD41" s="2497"/>
      <c r="AJE41" s="2497"/>
      <c r="AJF41" s="2497"/>
      <c r="AJG41" s="2497"/>
      <c r="AJH41" s="2497"/>
      <c r="AJI41" s="2497"/>
      <c r="AJJ41" s="2497"/>
      <c r="AJK41" s="2497"/>
      <c r="AJL41" s="2497"/>
      <c r="AJM41" s="2497"/>
      <c r="AJN41" s="2497"/>
      <c r="AJO41" s="2497"/>
      <c r="AJP41" s="2497"/>
      <c r="AJQ41" s="2497"/>
      <c r="AJR41" s="2497"/>
      <c r="AJS41" s="2497"/>
      <c r="AJT41" s="2497"/>
      <c r="AJU41" s="2497"/>
      <c r="AJV41" s="2497"/>
      <c r="AJW41" s="2497"/>
      <c r="AJX41" s="2497"/>
      <c r="AJY41" s="2497"/>
      <c r="AJZ41" s="2497"/>
      <c r="AKA41" s="2497"/>
      <c r="AKB41" s="2497"/>
      <c r="AKC41" s="2497"/>
      <c r="AKD41" s="2497"/>
      <c r="AKE41" s="2497"/>
      <c r="AKF41" s="2497"/>
      <c r="AKG41" s="2497"/>
      <c r="AKH41" s="2497"/>
      <c r="AKI41" s="2497"/>
      <c r="AKJ41" s="2497"/>
      <c r="AKK41" s="2497"/>
      <c r="AKL41" s="2497"/>
      <c r="AKM41" s="2497"/>
      <c r="AKN41" s="2497"/>
      <c r="AKO41" s="2497"/>
      <c r="AKP41" s="2497"/>
      <c r="AKQ41" s="2497"/>
      <c r="AKR41" s="2497"/>
      <c r="AKS41" s="2497"/>
      <c r="AKT41" s="2497"/>
      <c r="AKU41" s="2497"/>
      <c r="AKV41" s="2497"/>
      <c r="AKW41" s="2497"/>
      <c r="AKX41" s="2497"/>
      <c r="AKY41" s="2497"/>
      <c r="AKZ41" s="2497"/>
      <c r="ALA41" s="2497"/>
      <c r="ALB41" s="2497"/>
      <c r="ALC41" s="2497"/>
      <c r="ALD41" s="2497"/>
      <c r="ALE41" s="2497"/>
      <c r="ALF41" s="2497"/>
      <c r="ALG41" s="2497"/>
      <c r="ALH41" s="2497"/>
      <c r="ALI41" s="2497"/>
      <c r="ALJ41" s="2497"/>
      <c r="ALK41" s="2497"/>
      <c r="ALL41" s="2497"/>
      <c r="ALM41" s="2497"/>
      <c r="ALN41" s="2497"/>
      <c r="ALO41" s="2497"/>
      <c r="ALP41" s="2497"/>
      <c r="ALQ41" s="2497"/>
      <c r="ALR41" s="2497"/>
      <c r="ALS41" s="2497"/>
      <c r="ALT41" s="2497"/>
      <c r="ALU41" s="2497"/>
      <c r="ALV41" s="2497"/>
      <c r="ALW41" s="2497"/>
      <c r="ALX41" s="2497"/>
      <c r="ALY41" s="2497"/>
      <c r="ALZ41" s="2497"/>
      <c r="AMA41" s="2497"/>
      <c r="AMB41" s="2497"/>
      <c r="AMC41" s="2497"/>
      <c r="AMD41" s="2497"/>
      <c r="AME41" s="2497"/>
      <c r="AMF41" s="2497"/>
      <c r="AMG41" s="2497"/>
      <c r="AMH41" s="2497"/>
      <c r="AMI41" s="2497"/>
      <c r="AMJ41" s="2497"/>
      <c r="AMK41" s="2497"/>
      <c r="AML41" s="2497"/>
      <c r="AMM41" s="2497"/>
      <c r="AMN41" s="2497"/>
      <c r="AMO41" s="2497"/>
      <c r="AMP41" s="2497"/>
      <c r="AMQ41" s="2497"/>
      <c r="AMR41" s="2497"/>
      <c r="AMS41" s="2497"/>
      <c r="AMT41" s="2497"/>
      <c r="AMU41" s="2497"/>
      <c r="AMV41" s="2497"/>
      <c r="AMW41" s="2497"/>
      <c r="AMX41" s="2497"/>
      <c r="AMY41" s="2497"/>
      <c r="AMZ41" s="2497"/>
      <c r="ANA41" s="2497"/>
      <c r="ANB41" s="2497"/>
      <c r="ANC41" s="2497"/>
      <c r="AND41" s="2497"/>
      <c r="ANE41" s="2497"/>
      <c r="ANF41" s="2497"/>
      <c r="ANG41" s="2497"/>
      <c r="ANH41" s="2497"/>
      <c r="ANI41" s="2497"/>
      <c r="ANJ41" s="2497"/>
      <c r="ANK41" s="2497"/>
      <c r="ANL41" s="2497"/>
      <c r="ANM41" s="2497"/>
      <c r="ANN41" s="2497"/>
      <c r="ANO41" s="2497"/>
      <c r="ANP41" s="2497"/>
      <c r="ANQ41" s="2497"/>
      <c r="ANR41" s="2497"/>
      <c r="ANS41" s="2497"/>
      <c r="ANT41" s="2497"/>
      <c r="ANU41" s="2497"/>
      <c r="ANV41" s="2497"/>
      <c r="ANW41" s="2497"/>
      <c r="ANX41" s="2497"/>
      <c r="ANY41" s="2497"/>
      <c r="ANZ41" s="2497"/>
      <c r="AOA41" s="2497"/>
      <c r="AOB41" s="2497"/>
      <c r="AOC41" s="2497"/>
      <c r="AOD41" s="2497"/>
      <c r="AOE41" s="2497"/>
      <c r="AOF41" s="2497"/>
      <c r="AOG41" s="2497"/>
      <c r="AOH41" s="2497"/>
      <c r="AOI41" s="2497"/>
      <c r="AOJ41" s="2497"/>
      <c r="AOK41" s="2497"/>
      <c r="AOL41" s="2497"/>
      <c r="AOM41" s="2497"/>
      <c r="AON41" s="2497"/>
      <c r="AOO41" s="2497"/>
      <c r="AOP41" s="2497"/>
      <c r="AOQ41" s="2497"/>
      <c r="AOR41" s="2497"/>
      <c r="AOS41" s="2497"/>
      <c r="AOT41" s="2497"/>
      <c r="AOU41" s="2497"/>
      <c r="AOV41" s="2497"/>
      <c r="AOW41" s="2497"/>
      <c r="AOX41" s="2497"/>
      <c r="AOY41" s="2497"/>
      <c r="AOZ41" s="2497"/>
      <c r="APA41" s="2497"/>
      <c r="APB41" s="2497"/>
      <c r="APC41" s="2497"/>
      <c r="APD41" s="2497"/>
      <c r="APE41" s="2497"/>
      <c r="APF41" s="2497"/>
      <c r="APG41" s="2497"/>
      <c r="APH41" s="2497"/>
      <c r="API41" s="2497"/>
      <c r="APJ41" s="2497"/>
      <c r="APK41" s="2497"/>
      <c r="APL41" s="2497"/>
      <c r="APM41" s="2497"/>
      <c r="APN41" s="2497"/>
      <c r="APO41" s="2497"/>
      <c r="APP41" s="2497"/>
      <c r="APQ41" s="2497"/>
      <c r="APR41" s="2497"/>
      <c r="APS41" s="2497"/>
      <c r="APT41" s="2497"/>
      <c r="APU41" s="2497"/>
      <c r="APV41" s="2497"/>
      <c r="APW41" s="2497"/>
      <c r="APX41" s="2497"/>
      <c r="APY41" s="2497"/>
      <c r="APZ41" s="2497"/>
      <c r="AQA41" s="2497"/>
      <c r="AQB41" s="2497"/>
      <c r="AQC41" s="2497"/>
      <c r="AQD41" s="2497"/>
      <c r="AQE41" s="2497"/>
      <c r="AQF41" s="2497"/>
      <c r="AQG41" s="2497"/>
      <c r="AQH41" s="2497"/>
      <c r="AQI41" s="2497"/>
      <c r="AQJ41" s="2497"/>
      <c r="AQK41" s="2497"/>
      <c r="AQL41" s="2497"/>
      <c r="AQM41" s="2497"/>
      <c r="AQN41" s="2497"/>
      <c r="AQO41" s="2497"/>
      <c r="AQP41" s="2497"/>
      <c r="AQQ41" s="2497"/>
      <c r="AQR41" s="2497"/>
      <c r="AQS41" s="2497"/>
      <c r="AQT41" s="2497"/>
      <c r="AQU41" s="2497"/>
      <c r="AQV41" s="2497"/>
      <c r="AQW41" s="2497"/>
      <c r="AQX41" s="2497"/>
      <c r="AQY41" s="2497"/>
      <c r="AQZ41" s="2497"/>
      <c r="ARA41" s="2497"/>
      <c r="ARB41" s="2497"/>
      <c r="ARC41" s="2497"/>
      <c r="ARD41" s="2497"/>
      <c r="ARE41" s="2497"/>
      <c r="ARF41" s="2497"/>
      <c r="ARG41" s="2497"/>
      <c r="ARH41" s="2497"/>
      <c r="ARI41" s="2497"/>
      <c r="ARJ41" s="2497"/>
      <c r="ARK41" s="2497"/>
      <c r="ARL41" s="2497"/>
      <c r="ARM41" s="2497"/>
      <c r="ARN41" s="2497"/>
      <c r="ARO41" s="2497"/>
      <c r="ARP41" s="2497"/>
      <c r="ARQ41" s="2497"/>
      <c r="ARR41" s="2497"/>
      <c r="ARS41" s="2497"/>
      <c r="ART41" s="2497"/>
      <c r="ARU41" s="2497"/>
      <c r="ARV41" s="2497"/>
      <c r="ARW41" s="2497"/>
      <c r="ARX41" s="2497"/>
      <c r="ARY41" s="2497"/>
      <c r="ARZ41" s="2497"/>
      <c r="ASA41" s="2497"/>
      <c r="ASB41" s="2497"/>
      <c r="ASC41" s="2497"/>
      <c r="ASD41" s="2497"/>
      <c r="ASE41" s="2497"/>
      <c r="ASF41" s="2497"/>
      <c r="ASG41" s="2497"/>
      <c r="ASH41" s="2497"/>
      <c r="ASI41" s="2497"/>
      <c r="ASJ41" s="2497"/>
      <c r="ASK41" s="2497"/>
      <c r="ASL41" s="2497"/>
      <c r="ASM41" s="2497"/>
      <c r="ASN41" s="2497"/>
      <c r="ASO41" s="2497"/>
      <c r="ASP41" s="2497"/>
      <c r="ASQ41" s="2497"/>
      <c r="ASR41" s="2497"/>
      <c r="ASS41" s="2497"/>
      <c r="AST41" s="2497"/>
      <c r="ASU41" s="2497"/>
      <c r="ASV41" s="2497"/>
      <c r="ASW41" s="2497"/>
      <c r="ASX41" s="2497"/>
      <c r="ASY41" s="2497"/>
      <c r="ASZ41" s="2497"/>
      <c r="ATA41" s="2497"/>
      <c r="ATB41" s="2497"/>
      <c r="ATC41" s="2497"/>
      <c r="ATD41" s="2497"/>
      <c r="ATE41" s="2497"/>
      <c r="ATF41" s="2497"/>
      <c r="ATG41" s="2497"/>
      <c r="ATH41" s="2497"/>
      <c r="ATI41" s="2497"/>
      <c r="ATJ41" s="2497"/>
      <c r="ATK41" s="2497"/>
      <c r="ATL41" s="2497"/>
      <c r="ATM41" s="2497"/>
      <c r="ATN41" s="2497"/>
      <c r="ATO41" s="2497"/>
      <c r="ATP41" s="2497"/>
      <c r="ATQ41" s="2497"/>
      <c r="ATR41" s="2497"/>
      <c r="ATS41" s="2497"/>
      <c r="ATT41" s="2497"/>
      <c r="ATU41" s="2497"/>
      <c r="ATV41" s="2497"/>
      <c r="ATW41" s="2497"/>
      <c r="ATX41" s="2497"/>
      <c r="ATY41" s="2497"/>
      <c r="ATZ41" s="2497"/>
      <c r="AUA41" s="2497"/>
      <c r="AUB41" s="2497"/>
      <c r="AUC41" s="2497"/>
      <c r="AUD41" s="2497"/>
      <c r="AUE41" s="2497"/>
      <c r="AUF41" s="2497"/>
      <c r="AUG41" s="2497"/>
      <c r="AUH41" s="2497"/>
      <c r="AUI41" s="2497"/>
      <c r="AUJ41" s="2497"/>
      <c r="AUK41" s="2497"/>
      <c r="AUL41" s="2497"/>
      <c r="AUM41" s="2497"/>
      <c r="AUN41" s="2497"/>
      <c r="AUO41" s="2497"/>
      <c r="AUP41" s="2497"/>
      <c r="AUQ41" s="2497"/>
      <c r="AUR41" s="2497"/>
      <c r="AUS41" s="2497"/>
      <c r="AUT41" s="2497"/>
      <c r="AUU41" s="2497"/>
      <c r="AUV41" s="2497"/>
      <c r="AUW41" s="2497"/>
      <c r="AUX41" s="2497"/>
      <c r="AUY41" s="2497"/>
      <c r="AUZ41" s="2497"/>
      <c r="AVA41" s="2497"/>
      <c r="AVB41" s="2497"/>
      <c r="AVC41" s="2497"/>
      <c r="AVD41" s="2497"/>
      <c r="AVE41" s="2497"/>
      <c r="AVF41" s="2497"/>
      <c r="AVG41" s="2497"/>
      <c r="AVH41" s="2497"/>
      <c r="AVI41" s="2497"/>
      <c r="AVJ41" s="2497"/>
      <c r="AVK41" s="2497"/>
      <c r="AVL41" s="2497"/>
      <c r="AVM41" s="2497"/>
      <c r="AVN41" s="2497"/>
      <c r="AVO41" s="2497"/>
      <c r="AVP41" s="2497"/>
      <c r="AVQ41" s="2497"/>
      <c r="AVR41" s="2497"/>
      <c r="AVS41" s="2497"/>
      <c r="AVT41" s="2497"/>
      <c r="AVU41" s="2497"/>
      <c r="AVV41" s="2497"/>
      <c r="AVW41" s="2497"/>
      <c r="AVX41" s="2497"/>
      <c r="AVY41" s="2497"/>
      <c r="AVZ41" s="2497"/>
      <c r="AWA41" s="2497"/>
      <c r="AWB41" s="2497"/>
      <c r="AWC41" s="2497"/>
      <c r="AWD41" s="2497"/>
      <c r="AWE41" s="2497"/>
      <c r="AWF41" s="2497"/>
      <c r="AWG41" s="2497"/>
      <c r="AWH41" s="2497"/>
      <c r="AWI41" s="2497"/>
      <c r="AWJ41" s="2497"/>
      <c r="AWK41" s="2497"/>
      <c r="AWL41" s="2497"/>
      <c r="AWM41" s="2497"/>
      <c r="AWN41" s="2497"/>
      <c r="AWO41" s="2497"/>
      <c r="AWP41" s="2497"/>
      <c r="AWQ41" s="2497"/>
      <c r="AWR41" s="2497"/>
      <c r="AWS41" s="2497"/>
      <c r="AWT41" s="2497"/>
      <c r="AWU41" s="2497"/>
      <c r="AWV41" s="2497"/>
      <c r="AWW41" s="2497"/>
      <c r="AWX41" s="2497"/>
      <c r="AWY41" s="2497"/>
      <c r="AWZ41" s="2497"/>
      <c r="AXA41" s="2497"/>
      <c r="AXB41" s="2497"/>
      <c r="AXC41" s="2497"/>
      <c r="AXD41" s="2497"/>
      <c r="AXE41" s="2497"/>
      <c r="AXF41" s="2497"/>
      <c r="AXG41" s="2497"/>
      <c r="AXH41" s="2497"/>
      <c r="AXI41" s="2497"/>
      <c r="AXJ41" s="2497"/>
      <c r="AXK41" s="2497"/>
      <c r="AXL41" s="2497"/>
      <c r="AXM41" s="2497"/>
      <c r="AXN41" s="2497"/>
      <c r="AXO41" s="2497"/>
      <c r="AXP41" s="2497"/>
      <c r="AXQ41" s="2497"/>
      <c r="AXR41" s="2497"/>
      <c r="AXS41" s="2497"/>
      <c r="AXT41" s="2497"/>
      <c r="AXU41" s="2497"/>
      <c r="AXV41" s="2497"/>
      <c r="AXW41" s="2497"/>
      <c r="AXX41" s="2497"/>
      <c r="AXY41" s="2497"/>
      <c r="AXZ41" s="2497"/>
      <c r="AYA41" s="2497"/>
      <c r="AYB41" s="2497"/>
      <c r="AYC41" s="2497"/>
      <c r="AYD41" s="2497"/>
      <c r="AYE41" s="2497"/>
      <c r="AYF41" s="2497"/>
      <c r="AYG41" s="2497"/>
      <c r="AYH41" s="2497"/>
      <c r="AYI41" s="2497"/>
      <c r="AYJ41" s="2497"/>
      <c r="AYK41" s="2497"/>
      <c r="AYL41" s="2497"/>
      <c r="AYM41" s="2497"/>
      <c r="AYN41" s="2497"/>
      <c r="AYO41" s="2497"/>
      <c r="AYP41" s="2497"/>
      <c r="AYQ41" s="2497"/>
      <c r="AYR41" s="2497"/>
      <c r="AYS41" s="2497"/>
      <c r="AYT41" s="2497"/>
      <c r="AYU41" s="2497"/>
      <c r="AYV41" s="2497"/>
      <c r="AYW41" s="2497"/>
      <c r="AYX41" s="2497"/>
      <c r="AYY41" s="2497"/>
      <c r="AYZ41" s="2497"/>
      <c r="AZA41" s="2497"/>
      <c r="AZB41" s="2497"/>
      <c r="AZC41" s="2497"/>
      <c r="AZD41" s="2497"/>
      <c r="AZE41" s="2497"/>
      <c r="AZF41" s="2497"/>
      <c r="AZG41" s="2497"/>
      <c r="AZH41" s="2497"/>
      <c r="AZI41" s="2497"/>
      <c r="AZJ41" s="2497"/>
      <c r="AZK41" s="2497"/>
      <c r="AZL41" s="2497"/>
      <c r="AZM41" s="2497"/>
      <c r="AZN41" s="2497"/>
      <c r="AZO41" s="2497"/>
      <c r="AZP41" s="2497"/>
      <c r="AZQ41" s="2497"/>
      <c r="AZR41" s="2497"/>
      <c r="AZS41" s="2497"/>
      <c r="AZT41" s="2497"/>
      <c r="AZU41" s="2497"/>
      <c r="AZV41" s="2497"/>
      <c r="AZW41" s="2497"/>
      <c r="AZX41" s="2497"/>
      <c r="AZY41" s="2497"/>
      <c r="AZZ41" s="2497"/>
      <c r="BAA41" s="2497"/>
      <c r="BAB41" s="2497"/>
      <c r="BAC41" s="2497"/>
      <c r="BAD41" s="2497"/>
      <c r="BAE41" s="2497"/>
      <c r="BAF41" s="2497"/>
      <c r="BAG41" s="2497"/>
      <c r="BAH41" s="2497"/>
      <c r="BAI41" s="2497"/>
      <c r="BAJ41" s="2497"/>
      <c r="BAK41" s="2497"/>
      <c r="BAL41" s="2497"/>
      <c r="BAM41" s="2497"/>
      <c r="BAN41" s="2497"/>
      <c r="BAO41" s="2497"/>
      <c r="BAP41" s="2497"/>
      <c r="BAQ41" s="2497"/>
      <c r="BAR41" s="2497"/>
      <c r="BAS41" s="2497"/>
      <c r="BAT41" s="2497"/>
      <c r="BAU41" s="2497"/>
      <c r="BAV41" s="2497"/>
      <c r="BAW41" s="2497"/>
      <c r="BAX41" s="2497"/>
      <c r="BAY41" s="2497"/>
      <c r="BAZ41" s="2497"/>
      <c r="BBA41" s="2497"/>
      <c r="BBB41" s="2497"/>
      <c r="BBC41" s="2497"/>
      <c r="BBD41" s="2497"/>
      <c r="BBE41" s="2497"/>
      <c r="BBF41" s="2497"/>
      <c r="BBG41" s="2497"/>
      <c r="BBH41" s="2497"/>
      <c r="BBI41" s="2497"/>
      <c r="BBJ41" s="2497"/>
      <c r="BBK41" s="2497"/>
      <c r="BBL41" s="2497"/>
      <c r="BBM41" s="2497"/>
      <c r="BBN41" s="2497"/>
      <c r="BBO41" s="2497"/>
      <c r="BBP41" s="2497"/>
      <c r="BBQ41" s="2497"/>
      <c r="BBR41" s="2497"/>
      <c r="BBS41" s="2497"/>
      <c r="BBT41" s="2497"/>
      <c r="BBU41" s="2497"/>
      <c r="BBV41" s="2497"/>
      <c r="BBW41" s="2497"/>
      <c r="BBX41" s="2497"/>
      <c r="BBY41" s="2497"/>
      <c r="BBZ41" s="2497"/>
      <c r="BCA41" s="2497"/>
      <c r="BCB41" s="2497"/>
      <c r="BCC41" s="2497"/>
      <c r="BCD41" s="2497"/>
      <c r="BCE41" s="2497"/>
      <c r="BCF41" s="2497"/>
      <c r="BCG41" s="2497"/>
      <c r="BCH41" s="2497"/>
      <c r="BCI41" s="2497"/>
      <c r="BCJ41" s="2497"/>
      <c r="BCK41" s="2497"/>
      <c r="BCL41" s="2497"/>
      <c r="BCM41" s="2497"/>
      <c r="BCN41" s="2497"/>
      <c r="BCO41" s="2497"/>
      <c r="BCP41" s="2497"/>
      <c r="BCQ41" s="2497"/>
      <c r="BCR41" s="2497"/>
      <c r="BCS41" s="2497"/>
      <c r="BCT41" s="2497"/>
      <c r="BCU41" s="2497"/>
      <c r="BCV41" s="2497"/>
      <c r="BCW41" s="2497"/>
      <c r="BCX41" s="2497"/>
      <c r="BCY41" s="2497"/>
      <c r="BCZ41" s="2497"/>
      <c r="BDA41" s="2497"/>
      <c r="BDB41" s="2497"/>
      <c r="BDC41" s="2497"/>
      <c r="BDD41" s="2497"/>
      <c r="BDE41" s="2497"/>
      <c r="BDF41" s="2497"/>
      <c r="BDG41" s="2497"/>
      <c r="BDH41" s="2497"/>
      <c r="BDI41" s="2497"/>
      <c r="BDJ41" s="2497"/>
      <c r="BDK41" s="2497"/>
      <c r="BDL41" s="2497"/>
      <c r="BDM41" s="2497"/>
      <c r="BDN41" s="2497"/>
      <c r="BDO41" s="2497"/>
      <c r="BDP41" s="2497"/>
      <c r="BDQ41" s="2497"/>
      <c r="BDR41" s="2497"/>
      <c r="BDS41" s="2497"/>
      <c r="BDT41" s="2497"/>
      <c r="BDU41" s="2497"/>
      <c r="BDV41" s="2497"/>
      <c r="BDW41" s="2497"/>
      <c r="BDX41" s="2497"/>
      <c r="BDY41" s="2497"/>
      <c r="BDZ41" s="2497"/>
      <c r="BEA41" s="2497"/>
      <c r="BEB41" s="2497"/>
      <c r="BEC41" s="2497"/>
      <c r="BED41" s="2497"/>
      <c r="BEE41" s="2497"/>
      <c r="BEF41" s="2497"/>
      <c r="BEG41" s="2497"/>
      <c r="BEH41" s="2497"/>
      <c r="BEI41" s="2497"/>
      <c r="BEJ41" s="2497"/>
      <c r="BEK41" s="2497"/>
      <c r="BEL41" s="2497"/>
      <c r="BEM41" s="2497"/>
      <c r="BEN41" s="2497"/>
      <c r="BEO41" s="2497"/>
      <c r="BEP41" s="2497"/>
      <c r="BEQ41" s="2497"/>
      <c r="BER41" s="2497"/>
      <c r="BES41" s="2497"/>
      <c r="BET41" s="2497"/>
      <c r="BEU41" s="2497"/>
      <c r="BEV41" s="2497"/>
      <c r="BEW41" s="2497"/>
      <c r="BEX41" s="2497"/>
      <c r="BEY41" s="2497"/>
      <c r="BEZ41" s="2497"/>
      <c r="BFA41" s="2497"/>
      <c r="BFB41" s="2497"/>
      <c r="BFC41" s="2497"/>
      <c r="BFD41" s="2497"/>
      <c r="BFE41" s="2497"/>
      <c r="BFF41" s="2497"/>
      <c r="BFG41" s="2497"/>
      <c r="BFH41" s="2497"/>
      <c r="BFI41" s="2497"/>
      <c r="BFJ41" s="2497"/>
      <c r="BFK41" s="2497"/>
      <c r="BFL41" s="2497"/>
      <c r="BFM41" s="2497"/>
      <c r="BFN41" s="2497"/>
      <c r="BFO41" s="2497"/>
      <c r="BFP41" s="2497"/>
      <c r="BFQ41" s="2497"/>
      <c r="BFR41" s="2497"/>
      <c r="BFS41" s="2497"/>
      <c r="BFT41" s="2497"/>
      <c r="BFU41" s="2497"/>
      <c r="BFV41" s="2497"/>
      <c r="BFW41" s="2497"/>
      <c r="BFX41" s="2497"/>
      <c r="BFY41" s="2497"/>
      <c r="BFZ41" s="2497"/>
      <c r="BGA41" s="2497"/>
      <c r="BGB41" s="2497"/>
      <c r="BGC41" s="2497"/>
      <c r="BGD41" s="2497"/>
      <c r="BGE41" s="2497"/>
      <c r="BGF41" s="2497"/>
      <c r="BGG41" s="2497"/>
      <c r="BGH41" s="2497"/>
      <c r="BGI41" s="2497"/>
      <c r="BGJ41" s="2497"/>
      <c r="BGK41" s="2497"/>
      <c r="BGL41" s="2497"/>
      <c r="BGM41" s="2497"/>
      <c r="BGN41" s="2497"/>
      <c r="BGO41" s="2497"/>
      <c r="BGP41" s="2497"/>
      <c r="BGQ41" s="2497"/>
      <c r="BGR41" s="2497"/>
      <c r="BGS41" s="2497"/>
      <c r="BGT41" s="2497"/>
      <c r="BGU41" s="2497"/>
      <c r="BGV41" s="2497"/>
      <c r="BGW41" s="2497"/>
      <c r="BGX41" s="2497"/>
      <c r="BGY41" s="2497"/>
      <c r="BGZ41" s="2497"/>
      <c r="BHA41" s="2497"/>
      <c r="BHB41" s="2497"/>
      <c r="BHC41" s="2497"/>
      <c r="BHD41" s="2497"/>
      <c r="BHE41" s="2497"/>
      <c r="BHF41" s="2497"/>
      <c r="BHG41" s="2497"/>
      <c r="BHH41" s="2497"/>
      <c r="BHI41" s="2497"/>
      <c r="BHJ41" s="2497"/>
      <c r="BHK41" s="2497"/>
      <c r="BHL41" s="2497"/>
      <c r="BHM41" s="2497"/>
      <c r="BHN41" s="2497"/>
      <c r="BHO41" s="2497"/>
      <c r="BHP41" s="2497"/>
      <c r="BHQ41" s="2497"/>
      <c r="BHR41" s="2497"/>
      <c r="BHS41" s="2497"/>
      <c r="BHT41" s="2497"/>
      <c r="BHU41" s="2497"/>
      <c r="BHV41" s="2497"/>
      <c r="BHW41" s="2497"/>
      <c r="BHX41" s="2497"/>
      <c r="BHY41" s="2497"/>
      <c r="BHZ41" s="2497"/>
      <c r="BIA41" s="2497"/>
      <c r="BIB41" s="2497"/>
      <c r="BIC41" s="2497"/>
      <c r="BID41" s="2497"/>
      <c r="BIE41" s="2497"/>
      <c r="BIF41" s="2497"/>
      <c r="BIG41" s="2497"/>
      <c r="BIH41" s="2497"/>
      <c r="BII41" s="2497"/>
      <c r="BIJ41" s="2497"/>
      <c r="BIK41" s="2497"/>
      <c r="BIL41" s="2497"/>
      <c r="BIM41" s="2497"/>
      <c r="BIN41" s="2497"/>
      <c r="BIO41" s="2497"/>
      <c r="BIP41" s="2497"/>
      <c r="BIQ41" s="2497"/>
      <c r="BIR41" s="2497"/>
      <c r="BIS41" s="2497"/>
      <c r="BIT41" s="2497"/>
      <c r="BIU41" s="2497"/>
      <c r="BIV41" s="2497"/>
      <c r="BIW41" s="2497"/>
      <c r="BIX41" s="2497"/>
      <c r="BIY41" s="2497"/>
      <c r="BIZ41" s="2497"/>
      <c r="BJA41" s="2497"/>
      <c r="BJB41" s="2497"/>
      <c r="BJC41" s="2497"/>
      <c r="BJD41" s="2497"/>
      <c r="BJE41" s="2497"/>
      <c r="BJF41" s="2497"/>
      <c r="BJG41" s="2497"/>
      <c r="BJH41" s="2497"/>
      <c r="BJI41" s="2497"/>
      <c r="BJJ41" s="2497"/>
      <c r="BJK41" s="2497"/>
      <c r="BJL41" s="2497"/>
      <c r="BJM41" s="2497"/>
      <c r="BJN41" s="2497"/>
      <c r="BJO41" s="2497"/>
      <c r="BJP41" s="2497"/>
      <c r="BJQ41" s="2497"/>
      <c r="BJR41" s="2497"/>
      <c r="BJS41" s="2497"/>
      <c r="BJT41" s="2497"/>
      <c r="BJU41" s="2497"/>
      <c r="BJV41" s="2497"/>
      <c r="BJW41" s="2497"/>
      <c r="BJX41" s="2497"/>
      <c r="BJY41" s="2497"/>
      <c r="BJZ41" s="2497"/>
      <c r="BKA41" s="2497"/>
      <c r="BKB41" s="2497"/>
      <c r="BKC41" s="2497"/>
      <c r="BKD41" s="2497"/>
      <c r="BKE41" s="2497"/>
      <c r="BKF41" s="2497"/>
      <c r="BKG41" s="2497"/>
      <c r="BKH41" s="2497"/>
      <c r="BKI41" s="2497"/>
      <c r="BKJ41" s="2497"/>
      <c r="BKK41" s="2497"/>
      <c r="BKL41" s="2497"/>
      <c r="BKM41" s="2497"/>
      <c r="BKN41" s="2497"/>
      <c r="BKO41" s="2497"/>
      <c r="BKP41" s="2497"/>
      <c r="BKQ41" s="2497"/>
      <c r="BKR41" s="2497"/>
      <c r="BKS41" s="2497"/>
      <c r="BKT41" s="2497"/>
      <c r="BKU41" s="2497"/>
      <c r="BKV41" s="2497"/>
      <c r="BKW41" s="2497"/>
      <c r="BKX41" s="2497"/>
      <c r="BKY41" s="2497"/>
      <c r="BKZ41" s="2497"/>
      <c r="BLA41" s="2497"/>
      <c r="BLB41" s="2497"/>
      <c r="BLC41" s="2497"/>
      <c r="BLD41" s="2497"/>
      <c r="BLE41" s="2497"/>
      <c r="BLF41" s="2497"/>
      <c r="BLG41" s="2497"/>
      <c r="BLH41" s="2497"/>
      <c r="BLI41" s="2497"/>
      <c r="BLJ41" s="2497"/>
      <c r="BLK41" s="2497"/>
      <c r="BLL41" s="2497"/>
      <c r="BLM41" s="2497"/>
      <c r="BLN41" s="2497"/>
      <c r="BLO41" s="2497"/>
      <c r="BLP41" s="2497"/>
      <c r="BLQ41" s="2497"/>
      <c r="BLR41" s="2497"/>
      <c r="BLS41" s="2497"/>
      <c r="BLT41" s="2497"/>
      <c r="BLU41" s="2497"/>
      <c r="BLV41" s="2497"/>
      <c r="BLW41" s="2497"/>
      <c r="BLX41" s="2497"/>
      <c r="BLY41" s="2497"/>
      <c r="BLZ41" s="2497"/>
      <c r="BMA41" s="2497"/>
      <c r="BMB41" s="2497"/>
      <c r="BMC41" s="2497"/>
      <c r="BMD41" s="2497"/>
      <c r="BME41" s="2497"/>
      <c r="BMF41" s="2497"/>
      <c r="BMG41" s="2497"/>
      <c r="BMH41" s="2497"/>
      <c r="BMI41" s="2497"/>
      <c r="BMJ41" s="2497"/>
      <c r="BMK41" s="2497"/>
      <c r="BML41" s="2497"/>
      <c r="BMM41" s="2497"/>
      <c r="BMN41" s="2497"/>
      <c r="BMO41" s="2497"/>
      <c r="BMP41" s="2497"/>
      <c r="BMQ41" s="2497"/>
      <c r="BMR41" s="2497"/>
      <c r="BMS41" s="2497"/>
      <c r="BMT41" s="2497"/>
      <c r="BMU41" s="2497"/>
      <c r="BMV41" s="2497"/>
      <c r="BMW41" s="2497"/>
      <c r="BMX41" s="2497"/>
      <c r="BMY41" s="2497"/>
      <c r="BMZ41" s="2497"/>
      <c r="BNA41" s="2497"/>
      <c r="BNB41" s="2497"/>
      <c r="BNC41" s="2497"/>
      <c r="BND41" s="2497"/>
      <c r="BNE41" s="2497"/>
      <c r="BNF41" s="2497"/>
      <c r="BNG41" s="2497"/>
      <c r="BNH41" s="2497"/>
      <c r="BNI41" s="2497"/>
      <c r="BNJ41" s="2497"/>
      <c r="BNK41" s="2497"/>
      <c r="BNL41" s="2497"/>
      <c r="BNM41" s="2497"/>
      <c r="BNN41" s="2497"/>
      <c r="BNO41" s="2497"/>
      <c r="BNP41" s="2497"/>
      <c r="BNQ41" s="2497"/>
      <c r="BNR41" s="2497"/>
      <c r="BNS41" s="2497"/>
      <c r="BNT41" s="2497"/>
      <c r="BNU41" s="2497"/>
      <c r="BNV41" s="2497"/>
      <c r="BNW41" s="2497"/>
      <c r="BNX41" s="2497"/>
      <c r="BNY41" s="2497"/>
      <c r="BNZ41" s="2497"/>
      <c r="BOA41" s="2497"/>
      <c r="BOB41" s="2497"/>
      <c r="BOC41" s="2497"/>
      <c r="BOD41" s="2497"/>
      <c r="BOE41" s="2497"/>
      <c r="BOF41" s="2497"/>
      <c r="BOG41" s="2497"/>
      <c r="BOH41" s="2497"/>
      <c r="BOI41" s="2497"/>
      <c r="BOJ41" s="2497"/>
      <c r="BOK41" s="2497"/>
      <c r="BOL41" s="2497"/>
      <c r="BOM41" s="2497"/>
      <c r="BON41" s="2497"/>
      <c r="BOO41" s="2497"/>
      <c r="BOP41" s="2497"/>
      <c r="BOQ41" s="2497"/>
      <c r="BOR41" s="2497"/>
      <c r="BOS41" s="2497"/>
      <c r="BOT41" s="2497"/>
      <c r="BOU41" s="2497"/>
      <c r="BOV41" s="2497"/>
      <c r="BOW41" s="2497"/>
      <c r="BOX41" s="2497"/>
      <c r="BOY41" s="2497"/>
      <c r="BOZ41" s="2497"/>
      <c r="BPA41" s="2497"/>
      <c r="BPB41" s="2497"/>
      <c r="BPC41" s="2497"/>
      <c r="BPD41" s="2497"/>
      <c r="BPE41" s="2497"/>
      <c r="BPF41" s="2497"/>
      <c r="BPG41" s="2497"/>
      <c r="BPH41" s="2497"/>
      <c r="BPI41" s="2497"/>
      <c r="BPJ41" s="2497"/>
      <c r="BPK41" s="2497"/>
      <c r="BPL41" s="2497"/>
      <c r="BPM41" s="2497"/>
      <c r="BPN41" s="2497"/>
      <c r="BPO41" s="2497"/>
      <c r="BPP41" s="2497"/>
      <c r="BPQ41" s="2497"/>
      <c r="BPR41" s="2497"/>
      <c r="BPS41" s="2497"/>
      <c r="BPT41" s="2497"/>
      <c r="BPU41" s="2497"/>
      <c r="BPV41" s="2497"/>
      <c r="BPW41" s="2497"/>
      <c r="BPX41" s="2497"/>
      <c r="BPY41" s="2497"/>
      <c r="BPZ41" s="2497"/>
      <c r="BQA41" s="2497"/>
      <c r="BQB41" s="2497"/>
      <c r="BQC41" s="2497"/>
      <c r="BQD41" s="2497"/>
      <c r="BQE41" s="2497"/>
      <c r="BQF41" s="2497"/>
      <c r="BQG41" s="2497"/>
      <c r="BQH41" s="2497"/>
      <c r="BQI41" s="2497"/>
      <c r="BQJ41" s="2497"/>
      <c r="BQK41" s="2497"/>
      <c r="BQL41" s="2497"/>
      <c r="BQM41" s="2497"/>
      <c r="BQN41" s="2497"/>
      <c r="BQO41" s="2497"/>
      <c r="BQP41" s="2497"/>
      <c r="BQQ41" s="2497"/>
      <c r="BQR41" s="2497"/>
      <c r="BQS41" s="2497"/>
      <c r="BQT41" s="2497"/>
      <c r="BQU41" s="2497"/>
      <c r="BQV41" s="2497"/>
      <c r="BQW41" s="2497"/>
      <c r="BQX41" s="2497"/>
      <c r="BQY41" s="2497"/>
      <c r="BQZ41" s="2497"/>
      <c r="BRA41" s="2497"/>
      <c r="BRB41" s="2497"/>
      <c r="BRC41" s="2497"/>
      <c r="BRD41" s="2497"/>
      <c r="BRE41" s="2497"/>
      <c r="BRF41" s="2497"/>
      <c r="BRG41" s="2497"/>
      <c r="BRH41" s="2497"/>
      <c r="BRI41" s="2497"/>
      <c r="BRJ41" s="2497"/>
      <c r="BRK41" s="2497"/>
      <c r="BRL41" s="2497"/>
      <c r="BRM41" s="2497"/>
      <c r="BRN41" s="2497"/>
      <c r="BRO41" s="2497"/>
      <c r="BRP41" s="2497"/>
      <c r="BRQ41" s="2497"/>
      <c r="BRR41" s="2497"/>
      <c r="BRS41" s="2497"/>
      <c r="BRT41" s="2497"/>
      <c r="BRU41" s="2497"/>
      <c r="BRV41" s="2497"/>
      <c r="BRW41" s="2497"/>
      <c r="BRX41" s="2497"/>
      <c r="BRY41" s="2497"/>
      <c r="BRZ41" s="2497"/>
      <c r="BSA41" s="2497"/>
      <c r="BSB41" s="2497"/>
      <c r="BSC41" s="2497"/>
      <c r="BSD41" s="2497"/>
      <c r="BSE41" s="2497"/>
      <c r="BSF41" s="2497"/>
      <c r="BSG41" s="2497"/>
      <c r="BSH41" s="2497"/>
      <c r="BSI41" s="2497"/>
      <c r="BSJ41" s="2497"/>
      <c r="BSK41" s="2497"/>
      <c r="BSL41" s="2497"/>
      <c r="BSM41" s="2497"/>
      <c r="BSN41" s="2497"/>
      <c r="BSO41" s="2497"/>
      <c r="BSP41" s="2497"/>
      <c r="BSQ41" s="2497"/>
      <c r="BSR41" s="2497"/>
      <c r="BSS41" s="2497"/>
      <c r="BST41" s="2497"/>
      <c r="BSU41" s="2497"/>
      <c r="BSV41" s="2497"/>
      <c r="BSW41" s="2497"/>
      <c r="BSX41" s="2497"/>
      <c r="BSY41" s="2497"/>
      <c r="BSZ41" s="2497"/>
      <c r="BTA41" s="2497"/>
      <c r="BTB41" s="2497"/>
      <c r="BTC41" s="2497"/>
      <c r="BTD41" s="2497"/>
      <c r="BTE41" s="2497"/>
      <c r="BTF41" s="2497"/>
      <c r="BTG41" s="2497"/>
      <c r="BTH41" s="2497"/>
      <c r="BTI41" s="2497"/>
      <c r="BTJ41" s="2497"/>
      <c r="BTK41" s="2497"/>
      <c r="BTL41" s="2497"/>
      <c r="BTM41" s="2497"/>
      <c r="BTN41" s="2497"/>
      <c r="BTO41" s="2497"/>
      <c r="BTP41" s="2497"/>
      <c r="BTQ41" s="2497"/>
      <c r="BTR41" s="2497"/>
      <c r="BTS41" s="2497"/>
      <c r="BTT41" s="2497"/>
      <c r="BTU41" s="2497"/>
      <c r="BTV41" s="2497"/>
      <c r="BTW41" s="2497"/>
      <c r="BTX41" s="2497"/>
      <c r="BTY41" s="2497"/>
      <c r="BTZ41" s="2497"/>
      <c r="BUA41" s="2497"/>
      <c r="BUB41" s="2497"/>
      <c r="BUC41" s="2497"/>
      <c r="BUD41" s="2497"/>
      <c r="BUE41" s="2497"/>
      <c r="BUF41" s="2497"/>
      <c r="BUG41" s="2497"/>
      <c r="BUH41" s="2497"/>
      <c r="BUI41" s="2497"/>
      <c r="BUJ41" s="2497"/>
      <c r="BUK41" s="2497"/>
      <c r="BUL41" s="2497"/>
      <c r="BUM41" s="2497"/>
      <c r="BUN41" s="2497"/>
      <c r="BUO41" s="2497"/>
      <c r="BUP41" s="2497"/>
      <c r="BUQ41" s="2497"/>
      <c r="BUR41" s="2497"/>
      <c r="BUS41" s="2497"/>
      <c r="BUT41" s="2497"/>
      <c r="BUU41" s="2497"/>
      <c r="BUV41" s="2497"/>
      <c r="BUW41" s="2497"/>
      <c r="BUX41" s="2497"/>
      <c r="BUY41" s="2497"/>
      <c r="BUZ41" s="2497"/>
      <c r="BVA41" s="2497"/>
      <c r="BVB41" s="2497"/>
      <c r="BVC41" s="2497"/>
      <c r="BVD41" s="2497"/>
      <c r="BVE41" s="2497"/>
      <c r="BVF41" s="2497"/>
      <c r="BVG41" s="2497"/>
      <c r="BVH41" s="2497"/>
      <c r="BVI41" s="2497"/>
      <c r="BVJ41" s="2497"/>
      <c r="BVK41" s="2497"/>
      <c r="BVL41" s="2497"/>
      <c r="BVM41" s="2497"/>
      <c r="BVN41" s="2497"/>
      <c r="BVO41" s="2497"/>
      <c r="BVP41" s="2497"/>
      <c r="BVQ41" s="2497"/>
      <c r="BVR41" s="2497"/>
      <c r="BVS41" s="2497"/>
      <c r="BVT41" s="2497"/>
      <c r="BVU41" s="2497"/>
      <c r="BVV41" s="2497"/>
      <c r="BVW41" s="2497"/>
      <c r="BVX41" s="2497"/>
      <c r="BVY41" s="2497"/>
      <c r="BVZ41" s="2497"/>
      <c r="BWA41" s="2497"/>
      <c r="BWB41" s="2497"/>
      <c r="BWC41" s="2497"/>
      <c r="BWD41" s="2497"/>
      <c r="BWE41" s="2497"/>
      <c r="BWF41" s="2497"/>
      <c r="BWG41" s="2497"/>
      <c r="BWH41" s="2497"/>
      <c r="BWI41" s="2497"/>
      <c r="BWJ41" s="2497"/>
      <c r="BWK41" s="2497"/>
      <c r="BWL41" s="2497"/>
      <c r="BWM41" s="2497"/>
      <c r="BWN41" s="2497"/>
      <c r="BWO41" s="2497"/>
      <c r="BWP41" s="2497"/>
      <c r="BWQ41" s="2497"/>
      <c r="BWR41" s="2497"/>
      <c r="BWS41" s="2497"/>
      <c r="BWT41" s="2497"/>
      <c r="BWU41" s="2497"/>
      <c r="BWV41" s="2497"/>
      <c r="BWW41" s="2497"/>
      <c r="BWX41" s="2497"/>
      <c r="BWY41" s="2497"/>
      <c r="BWZ41" s="2497"/>
      <c r="BXA41" s="2497"/>
      <c r="BXB41" s="2497"/>
      <c r="BXC41" s="2497"/>
      <c r="BXD41" s="2497"/>
      <c r="BXE41" s="2497"/>
      <c r="BXF41" s="2497"/>
      <c r="BXG41" s="2497"/>
      <c r="BXH41" s="2497"/>
      <c r="BXI41" s="2497"/>
      <c r="BXJ41" s="2497"/>
      <c r="BXK41" s="2497"/>
      <c r="BXL41" s="2497"/>
      <c r="BXM41" s="2497"/>
      <c r="BXN41" s="2497"/>
      <c r="BXO41" s="2497"/>
      <c r="BXP41" s="2497"/>
      <c r="BXQ41" s="2497"/>
      <c r="BXR41" s="2497"/>
      <c r="BXS41" s="2497"/>
      <c r="BXT41" s="2497"/>
      <c r="BXU41" s="2497"/>
      <c r="BXV41" s="2497"/>
    </row>
    <row r="42" spans="1:1998" customFormat="1">
      <c r="A42" s="2497"/>
      <c r="B42" s="2497"/>
      <c r="C42" s="2497"/>
      <c r="D42" s="2497"/>
      <c r="E42" s="2497"/>
      <c r="F42" s="2497"/>
      <c r="G42" s="2497"/>
      <c r="H42" s="2497"/>
      <c r="I42" s="2497"/>
      <c r="J42" s="2497"/>
      <c r="K42" s="2497"/>
      <c r="L42" s="2497"/>
      <c r="M42" s="2497"/>
      <c r="N42" s="2497"/>
      <c r="O42" s="2497"/>
      <c r="P42" s="2497"/>
      <c r="Q42" s="2497"/>
      <c r="R42" s="2497"/>
      <c r="S42" s="2497"/>
      <c r="T42" s="2497"/>
      <c r="U42" s="2497"/>
      <c r="V42" s="2497"/>
      <c r="W42" s="2497"/>
      <c r="X42" s="2497"/>
      <c r="Y42" s="2497"/>
      <c r="Z42" s="2497"/>
      <c r="AA42" s="2497"/>
      <c r="AB42" s="2497"/>
      <c r="AC42" s="2497"/>
      <c r="AD42" s="2497"/>
      <c r="AE42" s="2497"/>
      <c r="AF42" s="2497"/>
      <c r="AG42" s="2497"/>
      <c r="AH42" s="2497"/>
      <c r="AI42" s="2497"/>
      <c r="AJ42" s="2497"/>
      <c r="AK42" s="2497"/>
      <c r="AL42" s="2497"/>
      <c r="AM42" s="2497"/>
      <c r="AN42" s="2497"/>
      <c r="AO42" s="2497"/>
      <c r="AP42" s="2497"/>
      <c r="AQ42" s="2497"/>
      <c r="AR42" s="2497"/>
      <c r="AS42" s="2497"/>
      <c r="AT42" s="2497"/>
      <c r="AU42" s="2497"/>
      <c r="AV42" s="2497"/>
      <c r="AW42" s="2497"/>
      <c r="AX42" s="2497"/>
      <c r="AY42" s="2497"/>
      <c r="AZ42" s="2497"/>
      <c r="BA42" s="2497"/>
      <c r="BB42" s="2497"/>
      <c r="BC42" s="2497"/>
      <c r="BD42" s="2497"/>
      <c r="BE42" s="2497"/>
      <c r="BF42" s="2497"/>
      <c r="BG42" s="2497"/>
      <c r="BH42" s="2497"/>
      <c r="BI42" s="2497"/>
      <c r="BJ42" s="2497"/>
      <c r="BK42" s="2497"/>
      <c r="BL42" s="2497"/>
      <c r="BM42" s="2497"/>
      <c r="BN42" s="2497"/>
      <c r="BO42" s="2497"/>
      <c r="BP42" s="2497"/>
      <c r="BQ42" s="2497"/>
      <c r="BR42" s="2497"/>
      <c r="BS42" s="2497"/>
      <c r="BT42" s="2497"/>
      <c r="BU42" s="2497"/>
      <c r="BV42" s="2497"/>
      <c r="BW42" s="2497"/>
      <c r="BX42" s="2497"/>
      <c r="BY42" s="2497"/>
      <c r="BZ42" s="2497"/>
      <c r="CA42" s="2497"/>
      <c r="CB42" s="2497"/>
      <c r="CC42" s="2497"/>
      <c r="CD42" s="2497"/>
      <c r="CE42" s="2497"/>
      <c r="CF42" s="2497"/>
      <c r="CG42" s="2497"/>
      <c r="CH42" s="2497"/>
      <c r="CI42" s="2497"/>
      <c r="CJ42" s="2497"/>
      <c r="CK42" s="2497"/>
      <c r="CL42" s="2497"/>
      <c r="CM42" s="2497"/>
      <c r="CN42" s="2497"/>
      <c r="CO42" s="2497"/>
      <c r="CP42" s="2497"/>
      <c r="CQ42" s="2497"/>
      <c r="CR42" s="2497"/>
      <c r="CS42" s="2497"/>
      <c r="CT42" s="2497"/>
      <c r="CU42" s="2497"/>
      <c r="CV42" s="2497"/>
      <c r="CW42" s="2497"/>
      <c r="CX42" s="2497"/>
      <c r="CY42" s="2497"/>
      <c r="CZ42" s="2497"/>
      <c r="DA42" s="2497"/>
      <c r="DB42" s="2497"/>
      <c r="DC42" s="2497"/>
      <c r="DD42" s="2497"/>
      <c r="DE42" s="2497"/>
      <c r="DF42" s="2497"/>
      <c r="DG42" s="2497"/>
      <c r="DH42" s="2497"/>
      <c r="DI42" s="2497"/>
      <c r="DJ42" s="2497"/>
      <c r="DK42" s="2497"/>
      <c r="DL42" s="2497"/>
      <c r="DM42" s="2497"/>
      <c r="DN42" s="2497"/>
      <c r="DO42" s="2497"/>
      <c r="DP42" s="2497"/>
      <c r="DQ42" s="2497"/>
      <c r="DR42" s="2497"/>
      <c r="DS42" s="2497"/>
      <c r="DT42" s="2497"/>
      <c r="DU42" s="2497"/>
      <c r="DV42" s="2497"/>
      <c r="DW42" s="2497"/>
      <c r="DX42" s="2497"/>
      <c r="DY42" s="2497"/>
      <c r="DZ42" s="2497"/>
      <c r="EA42" s="2497"/>
      <c r="EB42" s="2497"/>
      <c r="EC42" s="2497"/>
      <c r="ED42" s="2497"/>
      <c r="EE42" s="2497"/>
      <c r="EF42" s="2497"/>
      <c r="EG42" s="2497"/>
      <c r="EH42" s="2497"/>
      <c r="EI42" s="2497"/>
      <c r="EJ42" s="2497"/>
      <c r="EK42" s="2497"/>
      <c r="EL42" s="2497"/>
      <c r="EM42" s="2497"/>
      <c r="EN42" s="2497"/>
      <c r="EO42" s="2497"/>
      <c r="EP42" s="2497"/>
      <c r="EQ42" s="2497"/>
      <c r="ER42" s="2497"/>
      <c r="ES42" s="2497"/>
      <c r="ET42" s="2497"/>
      <c r="EU42" s="2497"/>
      <c r="EV42" s="2497"/>
      <c r="EW42" s="2497"/>
      <c r="EX42" s="2497"/>
      <c r="EY42" s="2497"/>
      <c r="EZ42" s="2497"/>
      <c r="FA42" s="2497"/>
      <c r="FB42" s="2497"/>
      <c r="FC42" s="2497"/>
      <c r="FD42" s="2497"/>
      <c r="FE42" s="2497"/>
      <c r="FF42" s="2497"/>
      <c r="FG42" s="2497"/>
      <c r="FH42" s="2497"/>
      <c r="FI42" s="2497"/>
      <c r="FJ42" s="2497"/>
      <c r="FK42" s="2497"/>
      <c r="FL42" s="2497"/>
      <c r="FM42" s="2497"/>
      <c r="FN42" s="2497"/>
      <c r="FO42" s="2497"/>
      <c r="FP42" s="2497"/>
      <c r="FQ42" s="2497"/>
      <c r="FR42" s="2497"/>
      <c r="FS42" s="2497"/>
      <c r="FT42" s="2497"/>
      <c r="FU42" s="2497"/>
      <c r="FV42" s="2497"/>
      <c r="FW42" s="2497"/>
      <c r="FX42" s="2497"/>
      <c r="FY42" s="2497"/>
      <c r="FZ42" s="2497"/>
      <c r="GA42" s="2497"/>
      <c r="GB42" s="2497"/>
      <c r="GC42" s="2497"/>
      <c r="GD42" s="2497"/>
      <c r="GE42" s="2497"/>
      <c r="GF42" s="2497"/>
      <c r="GG42" s="2497"/>
      <c r="GH42" s="2497"/>
      <c r="GI42" s="2497"/>
      <c r="GJ42" s="2497"/>
      <c r="GK42" s="2497"/>
      <c r="GL42" s="2497"/>
      <c r="GM42" s="2497"/>
      <c r="GN42" s="2497"/>
      <c r="GO42" s="2497"/>
      <c r="GP42" s="2497"/>
      <c r="GQ42" s="2497"/>
      <c r="GR42" s="2497"/>
      <c r="GS42" s="2497"/>
      <c r="GT42" s="2497"/>
      <c r="GU42" s="2497"/>
      <c r="GV42" s="2497"/>
      <c r="GW42" s="2497"/>
      <c r="GX42" s="2497"/>
      <c r="GY42" s="2497"/>
      <c r="GZ42" s="2497"/>
      <c r="HA42" s="2497"/>
      <c r="HB42" s="2497"/>
      <c r="HC42" s="2497"/>
      <c r="HD42" s="2497"/>
      <c r="HE42" s="2497"/>
      <c r="HF42" s="2497"/>
      <c r="HG42" s="2497"/>
      <c r="HH42" s="2497"/>
      <c r="HI42" s="2497"/>
      <c r="HJ42" s="2497"/>
      <c r="HK42" s="2497"/>
      <c r="HL42" s="2497"/>
      <c r="HM42" s="2497"/>
      <c r="HN42" s="2497"/>
      <c r="HO42" s="2497"/>
      <c r="HP42" s="2497"/>
      <c r="HQ42" s="2497"/>
      <c r="HR42" s="2497"/>
      <c r="HS42" s="2497"/>
      <c r="HT42" s="2497"/>
      <c r="HU42" s="2497"/>
      <c r="HV42" s="2497"/>
      <c r="HW42" s="2497"/>
      <c r="HX42" s="2497"/>
      <c r="HY42" s="2497"/>
      <c r="HZ42" s="2497"/>
      <c r="IA42" s="2497"/>
      <c r="IB42" s="2497"/>
      <c r="IC42" s="2497"/>
      <c r="ID42" s="2497"/>
      <c r="IE42" s="2497"/>
      <c r="IF42" s="2497"/>
      <c r="IG42" s="2497"/>
      <c r="IH42" s="2497"/>
      <c r="II42" s="2497"/>
      <c r="IJ42" s="2497"/>
      <c r="IK42" s="2497"/>
      <c r="IL42" s="2497"/>
      <c r="IM42" s="2497"/>
      <c r="IN42" s="2497"/>
      <c r="IO42" s="2497"/>
      <c r="IP42" s="2497"/>
      <c r="IQ42" s="2497"/>
      <c r="IR42" s="2497"/>
      <c r="IS42" s="2497"/>
      <c r="IT42" s="2497"/>
      <c r="IU42" s="2497"/>
      <c r="IV42" s="2497"/>
      <c r="IW42" s="2497"/>
      <c r="IX42" s="2497"/>
      <c r="IY42" s="2497"/>
      <c r="IZ42" s="2497"/>
      <c r="JA42" s="2497"/>
      <c r="JB42" s="2497"/>
      <c r="JC42" s="2497"/>
      <c r="JD42" s="2497"/>
      <c r="JE42" s="2497"/>
      <c r="JF42" s="2497"/>
      <c r="JG42" s="2497"/>
      <c r="JH42" s="2497"/>
      <c r="JI42" s="2497"/>
      <c r="JJ42" s="2497"/>
      <c r="JK42" s="2497"/>
      <c r="JL42" s="2497"/>
      <c r="JM42" s="2497"/>
      <c r="JN42" s="2497"/>
      <c r="JO42" s="2497"/>
      <c r="JP42" s="2497"/>
      <c r="JQ42" s="2497"/>
      <c r="JR42" s="2497"/>
      <c r="JS42" s="2497"/>
      <c r="JT42" s="2497"/>
      <c r="JU42" s="2497"/>
      <c r="JV42" s="2497"/>
      <c r="JW42" s="2497"/>
      <c r="JX42" s="2497"/>
      <c r="JY42" s="2497"/>
      <c r="JZ42" s="2497"/>
      <c r="KA42" s="2497"/>
      <c r="KB42" s="2497"/>
      <c r="KC42" s="2497"/>
      <c r="KD42" s="2497"/>
      <c r="KE42" s="2497"/>
      <c r="KF42" s="2497"/>
      <c r="KG42" s="2497"/>
      <c r="KH42" s="2497"/>
      <c r="KI42" s="2497"/>
      <c r="KJ42" s="2497"/>
      <c r="KK42" s="2497"/>
      <c r="KL42" s="2497"/>
      <c r="KM42" s="2497"/>
      <c r="KN42" s="2497"/>
      <c r="KO42" s="2497"/>
      <c r="KP42" s="2497"/>
      <c r="KQ42" s="2497"/>
      <c r="KR42" s="2497"/>
      <c r="KS42" s="2497"/>
      <c r="KT42" s="2497"/>
      <c r="KU42" s="2497"/>
      <c r="KV42" s="2497"/>
      <c r="KW42" s="2497"/>
      <c r="KX42" s="2497"/>
      <c r="KY42" s="2497"/>
      <c r="KZ42" s="2497"/>
      <c r="LA42" s="2497"/>
      <c r="LB42" s="2497"/>
      <c r="LC42" s="2497"/>
      <c r="LD42" s="2497"/>
      <c r="LE42" s="2497"/>
      <c r="LF42" s="2497"/>
      <c r="LG42" s="2497"/>
      <c r="LH42" s="2497"/>
      <c r="LI42" s="2497"/>
      <c r="LJ42" s="2497"/>
      <c r="LK42" s="2497"/>
      <c r="LL42" s="2497"/>
      <c r="LM42" s="2497"/>
      <c r="LN42" s="2497"/>
      <c r="LO42" s="2497"/>
      <c r="LP42" s="2497"/>
      <c r="LQ42" s="2497"/>
      <c r="LR42" s="2497"/>
      <c r="LS42" s="2497"/>
      <c r="LT42" s="2497"/>
      <c r="LU42" s="2497"/>
      <c r="LV42" s="2497"/>
      <c r="LW42" s="2497"/>
      <c r="LX42" s="2497"/>
      <c r="LY42" s="2497"/>
      <c r="LZ42" s="2497"/>
      <c r="MA42" s="2497"/>
      <c r="MB42" s="2497"/>
      <c r="MC42" s="2497"/>
      <c r="MD42" s="2497"/>
      <c r="ME42" s="2497"/>
      <c r="MF42" s="2497"/>
      <c r="MG42" s="2497"/>
      <c r="MH42" s="2497"/>
      <c r="MI42" s="2497"/>
      <c r="MJ42" s="2497"/>
      <c r="MK42" s="2497"/>
      <c r="ML42" s="2497"/>
      <c r="MM42" s="2497"/>
      <c r="MN42" s="2497"/>
      <c r="MO42" s="2497"/>
      <c r="MP42" s="2497"/>
      <c r="MQ42" s="2497"/>
      <c r="MR42" s="2497"/>
      <c r="MS42" s="2497"/>
      <c r="MT42" s="2497"/>
      <c r="MU42" s="2497"/>
      <c r="MV42" s="2497"/>
      <c r="MW42" s="2497"/>
      <c r="MX42" s="2497"/>
      <c r="MY42" s="2497"/>
      <c r="MZ42" s="2497"/>
      <c r="NA42" s="2497"/>
      <c r="NB42" s="2497"/>
      <c r="NC42" s="2497"/>
      <c r="ND42" s="2497"/>
      <c r="NE42" s="2497"/>
      <c r="NF42" s="2497"/>
      <c r="NG42" s="2497"/>
      <c r="NH42" s="2497"/>
      <c r="NI42" s="2497"/>
      <c r="NJ42" s="2497"/>
      <c r="NK42" s="2497"/>
      <c r="NL42" s="2497"/>
      <c r="NM42" s="2497"/>
      <c r="NN42" s="2497"/>
      <c r="NO42" s="2497"/>
      <c r="NP42" s="2497"/>
      <c r="NQ42" s="2497"/>
      <c r="NR42" s="2497"/>
      <c r="NS42" s="2497"/>
      <c r="NT42" s="2497"/>
      <c r="NU42" s="2497"/>
      <c r="NV42" s="2497"/>
      <c r="NW42" s="2497"/>
      <c r="NX42" s="2497"/>
      <c r="NY42" s="2497"/>
      <c r="NZ42" s="2497"/>
      <c r="OA42" s="2497"/>
      <c r="OB42" s="2497"/>
      <c r="OC42" s="2497"/>
      <c r="OD42" s="2497"/>
      <c r="OE42" s="2497"/>
      <c r="OF42" s="2497"/>
      <c r="OG42" s="2497"/>
      <c r="OH42" s="2497"/>
      <c r="OI42" s="2497"/>
      <c r="OJ42" s="2497"/>
      <c r="OK42" s="2497"/>
      <c r="OL42" s="2497"/>
      <c r="OM42" s="2497"/>
      <c r="ON42" s="2497"/>
      <c r="OO42" s="2497"/>
      <c r="OP42" s="2497"/>
      <c r="OQ42" s="2497"/>
      <c r="OR42" s="2497"/>
      <c r="OS42" s="2497"/>
      <c r="OT42" s="2497"/>
      <c r="OU42" s="2497"/>
      <c r="OV42" s="2497"/>
      <c r="OW42" s="2497"/>
      <c r="OX42" s="2497"/>
      <c r="OY42" s="2497"/>
      <c r="OZ42" s="2497"/>
      <c r="PA42" s="2497"/>
      <c r="PB42" s="2497"/>
      <c r="PC42" s="2497"/>
      <c r="PD42" s="2497"/>
      <c r="PE42" s="2497"/>
      <c r="PF42" s="2497"/>
      <c r="PG42" s="2497"/>
      <c r="PH42" s="2497"/>
      <c r="PI42" s="2497"/>
      <c r="PJ42" s="2497"/>
      <c r="PK42" s="2497"/>
      <c r="PL42" s="2497"/>
      <c r="PM42" s="2497"/>
      <c r="PN42" s="2497"/>
      <c r="PO42" s="2497"/>
      <c r="PP42" s="2497"/>
      <c r="PQ42" s="2497"/>
      <c r="PR42" s="2497"/>
      <c r="PS42" s="2497"/>
      <c r="PT42" s="2497"/>
      <c r="PU42" s="2497"/>
      <c r="PV42" s="2497"/>
      <c r="PW42" s="2497"/>
      <c r="PX42" s="2497"/>
      <c r="PY42" s="2497"/>
      <c r="PZ42" s="2497"/>
      <c r="QA42" s="2497"/>
      <c r="QB42" s="2497"/>
      <c r="QC42" s="2497"/>
      <c r="QD42" s="2497"/>
      <c r="QE42" s="2497"/>
      <c r="QF42" s="2497"/>
      <c r="QG42" s="2497"/>
      <c r="QH42" s="2497"/>
      <c r="QI42" s="2497"/>
      <c r="QJ42" s="2497"/>
      <c r="QK42" s="2497"/>
      <c r="QL42" s="2497"/>
      <c r="QM42" s="2497"/>
      <c r="QN42" s="2497"/>
      <c r="QO42" s="2497"/>
      <c r="QP42" s="2497"/>
      <c r="QQ42" s="2497"/>
      <c r="QR42" s="2497"/>
      <c r="QS42" s="2497"/>
      <c r="QT42" s="2497"/>
      <c r="QU42" s="2497"/>
      <c r="QV42" s="2497"/>
      <c r="QW42" s="2497"/>
      <c r="QX42" s="2497"/>
      <c r="QY42" s="2497"/>
      <c r="QZ42" s="2497"/>
      <c r="RA42" s="2497"/>
      <c r="RB42" s="2497"/>
      <c r="RC42" s="2497"/>
      <c r="RD42" s="2497"/>
      <c r="RE42" s="2497"/>
      <c r="RF42" s="2497"/>
      <c r="RG42" s="2497"/>
      <c r="RH42" s="2497"/>
      <c r="RI42" s="2497"/>
      <c r="RJ42" s="2497"/>
      <c r="RK42" s="2497"/>
      <c r="RL42" s="2497"/>
      <c r="RM42" s="2497"/>
      <c r="RN42" s="2497"/>
      <c r="RO42" s="2497"/>
      <c r="RP42" s="2497"/>
      <c r="RQ42" s="2497"/>
      <c r="RR42" s="2497"/>
      <c r="RS42" s="2497"/>
      <c r="RT42" s="2497"/>
      <c r="RU42" s="2497"/>
      <c r="RV42" s="2497"/>
      <c r="RW42" s="2497"/>
      <c r="RX42" s="2497"/>
      <c r="RY42" s="2497"/>
      <c r="RZ42" s="2497"/>
      <c r="SA42" s="2497"/>
      <c r="SB42" s="2497"/>
      <c r="SC42" s="2497"/>
      <c r="SD42" s="2497"/>
      <c r="SE42" s="2497"/>
      <c r="SF42" s="2497"/>
      <c r="SG42" s="2497"/>
      <c r="SH42" s="2497"/>
      <c r="SI42" s="2497"/>
      <c r="SJ42" s="2497"/>
      <c r="SK42" s="2497"/>
      <c r="SL42" s="2497"/>
      <c r="SM42" s="2497"/>
      <c r="SN42" s="2497"/>
      <c r="SO42" s="2497"/>
      <c r="SP42" s="2497"/>
      <c r="SQ42" s="2497"/>
      <c r="SR42" s="2497"/>
      <c r="SS42" s="2497"/>
      <c r="ST42" s="2497"/>
      <c r="SU42" s="2497"/>
      <c r="SV42" s="2497"/>
      <c r="SW42" s="2497"/>
      <c r="SX42" s="2497"/>
      <c r="SY42" s="2497"/>
      <c r="SZ42" s="2497"/>
      <c r="TA42" s="2497"/>
      <c r="TB42" s="2497"/>
      <c r="TC42" s="2497"/>
      <c r="TD42" s="2497"/>
      <c r="TE42" s="2497"/>
      <c r="TF42" s="2497"/>
      <c r="TG42" s="2497"/>
      <c r="TH42" s="2497"/>
      <c r="TI42" s="2497"/>
      <c r="TJ42" s="2497"/>
      <c r="TK42" s="2497"/>
      <c r="TL42" s="2497"/>
      <c r="TM42" s="2497"/>
      <c r="TN42" s="2497"/>
      <c r="TO42" s="2497"/>
      <c r="TP42" s="2497"/>
      <c r="TQ42" s="2497"/>
      <c r="TR42" s="2497"/>
      <c r="TS42" s="2497"/>
      <c r="TT42" s="2497"/>
      <c r="TU42" s="2497"/>
      <c r="TV42" s="2497"/>
      <c r="TW42" s="2497"/>
      <c r="TX42" s="2497"/>
      <c r="TY42" s="2497"/>
      <c r="TZ42" s="2497"/>
      <c r="UA42" s="2497"/>
      <c r="UB42" s="2497"/>
      <c r="UC42" s="2497"/>
      <c r="UD42" s="2497"/>
      <c r="UE42" s="2497"/>
      <c r="UF42" s="2497"/>
      <c r="UG42" s="2497"/>
      <c r="UH42" s="2497"/>
      <c r="UI42" s="2497"/>
      <c r="UJ42" s="2497"/>
      <c r="UK42" s="2497"/>
      <c r="UL42" s="2497"/>
      <c r="UM42" s="2497"/>
      <c r="UN42" s="2497"/>
      <c r="UO42" s="2497"/>
      <c r="UP42" s="2497"/>
      <c r="UQ42" s="2497"/>
      <c r="UR42" s="2497"/>
      <c r="US42" s="2497"/>
      <c r="UT42" s="2497"/>
      <c r="UU42" s="2497"/>
      <c r="UV42" s="2497"/>
      <c r="UW42" s="2497"/>
      <c r="UX42" s="2497"/>
      <c r="UY42" s="2497"/>
      <c r="UZ42" s="2497"/>
      <c r="VA42" s="2497"/>
      <c r="VB42" s="2497"/>
      <c r="VC42" s="2497"/>
      <c r="VD42" s="2497"/>
      <c r="VE42" s="2497"/>
      <c r="VF42" s="2497"/>
      <c r="VG42" s="2497"/>
      <c r="VH42" s="2497"/>
      <c r="VI42" s="2497"/>
      <c r="VJ42" s="2497"/>
      <c r="VK42" s="2497"/>
      <c r="VL42" s="2497"/>
      <c r="VM42" s="2497"/>
      <c r="VN42" s="2497"/>
      <c r="VO42" s="2497"/>
      <c r="VP42" s="2497"/>
      <c r="VQ42" s="2497"/>
      <c r="VR42" s="2497"/>
      <c r="VS42" s="2497"/>
      <c r="VT42" s="2497"/>
      <c r="VU42" s="2497"/>
      <c r="VV42" s="2497"/>
      <c r="VW42" s="2497"/>
      <c r="VX42" s="2497"/>
      <c r="VY42" s="2497"/>
      <c r="VZ42" s="2497"/>
      <c r="WA42" s="2497"/>
      <c r="WB42" s="2497"/>
      <c r="WC42" s="2497"/>
      <c r="WD42" s="2497"/>
      <c r="WE42" s="2497"/>
      <c r="WF42" s="2497"/>
      <c r="WG42" s="2497"/>
      <c r="WH42" s="2497"/>
      <c r="WI42" s="2497"/>
      <c r="WJ42" s="2497"/>
      <c r="WK42" s="2497"/>
      <c r="WL42" s="2497"/>
      <c r="WM42" s="2497"/>
      <c r="WN42" s="2497"/>
      <c r="WO42" s="2497"/>
      <c r="WP42" s="2497"/>
      <c r="WQ42" s="2497"/>
      <c r="WR42" s="2497"/>
      <c r="WS42" s="2497"/>
      <c r="WT42" s="2497"/>
      <c r="WU42" s="2497"/>
      <c r="WV42" s="2497"/>
      <c r="WW42" s="2497"/>
      <c r="WX42" s="2497"/>
      <c r="WY42" s="2497"/>
      <c r="WZ42" s="2497"/>
      <c r="XA42" s="2497"/>
      <c r="XB42" s="2497"/>
      <c r="XC42" s="2497"/>
      <c r="XD42" s="2497"/>
      <c r="XE42" s="2497"/>
      <c r="XF42" s="2497"/>
      <c r="XG42" s="2497"/>
      <c r="XH42" s="2497"/>
      <c r="XI42" s="2497"/>
      <c r="XJ42" s="2497"/>
      <c r="XK42" s="2497"/>
      <c r="XL42" s="2497"/>
      <c r="XM42" s="2497"/>
      <c r="XN42" s="2497"/>
      <c r="XO42" s="2497"/>
      <c r="XP42" s="2497"/>
      <c r="XQ42" s="2497"/>
      <c r="XR42" s="2497"/>
      <c r="XS42" s="2497"/>
      <c r="XT42" s="2497"/>
      <c r="XU42" s="2497"/>
      <c r="XV42" s="2497"/>
      <c r="XW42" s="2497"/>
      <c r="XX42" s="2497"/>
      <c r="XY42" s="2497"/>
      <c r="XZ42" s="2497"/>
      <c r="YA42" s="2497"/>
      <c r="YB42" s="2497"/>
      <c r="YC42" s="2497"/>
      <c r="YD42" s="2497"/>
      <c r="YE42" s="2497"/>
      <c r="YF42" s="2497"/>
      <c r="YG42" s="2497"/>
      <c r="YH42" s="2497"/>
      <c r="YI42" s="2497"/>
      <c r="YJ42" s="2497"/>
      <c r="YK42" s="2497"/>
      <c r="YL42" s="2497"/>
      <c r="YM42" s="2497"/>
      <c r="YN42" s="2497"/>
      <c r="YO42" s="2497"/>
      <c r="YP42" s="2497"/>
      <c r="YQ42" s="2497"/>
      <c r="YR42" s="2497"/>
      <c r="YS42" s="2497"/>
      <c r="YT42" s="2497"/>
      <c r="YU42" s="2497"/>
      <c r="YV42" s="2497"/>
      <c r="YW42" s="2497"/>
      <c r="YX42" s="2497"/>
      <c r="YY42" s="2497"/>
      <c r="YZ42" s="2497"/>
      <c r="ZA42" s="2497"/>
      <c r="ZB42" s="2497"/>
      <c r="ZC42" s="2497"/>
      <c r="ZD42" s="2497"/>
      <c r="ZE42" s="2497"/>
      <c r="ZF42" s="2497"/>
      <c r="ZG42" s="2497"/>
      <c r="ZH42" s="2497"/>
      <c r="ZI42" s="2497"/>
      <c r="ZJ42" s="2497"/>
      <c r="ZK42" s="2497"/>
      <c r="ZL42" s="2497"/>
      <c r="ZM42" s="2497"/>
      <c r="ZN42" s="2497"/>
      <c r="ZO42" s="2497"/>
      <c r="ZP42" s="2497"/>
      <c r="ZQ42" s="2497"/>
      <c r="ZR42" s="2497"/>
      <c r="ZS42" s="2497"/>
      <c r="ZT42" s="2497"/>
      <c r="ZU42" s="2497"/>
      <c r="ZV42" s="2497"/>
      <c r="ZW42" s="2497"/>
      <c r="ZX42" s="2497"/>
      <c r="ZY42" s="2497"/>
      <c r="ZZ42" s="2497"/>
      <c r="AAA42" s="2497"/>
      <c r="AAB42" s="2497"/>
      <c r="AAC42" s="2497"/>
      <c r="AAD42" s="2497"/>
      <c r="AAE42" s="2497"/>
      <c r="AAF42" s="2497"/>
      <c r="AAG42" s="2497"/>
      <c r="AAH42" s="2497"/>
      <c r="AAI42" s="2497"/>
      <c r="AAJ42" s="2497"/>
      <c r="AAK42" s="2497"/>
      <c r="AAL42" s="2497"/>
      <c r="AAM42" s="2497"/>
      <c r="AAN42" s="2497"/>
      <c r="AAO42" s="2497"/>
      <c r="AAP42" s="2497"/>
      <c r="AAQ42" s="2497"/>
      <c r="AAR42" s="2497"/>
      <c r="AAS42" s="2497"/>
      <c r="AAT42" s="2497"/>
      <c r="AAU42" s="2497"/>
      <c r="AAV42" s="2497"/>
      <c r="AAW42" s="2497"/>
      <c r="AAX42" s="2497"/>
      <c r="AAY42" s="2497"/>
      <c r="AAZ42" s="2497"/>
      <c r="ABA42" s="2497"/>
      <c r="ABB42" s="2497"/>
      <c r="ABC42" s="2497"/>
      <c r="ABD42" s="2497"/>
      <c r="ABE42" s="2497"/>
      <c r="ABF42" s="2497"/>
      <c r="ABG42" s="2497"/>
      <c r="ABH42" s="2497"/>
      <c r="ABI42" s="2497"/>
      <c r="ABJ42" s="2497"/>
      <c r="ABK42" s="2497"/>
      <c r="ABL42" s="2497"/>
      <c r="ABM42" s="2497"/>
      <c r="ABN42" s="2497"/>
      <c r="ABO42" s="2497"/>
      <c r="ABP42" s="2497"/>
      <c r="ABQ42" s="2497"/>
      <c r="ABR42" s="2497"/>
      <c r="ABS42" s="2497"/>
      <c r="ABT42" s="2497"/>
      <c r="ABU42" s="2497"/>
      <c r="ABV42" s="2497"/>
      <c r="ABW42" s="2497"/>
      <c r="ABX42" s="2497"/>
      <c r="ABY42" s="2497"/>
      <c r="ABZ42" s="2497"/>
      <c r="ACA42" s="2497"/>
      <c r="ACB42" s="2497"/>
      <c r="ACC42" s="2497"/>
      <c r="ACD42" s="2497"/>
      <c r="ACE42" s="2497"/>
      <c r="ACF42" s="2497"/>
      <c r="ACG42" s="2497"/>
      <c r="ACH42" s="2497"/>
      <c r="ACI42" s="2497"/>
      <c r="ACJ42" s="2497"/>
      <c r="ACK42" s="2497"/>
      <c r="ACL42" s="2497"/>
      <c r="ACM42" s="2497"/>
      <c r="ACN42" s="2497"/>
      <c r="ACO42" s="2497"/>
      <c r="ACP42" s="2497"/>
      <c r="ACQ42" s="2497"/>
      <c r="ACR42" s="2497"/>
      <c r="ACS42" s="2497"/>
      <c r="ACT42" s="2497"/>
      <c r="ACU42" s="2497"/>
      <c r="ACV42" s="2497"/>
      <c r="ACW42" s="2497"/>
      <c r="ACX42" s="2497"/>
      <c r="ACY42" s="2497"/>
      <c r="ACZ42" s="2497"/>
      <c r="ADA42" s="2497"/>
      <c r="ADB42" s="2497"/>
      <c r="ADC42" s="2497"/>
      <c r="ADD42" s="2497"/>
      <c r="ADE42" s="2497"/>
      <c r="ADF42" s="2497"/>
      <c r="ADG42" s="2497"/>
      <c r="ADH42" s="2497"/>
      <c r="ADI42" s="2497"/>
      <c r="ADJ42" s="2497"/>
      <c r="ADK42" s="2497"/>
      <c r="ADL42" s="2497"/>
      <c r="ADM42" s="2497"/>
      <c r="ADN42" s="2497"/>
      <c r="ADO42" s="2497"/>
      <c r="ADP42" s="2497"/>
      <c r="ADQ42" s="2497"/>
      <c r="ADR42" s="2497"/>
      <c r="ADS42" s="2497"/>
      <c r="ADT42" s="2497"/>
      <c r="ADU42" s="2497"/>
      <c r="ADV42" s="2497"/>
      <c r="ADW42" s="2497"/>
      <c r="ADX42" s="2497"/>
      <c r="ADY42" s="2497"/>
      <c r="ADZ42" s="2497"/>
      <c r="AEA42" s="2497"/>
      <c r="AEB42" s="2497"/>
      <c r="AEC42" s="2497"/>
      <c r="AED42" s="2497"/>
      <c r="AEE42" s="2497"/>
      <c r="AEF42" s="2497"/>
      <c r="AEG42" s="2497"/>
      <c r="AEH42" s="2497"/>
      <c r="AEI42" s="2497"/>
      <c r="AEJ42" s="2497"/>
      <c r="AEK42" s="2497"/>
      <c r="AEL42" s="2497"/>
      <c r="AEM42" s="2497"/>
      <c r="AEN42" s="2497"/>
      <c r="AEO42" s="2497"/>
      <c r="AEP42" s="2497"/>
      <c r="AEQ42" s="2497"/>
      <c r="AER42" s="2497"/>
      <c r="AES42" s="2497"/>
      <c r="AET42" s="2497"/>
      <c r="AEU42" s="2497"/>
      <c r="AEV42" s="2497"/>
      <c r="AEW42" s="2497"/>
      <c r="AEX42" s="2497"/>
      <c r="AEY42" s="2497"/>
      <c r="AEZ42" s="2497"/>
      <c r="AFA42" s="2497"/>
      <c r="AFB42" s="2497"/>
      <c r="AFC42" s="2497"/>
      <c r="AFD42" s="2497"/>
      <c r="AFE42" s="2497"/>
      <c r="AFF42" s="2497"/>
      <c r="AFG42" s="2497"/>
      <c r="AFH42" s="2497"/>
      <c r="AFI42" s="2497"/>
      <c r="AFJ42" s="2497"/>
      <c r="AFK42" s="2497"/>
      <c r="AFL42" s="2497"/>
      <c r="AFM42" s="2497"/>
      <c r="AFN42" s="2497"/>
      <c r="AFO42" s="2497"/>
      <c r="AFP42" s="2497"/>
      <c r="AFQ42" s="2497"/>
      <c r="AFR42" s="2497"/>
      <c r="AFS42" s="2497"/>
      <c r="AFT42" s="2497"/>
      <c r="AFU42" s="2497"/>
      <c r="AFV42" s="2497"/>
      <c r="AFW42" s="2497"/>
      <c r="AFX42" s="2497"/>
      <c r="AFY42" s="2497"/>
      <c r="AFZ42" s="2497"/>
      <c r="AGA42" s="2497"/>
      <c r="AGB42" s="2497"/>
      <c r="AGC42" s="2497"/>
      <c r="AGD42" s="2497"/>
      <c r="AGE42" s="2497"/>
      <c r="AGF42" s="2497"/>
      <c r="AGG42" s="2497"/>
      <c r="AGH42" s="2497"/>
      <c r="AGI42" s="2497"/>
      <c r="AGJ42" s="2497"/>
      <c r="AGK42" s="2497"/>
      <c r="AGL42" s="2497"/>
      <c r="AGM42" s="2497"/>
      <c r="AGN42" s="2497"/>
      <c r="AGO42" s="2497"/>
      <c r="AGP42" s="2497"/>
      <c r="AGQ42" s="2497"/>
      <c r="AGR42" s="2497"/>
      <c r="AGS42" s="2497"/>
      <c r="AGT42" s="2497"/>
      <c r="AGU42" s="2497"/>
      <c r="AGV42" s="2497"/>
      <c r="AGW42" s="2497"/>
      <c r="AGX42" s="2497"/>
      <c r="AGY42" s="2497"/>
      <c r="AGZ42" s="2497"/>
      <c r="AHA42" s="2497"/>
      <c r="AHB42" s="2497"/>
      <c r="AHC42" s="2497"/>
      <c r="AHD42" s="2497"/>
      <c r="AHE42" s="2497"/>
      <c r="AHF42" s="2497"/>
      <c r="AHG42" s="2497"/>
      <c r="AHH42" s="2497"/>
      <c r="AHI42" s="2497"/>
      <c r="AHJ42" s="2497"/>
      <c r="AHK42" s="2497"/>
      <c r="AHL42" s="2497"/>
      <c r="AHM42" s="2497"/>
      <c r="AHN42" s="2497"/>
      <c r="AHO42" s="2497"/>
      <c r="AHP42" s="2497"/>
      <c r="AHQ42" s="2497"/>
      <c r="AHR42" s="2497"/>
      <c r="AHS42" s="2497"/>
      <c r="AHT42" s="2497"/>
      <c r="AHU42" s="2497"/>
      <c r="AHV42" s="2497"/>
      <c r="AHW42" s="2497"/>
      <c r="AHX42" s="2497"/>
      <c r="AHY42" s="2497"/>
      <c r="AHZ42" s="2497"/>
      <c r="AIA42" s="2497"/>
      <c r="AIB42" s="2497"/>
      <c r="AIC42" s="2497"/>
      <c r="AID42" s="2497"/>
      <c r="AIE42" s="2497"/>
      <c r="AIF42" s="2497"/>
      <c r="AIG42" s="2497"/>
      <c r="AIH42" s="2497"/>
      <c r="AII42" s="2497"/>
      <c r="AIJ42" s="2497"/>
      <c r="AIK42" s="2497"/>
      <c r="AIL42" s="2497"/>
      <c r="AIM42" s="2497"/>
      <c r="AIN42" s="2497"/>
      <c r="AIO42" s="2497"/>
      <c r="AIP42" s="2497"/>
      <c r="AIQ42" s="2497"/>
      <c r="AIR42" s="2497"/>
      <c r="AIS42" s="2497"/>
      <c r="AIT42" s="2497"/>
      <c r="AIU42" s="2497"/>
      <c r="AIV42" s="2497"/>
      <c r="AIW42" s="2497"/>
      <c r="AIX42" s="2497"/>
      <c r="AIY42" s="2497"/>
      <c r="AIZ42" s="2497"/>
      <c r="AJA42" s="2497"/>
      <c r="AJB42" s="2497"/>
      <c r="AJC42" s="2497"/>
      <c r="AJD42" s="2497"/>
      <c r="AJE42" s="2497"/>
      <c r="AJF42" s="2497"/>
      <c r="AJG42" s="2497"/>
      <c r="AJH42" s="2497"/>
      <c r="AJI42" s="2497"/>
      <c r="AJJ42" s="2497"/>
      <c r="AJK42" s="2497"/>
      <c r="AJL42" s="2497"/>
      <c r="AJM42" s="2497"/>
      <c r="AJN42" s="2497"/>
      <c r="AJO42" s="2497"/>
      <c r="AJP42" s="2497"/>
      <c r="AJQ42" s="2497"/>
      <c r="AJR42" s="2497"/>
      <c r="AJS42" s="2497"/>
      <c r="AJT42" s="2497"/>
      <c r="AJU42" s="2497"/>
      <c r="AJV42" s="2497"/>
      <c r="AJW42" s="2497"/>
      <c r="AJX42" s="2497"/>
      <c r="AJY42" s="2497"/>
      <c r="AJZ42" s="2497"/>
      <c r="AKA42" s="2497"/>
      <c r="AKB42" s="2497"/>
      <c r="AKC42" s="2497"/>
      <c r="AKD42" s="2497"/>
      <c r="AKE42" s="2497"/>
      <c r="AKF42" s="2497"/>
      <c r="AKG42" s="2497"/>
      <c r="AKH42" s="2497"/>
      <c r="AKI42" s="2497"/>
      <c r="AKJ42" s="2497"/>
      <c r="AKK42" s="2497"/>
      <c r="AKL42" s="2497"/>
      <c r="AKM42" s="2497"/>
      <c r="AKN42" s="2497"/>
      <c r="AKO42" s="2497"/>
      <c r="AKP42" s="2497"/>
      <c r="AKQ42" s="2497"/>
      <c r="AKR42" s="2497"/>
      <c r="AKS42" s="2497"/>
      <c r="AKT42" s="2497"/>
      <c r="AKU42" s="2497"/>
      <c r="AKV42" s="2497"/>
      <c r="AKW42" s="2497"/>
      <c r="AKX42" s="2497"/>
      <c r="AKY42" s="2497"/>
      <c r="AKZ42" s="2497"/>
      <c r="ALA42" s="2497"/>
      <c r="ALB42" s="2497"/>
      <c r="ALC42" s="2497"/>
      <c r="ALD42" s="2497"/>
      <c r="ALE42" s="2497"/>
      <c r="ALF42" s="2497"/>
      <c r="ALG42" s="2497"/>
      <c r="ALH42" s="2497"/>
      <c r="ALI42" s="2497"/>
      <c r="ALJ42" s="2497"/>
      <c r="ALK42" s="2497"/>
      <c r="ALL42" s="2497"/>
      <c r="ALM42" s="2497"/>
      <c r="ALN42" s="2497"/>
      <c r="ALO42" s="2497"/>
      <c r="ALP42" s="2497"/>
      <c r="ALQ42" s="2497"/>
      <c r="ALR42" s="2497"/>
      <c r="ALS42" s="2497"/>
      <c r="ALT42" s="2497"/>
      <c r="ALU42" s="2497"/>
      <c r="ALV42" s="2497"/>
      <c r="ALW42" s="2497"/>
      <c r="ALX42" s="2497"/>
      <c r="ALY42" s="2497"/>
      <c r="ALZ42" s="2497"/>
      <c r="AMA42" s="2497"/>
      <c r="AMB42" s="2497"/>
      <c r="AMC42" s="2497"/>
      <c r="AMD42" s="2497"/>
      <c r="AME42" s="2497"/>
      <c r="AMF42" s="2497"/>
      <c r="AMG42" s="2497"/>
      <c r="AMH42" s="2497"/>
      <c r="AMI42" s="2497"/>
      <c r="AMJ42" s="2497"/>
      <c r="AMK42" s="2497"/>
      <c r="AML42" s="2497"/>
      <c r="AMM42" s="2497"/>
      <c r="AMN42" s="2497"/>
      <c r="AMO42" s="2497"/>
      <c r="AMP42" s="2497"/>
      <c r="AMQ42" s="2497"/>
      <c r="AMR42" s="2497"/>
      <c r="AMS42" s="2497"/>
      <c r="AMT42" s="2497"/>
      <c r="AMU42" s="2497"/>
      <c r="AMV42" s="2497"/>
      <c r="AMW42" s="2497"/>
      <c r="AMX42" s="2497"/>
      <c r="AMY42" s="2497"/>
      <c r="AMZ42" s="2497"/>
      <c r="ANA42" s="2497"/>
      <c r="ANB42" s="2497"/>
      <c r="ANC42" s="2497"/>
      <c r="AND42" s="2497"/>
      <c r="ANE42" s="2497"/>
      <c r="ANF42" s="2497"/>
      <c r="ANG42" s="2497"/>
      <c r="ANH42" s="2497"/>
      <c r="ANI42" s="2497"/>
      <c r="ANJ42" s="2497"/>
      <c r="ANK42" s="2497"/>
      <c r="ANL42" s="2497"/>
      <c r="ANM42" s="2497"/>
      <c r="ANN42" s="2497"/>
      <c r="ANO42" s="2497"/>
      <c r="ANP42" s="2497"/>
      <c r="ANQ42" s="2497"/>
      <c r="ANR42" s="2497"/>
      <c r="ANS42" s="2497"/>
      <c r="ANT42" s="2497"/>
      <c r="ANU42" s="2497"/>
      <c r="ANV42" s="2497"/>
      <c r="ANW42" s="2497"/>
      <c r="ANX42" s="2497"/>
      <c r="ANY42" s="2497"/>
      <c r="ANZ42" s="2497"/>
      <c r="AOA42" s="2497"/>
      <c r="AOB42" s="2497"/>
      <c r="AOC42" s="2497"/>
      <c r="AOD42" s="2497"/>
      <c r="AOE42" s="2497"/>
      <c r="AOF42" s="2497"/>
      <c r="AOG42" s="2497"/>
      <c r="AOH42" s="2497"/>
      <c r="AOI42" s="2497"/>
      <c r="AOJ42" s="2497"/>
      <c r="AOK42" s="2497"/>
      <c r="AOL42" s="2497"/>
      <c r="AOM42" s="2497"/>
      <c r="AON42" s="2497"/>
      <c r="AOO42" s="2497"/>
      <c r="AOP42" s="2497"/>
      <c r="AOQ42" s="2497"/>
      <c r="AOR42" s="2497"/>
      <c r="AOS42" s="2497"/>
      <c r="AOT42" s="2497"/>
      <c r="AOU42" s="2497"/>
      <c r="AOV42" s="2497"/>
      <c r="AOW42" s="2497"/>
      <c r="AOX42" s="2497"/>
      <c r="AOY42" s="2497"/>
      <c r="AOZ42" s="2497"/>
      <c r="APA42" s="2497"/>
      <c r="APB42" s="2497"/>
      <c r="APC42" s="2497"/>
      <c r="APD42" s="2497"/>
      <c r="APE42" s="2497"/>
      <c r="APF42" s="2497"/>
      <c r="APG42" s="2497"/>
      <c r="APH42" s="2497"/>
      <c r="API42" s="2497"/>
      <c r="APJ42" s="2497"/>
      <c r="APK42" s="2497"/>
      <c r="APL42" s="2497"/>
      <c r="APM42" s="2497"/>
      <c r="APN42" s="2497"/>
      <c r="APO42" s="2497"/>
      <c r="APP42" s="2497"/>
      <c r="APQ42" s="2497"/>
      <c r="APR42" s="2497"/>
      <c r="APS42" s="2497"/>
      <c r="APT42" s="2497"/>
      <c r="APU42" s="2497"/>
      <c r="APV42" s="2497"/>
      <c r="APW42" s="2497"/>
      <c r="APX42" s="2497"/>
      <c r="APY42" s="2497"/>
      <c r="APZ42" s="2497"/>
      <c r="AQA42" s="2497"/>
      <c r="AQB42" s="2497"/>
      <c r="AQC42" s="2497"/>
      <c r="AQD42" s="2497"/>
      <c r="AQE42" s="2497"/>
      <c r="AQF42" s="2497"/>
      <c r="AQG42" s="2497"/>
      <c r="AQH42" s="2497"/>
      <c r="AQI42" s="2497"/>
      <c r="AQJ42" s="2497"/>
      <c r="AQK42" s="2497"/>
      <c r="AQL42" s="2497"/>
      <c r="AQM42" s="2497"/>
      <c r="AQN42" s="2497"/>
      <c r="AQO42" s="2497"/>
      <c r="AQP42" s="2497"/>
      <c r="AQQ42" s="2497"/>
      <c r="AQR42" s="2497"/>
      <c r="AQS42" s="2497"/>
      <c r="AQT42" s="2497"/>
      <c r="AQU42" s="2497"/>
      <c r="AQV42" s="2497"/>
      <c r="AQW42" s="2497"/>
      <c r="AQX42" s="2497"/>
      <c r="AQY42" s="2497"/>
      <c r="AQZ42" s="2497"/>
      <c r="ARA42" s="2497"/>
      <c r="ARB42" s="2497"/>
      <c r="ARC42" s="2497"/>
      <c r="ARD42" s="2497"/>
      <c r="ARE42" s="2497"/>
      <c r="ARF42" s="2497"/>
      <c r="ARG42" s="2497"/>
      <c r="ARH42" s="2497"/>
      <c r="ARI42" s="2497"/>
      <c r="ARJ42" s="2497"/>
      <c r="ARK42" s="2497"/>
      <c r="ARL42" s="2497"/>
      <c r="ARM42" s="2497"/>
      <c r="ARN42" s="2497"/>
      <c r="ARO42" s="2497"/>
      <c r="ARP42" s="2497"/>
      <c r="ARQ42" s="2497"/>
      <c r="ARR42" s="2497"/>
      <c r="ARS42" s="2497"/>
      <c r="ART42" s="2497"/>
      <c r="ARU42" s="2497"/>
      <c r="ARV42" s="2497"/>
      <c r="ARW42" s="2497"/>
      <c r="ARX42" s="2497"/>
      <c r="ARY42" s="2497"/>
      <c r="ARZ42" s="2497"/>
      <c r="ASA42" s="2497"/>
      <c r="ASB42" s="2497"/>
      <c r="ASC42" s="2497"/>
      <c r="ASD42" s="2497"/>
      <c r="ASE42" s="2497"/>
      <c r="ASF42" s="2497"/>
      <c r="ASG42" s="2497"/>
      <c r="ASH42" s="2497"/>
      <c r="ASI42" s="2497"/>
      <c r="ASJ42" s="2497"/>
      <c r="ASK42" s="2497"/>
      <c r="ASL42" s="2497"/>
      <c r="ASM42" s="2497"/>
      <c r="ASN42" s="2497"/>
      <c r="ASO42" s="2497"/>
      <c r="ASP42" s="2497"/>
      <c r="ASQ42" s="2497"/>
      <c r="ASR42" s="2497"/>
      <c r="ASS42" s="2497"/>
      <c r="AST42" s="2497"/>
      <c r="ASU42" s="2497"/>
      <c r="ASV42" s="2497"/>
      <c r="ASW42" s="2497"/>
      <c r="ASX42" s="2497"/>
      <c r="ASY42" s="2497"/>
      <c r="ASZ42" s="2497"/>
      <c r="ATA42" s="2497"/>
      <c r="ATB42" s="2497"/>
      <c r="ATC42" s="2497"/>
      <c r="ATD42" s="2497"/>
      <c r="ATE42" s="2497"/>
      <c r="ATF42" s="2497"/>
      <c r="ATG42" s="2497"/>
      <c r="ATH42" s="2497"/>
      <c r="ATI42" s="2497"/>
      <c r="ATJ42" s="2497"/>
      <c r="ATK42" s="2497"/>
      <c r="ATL42" s="2497"/>
      <c r="ATM42" s="2497"/>
      <c r="ATN42" s="2497"/>
      <c r="ATO42" s="2497"/>
      <c r="ATP42" s="2497"/>
      <c r="ATQ42" s="2497"/>
      <c r="ATR42" s="2497"/>
      <c r="ATS42" s="2497"/>
      <c r="ATT42" s="2497"/>
      <c r="ATU42" s="2497"/>
      <c r="ATV42" s="2497"/>
      <c r="ATW42" s="2497"/>
      <c r="ATX42" s="2497"/>
      <c r="ATY42" s="2497"/>
      <c r="ATZ42" s="2497"/>
      <c r="AUA42" s="2497"/>
      <c r="AUB42" s="2497"/>
      <c r="AUC42" s="2497"/>
      <c r="AUD42" s="2497"/>
      <c r="AUE42" s="2497"/>
      <c r="AUF42" s="2497"/>
      <c r="AUG42" s="2497"/>
      <c r="AUH42" s="2497"/>
      <c r="AUI42" s="2497"/>
      <c r="AUJ42" s="2497"/>
      <c r="AUK42" s="2497"/>
      <c r="AUL42" s="2497"/>
      <c r="AUM42" s="2497"/>
      <c r="AUN42" s="2497"/>
      <c r="AUO42" s="2497"/>
      <c r="AUP42" s="2497"/>
      <c r="AUQ42" s="2497"/>
      <c r="AUR42" s="2497"/>
      <c r="AUS42" s="2497"/>
      <c r="AUT42" s="2497"/>
      <c r="AUU42" s="2497"/>
      <c r="AUV42" s="2497"/>
      <c r="AUW42" s="2497"/>
      <c r="AUX42" s="2497"/>
      <c r="AUY42" s="2497"/>
      <c r="AUZ42" s="2497"/>
      <c r="AVA42" s="2497"/>
      <c r="AVB42" s="2497"/>
      <c r="AVC42" s="2497"/>
      <c r="AVD42" s="2497"/>
      <c r="AVE42" s="2497"/>
      <c r="AVF42" s="2497"/>
      <c r="AVG42" s="2497"/>
      <c r="AVH42" s="2497"/>
      <c r="AVI42" s="2497"/>
      <c r="AVJ42" s="2497"/>
      <c r="AVK42" s="2497"/>
      <c r="AVL42" s="2497"/>
      <c r="AVM42" s="2497"/>
      <c r="AVN42" s="2497"/>
      <c r="AVO42" s="2497"/>
      <c r="AVP42" s="2497"/>
      <c r="AVQ42" s="2497"/>
      <c r="AVR42" s="2497"/>
      <c r="AVS42" s="2497"/>
      <c r="AVT42" s="2497"/>
      <c r="AVU42" s="2497"/>
      <c r="AVV42" s="2497"/>
      <c r="AVW42" s="2497"/>
      <c r="AVX42" s="2497"/>
      <c r="AVY42" s="2497"/>
      <c r="AVZ42" s="2497"/>
      <c r="AWA42" s="2497"/>
      <c r="AWB42" s="2497"/>
      <c r="AWC42" s="2497"/>
      <c r="AWD42" s="2497"/>
      <c r="AWE42" s="2497"/>
      <c r="AWF42" s="2497"/>
      <c r="AWG42" s="2497"/>
      <c r="AWH42" s="2497"/>
      <c r="AWI42" s="2497"/>
      <c r="AWJ42" s="2497"/>
      <c r="AWK42" s="2497"/>
      <c r="AWL42" s="2497"/>
      <c r="AWM42" s="2497"/>
      <c r="AWN42" s="2497"/>
      <c r="AWO42" s="2497"/>
      <c r="AWP42" s="2497"/>
      <c r="AWQ42" s="2497"/>
      <c r="AWR42" s="2497"/>
      <c r="AWS42" s="2497"/>
      <c r="AWT42" s="2497"/>
      <c r="AWU42" s="2497"/>
      <c r="AWV42" s="2497"/>
      <c r="AWW42" s="2497"/>
      <c r="AWX42" s="2497"/>
      <c r="AWY42" s="2497"/>
      <c r="AWZ42" s="2497"/>
      <c r="AXA42" s="2497"/>
      <c r="AXB42" s="2497"/>
      <c r="AXC42" s="2497"/>
      <c r="AXD42" s="2497"/>
      <c r="AXE42" s="2497"/>
      <c r="AXF42" s="2497"/>
      <c r="AXG42" s="2497"/>
      <c r="AXH42" s="2497"/>
      <c r="AXI42" s="2497"/>
      <c r="AXJ42" s="2497"/>
      <c r="AXK42" s="2497"/>
      <c r="AXL42" s="2497"/>
      <c r="AXM42" s="2497"/>
      <c r="AXN42" s="2497"/>
      <c r="AXO42" s="2497"/>
      <c r="AXP42" s="2497"/>
      <c r="AXQ42" s="2497"/>
      <c r="AXR42" s="2497"/>
      <c r="AXS42" s="2497"/>
      <c r="AXT42" s="2497"/>
      <c r="AXU42" s="2497"/>
      <c r="AXV42" s="2497"/>
      <c r="AXW42" s="2497"/>
      <c r="AXX42" s="2497"/>
      <c r="AXY42" s="2497"/>
      <c r="AXZ42" s="2497"/>
      <c r="AYA42" s="2497"/>
      <c r="AYB42" s="2497"/>
      <c r="AYC42" s="2497"/>
      <c r="AYD42" s="2497"/>
      <c r="AYE42" s="2497"/>
      <c r="AYF42" s="2497"/>
      <c r="AYG42" s="2497"/>
      <c r="AYH42" s="2497"/>
      <c r="AYI42" s="2497"/>
      <c r="AYJ42" s="2497"/>
      <c r="AYK42" s="2497"/>
      <c r="AYL42" s="2497"/>
      <c r="AYM42" s="2497"/>
      <c r="AYN42" s="2497"/>
      <c r="AYO42" s="2497"/>
      <c r="AYP42" s="2497"/>
      <c r="AYQ42" s="2497"/>
      <c r="AYR42" s="2497"/>
      <c r="AYS42" s="2497"/>
      <c r="AYT42" s="2497"/>
      <c r="AYU42" s="2497"/>
      <c r="AYV42" s="2497"/>
      <c r="AYW42" s="2497"/>
      <c r="AYX42" s="2497"/>
      <c r="AYY42" s="2497"/>
      <c r="AYZ42" s="2497"/>
      <c r="AZA42" s="2497"/>
      <c r="AZB42" s="2497"/>
      <c r="AZC42" s="2497"/>
      <c r="AZD42" s="2497"/>
      <c r="AZE42" s="2497"/>
      <c r="AZF42" s="2497"/>
      <c r="AZG42" s="2497"/>
      <c r="AZH42" s="2497"/>
      <c r="AZI42" s="2497"/>
      <c r="AZJ42" s="2497"/>
      <c r="AZK42" s="2497"/>
      <c r="AZL42" s="2497"/>
      <c r="AZM42" s="2497"/>
      <c r="AZN42" s="2497"/>
      <c r="AZO42" s="2497"/>
      <c r="AZP42" s="2497"/>
      <c r="AZQ42" s="2497"/>
      <c r="AZR42" s="2497"/>
      <c r="AZS42" s="2497"/>
      <c r="AZT42" s="2497"/>
      <c r="AZU42" s="2497"/>
      <c r="AZV42" s="2497"/>
      <c r="AZW42" s="2497"/>
      <c r="AZX42" s="2497"/>
      <c r="AZY42" s="2497"/>
      <c r="AZZ42" s="2497"/>
      <c r="BAA42" s="2497"/>
      <c r="BAB42" s="2497"/>
      <c r="BAC42" s="2497"/>
      <c r="BAD42" s="2497"/>
      <c r="BAE42" s="2497"/>
      <c r="BAF42" s="2497"/>
      <c r="BAG42" s="2497"/>
      <c r="BAH42" s="2497"/>
      <c r="BAI42" s="2497"/>
      <c r="BAJ42" s="2497"/>
      <c r="BAK42" s="2497"/>
      <c r="BAL42" s="2497"/>
      <c r="BAM42" s="2497"/>
      <c r="BAN42" s="2497"/>
      <c r="BAO42" s="2497"/>
      <c r="BAP42" s="2497"/>
      <c r="BAQ42" s="2497"/>
      <c r="BAR42" s="2497"/>
      <c r="BAS42" s="2497"/>
      <c r="BAT42" s="2497"/>
      <c r="BAU42" s="2497"/>
      <c r="BAV42" s="2497"/>
      <c r="BAW42" s="2497"/>
      <c r="BAX42" s="2497"/>
      <c r="BAY42" s="2497"/>
      <c r="BAZ42" s="2497"/>
      <c r="BBA42" s="2497"/>
      <c r="BBB42" s="2497"/>
      <c r="BBC42" s="2497"/>
      <c r="BBD42" s="2497"/>
      <c r="BBE42" s="2497"/>
      <c r="BBF42" s="2497"/>
      <c r="BBG42" s="2497"/>
      <c r="BBH42" s="2497"/>
      <c r="BBI42" s="2497"/>
      <c r="BBJ42" s="2497"/>
      <c r="BBK42" s="2497"/>
      <c r="BBL42" s="2497"/>
      <c r="BBM42" s="2497"/>
      <c r="BBN42" s="2497"/>
      <c r="BBO42" s="2497"/>
      <c r="BBP42" s="2497"/>
      <c r="BBQ42" s="2497"/>
      <c r="BBR42" s="2497"/>
      <c r="BBS42" s="2497"/>
      <c r="BBT42" s="2497"/>
      <c r="BBU42" s="2497"/>
      <c r="BBV42" s="2497"/>
      <c r="BBW42" s="2497"/>
      <c r="BBX42" s="2497"/>
      <c r="BBY42" s="2497"/>
      <c r="BBZ42" s="2497"/>
      <c r="BCA42" s="2497"/>
      <c r="BCB42" s="2497"/>
      <c r="BCC42" s="2497"/>
      <c r="BCD42" s="2497"/>
      <c r="BCE42" s="2497"/>
      <c r="BCF42" s="2497"/>
      <c r="BCG42" s="2497"/>
      <c r="BCH42" s="2497"/>
      <c r="BCI42" s="2497"/>
      <c r="BCJ42" s="2497"/>
      <c r="BCK42" s="2497"/>
      <c r="BCL42" s="2497"/>
      <c r="BCM42" s="2497"/>
      <c r="BCN42" s="2497"/>
      <c r="BCO42" s="2497"/>
      <c r="BCP42" s="2497"/>
      <c r="BCQ42" s="2497"/>
      <c r="BCR42" s="2497"/>
      <c r="BCS42" s="2497"/>
      <c r="BCT42" s="2497"/>
      <c r="BCU42" s="2497"/>
      <c r="BCV42" s="2497"/>
      <c r="BCW42" s="2497"/>
      <c r="BCX42" s="2497"/>
      <c r="BCY42" s="2497"/>
      <c r="BCZ42" s="2497"/>
      <c r="BDA42" s="2497"/>
      <c r="BDB42" s="2497"/>
      <c r="BDC42" s="2497"/>
      <c r="BDD42" s="2497"/>
      <c r="BDE42" s="2497"/>
      <c r="BDF42" s="2497"/>
      <c r="BDG42" s="2497"/>
      <c r="BDH42" s="2497"/>
      <c r="BDI42" s="2497"/>
      <c r="BDJ42" s="2497"/>
      <c r="BDK42" s="2497"/>
      <c r="BDL42" s="2497"/>
      <c r="BDM42" s="2497"/>
      <c r="BDN42" s="2497"/>
      <c r="BDO42" s="2497"/>
      <c r="BDP42" s="2497"/>
      <c r="BDQ42" s="2497"/>
      <c r="BDR42" s="2497"/>
      <c r="BDS42" s="2497"/>
      <c r="BDT42" s="2497"/>
      <c r="BDU42" s="2497"/>
      <c r="BDV42" s="2497"/>
      <c r="BDW42" s="2497"/>
      <c r="BDX42" s="2497"/>
      <c r="BDY42" s="2497"/>
      <c r="BDZ42" s="2497"/>
      <c r="BEA42" s="2497"/>
      <c r="BEB42" s="2497"/>
      <c r="BEC42" s="2497"/>
      <c r="BED42" s="2497"/>
      <c r="BEE42" s="2497"/>
      <c r="BEF42" s="2497"/>
      <c r="BEG42" s="2497"/>
      <c r="BEH42" s="2497"/>
      <c r="BEI42" s="2497"/>
      <c r="BEJ42" s="2497"/>
      <c r="BEK42" s="2497"/>
      <c r="BEL42" s="2497"/>
      <c r="BEM42" s="2497"/>
      <c r="BEN42" s="2497"/>
      <c r="BEO42" s="2497"/>
      <c r="BEP42" s="2497"/>
      <c r="BEQ42" s="2497"/>
      <c r="BER42" s="2497"/>
      <c r="BES42" s="2497"/>
      <c r="BET42" s="2497"/>
      <c r="BEU42" s="2497"/>
      <c r="BEV42" s="2497"/>
      <c r="BEW42" s="2497"/>
      <c r="BEX42" s="2497"/>
      <c r="BEY42" s="2497"/>
      <c r="BEZ42" s="2497"/>
      <c r="BFA42" s="2497"/>
      <c r="BFB42" s="2497"/>
      <c r="BFC42" s="2497"/>
      <c r="BFD42" s="2497"/>
      <c r="BFE42" s="2497"/>
      <c r="BFF42" s="2497"/>
      <c r="BFG42" s="2497"/>
      <c r="BFH42" s="2497"/>
      <c r="BFI42" s="2497"/>
      <c r="BFJ42" s="2497"/>
      <c r="BFK42" s="2497"/>
      <c r="BFL42" s="2497"/>
      <c r="BFM42" s="2497"/>
      <c r="BFN42" s="2497"/>
      <c r="BFO42" s="2497"/>
      <c r="BFP42" s="2497"/>
      <c r="BFQ42" s="2497"/>
      <c r="BFR42" s="2497"/>
      <c r="BFS42" s="2497"/>
      <c r="BFT42" s="2497"/>
      <c r="BFU42" s="2497"/>
      <c r="BFV42" s="2497"/>
      <c r="BFW42" s="2497"/>
      <c r="BFX42" s="2497"/>
      <c r="BFY42" s="2497"/>
      <c r="BFZ42" s="2497"/>
      <c r="BGA42" s="2497"/>
      <c r="BGB42" s="2497"/>
      <c r="BGC42" s="2497"/>
      <c r="BGD42" s="2497"/>
      <c r="BGE42" s="2497"/>
      <c r="BGF42" s="2497"/>
      <c r="BGG42" s="2497"/>
      <c r="BGH42" s="2497"/>
      <c r="BGI42" s="2497"/>
      <c r="BGJ42" s="2497"/>
      <c r="BGK42" s="2497"/>
      <c r="BGL42" s="2497"/>
      <c r="BGM42" s="2497"/>
      <c r="BGN42" s="2497"/>
      <c r="BGO42" s="2497"/>
      <c r="BGP42" s="2497"/>
      <c r="BGQ42" s="2497"/>
      <c r="BGR42" s="2497"/>
      <c r="BGS42" s="2497"/>
      <c r="BGT42" s="2497"/>
      <c r="BGU42" s="2497"/>
      <c r="BGV42" s="2497"/>
      <c r="BGW42" s="2497"/>
      <c r="BGX42" s="2497"/>
      <c r="BGY42" s="2497"/>
      <c r="BGZ42" s="2497"/>
      <c r="BHA42" s="2497"/>
      <c r="BHB42" s="2497"/>
      <c r="BHC42" s="2497"/>
      <c r="BHD42" s="2497"/>
      <c r="BHE42" s="2497"/>
      <c r="BHF42" s="2497"/>
      <c r="BHG42" s="2497"/>
      <c r="BHH42" s="2497"/>
      <c r="BHI42" s="2497"/>
      <c r="BHJ42" s="2497"/>
      <c r="BHK42" s="2497"/>
      <c r="BHL42" s="2497"/>
      <c r="BHM42" s="2497"/>
      <c r="BHN42" s="2497"/>
      <c r="BHO42" s="2497"/>
      <c r="BHP42" s="2497"/>
      <c r="BHQ42" s="2497"/>
      <c r="BHR42" s="2497"/>
      <c r="BHS42" s="2497"/>
      <c r="BHT42" s="2497"/>
      <c r="BHU42" s="2497"/>
      <c r="BHV42" s="2497"/>
      <c r="BHW42" s="2497"/>
      <c r="BHX42" s="2497"/>
      <c r="BHY42" s="2497"/>
      <c r="BHZ42" s="2497"/>
      <c r="BIA42" s="2497"/>
      <c r="BIB42" s="2497"/>
      <c r="BIC42" s="2497"/>
      <c r="BID42" s="2497"/>
      <c r="BIE42" s="2497"/>
      <c r="BIF42" s="2497"/>
      <c r="BIG42" s="2497"/>
      <c r="BIH42" s="2497"/>
      <c r="BII42" s="2497"/>
      <c r="BIJ42" s="2497"/>
      <c r="BIK42" s="2497"/>
      <c r="BIL42" s="2497"/>
      <c r="BIM42" s="2497"/>
      <c r="BIN42" s="2497"/>
      <c r="BIO42" s="2497"/>
      <c r="BIP42" s="2497"/>
      <c r="BIQ42" s="2497"/>
      <c r="BIR42" s="2497"/>
      <c r="BIS42" s="2497"/>
      <c r="BIT42" s="2497"/>
      <c r="BIU42" s="2497"/>
      <c r="BIV42" s="2497"/>
      <c r="BIW42" s="2497"/>
      <c r="BIX42" s="2497"/>
      <c r="BIY42" s="2497"/>
      <c r="BIZ42" s="2497"/>
      <c r="BJA42" s="2497"/>
      <c r="BJB42" s="2497"/>
      <c r="BJC42" s="2497"/>
      <c r="BJD42" s="2497"/>
      <c r="BJE42" s="2497"/>
      <c r="BJF42" s="2497"/>
      <c r="BJG42" s="2497"/>
      <c r="BJH42" s="2497"/>
      <c r="BJI42" s="2497"/>
      <c r="BJJ42" s="2497"/>
      <c r="BJK42" s="2497"/>
      <c r="BJL42" s="2497"/>
      <c r="BJM42" s="2497"/>
      <c r="BJN42" s="2497"/>
      <c r="BJO42" s="2497"/>
      <c r="BJP42" s="2497"/>
      <c r="BJQ42" s="2497"/>
      <c r="BJR42" s="2497"/>
      <c r="BJS42" s="2497"/>
      <c r="BJT42" s="2497"/>
      <c r="BJU42" s="2497"/>
      <c r="BJV42" s="2497"/>
      <c r="BJW42" s="2497"/>
      <c r="BJX42" s="2497"/>
      <c r="BJY42" s="2497"/>
      <c r="BJZ42" s="2497"/>
      <c r="BKA42" s="2497"/>
      <c r="BKB42" s="2497"/>
      <c r="BKC42" s="2497"/>
      <c r="BKD42" s="2497"/>
      <c r="BKE42" s="2497"/>
      <c r="BKF42" s="2497"/>
      <c r="BKG42" s="2497"/>
      <c r="BKH42" s="2497"/>
      <c r="BKI42" s="2497"/>
      <c r="BKJ42" s="2497"/>
      <c r="BKK42" s="2497"/>
      <c r="BKL42" s="2497"/>
      <c r="BKM42" s="2497"/>
      <c r="BKN42" s="2497"/>
      <c r="BKO42" s="2497"/>
      <c r="BKP42" s="2497"/>
      <c r="BKQ42" s="2497"/>
      <c r="BKR42" s="2497"/>
      <c r="BKS42" s="2497"/>
      <c r="BKT42" s="2497"/>
      <c r="BKU42" s="2497"/>
      <c r="BKV42" s="2497"/>
      <c r="BKW42" s="2497"/>
      <c r="BKX42" s="2497"/>
      <c r="BKY42" s="2497"/>
      <c r="BKZ42" s="2497"/>
      <c r="BLA42" s="2497"/>
      <c r="BLB42" s="2497"/>
      <c r="BLC42" s="2497"/>
      <c r="BLD42" s="2497"/>
      <c r="BLE42" s="2497"/>
      <c r="BLF42" s="2497"/>
      <c r="BLG42" s="2497"/>
      <c r="BLH42" s="2497"/>
      <c r="BLI42" s="2497"/>
      <c r="BLJ42" s="2497"/>
      <c r="BLK42" s="2497"/>
      <c r="BLL42" s="2497"/>
      <c r="BLM42" s="2497"/>
      <c r="BLN42" s="2497"/>
      <c r="BLO42" s="2497"/>
      <c r="BLP42" s="2497"/>
      <c r="BLQ42" s="2497"/>
      <c r="BLR42" s="2497"/>
      <c r="BLS42" s="2497"/>
      <c r="BLT42" s="2497"/>
      <c r="BLU42" s="2497"/>
      <c r="BLV42" s="2497"/>
      <c r="BLW42" s="2497"/>
      <c r="BLX42" s="2497"/>
      <c r="BLY42" s="2497"/>
      <c r="BLZ42" s="2497"/>
      <c r="BMA42" s="2497"/>
      <c r="BMB42" s="2497"/>
      <c r="BMC42" s="2497"/>
      <c r="BMD42" s="2497"/>
      <c r="BME42" s="2497"/>
      <c r="BMF42" s="2497"/>
      <c r="BMG42" s="2497"/>
      <c r="BMH42" s="2497"/>
      <c r="BMI42" s="2497"/>
      <c r="BMJ42" s="2497"/>
      <c r="BMK42" s="2497"/>
      <c r="BML42" s="2497"/>
      <c r="BMM42" s="2497"/>
      <c r="BMN42" s="2497"/>
      <c r="BMO42" s="2497"/>
      <c r="BMP42" s="2497"/>
      <c r="BMQ42" s="2497"/>
      <c r="BMR42" s="2497"/>
      <c r="BMS42" s="2497"/>
      <c r="BMT42" s="2497"/>
      <c r="BMU42" s="2497"/>
      <c r="BMV42" s="2497"/>
      <c r="BMW42" s="2497"/>
      <c r="BMX42" s="2497"/>
      <c r="BMY42" s="2497"/>
      <c r="BMZ42" s="2497"/>
      <c r="BNA42" s="2497"/>
      <c r="BNB42" s="2497"/>
      <c r="BNC42" s="2497"/>
      <c r="BND42" s="2497"/>
      <c r="BNE42" s="2497"/>
      <c r="BNF42" s="2497"/>
      <c r="BNG42" s="2497"/>
      <c r="BNH42" s="2497"/>
      <c r="BNI42" s="2497"/>
      <c r="BNJ42" s="2497"/>
      <c r="BNK42" s="2497"/>
      <c r="BNL42" s="2497"/>
      <c r="BNM42" s="2497"/>
      <c r="BNN42" s="2497"/>
      <c r="BNO42" s="2497"/>
      <c r="BNP42" s="2497"/>
      <c r="BNQ42" s="2497"/>
      <c r="BNR42" s="2497"/>
      <c r="BNS42" s="2497"/>
      <c r="BNT42" s="2497"/>
      <c r="BNU42" s="2497"/>
      <c r="BNV42" s="2497"/>
      <c r="BNW42" s="2497"/>
      <c r="BNX42" s="2497"/>
      <c r="BNY42" s="2497"/>
      <c r="BNZ42" s="2497"/>
      <c r="BOA42" s="2497"/>
      <c r="BOB42" s="2497"/>
      <c r="BOC42" s="2497"/>
      <c r="BOD42" s="2497"/>
      <c r="BOE42" s="2497"/>
      <c r="BOF42" s="2497"/>
      <c r="BOG42" s="2497"/>
      <c r="BOH42" s="2497"/>
      <c r="BOI42" s="2497"/>
      <c r="BOJ42" s="2497"/>
      <c r="BOK42" s="2497"/>
      <c r="BOL42" s="2497"/>
      <c r="BOM42" s="2497"/>
      <c r="BON42" s="2497"/>
      <c r="BOO42" s="2497"/>
      <c r="BOP42" s="2497"/>
      <c r="BOQ42" s="2497"/>
      <c r="BOR42" s="2497"/>
      <c r="BOS42" s="2497"/>
      <c r="BOT42" s="2497"/>
      <c r="BOU42" s="2497"/>
      <c r="BOV42" s="2497"/>
      <c r="BOW42" s="2497"/>
      <c r="BOX42" s="2497"/>
      <c r="BOY42" s="2497"/>
      <c r="BOZ42" s="2497"/>
      <c r="BPA42" s="2497"/>
      <c r="BPB42" s="2497"/>
      <c r="BPC42" s="2497"/>
      <c r="BPD42" s="2497"/>
      <c r="BPE42" s="2497"/>
      <c r="BPF42" s="2497"/>
      <c r="BPG42" s="2497"/>
      <c r="BPH42" s="2497"/>
      <c r="BPI42" s="2497"/>
      <c r="BPJ42" s="2497"/>
      <c r="BPK42" s="2497"/>
      <c r="BPL42" s="2497"/>
      <c r="BPM42" s="2497"/>
      <c r="BPN42" s="2497"/>
      <c r="BPO42" s="2497"/>
      <c r="BPP42" s="2497"/>
      <c r="BPQ42" s="2497"/>
      <c r="BPR42" s="2497"/>
      <c r="BPS42" s="2497"/>
      <c r="BPT42" s="2497"/>
      <c r="BPU42" s="2497"/>
      <c r="BPV42" s="2497"/>
      <c r="BPW42" s="2497"/>
      <c r="BPX42" s="2497"/>
      <c r="BPY42" s="2497"/>
      <c r="BPZ42" s="2497"/>
      <c r="BQA42" s="2497"/>
      <c r="BQB42" s="2497"/>
      <c r="BQC42" s="2497"/>
      <c r="BQD42" s="2497"/>
      <c r="BQE42" s="2497"/>
      <c r="BQF42" s="2497"/>
      <c r="BQG42" s="2497"/>
      <c r="BQH42" s="2497"/>
      <c r="BQI42" s="2497"/>
      <c r="BQJ42" s="2497"/>
      <c r="BQK42" s="2497"/>
      <c r="BQL42" s="2497"/>
      <c r="BQM42" s="2497"/>
      <c r="BQN42" s="2497"/>
      <c r="BQO42" s="2497"/>
      <c r="BQP42" s="2497"/>
      <c r="BQQ42" s="2497"/>
      <c r="BQR42" s="2497"/>
      <c r="BQS42" s="2497"/>
      <c r="BQT42" s="2497"/>
      <c r="BQU42" s="2497"/>
      <c r="BQV42" s="2497"/>
      <c r="BQW42" s="2497"/>
      <c r="BQX42" s="2497"/>
      <c r="BQY42" s="2497"/>
      <c r="BQZ42" s="2497"/>
      <c r="BRA42" s="2497"/>
      <c r="BRB42" s="2497"/>
      <c r="BRC42" s="2497"/>
      <c r="BRD42" s="2497"/>
      <c r="BRE42" s="2497"/>
      <c r="BRF42" s="2497"/>
      <c r="BRG42" s="2497"/>
      <c r="BRH42" s="2497"/>
      <c r="BRI42" s="2497"/>
      <c r="BRJ42" s="2497"/>
      <c r="BRK42" s="2497"/>
      <c r="BRL42" s="2497"/>
      <c r="BRM42" s="2497"/>
      <c r="BRN42" s="2497"/>
      <c r="BRO42" s="2497"/>
      <c r="BRP42" s="2497"/>
      <c r="BRQ42" s="2497"/>
      <c r="BRR42" s="2497"/>
      <c r="BRS42" s="2497"/>
      <c r="BRT42" s="2497"/>
      <c r="BRU42" s="2497"/>
      <c r="BRV42" s="2497"/>
      <c r="BRW42" s="2497"/>
      <c r="BRX42" s="2497"/>
      <c r="BRY42" s="2497"/>
      <c r="BRZ42" s="2497"/>
      <c r="BSA42" s="2497"/>
      <c r="BSB42" s="2497"/>
      <c r="BSC42" s="2497"/>
      <c r="BSD42" s="2497"/>
      <c r="BSE42" s="2497"/>
      <c r="BSF42" s="2497"/>
      <c r="BSG42" s="2497"/>
      <c r="BSH42" s="2497"/>
      <c r="BSI42" s="2497"/>
      <c r="BSJ42" s="2497"/>
      <c r="BSK42" s="2497"/>
      <c r="BSL42" s="2497"/>
      <c r="BSM42" s="2497"/>
      <c r="BSN42" s="2497"/>
      <c r="BSO42" s="2497"/>
      <c r="BSP42" s="2497"/>
      <c r="BSQ42" s="2497"/>
      <c r="BSR42" s="2497"/>
      <c r="BSS42" s="2497"/>
      <c r="BST42" s="2497"/>
      <c r="BSU42" s="2497"/>
      <c r="BSV42" s="2497"/>
      <c r="BSW42" s="2497"/>
      <c r="BSX42" s="2497"/>
      <c r="BSY42" s="2497"/>
      <c r="BSZ42" s="2497"/>
      <c r="BTA42" s="2497"/>
      <c r="BTB42" s="2497"/>
      <c r="BTC42" s="2497"/>
      <c r="BTD42" s="2497"/>
      <c r="BTE42" s="2497"/>
      <c r="BTF42" s="2497"/>
      <c r="BTG42" s="2497"/>
      <c r="BTH42" s="2497"/>
      <c r="BTI42" s="2497"/>
      <c r="BTJ42" s="2497"/>
      <c r="BTK42" s="2497"/>
      <c r="BTL42" s="2497"/>
      <c r="BTM42" s="2497"/>
      <c r="BTN42" s="2497"/>
      <c r="BTO42" s="2497"/>
      <c r="BTP42" s="2497"/>
      <c r="BTQ42" s="2497"/>
      <c r="BTR42" s="2497"/>
      <c r="BTS42" s="2497"/>
      <c r="BTT42" s="2497"/>
      <c r="BTU42" s="2497"/>
      <c r="BTV42" s="2497"/>
      <c r="BTW42" s="2497"/>
      <c r="BTX42" s="2497"/>
      <c r="BTY42" s="2497"/>
      <c r="BTZ42" s="2497"/>
      <c r="BUA42" s="2497"/>
      <c r="BUB42" s="2497"/>
      <c r="BUC42" s="2497"/>
      <c r="BUD42" s="2497"/>
      <c r="BUE42" s="2497"/>
      <c r="BUF42" s="2497"/>
      <c r="BUG42" s="2497"/>
      <c r="BUH42" s="2497"/>
      <c r="BUI42" s="2497"/>
      <c r="BUJ42" s="2497"/>
      <c r="BUK42" s="2497"/>
      <c r="BUL42" s="2497"/>
      <c r="BUM42" s="2497"/>
      <c r="BUN42" s="2497"/>
      <c r="BUO42" s="2497"/>
      <c r="BUP42" s="2497"/>
      <c r="BUQ42" s="2497"/>
      <c r="BUR42" s="2497"/>
      <c r="BUS42" s="2497"/>
      <c r="BUT42" s="2497"/>
      <c r="BUU42" s="2497"/>
      <c r="BUV42" s="2497"/>
      <c r="BUW42" s="2497"/>
      <c r="BUX42" s="2497"/>
      <c r="BUY42" s="2497"/>
      <c r="BUZ42" s="2497"/>
      <c r="BVA42" s="2497"/>
      <c r="BVB42" s="2497"/>
      <c r="BVC42" s="2497"/>
      <c r="BVD42" s="2497"/>
      <c r="BVE42" s="2497"/>
      <c r="BVF42" s="2497"/>
      <c r="BVG42" s="2497"/>
      <c r="BVH42" s="2497"/>
      <c r="BVI42" s="2497"/>
      <c r="BVJ42" s="2497"/>
      <c r="BVK42" s="2497"/>
      <c r="BVL42" s="2497"/>
      <c r="BVM42" s="2497"/>
      <c r="BVN42" s="2497"/>
      <c r="BVO42" s="2497"/>
      <c r="BVP42" s="2497"/>
      <c r="BVQ42" s="2497"/>
      <c r="BVR42" s="2497"/>
      <c r="BVS42" s="2497"/>
      <c r="BVT42" s="2497"/>
      <c r="BVU42" s="2497"/>
      <c r="BVV42" s="2497"/>
      <c r="BVW42" s="2497"/>
      <c r="BVX42" s="2497"/>
      <c r="BVY42" s="2497"/>
      <c r="BVZ42" s="2497"/>
      <c r="BWA42" s="2497"/>
      <c r="BWB42" s="2497"/>
      <c r="BWC42" s="2497"/>
      <c r="BWD42" s="2497"/>
      <c r="BWE42" s="2497"/>
      <c r="BWF42" s="2497"/>
      <c r="BWG42" s="2497"/>
      <c r="BWH42" s="2497"/>
      <c r="BWI42" s="2497"/>
      <c r="BWJ42" s="2497"/>
      <c r="BWK42" s="2497"/>
      <c r="BWL42" s="2497"/>
      <c r="BWM42" s="2497"/>
      <c r="BWN42" s="2497"/>
      <c r="BWO42" s="2497"/>
      <c r="BWP42" s="2497"/>
      <c r="BWQ42" s="2497"/>
      <c r="BWR42" s="2497"/>
      <c r="BWS42" s="2497"/>
      <c r="BWT42" s="2497"/>
      <c r="BWU42" s="2497"/>
      <c r="BWV42" s="2497"/>
      <c r="BWW42" s="2497"/>
      <c r="BWX42" s="2497"/>
      <c r="BWY42" s="2497"/>
      <c r="BWZ42" s="2497"/>
      <c r="BXA42" s="2497"/>
      <c r="BXB42" s="2497"/>
      <c r="BXC42" s="2497"/>
      <c r="BXD42" s="2497"/>
      <c r="BXE42" s="2497"/>
      <c r="BXF42" s="2497"/>
      <c r="BXG42" s="2497"/>
      <c r="BXH42" s="2497"/>
      <c r="BXI42" s="2497"/>
      <c r="BXJ42" s="2497"/>
      <c r="BXK42" s="2497"/>
      <c r="BXL42" s="2497"/>
      <c r="BXM42" s="2497"/>
      <c r="BXN42" s="2497"/>
      <c r="BXO42" s="2497"/>
      <c r="BXP42" s="2497"/>
      <c r="BXQ42" s="2497"/>
      <c r="BXR42" s="2497"/>
      <c r="BXS42" s="2497"/>
      <c r="BXT42" s="2497"/>
      <c r="BXU42" s="2497"/>
      <c r="BXV42" s="2497"/>
    </row>
    <row r="43" spans="1:1998" customFormat="1">
      <c r="A43" s="2497"/>
      <c r="B43" s="2497"/>
      <c r="C43" s="2497"/>
      <c r="D43" s="2497"/>
      <c r="E43" s="2497"/>
      <c r="F43" s="2497"/>
      <c r="G43" s="2497"/>
      <c r="H43" s="2497"/>
      <c r="I43" s="2497"/>
      <c r="J43" s="2497"/>
      <c r="K43" s="2497"/>
      <c r="L43" s="2497"/>
      <c r="M43" s="2497"/>
      <c r="N43" s="2497"/>
      <c r="O43" s="2497"/>
      <c r="P43" s="2497"/>
      <c r="Q43" s="2497"/>
      <c r="R43" s="2497"/>
      <c r="S43" s="2497"/>
      <c r="T43" s="2497"/>
      <c r="U43" s="2497"/>
      <c r="V43" s="2497"/>
      <c r="W43" s="2497"/>
      <c r="X43" s="2497"/>
      <c r="Y43" s="2497"/>
      <c r="Z43" s="2497"/>
      <c r="AA43" s="2497"/>
      <c r="AB43" s="2497"/>
      <c r="AC43" s="2497"/>
      <c r="AD43" s="2497"/>
      <c r="AE43" s="2497"/>
      <c r="AF43" s="2497"/>
      <c r="AG43" s="2497"/>
      <c r="AH43" s="2497"/>
      <c r="AI43" s="2497"/>
      <c r="AJ43" s="2497"/>
      <c r="AK43" s="2497"/>
      <c r="AL43" s="2497"/>
      <c r="AM43" s="2497"/>
      <c r="AN43" s="2497"/>
      <c r="AO43" s="2497"/>
      <c r="AP43" s="2497"/>
      <c r="AQ43" s="2497"/>
      <c r="AR43" s="2497"/>
      <c r="AS43" s="2497"/>
      <c r="AT43" s="2497"/>
      <c r="AU43" s="2497"/>
      <c r="AV43" s="2497"/>
      <c r="AW43" s="2497"/>
      <c r="AX43" s="2497"/>
      <c r="AY43" s="2497"/>
      <c r="AZ43" s="2497"/>
      <c r="BA43" s="2497"/>
      <c r="BB43" s="2497"/>
      <c r="BC43" s="2497"/>
      <c r="BD43" s="2497"/>
      <c r="BE43" s="2497"/>
      <c r="BF43" s="2497"/>
      <c r="BG43" s="2497"/>
      <c r="BH43" s="2497"/>
      <c r="BI43" s="2497"/>
      <c r="BJ43" s="2497"/>
      <c r="BK43" s="2497"/>
      <c r="BL43" s="2497"/>
      <c r="BM43" s="2497"/>
      <c r="BN43" s="2497"/>
      <c r="BO43" s="2497"/>
      <c r="BP43" s="2497"/>
      <c r="BQ43" s="2497"/>
      <c r="BR43" s="2497"/>
      <c r="BS43" s="2497"/>
      <c r="BT43" s="2497"/>
      <c r="BU43" s="2497"/>
      <c r="BV43" s="2497"/>
      <c r="BW43" s="2497"/>
      <c r="BX43" s="2497"/>
      <c r="BY43" s="2497"/>
      <c r="BZ43" s="2497"/>
      <c r="CA43" s="2497"/>
      <c r="CB43" s="2497"/>
      <c r="CC43" s="2497"/>
      <c r="CD43" s="2497"/>
      <c r="CE43" s="2497"/>
      <c r="CF43" s="2497"/>
      <c r="CG43" s="2497"/>
      <c r="CH43" s="2497"/>
      <c r="CI43" s="2497"/>
      <c r="CJ43" s="2497"/>
      <c r="CK43" s="2497"/>
      <c r="CL43" s="2497"/>
      <c r="CM43" s="2497"/>
      <c r="CN43" s="2497"/>
      <c r="CO43" s="2497"/>
      <c r="CP43" s="2497"/>
      <c r="CQ43" s="2497"/>
      <c r="CR43" s="2497"/>
      <c r="CS43" s="2497"/>
      <c r="CT43" s="2497"/>
      <c r="CU43" s="2497"/>
      <c r="CV43" s="2497"/>
      <c r="CW43" s="2497"/>
      <c r="CX43" s="2497"/>
      <c r="CY43" s="2497"/>
      <c r="CZ43" s="2497"/>
      <c r="DA43" s="2497"/>
      <c r="DB43" s="2497"/>
      <c r="DC43" s="2497"/>
      <c r="DD43" s="2497"/>
      <c r="DE43" s="2497"/>
      <c r="DF43" s="2497"/>
      <c r="DG43" s="2497"/>
      <c r="DH43" s="2497"/>
      <c r="DI43" s="2497"/>
      <c r="DJ43" s="2497"/>
      <c r="DK43" s="2497"/>
      <c r="DL43" s="2497"/>
      <c r="DM43" s="2497"/>
      <c r="DN43" s="2497"/>
      <c r="DO43" s="2497"/>
      <c r="DP43" s="2497"/>
      <c r="DQ43" s="2497"/>
      <c r="DR43" s="2497"/>
      <c r="DS43" s="2497"/>
      <c r="DT43" s="2497"/>
      <c r="DU43" s="2497"/>
      <c r="DV43" s="2497"/>
      <c r="DW43" s="2497"/>
      <c r="DX43" s="2497"/>
      <c r="DY43" s="2497"/>
      <c r="DZ43" s="2497"/>
      <c r="EA43" s="2497"/>
      <c r="EB43" s="2497"/>
      <c r="EC43" s="2497"/>
      <c r="ED43" s="2497"/>
      <c r="EE43" s="2497"/>
      <c r="EF43" s="2497"/>
      <c r="EG43" s="2497"/>
      <c r="EH43" s="2497"/>
      <c r="EI43" s="2497"/>
      <c r="EJ43" s="2497"/>
      <c r="EK43" s="2497"/>
      <c r="EL43" s="2497"/>
      <c r="EM43" s="2497"/>
      <c r="EN43" s="2497"/>
      <c r="EO43" s="2497"/>
      <c r="EP43" s="2497"/>
      <c r="EQ43" s="2497"/>
      <c r="ER43" s="2497"/>
      <c r="ES43" s="2497"/>
      <c r="ET43" s="2497"/>
      <c r="EU43" s="2497"/>
      <c r="EV43" s="2497"/>
      <c r="EW43" s="2497"/>
      <c r="EX43" s="2497"/>
      <c r="EY43" s="2497"/>
      <c r="EZ43" s="2497"/>
      <c r="FA43" s="2497"/>
      <c r="FB43" s="2497"/>
      <c r="FC43" s="2497"/>
      <c r="FD43" s="2497"/>
      <c r="FE43" s="2497"/>
      <c r="FF43" s="2497"/>
      <c r="FG43" s="2497"/>
      <c r="FH43" s="2497"/>
      <c r="FI43" s="2497"/>
      <c r="FJ43" s="2497"/>
      <c r="FK43" s="2497"/>
      <c r="FL43" s="2497"/>
      <c r="FM43" s="2497"/>
      <c r="FN43" s="2497"/>
      <c r="FO43" s="2497"/>
      <c r="FP43" s="2497"/>
      <c r="FQ43" s="2497"/>
      <c r="FR43" s="2497"/>
      <c r="FS43" s="2497"/>
      <c r="FT43" s="2497"/>
      <c r="FU43" s="2497"/>
      <c r="FV43" s="2497"/>
      <c r="FW43" s="2497"/>
      <c r="FX43" s="2497"/>
      <c r="FY43" s="2497"/>
      <c r="FZ43" s="2497"/>
      <c r="GA43" s="2497"/>
      <c r="GB43" s="2497"/>
      <c r="GC43" s="2497"/>
      <c r="GD43" s="2497"/>
      <c r="GE43" s="2497"/>
      <c r="GF43" s="2497"/>
      <c r="GG43" s="2497"/>
      <c r="GH43" s="2497"/>
      <c r="GI43" s="2497"/>
      <c r="GJ43" s="2497"/>
      <c r="GK43" s="2497"/>
      <c r="GL43" s="2497"/>
      <c r="GM43" s="2497"/>
      <c r="GN43" s="2497"/>
      <c r="GO43" s="2497"/>
      <c r="GP43" s="2497"/>
      <c r="GQ43" s="2497"/>
      <c r="GR43" s="2497"/>
      <c r="GS43" s="2497"/>
      <c r="GT43" s="2497"/>
      <c r="GU43" s="2497"/>
      <c r="GV43" s="2497"/>
      <c r="GW43" s="2497"/>
      <c r="GX43" s="2497"/>
      <c r="GY43" s="2497"/>
      <c r="GZ43" s="2497"/>
      <c r="HA43" s="2497"/>
      <c r="HB43" s="2497"/>
      <c r="HC43" s="2497"/>
      <c r="HD43" s="2497"/>
      <c r="HE43" s="2497"/>
      <c r="HF43" s="2497"/>
      <c r="HG43" s="2497"/>
      <c r="HH43" s="2497"/>
      <c r="HI43" s="2497"/>
      <c r="HJ43" s="2497"/>
      <c r="HK43" s="2497"/>
      <c r="HL43" s="2497"/>
      <c r="HM43" s="2497"/>
      <c r="HN43" s="2497"/>
      <c r="HO43" s="2497"/>
      <c r="HP43" s="2497"/>
      <c r="HQ43" s="2497"/>
      <c r="HR43" s="2497"/>
      <c r="HS43" s="2497"/>
      <c r="HT43" s="2497"/>
      <c r="HU43" s="2497"/>
      <c r="HV43" s="2497"/>
      <c r="HW43" s="2497"/>
      <c r="HX43" s="2497"/>
      <c r="HY43" s="2497"/>
      <c r="HZ43" s="2497"/>
      <c r="IA43" s="2497"/>
      <c r="IB43" s="2497"/>
      <c r="IC43" s="2497"/>
      <c r="ID43" s="2497"/>
      <c r="IE43" s="2497"/>
      <c r="IF43" s="2497"/>
      <c r="IG43" s="2497"/>
      <c r="IH43" s="2497"/>
      <c r="II43" s="2497"/>
      <c r="IJ43" s="2497"/>
      <c r="IK43" s="2497"/>
      <c r="IL43" s="2497"/>
      <c r="IM43" s="2497"/>
      <c r="IN43" s="2497"/>
      <c r="IO43" s="2497"/>
      <c r="IP43" s="2497"/>
      <c r="IQ43" s="2497"/>
      <c r="IR43" s="2497"/>
      <c r="IS43" s="2497"/>
      <c r="IT43" s="2497"/>
      <c r="IU43" s="2497"/>
      <c r="IV43" s="2497"/>
      <c r="IW43" s="2497"/>
      <c r="IX43" s="2497"/>
      <c r="IY43" s="2497"/>
      <c r="IZ43" s="2497"/>
      <c r="JA43" s="2497"/>
      <c r="JB43" s="2497"/>
      <c r="JC43" s="2497"/>
      <c r="JD43" s="2497"/>
      <c r="JE43" s="2497"/>
      <c r="JF43" s="2497"/>
      <c r="JG43" s="2497"/>
      <c r="JH43" s="2497"/>
      <c r="JI43" s="2497"/>
      <c r="JJ43" s="2497"/>
      <c r="JK43" s="2497"/>
      <c r="JL43" s="2497"/>
      <c r="JM43" s="2497"/>
      <c r="JN43" s="2497"/>
      <c r="JO43" s="2497"/>
      <c r="JP43" s="2497"/>
      <c r="JQ43" s="2497"/>
      <c r="JR43" s="2497"/>
      <c r="JS43" s="2497"/>
      <c r="JT43" s="2497"/>
      <c r="JU43" s="2497"/>
      <c r="JV43" s="2497"/>
      <c r="JW43" s="2497"/>
      <c r="JX43" s="2497"/>
      <c r="JY43" s="2497"/>
      <c r="JZ43" s="2497"/>
      <c r="KA43" s="2497"/>
      <c r="KB43" s="2497"/>
      <c r="KC43" s="2497"/>
      <c r="KD43" s="2497"/>
      <c r="KE43" s="2497"/>
      <c r="KF43" s="2497"/>
      <c r="KG43" s="2497"/>
      <c r="KH43" s="2497"/>
      <c r="KI43" s="2497"/>
      <c r="KJ43" s="2497"/>
      <c r="KK43" s="2497"/>
      <c r="KL43" s="2497"/>
      <c r="KM43" s="2497"/>
      <c r="KN43" s="2497"/>
      <c r="KO43" s="2497"/>
      <c r="KP43" s="2497"/>
      <c r="KQ43" s="2497"/>
      <c r="KR43" s="2497"/>
      <c r="KS43" s="2497"/>
      <c r="KT43" s="2497"/>
      <c r="KU43" s="2497"/>
      <c r="KV43" s="2497"/>
      <c r="KW43" s="2497"/>
      <c r="KX43" s="2497"/>
      <c r="KY43" s="2497"/>
      <c r="KZ43" s="2497"/>
      <c r="LA43" s="2497"/>
      <c r="LB43" s="2497"/>
      <c r="LC43" s="2497"/>
      <c r="LD43" s="2497"/>
      <c r="LE43" s="2497"/>
      <c r="LF43" s="2497"/>
      <c r="LG43" s="2497"/>
      <c r="LH43" s="2497"/>
      <c r="LI43" s="2497"/>
      <c r="LJ43" s="2497"/>
      <c r="LK43" s="2497"/>
      <c r="LL43" s="2497"/>
      <c r="LM43" s="2497"/>
      <c r="LN43" s="2497"/>
      <c r="LO43" s="2497"/>
      <c r="LP43" s="2497"/>
      <c r="LQ43" s="2497"/>
      <c r="LR43" s="2497"/>
      <c r="LS43" s="2497"/>
      <c r="LT43" s="2497"/>
      <c r="LU43" s="2497"/>
      <c r="LV43" s="2497"/>
      <c r="LW43" s="2497"/>
      <c r="LX43" s="2497"/>
      <c r="LY43" s="2497"/>
      <c r="LZ43" s="2497"/>
      <c r="MA43" s="2497"/>
      <c r="MB43" s="2497"/>
      <c r="MC43" s="2497"/>
      <c r="MD43" s="2497"/>
      <c r="ME43" s="2497"/>
      <c r="MF43" s="2497"/>
      <c r="MG43" s="2497"/>
      <c r="MH43" s="2497"/>
      <c r="MI43" s="2497"/>
      <c r="MJ43" s="2497"/>
      <c r="MK43" s="2497"/>
      <c r="ML43" s="2497"/>
      <c r="MM43" s="2497"/>
      <c r="MN43" s="2497"/>
      <c r="MO43" s="2497"/>
      <c r="MP43" s="2497"/>
      <c r="MQ43" s="2497"/>
      <c r="MR43" s="2497"/>
      <c r="MS43" s="2497"/>
      <c r="MT43" s="2497"/>
      <c r="MU43" s="2497"/>
      <c r="MV43" s="2497"/>
      <c r="MW43" s="2497"/>
      <c r="MX43" s="2497"/>
      <c r="MY43" s="2497"/>
      <c r="MZ43" s="2497"/>
      <c r="NA43" s="2497"/>
      <c r="NB43" s="2497"/>
      <c r="NC43" s="2497"/>
      <c r="ND43" s="2497"/>
      <c r="NE43" s="2497"/>
      <c r="NF43" s="2497"/>
      <c r="NG43" s="2497"/>
      <c r="NH43" s="2497"/>
      <c r="NI43" s="2497"/>
      <c r="NJ43" s="2497"/>
      <c r="NK43" s="2497"/>
      <c r="NL43" s="2497"/>
      <c r="NM43" s="2497"/>
      <c r="NN43" s="2497"/>
      <c r="NO43" s="2497"/>
      <c r="NP43" s="2497"/>
      <c r="NQ43" s="2497"/>
      <c r="NR43" s="2497"/>
      <c r="NS43" s="2497"/>
      <c r="NT43" s="2497"/>
      <c r="NU43" s="2497"/>
      <c r="NV43" s="2497"/>
      <c r="NW43" s="2497"/>
      <c r="NX43" s="2497"/>
      <c r="NY43" s="2497"/>
      <c r="NZ43" s="2497"/>
      <c r="OA43" s="2497"/>
      <c r="OB43" s="2497"/>
      <c r="OC43" s="2497"/>
      <c r="OD43" s="2497"/>
      <c r="OE43" s="2497"/>
      <c r="OF43" s="2497"/>
      <c r="OG43" s="2497"/>
      <c r="OH43" s="2497"/>
      <c r="OI43" s="2497"/>
      <c r="OJ43" s="2497"/>
      <c r="OK43" s="2497"/>
      <c r="OL43" s="2497"/>
      <c r="OM43" s="2497"/>
      <c r="ON43" s="2497"/>
      <c r="OO43" s="2497"/>
      <c r="OP43" s="2497"/>
      <c r="OQ43" s="2497"/>
      <c r="OR43" s="2497"/>
      <c r="OS43" s="2497"/>
      <c r="OT43" s="2497"/>
      <c r="OU43" s="2497"/>
      <c r="OV43" s="2497"/>
      <c r="OW43" s="2497"/>
      <c r="OX43" s="2497"/>
      <c r="OY43" s="2497"/>
      <c r="OZ43" s="2497"/>
      <c r="PA43" s="2497"/>
      <c r="PB43" s="2497"/>
      <c r="PC43" s="2497"/>
      <c r="PD43" s="2497"/>
      <c r="PE43" s="2497"/>
      <c r="PF43" s="2497"/>
      <c r="PG43" s="2497"/>
      <c r="PH43" s="2497"/>
      <c r="PI43" s="2497"/>
      <c r="PJ43" s="2497"/>
      <c r="PK43" s="2497"/>
      <c r="PL43" s="2497"/>
      <c r="PM43" s="2497"/>
      <c r="PN43" s="2497"/>
      <c r="PO43" s="2497"/>
      <c r="PP43" s="2497"/>
      <c r="PQ43" s="2497"/>
      <c r="PR43" s="2497"/>
      <c r="PS43" s="2497"/>
      <c r="PT43" s="2497"/>
      <c r="PU43" s="2497"/>
      <c r="PV43" s="2497"/>
      <c r="PW43" s="2497"/>
      <c r="PX43" s="2497"/>
      <c r="PY43" s="2497"/>
      <c r="PZ43" s="2497"/>
      <c r="QA43" s="2497"/>
      <c r="QB43" s="2497"/>
      <c r="QC43" s="2497"/>
      <c r="QD43" s="2497"/>
      <c r="QE43" s="2497"/>
      <c r="QF43" s="2497"/>
      <c r="QG43" s="2497"/>
      <c r="QH43" s="2497"/>
      <c r="QI43" s="2497"/>
      <c r="QJ43" s="2497"/>
      <c r="QK43" s="2497"/>
      <c r="QL43" s="2497"/>
      <c r="QM43" s="2497"/>
      <c r="QN43" s="2497"/>
      <c r="QO43" s="2497"/>
      <c r="QP43" s="2497"/>
      <c r="QQ43" s="2497"/>
      <c r="QR43" s="2497"/>
      <c r="QS43" s="2497"/>
      <c r="QT43" s="2497"/>
      <c r="QU43" s="2497"/>
      <c r="QV43" s="2497"/>
      <c r="QW43" s="2497"/>
      <c r="QX43" s="2497"/>
      <c r="QY43" s="2497"/>
      <c r="QZ43" s="2497"/>
      <c r="RA43" s="2497"/>
      <c r="RB43" s="2497"/>
      <c r="RC43" s="2497"/>
      <c r="RD43" s="2497"/>
      <c r="RE43" s="2497"/>
      <c r="RF43" s="2497"/>
      <c r="RG43" s="2497"/>
      <c r="RH43" s="2497"/>
      <c r="RI43" s="2497"/>
      <c r="RJ43" s="2497"/>
      <c r="RK43" s="2497"/>
      <c r="RL43" s="2497"/>
      <c r="RM43" s="2497"/>
      <c r="RN43" s="2497"/>
      <c r="RO43" s="2497"/>
      <c r="RP43" s="2497"/>
      <c r="RQ43" s="2497"/>
      <c r="RR43" s="2497"/>
      <c r="RS43" s="2497"/>
      <c r="RT43" s="2497"/>
      <c r="RU43" s="2497"/>
      <c r="RV43" s="2497"/>
      <c r="RW43" s="2497"/>
      <c r="RX43" s="2497"/>
      <c r="RY43" s="2497"/>
      <c r="RZ43" s="2497"/>
      <c r="SA43" s="2497"/>
      <c r="SB43" s="2497"/>
      <c r="SC43" s="2497"/>
      <c r="SD43" s="2497"/>
      <c r="SE43" s="2497"/>
      <c r="SF43" s="2497"/>
      <c r="SG43" s="2497"/>
      <c r="SH43" s="2497"/>
      <c r="SI43" s="2497"/>
      <c r="SJ43" s="2497"/>
      <c r="SK43" s="2497"/>
      <c r="SL43" s="2497"/>
      <c r="SM43" s="2497"/>
      <c r="SN43" s="2497"/>
      <c r="SO43" s="2497"/>
      <c r="SP43" s="2497"/>
      <c r="SQ43" s="2497"/>
      <c r="SR43" s="2497"/>
      <c r="SS43" s="2497"/>
      <c r="ST43" s="2497"/>
      <c r="SU43" s="2497"/>
      <c r="SV43" s="2497"/>
      <c r="SW43" s="2497"/>
      <c r="SX43" s="2497"/>
      <c r="SY43" s="2497"/>
      <c r="SZ43" s="2497"/>
      <c r="TA43" s="2497"/>
      <c r="TB43" s="2497"/>
      <c r="TC43" s="2497"/>
      <c r="TD43" s="2497"/>
      <c r="TE43" s="2497"/>
      <c r="TF43" s="2497"/>
      <c r="TG43" s="2497"/>
      <c r="TH43" s="2497"/>
      <c r="TI43" s="2497"/>
      <c r="TJ43" s="2497"/>
      <c r="TK43" s="2497"/>
      <c r="TL43" s="2497"/>
      <c r="TM43" s="2497"/>
      <c r="TN43" s="2497"/>
      <c r="TO43" s="2497"/>
      <c r="TP43" s="2497"/>
      <c r="TQ43" s="2497"/>
      <c r="TR43" s="2497"/>
      <c r="TS43" s="2497"/>
      <c r="TT43" s="2497"/>
      <c r="TU43" s="2497"/>
      <c r="TV43" s="2497"/>
      <c r="TW43" s="2497"/>
      <c r="TX43" s="2497"/>
      <c r="TY43" s="2497"/>
      <c r="TZ43" s="2497"/>
      <c r="UA43" s="2497"/>
      <c r="UB43" s="2497"/>
      <c r="UC43" s="2497"/>
      <c r="UD43" s="2497"/>
      <c r="UE43" s="2497"/>
      <c r="UF43" s="2497"/>
      <c r="UG43" s="2497"/>
      <c r="UH43" s="2497"/>
      <c r="UI43" s="2497"/>
      <c r="UJ43" s="2497"/>
      <c r="UK43" s="2497"/>
      <c r="UL43" s="2497"/>
      <c r="UM43" s="2497"/>
      <c r="UN43" s="2497"/>
      <c r="UO43" s="2497"/>
      <c r="UP43" s="2497"/>
      <c r="UQ43" s="2497"/>
      <c r="UR43" s="2497"/>
      <c r="US43" s="2497"/>
      <c r="UT43" s="2497"/>
      <c r="UU43" s="2497"/>
      <c r="UV43" s="2497"/>
      <c r="UW43" s="2497"/>
      <c r="UX43" s="2497"/>
      <c r="UY43" s="2497"/>
      <c r="UZ43" s="2497"/>
      <c r="VA43" s="2497"/>
      <c r="VB43" s="2497"/>
      <c r="VC43" s="2497"/>
      <c r="VD43" s="2497"/>
      <c r="VE43" s="2497"/>
      <c r="VF43" s="2497"/>
      <c r="VG43" s="2497"/>
      <c r="VH43" s="2497"/>
      <c r="VI43" s="2497"/>
      <c r="VJ43" s="2497"/>
      <c r="VK43" s="2497"/>
      <c r="VL43" s="2497"/>
      <c r="VM43" s="2497"/>
      <c r="VN43" s="2497"/>
      <c r="VO43" s="2497"/>
      <c r="VP43" s="2497"/>
      <c r="VQ43" s="2497"/>
      <c r="VR43" s="2497"/>
      <c r="VS43" s="2497"/>
      <c r="VT43" s="2497"/>
      <c r="VU43" s="2497"/>
      <c r="VV43" s="2497"/>
      <c r="VW43" s="2497"/>
      <c r="VX43" s="2497"/>
      <c r="VY43" s="2497"/>
      <c r="VZ43" s="2497"/>
      <c r="WA43" s="2497"/>
      <c r="WB43" s="2497"/>
      <c r="WC43" s="2497"/>
      <c r="WD43" s="2497"/>
      <c r="WE43" s="2497"/>
      <c r="WF43" s="2497"/>
      <c r="WG43" s="2497"/>
      <c r="WH43" s="2497"/>
      <c r="WI43" s="2497"/>
      <c r="WJ43" s="2497"/>
      <c r="WK43" s="2497"/>
      <c r="WL43" s="2497"/>
      <c r="WM43" s="2497"/>
      <c r="WN43" s="2497"/>
      <c r="WO43" s="2497"/>
      <c r="WP43" s="2497"/>
      <c r="WQ43" s="2497"/>
      <c r="WR43" s="2497"/>
      <c r="WS43" s="2497"/>
      <c r="WT43" s="2497"/>
      <c r="WU43" s="2497"/>
      <c r="WV43" s="2497"/>
      <c r="WW43" s="2497"/>
      <c r="WX43" s="2497"/>
      <c r="WY43" s="2497"/>
      <c r="WZ43" s="2497"/>
      <c r="XA43" s="2497"/>
      <c r="XB43" s="2497"/>
      <c r="XC43" s="2497"/>
      <c r="XD43" s="2497"/>
      <c r="XE43" s="2497"/>
      <c r="XF43" s="2497"/>
      <c r="XG43" s="2497"/>
      <c r="XH43" s="2497"/>
      <c r="XI43" s="2497"/>
      <c r="XJ43" s="2497"/>
      <c r="XK43" s="2497"/>
      <c r="XL43" s="2497"/>
      <c r="XM43" s="2497"/>
      <c r="XN43" s="2497"/>
      <c r="XO43" s="2497"/>
      <c r="XP43" s="2497"/>
      <c r="XQ43" s="2497"/>
      <c r="XR43" s="2497"/>
      <c r="XS43" s="2497"/>
      <c r="XT43" s="2497"/>
      <c r="XU43" s="2497"/>
      <c r="XV43" s="2497"/>
      <c r="XW43" s="2497"/>
      <c r="XX43" s="2497"/>
      <c r="XY43" s="2497"/>
      <c r="XZ43" s="2497"/>
      <c r="YA43" s="2497"/>
      <c r="YB43" s="2497"/>
      <c r="YC43" s="2497"/>
      <c r="YD43" s="2497"/>
      <c r="YE43" s="2497"/>
      <c r="YF43" s="2497"/>
      <c r="YG43" s="2497"/>
      <c r="YH43" s="2497"/>
      <c r="YI43" s="2497"/>
      <c r="YJ43" s="2497"/>
      <c r="YK43" s="2497"/>
      <c r="YL43" s="2497"/>
      <c r="YM43" s="2497"/>
      <c r="YN43" s="2497"/>
      <c r="YO43" s="2497"/>
      <c r="YP43" s="2497"/>
      <c r="YQ43" s="2497"/>
      <c r="YR43" s="2497"/>
      <c r="YS43" s="2497"/>
      <c r="YT43" s="2497"/>
      <c r="YU43" s="2497"/>
      <c r="YV43" s="2497"/>
      <c r="YW43" s="2497"/>
      <c r="YX43" s="2497"/>
      <c r="YY43" s="2497"/>
      <c r="YZ43" s="2497"/>
      <c r="ZA43" s="2497"/>
      <c r="ZB43" s="2497"/>
      <c r="ZC43" s="2497"/>
      <c r="ZD43" s="2497"/>
      <c r="ZE43" s="2497"/>
      <c r="ZF43" s="2497"/>
      <c r="ZG43" s="2497"/>
      <c r="ZH43" s="2497"/>
      <c r="ZI43" s="2497"/>
      <c r="ZJ43" s="2497"/>
      <c r="ZK43" s="2497"/>
      <c r="ZL43" s="2497"/>
      <c r="ZM43" s="2497"/>
      <c r="ZN43" s="2497"/>
      <c r="ZO43" s="2497"/>
      <c r="ZP43" s="2497"/>
      <c r="ZQ43" s="2497"/>
      <c r="ZR43" s="2497"/>
      <c r="ZS43" s="2497"/>
      <c r="ZT43" s="2497"/>
      <c r="ZU43" s="2497"/>
      <c r="ZV43" s="2497"/>
      <c r="ZW43" s="2497"/>
      <c r="ZX43" s="2497"/>
      <c r="ZY43" s="2497"/>
      <c r="ZZ43" s="2497"/>
      <c r="AAA43" s="2497"/>
      <c r="AAB43" s="2497"/>
      <c r="AAC43" s="2497"/>
      <c r="AAD43" s="2497"/>
      <c r="AAE43" s="2497"/>
      <c r="AAF43" s="2497"/>
      <c r="AAG43" s="2497"/>
      <c r="AAH43" s="2497"/>
      <c r="AAI43" s="2497"/>
      <c r="AAJ43" s="2497"/>
      <c r="AAK43" s="2497"/>
      <c r="AAL43" s="2497"/>
      <c r="AAM43" s="2497"/>
      <c r="AAN43" s="2497"/>
      <c r="AAO43" s="2497"/>
      <c r="AAP43" s="2497"/>
      <c r="AAQ43" s="2497"/>
      <c r="AAR43" s="2497"/>
      <c r="AAS43" s="2497"/>
      <c r="AAT43" s="2497"/>
      <c r="AAU43" s="2497"/>
      <c r="AAV43" s="2497"/>
      <c r="AAW43" s="2497"/>
      <c r="AAX43" s="2497"/>
      <c r="AAY43" s="2497"/>
      <c r="AAZ43" s="2497"/>
      <c r="ABA43" s="2497"/>
      <c r="ABB43" s="2497"/>
      <c r="ABC43" s="2497"/>
      <c r="ABD43" s="2497"/>
      <c r="ABE43" s="2497"/>
      <c r="ABF43" s="2497"/>
      <c r="ABG43" s="2497"/>
      <c r="ABH43" s="2497"/>
      <c r="ABI43" s="2497"/>
      <c r="ABJ43" s="2497"/>
      <c r="ABK43" s="2497"/>
      <c r="ABL43" s="2497"/>
      <c r="ABM43" s="2497"/>
      <c r="ABN43" s="2497"/>
      <c r="ABO43" s="2497"/>
      <c r="ABP43" s="2497"/>
      <c r="ABQ43" s="2497"/>
      <c r="ABR43" s="2497"/>
      <c r="ABS43" s="2497"/>
      <c r="ABT43" s="2497"/>
      <c r="ABU43" s="2497"/>
      <c r="ABV43" s="2497"/>
      <c r="ABW43" s="2497"/>
      <c r="ABX43" s="2497"/>
      <c r="ABY43" s="2497"/>
      <c r="ABZ43" s="2497"/>
      <c r="ACA43" s="2497"/>
      <c r="ACB43" s="2497"/>
      <c r="ACC43" s="2497"/>
      <c r="ACD43" s="2497"/>
      <c r="ACE43" s="2497"/>
      <c r="ACF43" s="2497"/>
      <c r="ACG43" s="2497"/>
      <c r="ACH43" s="2497"/>
      <c r="ACI43" s="2497"/>
      <c r="ACJ43" s="2497"/>
      <c r="ACK43" s="2497"/>
      <c r="ACL43" s="2497"/>
      <c r="ACM43" s="2497"/>
      <c r="ACN43" s="2497"/>
      <c r="ACO43" s="2497"/>
      <c r="ACP43" s="2497"/>
      <c r="ACQ43" s="2497"/>
      <c r="ACR43" s="2497"/>
      <c r="ACS43" s="2497"/>
      <c r="ACT43" s="2497"/>
      <c r="ACU43" s="2497"/>
      <c r="ACV43" s="2497"/>
      <c r="ACW43" s="2497"/>
      <c r="ACX43" s="2497"/>
      <c r="ACY43" s="2497"/>
      <c r="ACZ43" s="2497"/>
      <c r="ADA43" s="2497"/>
      <c r="ADB43" s="2497"/>
      <c r="ADC43" s="2497"/>
      <c r="ADD43" s="2497"/>
      <c r="ADE43" s="2497"/>
      <c r="ADF43" s="2497"/>
      <c r="ADG43" s="2497"/>
      <c r="ADH43" s="2497"/>
      <c r="ADI43" s="2497"/>
      <c r="ADJ43" s="2497"/>
      <c r="ADK43" s="2497"/>
      <c r="ADL43" s="2497"/>
      <c r="ADM43" s="2497"/>
      <c r="ADN43" s="2497"/>
      <c r="ADO43" s="2497"/>
      <c r="ADP43" s="2497"/>
      <c r="ADQ43" s="2497"/>
      <c r="ADR43" s="2497"/>
      <c r="ADS43" s="2497"/>
      <c r="ADT43" s="2497"/>
      <c r="ADU43" s="2497"/>
      <c r="ADV43" s="2497"/>
      <c r="ADW43" s="2497"/>
      <c r="ADX43" s="2497"/>
      <c r="ADY43" s="2497"/>
      <c r="ADZ43" s="2497"/>
      <c r="AEA43" s="2497"/>
      <c r="AEB43" s="2497"/>
      <c r="AEC43" s="2497"/>
      <c r="AED43" s="2497"/>
      <c r="AEE43" s="2497"/>
      <c r="AEF43" s="2497"/>
      <c r="AEG43" s="2497"/>
      <c r="AEH43" s="2497"/>
      <c r="AEI43" s="2497"/>
      <c r="AEJ43" s="2497"/>
      <c r="AEK43" s="2497"/>
      <c r="AEL43" s="2497"/>
      <c r="AEM43" s="2497"/>
      <c r="AEN43" s="2497"/>
      <c r="AEO43" s="2497"/>
      <c r="AEP43" s="2497"/>
      <c r="AEQ43" s="2497"/>
      <c r="AER43" s="2497"/>
      <c r="AES43" s="2497"/>
      <c r="AET43" s="2497"/>
      <c r="AEU43" s="2497"/>
      <c r="AEV43" s="2497"/>
      <c r="AEW43" s="2497"/>
      <c r="AEX43" s="2497"/>
      <c r="AEY43" s="2497"/>
      <c r="AEZ43" s="2497"/>
      <c r="AFA43" s="2497"/>
      <c r="AFB43" s="2497"/>
      <c r="AFC43" s="2497"/>
      <c r="AFD43" s="2497"/>
      <c r="AFE43" s="2497"/>
      <c r="AFF43" s="2497"/>
      <c r="AFG43" s="2497"/>
      <c r="AFH43" s="2497"/>
      <c r="AFI43" s="2497"/>
      <c r="AFJ43" s="2497"/>
      <c r="AFK43" s="2497"/>
      <c r="AFL43" s="2497"/>
      <c r="AFM43" s="2497"/>
      <c r="AFN43" s="2497"/>
      <c r="AFO43" s="2497"/>
      <c r="AFP43" s="2497"/>
      <c r="AFQ43" s="2497"/>
      <c r="AFR43" s="2497"/>
      <c r="AFS43" s="2497"/>
      <c r="AFT43" s="2497"/>
      <c r="AFU43" s="2497"/>
      <c r="AFV43" s="2497"/>
      <c r="AFW43" s="2497"/>
      <c r="AFX43" s="2497"/>
      <c r="AFY43" s="2497"/>
      <c r="AFZ43" s="2497"/>
      <c r="AGA43" s="2497"/>
      <c r="AGB43" s="2497"/>
      <c r="AGC43" s="2497"/>
      <c r="AGD43" s="2497"/>
      <c r="AGE43" s="2497"/>
      <c r="AGF43" s="2497"/>
      <c r="AGG43" s="2497"/>
      <c r="AGH43" s="2497"/>
      <c r="AGI43" s="2497"/>
      <c r="AGJ43" s="2497"/>
      <c r="AGK43" s="2497"/>
      <c r="AGL43" s="2497"/>
      <c r="AGM43" s="2497"/>
      <c r="AGN43" s="2497"/>
      <c r="AGO43" s="2497"/>
      <c r="AGP43" s="2497"/>
      <c r="AGQ43" s="2497"/>
      <c r="AGR43" s="2497"/>
      <c r="AGS43" s="2497"/>
      <c r="AGT43" s="2497"/>
      <c r="AGU43" s="2497"/>
      <c r="AGV43" s="2497"/>
      <c r="AGW43" s="2497"/>
      <c r="AGX43" s="2497"/>
      <c r="AGY43" s="2497"/>
      <c r="AGZ43" s="2497"/>
      <c r="AHA43" s="2497"/>
      <c r="AHB43" s="2497"/>
      <c r="AHC43" s="2497"/>
      <c r="AHD43" s="2497"/>
      <c r="AHE43" s="2497"/>
      <c r="AHF43" s="2497"/>
      <c r="AHG43" s="2497"/>
      <c r="AHH43" s="2497"/>
      <c r="AHI43" s="2497"/>
      <c r="AHJ43" s="2497"/>
      <c r="AHK43" s="2497"/>
      <c r="AHL43" s="2497"/>
      <c r="AHM43" s="2497"/>
      <c r="AHN43" s="2497"/>
      <c r="AHO43" s="2497"/>
      <c r="AHP43" s="2497"/>
      <c r="AHQ43" s="2497"/>
      <c r="AHR43" s="2497"/>
      <c r="AHS43" s="2497"/>
      <c r="AHT43" s="2497"/>
      <c r="AHU43" s="2497"/>
      <c r="AHV43" s="2497"/>
      <c r="AHW43" s="2497"/>
      <c r="AHX43" s="2497"/>
      <c r="AHY43" s="2497"/>
      <c r="AHZ43" s="2497"/>
      <c r="AIA43" s="2497"/>
      <c r="AIB43" s="2497"/>
      <c r="AIC43" s="2497"/>
      <c r="AID43" s="2497"/>
      <c r="AIE43" s="2497"/>
      <c r="AIF43" s="2497"/>
      <c r="AIG43" s="2497"/>
      <c r="AIH43" s="2497"/>
      <c r="AII43" s="2497"/>
      <c r="AIJ43" s="2497"/>
      <c r="AIK43" s="2497"/>
      <c r="AIL43" s="2497"/>
      <c r="AIM43" s="2497"/>
      <c r="AIN43" s="2497"/>
      <c r="AIO43" s="2497"/>
      <c r="AIP43" s="2497"/>
      <c r="AIQ43" s="2497"/>
      <c r="AIR43" s="2497"/>
      <c r="AIS43" s="2497"/>
      <c r="AIT43" s="2497"/>
      <c r="AIU43" s="2497"/>
      <c r="AIV43" s="2497"/>
      <c r="AIW43" s="2497"/>
      <c r="AIX43" s="2497"/>
      <c r="AIY43" s="2497"/>
      <c r="AIZ43" s="2497"/>
      <c r="AJA43" s="2497"/>
      <c r="AJB43" s="2497"/>
      <c r="AJC43" s="2497"/>
      <c r="AJD43" s="2497"/>
      <c r="AJE43" s="2497"/>
      <c r="AJF43" s="2497"/>
      <c r="AJG43" s="2497"/>
      <c r="AJH43" s="2497"/>
      <c r="AJI43" s="2497"/>
      <c r="AJJ43" s="2497"/>
      <c r="AJK43" s="2497"/>
      <c r="AJL43" s="2497"/>
      <c r="AJM43" s="2497"/>
      <c r="AJN43" s="2497"/>
      <c r="AJO43" s="2497"/>
      <c r="AJP43" s="2497"/>
      <c r="AJQ43" s="2497"/>
      <c r="AJR43" s="2497"/>
      <c r="AJS43" s="2497"/>
      <c r="AJT43" s="2497"/>
      <c r="AJU43" s="2497"/>
      <c r="AJV43" s="2497"/>
      <c r="AJW43" s="2497"/>
      <c r="AJX43" s="2497"/>
      <c r="AJY43" s="2497"/>
      <c r="AJZ43" s="2497"/>
      <c r="AKA43" s="2497"/>
      <c r="AKB43" s="2497"/>
      <c r="AKC43" s="2497"/>
      <c r="AKD43" s="2497"/>
      <c r="AKE43" s="2497"/>
      <c r="AKF43" s="2497"/>
      <c r="AKG43" s="2497"/>
      <c r="AKH43" s="2497"/>
      <c r="AKI43" s="2497"/>
      <c r="AKJ43" s="2497"/>
      <c r="AKK43" s="2497"/>
      <c r="AKL43" s="2497"/>
      <c r="AKM43" s="2497"/>
      <c r="AKN43" s="2497"/>
      <c r="AKO43" s="2497"/>
      <c r="AKP43" s="2497"/>
      <c r="AKQ43" s="2497"/>
      <c r="AKR43" s="2497"/>
      <c r="AKS43" s="2497"/>
      <c r="AKT43" s="2497"/>
      <c r="AKU43" s="2497"/>
      <c r="AKV43" s="2497"/>
      <c r="AKW43" s="2497"/>
      <c r="AKX43" s="2497"/>
      <c r="AKY43" s="2497"/>
      <c r="AKZ43" s="2497"/>
      <c r="ALA43" s="2497"/>
      <c r="ALB43" s="2497"/>
      <c r="ALC43" s="2497"/>
      <c r="ALD43" s="2497"/>
      <c r="ALE43" s="2497"/>
      <c r="ALF43" s="2497"/>
      <c r="ALG43" s="2497"/>
      <c r="ALH43" s="2497"/>
      <c r="ALI43" s="2497"/>
      <c r="ALJ43" s="2497"/>
      <c r="ALK43" s="2497"/>
      <c r="ALL43" s="2497"/>
      <c r="ALM43" s="2497"/>
      <c r="ALN43" s="2497"/>
      <c r="ALO43" s="2497"/>
      <c r="ALP43" s="2497"/>
      <c r="ALQ43" s="2497"/>
      <c r="ALR43" s="2497"/>
      <c r="ALS43" s="2497"/>
      <c r="ALT43" s="2497"/>
      <c r="ALU43" s="2497"/>
      <c r="ALV43" s="2497"/>
      <c r="ALW43" s="2497"/>
      <c r="ALX43" s="2497"/>
      <c r="ALY43" s="2497"/>
      <c r="ALZ43" s="2497"/>
      <c r="AMA43" s="2497"/>
      <c r="AMB43" s="2497"/>
      <c r="AMC43" s="2497"/>
      <c r="AMD43" s="2497"/>
      <c r="AME43" s="2497"/>
      <c r="AMF43" s="2497"/>
      <c r="AMG43" s="2497"/>
      <c r="AMH43" s="2497"/>
      <c r="AMI43" s="2497"/>
      <c r="AMJ43" s="2497"/>
      <c r="AMK43" s="2497"/>
      <c r="AML43" s="2497"/>
      <c r="AMM43" s="2497"/>
      <c r="AMN43" s="2497"/>
      <c r="AMO43" s="2497"/>
      <c r="AMP43" s="2497"/>
      <c r="AMQ43" s="2497"/>
      <c r="AMR43" s="2497"/>
      <c r="AMS43" s="2497"/>
      <c r="AMT43" s="2497"/>
      <c r="AMU43" s="2497"/>
      <c r="AMV43" s="2497"/>
      <c r="AMW43" s="2497"/>
      <c r="AMX43" s="2497"/>
      <c r="AMY43" s="2497"/>
      <c r="AMZ43" s="2497"/>
      <c r="ANA43" s="2497"/>
      <c r="ANB43" s="2497"/>
      <c r="ANC43" s="2497"/>
      <c r="AND43" s="2497"/>
      <c r="ANE43" s="2497"/>
      <c r="ANF43" s="2497"/>
      <c r="ANG43" s="2497"/>
      <c r="ANH43" s="2497"/>
      <c r="ANI43" s="2497"/>
      <c r="ANJ43" s="2497"/>
      <c r="ANK43" s="2497"/>
      <c r="ANL43" s="2497"/>
      <c r="ANM43" s="2497"/>
      <c r="ANN43" s="2497"/>
      <c r="ANO43" s="2497"/>
      <c r="ANP43" s="2497"/>
      <c r="ANQ43" s="2497"/>
      <c r="ANR43" s="2497"/>
      <c r="ANS43" s="2497"/>
      <c r="ANT43" s="2497"/>
      <c r="ANU43" s="2497"/>
      <c r="ANV43" s="2497"/>
      <c r="ANW43" s="2497"/>
      <c r="ANX43" s="2497"/>
      <c r="ANY43" s="2497"/>
      <c r="ANZ43" s="2497"/>
      <c r="AOA43" s="2497"/>
      <c r="AOB43" s="2497"/>
      <c r="AOC43" s="2497"/>
      <c r="AOD43" s="2497"/>
      <c r="AOE43" s="2497"/>
      <c r="AOF43" s="2497"/>
      <c r="AOG43" s="2497"/>
      <c r="AOH43" s="2497"/>
      <c r="AOI43" s="2497"/>
      <c r="AOJ43" s="2497"/>
      <c r="AOK43" s="2497"/>
      <c r="AOL43" s="2497"/>
      <c r="AOM43" s="2497"/>
      <c r="AON43" s="2497"/>
      <c r="AOO43" s="2497"/>
      <c r="AOP43" s="2497"/>
      <c r="AOQ43" s="2497"/>
      <c r="AOR43" s="2497"/>
      <c r="AOS43" s="2497"/>
      <c r="AOT43" s="2497"/>
      <c r="AOU43" s="2497"/>
      <c r="AOV43" s="2497"/>
      <c r="AOW43" s="2497"/>
      <c r="AOX43" s="2497"/>
      <c r="AOY43" s="2497"/>
      <c r="AOZ43" s="2497"/>
      <c r="APA43" s="2497"/>
      <c r="APB43" s="2497"/>
      <c r="APC43" s="2497"/>
      <c r="APD43" s="2497"/>
      <c r="APE43" s="2497"/>
      <c r="APF43" s="2497"/>
      <c r="APG43" s="2497"/>
      <c r="APH43" s="2497"/>
      <c r="API43" s="2497"/>
      <c r="APJ43" s="2497"/>
      <c r="APK43" s="2497"/>
      <c r="APL43" s="2497"/>
      <c r="APM43" s="2497"/>
      <c r="APN43" s="2497"/>
      <c r="APO43" s="2497"/>
      <c r="APP43" s="2497"/>
      <c r="APQ43" s="2497"/>
      <c r="APR43" s="2497"/>
      <c r="APS43" s="2497"/>
      <c r="APT43" s="2497"/>
      <c r="APU43" s="2497"/>
      <c r="APV43" s="2497"/>
      <c r="APW43" s="2497"/>
      <c r="APX43" s="2497"/>
      <c r="APY43" s="2497"/>
      <c r="APZ43" s="2497"/>
      <c r="AQA43" s="2497"/>
      <c r="AQB43" s="2497"/>
      <c r="AQC43" s="2497"/>
      <c r="AQD43" s="2497"/>
      <c r="AQE43" s="2497"/>
      <c r="AQF43" s="2497"/>
      <c r="AQG43" s="2497"/>
      <c r="AQH43" s="2497"/>
      <c r="AQI43" s="2497"/>
      <c r="AQJ43" s="2497"/>
      <c r="AQK43" s="2497"/>
      <c r="AQL43" s="2497"/>
      <c r="AQM43" s="2497"/>
      <c r="AQN43" s="2497"/>
      <c r="AQO43" s="2497"/>
      <c r="AQP43" s="2497"/>
      <c r="AQQ43" s="2497"/>
      <c r="AQR43" s="2497"/>
      <c r="AQS43" s="2497"/>
      <c r="AQT43" s="2497"/>
      <c r="AQU43" s="2497"/>
      <c r="AQV43" s="2497"/>
      <c r="AQW43" s="2497"/>
      <c r="AQX43" s="2497"/>
      <c r="AQY43" s="2497"/>
      <c r="AQZ43" s="2497"/>
      <c r="ARA43" s="2497"/>
      <c r="ARB43" s="2497"/>
      <c r="ARC43" s="2497"/>
      <c r="ARD43" s="2497"/>
      <c r="ARE43" s="2497"/>
      <c r="ARF43" s="2497"/>
      <c r="ARG43" s="2497"/>
      <c r="ARH43" s="2497"/>
      <c r="ARI43" s="2497"/>
      <c r="ARJ43" s="2497"/>
      <c r="ARK43" s="2497"/>
      <c r="ARL43" s="2497"/>
      <c r="ARM43" s="2497"/>
      <c r="ARN43" s="2497"/>
      <c r="ARO43" s="2497"/>
      <c r="ARP43" s="2497"/>
      <c r="ARQ43" s="2497"/>
      <c r="ARR43" s="2497"/>
      <c r="ARS43" s="2497"/>
      <c r="ART43" s="2497"/>
      <c r="ARU43" s="2497"/>
      <c r="ARV43" s="2497"/>
      <c r="ARW43" s="2497"/>
      <c r="ARX43" s="2497"/>
      <c r="ARY43" s="2497"/>
      <c r="ARZ43" s="2497"/>
      <c r="ASA43" s="2497"/>
      <c r="ASB43" s="2497"/>
      <c r="ASC43" s="2497"/>
      <c r="ASD43" s="2497"/>
      <c r="ASE43" s="2497"/>
      <c r="ASF43" s="2497"/>
      <c r="ASG43" s="2497"/>
      <c r="ASH43" s="2497"/>
      <c r="ASI43" s="2497"/>
      <c r="ASJ43" s="2497"/>
      <c r="ASK43" s="2497"/>
      <c r="ASL43" s="2497"/>
      <c r="ASM43" s="2497"/>
      <c r="ASN43" s="2497"/>
      <c r="ASO43" s="2497"/>
      <c r="ASP43" s="2497"/>
      <c r="ASQ43" s="2497"/>
      <c r="ASR43" s="2497"/>
      <c r="ASS43" s="2497"/>
      <c r="AST43" s="2497"/>
      <c r="ASU43" s="2497"/>
      <c r="ASV43" s="2497"/>
      <c r="ASW43" s="2497"/>
      <c r="ASX43" s="2497"/>
      <c r="ASY43" s="2497"/>
      <c r="ASZ43" s="2497"/>
      <c r="ATA43" s="2497"/>
      <c r="ATB43" s="2497"/>
      <c r="ATC43" s="2497"/>
      <c r="ATD43" s="2497"/>
      <c r="ATE43" s="2497"/>
      <c r="ATF43" s="2497"/>
      <c r="ATG43" s="2497"/>
      <c r="ATH43" s="2497"/>
      <c r="ATI43" s="2497"/>
      <c r="ATJ43" s="2497"/>
      <c r="ATK43" s="2497"/>
      <c r="ATL43" s="2497"/>
      <c r="ATM43" s="2497"/>
      <c r="ATN43" s="2497"/>
      <c r="ATO43" s="2497"/>
      <c r="ATP43" s="2497"/>
      <c r="ATQ43" s="2497"/>
      <c r="ATR43" s="2497"/>
      <c r="ATS43" s="2497"/>
      <c r="ATT43" s="2497"/>
      <c r="ATU43" s="2497"/>
      <c r="ATV43" s="2497"/>
      <c r="ATW43" s="2497"/>
      <c r="ATX43" s="2497"/>
      <c r="ATY43" s="2497"/>
      <c r="ATZ43" s="2497"/>
      <c r="AUA43" s="2497"/>
      <c r="AUB43" s="2497"/>
      <c r="AUC43" s="2497"/>
      <c r="AUD43" s="2497"/>
      <c r="AUE43" s="2497"/>
      <c r="AUF43" s="2497"/>
      <c r="AUG43" s="2497"/>
      <c r="AUH43" s="2497"/>
      <c r="AUI43" s="2497"/>
      <c r="AUJ43" s="2497"/>
      <c r="AUK43" s="2497"/>
      <c r="AUL43" s="2497"/>
      <c r="AUM43" s="2497"/>
      <c r="AUN43" s="2497"/>
      <c r="AUO43" s="2497"/>
      <c r="AUP43" s="2497"/>
      <c r="AUQ43" s="2497"/>
      <c r="AUR43" s="2497"/>
      <c r="AUS43" s="2497"/>
      <c r="AUT43" s="2497"/>
      <c r="AUU43" s="2497"/>
      <c r="AUV43" s="2497"/>
      <c r="AUW43" s="2497"/>
      <c r="AUX43" s="2497"/>
      <c r="AUY43" s="2497"/>
      <c r="AUZ43" s="2497"/>
      <c r="AVA43" s="2497"/>
      <c r="AVB43" s="2497"/>
      <c r="AVC43" s="2497"/>
      <c r="AVD43" s="2497"/>
      <c r="AVE43" s="2497"/>
      <c r="AVF43" s="2497"/>
      <c r="AVG43" s="2497"/>
      <c r="AVH43" s="2497"/>
      <c r="AVI43" s="2497"/>
      <c r="AVJ43" s="2497"/>
      <c r="AVK43" s="2497"/>
      <c r="AVL43" s="2497"/>
      <c r="AVM43" s="2497"/>
      <c r="AVN43" s="2497"/>
      <c r="AVO43" s="2497"/>
      <c r="AVP43" s="2497"/>
      <c r="AVQ43" s="2497"/>
      <c r="AVR43" s="2497"/>
      <c r="AVS43" s="2497"/>
      <c r="AVT43" s="2497"/>
      <c r="AVU43" s="2497"/>
      <c r="AVV43" s="2497"/>
      <c r="AVW43" s="2497"/>
      <c r="AVX43" s="2497"/>
      <c r="AVY43" s="2497"/>
      <c r="AVZ43" s="2497"/>
      <c r="AWA43" s="2497"/>
      <c r="AWB43" s="2497"/>
      <c r="AWC43" s="2497"/>
      <c r="AWD43" s="2497"/>
      <c r="AWE43" s="2497"/>
      <c r="AWF43" s="2497"/>
      <c r="AWG43" s="2497"/>
      <c r="AWH43" s="2497"/>
      <c r="AWI43" s="2497"/>
      <c r="AWJ43" s="2497"/>
      <c r="AWK43" s="2497"/>
      <c r="AWL43" s="2497"/>
      <c r="AWM43" s="2497"/>
      <c r="AWN43" s="2497"/>
      <c r="AWO43" s="2497"/>
      <c r="AWP43" s="2497"/>
      <c r="AWQ43" s="2497"/>
      <c r="AWR43" s="2497"/>
      <c r="AWS43" s="2497"/>
      <c r="AWT43" s="2497"/>
      <c r="AWU43" s="2497"/>
      <c r="AWV43" s="2497"/>
      <c r="AWW43" s="2497"/>
      <c r="AWX43" s="2497"/>
      <c r="AWY43" s="2497"/>
      <c r="AWZ43" s="2497"/>
      <c r="AXA43" s="2497"/>
      <c r="AXB43" s="2497"/>
      <c r="AXC43" s="2497"/>
      <c r="AXD43" s="2497"/>
      <c r="AXE43" s="2497"/>
      <c r="AXF43" s="2497"/>
      <c r="AXG43" s="2497"/>
      <c r="AXH43" s="2497"/>
      <c r="AXI43" s="2497"/>
      <c r="AXJ43" s="2497"/>
      <c r="AXK43" s="2497"/>
      <c r="AXL43" s="2497"/>
      <c r="AXM43" s="2497"/>
      <c r="AXN43" s="2497"/>
      <c r="AXO43" s="2497"/>
      <c r="AXP43" s="2497"/>
      <c r="AXQ43" s="2497"/>
      <c r="AXR43" s="2497"/>
      <c r="AXS43" s="2497"/>
      <c r="AXT43" s="2497"/>
      <c r="AXU43" s="2497"/>
      <c r="AXV43" s="2497"/>
      <c r="AXW43" s="2497"/>
      <c r="AXX43" s="2497"/>
      <c r="AXY43" s="2497"/>
      <c r="AXZ43" s="2497"/>
      <c r="AYA43" s="2497"/>
      <c r="AYB43" s="2497"/>
      <c r="AYC43" s="2497"/>
      <c r="AYD43" s="2497"/>
      <c r="AYE43" s="2497"/>
      <c r="AYF43" s="2497"/>
      <c r="AYG43" s="2497"/>
      <c r="AYH43" s="2497"/>
      <c r="AYI43" s="2497"/>
      <c r="AYJ43" s="2497"/>
      <c r="AYK43" s="2497"/>
      <c r="AYL43" s="2497"/>
      <c r="AYM43" s="2497"/>
      <c r="AYN43" s="2497"/>
      <c r="AYO43" s="2497"/>
      <c r="AYP43" s="2497"/>
      <c r="AYQ43" s="2497"/>
      <c r="AYR43" s="2497"/>
      <c r="AYS43" s="2497"/>
      <c r="AYT43" s="2497"/>
      <c r="AYU43" s="2497"/>
      <c r="AYV43" s="2497"/>
      <c r="AYW43" s="2497"/>
      <c r="AYX43" s="2497"/>
      <c r="AYY43" s="2497"/>
      <c r="AYZ43" s="2497"/>
      <c r="AZA43" s="2497"/>
      <c r="AZB43" s="2497"/>
      <c r="AZC43" s="2497"/>
      <c r="AZD43" s="2497"/>
      <c r="AZE43" s="2497"/>
      <c r="AZF43" s="2497"/>
      <c r="AZG43" s="2497"/>
      <c r="AZH43" s="2497"/>
      <c r="AZI43" s="2497"/>
      <c r="AZJ43" s="2497"/>
      <c r="AZK43" s="2497"/>
      <c r="AZL43" s="2497"/>
      <c r="AZM43" s="2497"/>
      <c r="AZN43" s="2497"/>
      <c r="AZO43" s="2497"/>
      <c r="AZP43" s="2497"/>
      <c r="AZQ43" s="2497"/>
      <c r="AZR43" s="2497"/>
      <c r="AZS43" s="2497"/>
      <c r="AZT43" s="2497"/>
      <c r="AZU43" s="2497"/>
      <c r="AZV43" s="2497"/>
      <c r="AZW43" s="2497"/>
      <c r="AZX43" s="2497"/>
      <c r="AZY43" s="2497"/>
      <c r="AZZ43" s="2497"/>
      <c r="BAA43" s="2497"/>
      <c r="BAB43" s="2497"/>
      <c r="BAC43" s="2497"/>
      <c r="BAD43" s="2497"/>
      <c r="BAE43" s="2497"/>
      <c r="BAF43" s="2497"/>
      <c r="BAG43" s="2497"/>
      <c r="BAH43" s="2497"/>
      <c r="BAI43" s="2497"/>
      <c r="BAJ43" s="2497"/>
      <c r="BAK43" s="2497"/>
      <c r="BAL43" s="2497"/>
      <c r="BAM43" s="2497"/>
      <c r="BAN43" s="2497"/>
      <c r="BAO43" s="2497"/>
      <c r="BAP43" s="2497"/>
      <c r="BAQ43" s="2497"/>
      <c r="BAR43" s="2497"/>
      <c r="BAS43" s="2497"/>
      <c r="BAT43" s="2497"/>
      <c r="BAU43" s="2497"/>
      <c r="BAV43" s="2497"/>
      <c r="BAW43" s="2497"/>
      <c r="BAX43" s="2497"/>
      <c r="BAY43" s="2497"/>
      <c r="BAZ43" s="2497"/>
      <c r="BBA43" s="2497"/>
      <c r="BBB43" s="2497"/>
      <c r="BBC43" s="2497"/>
      <c r="BBD43" s="2497"/>
      <c r="BBE43" s="2497"/>
      <c r="BBF43" s="2497"/>
      <c r="BBG43" s="2497"/>
      <c r="BBH43" s="2497"/>
      <c r="BBI43" s="2497"/>
      <c r="BBJ43" s="2497"/>
      <c r="BBK43" s="2497"/>
      <c r="BBL43" s="2497"/>
      <c r="BBM43" s="2497"/>
      <c r="BBN43" s="2497"/>
      <c r="BBO43" s="2497"/>
      <c r="BBP43" s="2497"/>
      <c r="BBQ43" s="2497"/>
      <c r="BBR43" s="2497"/>
      <c r="BBS43" s="2497"/>
      <c r="BBT43" s="2497"/>
      <c r="BBU43" s="2497"/>
      <c r="BBV43" s="2497"/>
      <c r="BBW43" s="2497"/>
      <c r="BBX43" s="2497"/>
      <c r="BBY43" s="2497"/>
      <c r="BBZ43" s="2497"/>
      <c r="BCA43" s="2497"/>
      <c r="BCB43" s="2497"/>
      <c r="BCC43" s="2497"/>
      <c r="BCD43" s="2497"/>
      <c r="BCE43" s="2497"/>
      <c r="BCF43" s="2497"/>
      <c r="BCG43" s="2497"/>
      <c r="BCH43" s="2497"/>
      <c r="BCI43" s="2497"/>
      <c r="BCJ43" s="2497"/>
      <c r="BCK43" s="2497"/>
      <c r="BCL43" s="2497"/>
      <c r="BCM43" s="2497"/>
      <c r="BCN43" s="2497"/>
      <c r="BCO43" s="2497"/>
      <c r="BCP43" s="2497"/>
      <c r="BCQ43" s="2497"/>
      <c r="BCR43" s="2497"/>
      <c r="BCS43" s="2497"/>
      <c r="BCT43" s="2497"/>
      <c r="BCU43" s="2497"/>
      <c r="BCV43" s="2497"/>
      <c r="BCW43" s="2497"/>
      <c r="BCX43" s="2497"/>
      <c r="BCY43" s="2497"/>
      <c r="BCZ43" s="2497"/>
      <c r="BDA43" s="2497"/>
      <c r="BDB43" s="2497"/>
      <c r="BDC43" s="2497"/>
      <c r="BDD43" s="2497"/>
      <c r="BDE43" s="2497"/>
      <c r="BDF43" s="2497"/>
      <c r="BDG43" s="2497"/>
      <c r="BDH43" s="2497"/>
      <c r="BDI43" s="2497"/>
      <c r="BDJ43" s="2497"/>
      <c r="BDK43" s="2497"/>
      <c r="BDL43" s="2497"/>
      <c r="BDM43" s="2497"/>
      <c r="BDN43" s="2497"/>
      <c r="BDO43" s="2497"/>
      <c r="BDP43" s="2497"/>
      <c r="BDQ43" s="2497"/>
      <c r="BDR43" s="2497"/>
      <c r="BDS43" s="2497"/>
      <c r="BDT43" s="2497"/>
      <c r="BDU43" s="2497"/>
      <c r="BDV43" s="2497"/>
      <c r="BDW43" s="2497"/>
      <c r="BDX43" s="2497"/>
      <c r="BDY43" s="2497"/>
      <c r="BDZ43" s="2497"/>
      <c r="BEA43" s="2497"/>
      <c r="BEB43" s="2497"/>
      <c r="BEC43" s="2497"/>
      <c r="BED43" s="2497"/>
      <c r="BEE43" s="2497"/>
      <c r="BEF43" s="2497"/>
      <c r="BEG43" s="2497"/>
      <c r="BEH43" s="2497"/>
      <c r="BEI43" s="2497"/>
      <c r="BEJ43" s="2497"/>
      <c r="BEK43" s="2497"/>
      <c r="BEL43" s="2497"/>
      <c r="BEM43" s="2497"/>
      <c r="BEN43" s="2497"/>
      <c r="BEO43" s="2497"/>
      <c r="BEP43" s="2497"/>
      <c r="BEQ43" s="2497"/>
      <c r="BER43" s="2497"/>
      <c r="BES43" s="2497"/>
      <c r="BET43" s="2497"/>
      <c r="BEU43" s="2497"/>
      <c r="BEV43" s="2497"/>
      <c r="BEW43" s="2497"/>
      <c r="BEX43" s="2497"/>
      <c r="BEY43" s="2497"/>
      <c r="BEZ43" s="2497"/>
      <c r="BFA43" s="2497"/>
      <c r="BFB43" s="2497"/>
      <c r="BFC43" s="2497"/>
      <c r="BFD43" s="2497"/>
      <c r="BFE43" s="2497"/>
      <c r="BFF43" s="2497"/>
      <c r="BFG43" s="2497"/>
      <c r="BFH43" s="2497"/>
      <c r="BFI43" s="2497"/>
      <c r="BFJ43" s="2497"/>
      <c r="BFK43" s="2497"/>
      <c r="BFL43" s="2497"/>
      <c r="BFM43" s="2497"/>
      <c r="BFN43" s="2497"/>
      <c r="BFO43" s="2497"/>
      <c r="BFP43" s="2497"/>
      <c r="BFQ43" s="2497"/>
      <c r="BFR43" s="2497"/>
      <c r="BFS43" s="2497"/>
      <c r="BFT43" s="2497"/>
      <c r="BFU43" s="2497"/>
      <c r="BFV43" s="2497"/>
      <c r="BFW43" s="2497"/>
      <c r="BFX43" s="2497"/>
      <c r="BFY43" s="2497"/>
      <c r="BFZ43" s="2497"/>
      <c r="BGA43" s="2497"/>
      <c r="BGB43" s="2497"/>
      <c r="BGC43" s="2497"/>
      <c r="BGD43" s="2497"/>
      <c r="BGE43" s="2497"/>
      <c r="BGF43" s="2497"/>
      <c r="BGG43" s="2497"/>
      <c r="BGH43" s="2497"/>
      <c r="BGI43" s="2497"/>
      <c r="BGJ43" s="2497"/>
      <c r="BGK43" s="2497"/>
      <c r="BGL43" s="2497"/>
      <c r="BGM43" s="2497"/>
      <c r="BGN43" s="2497"/>
      <c r="BGO43" s="2497"/>
      <c r="BGP43" s="2497"/>
      <c r="BGQ43" s="2497"/>
      <c r="BGR43" s="2497"/>
      <c r="BGS43" s="2497"/>
      <c r="BGT43" s="2497"/>
      <c r="BGU43" s="2497"/>
      <c r="BGV43" s="2497"/>
      <c r="BGW43" s="2497"/>
      <c r="BGX43" s="2497"/>
      <c r="BGY43" s="2497"/>
      <c r="BGZ43" s="2497"/>
      <c r="BHA43" s="2497"/>
      <c r="BHB43" s="2497"/>
      <c r="BHC43" s="2497"/>
      <c r="BHD43" s="2497"/>
      <c r="BHE43" s="2497"/>
      <c r="BHF43" s="2497"/>
      <c r="BHG43" s="2497"/>
      <c r="BHH43" s="2497"/>
      <c r="BHI43" s="2497"/>
      <c r="BHJ43" s="2497"/>
      <c r="BHK43" s="2497"/>
      <c r="BHL43" s="2497"/>
      <c r="BHM43" s="2497"/>
      <c r="BHN43" s="2497"/>
      <c r="BHO43" s="2497"/>
      <c r="BHP43" s="2497"/>
      <c r="BHQ43" s="2497"/>
      <c r="BHR43" s="2497"/>
      <c r="BHS43" s="2497"/>
      <c r="BHT43" s="2497"/>
      <c r="BHU43" s="2497"/>
      <c r="BHV43" s="2497"/>
      <c r="BHW43" s="2497"/>
      <c r="BHX43" s="2497"/>
      <c r="BHY43" s="2497"/>
      <c r="BHZ43" s="2497"/>
      <c r="BIA43" s="2497"/>
      <c r="BIB43" s="2497"/>
      <c r="BIC43" s="2497"/>
      <c r="BID43" s="2497"/>
      <c r="BIE43" s="2497"/>
      <c r="BIF43" s="2497"/>
      <c r="BIG43" s="2497"/>
      <c r="BIH43" s="2497"/>
      <c r="BII43" s="2497"/>
      <c r="BIJ43" s="2497"/>
      <c r="BIK43" s="2497"/>
      <c r="BIL43" s="2497"/>
      <c r="BIM43" s="2497"/>
      <c r="BIN43" s="2497"/>
      <c r="BIO43" s="2497"/>
      <c r="BIP43" s="2497"/>
      <c r="BIQ43" s="2497"/>
      <c r="BIR43" s="2497"/>
      <c r="BIS43" s="2497"/>
      <c r="BIT43" s="2497"/>
      <c r="BIU43" s="2497"/>
      <c r="BIV43" s="2497"/>
      <c r="BIW43" s="2497"/>
      <c r="BIX43" s="2497"/>
      <c r="BIY43" s="2497"/>
      <c r="BIZ43" s="2497"/>
      <c r="BJA43" s="2497"/>
      <c r="BJB43" s="2497"/>
      <c r="BJC43" s="2497"/>
      <c r="BJD43" s="2497"/>
      <c r="BJE43" s="2497"/>
      <c r="BJF43" s="2497"/>
      <c r="BJG43" s="2497"/>
      <c r="BJH43" s="2497"/>
      <c r="BJI43" s="2497"/>
      <c r="BJJ43" s="2497"/>
      <c r="BJK43" s="2497"/>
      <c r="BJL43" s="2497"/>
      <c r="BJM43" s="2497"/>
      <c r="BJN43" s="2497"/>
      <c r="BJO43" s="2497"/>
      <c r="BJP43" s="2497"/>
      <c r="BJQ43" s="2497"/>
      <c r="BJR43" s="2497"/>
      <c r="BJS43" s="2497"/>
      <c r="BJT43" s="2497"/>
      <c r="BJU43" s="2497"/>
      <c r="BJV43" s="2497"/>
      <c r="BJW43" s="2497"/>
      <c r="BJX43" s="2497"/>
      <c r="BJY43" s="2497"/>
      <c r="BJZ43" s="2497"/>
      <c r="BKA43" s="2497"/>
      <c r="BKB43" s="2497"/>
      <c r="BKC43" s="2497"/>
      <c r="BKD43" s="2497"/>
      <c r="BKE43" s="2497"/>
      <c r="BKF43" s="2497"/>
      <c r="BKG43" s="2497"/>
      <c r="BKH43" s="2497"/>
      <c r="BKI43" s="2497"/>
      <c r="BKJ43" s="2497"/>
      <c r="BKK43" s="2497"/>
      <c r="BKL43" s="2497"/>
      <c r="BKM43" s="2497"/>
      <c r="BKN43" s="2497"/>
      <c r="BKO43" s="2497"/>
      <c r="BKP43" s="2497"/>
      <c r="BKQ43" s="2497"/>
      <c r="BKR43" s="2497"/>
      <c r="BKS43" s="2497"/>
      <c r="BKT43" s="2497"/>
      <c r="BKU43" s="2497"/>
      <c r="BKV43" s="2497"/>
      <c r="BKW43" s="2497"/>
      <c r="BKX43" s="2497"/>
      <c r="BKY43" s="2497"/>
      <c r="BKZ43" s="2497"/>
      <c r="BLA43" s="2497"/>
      <c r="BLB43" s="2497"/>
      <c r="BLC43" s="2497"/>
      <c r="BLD43" s="2497"/>
      <c r="BLE43" s="2497"/>
      <c r="BLF43" s="2497"/>
      <c r="BLG43" s="2497"/>
      <c r="BLH43" s="2497"/>
      <c r="BLI43" s="2497"/>
      <c r="BLJ43" s="2497"/>
      <c r="BLK43" s="2497"/>
      <c r="BLL43" s="2497"/>
      <c r="BLM43" s="2497"/>
      <c r="BLN43" s="2497"/>
      <c r="BLO43" s="2497"/>
      <c r="BLP43" s="2497"/>
      <c r="BLQ43" s="2497"/>
      <c r="BLR43" s="2497"/>
      <c r="BLS43" s="2497"/>
      <c r="BLT43" s="2497"/>
      <c r="BLU43" s="2497"/>
      <c r="BLV43" s="2497"/>
      <c r="BLW43" s="2497"/>
      <c r="BLX43" s="2497"/>
      <c r="BLY43" s="2497"/>
      <c r="BLZ43" s="2497"/>
      <c r="BMA43" s="2497"/>
      <c r="BMB43" s="2497"/>
      <c r="BMC43" s="2497"/>
      <c r="BMD43" s="2497"/>
      <c r="BME43" s="2497"/>
      <c r="BMF43" s="2497"/>
      <c r="BMG43" s="2497"/>
      <c r="BMH43" s="2497"/>
      <c r="BMI43" s="2497"/>
      <c r="BMJ43" s="2497"/>
      <c r="BMK43" s="2497"/>
      <c r="BML43" s="2497"/>
      <c r="BMM43" s="2497"/>
      <c r="BMN43" s="2497"/>
      <c r="BMO43" s="2497"/>
      <c r="BMP43" s="2497"/>
      <c r="BMQ43" s="2497"/>
      <c r="BMR43" s="2497"/>
      <c r="BMS43" s="2497"/>
      <c r="BMT43" s="2497"/>
      <c r="BMU43" s="2497"/>
      <c r="BMV43" s="2497"/>
      <c r="BMW43" s="2497"/>
      <c r="BMX43" s="2497"/>
      <c r="BMY43" s="2497"/>
      <c r="BMZ43" s="2497"/>
      <c r="BNA43" s="2497"/>
      <c r="BNB43" s="2497"/>
      <c r="BNC43" s="2497"/>
      <c r="BND43" s="2497"/>
      <c r="BNE43" s="2497"/>
      <c r="BNF43" s="2497"/>
      <c r="BNG43" s="2497"/>
      <c r="BNH43" s="2497"/>
      <c r="BNI43" s="2497"/>
      <c r="BNJ43" s="2497"/>
      <c r="BNK43" s="2497"/>
      <c r="BNL43" s="2497"/>
      <c r="BNM43" s="2497"/>
      <c r="BNN43" s="2497"/>
      <c r="BNO43" s="2497"/>
      <c r="BNP43" s="2497"/>
      <c r="BNQ43" s="2497"/>
      <c r="BNR43" s="2497"/>
      <c r="BNS43" s="2497"/>
      <c r="BNT43" s="2497"/>
      <c r="BNU43" s="2497"/>
      <c r="BNV43" s="2497"/>
      <c r="BNW43" s="2497"/>
      <c r="BNX43" s="2497"/>
      <c r="BNY43" s="2497"/>
      <c r="BNZ43" s="2497"/>
      <c r="BOA43" s="2497"/>
      <c r="BOB43" s="2497"/>
      <c r="BOC43" s="2497"/>
      <c r="BOD43" s="2497"/>
      <c r="BOE43" s="2497"/>
      <c r="BOF43" s="2497"/>
      <c r="BOG43" s="2497"/>
      <c r="BOH43" s="2497"/>
      <c r="BOI43" s="2497"/>
      <c r="BOJ43" s="2497"/>
      <c r="BOK43" s="2497"/>
      <c r="BOL43" s="2497"/>
      <c r="BOM43" s="2497"/>
      <c r="BON43" s="2497"/>
      <c r="BOO43" s="2497"/>
      <c r="BOP43" s="2497"/>
      <c r="BOQ43" s="2497"/>
      <c r="BOR43" s="2497"/>
      <c r="BOS43" s="2497"/>
      <c r="BOT43" s="2497"/>
      <c r="BOU43" s="2497"/>
      <c r="BOV43" s="2497"/>
      <c r="BOW43" s="2497"/>
      <c r="BOX43" s="2497"/>
      <c r="BOY43" s="2497"/>
      <c r="BOZ43" s="2497"/>
      <c r="BPA43" s="2497"/>
      <c r="BPB43" s="2497"/>
      <c r="BPC43" s="2497"/>
      <c r="BPD43" s="2497"/>
      <c r="BPE43" s="2497"/>
      <c r="BPF43" s="2497"/>
      <c r="BPG43" s="2497"/>
      <c r="BPH43" s="2497"/>
      <c r="BPI43" s="2497"/>
      <c r="BPJ43" s="2497"/>
      <c r="BPK43" s="2497"/>
      <c r="BPL43" s="2497"/>
      <c r="BPM43" s="2497"/>
      <c r="BPN43" s="2497"/>
      <c r="BPO43" s="2497"/>
      <c r="BPP43" s="2497"/>
      <c r="BPQ43" s="2497"/>
      <c r="BPR43" s="2497"/>
      <c r="BPS43" s="2497"/>
      <c r="BPT43" s="2497"/>
      <c r="BPU43" s="2497"/>
      <c r="BPV43" s="2497"/>
      <c r="BPW43" s="2497"/>
      <c r="BPX43" s="2497"/>
      <c r="BPY43" s="2497"/>
      <c r="BPZ43" s="2497"/>
      <c r="BQA43" s="2497"/>
      <c r="BQB43" s="2497"/>
      <c r="BQC43" s="2497"/>
      <c r="BQD43" s="2497"/>
      <c r="BQE43" s="2497"/>
      <c r="BQF43" s="2497"/>
      <c r="BQG43" s="2497"/>
      <c r="BQH43" s="2497"/>
      <c r="BQI43" s="2497"/>
      <c r="BQJ43" s="2497"/>
      <c r="BQK43" s="2497"/>
      <c r="BQL43" s="2497"/>
      <c r="BQM43" s="2497"/>
      <c r="BQN43" s="2497"/>
      <c r="BQO43" s="2497"/>
      <c r="BQP43" s="2497"/>
      <c r="BQQ43" s="2497"/>
      <c r="BQR43" s="2497"/>
      <c r="BQS43" s="2497"/>
      <c r="BQT43" s="2497"/>
      <c r="BQU43" s="2497"/>
      <c r="BQV43" s="2497"/>
      <c r="BQW43" s="2497"/>
      <c r="BQX43" s="2497"/>
      <c r="BQY43" s="2497"/>
      <c r="BQZ43" s="2497"/>
      <c r="BRA43" s="2497"/>
      <c r="BRB43" s="2497"/>
      <c r="BRC43" s="2497"/>
      <c r="BRD43" s="2497"/>
      <c r="BRE43" s="2497"/>
      <c r="BRF43" s="2497"/>
      <c r="BRG43" s="2497"/>
      <c r="BRH43" s="2497"/>
      <c r="BRI43" s="2497"/>
      <c r="BRJ43" s="2497"/>
      <c r="BRK43" s="2497"/>
      <c r="BRL43" s="2497"/>
      <c r="BRM43" s="2497"/>
      <c r="BRN43" s="2497"/>
      <c r="BRO43" s="2497"/>
      <c r="BRP43" s="2497"/>
      <c r="BRQ43" s="2497"/>
      <c r="BRR43" s="2497"/>
      <c r="BRS43" s="2497"/>
      <c r="BRT43" s="2497"/>
      <c r="BRU43" s="2497"/>
      <c r="BRV43" s="2497"/>
      <c r="BRW43" s="2497"/>
      <c r="BRX43" s="2497"/>
      <c r="BRY43" s="2497"/>
      <c r="BRZ43" s="2497"/>
      <c r="BSA43" s="2497"/>
      <c r="BSB43" s="2497"/>
      <c r="BSC43" s="2497"/>
      <c r="BSD43" s="2497"/>
      <c r="BSE43" s="2497"/>
      <c r="BSF43" s="2497"/>
      <c r="BSG43" s="2497"/>
      <c r="BSH43" s="2497"/>
      <c r="BSI43" s="2497"/>
      <c r="BSJ43" s="2497"/>
      <c r="BSK43" s="2497"/>
      <c r="BSL43" s="2497"/>
      <c r="BSM43" s="2497"/>
      <c r="BSN43" s="2497"/>
      <c r="BSO43" s="2497"/>
      <c r="BSP43" s="2497"/>
      <c r="BSQ43" s="2497"/>
      <c r="BSR43" s="2497"/>
      <c r="BSS43" s="2497"/>
      <c r="BST43" s="2497"/>
      <c r="BSU43" s="2497"/>
      <c r="BSV43" s="2497"/>
      <c r="BSW43" s="2497"/>
      <c r="BSX43" s="2497"/>
      <c r="BSY43" s="2497"/>
      <c r="BSZ43" s="2497"/>
      <c r="BTA43" s="2497"/>
      <c r="BTB43" s="2497"/>
      <c r="BTC43" s="2497"/>
      <c r="BTD43" s="2497"/>
      <c r="BTE43" s="2497"/>
      <c r="BTF43" s="2497"/>
      <c r="BTG43" s="2497"/>
      <c r="BTH43" s="2497"/>
      <c r="BTI43" s="2497"/>
      <c r="BTJ43" s="2497"/>
      <c r="BTK43" s="2497"/>
      <c r="BTL43" s="2497"/>
      <c r="BTM43" s="2497"/>
      <c r="BTN43" s="2497"/>
      <c r="BTO43" s="2497"/>
      <c r="BTP43" s="2497"/>
      <c r="BTQ43" s="2497"/>
      <c r="BTR43" s="2497"/>
      <c r="BTS43" s="2497"/>
      <c r="BTT43" s="2497"/>
      <c r="BTU43" s="2497"/>
      <c r="BTV43" s="2497"/>
      <c r="BTW43" s="2497"/>
      <c r="BTX43" s="2497"/>
      <c r="BTY43" s="2497"/>
      <c r="BTZ43" s="2497"/>
      <c r="BUA43" s="2497"/>
      <c r="BUB43" s="2497"/>
      <c r="BUC43" s="2497"/>
      <c r="BUD43" s="2497"/>
      <c r="BUE43" s="2497"/>
      <c r="BUF43" s="2497"/>
      <c r="BUG43" s="2497"/>
      <c r="BUH43" s="2497"/>
      <c r="BUI43" s="2497"/>
      <c r="BUJ43" s="2497"/>
      <c r="BUK43" s="2497"/>
      <c r="BUL43" s="2497"/>
      <c r="BUM43" s="2497"/>
      <c r="BUN43" s="2497"/>
      <c r="BUO43" s="2497"/>
      <c r="BUP43" s="2497"/>
      <c r="BUQ43" s="2497"/>
      <c r="BUR43" s="2497"/>
      <c r="BUS43" s="2497"/>
      <c r="BUT43" s="2497"/>
      <c r="BUU43" s="2497"/>
      <c r="BUV43" s="2497"/>
      <c r="BUW43" s="2497"/>
      <c r="BUX43" s="2497"/>
      <c r="BUY43" s="2497"/>
      <c r="BUZ43" s="2497"/>
      <c r="BVA43" s="2497"/>
      <c r="BVB43" s="2497"/>
      <c r="BVC43" s="2497"/>
      <c r="BVD43" s="2497"/>
      <c r="BVE43" s="2497"/>
      <c r="BVF43" s="2497"/>
      <c r="BVG43" s="2497"/>
      <c r="BVH43" s="2497"/>
      <c r="BVI43" s="2497"/>
      <c r="BVJ43" s="2497"/>
      <c r="BVK43" s="2497"/>
      <c r="BVL43" s="2497"/>
      <c r="BVM43" s="2497"/>
      <c r="BVN43" s="2497"/>
      <c r="BVO43" s="2497"/>
      <c r="BVP43" s="2497"/>
      <c r="BVQ43" s="2497"/>
      <c r="BVR43" s="2497"/>
      <c r="BVS43" s="2497"/>
      <c r="BVT43" s="2497"/>
      <c r="BVU43" s="2497"/>
      <c r="BVV43" s="2497"/>
      <c r="BVW43" s="2497"/>
      <c r="BVX43" s="2497"/>
      <c r="BVY43" s="2497"/>
      <c r="BVZ43" s="2497"/>
      <c r="BWA43" s="2497"/>
      <c r="BWB43" s="2497"/>
      <c r="BWC43" s="2497"/>
      <c r="BWD43" s="2497"/>
      <c r="BWE43" s="2497"/>
      <c r="BWF43" s="2497"/>
      <c r="BWG43" s="2497"/>
      <c r="BWH43" s="2497"/>
      <c r="BWI43" s="2497"/>
      <c r="BWJ43" s="2497"/>
      <c r="BWK43" s="2497"/>
      <c r="BWL43" s="2497"/>
      <c r="BWM43" s="2497"/>
      <c r="BWN43" s="2497"/>
      <c r="BWO43" s="2497"/>
      <c r="BWP43" s="2497"/>
      <c r="BWQ43" s="2497"/>
      <c r="BWR43" s="2497"/>
      <c r="BWS43" s="2497"/>
      <c r="BWT43" s="2497"/>
      <c r="BWU43" s="2497"/>
      <c r="BWV43" s="2497"/>
      <c r="BWW43" s="2497"/>
      <c r="BWX43" s="2497"/>
      <c r="BWY43" s="2497"/>
      <c r="BWZ43" s="2497"/>
      <c r="BXA43" s="2497"/>
      <c r="BXB43" s="2497"/>
      <c r="BXC43" s="2497"/>
      <c r="BXD43" s="2497"/>
      <c r="BXE43" s="2497"/>
      <c r="BXF43" s="2497"/>
      <c r="BXG43" s="2497"/>
      <c r="BXH43" s="2497"/>
      <c r="BXI43" s="2497"/>
      <c r="BXJ43" s="2497"/>
      <c r="BXK43" s="2497"/>
      <c r="BXL43" s="2497"/>
      <c r="BXM43" s="2497"/>
      <c r="BXN43" s="2497"/>
      <c r="BXO43" s="2497"/>
      <c r="BXP43" s="2497"/>
      <c r="BXQ43" s="2497"/>
      <c r="BXR43" s="2497"/>
      <c r="BXS43" s="2497"/>
      <c r="BXT43" s="2497"/>
      <c r="BXU43" s="2497"/>
      <c r="BXV43" s="2497"/>
    </row>
  </sheetData>
  <conditionalFormatting sqref="CEV1">
    <cfRule type="cellIs" dxfId="21" priority="21" operator="equal">
      <formula>"x"</formula>
    </cfRule>
  </conditionalFormatting>
  <conditionalFormatting sqref="CAI1:CAU1 CFE1:CGI1">
    <cfRule type="cellIs" dxfId="20" priority="22" operator="equal">
      <formula>"x"</formula>
    </cfRule>
  </conditionalFormatting>
  <conditionalFormatting sqref="CHX2">
    <cfRule type="cellIs" dxfId="19" priority="20" operator="equal">
      <formula>FALSE</formula>
    </cfRule>
  </conditionalFormatting>
  <conditionalFormatting sqref="CHY2">
    <cfRule type="cellIs" dxfId="18" priority="19" operator="equal">
      <formula>FALSE</formula>
    </cfRule>
  </conditionalFormatting>
  <conditionalFormatting sqref="CIA2">
    <cfRule type="cellIs" dxfId="17" priority="18" operator="equal">
      <formula>FALSE</formula>
    </cfRule>
  </conditionalFormatting>
  <conditionalFormatting sqref="CIC2">
    <cfRule type="cellIs" dxfId="16" priority="17" operator="equal">
      <formula>FALSE</formula>
    </cfRule>
  </conditionalFormatting>
  <conditionalFormatting sqref="CID2">
    <cfRule type="cellIs" dxfId="15" priority="16" operator="equal">
      <formula>FALSE</formula>
    </cfRule>
  </conditionalFormatting>
  <conditionalFormatting sqref="CIE2">
    <cfRule type="cellIs" dxfId="14" priority="15" operator="equal">
      <formula>FALSE</formula>
    </cfRule>
  </conditionalFormatting>
  <conditionalFormatting sqref="CIF2">
    <cfRule type="cellIs" dxfId="13" priority="14" operator="equal">
      <formula>FALSE</formula>
    </cfRule>
  </conditionalFormatting>
  <conditionalFormatting sqref="CHV2">
    <cfRule type="cellIs" dxfId="12" priority="13" operator="greaterThan">
      <formula>1</formula>
    </cfRule>
  </conditionalFormatting>
  <conditionalFormatting sqref="CHQ2">
    <cfRule type="cellIs" dxfId="11" priority="12" operator="lessThan">
      <formula>0</formula>
    </cfRule>
  </conditionalFormatting>
  <conditionalFormatting sqref="CIG2">
    <cfRule type="cellIs" dxfId="10" priority="10" operator="equal">
      <formula>FALSE</formula>
    </cfRule>
    <cfRule type="cellIs" dxfId="9" priority="11" operator="equal">
      <formula>FALSE</formula>
    </cfRule>
  </conditionalFormatting>
  <conditionalFormatting sqref="CIH2">
    <cfRule type="cellIs" dxfId="8" priority="9" operator="equal">
      <formula>FALSE</formula>
    </cfRule>
  </conditionalFormatting>
  <conditionalFormatting sqref="CII2">
    <cfRule type="cellIs" dxfId="7" priority="8" operator="equal">
      <formula>FALSE</formula>
    </cfRule>
  </conditionalFormatting>
  <conditionalFormatting sqref="CIJ2">
    <cfRule type="cellIs" dxfId="6" priority="7" operator="equal">
      <formula>FALSE</formula>
    </cfRule>
  </conditionalFormatting>
  <conditionalFormatting sqref="CIK2">
    <cfRule type="cellIs" dxfId="5" priority="6" operator="equal">
      <formula>FALSE</formula>
    </cfRule>
  </conditionalFormatting>
  <conditionalFormatting sqref="CIL2">
    <cfRule type="cellIs" dxfId="4" priority="5" operator="equal">
      <formula>FALSE</formula>
    </cfRule>
  </conditionalFormatting>
  <conditionalFormatting sqref="CIM2">
    <cfRule type="cellIs" dxfId="3" priority="4" operator="equal">
      <formula>FALSE</formula>
    </cfRule>
  </conditionalFormatting>
  <conditionalFormatting sqref="CIN2">
    <cfRule type="cellIs" dxfId="2" priority="3" operator="equal">
      <formula>FALSE</formula>
    </cfRule>
  </conditionalFormatting>
  <conditionalFormatting sqref="CIO2">
    <cfRule type="cellIs" dxfId="1" priority="2" operator="equal">
      <formula>FALSE</formula>
    </cfRule>
  </conditionalFormatting>
  <conditionalFormatting sqref="CIB2">
    <cfRule type="cellIs" dxfId="0" priority="1" operator="equal">
      <formula>FALSE</formula>
    </cfRule>
  </conditionalFormatting>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87"/>
  <sheetViews>
    <sheetView showGridLines="0" view="pageBreakPreview" zoomScale="120" zoomScaleNormal="100" zoomScaleSheetLayoutView="120" workbookViewId="0">
      <selection activeCell="AJ81" sqref="AJ81"/>
    </sheetView>
  </sheetViews>
  <sheetFormatPr defaultColWidth="9.109375" defaultRowHeight="16.5" customHeight="1"/>
  <cols>
    <col min="1" max="1" width="1.109375" style="285" customWidth="1"/>
    <col min="2" max="2" width="0.6640625" style="226" customWidth="1"/>
    <col min="3" max="3" width="4.33203125" style="226" customWidth="1"/>
    <col min="4" max="4" width="4.88671875" style="226" customWidth="1"/>
    <col min="5" max="5" width="9.6640625" style="226" customWidth="1"/>
    <col min="6" max="6" width="6.33203125" style="226" customWidth="1"/>
    <col min="7" max="7" width="5" style="226" customWidth="1"/>
    <col min="8" max="8" width="5.6640625" style="226" customWidth="1"/>
    <col min="9" max="9" width="11.109375" style="226" customWidth="1"/>
    <col min="10" max="10" width="3.6640625" style="286" customWidth="1"/>
    <col min="11" max="18" width="4.33203125" style="226" customWidth="1"/>
    <col min="19" max="22" width="3.6640625" style="226" customWidth="1"/>
    <col min="23" max="30" width="4.33203125" style="226" customWidth="1"/>
    <col min="31" max="34" width="3.6640625" style="226" customWidth="1"/>
    <col min="35" max="16384" width="9.109375" style="226"/>
  </cols>
  <sheetData>
    <row r="1" spans="1:35" ht="6" customHeight="1">
      <c r="A1" s="287"/>
      <c r="B1" s="820"/>
      <c r="C1" s="821"/>
      <c r="D1" s="822"/>
      <c r="E1" s="823"/>
      <c r="F1" s="824"/>
      <c r="G1" s="824"/>
      <c r="H1" s="825"/>
      <c r="I1" s="824"/>
      <c r="J1" s="824"/>
      <c r="K1" s="825"/>
      <c r="L1" s="826"/>
      <c r="M1" s="826"/>
      <c r="N1" s="826"/>
      <c r="O1" s="826"/>
      <c r="P1" s="826"/>
      <c r="Q1" s="826"/>
      <c r="R1" s="826"/>
      <c r="S1" s="826"/>
      <c r="T1" s="826"/>
      <c r="U1" s="826"/>
      <c r="V1" s="826"/>
      <c r="W1" s="288"/>
      <c r="X1" s="330"/>
      <c r="Y1" s="330"/>
      <c r="Z1" s="330"/>
      <c r="AA1" s="330"/>
      <c r="AB1" s="330"/>
      <c r="AC1" s="330"/>
      <c r="AD1" s="330"/>
      <c r="AE1" s="330"/>
      <c r="AF1" s="330"/>
      <c r="AG1" s="330"/>
      <c r="AH1" s="330"/>
    </row>
    <row r="2" spans="1:35" ht="16.5" customHeight="1">
      <c r="A2" s="287"/>
      <c r="B2" s="827"/>
      <c r="C2" s="289"/>
      <c r="D2" s="290"/>
      <c r="E2" s="778"/>
      <c r="F2" s="667" t="s">
        <v>1842</v>
      </c>
      <c r="G2" s="291"/>
      <c r="H2" s="292"/>
      <c r="I2" s="291"/>
      <c r="J2" s="291"/>
      <c r="K2" s="233"/>
      <c r="L2" s="331"/>
      <c r="M2" s="331"/>
      <c r="N2" s="331"/>
      <c r="O2" s="331"/>
      <c r="P2" s="331"/>
      <c r="Q2" s="331"/>
      <c r="R2" s="331"/>
      <c r="S2" s="331"/>
      <c r="T2" s="331"/>
      <c r="U2" s="331"/>
      <c r="V2" s="331"/>
      <c r="W2" s="233"/>
      <c r="X2" s="331"/>
      <c r="Y2" s="331"/>
      <c r="Z2" s="331"/>
      <c r="AA2" s="331"/>
      <c r="AB2" s="331"/>
      <c r="AC2" s="331"/>
      <c r="AD2" s="331"/>
      <c r="AE2" s="331"/>
      <c r="AF2" s="331"/>
      <c r="AG2" s="331"/>
      <c r="AH2" s="331"/>
    </row>
    <row r="3" spans="1:35" ht="17.25" customHeight="1">
      <c r="A3" s="287"/>
      <c r="B3" s="1373"/>
      <c r="C3" s="289"/>
      <c r="D3" s="290"/>
      <c r="E3" s="1240"/>
      <c r="F3" s="1374" t="s">
        <v>1641</v>
      </c>
      <c r="G3" s="291"/>
      <c r="H3" s="292"/>
      <c r="I3" s="291"/>
      <c r="J3" s="291"/>
      <c r="K3" s="233"/>
      <c r="L3" s="331"/>
      <c r="M3" s="331"/>
      <c r="N3" s="331"/>
      <c r="O3" s="331"/>
      <c r="P3" s="331"/>
      <c r="Q3" s="331"/>
      <c r="R3" s="331"/>
      <c r="S3" s="331"/>
      <c r="T3" s="331"/>
      <c r="U3" s="331"/>
      <c r="V3" s="331"/>
      <c r="W3" s="233"/>
      <c r="X3" s="331"/>
      <c r="Y3" s="331"/>
      <c r="Z3" s="331"/>
      <c r="AA3" s="331"/>
      <c r="AB3" s="331"/>
      <c r="AC3" s="331"/>
      <c r="AD3" s="331"/>
      <c r="AE3" s="331"/>
      <c r="AF3" s="331"/>
      <c r="AG3" s="331"/>
      <c r="AH3" s="331"/>
    </row>
    <row r="4" spans="1:35" ht="14.25" customHeight="1">
      <c r="A4" s="293"/>
      <c r="B4" s="828"/>
      <c r="C4" s="829"/>
      <c r="D4" s="830"/>
      <c r="E4" s="831"/>
      <c r="F4" s="1372"/>
      <c r="G4" s="832"/>
      <c r="H4" s="832"/>
      <c r="I4" s="832"/>
      <c r="J4" s="832"/>
      <c r="K4" s="833"/>
      <c r="L4" s="833"/>
      <c r="M4" s="833"/>
      <c r="N4" s="833"/>
      <c r="O4" s="833"/>
      <c r="P4" s="833"/>
      <c r="Q4" s="833"/>
      <c r="R4" s="833"/>
      <c r="S4" s="833"/>
      <c r="T4" s="833"/>
      <c r="U4" s="833"/>
      <c r="V4" s="833"/>
      <c r="W4" s="332"/>
      <c r="X4" s="332"/>
      <c r="Y4" s="332"/>
      <c r="Z4" s="332"/>
      <c r="AA4" s="332"/>
      <c r="AB4" s="332"/>
      <c r="AC4" s="332"/>
      <c r="AD4" s="332"/>
      <c r="AE4" s="665"/>
      <c r="AF4" s="665"/>
      <c r="AG4" s="665"/>
      <c r="AH4" s="665"/>
    </row>
    <row r="5" spans="1:35" ht="12" customHeight="1">
      <c r="A5" s="287"/>
      <c r="B5" s="834"/>
      <c r="C5" s="294"/>
      <c r="D5" s="255"/>
      <c r="E5" s="256"/>
      <c r="F5" s="295"/>
      <c r="G5" s="295"/>
      <c r="H5" s="295"/>
      <c r="I5" s="295"/>
      <c r="J5" s="333"/>
      <c r="K5" s="1016"/>
      <c r="L5" s="4719" t="s">
        <v>1297</v>
      </c>
      <c r="M5" s="4719"/>
      <c r="N5" s="4719"/>
      <c r="O5" s="4719"/>
      <c r="P5" s="4719"/>
      <c r="Q5" s="4719"/>
      <c r="R5" s="4719"/>
      <c r="S5" s="4719"/>
      <c r="T5" s="4719"/>
      <c r="U5" s="4719"/>
      <c r="V5" s="1017"/>
      <c r="W5" s="4720" t="s">
        <v>608</v>
      </c>
      <c r="X5" s="4721"/>
      <c r="Y5" s="4721"/>
      <c r="Z5" s="4721"/>
      <c r="AA5" s="4721"/>
      <c r="AB5" s="4721"/>
      <c r="AC5" s="4721"/>
      <c r="AD5" s="4721"/>
      <c r="AE5" s="4721"/>
      <c r="AF5" s="4721"/>
      <c r="AG5" s="4721"/>
      <c r="AH5" s="4721"/>
    </row>
    <row r="6" spans="1:35" ht="12" customHeight="1">
      <c r="A6" s="287"/>
      <c r="B6" s="735"/>
      <c r="C6" s="281"/>
      <c r="D6" s="233"/>
      <c r="E6" s="257"/>
      <c r="F6" s="257"/>
      <c r="G6" s="296"/>
      <c r="H6" s="297"/>
      <c r="I6" s="334"/>
      <c r="J6" s="335"/>
      <c r="K6" s="254"/>
      <c r="L6" s="4708" t="s">
        <v>4488</v>
      </c>
      <c r="M6" s="4708"/>
      <c r="N6" s="4708"/>
      <c r="O6" s="4708"/>
      <c r="P6" s="4708"/>
      <c r="Q6" s="4708"/>
      <c r="R6" s="4708"/>
      <c r="S6" s="4708"/>
      <c r="T6" s="4708"/>
      <c r="U6" s="4708"/>
      <c r="V6" s="1018"/>
      <c r="W6" s="4722" t="s">
        <v>1639</v>
      </c>
      <c r="X6" s="4699"/>
      <c r="Y6" s="4699"/>
      <c r="Z6" s="4699"/>
      <c r="AA6" s="4699"/>
      <c r="AB6" s="4699"/>
      <c r="AC6" s="4699"/>
      <c r="AD6" s="4699"/>
      <c r="AE6" s="4699"/>
      <c r="AF6" s="4699"/>
      <c r="AG6" s="4699"/>
      <c r="AH6" s="4699"/>
    </row>
    <row r="7" spans="1:35" ht="12" customHeight="1">
      <c r="A7" s="287"/>
      <c r="B7" s="735"/>
      <c r="C7" s="281"/>
      <c r="D7" s="233"/>
      <c r="E7" s="298"/>
      <c r="F7" s="298"/>
      <c r="G7" s="298"/>
      <c r="H7" s="298"/>
      <c r="I7" s="298"/>
      <c r="J7" s="335"/>
      <c r="K7" s="1019"/>
      <c r="L7" s="4723" t="s">
        <v>1298</v>
      </c>
      <c r="M7" s="4723"/>
      <c r="N7" s="4723"/>
      <c r="O7" s="4723"/>
      <c r="P7" s="4723"/>
      <c r="Q7" s="4723"/>
      <c r="R7" s="4723"/>
      <c r="S7" s="4723"/>
      <c r="T7" s="4723"/>
      <c r="U7" s="4723"/>
      <c r="V7" s="1020"/>
      <c r="W7" s="4724" t="s">
        <v>368</v>
      </c>
      <c r="X7" s="4725"/>
      <c r="Y7" s="4725"/>
      <c r="Z7" s="4725"/>
      <c r="AA7" s="4725"/>
      <c r="AB7" s="4725"/>
      <c r="AC7" s="4725"/>
      <c r="AD7" s="4725"/>
      <c r="AE7" s="4725"/>
      <c r="AF7" s="4725"/>
      <c r="AG7" s="4725"/>
      <c r="AH7" s="4725"/>
    </row>
    <row r="8" spans="1:35" ht="12" customHeight="1">
      <c r="A8" s="287"/>
      <c r="B8" s="735"/>
      <c r="C8" s="299"/>
      <c r="D8" s="233"/>
      <c r="E8" s="233"/>
      <c r="F8" s="233"/>
      <c r="G8" s="233"/>
      <c r="H8" s="233"/>
      <c r="I8" s="233"/>
      <c r="J8" s="336"/>
      <c r="K8" s="1021"/>
      <c r="L8" s="4726" t="s">
        <v>4489</v>
      </c>
      <c r="M8" s="4726"/>
      <c r="N8" s="4726"/>
      <c r="O8" s="4726"/>
      <c r="P8" s="4726"/>
      <c r="Q8" s="4726"/>
      <c r="R8" s="4726"/>
      <c r="S8" s="4726"/>
      <c r="T8" s="4726"/>
      <c r="U8" s="4726"/>
      <c r="V8" s="1022"/>
      <c r="W8" s="4727"/>
      <c r="X8" s="4728"/>
      <c r="Y8" s="4728"/>
      <c r="Z8" s="4728"/>
      <c r="AA8" s="4728"/>
      <c r="AB8" s="4728"/>
      <c r="AC8" s="4728"/>
      <c r="AD8" s="4728"/>
      <c r="AE8" s="4728"/>
      <c r="AF8" s="4728"/>
      <c r="AG8" s="4728"/>
      <c r="AH8" s="4728"/>
    </row>
    <row r="9" spans="1:35" ht="12" customHeight="1">
      <c r="A9" s="287"/>
      <c r="B9" s="735"/>
      <c r="C9" s="4664" t="s">
        <v>258</v>
      </c>
      <c r="D9" s="4664"/>
      <c r="E9" s="4664"/>
      <c r="F9" s="4664"/>
      <c r="G9" s="4664"/>
      <c r="H9" s="4664"/>
      <c r="I9" s="4664"/>
      <c r="J9" s="4918"/>
      <c r="K9" s="4704" t="s">
        <v>225</v>
      </c>
      <c r="L9" s="4705"/>
      <c r="M9" s="4705"/>
      <c r="N9" s="4706"/>
      <c r="O9" s="4729" t="s">
        <v>255</v>
      </c>
      <c r="P9" s="4730"/>
      <c r="Q9" s="4730"/>
      <c r="R9" s="4731"/>
      <c r="S9" s="1681"/>
      <c r="T9" s="1681"/>
      <c r="U9" s="1681"/>
      <c r="V9" s="1012"/>
      <c r="W9" s="4704" t="s">
        <v>225</v>
      </c>
      <c r="X9" s="4705"/>
      <c r="Y9" s="4705"/>
      <c r="Z9" s="4706"/>
      <c r="AA9" s="4704" t="s">
        <v>255</v>
      </c>
      <c r="AB9" s="4705"/>
      <c r="AC9" s="4705"/>
      <c r="AD9" s="4706"/>
      <c r="AE9" s="4704" t="s">
        <v>218</v>
      </c>
      <c r="AF9" s="4705"/>
      <c r="AG9" s="4705"/>
      <c r="AH9" s="4706"/>
    </row>
    <row r="10" spans="1:35" ht="12" customHeight="1">
      <c r="A10" s="287"/>
      <c r="B10" s="735"/>
      <c r="C10" s="4919" t="s">
        <v>259</v>
      </c>
      <c r="D10" s="4919"/>
      <c r="E10" s="4919"/>
      <c r="F10" s="4919"/>
      <c r="G10" s="4919"/>
      <c r="H10" s="4919"/>
      <c r="I10" s="4919"/>
      <c r="J10" s="4920"/>
      <c r="K10" s="4707"/>
      <c r="L10" s="4708"/>
      <c r="M10" s="4708"/>
      <c r="N10" s="4709"/>
      <c r="O10" s="4707"/>
      <c r="P10" s="4708"/>
      <c r="Q10" s="4708"/>
      <c r="R10" s="4732"/>
      <c r="S10" s="1681"/>
      <c r="T10" s="1681"/>
      <c r="U10" s="1681"/>
      <c r="V10" s="1012"/>
      <c r="W10" s="4707"/>
      <c r="X10" s="4708"/>
      <c r="Y10" s="4708"/>
      <c r="Z10" s="4709"/>
      <c r="AA10" s="4707"/>
      <c r="AB10" s="4708"/>
      <c r="AC10" s="4708"/>
      <c r="AD10" s="4709"/>
      <c r="AE10" s="4707"/>
      <c r="AF10" s="4708"/>
      <c r="AG10" s="4708"/>
      <c r="AH10" s="4709"/>
    </row>
    <row r="11" spans="1:35" ht="13.5" customHeight="1">
      <c r="A11" s="287"/>
      <c r="B11" s="735"/>
      <c r="C11" s="363"/>
      <c r="D11" s="233"/>
      <c r="E11" s="233"/>
      <c r="F11" s="233"/>
      <c r="G11" s="233"/>
      <c r="H11" s="233"/>
      <c r="I11" s="233"/>
      <c r="J11" s="364"/>
      <c r="K11" s="4707"/>
      <c r="L11" s="4708"/>
      <c r="M11" s="4708"/>
      <c r="N11" s="4709"/>
      <c r="O11" s="4707"/>
      <c r="P11" s="4708"/>
      <c r="Q11" s="4708"/>
      <c r="R11" s="4732"/>
      <c r="S11" s="4733" t="s">
        <v>218</v>
      </c>
      <c r="T11" s="4734"/>
      <c r="U11" s="4734"/>
      <c r="V11" s="4735"/>
      <c r="W11" s="4707"/>
      <c r="X11" s="4708"/>
      <c r="Y11" s="4708"/>
      <c r="Z11" s="4709"/>
      <c r="AA11" s="4707"/>
      <c r="AB11" s="4708"/>
      <c r="AC11" s="4708"/>
      <c r="AD11" s="4709"/>
      <c r="AE11" s="4707"/>
      <c r="AF11" s="4708"/>
      <c r="AG11" s="4708"/>
      <c r="AH11" s="4709"/>
    </row>
    <row r="12" spans="1:35" ht="12" customHeight="1">
      <c r="A12" s="287"/>
      <c r="B12" s="735"/>
      <c r="C12" s="300"/>
      <c r="D12" s="233"/>
      <c r="E12" s="298"/>
      <c r="F12" s="298"/>
      <c r="G12" s="298"/>
      <c r="H12" s="298"/>
      <c r="I12" s="298"/>
      <c r="J12" s="295"/>
      <c r="K12" s="4698" t="s">
        <v>1301</v>
      </c>
      <c r="L12" s="4699"/>
      <c r="M12" s="4699"/>
      <c r="N12" s="4700"/>
      <c r="O12" s="4689" t="s">
        <v>1638</v>
      </c>
      <c r="P12" s="4690"/>
      <c r="Q12" s="4690"/>
      <c r="R12" s="4691"/>
      <c r="S12" s="4695" t="s">
        <v>222</v>
      </c>
      <c r="T12" s="4696"/>
      <c r="U12" s="4696"/>
      <c r="V12" s="4697"/>
      <c r="W12" s="4698" t="s">
        <v>1301</v>
      </c>
      <c r="X12" s="4699"/>
      <c r="Y12" s="4699"/>
      <c r="Z12" s="4700"/>
      <c r="AA12" s="4698" t="s">
        <v>1302</v>
      </c>
      <c r="AB12" s="4699"/>
      <c r="AC12" s="4699"/>
      <c r="AD12" s="4700"/>
      <c r="AE12" s="4698" t="s">
        <v>222</v>
      </c>
      <c r="AF12" s="4699"/>
      <c r="AG12" s="4699"/>
      <c r="AH12" s="4700"/>
    </row>
    <row r="13" spans="1:35" ht="12" customHeight="1">
      <c r="A13" s="287"/>
      <c r="B13" s="735"/>
      <c r="C13" s="233"/>
      <c r="D13" s="233"/>
      <c r="E13" s="361"/>
      <c r="F13" s="361"/>
      <c r="G13" s="361"/>
      <c r="H13" s="361"/>
      <c r="I13" s="361"/>
      <c r="J13" s="295"/>
      <c r="K13" s="4701"/>
      <c r="L13" s="4702"/>
      <c r="M13" s="4702"/>
      <c r="N13" s="4703"/>
      <c r="O13" s="4692"/>
      <c r="P13" s="4693"/>
      <c r="Q13" s="4693"/>
      <c r="R13" s="4694"/>
      <c r="S13" s="835"/>
      <c r="T13" s="836"/>
      <c r="U13" s="836"/>
      <c r="V13" s="837"/>
      <c r="W13" s="4701"/>
      <c r="X13" s="4702"/>
      <c r="Y13" s="4702"/>
      <c r="Z13" s="4703"/>
      <c r="AA13" s="4701"/>
      <c r="AB13" s="4702"/>
      <c r="AC13" s="4702"/>
      <c r="AD13" s="4703"/>
      <c r="AE13" s="4701"/>
      <c r="AF13" s="4702"/>
      <c r="AG13" s="4702"/>
      <c r="AH13" s="4703"/>
    </row>
    <row r="14" spans="1:35" ht="15" customHeight="1" thickBot="1">
      <c r="A14" s="287"/>
      <c r="B14" s="736"/>
      <c r="C14" s="737"/>
      <c r="D14" s="738"/>
      <c r="E14" s="737"/>
      <c r="F14" s="737"/>
      <c r="G14" s="737"/>
      <c r="H14" s="737"/>
      <c r="I14" s="737"/>
      <c r="J14" s="295"/>
      <c r="K14" s="4710" t="s">
        <v>1446</v>
      </c>
      <c r="L14" s="4711"/>
      <c r="M14" s="4711"/>
      <c r="N14" s="4711"/>
      <c r="O14" s="4710" t="s">
        <v>260</v>
      </c>
      <c r="P14" s="4711"/>
      <c r="Q14" s="4711"/>
      <c r="R14" s="4711"/>
      <c r="S14" s="4712" t="s">
        <v>261</v>
      </c>
      <c r="T14" s="4713"/>
      <c r="U14" s="4713"/>
      <c r="V14" s="4713"/>
      <c r="W14" s="4714" t="s">
        <v>1449</v>
      </c>
      <c r="X14" s="4715"/>
      <c r="Y14" s="4715"/>
      <c r="Z14" s="4715"/>
      <c r="AA14" s="4716" t="s">
        <v>1450</v>
      </c>
      <c r="AB14" s="4717"/>
      <c r="AC14" s="4717"/>
      <c r="AD14" s="4717"/>
      <c r="AE14" s="4716" t="s">
        <v>1304</v>
      </c>
      <c r="AF14" s="4717"/>
      <c r="AG14" s="4717"/>
      <c r="AH14" s="4717"/>
    </row>
    <row r="15" spans="1:35" ht="13.5" customHeight="1" thickTop="1">
      <c r="A15" s="287"/>
      <c r="B15" s="739"/>
      <c r="C15" s="302">
        <v>5.0999999999999996</v>
      </c>
      <c r="D15" s="301" t="s">
        <v>4490</v>
      </c>
      <c r="E15" s="838"/>
      <c r="F15" s="838"/>
      <c r="G15" s="838"/>
      <c r="H15" s="838"/>
      <c r="I15" s="838"/>
      <c r="J15" s="4665" t="s">
        <v>123</v>
      </c>
      <c r="K15" s="4667"/>
      <c r="L15" s="4668"/>
      <c r="M15" s="4668"/>
      <c r="N15" s="4669"/>
      <c r="O15" s="4673"/>
      <c r="P15" s="4668"/>
      <c r="Q15" s="4668"/>
      <c r="R15" s="4669"/>
      <c r="S15" s="4675"/>
      <c r="T15" s="4676"/>
      <c r="U15" s="4676"/>
      <c r="V15" s="4677"/>
      <c r="W15" s="4681"/>
      <c r="X15" s="4682"/>
      <c r="Y15" s="4682"/>
      <c r="Z15" s="4682"/>
      <c r="AA15" s="4682"/>
      <c r="AB15" s="4682"/>
      <c r="AC15" s="4682"/>
      <c r="AD15" s="4682"/>
      <c r="AE15" s="4682"/>
      <c r="AF15" s="4682"/>
      <c r="AG15" s="4682"/>
      <c r="AH15" s="4736"/>
      <c r="AI15" s="283"/>
    </row>
    <row r="16" spans="1:35" s="283" customFormat="1" ht="9.75" customHeight="1" thickBot="1">
      <c r="A16" s="287"/>
      <c r="B16" s="739"/>
      <c r="C16" s="775"/>
      <c r="D16" s="306" t="s">
        <v>1630</v>
      </c>
      <c r="E16" s="304"/>
      <c r="F16" s="304"/>
      <c r="G16" s="304"/>
      <c r="H16" s="304"/>
      <c r="I16" s="304"/>
      <c r="J16" s="4666"/>
      <c r="K16" s="4670"/>
      <c r="L16" s="4671"/>
      <c r="M16" s="4671"/>
      <c r="N16" s="4672"/>
      <c r="O16" s="4674"/>
      <c r="P16" s="4671"/>
      <c r="Q16" s="4671"/>
      <c r="R16" s="4672"/>
      <c r="S16" s="4678"/>
      <c r="T16" s="4679"/>
      <c r="U16" s="4679"/>
      <c r="V16" s="4680"/>
      <c r="W16" s="4662"/>
      <c r="X16" s="4663"/>
      <c r="Y16" s="4663"/>
      <c r="Z16" s="4663"/>
      <c r="AA16" s="4663"/>
      <c r="AB16" s="4663"/>
      <c r="AC16" s="4663"/>
      <c r="AD16" s="4663"/>
      <c r="AE16" s="4663"/>
      <c r="AF16" s="4663"/>
      <c r="AG16" s="4663"/>
      <c r="AH16" s="4718"/>
      <c r="AI16" s="226"/>
    </row>
    <row r="17" spans="1:35" ht="10.5" customHeight="1" thickTop="1">
      <c r="A17" s="287"/>
      <c r="B17" s="740"/>
      <c r="C17" s="305"/>
      <c r="D17" s="306"/>
      <c r="E17" s="305"/>
      <c r="F17" s="305"/>
      <c r="G17" s="305"/>
      <c r="H17" s="305"/>
      <c r="I17" s="305"/>
      <c r="J17" s="4649"/>
      <c r="K17" s="4683"/>
      <c r="L17" s="4684"/>
      <c r="M17" s="4684"/>
      <c r="N17" s="4685"/>
      <c r="O17" s="4874"/>
      <c r="P17" s="4684"/>
      <c r="Q17" s="4684"/>
      <c r="R17" s="4685"/>
      <c r="S17" s="4874">
        <f>K17+O17</f>
        <v>0</v>
      </c>
      <c r="T17" s="4684"/>
      <c r="U17" s="4684"/>
      <c r="V17" s="4684"/>
      <c r="W17" s="4662"/>
      <c r="X17" s="4663"/>
      <c r="Y17" s="4663"/>
      <c r="Z17" s="4663"/>
      <c r="AA17" s="4663"/>
      <c r="AB17" s="4663"/>
      <c r="AC17" s="4663"/>
      <c r="AD17" s="4663"/>
      <c r="AE17" s="4663"/>
      <c r="AF17" s="4663"/>
      <c r="AG17" s="4663"/>
      <c r="AH17" s="4718"/>
    </row>
    <row r="18" spans="1:35" ht="9.75" customHeight="1" thickBot="1">
      <c r="A18" s="287"/>
      <c r="B18" s="740"/>
      <c r="C18" s="305"/>
      <c r="D18" s="4645"/>
      <c r="E18" s="4646"/>
      <c r="F18" s="4646"/>
      <c r="G18" s="4646"/>
      <c r="H18" s="4646"/>
      <c r="I18" s="4646"/>
      <c r="J18" s="4649"/>
      <c r="K18" s="4686"/>
      <c r="L18" s="4687"/>
      <c r="M18" s="4687"/>
      <c r="N18" s="4688"/>
      <c r="O18" s="4882"/>
      <c r="P18" s="4687"/>
      <c r="Q18" s="4687"/>
      <c r="R18" s="4688"/>
      <c r="S18" s="4882"/>
      <c r="T18" s="4687"/>
      <c r="U18" s="4687"/>
      <c r="V18" s="4687"/>
      <c r="W18" s="4662"/>
      <c r="X18" s="4663"/>
      <c r="Y18" s="4663"/>
      <c r="Z18" s="4663"/>
      <c r="AA18" s="4663"/>
      <c r="AB18" s="4663"/>
      <c r="AC18" s="4663"/>
      <c r="AD18" s="4663"/>
      <c r="AE18" s="4663"/>
      <c r="AF18" s="4663"/>
      <c r="AG18" s="4663"/>
      <c r="AH18" s="4718"/>
    </row>
    <row r="19" spans="1:35" ht="13.5" customHeight="1" thickTop="1">
      <c r="A19" s="287"/>
      <c r="B19" s="740"/>
      <c r="C19" s="302">
        <v>5.2</v>
      </c>
      <c r="D19" s="307" t="s">
        <v>1631</v>
      </c>
      <c r="E19" s="308"/>
      <c r="F19" s="308"/>
      <c r="G19" s="308"/>
      <c r="H19" s="308"/>
      <c r="I19" s="308"/>
      <c r="J19" s="4647" t="s">
        <v>125</v>
      </c>
      <c r="K19" s="4650"/>
      <c r="L19" s="4651"/>
      <c r="M19" s="4651"/>
      <c r="N19" s="4652"/>
      <c r="O19" s="4653"/>
      <c r="P19" s="4654"/>
      <c r="Q19" s="4654"/>
      <c r="R19" s="4655"/>
      <c r="S19" s="4653"/>
      <c r="T19" s="4659"/>
      <c r="U19" s="4659"/>
      <c r="V19" s="4660"/>
      <c r="W19" s="4662"/>
      <c r="X19" s="4663"/>
      <c r="Y19" s="4663"/>
      <c r="Z19" s="4663"/>
      <c r="AA19" s="4663"/>
      <c r="AB19" s="4663"/>
      <c r="AC19" s="4663"/>
      <c r="AD19" s="4663"/>
      <c r="AE19" s="4663"/>
      <c r="AF19" s="4663"/>
      <c r="AG19" s="4663"/>
      <c r="AH19" s="4718"/>
    </row>
    <row r="20" spans="1:35" ht="9" customHeight="1" thickBot="1">
      <c r="A20" s="287"/>
      <c r="B20" s="740"/>
      <c r="C20" s="775"/>
      <c r="D20" s="775" t="s">
        <v>226</v>
      </c>
      <c r="E20" s="308"/>
      <c r="F20" s="308"/>
      <c r="G20" s="308"/>
      <c r="H20" s="308"/>
      <c r="I20" s="308"/>
      <c r="J20" s="4648"/>
      <c r="K20" s="4650"/>
      <c r="L20" s="4651"/>
      <c r="M20" s="4651"/>
      <c r="N20" s="4652"/>
      <c r="O20" s="4656"/>
      <c r="P20" s="4657"/>
      <c r="Q20" s="4657"/>
      <c r="R20" s="4658"/>
      <c r="S20" s="4656"/>
      <c r="T20" s="4657"/>
      <c r="U20" s="4657"/>
      <c r="V20" s="4661"/>
      <c r="W20" s="4662"/>
      <c r="X20" s="4663"/>
      <c r="Y20" s="4663"/>
      <c r="Z20" s="4663"/>
      <c r="AA20" s="4663"/>
      <c r="AB20" s="4663"/>
      <c r="AC20" s="4663"/>
      <c r="AD20" s="4663"/>
      <c r="AE20" s="4663"/>
      <c r="AF20" s="4663"/>
      <c r="AG20" s="4663"/>
      <c r="AH20" s="4718"/>
    </row>
    <row r="21" spans="1:35" ht="9" customHeight="1" thickTop="1">
      <c r="A21" s="287"/>
      <c r="B21" s="740"/>
      <c r="C21" s="303"/>
      <c r="D21" s="306" t="s">
        <v>1300</v>
      </c>
      <c r="E21" s="309"/>
      <c r="F21" s="309"/>
      <c r="G21" s="309"/>
      <c r="H21" s="309"/>
      <c r="I21" s="309"/>
      <c r="J21" s="4649"/>
      <c r="K21" s="4683"/>
      <c r="L21" s="4684"/>
      <c r="M21" s="4684"/>
      <c r="N21" s="4685"/>
      <c r="O21" s="4874"/>
      <c r="P21" s="4684"/>
      <c r="Q21" s="4684"/>
      <c r="R21" s="4685"/>
      <c r="S21" s="4874">
        <f>K21+O21</f>
        <v>0</v>
      </c>
      <c r="T21" s="4684"/>
      <c r="U21" s="4684"/>
      <c r="V21" s="4684"/>
      <c r="W21" s="4662"/>
      <c r="X21" s="4663"/>
      <c r="Y21" s="4663"/>
      <c r="Z21" s="4663"/>
      <c r="AA21" s="4663"/>
      <c r="AB21" s="4663"/>
      <c r="AC21" s="4663"/>
      <c r="AD21" s="4663"/>
      <c r="AE21" s="4663"/>
      <c r="AF21" s="4663"/>
      <c r="AG21" s="4663"/>
      <c r="AH21" s="4718"/>
    </row>
    <row r="22" spans="1:35" ht="15" customHeight="1" thickBot="1">
      <c r="A22" s="287"/>
      <c r="B22" s="740"/>
      <c r="C22" s="303"/>
      <c r="D22" s="310" t="s">
        <v>227</v>
      </c>
      <c r="E22" s="309"/>
      <c r="F22" s="309"/>
      <c r="G22" s="309"/>
      <c r="H22" s="309"/>
      <c r="I22" s="309"/>
      <c r="J22" s="4649"/>
      <c r="K22" s="4686"/>
      <c r="L22" s="4687"/>
      <c r="M22" s="4687"/>
      <c r="N22" s="4688"/>
      <c r="O22" s="4882"/>
      <c r="P22" s="4687"/>
      <c r="Q22" s="4687"/>
      <c r="R22" s="4688"/>
      <c r="S22" s="4882"/>
      <c r="T22" s="4687"/>
      <c r="U22" s="4687"/>
      <c r="V22" s="4687"/>
      <c r="W22" s="4662"/>
      <c r="X22" s="4663"/>
      <c r="Y22" s="4663"/>
      <c r="Z22" s="4663"/>
      <c r="AA22" s="4663"/>
      <c r="AB22" s="4663"/>
      <c r="AC22" s="4663"/>
      <c r="AD22" s="4663"/>
      <c r="AE22" s="4663"/>
      <c r="AF22" s="4663"/>
      <c r="AG22" s="4663"/>
      <c r="AH22" s="4718"/>
    </row>
    <row r="23" spans="1:35" ht="10.5" customHeight="1" thickTop="1">
      <c r="A23" s="287"/>
      <c r="B23" s="740"/>
      <c r="C23" s="311">
        <v>5.3</v>
      </c>
      <c r="D23" s="303" t="s">
        <v>228</v>
      </c>
      <c r="E23" s="312"/>
      <c r="F23" s="313"/>
      <c r="G23" s="313"/>
      <c r="H23" s="313"/>
      <c r="I23" s="313"/>
      <c r="J23" s="4647" t="s">
        <v>135</v>
      </c>
      <c r="K23" s="4737"/>
      <c r="L23" s="4663"/>
      <c r="M23" s="4663"/>
      <c r="N23" s="4663"/>
      <c r="O23" s="4738"/>
      <c r="P23" s="4682"/>
      <c r="Q23" s="4682"/>
      <c r="R23" s="4736"/>
      <c r="S23" s="4663"/>
      <c r="T23" s="4663"/>
      <c r="U23" s="4663"/>
      <c r="V23" s="4663"/>
      <c r="W23" s="4662"/>
      <c r="X23" s="4663"/>
      <c r="Y23" s="4663"/>
      <c r="Z23" s="4663"/>
      <c r="AA23" s="4663"/>
      <c r="AB23" s="4663"/>
      <c r="AC23" s="4663"/>
      <c r="AD23" s="4663"/>
      <c r="AE23" s="4663"/>
      <c r="AF23" s="4663"/>
      <c r="AG23" s="4663"/>
      <c r="AH23" s="4718"/>
    </row>
    <row r="24" spans="1:35" ht="10.5" customHeight="1" thickBot="1">
      <c r="A24" s="287"/>
      <c r="B24" s="740"/>
      <c r="C24" s="303"/>
      <c r="D24" s="306" t="s">
        <v>1430</v>
      </c>
      <c r="E24" s="312"/>
      <c r="F24" s="313"/>
      <c r="G24" s="313"/>
      <c r="H24" s="313"/>
      <c r="I24" s="313"/>
      <c r="J24" s="4648"/>
      <c r="K24" s="4737"/>
      <c r="L24" s="4663"/>
      <c r="M24" s="4663"/>
      <c r="N24" s="4663"/>
      <c r="O24" s="4739"/>
      <c r="P24" s="4740"/>
      <c r="Q24" s="4740"/>
      <c r="R24" s="4741"/>
      <c r="S24" s="4740"/>
      <c r="T24" s="4740"/>
      <c r="U24" s="4740"/>
      <c r="V24" s="4740"/>
      <c r="W24" s="4742"/>
      <c r="X24" s="4740"/>
      <c r="Y24" s="4740"/>
      <c r="Z24" s="4740"/>
      <c r="AA24" s="4740"/>
      <c r="AB24" s="4740"/>
      <c r="AC24" s="4740"/>
      <c r="AD24" s="4740"/>
      <c r="AE24" s="4740"/>
      <c r="AF24" s="4740"/>
      <c r="AG24" s="4740"/>
      <c r="AH24" s="4741"/>
      <c r="AI24" s="283"/>
    </row>
    <row r="25" spans="1:35" s="283" customFormat="1" ht="10.5" customHeight="1" thickTop="1">
      <c r="A25" s="287"/>
      <c r="B25" s="740"/>
      <c r="C25" s="305"/>
      <c r="D25" s="303" t="s">
        <v>229</v>
      </c>
      <c r="E25" s="303" t="s">
        <v>230</v>
      </c>
      <c r="F25" s="314"/>
      <c r="G25" s="314"/>
      <c r="H25" s="314"/>
      <c r="I25" s="314"/>
      <c r="J25" s="4649"/>
      <c r="K25" s="4883"/>
      <c r="L25" s="4884"/>
      <c r="M25" s="4884"/>
      <c r="N25" s="4885"/>
      <c r="O25" s="4889"/>
      <c r="P25" s="4884"/>
      <c r="Q25" s="4884"/>
      <c r="R25" s="4885"/>
      <c r="S25" s="4874">
        <f>K25+O25</f>
        <v>0</v>
      </c>
      <c r="T25" s="4684"/>
      <c r="U25" s="4684"/>
      <c r="V25" s="4685"/>
      <c r="W25" s="4883"/>
      <c r="X25" s="4884"/>
      <c r="Y25" s="4884"/>
      <c r="Z25" s="4885"/>
      <c r="AA25" s="4889"/>
      <c r="AB25" s="4884"/>
      <c r="AC25" s="4884"/>
      <c r="AD25" s="4885"/>
      <c r="AE25" s="4889">
        <f>W25+AA25</f>
        <v>0</v>
      </c>
      <c r="AF25" s="4884"/>
      <c r="AG25" s="4884"/>
      <c r="AH25" s="4885"/>
      <c r="AI25" s="226"/>
    </row>
    <row r="26" spans="1:35" ht="12" customHeight="1" thickBot="1">
      <c r="A26" s="287"/>
      <c r="B26" s="740"/>
      <c r="C26" s="305"/>
      <c r="D26" s="303"/>
      <c r="E26" s="310" t="s">
        <v>231</v>
      </c>
      <c r="F26" s="314"/>
      <c r="G26" s="314"/>
      <c r="H26" s="314"/>
      <c r="I26" s="339"/>
      <c r="J26" s="4649"/>
      <c r="K26" s="4886"/>
      <c r="L26" s="4887"/>
      <c r="M26" s="4887"/>
      <c r="N26" s="4888"/>
      <c r="O26" s="4890"/>
      <c r="P26" s="4887"/>
      <c r="Q26" s="4887"/>
      <c r="R26" s="4888"/>
      <c r="S26" s="4882"/>
      <c r="T26" s="4687"/>
      <c r="U26" s="4687"/>
      <c r="V26" s="4688"/>
      <c r="W26" s="4886"/>
      <c r="X26" s="4887"/>
      <c r="Y26" s="4887"/>
      <c r="Z26" s="4888"/>
      <c r="AA26" s="4890"/>
      <c r="AB26" s="4887"/>
      <c r="AC26" s="4887"/>
      <c r="AD26" s="4888"/>
      <c r="AE26" s="4890"/>
      <c r="AF26" s="4887"/>
      <c r="AG26" s="4887"/>
      <c r="AH26" s="4888"/>
    </row>
    <row r="27" spans="1:35" ht="9.75" customHeight="1" thickTop="1">
      <c r="A27" s="287"/>
      <c r="B27" s="740"/>
      <c r="C27" s="305"/>
      <c r="D27" s="301" t="s">
        <v>232</v>
      </c>
      <c r="E27" s="315" t="s">
        <v>233</v>
      </c>
      <c r="F27" s="309"/>
      <c r="G27" s="309"/>
      <c r="H27" s="309"/>
      <c r="I27" s="309"/>
      <c r="J27" s="4744" t="s">
        <v>140</v>
      </c>
      <c r="K27" s="4748"/>
      <c r="L27" s="4682"/>
      <c r="M27" s="4682"/>
      <c r="N27" s="4736"/>
      <c r="O27" s="4738"/>
      <c r="P27" s="4682"/>
      <c r="Q27" s="4682"/>
      <c r="R27" s="4736"/>
      <c r="S27" s="4663"/>
      <c r="T27" s="4663"/>
      <c r="U27" s="4663"/>
      <c r="V27" s="4750"/>
      <c r="W27" s="4682"/>
      <c r="X27" s="4682"/>
      <c r="Y27" s="4682"/>
      <c r="Z27" s="4736"/>
      <c r="AA27" s="4738"/>
      <c r="AB27" s="4682"/>
      <c r="AC27" s="4682"/>
      <c r="AD27" s="4736"/>
      <c r="AE27" s="4738"/>
      <c r="AF27" s="4682"/>
      <c r="AG27" s="4682"/>
      <c r="AH27" s="4736"/>
    </row>
    <row r="28" spans="1:35" ht="9.75" customHeight="1">
      <c r="A28" s="287"/>
      <c r="B28" s="740"/>
      <c r="C28" s="305"/>
      <c r="D28" s="303"/>
      <c r="E28" s="316" t="s">
        <v>1582</v>
      </c>
      <c r="F28" s="309"/>
      <c r="G28" s="309"/>
      <c r="H28" s="309"/>
      <c r="I28" s="309"/>
      <c r="J28" s="4745"/>
      <c r="K28" s="4737"/>
      <c r="L28" s="4663"/>
      <c r="M28" s="4663"/>
      <c r="N28" s="4718"/>
      <c r="O28" s="4743"/>
      <c r="P28" s="4663"/>
      <c r="Q28" s="4663"/>
      <c r="R28" s="4718"/>
      <c r="S28" s="4663"/>
      <c r="T28" s="4663"/>
      <c r="U28" s="4663"/>
      <c r="V28" s="4750"/>
      <c r="W28" s="4663"/>
      <c r="X28" s="4663"/>
      <c r="Y28" s="4663"/>
      <c r="Z28" s="4718"/>
      <c r="AA28" s="4743"/>
      <c r="AB28" s="4663"/>
      <c r="AC28" s="4663"/>
      <c r="AD28" s="4718"/>
      <c r="AE28" s="4743"/>
      <c r="AF28" s="4663"/>
      <c r="AG28" s="4663"/>
      <c r="AH28" s="4718"/>
    </row>
    <row r="29" spans="1:35" ht="4.5" customHeight="1" thickBot="1">
      <c r="A29" s="287"/>
      <c r="B29" s="740"/>
      <c r="C29" s="305"/>
      <c r="D29" s="303"/>
      <c r="E29" s="316"/>
      <c r="F29" s="309"/>
      <c r="G29" s="309"/>
      <c r="H29" s="309"/>
      <c r="I29" s="309"/>
      <c r="J29" s="4745"/>
      <c r="K29" s="4749"/>
      <c r="L29" s="4740"/>
      <c r="M29" s="4740"/>
      <c r="N29" s="4741"/>
      <c r="O29" s="4739"/>
      <c r="P29" s="4740"/>
      <c r="Q29" s="4740"/>
      <c r="R29" s="4741"/>
      <c r="S29" s="4740"/>
      <c r="T29" s="4740"/>
      <c r="U29" s="4740"/>
      <c r="V29" s="4751"/>
      <c r="W29" s="4740"/>
      <c r="X29" s="4740"/>
      <c r="Y29" s="4740"/>
      <c r="Z29" s="4741"/>
      <c r="AA29" s="4739"/>
      <c r="AB29" s="4740"/>
      <c r="AC29" s="4740"/>
      <c r="AD29" s="4741"/>
      <c r="AE29" s="4739"/>
      <c r="AF29" s="4740"/>
      <c r="AG29" s="4740"/>
      <c r="AH29" s="4741"/>
    </row>
    <row r="30" spans="1:35" ht="9.75" customHeight="1" thickTop="1">
      <c r="A30" s="287"/>
      <c r="B30" s="740"/>
      <c r="C30" s="305"/>
      <c r="D30" s="303"/>
      <c r="E30" s="315" t="s">
        <v>1445</v>
      </c>
      <c r="F30" s="309"/>
      <c r="G30" s="309"/>
      <c r="H30" s="309"/>
      <c r="I30" s="309"/>
      <c r="J30" s="4746"/>
      <c r="K30" s="4683"/>
      <c r="L30" s="4684"/>
      <c r="M30" s="4684"/>
      <c r="N30" s="4685"/>
      <c r="O30" s="4874"/>
      <c r="P30" s="4684"/>
      <c r="Q30" s="4684"/>
      <c r="R30" s="4685"/>
      <c r="S30" s="4874">
        <f>K30+O30</f>
        <v>0</v>
      </c>
      <c r="T30" s="4684"/>
      <c r="U30" s="4684"/>
      <c r="V30" s="4685"/>
      <c r="W30" s="4683"/>
      <c r="X30" s="4684"/>
      <c r="Y30" s="4684"/>
      <c r="Z30" s="4685"/>
      <c r="AA30" s="4874"/>
      <c r="AB30" s="4684"/>
      <c r="AC30" s="4684"/>
      <c r="AD30" s="4685"/>
      <c r="AE30" s="4889">
        <f>W30+AA30</f>
        <v>0</v>
      </c>
      <c r="AF30" s="4884"/>
      <c r="AG30" s="4884"/>
      <c r="AH30" s="4885"/>
    </row>
    <row r="31" spans="1:35" ht="9.75" customHeight="1" thickBot="1">
      <c r="A31" s="287"/>
      <c r="B31" s="740"/>
      <c r="C31" s="305"/>
      <c r="D31" s="303"/>
      <c r="E31" s="317" t="s">
        <v>1632</v>
      </c>
      <c r="F31" s="315"/>
      <c r="G31" s="315"/>
      <c r="H31" s="315"/>
      <c r="I31" s="315"/>
      <c r="J31" s="4747"/>
      <c r="K31" s="4686"/>
      <c r="L31" s="4687"/>
      <c r="M31" s="4687"/>
      <c r="N31" s="4688"/>
      <c r="O31" s="4882"/>
      <c r="P31" s="4687"/>
      <c r="Q31" s="4687"/>
      <c r="R31" s="4688"/>
      <c r="S31" s="4882"/>
      <c r="T31" s="4687"/>
      <c r="U31" s="4687"/>
      <c r="V31" s="4688"/>
      <c r="W31" s="4686"/>
      <c r="X31" s="4687"/>
      <c r="Y31" s="4687"/>
      <c r="Z31" s="4688"/>
      <c r="AA31" s="4882"/>
      <c r="AB31" s="4687"/>
      <c r="AC31" s="4687"/>
      <c r="AD31" s="4688"/>
      <c r="AE31" s="4890"/>
      <c r="AF31" s="4887"/>
      <c r="AG31" s="4887"/>
      <c r="AH31" s="4888"/>
    </row>
    <row r="32" spans="1:35" ht="9.75" customHeight="1" thickTop="1">
      <c r="A32" s="287"/>
      <c r="B32" s="740"/>
      <c r="C32" s="305"/>
      <c r="D32" s="303"/>
      <c r="E32" s="318"/>
      <c r="F32" s="315"/>
      <c r="G32" s="315"/>
      <c r="H32" s="315"/>
      <c r="I32" s="315"/>
      <c r="J32" s="4758" t="s">
        <v>141</v>
      </c>
      <c r="K32" s="4760"/>
      <c r="L32" s="4761"/>
      <c r="M32" s="4761"/>
      <c r="N32" s="4762"/>
      <c r="O32" s="4752"/>
      <c r="P32" s="4753"/>
      <c r="Q32" s="4753"/>
      <c r="R32" s="4763"/>
      <c r="S32" s="4752"/>
      <c r="T32" s="4753"/>
      <c r="U32" s="4753"/>
      <c r="V32" s="4765"/>
      <c r="W32" s="4767"/>
      <c r="X32" s="4654"/>
      <c r="Y32" s="4654"/>
      <c r="Z32" s="4655"/>
      <c r="AA32" s="4752"/>
      <c r="AB32" s="4753"/>
      <c r="AC32" s="4753"/>
      <c r="AD32" s="4754"/>
      <c r="AE32" s="4752"/>
      <c r="AF32" s="4753"/>
      <c r="AG32" s="4753"/>
      <c r="AH32" s="4754"/>
    </row>
    <row r="33" spans="1:34" ht="11.25" customHeight="1" thickBot="1">
      <c r="A33" s="287"/>
      <c r="B33" s="740"/>
      <c r="C33" s="305"/>
      <c r="D33" s="303"/>
      <c r="E33" s="775" t="s">
        <v>234</v>
      </c>
      <c r="F33" s="315"/>
      <c r="G33" s="315"/>
      <c r="H33" s="315"/>
      <c r="I33" s="315"/>
      <c r="J33" s="4745"/>
      <c r="K33" s="4760"/>
      <c r="L33" s="4761"/>
      <c r="M33" s="4761"/>
      <c r="N33" s="4762"/>
      <c r="O33" s="4755"/>
      <c r="P33" s="4756"/>
      <c r="Q33" s="4756"/>
      <c r="R33" s="4764"/>
      <c r="S33" s="4755"/>
      <c r="T33" s="4756"/>
      <c r="U33" s="4756"/>
      <c r="V33" s="4766"/>
      <c r="W33" s="4768"/>
      <c r="X33" s="4657"/>
      <c r="Y33" s="4657"/>
      <c r="Z33" s="4658"/>
      <c r="AA33" s="4755"/>
      <c r="AB33" s="4756"/>
      <c r="AC33" s="4756"/>
      <c r="AD33" s="4757"/>
      <c r="AE33" s="4755"/>
      <c r="AF33" s="4756"/>
      <c r="AG33" s="4756"/>
      <c r="AH33" s="4757"/>
    </row>
    <row r="34" spans="1:34" ht="12" customHeight="1" thickTop="1" thickBot="1">
      <c r="A34" s="287"/>
      <c r="B34" s="740"/>
      <c r="C34" s="305"/>
      <c r="D34" s="303"/>
      <c r="E34" s="319" t="s">
        <v>235</v>
      </c>
      <c r="F34" s="315"/>
      <c r="G34" s="315"/>
      <c r="H34" s="315"/>
      <c r="I34" s="315"/>
      <c r="J34" s="4746"/>
      <c r="K34" s="4897"/>
      <c r="L34" s="4898"/>
      <c r="M34" s="4898"/>
      <c r="N34" s="4899"/>
      <c r="O34" s="4903"/>
      <c r="P34" s="4898"/>
      <c r="Q34" s="4898"/>
      <c r="R34" s="4899"/>
      <c r="S34" s="4874">
        <f>K34+O34</f>
        <v>0</v>
      </c>
      <c r="T34" s="4684"/>
      <c r="U34" s="4684"/>
      <c r="V34" s="4685"/>
      <c r="W34" s="4891"/>
      <c r="X34" s="4863"/>
      <c r="Y34" s="4863"/>
      <c r="Z34" s="4864"/>
      <c r="AA34" s="4903"/>
      <c r="AB34" s="4898"/>
      <c r="AC34" s="4898"/>
      <c r="AD34" s="4899"/>
      <c r="AE34" s="4889">
        <f>W34+AA34</f>
        <v>0</v>
      </c>
      <c r="AF34" s="4884"/>
      <c r="AG34" s="4884"/>
      <c r="AH34" s="4885"/>
    </row>
    <row r="35" spans="1:34" ht="8.25" customHeight="1" thickTop="1" thickBot="1">
      <c r="A35" s="287"/>
      <c r="B35" s="740"/>
      <c r="C35" s="305"/>
      <c r="D35" s="303"/>
      <c r="E35" s="310"/>
      <c r="F35" s="315"/>
      <c r="G35" s="315"/>
      <c r="H35" s="315"/>
      <c r="I35" s="315"/>
      <c r="J35" s="4759"/>
      <c r="K35" s="4900"/>
      <c r="L35" s="4901"/>
      <c r="M35" s="4901"/>
      <c r="N35" s="4902"/>
      <c r="O35" s="4904"/>
      <c r="P35" s="4901"/>
      <c r="Q35" s="4901"/>
      <c r="R35" s="4902"/>
      <c r="S35" s="4882"/>
      <c r="T35" s="4687"/>
      <c r="U35" s="4687"/>
      <c r="V35" s="4688"/>
      <c r="W35" s="4892"/>
      <c r="X35" s="4893"/>
      <c r="Y35" s="4893"/>
      <c r="Z35" s="4894"/>
      <c r="AA35" s="4904"/>
      <c r="AB35" s="4901"/>
      <c r="AC35" s="4901"/>
      <c r="AD35" s="4902"/>
      <c r="AE35" s="4890"/>
      <c r="AF35" s="4887"/>
      <c r="AG35" s="4887"/>
      <c r="AH35" s="4888"/>
    </row>
    <row r="36" spans="1:34" ht="9" customHeight="1" thickTop="1">
      <c r="A36" s="287"/>
      <c r="B36" s="740"/>
      <c r="C36" s="305"/>
      <c r="D36" s="318"/>
      <c r="E36" s="318"/>
      <c r="F36" s="309"/>
      <c r="G36" s="309"/>
      <c r="H36" s="309"/>
      <c r="I36" s="309"/>
      <c r="J36" s="4647" t="s">
        <v>143</v>
      </c>
      <c r="K36" s="4650"/>
      <c r="L36" s="4651"/>
      <c r="M36" s="4651"/>
      <c r="N36" s="4652"/>
      <c r="O36" s="4653"/>
      <c r="P36" s="4654"/>
      <c r="Q36" s="4654"/>
      <c r="R36" s="4655"/>
      <c r="S36" s="4653"/>
      <c r="T36" s="4659"/>
      <c r="U36" s="4659"/>
      <c r="V36" s="4769"/>
      <c r="W36" s="4767"/>
      <c r="X36" s="4654"/>
      <c r="Y36" s="4654"/>
      <c r="Z36" s="4655"/>
      <c r="AA36" s="4653"/>
      <c r="AB36" s="4654"/>
      <c r="AC36" s="4654"/>
      <c r="AD36" s="4655"/>
      <c r="AE36" s="4653"/>
      <c r="AF36" s="4654"/>
      <c r="AG36" s="4654"/>
      <c r="AH36" s="4655"/>
    </row>
    <row r="37" spans="1:34" ht="11.25" customHeight="1" thickBot="1">
      <c r="A37" s="287"/>
      <c r="B37" s="740"/>
      <c r="C37" s="305"/>
      <c r="D37" s="320" t="s">
        <v>236</v>
      </c>
      <c r="E37" s="315" t="s">
        <v>237</v>
      </c>
      <c r="F37" s="309"/>
      <c r="G37" s="309"/>
      <c r="H37" s="309"/>
      <c r="I37" s="309"/>
      <c r="J37" s="4648"/>
      <c r="K37" s="4650"/>
      <c r="L37" s="4651"/>
      <c r="M37" s="4651"/>
      <c r="N37" s="4652"/>
      <c r="O37" s="4656"/>
      <c r="P37" s="4657"/>
      <c r="Q37" s="4657"/>
      <c r="R37" s="4658"/>
      <c r="S37" s="4656"/>
      <c r="T37" s="4657"/>
      <c r="U37" s="4657"/>
      <c r="V37" s="4770"/>
      <c r="W37" s="4768"/>
      <c r="X37" s="4657"/>
      <c r="Y37" s="4657"/>
      <c r="Z37" s="4658"/>
      <c r="AA37" s="4656"/>
      <c r="AB37" s="4657"/>
      <c r="AC37" s="4657"/>
      <c r="AD37" s="4658"/>
      <c r="AE37" s="4656"/>
      <c r="AF37" s="4657"/>
      <c r="AG37" s="4657"/>
      <c r="AH37" s="4658"/>
    </row>
    <row r="38" spans="1:34" ht="11.25" customHeight="1" thickTop="1" thickBot="1">
      <c r="A38" s="287"/>
      <c r="B38" s="740"/>
      <c r="C38" s="305"/>
      <c r="D38" s="313"/>
      <c r="E38" s="316" t="s">
        <v>1583</v>
      </c>
      <c r="F38" s="321"/>
      <c r="G38" s="321"/>
      <c r="H38" s="321"/>
      <c r="I38" s="321"/>
      <c r="J38" s="4649"/>
      <c r="K38" s="4891"/>
      <c r="L38" s="4863"/>
      <c r="M38" s="4863"/>
      <c r="N38" s="4864"/>
      <c r="O38" s="4868"/>
      <c r="P38" s="4863"/>
      <c r="Q38" s="4863"/>
      <c r="R38" s="4864"/>
      <c r="S38" s="4874">
        <f>K38+O38</f>
        <v>0</v>
      </c>
      <c r="T38" s="4684"/>
      <c r="U38" s="4684"/>
      <c r="V38" s="4685"/>
      <c r="W38" s="4891"/>
      <c r="X38" s="4863"/>
      <c r="Y38" s="4863"/>
      <c r="Z38" s="4864"/>
      <c r="AA38" s="4868"/>
      <c r="AB38" s="4863"/>
      <c r="AC38" s="4863"/>
      <c r="AD38" s="4864"/>
      <c r="AE38" s="4889">
        <f>W38+AA38</f>
        <v>0</v>
      </c>
      <c r="AF38" s="4884"/>
      <c r="AG38" s="4884"/>
      <c r="AH38" s="4885"/>
    </row>
    <row r="39" spans="1:34" ht="9.75" customHeight="1" thickTop="1" thickBot="1">
      <c r="A39" s="287"/>
      <c r="B39" s="740"/>
      <c r="C39" s="305"/>
      <c r="D39" s="313"/>
      <c r="E39" s="4771"/>
      <c r="F39" s="4771"/>
      <c r="G39" s="4771"/>
      <c r="H39" s="4771"/>
      <c r="I39" s="4771"/>
      <c r="J39" s="4649"/>
      <c r="K39" s="4892"/>
      <c r="L39" s="4893"/>
      <c r="M39" s="4893"/>
      <c r="N39" s="4894"/>
      <c r="O39" s="4895"/>
      <c r="P39" s="4893"/>
      <c r="Q39" s="4893"/>
      <c r="R39" s="4894"/>
      <c r="S39" s="4882"/>
      <c r="T39" s="4687"/>
      <c r="U39" s="4687"/>
      <c r="V39" s="4688"/>
      <c r="W39" s="4892"/>
      <c r="X39" s="4893"/>
      <c r="Y39" s="4893"/>
      <c r="Z39" s="4894"/>
      <c r="AA39" s="4895"/>
      <c r="AB39" s="4893"/>
      <c r="AC39" s="4893"/>
      <c r="AD39" s="4894"/>
      <c r="AE39" s="4890"/>
      <c r="AF39" s="4887"/>
      <c r="AG39" s="4887"/>
      <c r="AH39" s="4888"/>
    </row>
    <row r="40" spans="1:34" ht="7.5" customHeight="1" thickTop="1">
      <c r="A40" s="287"/>
      <c r="B40" s="740"/>
      <c r="C40" s="305"/>
      <c r="D40" s="318"/>
      <c r="E40" s="315"/>
      <c r="F40" s="322"/>
      <c r="G40" s="322"/>
      <c r="H40" s="322"/>
      <c r="I40" s="322"/>
      <c r="J40" s="4647" t="s">
        <v>144</v>
      </c>
      <c r="K40" s="4650"/>
      <c r="L40" s="4651"/>
      <c r="M40" s="4651"/>
      <c r="N40" s="4652"/>
      <c r="O40" s="4653"/>
      <c r="P40" s="4654"/>
      <c r="Q40" s="4654"/>
      <c r="R40" s="4772"/>
      <c r="S40" s="4653"/>
      <c r="T40" s="4659"/>
      <c r="U40" s="4659"/>
      <c r="V40" s="4769"/>
      <c r="W40" s="4767"/>
      <c r="X40" s="4654"/>
      <c r="Y40" s="4654"/>
      <c r="Z40" s="4655"/>
      <c r="AA40" s="4653"/>
      <c r="AB40" s="4654"/>
      <c r="AC40" s="4654"/>
      <c r="AD40" s="4655"/>
      <c r="AE40" s="4653"/>
      <c r="AF40" s="4654"/>
      <c r="AG40" s="4654"/>
      <c r="AH40" s="4655"/>
    </row>
    <row r="41" spans="1:34" ht="12" customHeight="1" thickBot="1">
      <c r="A41" s="287"/>
      <c r="B41" s="740"/>
      <c r="C41" s="305"/>
      <c r="D41" s="301" t="s">
        <v>238</v>
      </c>
      <c r="E41" s="307" t="s">
        <v>239</v>
      </c>
      <c r="F41" s="315"/>
      <c r="G41" s="315"/>
      <c r="H41" s="315"/>
      <c r="I41" s="315"/>
      <c r="J41" s="4648"/>
      <c r="K41" s="4650"/>
      <c r="L41" s="4651"/>
      <c r="M41" s="4651"/>
      <c r="N41" s="4652"/>
      <c r="O41" s="4656"/>
      <c r="P41" s="4657"/>
      <c r="Q41" s="4657"/>
      <c r="R41" s="4661"/>
      <c r="S41" s="4656"/>
      <c r="T41" s="4657"/>
      <c r="U41" s="4657"/>
      <c r="V41" s="4770"/>
      <c r="W41" s="4768"/>
      <c r="X41" s="4657"/>
      <c r="Y41" s="4657"/>
      <c r="Z41" s="4658"/>
      <c r="AA41" s="4656"/>
      <c r="AB41" s="4657"/>
      <c r="AC41" s="4657"/>
      <c r="AD41" s="4658"/>
      <c r="AE41" s="4656"/>
      <c r="AF41" s="4657"/>
      <c r="AG41" s="4657"/>
      <c r="AH41" s="4658"/>
    </row>
    <row r="42" spans="1:34" ht="10.5" customHeight="1" thickTop="1" thickBot="1">
      <c r="A42" s="287"/>
      <c r="B42" s="740"/>
      <c r="C42" s="305"/>
      <c r="D42" s="314"/>
      <c r="E42" s="776" t="s">
        <v>1584</v>
      </c>
      <c r="F42" s="323"/>
      <c r="G42" s="323"/>
      <c r="H42" s="323"/>
      <c r="I42" s="340"/>
      <c r="J42" s="4649"/>
      <c r="K42" s="4891"/>
      <c r="L42" s="4863"/>
      <c r="M42" s="4863"/>
      <c r="N42" s="4864"/>
      <c r="O42" s="4868"/>
      <c r="P42" s="4863"/>
      <c r="Q42" s="4863"/>
      <c r="R42" s="4864"/>
      <c r="S42" s="4874">
        <f>K42+O42</f>
        <v>0</v>
      </c>
      <c r="T42" s="4684"/>
      <c r="U42" s="4684"/>
      <c r="V42" s="4685"/>
      <c r="W42" s="4891"/>
      <c r="X42" s="4863"/>
      <c r="Y42" s="4863"/>
      <c r="Z42" s="4864"/>
      <c r="AA42" s="4868"/>
      <c r="AB42" s="4863"/>
      <c r="AC42" s="4863"/>
      <c r="AD42" s="4864"/>
      <c r="AE42" s="4889">
        <f>W42+AA42</f>
        <v>0</v>
      </c>
      <c r="AF42" s="4884"/>
      <c r="AG42" s="4884"/>
      <c r="AH42" s="4885"/>
    </row>
    <row r="43" spans="1:34" ht="12" customHeight="1" thickTop="1" thickBot="1">
      <c r="A43" s="287"/>
      <c r="B43" s="740"/>
      <c r="C43" s="305"/>
      <c r="D43" s="314"/>
      <c r="E43" s="323"/>
      <c r="F43" s="323"/>
      <c r="G43" s="323"/>
      <c r="H43" s="323"/>
      <c r="I43" s="340"/>
      <c r="J43" s="4649"/>
      <c r="K43" s="4892"/>
      <c r="L43" s="4893"/>
      <c r="M43" s="4893"/>
      <c r="N43" s="4894"/>
      <c r="O43" s="4895"/>
      <c r="P43" s="4893"/>
      <c r="Q43" s="4893"/>
      <c r="R43" s="4894"/>
      <c r="S43" s="4882"/>
      <c r="T43" s="4687"/>
      <c r="U43" s="4687"/>
      <c r="V43" s="4688"/>
      <c r="W43" s="4892"/>
      <c r="X43" s="4893"/>
      <c r="Y43" s="4893"/>
      <c r="Z43" s="4894"/>
      <c r="AA43" s="4895"/>
      <c r="AB43" s="4893"/>
      <c r="AC43" s="4893"/>
      <c r="AD43" s="4894"/>
      <c r="AE43" s="4890"/>
      <c r="AF43" s="4887"/>
      <c r="AG43" s="4887"/>
      <c r="AH43" s="4888"/>
    </row>
    <row r="44" spans="1:34" ht="9" customHeight="1" thickTop="1">
      <c r="A44" s="287"/>
      <c r="B44" s="740"/>
      <c r="C44" s="305"/>
      <c r="D44" s="318"/>
      <c r="E44" s="4779"/>
      <c r="F44" s="4779"/>
      <c r="G44" s="4779"/>
      <c r="H44" s="4779"/>
      <c r="I44" s="4779"/>
      <c r="J44" s="4780" t="s">
        <v>146</v>
      </c>
      <c r="K44" s="4783"/>
      <c r="L44" s="4774"/>
      <c r="M44" s="4774"/>
      <c r="N44" s="4775"/>
      <c r="O44" s="4773"/>
      <c r="P44" s="4774"/>
      <c r="Q44" s="4774"/>
      <c r="R44" s="4775"/>
      <c r="S44" s="4785"/>
      <c r="T44" s="4786"/>
      <c r="U44" s="4786"/>
      <c r="V44" s="4787"/>
      <c r="W44" s="4773"/>
      <c r="X44" s="4774"/>
      <c r="Y44" s="4774"/>
      <c r="Z44" s="4775"/>
      <c r="AA44" s="4773"/>
      <c r="AB44" s="4774"/>
      <c r="AC44" s="4774"/>
      <c r="AD44" s="4775"/>
      <c r="AE44" s="4773"/>
      <c r="AF44" s="4774"/>
      <c r="AG44" s="4774"/>
      <c r="AH44" s="4775"/>
    </row>
    <row r="45" spans="1:34" ht="12.75" customHeight="1" thickBot="1">
      <c r="A45" s="287"/>
      <c r="B45" s="740"/>
      <c r="C45" s="305"/>
      <c r="D45" s="301" t="s">
        <v>240</v>
      </c>
      <c r="E45" s="775" t="s">
        <v>241</v>
      </c>
      <c r="F45" s="324"/>
      <c r="G45" s="324"/>
      <c r="H45" s="324"/>
      <c r="I45" s="324"/>
      <c r="J45" s="4781"/>
      <c r="K45" s="4784"/>
      <c r="L45" s="4777"/>
      <c r="M45" s="4777"/>
      <c r="N45" s="4778"/>
      <c r="O45" s="4776"/>
      <c r="P45" s="4777"/>
      <c r="Q45" s="4777"/>
      <c r="R45" s="4778"/>
      <c r="S45" s="4776"/>
      <c r="T45" s="4777"/>
      <c r="U45" s="4777"/>
      <c r="V45" s="4788"/>
      <c r="W45" s="4776"/>
      <c r="X45" s="4777"/>
      <c r="Y45" s="4777"/>
      <c r="Z45" s="4778"/>
      <c r="AA45" s="4776"/>
      <c r="AB45" s="4777"/>
      <c r="AC45" s="4777"/>
      <c r="AD45" s="4778"/>
      <c r="AE45" s="4776"/>
      <c r="AF45" s="4777"/>
      <c r="AG45" s="4777"/>
      <c r="AH45" s="4778"/>
    </row>
    <row r="46" spans="1:34" ht="12" customHeight="1" thickTop="1" thickBot="1">
      <c r="A46" s="287"/>
      <c r="B46" s="740"/>
      <c r="C46" s="305"/>
      <c r="D46" s="314"/>
      <c r="E46" s="776" t="s">
        <v>1585</v>
      </c>
      <c r="F46" s="325"/>
      <c r="G46" s="777"/>
      <c r="H46" s="777"/>
      <c r="I46" s="777"/>
      <c r="J46" s="4782"/>
      <c r="K46" s="4891"/>
      <c r="L46" s="4863"/>
      <c r="M46" s="4863"/>
      <c r="N46" s="4864"/>
      <c r="O46" s="4868"/>
      <c r="P46" s="4863"/>
      <c r="Q46" s="4863"/>
      <c r="R46" s="4864"/>
      <c r="S46" s="4874">
        <f>K46+O46</f>
        <v>0</v>
      </c>
      <c r="T46" s="4684"/>
      <c r="U46" s="4684"/>
      <c r="V46" s="4685"/>
      <c r="W46" s="4891"/>
      <c r="X46" s="4863"/>
      <c r="Y46" s="4863"/>
      <c r="Z46" s="4864"/>
      <c r="AA46" s="4868"/>
      <c r="AB46" s="4863"/>
      <c r="AC46" s="4863"/>
      <c r="AD46" s="4864"/>
      <c r="AE46" s="4889">
        <f>W46+AA46</f>
        <v>0</v>
      </c>
      <c r="AF46" s="4884"/>
      <c r="AG46" s="4884"/>
      <c r="AH46" s="4885"/>
    </row>
    <row r="47" spans="1:34" ht="10.5" customHeight="1" thickTop="1" thickBot="1">
      <c r="A47" s="287"/>
      <c r="B47" s="740"/>
      <c r="C47" s="305"/>
      <c r="D47" s="314"/>
      <c r="E47" s="4789"/>
      <c r="F47" s="4789"/>
      <c r="G47" s="777"/>
      <c r="H47" s="777"/>
      <c r="I47" s="777"/>
      <c r="J47" s="4782"/>
      <c r="K47" s="4892"/>
      <c r="L47" s="4893"/>
      <c r="M47" s="4893"/>
      <c r="N47" s="4894"/>
      <c r="O47" s="4895"/>
      <c r="P47" s="4893"/>
      <c r="Q47" s="4893"/>
      <c r="R47" s="4894"/>
      <c r="S47" s="4882"/>
      <c r="T47" s="4687"/>
      <c r="U47" s="4687"/>
      <c r="V47" s="4688"/>
      <c r="W47" s="4892"/>
      <c r="X47" s="4893"/>
      <c r="Y47" s="4893"/>
      <c r="Z47" s="4894"/>
      <c r="AA47" s="4895"/>
      <c r="AB47" s="4893"/>
      <c r="AC47" s="4893"/>
      <c r="AD47" s="4894"/>
      <c r="AE47" s="4890"/>
      <c r="AF47" s="4887"/>
      <c r="AG47" s="4887"/>
      <c r="AH47" s="4888"/>
    </row>
    <row r="48" spans="1:34" ht="10.5" customHeight="1" thickTop="1">
      <c r="A48" s="287"/>
      <c r="B48" s="740"/>
      <c r="C48" s="305"/>
      <c r="D48" s="303" t="s">
        <v>242</v>
      </c>
      <c r="E48" s="324" t="s">
        <v>913</v>
      </c>
      <c r="F48" s="325"/>
      <c r="G48" s="325"/>
      <c r="H48" s="325"/>
      <c r="I48" s="325"/>
      <c r="J48" s="4780" t="s">
        <v>137</v>
      </c>
      <c r="K48" s="4783"/>
      <c r="L48" s="4774"/>
      <c r="M48" s="4774"/>
      <c r="N48" s="4775"/>
      <c r="O48" s="4773"/>
      <c r="P48" s="4774"/>
      <c r="Q48" s="4774"/>
      <c r="R48" s="4775"/>
      <c r="S48" s="4785"/>
      <c r="T48" s="4786"/>
      <c r="U48" s="4786"/>
      <c r="V48" s="4787"/>
      <c r="W48" s="4773"/>
      <c r="X48" s="4774"/>
      <c r="Y48" s="4774"/>
      <c r="Z48" s="4775"/>
      <c r="AA48" s="4773"/>
      <c r="AB48" s="4774"/>
      <c r="AC48" s="4774"/>
      <c r="AD48" s="4775"/>
      <c r="AE48" s="4773"/>
      <c r="AF48" s="4774"/>
      <c r="AG48" s="4774"/>
      <c r="AH48" s="4775"/>
    </row>
    <row r="49" spans="1:34" ht="10.5" customHeight="1" thickBot="1">
      <c r="A49" s="287"/>
      <c r="B49" s="740"/>
      <c r="C49" s="305"/>
      <c r="D49" s="314"/>
      <c r="E49" s="839" t="s">
        <v>914</v>
      </c>
      <c r="F49" s="325"/>
      <c r="G49" s="325"/>
      <c r="H49" s="325"/>
      <c r="I49" s="325"/>
      <c r="J49" s="4781"/>
      <c r="K49" s="4784"/>
      <c r="L49" s="4777"/>
      <c r="M49" s="4777"/>
      <c r="N49" s="4778"/>
      <c r="O49" s="4776"/>
      <c r="P49" s="4777"/>
      <c r="Q49" s="4777"/>
      <c r="R49" s="4778"/>
      <c r="S49" s="4776"/>
      <c r="T49" s="4777"/>
      <c r="U49" s="4777"/>
      <c r="V49" s="4788"/>
      <c r="W49" s="4776"/>
      <c r="X49" s="4777"/>
      <c r="Y49" s="4777"/>
      <c r="Z49" s="4778"/>
      <c r="AA49" s="4776"/>
      <c r="AB49" s="4777"/>
      <c r="AC49" s="4777"/>
      <c r="AD49" s="4778"/>
      <c r="AE49" s="4776"/>
      <c r="AF49" s="4777"/>
      <c r="AG49" s="4777"/>
      <c r="AH49" s="4778"/>
    </row>
    <row r="50" spans="1:34" ht="10.5" customHeight="1" thickTop="1" thickBot="1">
      <c r="A50" s="287"/>
      <c r="B50" s="740"/>
      <c r="C50" s="305"/>
      <c r="D50" s="314"/>
      <c r="E50" s="813" t="s">
        <v>915</v>
      </c>
      <c r="F50" s="324"/>
      <c r="G50" s="324"/>
      <c r="H50" s="325"/>
      <c r="I50" s="325"/>
      <c r="J50" s="4782"/>
      <c r="K50" s="4891"/>
      <c r="L50" s="4863"/>
      <c r="M50" s="4863"/>
      <c r="N50" s="4864"/>
      <c r="O50" s="4868"/>
      <c r="P50" s="4863"/>
      <c r="Q50" s="4863"/>
      <c r="R50" s="4864"/>
      <c r="S50" s="4874">
        <f>K50+O50</f>
        <v>0</v>
      </c>
      <c r="T50" s="4684"/>
      <c r="U50" s="4684"/>
      <c r="V50" s="4685"/>
      <c r="W50" s="4891"/>
      <c r="X50" s="4863"/>
      <c r="Y50" s="4863"/>
      <c r="Z50" s="4864"/>
      <c r="AA50" s="4868"/>
      <c r="AB50" s="4863"/>
      <c r="AC50" s="4863"/>
      <c r="AD50" s="4864"/>
      <c r="AE50" s="4889">
        <f>W50+AA50</f>
        <v>0</v>
      </c>
      <c r="AF50" s="4884"/>
      <c r="AG50" s="4884"/>
      <c r="AH50" s="4885"/>
    </row>
    <row r="51" spans="1:34" ht="10.5" customHeight="1" thickTop="1" thickBot="1">
      <c r="A51" s="287"/>
      <c r="B51" s="740"/>
      <c r="C51" s="305"/>
      <c r="D51" s="314"/>
      <c r="E51" s="840" t="s">
        <v>1633</v>
      </c>
      <c r="F51" s="325"/>
      <c r="G51" s="325"/>
      <c r="H51" s="325"/>
      <c r="I51" s="325"/>
      <c r="J51" s="4782"/>
      <c r="K51" s="4892"/>
      <c r="L51" s="4893"/>
      <c r="M51" s="4893"/>
      <c r="N51" s="4894"/>
      <c r="O51" s="4895"/>
      <c r="P51" s="4893"/>
      <c r="Q51" s="4893"/>
      <c r="R51" s="4894"/>
      <c r="S51" s="4882"/>
      <c r="T51" s="4687"/>
      <c r="U51" s="4687"/>
      <c r="V51" s="4688"/>
      <c r="W51" s="4892"/>
      <c r="X51" s="4893"/>
      <c r="Y51" s="4893"/>
      <c r="Z51" s="4894"/>
      <c r="AA51" s="4895"/>
      <c r="AB51" s="4893"/>
      <c r="AC51" s="4893"/>
      <c r="AD51" s="4894"/>
      <c r="AE51" s="4890"/>
      <c r="AF51" s="4887"/>
      <c r="AG51" s="4887"/>
      <c r="AH51" s="4888"/>
    </row>
    <row r="52" spans="1:34" ht="10.5" customHeight="1" thickTop="1">
      <c r="A52" s="287"/>
      <c r="B52" s="740"/>
      <c r="C52" s="305"/>
      <c r="D52" s="314"/>
      <c r="E52" s="324" t="s">
        <v>246</v>
      </c>
      <c r="F52" s="325"/>
      <c r="G52" s="325"/>
      <c r="H52" s="325"/>
      <c r="I52" s="325"/>
      <c r="J52" s="4780" t="s">
        <v>139</v>
      </c>
      <c r="K52" s="4783"/>
      <c r="L52" s="4774"/>
      <c r="M52" s="4774"/>
      <c r="N52" s="4775"/>
      <c r="O52" s="4773"/>
      <c r="P52" s="4774"/>
      <c r="Q52" s="4774"/>
      <c r="R52" s="4775"/>
      <c r="S52" s="4785"/>
      <c r="T52" s="4786"/>
      <c r="U52" s="4786"/>
      <c r="V52" s="4787"/>
      <c r="W52" s="4773"/>
      <c r="X52" s="4774"/>
      <c r="Y52" s="4774"/>
      <c r="Z52" s="4775"/>
      <c r="AA52" s="4773"/>
      <c r="AB52" s="4774"/>
      <c r="AC52" s="4774"/>
      <c r="AD52" s="4775"/>
      <c r="AE52" s="4773"/>
      <c r="AF52" s="4774"/>
      <c r="AG52" s="4774"/>
      <c r="AH52" s="4775"/>
    </row>
    <row r="53" spans="1:34" ht="10.5" customHeight="1" thickBot="1">
      <c r="A53" s="287"/>
      <c r="B53" s="740"/>
      <c r="C53" s="305"/>
      <c r="D53" s="314"/>
      <c r="E53" s="776" t="s">
        <v>247</v>
      </c>
      <c r="F53" s="325"/>
      <c r="G53" s="325"/>
      <c r="H53" s="325"/>
      <c r="I53" s="325"/>
      <c r="J53" s="4781"/>
      <c r="K53" s="4784"/>
      <c r="L53" s="4777"/>
      <c r="M53" s="4777"/>
      <c r="N53" s="4778"/>
      <c r="O53" s="4776"/>
      <c r="P53" s="4777"/>
      <c r="Q53" s="4777"/>
      <c r="R53" s="4778"/>
      <c r="S53" s="4776"/>
      <c r="T53" s="4777"/>
      <c r="U53" s="4777"/>
      <c r="V53" s="4788"/>
      <c r="W53" s="4776"/>
      <c r="X53" s="4777"/>
      <c r="Y53" s="4777"/>
      <c r="Z53" s="4778"/>
      <c r="AA53" s="4776"/>
      <c r="AB53" s="4777"/>
      <c r="AC53" s="4777"/>
      <c r="AD53" s="4778"/>
      <c r="AE53" s="4776"/>
      <c r="AF53" s="4777"/>
      <c r="AG53" s="4777"/>
      <c r="AH53" s="4778"/>
    </row>
    <row r="54" spans="1:34" ht="10.5" customHeight="1" thickTop="1" thickBot="1">
      <c r="A54" s="287"/>
      <c r="B54" s="740"/>
      <c r="C54" s="305"/>
      <c r="D54" s="314"/>
      <c r="E54" s="328" t="s">
        <v>248</v>
      </c>
      <c r="F54" s="325"/>
      <c r="G54" s="325"/>
      <c r="H54" s="325"/>
      <c r="I54" s="325"/>
      <c r="J54" s="4782"/>
      <c r="K54" s="4891"/>
      <c r="L54" s="4863"/>
      <c r="M54" s="4863"/>
      <c r="N54" s="4864"/>
      <c r="O54" s="4868"/>
      <c r="P54" s="4863"/>
      <c r="Q54" s="4863"/>
      <c r="R54" s="4864"/>
      <c r="S54" s="4874">
        <f>K54+O54</f>
        <v>0</v>
      </c>
      <c r="T54" s="4684"/>
      <c r="U54" s="4684"/>
      <c r="V54" s="4685"/>
      <c r="W54" s="4891"/>
      <c r="X54" s="4863"/>
      <c r="Y54" s="4863"/>
      <c r="Z54" s="4864"/>
      <c r="AA54" s="4868"/>
      <c r="AB54" s="4863"/>
      <c r="AC54" s="4863"/>
      <c r="AD54" s="4864"/>
      <c r="AE54" s="4889">
        <f>W54+AA54</f>
        <v>0</v>
      </c>
      <c r="AF54" s="4884"/>
      <c r="AG54" s="4884"/>
      <c r="AH54" s="4885"/>
    </row>
    <row r="55" spans="1:34" ht="10.5" customHeight="1" thickTop="1" thickBot="1">
      <c r="A55" s="287"/>
      <c r="B55" s="740"/>
      <c r="C55" s="305"/>
      <c r="D55" s="314"/>
      <c r="E55" s="681" t="s">
        <v>1299</v>
      </c>
      <c r="F55" s="325"/>
      <c r="G55" s="325"/>
      <c r="H55" s="325"/>
      <c r="I55" s="325"/>
      <c r="J55" s="4782"/>
      <c r="K55" s="4892"/>
      <c r="L55" s="4893"/>
      <c r="M55" s="4893"/>
      <c r="N55" s="4894"/>
      <c r="O55" s="4895"/>
      <c r="P55" s="4893"/>
      <c r="Q55" s="4893"/>
      <c r="R55" s="4894"/>
      <c r="S55" s="4882"/>
      <c r="T55" s="4687"/>
      <c r="U55" s="4687"/>
      <c r="V55" s="4688"/>
      <c r="W55" s="4892"/>
      <c r="X55" s="4893"/>
      <c r="Y55" s="4893"/>
      <c r="Z55" s="4894"/>
      <c r="AA55" s="4895"/>
      <c r="AB55" s="4893"/>
      <c r="AC55" s="4893"/>
      <c r="AD55" s="4894"/>
      <c r="AE55" s="4890"/>
      <c r="AF55" s="4887"/>
      <c r="AG55" s="4887"/>
      <c r="AH55" s="4888"/>
    </row>
    <row r="56" spans="1:34" ht="11.25" customHeight="1" thickTop="1">
      <c r="A56" s="287"/>
      <c r="B56" s="740"/>
      <c r="C56" s="305"/>
      <c r="D56" s="841"/>
      <c r="E56" s="841"/>
      <c r="F56" s="326"/>
      <c r="G56" s="326"/>
      <c r="H56" s="326"/>
      <c r="I56" s="341"/>
      <c r="J56" s="4744" t="s">
        <v>147</v>
      </c>
      <c r="K56" s="4785"/>
      <c r="L56" s="4796"/>
      <c r="M56" s="4796"/>
      <c r="N56" s="4797"/>
      <c r="O56" s="4799"/>
      <c r="P56" s="4774"/>
      <c r="Q56" s="4774"/>
      <c r="R56" s="4800"/>
      <c r="S56" s="4799"/>
      <c r="T56" s="4803"/>
      <c r="U56" s="4803"/>
      <c r="V56" s="4804"/>
      <c r="W56" s="4773"/>
      <c r="X56" s="4774"/>
      <c r="Y56" s="4774"/>
      <c r="Z56" s="4775"/>
      <c r="AA56" s="4773"/>
      <c r="AB56" s="4803"/>
      <c r="AC56" s="4803"/>
      <c r="AD56" s="4921"/>
      <c r="AE56" s="4785"/>
      <c r="AF56" s="4796"/>
      <c r="AG56" s="4796"/>
      <c r="AH56" s="4797"/>
    </row>
    <row r="57" spans="1:34" ht="11.25" customHeight="1" thickBot="1">
      <c r="A57" s="287"/>
      <c r="B57" s="740"/>
      <c r="C57" s="305"/>
      <c r="D57" s="814" t="s">
        <v>245</v>
      </c>
      <c r="E57" s="815" t="s">
        <v>243</v>
      </c>
      <c r="F57" s="327"/>
      <c r="G57" s="327"/>
      <c r="H57" s="327"/>
      <c r="I57" s="342"/>
      <c r="J57" s="4745"/>
      <c r="K57" s="4785"/>
      <c r="L57" s="4796"/>
      <c r="M57" s="4796"/>
      <c r="N57" s="4797"/>
      <c r="O57" s="4801"/>
      <c r="P57" s="4777"/>
      <c r="Q57" s="4777"/>
      <c r="R57" s="4802"/>
      <c r="S57" s="4801"/>
      <c r="T57" s="4777"/>
      <c r="U57" s="4777"/>
      <c r="V57" s="4788"/>
      <c r="W57" s="4776"/>
      <c r="X57" s="4777"/>
      <c r="Y57" s="4777"/>
      <c r="Z57" s="4778"/>
      <c r="AA57" s="4776"/>
      <c r="AB57" s="4777"/>
      <c r="AC57" s="4777"/>
      <c r="AD57" s="4922"/>
      <c r="AE57" s="4785"/>
      <c r="AF57" s="4796"/>
      <c r="AG57" s="4796"/>
      <c r="AH57" s="4797"/>
    </row>
    <row r="58" spans="1:34" ht="11.25" customHeight="1" thickTop="1" thickBot="1">
      <c r="A58" s="287"/>
      <c r="B58" s="740"/>
      <c r="C58" s="305"/>
      <c r="D58" s="814"/>
      <c r="E58" s="814" t="s">
        <v>244</v>
      </c>
      <c r="F58" s="325"/>
      <c r="G58" s="325"/>
      <c r="H58" s="325"/>
      <c r="I58" s="343"/>
      <c r="J58" s="4745"/>
      <c r="K58" s="4862"/>
      <c r="L58" s="4863"/>
      <c r="M58" s="4863"/>
      <c r="N58" s="4864"/>
      <c r="O58" s="4868"/>
      <c r="P58" s="4863"/>
      <c r="Q58" s="4863"/>
      <c r="R58" s="4864"/>
      <c r="S58" s="4874">
        <f>K58+O58</f>
        <v>0</v>
      </c>
      <c r="T58" s="4684"/>
      <c r="U58" s="4684"/>
      <c r="V58" s="4685"/>
      <c r="W58" s="4891"/>
      <c r="X58" s="4863"/>
      <c r="Y58" s="4863"/>
      <c r="Z58" s="4864"/>
      <c r="AA58" s="4868"/>
      <c r="AB58" s="4863"/>
      <c r="AC58" s="4863"/>
      <c r="AD58" s="4864"/>
      <c r="AE58" s="4889">
        <f>W58+AA58</f>
        <v>0</v>
      </c>
      <c r="AF58" s="4884"/>
      <c r="AG58" s="4884"/>
      <c r="AH58" s="4885"/>
    </row>
    <row r="59" spans="1:34" ht="10.5" customHeight="1" thickTop="1" thickBot="1">
      <c r="A59" s="287"/>
      <c r="B59" s="740"/>
      <c r="C59" s="305"/>
      <c r="D59" s="816"/>
      <c r="E59" s="817" t="s">
        <v>1586</v>
      </c>
      <c r="F59" s="325"/>
      <c r="G59" s="325"/>
      <c r="H59" s="325"/>
      <c r="I59" s="343"/>
      <c r="J59" s="4798"/>
      <c r="K59" s="4905"/>
      <c r="L59" s="4893"/>
      <c r="M59" s="4893"/>
      <c r="N59" s="4894"/>
      <c r="O59" s="4895"/>
      <c r="P59" s="4893"/>
      <c r="Q59" s="4893"/>
      <c r="R59" s="4894"/>
      <c r="S59" s="4882"/>
      <c r="T59" s="4687"/>
      <c r="U59" s="4687"/>
      <c r="V59" s="4688"/>
      <c r="W59" s="4892"/>
      <c r="X59" s="4893"/>
      <c r="Y59" s="4893"/>
      <c r="Z59" s="4894"/>
      <c r="AA59" s="4895"/>
      <c r="AB59" s="4893"/>
      <c r="AC59" s="4893"/>
      <c r="AD59" s="4894"/>
      <c r="AE59" s="4890"/>
      <c r="AF59" s="4887"/>
      <c r="AG59" s="4887"/>
      <c r="AH59" s="4888"/>
    </row>
    <row r="60" spans="1:34" ht="10.5" customHeight="1" thickTop="1">
      <c r="A60" s="287"/>
      <c r="B60" s="740"/>
      <c r="C60" s="305"/>
      <c r="D60" s="841"/>
      <c r="E60" s="841"/>
      <c r="F60" s="325"/>
      <c r="G60" s="325"/>
      <c r="H60" s="325"/>
      <c r="I60" s="325"/>
      <c r="J60" s="4809">
        <v>16</v>
      </c>
      <c r="K60" s="4810"/>
      <c r="L60" s="4808"/>
      <c r="M60" s="4808"/>
      <c r="N60" s="4808"/>
      <c r="O60" s="4811"/>
      <c r="P60" s="4812"/>
      <c r="Q60" s="4812"/>
      <c r="R60" s="4813"/>
      <c r="S60" s="4808"/>
      <c r="T60" s="4808"/>
      <c r="U60" s="4808"/>
      <c r="V60" s="4896"/>
      <c r="W60" s="4808"/>
      <c r="X60" s="4808"/>
      <c r="Y60" s="4808"/>
      <c r="Z60" s="4808"/>
      <c r="AA60" s="4811"/>
      <c r="AB60" s="4812"/>
      <c r="AC60" s="4812"/>
      <c r="AD60" s="4813"/>
      <c r="AE60" s="4808"/>
      <c r="AF60" s="4808"/>
      <c r="AG60" s="4808"/>
      <c r="AH60" s="4808"/>
    </row>
    <row r="61" spans="1:34" ht="10.5" customHeight="1" thickBot="1">
      <c r="A61" s="287"/>
      <c r="B61" s="740"/>
      <c r="C61" s="305"/>
      <c r="D61" s="303" t="s">
        <v>249</v>
      </c>
      <c r="E61" s="324" t="s">
        <v>1587</v>
      </c>
      <c r="F61" s="325"/>
      <c r="G61" s="325"/>
      <c r="H61" s="325"/>
      <c r="I61" s="325"/>
      <c r="J61" s="4745"/>
      <c r="K61" s="4810"/>
      <c r="L61" s="4808"/>
      <c r="M61" s="4808"/>
      <c r="N61" s="4808"/>
      <c r="O61" s="4814"/>
      <c r="P61" s="4815"/>
      <c r="Q61" s="4815"/>
      <c r="R61" s="4816"/>
      <c r="S61" s="4815"/>
      <c r="T61" s="4815"/>
      <c r="U61" s="4815"/>
      <c r="V61" s="4816"/>
      <c r="W61" s="4808"/>
      <c r="X61" s="4808"/>
      <c r="Y61" s="4808"/>
      <c r="Z61" s="4808"/>
      <c r="AA61" s="4814"/>
      <c r="AB61" s="4815"/>
      <c r="AC61" s="4815"/>
      <c r="AD61" s="4816"/>
      <c r="AE61" s="4808"/>
      <c r="AF61" s="4808"/>
      <c r="AG61" s="4808"/>
      <c r="AH61" s="4808"/>
    </row>
    <row r="62" spans="1:34" ht="10.5" customHeight="1" thickTop="1">
      <c r="A62" s="287"/>
      <c r="B62" s="740"/>
      <c r="C62" s="305"/>
      <c r="D62" s="314"/>
      <c r="E62" s="310" t="s">
        <v>1634</v>
      </c>
      <c r="F62" s="324"/>
      <c r="G62" s="324"/>
      <c r="H62" s="325"/>
      <c r="I62" s="325"/>
      <c r="J62" s="4746"/>
      <c r="K62" s="4683"/>
      <c r="L62" s="4684"/>
      <c r="M62" s="4684"/>
      <c r="N62" s="4685"/>
      <c r="O62" s="4874"/>
      <c r="P62" s="4684"/>
      <c r="Q62" s="4684"/>
      <c r="R62" s="4685"/>
      <c r="S62" s="4874">
        <f>K62+O62</f>
        <v>0</v>
      </c>
      <c r="T62" s="4684"/>
      <c r="U62" s="4684"/>
      <c r="V62" s="4685"/>
      <c r="W62" s="4683"/>
      <c r="X62" s="4684"/>
      <c r="Y62" s="4684"/>
      <c r="Z62" s="4685"/>
      <c r="AA62" s="4874"/>
      <c r="AB62" s="4684"/>
      <c r="AC62" s="4684"/>
      <c r="AD62" s="4685"/>
      <c r="AE62" s="4889">
        <f>W62+AA62</f>
        <v>0</v>
      </c>
      <c r="AF62" s="4884"/>
      <c r="AG62" s="4884"/>
      <c r="AH62" s="4885"/>
    </row>
    <row r="63" spans="1:34" ht="12" customHeight="1" thickBot="1">
      <c r="A63" s="287"/>
      <c r="B63" s="740"/>
      <c r="C63" s="305"/>
      <c r="D63" s="314"/>
      <c r="E63" s="776"/>
      <c r="F63" s="325"/>
      <c r="G63" s="325"/>
      <c r="H63" s="325"/>
      <c r="I63" s="325"/>
      <c r="J63" s="4759"/>
      <c r="K63" s="4686"/>
      <c r="L63" s="4687"/>
      <c r="M63" s="4687"/>
      <c r="N63" s="4688"/>
      <c r="O63" s="4882"/>
      <c r="P63" s="4687"/>
      <c r="Q63" s="4687"/>
      <c r="R63" s="4688"/>
      <c r="S63" s="4882"/>
      <c r="T63" s="4687"/>
      <c r="U63" s="4687"/>
      <c r="V63" s="4688"/>
      <c r="W63" s="4686"/>
      <c r="X63" s="4687"/>
      <c r="Y63" s="4687"/>
      <c r="Z63" s="4688"/>
      <c r="AA63" s="4882"/>
      <c r="AB63" s="4687"/>
      <c r="AC63" s="4687"/>
      <c r="AD63" s="4688"/>
      <c r="AE63" s="4890"/>
      <c r="AF63" s="4887"/>
      <c r="AG63" s="4887"/>
      <c r="AH63" s="4888"/>
    </row>
    <row r="64" spans="1:34" ht="10.5" customHeight="1" thickTop="1">
      <c r="A64" s="287"/>
      <c r="B64" s="740"/>
      <c r="C64" s="305"/>
      <c r="D64" s="318"/>
      <c r="E64" s="318"/>
      <c r="F64" s="325"/>
      <c r="G64" s="325"/>
      <c r="H64" s="325"/>
      <c r="I64" s="325"/>
      <c r="J64" s="4809">
        <v>12</v>
      </c>
      <c r="K64" s="4819"/>
      <c r="L64" s="4812"/>
      <c r="M64" s="4812"/>
      <c r="N64" s="4820"/>
      <c r="O64" s="4808"/>
      <c r="P64" s="4808"/>
      <c r="Q64" s="4808"/>
      <c r="R64" s="4808"/>
      <c r="S64" s="4817"/>
      <c r="T64" s="4812"/>
      <c r="U64" s="4812"/>
      <c r="V64" s="4820"/>
      <c r="W64" s="4808"/>
      <c r="X64" s="4808"/>
      <c r="Y64" s="4808"/>
      <c r="Z64" s="4808"/>
      <c r="AA64" s="4817"/>
      <c r="AB64" s="4812"/>
      <c r="AC64" s="4812"/>
      <c r="AD64" s="4812"/>
      <c r="AE64" s="4817"/>
      <c r="AF64" s="4812"/>
      <c r="AG64" s="4812"/>
      <c r="AH64" s="4812"/>
    </row>
    <row r="65" spans="1:35" ht="10.5" customHeight="1" thickBot="1">
      <c r="A65" s="287"/>
      <c r="B65" s="740"/>
      <c r="C65" s="305"/>
      <c r="D65" s="303" t="s">
        <v>251</v>
      </c>
      <c r="E65" s="329" t="s">
        <v>250</v>
      </c>
      <c r="F65" s="325"/>
      <c r="G65" s="325"/>
      <c r="H65" s="325"/>
      <c r="I65" s="325"/>
      <c r="J65" s="4745"/>
      <c r="K65" s="4821"/>
      <c r="L65" s="4815"/>
      <c r="M65" s="4815"/>
      <c r="N65" s="4822"/>
      <c r="O65" s="4808"/>
      <c r="P65" s="4808"/>
      <c r="Q65" s="4808"/>
      <c r="R65" s="4808"/>
      <c r="S65" s="4818"/>
      <c r="T65" s="4815"/>
      <c r="U65" s="4815"/>
      <c r="V65" s="4822"/>
      <c r="W65" s="4808"/>
      <c r="X65" s="4808"/>
      <c r="Y65" s="4808"/>
      <c r="Z65" s="4808"/>
      <c r="AA65" s="4818"/>
      <c r="AB65" s="4815"/>
      <c r="AC65" s="4815"/>
      <c r="AD65" s="4815"/>
      <c r="AE65" s="4818"/>
      <c r="AF65" s="4815"/>
      <c r="AG65" s="4815"/>
      <c r="AH65" s="4815"/>
    </row>
    <row r="66" spans="1:35" ht="10.5" customHeight="1" thickTop="1">
      <c r="A66" s="287"/>
      <c r="B66" s="740"/>
      <c r="C66" s="305"/>
      <c r="D66" s="314"/>
      <c r="E66" s="681" t="s">
        <v>1588</v>
      </c>
      <c r="F66" s="325"/>
      <c r="G66" s="325"/>
      <c r="H66" s="325"/>
      <c r="I66" s="325"/>
      <c r="J66" s="4746"/>
      <c r="K66" s="4683"/>
      <c r="L66" s="4684"/>
      <c r="M66" s="4684"/>
      <c r="N66" s="4685"/>
      <c r="O66" s="4874"/>
      <c r="P66" s="4684"/>
      <c r="Q66" s="4684"/>
      <c r="R66" s="4685"/>
      <c r="S66" s="4874">
        <f>K66+O66</f>
        <v>0</v>
      </c>
      <c r="T66" s="4684"/>
      <c r="U66" s="4684"/>
      <c r="V66" s="4685"/>
      <c r="W66" s="4683"/>
      <c r="X66" s="4684"/>
      <c r="Y66" s="4684"/>
      <c r="Z66" s="4685"/>
      <c r="AA66" s="4874"/>
      <c r="AB66" s="4684"/>
      <c r="AC66" s="4684"/>
      <c r="AD66" s="4685"/>
      <c r="AE66" s="4889">
        <f>W66+AA66</f>
        <v>0</v>
      </c>
      <c r="AF66" s="4884"/>
      <c r="AG66" s="4884"/>
      <c r="AH66" s="4885"/>
    </row>
    <row r="67" spans="1:35" ht="10.5" customHeight="1" thickBot="1">
      <c r="A67" s="287"/>
      <c r="B67" s="740"/>
      <c r="C67" s="305"/>
      <c r="D67" s="314"/>
      <c r="E67" s="325"/>
      <c r="F67" s="325"/>
      <c r="G67" s="325"/>
      <c r="H67" s="325"/>
      <c r="I67" s="325"/>
      <c r="J67" s="4759"/>
      <c r="K67" s="4686"/>
      <c r="L67" s="4687"/>
      <c r="M67" s="4687"/>
      <c r="N67" s="4688"/>
      <c r="O67" s="4882"/>
      <c r="P67" s="4687"/>
      <c r="Q67" s="4687"/>
      <c r="R67" s="4688"/>
      <c r="S67" s="4882"/>
      <c r="T67" s="4687"/>
      <c r="U67" s="4687"/>
      <c r="V67" s="4688"/>
      <c r="W67" s="4686"/>
      <c r="X67" s="4687"/>
      <c r="Y67" s="4687"/>
      <c r="Z67" s="4688"/>
      <c r="AA67" s="4882"/>
      <c r="AB67" s="4687"/>
      <c r="AC67" s="4687"/>
      <c r="AD67" s="4688"/>
      <c r="AE67" s="4890"/>
      <c r="AF67" s="4887"/>
      <c r="AG67" s="4887"/>
      <c r="AH67" s="4888"/>
      <c r="AI67" s="284"/>
    </row>
    <row r="68" spans="1:35" s="284" customFormat="1" ht="20.25" customHeight="1" thickTop="1" thickBot="1">
      <c r="A68" s="344"/>
      <c r="B68" s="741"/>
      <c r="C68" s="345"/>
      <c r="D68" s="301" t="s">
        <v>918</v>
      </c>
      <c r="E68" s="301" t="s">
        <v>252</v>
      </c>
      <c r="F68" s="346"/>
      <c r="G68" s="346"/>
      <c r="H68" s="346"/>
      <c r="I68" s="346"/>
      <c r="J68" s="4835">
        <v>89</v>
      </c>
      <c r="K68" s="4785"/>
      <c r="L68" s="4796"/>
      <c r="M68" s="4796"/>
      <c r="N68" s="4797"/>
      <c r="O68" s="4837"/>
      <c r="P68" s="4838"/>
      <c r="Q68" s="4838"/>
      <c r="R68" s="4839"/>
      <c r="S68" s="4837"/>
      <c r="T68" s="4838"/>
      <c r="U68" s="4838"/>
      <c r="V68" s="4839"/>
      <c r="W68" s="2676"/>
      <c r="X68" s="2676"/>
      <c r="Y68" s="2676"/>
      <c r="Z68" s="2676"/>
      <c r="AA68" s="2677"/>
      <c r="AB68" s="2678"/>
      <c r="AC68" s="2678"/>
      <c r="AD68" s="2678"/>
      <c r="AE68" s="2677"/>
      <c r="AF68" s="2678"/>
      <c r="AG68" s="2678"/>
      <c r="AH68" s="2678"/>
    </row>
    <row r="69" spans="1:35" s="284" customFormat="1" ht="11.25" customHeight="1" thickTop="1" thickBot="1">
      <c r="A69" s="344"/>
      <c r="B69" s="741"/>
      <c r="C69" s="345"/>
      <c r="D69" s="301"/>
      <c r="E69" s="324" t="s">
        <v>916</v>
      </c>
      <c r="F69" s="346"/>
      <c r="G69" s="346"/>
      <c r="H69" s="346"/>
      <c r="I69" s="346"/>
      <c r="J69" s="4836"/>
      <c r="K69" s="4843">
        <f>K25+K30+K34+K38+K42+K46+K50+K54+K58+K62+K66</f>
        <v>0</v>
      </c>
      <c r="L69" s="4844"/>
      <c r="M69" s="4844"/>
      <c r="N69" s="4845"/>
      <c r="O69" s="4843">
        <f>O25+O30+O34+O38+O42+O46+O50+O54+O58+O62+O66</f>
        <v>0</v>
      </c>
      <c r="P69" s="4844"/>
      <c r="Q69" s="4844"/>
      <c r="R69" s="4845"/>
      <c r="S69" s="4876">
        <f>S25+S30+S34+S38+S42+S46+S50+S54+S58+S62+S66</f>
        <v>0</v>
      </c>
      <c r="T69" s="4877"/>
      <c r="U69" s="4877"/>
      <c r="V69" s="4878"/>
      <c r="W69" s="4823">
        <f>W25+W30+W34+W38+W42+W46+W50+W54+W58+W62+W66</f>
        <v>0</v>
      </c>
      <c r="X69" s="4824"/>
      <c r="Y69" s="4824"/>
      <c r="Z69" s="4825"/>
      <c r="AA69" s="4823">
        <f>AA25+AA30+AA34+AA38+AA42+AA46+AA50+AA54+AA58+AA62+AA66</f>
        <v>0</v>
      </c>
      <c r="AB69" s="4824"/>
      <c r="AC69" s="4824"/>
      <c r="AD69" s="4825"/>
      <c r="AE69" s="4823">
        <f>AE25+AE30+AE34+AE38+AE42+AE46+AE50+AE54+AE58+AE62+AE66</f>
        <v>0</v>
      </c>
      <c r="AF69" s="4824"/>
      <c r="AG69" s="4824"/>
      <c r="AH69" s="4825"/>
      <c r="AI69" s="226"/>
    </row>
    <row r="70" spans="1:35" ht="11.25" customHeight="1" thickTop="1" thickBot="1">
      <c r="A70" s="287"/>
      <c r="B70" s="740"/>
      <c r="C70" s="305"/>
      <c r="D70" s="313"/>
      <c r="E70" s="310" t="s">
        <v>1635</v>
      </c>
      <c r="F70" s="313"/>
      <c r="G70" s="313"/>
      <c r="H70" s="313"/>
      <c r="I70" s="312"/>
      <c r="J70" s="4836"/>
      <c r="K70" s="4846"/>
      <c r="L70" s="4847"/>
      <c r="M70" s="4847"/>
      <c r="N70" s="4848"/>
      <c r="O70" s="4846"/>
      <c r="P70" s="4847"/>
      <c r="Q70" s="4847"/>
      <c r="R70" s="4848"/>
      <c r="S70" s="4879"/>
      <c r="T70" s="4880"/>
      <c r="U70" s="4880"/>
      <c r="V70" s="4881"/>
      <c r="W70" s="4826"/>
      <c r="X70" s="4827"/>
      <c r="Y70" s="4827"/>
      <c r="Z70" s="4828"/>
      <c r="AA70" s="4826"/>
      <c r="AB70" s="4827"/>
      <c r="AC70" s="4827"/>
      <c r="AD70" s="4828"/>
      <c r="AE70" s="4826"/>
      <c r="AF70" s="4827"/>
      <c r="AG70" s="4827"/>
      <c r="AH70" s="4828"/>
    </row>
    <row r="71" spans="1:35" ht="20.25" customHeight="1" thickTop="1" thickBot="1">
      <c r="A71" s="287"/>
      <c r="B71" s="740"/>
      <c r="C71" s="318"/>
      <c r="D71" s="318"/>
      <c r="E71" s="312"/>
      <c r="F71" s="313"/>
      <c r="G71" s="313"/>
      <c r="H71" s="313"/>
      <c r="I71" s="313"/>
      <c r="J71" s="4781">
        <v>13</v>
      </c>
      <c r="K71" s="4785"/>
      <c r="L71" s="4796"/>
      <c r="M71" s="4796"/>
      <c r="N71" s="4797"/>
      <c r="O71" s="4837"/>
      <c r="P71" s="4838"/>
      <c r="Q71" s="4838"/>
      <c r="R71" s="4906"/>
      <c r="S71" s="4785"/>
      <c r="T71" s="4796"/>
      <c r="U71" s="4796"/>
      <c r="V71" s="4797"/>
      <c r="W71" s="2676"/>
      <c r="X71" s="2676"/>
      <c r="Y71" s="2676"/>
      <c r="Z71" s="2676"/>
      <c r="AA71" s="2679"/>
      <c r="AB71" s="2680"/>
      <c r="AC71" s="2680"/>
      <c r="AD71" s="2680"/>
      <c r="AE71" s="2679"/>
      <c r="AF71" s="2680"/>
      <c r="AG71" s="2680"/>
      <c r="AH71" s="2680"/>
    </row>
    <row r="72" spans="1:35" ht="10.5" customHeight="1" thickTop="1" thickBot="1">
      <c r="A72" s="287"/>
      <c r="B72" s="740"/>
      <c r="C72" s="347">
        <v>5.4</v>
      </c>
      <c r="D72" s="301" t="s">
        <v>253</v>
      </c>
      <c r="E72" s="312"/>
      <c r="F72" s="313"/>
      <c r="G72" s="313"/>
      <c r="H72" s="313"/>
      <c r="I72" s="313"/>
      <c r="J72" s="4781"/>
      <c r="K72" s="4862"/>
      <c r="L72" s="4863"/>
      <c r="M72" s="4863"/>
      <c r="N72" s="4864"/>
      <c r="O72" s="4868"/>
      <c r="P72" s="4863"/>
      <c r="Q72" s="4863"/>
      <c r="R72" s="4864"/>
      <c r="S72" s="4874">
        <f>K72+O72</f>
        <v>0</v>
      </c>
      <c r="T72" s="4684"/>
      <c r="U72" s="4684"/>
      <c r="V72" s="4685"/>
      <c r="W72" s="4683"/>
      <c r="X72" s="4684"/>
      <c r="Y72" s="4684"/>
      <c r="Z72" s="4685"/>
      <c r="AA72" s="4874"/>
      <c r="AB72" s="4684"/>
      <c r="AC72" s="4684"/>
      <c r="AD72" s="4685"/>
      <c r="AE72" s="4874">
        <f>W72+AA72</f>
        <v>0</v>
      </c>
      <c r="AF72" s="4684"/>
      <c r="AG72" s="4684"/>
      <c r="AH72" s="4685"/>
    </row>
    <row r="73" spans="1:35" ht="11.25" customHeight="1" thickTop="1" thickBot="1">
      <c r="A73" s="287"/>
      <c r="B73" s="740"/>
      <c r="C73" s="303"/>
      <c r="D73" s="4840" t="s">
        <v>1636</v>
      </c>
      <c r="E73" s="4840"/>
      <c r="F73" s="4840"/>
      <c r="G73" s="4840"/>
      <c r="H73" s="4840"/>
      <c r="I73" s="313"/>
      <c r="J73" s="4781"/>
      <c r="K73" s="4905"/>
      <c r="L73" s="4893"/>
      <c r="M73" s="4893"/>
      <c r="N73" s="4894"/>
      <c r="O73" s="4895"/>
      <c r="P73" s="4893"/>
      <c r="Q73" s="4893"/>
      <c r="R73" s="4894"/>
      <c r="S73" s="4882"/>
      <c r="T73" s="4687"/>
      <c r="U73" s="4687"/>
      <c r="V73" s="4688"/>
      <c r="W73" s="4686"/>
      <c r="X73" s="4687"/>
      <c r="Y73" s="4687"/>
      <c r="Z73" s="4688"/>
      <c r="AA73" s="4882"/>
      <c r="AB73" s="4687"/>
      <c r="AC73" s="4687"/>
      <c r="AD73" s="4688"/>
      <c r="AE73" s="4882"/>
      <c r="AF73" s="4687"/>
      <c r="AG73" s="4687"/>
      <c r="AH73" s="4688"/>
    </row>
    <row r="74" spans="1:35" ht="20.25" customHeight="1" thickTop="1" thickBot="1">
      <c r="A74" s="287"/>
      <c r="B74" s="740"/>
      <c r="C74" s="347">
        <v>5.5</v>
      </c>
      <c r="D74" s="301" t="s">
        <v>920</v>
      </c>
      <c r="E74" s="776"/>
      <c r="F74" s="776"/>
      <c r="G74" s="776"/>
      <c r="H74" s="776"/>
      <c r="I74" s="313"/>
      <c r="J74" s="4781">
        <v>99</v>
      </c>
      <c r="K74" s="4785"/>
      <c r="L74" s="4796"/>
      <c r="M74" s="4796"/>
      <c r="N74" s="4797"/>
      <c r="O74" s="4837"/>
      <c r="P74" s="4838"/>
      <c r="Q74" s="4838"/>
      <c r="R74" s="4839"/>
      <c r="S74" s="4837"/>
      <c r="T74" s="4838"/>
      <c r="U74" s="4838"/>
      <c r="V74" s="4842"/>
      <c r="W74" s="2680"/>
      <c r="X74" s="2680"/>
      <c r="Y74" s="2680"/>
      <c r="Z74" s="2681"/>
      <c r="AA74" s="2679"/>
      <c r="AB74" s="2680"/>
      <c r="AC74" s="2680"/>
      <c r="AD74" s="2681"/>
      <c r="AE74" s="2679"/>
      <c r="AF74" s="2680"/>
      <c r="AG74" s="2680"/>
      <c r="AH74" s="2680"/>
    </row>
    <row r="75" spans="1:35" ht="11.25" customHeight="1" thickTop="1" thickBot="1">
      <c r="A75" s="287"/>
      <c r="B75" s="740"/>
      <c r="C75" s="303"/>
      <c r="D75" s="310" t="s">
        <v>919</v>
      </c>
      <c r="E75" s="776"/>
      <c r="F75" s="776"/>
      <c r="G75" s="776"/>
      <c r="H75" s="776"/>
      <c r="I75" s="313"/>
      <c r="J75" s="4781"/>
      <c r="K75" s="4843">
        <f>K17+K21+K69+K72</f>
        <v>0</v>
      </c>
      <c r="L75" s="4844"/>
      <c r="M75" s="4844"/>
      <c r="N75" s="4845"/>
      <c r="O75" s="4843">
        <f>O17+O21+O69+O72</f>
        <v>0</v>
      </c>
      <c r="P75" s="4844"/>
      <c r="Q75" s="4844"/>
      <c r="R75" s="4845"/>
      <c r="S75" s="4876">
        <f>S17+S21+S69+S72</f>
        <v>0</v>
      </c>
      <c r="T75" s="4877"/>
      <c r="U75" s="4877"/>
      <c r="V75" s="4878"/>
      <c r="W75" s="4823">
        <f>W17+W21+W69+W72</f>
        <v>0</v>
      </c>
      <c r="X75" s="4824"/>
      <c r="Y75" s="4824"/>
      <c r="Z75" s="4825"/>
      <c r="AA75" s="4849">
        <f>AA17+AA21+AA69+AA72</f>
        <v>0</v>
      </c>
      <c r="AB75" s="4824"/>
      <c r="AC75" s="4824"/>
      <c r="AD75" s="4825"/>
      <c r="AE75" s="4849">
        <f>AE17+AE21+AE69+AE72</f>
        <v>0</v>
      </c>
      <c r="AF75" s="4824"/>
      <c r="AG75" s="4824"/>
      <c r="AH75" s="4825"/>
    </row>
    <row r="76" spans="1:35" ht="11.25" customHeight="1" thickTop="1" thickBot="1">
      <c r="A76" s="287"/>
      <c r="B76" s="740"/>
      <c r="C76" s="303"/>
      <c r="D76" s="776"/>
      <c r="E76" s="776"/>
      <c r="F76" s="776"/>
      <c r="G76" s="776"/>
      <c r="H76" s="776"/>
      <c r="I76" s="313"/>
      <c r="J76" s="4781"/>
      <c r="K76" s="4846"/>
      <c r="L76" s="4847"/>
      <c r="M76" s="4847"/>
      <c r="N76" s="4848"/>
      <c r="O76" s="4846"/>
      <c r="P76" s="4847"/>
      <c r="Q76" s="4847"/>
      <c r="R76" s="4848"/>
      <c r="S76" s="4879"/>
      <c r="T76" s="4880"/>
      <c r="U76" s="4880"/>
      <c r="V76" s="4881"/>
      <c r="W76" s="4826"/>
      <c r="X76" s="4827"/>
      <c r="Y76" s="4827"/>
      <c r="Z76" s="4828"/>
      <c r="AA76" s="4850"/>
      <c r="AB76" s="4827"/>
      <c r="AC76" s="4827"/>
      <c r="AD76" s="4828"/>
      <c r="AE76" s="4850"/>
      <c r="AF76" s="4827"/>
      <c r="AG76" s="4827"/>
      <c r="AH76" s="4828"/>
    </row>
    <row r="77" spans="1:35" ht="20.25" customHeight="1" thickTop="1" thickBot="1">
      <c r="A77" s="287"/>
      <c r="B77" s="740"/>
      <c r="C77" s="347">
        <v>5.6</v>
      </c>
      <c r="D77" s="301" t="s">
        <v>917</v>
      </c>
      <c r="E77" s="312"/>
      <c r="F77" s="313"/>
      <c r="G77" s="313"/>
      <c r="H77" s="313"/>
      <c r="I77" s="313"/>
      <c r="J77" s="4781">
        <v>21</v>
      </c>
      <c r="K77" s="4785"/>
      <c r="L77" s="4796"/>
      <c r="M77" s="4796"/>
      <c r="N77" s="4797"/>
      <c r="O77" s="4837"/>
      <c r="P77" s="4838"/>
      <c r="Q77" s="4838"/>
      <c r="R77" s="4906"/>
      <c r="S77" s="4908"/>
      <c r="T77" s="4838"/>
      <c r="U77" s="4838"/>
      <c r="V77" s="4909"/>
      <c r="W77" s="2682"/>
      <c r="X77" s="2682"/>
      <c r="Y77" s="2682"/>
      <c r="Z77" s="2683"/>
      <c r="AA77" s="2682"/>
      <c r="AB77" s="2682"/>
      <c r="AC77" s="2682"/>
      <c r="AD77" s="2683"/>
      <c r="AE77" s="2682"/>
      <c r="AF77" s="2682"/>
      <c r="AG77" s="2682"/>
      <c r="AH77" s="2682"/>
    </row>
    <row r="78" spans="1:35" ht="11.25" customHeight="1" thickTop="1" thickBot="1">
      <c r="A78" s="287"/>
      <c r="B78" s="740"/>
      <c r="C78" s="303"/>
      <c r="D78" s="4840" t="s">
        <v>1637</v>
      </c>
      <c r="E78" s="4840"/>
      <c r="F78" s="4840"/>
      <c r="G78" s="4840"/>
      <c r="H78" s="4840"/>
      <c r="I78" s="313"/>
      <c r="J78" s="4781"/>
      <c r="K78" s="4910"/>
      <c r="L78" s="4911"/>
      <c r="M78" s="4911"/>
      <c r="N78" s="4912"/>
      <c r="O78" s="4916"/>
      <c r="P78" s="4911"/>
      <c r="Q78" s="4911"/>
      <c r="R78" s="4912"/>
      <c r="S78" s="4916">
        <f>K78+O78</f>
        <v>0</v>
      </c>
      <c r="T78" s="4911"/>
      <c r="U78" s="4911"/>
      <c r="V78" s="4912"/>
      <c r="W78" s="4916"/>
      <c r="X78" s="4911"/>
      <c r="Y78" s="4911"/>
      <c r="Z78" s="4912"/>
      <c r="AA78" s="4916"/>
      <c r="AB78" s="4911"/>
      <c r="AC78" s="4911"/>
      <c r="AD78" s="4912"/>
      <c r="AE78" s="4916">
        <f>W78+AA78</f>
        <v>0</v>
      </c>
      <c r="AF78" s="4911"/>
      <c r="AG78" s="4911"/>
      <c r="AH78" s="4912"/>
    </row>
    <row r="79" spans="1:35" ht="11.25" customHeight="1" thickTop="1" thickBot="1">
      <c r="A79" s="287"/>
      <c r="B79" s="842"/>
      <c r="C79" s="819"/>
      <c r="D79" s="846"/>
      <c r="E79" s="846"/>
      <c r="F79" s="846"/>
      <c r="G79" s="846"/>
      <c r="H79" s="846"/>
      <c r="I79" s="733"/>
      <c r="J79" s="4907"/>
      <c r="K79" s="4913"/>
      <c r="L79" s="4914"/>
      <c r="M79" s="4914"/>
      <c r="N79" s="4915"/>
      <c r="O79" s="4917"/>
      <c r="P79" s="4914"/>
      <c r="Q79" s="4914"/>
      <c r="R79" s="4915"/>
      <c r="S79" s="4917"/>
      <c r="T79" s="4914"/>
      <c r="U79" s="4914"/>
      <c r="V79" s="4915"/>
      <c r="W79" s="4917"/>
      <c r="X79" s="4914"/>
      <c r="Y79" s="4914"/>
      <c r="Z79" s="4915"/>
      <c r="AA79" s="4917"/>
      <c r="AB79" s="4914"/>
      <c r="AC79" s="4914"/>
      <c r="AD79" s="4915"/>
      <c r="AE79" s="4917"/>
      <c r="AF79" s="4914"/>
      <c r="AG79" s="4914"/>
      <c r="AH79" s="4915"/>
    </row>
    <row r="80" spans="1:35" ht="11.25" customHeight="1">
      <c r="A80" s="287"/>
      <c r="B80" s="818"/>
      <c r="C80" s="303"/>
      <c r="D80" s="776"/>
      <c r="E80" s="776"/>
      <c r="F80" s="776"/>
      <c r="G80" s="776"/>
      <c r="H80" s="776"/>
      <c r="I80" s="313"/>
      <c r="J80" s="843"/>
      <c r="K80" s="844"/>
      <c r="L80" s="844"/>
      <c r="M80" s="844"/>
      <c r="N80" s="844"/>
      <c r="O80" s="844"/>
      <c r="P80" s="844"/>
      <c r="Q80" s="844"/>
      <c r="R80" s="844"/>
      <c r="S80" s="844"/>
      <c r="T80" s="844"/>
      <c r="U80" s="844"/>
      <c r="V80" s="844"/>
      <c r="W80" s="309"/>
      <c r="X80" s="309"/>
      <c r="Y80" s="309"/>
      <c r="Z80" s="309"/>
      <c r="AA80" s="309"/>
      <c r="AB80" s="309"/>
      <c r="AC80" s="309"/>
      <c r="AD80" s="309"/>
      <c r="AE80" s="309"/>
      <c r="AF80" s="309"/>
      <c r="AG80" s="309"/>
      <c r="AH80" s="309"/>
    </row>
    <row r="81" spans="1:34" ht="12" customHeight="1">
      <c r="A81" s="287"/>
      <c r="B81" s="4861" t="s">
        <v>156</v>
      </c>
      <c r="C81" s="4861"/>
      <c r="D81" s="4861"/>
      <c r="E81" s="4861"/>
      <c r="F81" s="4861"/>
      <c r="G81" s="4861"/>
      <c r="H81" s="4861"/>
      <c r="I81" s="4861"/>
      <c r="J81" s="845"/>
      <c r="K81" s="844"/>
      <c r="L81" s="844"/>
      <c r="M81" s="844"/>
      <c r="N81" s="844"/>
      <c r="O81" s="844"/>
      <c r="P81" s="844"/>
      <c r="Q81" s="844"/>
      <c r="R81" s="844"/>
      <c r="S81" s="844"/>
      <c r="T81" s="844"/>
      <c r="U81" s="844"/>
      <c r="V81" s="844"/>
      <c r="W81" s="309"/>
      <c r="X81" s="309"/>
      <c r="Y81" s="309"/>
      <c r="Z81" s="309"/>
      <c r="AA81" s="309"/>
      <c r="AB81" s="309"/>
      <c r="AC81" s="309"/>
      <c r="AD81" s="309"/>
      <c r="AE81" s="309"/>
      <c r="AF81" s="309"/>
      <c r="AG81" s="309"/>
      <c r="AH81" s="309"/>
    </row>
    <row r="82" spans="1:34" ht="10.5" customHeight="1">
      <c r="A82" s="287"/>
      <c r="B82" s="348" t="s">
        <v>157</v>
      </c>
      <c r="C82" s="349"/>
      <c r="D82" s="350"/>
      <c r="E82" s="350"/>
      <c r="F82" s="350"/>
      <c r="G82" s="350"/>
      <c r="H82" s="350"/>
      <c r="I82" s="350"/>
      <c r="J82" s="350"/>
      <c r="K82" s="358"/>
      <c r="L82" s="358"/>
      <c r="M82" s="358"/>
      <c r="N82" s="358"/>
      <c r="O82" s="358"/>
      <c r="P82" s="358"/>
      <c r="Q82" s="358"/>
      <c r="R82" s="359"/>
      <c r="S82" s="359"/>
      <c r="T82" s="359"/>
      <c r="U82" s="358"/>
      <c r="V82" s="358"/>
      <c r="W82" s="303"/>
      <c r="X82" s="303"/>
      <c r="Y82" s="303"/>
      <c r="Z82" s="303"/>
      <c r="AA82" s="303"/>
      <c r="AB82" s="303"/>
      <c r="AC82" s="303"/>
      <c r="AD82" s="303"/>
      <c r="AE82" s="303"/>
      <c r="AF82" s="303"/>
      <c r="AG82" s="303"/>
      <c r="AH82" s="303"/>
    </row>
    <row r="83" spans="1:34" ht="6" customHeight="1">
      <c r="A83" s="287"/>
      <c r="B83" s="351"/>
      <c r="C83" s="351"/>
      <c r="D83" s="356"/>
      <c r="F83" s="357"/>
      <c r="G83" s="357"/>
      <c r="H83" s="352"/>
      <c r="I83" s="352"/>
      <c r="J83" s="352"/>
      <c r="K83" s="352"/>
      <c r="L83" s="352"/>
      <c r="M83" s="352"/>
      <c r="N83" s="352"/>
      <c r="O83" s="352"/>
      <c r="P83" s="352"/>
      <c r="Q83" s="352"/>
      <c r="R83" s="352"/>
      <c r="S83" s="352"/>
      <c r="T83" s="352"/>
      <c r="U83" s="352"/>
      <c r="V83" s="352"/>
      <c r="W83" s="351"/>
      <c r="X83" s="351"/>
      <c r="Y83" s="351"/>
      <c r="Z83" s="351"/>
      <c r="AA83" s="351"/>
      <c r="AB83" s="351"/>
      <c r="AC83" s="351"/>
      <c r="AD83" s="351"/>
      <c r="AE83" s="351"/>
      <c r="AF83" s="351"/>
      <c r="AG83" s="351"/>
      <c r="AH83" s="351"/>
    </row>
    <row r="84" spans="1:34" ht="10.5" customHeight="1">
      <c r="A84" s="287"/>
      <c r="B84" s="1010"/>
      <c r="C84" s="1376" t="s">
        <v>254</v>
      </c>
      <c r="D84" s="315" t="s">
        <v>1640</v>
      </c>
      <c r="E84" s="312"/>
      <c r="F84" s="309"/>
      <c r="G84" s="309"/>
      <c r="H84" s="309"/>
      <c r="I84" s="309"/>
      <c r="J84" s="309"/>
      <c r="K84" s="309"/>
      <c r="L84" s="309"/>
      <c r="M84" s="309"/>
      <c r="N84" s="309"/>
      <c r="O84" s="309"/>
      <c r="P84" s="309"/>
      <c r="Q84" s="309"/>
      <c r="R84" s="309"/>
      <c r="S84" s="309"/>
      <c r="T84" s="1375"/>
      <c r="U84" s="1375"/>
      <c r="V84" s="1375"/>
      <c r="W84" s="1011"/>
      <c r="X84" s="1011"/>
      <c r="Y84" s="1011"/>
      <c r="Z84" s="1011"/>
      <c r="AA84" s="1011"/>
      <c r="AB84" s="1011"/>
      <c r="AC84" s="1011"/>
      <c r="AD84" s="1011"/>
      <c r="AE84" s="1011"/>
      <c r="AF84" s="1011"/>
      <c r="AG84" s="1011"/>
      <c r="AH84" s="1011"/>
    </row>
    <row r="85" spans="1:34" ht="16.5" customHeight="1">
      <c r="B85" s="1010"/>
      <c r="C85" s="354"/>
      <c r="D85" s="315" t="s">
        <v>4798</v>
      </c>
      <c r="E85" s="312"/>
      <c r="F85" s="309"/>
      <c r="G85" s="309"/>
      <c r="H85" s="309"/>
      <c r="I85" s="309"/>
      <c r="J85" s="309"/>
      <c r="K85" s="309"/>
      <c r="L85" s="309"/>
      <c r="M85" s="309"/>
      <c r="N85" s="309"/>
      <c r="O85" s="309"/>
      <c r="P85" s="309"/>
      <c r="Q85" s="309"/>
      <c r="R85" s="309"/>
      <c r="S85" s="309"/>
      <c r="T85" s="1375"/>
      <c r="U85" s="1375"/>
      <c r="V85" s="1375"/>
      <c r="W85" s="1011"/>
      <c r="X85" s="1011"/>
      <c r="Y85" s="1011"/>
      <c r="Z85" s="1011"/>
      <c r="AA85" s="1011"/>
      <c r="AB85" s="1011"/>
      <c r="AC85" s="1011"/>
      <c r="AD85" s="1011"/>
      <c r="AE85" s="1011"/>
      <c r="AF85" s="1011"/>
      <c r="AG85" s="1011"/>
      <c r="AH85" s="1011"/>
    </row>
    <row r="86" spans="1:34" ht="16.5" customHeight="1">
      <c r="B86" s="1010"/>
      <c r="C86" s="355"/>
      <c r="D86" s="310" t="s">
        <v>4799</v>
      </c>
      <c r="E86" s="346"/>
      <c r="F86" s="360"/>
      <c r="G86" s="360"/>
      <c r="H86" s="303"/>
      <c r="I86" s="303"/>
      <c r="J86" s="303"/>
      <c r="K86" s="303"/>
      <c r="L86" s="303"/>
      <c r="M86" s="303"/>
      <c r="N86" s="303"/>
      <c r="O86" s="303"/>
      <c r="P86" s="303"/>
      <c r="Q86" s="303"/>
      <c r="R86" s="303"/>
      <c r="S86" s="303"/>
      <c r="T86" s="815"/>
      <c r="U86" s="815"/>
      <c r="V86" s="815"/>
      <c r="W86" s="742"/>
      <c r="X86" s="742"/>
      <c r="Y86" s="742"/>
      <c r="Z86" s="742"/>
      <c r="AA86" s="742"/>
      <c r="AB86" s="742"/>
      <c r="AC86" s="742"/>
      <c r="AD86" s="742"/>
      <c r="AE86" s="742"/>
      <c r="AF86" s="742"/>
      <c r="AG86" s="742"/>
      <c r="AH86" s="742"/>
    </row>
    <row r="87" spans="1:34" ht="16.5" customHeight="1">
      <c r="B87" s="1010"/>
      <c r="C87" s="355"/>
      <c r="D87" s="310" t="s">
        <v>4491</v>
      </c>
      <c r="E87" s="312"/>
      <c r="F87" s="339"/>
      <c r="G87" s="339"/>
      <c r="H87" s="303"/>
      <c r="I87" s="303"/>
      <c r="J87" s="303"/>
      <c r="K87" s="303"/>
      <c r="L87" s="303"/>
      <c r="M87" s="303"/>
      <c r="N87" s="303"/>
      <c r="O87" s="303"/>
      <c r="P87" s="303"/>
      <c r="Q87" s="303"/>
      <c r="R87" s="303"/>
      <c r="S87" s="303"/>
      <c r="T87" s="815"/>
      <c r="U87" s="815"/>
      <c r="V87" s="815"/>
      <c r="W87" s="742"/>
      <c r="X87" s="742"/>
      <c r="Y87" s="742"/>
      <c r="Z87" s="742"/>
      <c r="AA87" s="742"/>
      <c r="AB87" s="742"/>
      <c r="AC87" s="742"/>
      <c r="AD87" s="742"/>
      <c r="AE87" s="742"/>
      <c r="AF87" s="742"/>
      <c r="AG87" s="742"/>
      <c r="AH87" s="742"/>
    </row>
  </sheetData>
  <sheetProtection selectLockedCells="1" selectUnlockedCells="1"/>
  <mergeCells count="244">
    <mergeCell ref="AE75:AH76"/>
    <mergeCell ref="AA78:AD79"/>
    <mergeCell ref="AE78:AH79"/>
    <mergeCell ref="W7:AH7"/>
    <mergeCell ref="AA60:AD61"/>
    <mergeCell ref="AE60:AH61"/>
    <mergeCell ref="W48:Z49"/>
    <mergeCell ref="AA48:AD49"/>
    <mergeCell ref="AE48:AH49"/>
    <mergeCell ref="W50:Z51"/>
    <mergeCell ref="AA50:AD51"/>
    <mergeCell ref="AE50:AH51"/>
    <mergeCell ref="W52:Z53"/>
    <mergeCell ref="AA52:AD53"/>
    <mergeCell ref="AE52:AH53"/>
    <mergeCell ref="AA54:AD55"/>
    <mergeCell ref="AE38:AH39"/>
    <mergeCell ref="W40:Z41"/>
    <mergeCell ref="AA40:AD41"/>
    <mergeCell ref="AE54:AH55"/>
    <mergeCell ref="W56:Z57"/>
    <mergeCell ref="AA56:AD57"/>
    <mergeCell ref="AE56:AH57"/>
    <mergeCell ref="W58:Z59"/>
    <mergeCell ref="AE46:AH47"/>
    <mergeCell ref="AA58:AD59"/>
    <mergeCell ref="AE58:AH59"/>
    <mergeCell ref="W60:Z61"/>
    <mergeCell ref="W69:Z70"/>
    <mergeCell ref="AA69:AD70"/>
    <mergeCell ref="AE69:AH70"/>
    <mergeCell ref="W72:Z73"/>
    <mergeCell ref="AA72:AD73"/>
    <mergeCell ref="AE72:AH73"/>
    <mergeCell ref="AE62:AH63"/>
    <mergeCell ref="W64:Z65"/>
    <mergeCell ref="AA64:AD65"/>
    <mergeCell ref="AE64:AH65"/>
    <mergeCell ref="W66:Z67"/>
    <mergeCell ref="AA66:AD67"/>
    <mergeCell ref="AE66:AH67"/>
    <mergeCell ref="AA32:AD33"/>
    <mergeCell ref="AE32:AH33"/>
    <mergeCell ref="W34:Z35"/>
    <mergeCell ref="AA34:AD35"/>
    <mergeCell ref="AE34:AH35"/>
    <mergeCell ref="W36:Z37"/>
    <mergeCell ref="AA36:AD37"/>
    <mergeCell ref="AE36:AH37"/>
    <mergeCell ref="C9:J9"/>
    <mergeCell ref="C10:J10"/>
    <mergeCell ref="K9:N11"/>
    <mergeCell ref="W9:Z11"/>
    <mergeCell ref="AA9:AD11"/>
    <mergeCell ref="AE9:AH11"/>
    <mergeCell ref="K12:N13"/>
    <mergeCell ref="K21:N22"/>
    <mergeCell ref="O21:R22"/>
    <mergeCell ref="S21:V22"/>
    <mergeCell ref="W30:Z31"/>
    <mergeCell ref="AA30:AD31"/>
    <mergeCell ref="D18:I18"/>
    <mergeCell ref="K30:N31"/>
    <mergeCell ref="O30:R31"/>
    <mergeCell ref="S30:V31"/>
    <mergeCell ref="W78:Z79"/>
    <mergeCell ref="K75:N76"/>
    <mergeCell ref="O75:R76"/>
    <mergeCell ref="S75:V76"/>
    <mergeCell ref="W75:Z76"/>
    <mergeCell ref="J52:J55"/>
    <mergeCell ref="AE15:AH16"/>
    <mergeCell ref="W17:Z18"/>
    <mergeCell ref="AA17:AD18"/>
    <mergeCell ref="AE17:AH18"/>
    <mergeCell ref="W19:Z20"/>
    <mergeCell ref="AA19:AD20"/>
    <mergeCell ref="AE19:AH20"/>
    <mergeCell ref="W21:Z22"/>
    <mergeCell ref="AA21:AD22"/>
    <mergeCell ref="AE21:AH22"/>
    <mergeCell ref="W23:Z24"/>
    <mergeCell ref="AA23:AD24"/>
    <mergeCell ref="AE23:AH24"/>
    <mergeCell ref="W25:Z26"/>
    <mergeCell ref="AA25:AD26"/>
    <mergeCell ref="AE25:AH26"/>
    <mergeCell ref="W27:Z29"/>
    <mergeCell ref="AA27:AD29"/>
    <mergeCell ref="D78:H78"/>
    <mergeCell ref="J74:J76"/>
    <mergeCell ref="K74:N74"/>
    <mergeCell ref="O74:R74"/>
    <mergeCell ref="S74:V74"/>
    <mergeCell ref="J77:J79"/>
    <mergeCell ref="K77:N77"/>
    <mergeCell ref="O77:R77"/>
    <mergeCell ref="S77:V77"/>
    <mergeCell ref="K78:N79"/>
    <mergeCell ref="O78:R79"/>
    <mergeCell ref="S78:V79"/>
    <mergeCell ref="O52:R53"/>
    <mergeCell ref="S52:V53"/>
    <mergeCell ref="K54:N55"/>
    <mergeCell ref="O54:R55"/>
    <mergeCell ref="S54:V55"/>
    <mergeCell ref="W54:Z55"/>
    <mergeCell ref="K58:N59"/>
    <mergeCell ref="O58:R59"/>
    <mergeCell ref="W6:AH6"/>
    <mergeCell ref="W8:AH8"/>
    <mergeCell ref="W12:Z13"/>
    <mergeCell ref="AA12:AD13"/>
    <mergeCell ref="AE12:AH13"/>
    <mergeCell ref="AE14:AH14"/>
    <mergeCell ref="AE27:AH29"/>
    <mergeCell ref="AE40:AH41"/>
    <mergeCell ref="W42:Z43"/>
    <mergeCell ref="AA42:AD43"/>
    <mergeCell ref="AE42:AH43"/>
    <mergeCell ref="W44:Z45"/>
    <mergeCell ref="AA44:AD45"/>
    <mergeCell ref="AE44:AH45"/>
    <mergeCell ref="AE30:AH31"/>
    <mergeCell ref="W32:Z33"/>
    <mergeCell ref="J48:J51"/>
    <mergeCell ref="K48:N49"/>
    <mergeCell ref="O48:R49"/>
    <mergeCell ref="S48:V49"/>
    <mergeCell ref="K50:N51"/>
    <mergeCell ref="O50:R51"/>
    <mergeCell ref="S50:V51"/>
    <mergeCell ref="K42:N43"/>
    <mergeCell ref="O42:R43"/>
    <mergeCell ref="S42:V43"/>
    <mergeCell ref="K44:N45"/>
    <mergeCell ref="O44:R45"/>
    <mergeCell ref="S44:V45"/>
    <mergeCell ref="AA75:AD76"/>
    <mergeCell ref="AA15:AD16"/>
    <mergeCell ref="K69:N70"/>
    <mergeCell ref="O69:R70"/>
    <mergeCell ref="S69:V70"/>
    <mergeCell ref="K72:N73"/>
    <mergeCell ref="O72:R73"/>
    <mergeCell ref="S72:V73"/>
    <mergeCell ref="K71:N71"/>
    <mergeCell ref="O71:R71"/>
    <mergeCell ref="S71:V71"/>
    <mergeCell ref="S58:V59"/>
    <mergeCell ref="K66:N67"/>
    <mergeCell ref="O66:R67"/>
    <mergeCell ref="S66:V67"/>
    <mergeCell ref="K62:N63"/>
    <mergeCell ref="O62:R63"/>
    <mergeCell ref="S62:V63"/>
    <mergeCell ref="K64:N65"/>
    <mergeCell ref="O64:R65"/>
    <mergeCell ref="S64:V65"/>
    <mergeCell ref="AA62:AD63"/>
    <mergeCell ref="K56:N57"/>
    <mergeCell ref="O56:R57"/>
    <mergeCell ref="K40:N41"/>
    <mergeCell ref="O40:R41"/>
    <mergeCell ref="S40:V41"/>
    <mergeCell ref="K36:N37"/>
    <mergeCell ref="O36:R37"/>
    <mergeCell ref="S36:V37"/>
    <mergeCell ref="K32:N33"/>
    <mergeCell ref="O32:R33"/>
    <mergeCell ref="S32:V33"/>
    <mergeCell ref="K34:N35"/>
    <mergeCell ref="O34:R35"/>
    <mergeCell ref="S34:V35"/>
    <mergeCell ref="W38:Z39"/>
    <mergeCell ref="AA38:AD39"/>
    <mergeCell ref="W46:Z47"/>
    <mergeCell ref="AA46:AD47"/>
    <mergeCell ref="W62:Z63"/>
    <mergeCell ref="K52:N53"/>
    <mergeCell ref="B81:I81"/>
    <mergeCell ref="J60:J63"/>
    <mergeCell ref="J64:J67"/>
    <mergeCell ref="J68:J70"/>
    <mergeCell ref="J71:J73"/>
    <mergeCell ref="K60:N61"/>
    <mergeCell ref="O60:R61"/>
    <mergeCell ref="S60:V61"/>
    <mergeCell ref="J36:J39"/>
    <mergeCell ref="J40:J43"/>
    <mergeCell ref="J44:J47"/>
    <mergeCell ref="J56:J59"/>
    <mergeCell ref="K38:N39"/>
    <mergeCell ref="O38:R39"/>
    <mergeCell ref="S38:V39"/>
    <mergeCell ref="D73:H73"/>
    <mergeCell ref="E39:I39"/>
    <mergeCell ref="E44:I44"/>
    <mergeCell ref="E47:F47"/>
    <mergeCell ref="K68:N68"/>
    <mergeCell ref="O68:R68"/>
    <mergeCell ref="S68:V68"/>
    <mergeCell ref="O17:R18"/>
    <mergeCell ref="S17:V18"/>
    <mergeCell ref="K23:N24"/>
    <mergeCell ref="O23:R24"/>
    <mergeCell ref="S23:V24"/>
    <mergeCell ref="K25:N26"/>
    <mergeCell ref="O25:R26"/>
    <mergeCell ref="S25:V26"/>
    <mergeCell ref="K27:N29"/>
    <mergeCell ref="O27:R29"/>
    <mergeCell ref="S27:V29"/>
    <mergeCell ref="J15:J18"/>
    <mergeCell ref="J19:J22"/>
    <mergeCell ref="J23:J26"/>
    <mergeCell ref="J27:J31"/>
    <mergeCell ref="J32:J35"/>
    <mergeCell ref="S56:V57"/>
    <mergeCell ref="K46:N47"/>
    <mergeCell ref="O46:R47"/>
    <mergeCell ref="S46:V47"/>
    <mergeCell ref="L5:U5"/>
    <mergeCell ref="K19:N20"/>
    <mergeCell ref="O19:R20"/>
    <mergeCell ref="S19:V20"/>
    <mergeCell ref="AA14:AD14"/>
    <mergeCell ref="W15:Z16"/>
    <mergeCell ref="W14:Z14"/>
    <mergeCell ref="K15:N16"/>
    <mergeCell ref="O15:R16"/>
    <mergeCell ref="S15:V16"/>
    <mergeCell ref="K17:N18"/>
    <mergeCell ref="L6:U6"/>
    <mergeCell ref="L7:U7"/>
    <mergeCell ref="L8:U8"/>
    <mergeCell ref="S11:V11"/>
    <mergeCell ref="S12:V12"/>
    <mergeCell ref="K14:N14"/>
    <mergeCell ref="O14:R14"/>
    <mergeCell ref="S14:V14"/>
    <mergeCell ref="O9:R11"/>
    <mergeCell ref="O12:R13"/>
    <mergeCell ref="W5:AH5"/>
  </mergeCells>
  <dataValidations count="1">
    <dataValidation allowBlank="1" showInputMessage="1" showErrorMessage="1" prompt="Sila isi di sini_x000a_Please fill in here" sqref="K17:N18 K21:N22 K25:N26 K30:N31 K34:N35 K38:N39 K42:N43 K46:N47 K50:N51 K54:N55 K58:N59 K62:N63 K66:N67 K72:N73 K78:N79 O17:R18 O21:R22 O25:R26 O30:R31 O34:R35 O38:R39 O42:R43 O46:R47 O50:R51 O54:R55 O58:R59 O62:R63 O66:R67 O72:R73 O78:R79 W25:Z26 AA25:AD26 W30:Z31 AA30:AD31 W34:Z35 AA34:AD35 W38:Z39 AA38:AD39 W42:Z43 AA42:AD43 W46:Z47 AA46:AD47 W50:Z51 AA50:AD51 W54:Z55 AA54:AD55 W58:Z59 AA58:AD59 W62:Z63 AA62:AD63 W66:Z67 AA66:AD67 W72:Z73 AA72:AD73 W78:Z79 AA78:AD79" xr:uid="{399C1AC4-F539-4D9F-B7DB-3AFA3964E0E7}"/>
  </dataValidations>
  <printOptions horizontalCentered="1" verticalCentered="1"/>
  <pageMargins left="0" right="0" top="3.937007874015748E-2" bottom="0" header="0.51181102362204722" footer="0.51181102362204722"/>
  <pageSetup paperSize="9" scale="57" firstPageNumber="0" orientation="landscape" useFirstPageNumber="1"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N109"/>
  <sheetViews>
    <sheetView showGridLines="0" view="pageBreakPreview" topLeftCell="A44" zoomScale="110" zoomScaleSheetLayoutView="110" workbookViewId="0">
      <selection activeCell="V64" sqref="V64"/>
    </sheetView>
  </sheetViews>
  <sheetFormatPr defaultColWidth="9.109375" defaultRowHeight="16.5" customHeight="1"/>
  <cols>
    <col min="1" max="1" width="0.6640625" style="226" customWidth="1"/>
    <col min="2" max="2" width="3.88671875" style="226" customWidth="1"/>
    <col min="3" max="6" width="5.109375" style="226" customWidth="1"/>
    <col min="7" max="7" width="1.44140625" style="226" customWidth="1"/>
    <col min="8" max="8" width="3.5546875" style="226" customWidth="1"/>
    <col min="9" max="16" width="2.44140625" style="226" customWidth="1"/>
    <col min="17" max="17" width="1.88671875" style="226" customWidth="1"/>
    <col min="18" max="18" width="0.88671875" style="226" customWidth="1"/>
    <col min="19" max="19" width="3.5546875" style="226" customWidth="1"/>
    <col min="20" max="20" width="2.6640625" style="226" customWidth="1"/>
    <col min="21" max="21" width="1.109375" style="226" customWidth="1"/>
    <col min="22" max="26" width="2.6640625" style="226" customWidth="1"/>
    <col min="27" max="28" width="3.5546875" style="226" customWidth="1"/>
    <col min="29" max="29" width="2.6640625" style="226" customWidth="1"/>
    <col min="30" max="30" width="0.6640625" style="226" customWidth="1"/>
    <col min="31" max="35" width="2.6640625" style="226" customWidth="1"/>
    <col min="36" max="36" width="0.33203125" style="226" customWidth="1"/>
    <col min="37" max="37" width="3.88671875" style="226" customWidth="1"/>
    <col min="38" max="16384" width="9.109375" style="226"/>
  </cols>
  <sheetData>
    <row r="1" spans="1:40" ht="12.75" customHeight="1">
      <c r="A1" s="690"/>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691"/>
      <c r="AF1" s="691"/>
      <c r="AG1" s="691"/>
      <c r="AH1" s="691"/>
      <c r="AI1" s="691"/>
      <c r="AJ1" s="691"/>
      <c r="AK1" s="691"/>
      <c r="AL1" s="692"/>
    </row>
    <row r="2" spans="1:40" ht="16.5" customHeight="1">
      <c r="A2" s="693"/>
      <c r="B2" s="4935"/>
      <c r="C2" s="4935"/>
      <c r="D2" s="4935"/>
      <c r="E2" s="4935"/>
      <c r="F2" s="694" t="s">
        <v>610</v>
      </c>
      <c r="G2" s="695"/>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696"/>
      <c r="AL2" s="697"/>
    </row>
    <row r="3" spans="1:40" ht="16.5" customHeight="1">
      <c r="A3" s="229"/>
      <c r="B3" s="4936"/>
      <c r="C3" s="4936"/>
      <c r="D3" s="4936"/>
      <c r="E3" s="4936"/>
      <c r="F3" s="698" t="s">
        <v>611</v>
      </c>
      <c r="G3" s="699"/>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699"/>
      <c r="AL3" s="700"/>
      <c r="AM3" s="701"/>
      <c r="AN3" s="701"/>
    </row>
    <row r="4" spans="1:40" ht="16.5" customHeight="1">
      <c r="A4" s="229"/>
      <c r="B4" s="702"/>
      <c r="C4" s="702"/>
      <c r="D4" s="702"/>
      <c r="E4" s="702"/>
      <c r="F4" s="703"/>
      <c r="G4" s="699"/>
      <c r="H4" s="704"/>
      <c r="I4" s="704" t="s">
        <v>24</v>
      </c>
      <c r="J4" s="704"/>
      <c r="K4" s="704"/>
      <c r="L4" s="704"/>
      <c r="M4" s="704"/>
      <c r="N4" s="704"/>
      <c r="O4" s="704"/>
      <c r="P4" s="704"/>
      <c r="Q4" s="704"/>
      <c r="R4" s="704"/>
      <c r="S4" s="704"/>
      <c r="T4" s="704"/>
      <c r="U4" s="704"/>
      <c r="V4" s="704"/>
      <c r="W4" s="704"/>
      <c r="X4" s="704"/>
      <c r="Y4" s="704"/>
      <c r="Z4" s="704"/>
      <c r="AA4" s="704"/>
      <c r="AB4" s="704"/>
      <c r="AC4" s="704"/>
      <c r="AD4" s="704"/>
      <c r="AE4" s="704"/>
      <c r="AF4" s="704"/>
      <c r="AG4" s="704"/>
      <c r="AH4" s="704"/>
      <c r="AI4" s="704"/>
      <c r="AJ4" s="704"/>
      <c r="AK4" s="699"/>
      <c r="AL4" s="700"/>
      <c r="AM4" s="701"/>
      <c r="AN4" s="701"/>
    </row>
    <row r="5" spans="1:40" ht="6.75" customHeight="1">
      <c r="A5" s="229"/>
      <c r="B5" s="666"/>
      <c r="C5" s="705"/>
      <c r="D5" s="705"/>
      <c r="E5" s="706"/>
      <c r="F5" s="706"/>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697"/>
    </row>
    <row r="6" spans="1:40" ht="10.5" customHeight="1">
      <c r="A6" s="707"/>
      <c r="B6" s="238"/>
      <c r="C6" s="4937" t="s">
        <v>612</v>
      </c>
      <c r="D6" s="4937"/>
      <c r="E6" s="4937"/>
      <c r="F6" s="708"/>
      <c r="G6" s="239"/>
      <c r="H6" s="239"/>
      <c r="I6" s="239"/>
      <c r="J6" s="239"/>
      <c r="K6" s="239"/>
      <c r="L6" s="239"/>
      <c r="M6" s="239"/>
      <c r="N6" s="239"/>
      <c r="O6" s="239"/>
      <c r="P6" s="239"/>
      <c r="R6" s="239"/>
      <c r="T6" s="243" t="s">
        <v>4492</v>
      </c>
      <c r="U6" s="243"/>
      <c r="V6" s="243"/>
      <c r="W6" s="243"/>
      <c r="X6" s="243"/>
      <c r="Y6" s="243"/>
      <c r="Z6" s="243"/>
      <c r="AA6" s="243"/>
      <c r="AB6" s="243"/>
      <c r="AC6" s="243"/>
      <c r="AD6" s="243"/>
      <c r="AE6" s="243"/>
      <c r="AF6" s="243"/>
      <c r="AG6" s="243"/>
      <c r="AH6" s="243"/>
      <c r="AI6" s="243"/>
      <c r="AJ6" s="243"/>
      <c r="AK6" s="243"/>
      <c r="AL6" s="697"/>
      <c r="AM6" s="226" t="s">
        <v>24</v>
      </c>
    </row>
    <row r="7" spans="1:40" ht="12" customHeight="1">
      <c r="A7" s="707"/>
      <c r="B7" s="238"/>
      <c r="C7" s="4937"/>
      <c r="D7" s="4937"/>
      <c r="E7" s="4937"/>
      <c r="F7" s="238"/>
      <c r="G7" s="238"/>
      <c r="H7" s="238"/>
      <c r="I7" s="238"/>
      <c r="J7" s="238"/>
      <c r="K7" s="238"/>
      <c r="L7" s="238"/>
      <c r="M7" s="238"/>
      <c r="N7" s="238"/>
      <c r="O7" s="238"/>
      <c r="P7" s="238"/>
      <c r="Q7" s="238"/>
      <c r="S7" s="238"/>
      <c r="T7" s="4938" t="s">
        <v>4493</v>
      </c>
      <c r="U7" s="4938"/>
      <c r="V7" s="4938"/>
      <c r="W7" s="4938"/>
      <c r="X7" s="4938"/>
      <c r="Y7" s="4938"/>
      <c r="Z7" s="4938"/>
      <c r="AA7" s="4938"/>
      <c r="AB7" s="4938"/>
      <c r="AC7" s="4938"/>
      <c r="AD7" s="4938"/>
      <c r="AE7" s="4938"/>
      <c r="AF7" s="4938"/>
      <c r="AG7" s="4938"/>
      <c r="AH7" s="4938"/>
      <c r="AI7" s="4938"/>
      <c r="AJ7" s="4938"/>
      <c r="AK7" s="4938"/>
      <c r="AL7" s="697"/>
    </row>
    <row r="8" spans="1:40" ht="5.25" customHeight="1">
      <c r="A8" s="707"/>
      <c r="B8" s="238"/>
      <c r="C8" s="238"/>
      <c r="D8" s="238"/>
      <c r="E8" s="238"/>
      <c r="F8" s="238"/>
      <c r="G8" s="238"/>
      <c r="H8" s="238"/>
      <c r="I8" s="238"/>
      <c r="J8" s="238"/>
      <c r="K8" s="238"/>
      <c r="L8" s="238"/>
      <c r="M8" s="238"/>
      <c r="N8" s="238"/>
      <c r="O8" s="238"/>
      <c r="P8" s="238"/>
      <c r="Q8" s="238"/>
      <c r="R8" s="238"/>
      <c r="S8" s="238"/>
      <c r="T8" s="709"/>
      <c r="U8" s="709"/>
      <c r="V8" s="353"/>
      <c r="W8" s="353"/>
      <c r="X8" s="353"/>
      <c r="Y8" s="353"/>
      <c r="Z8" s="353"/>
      <c r="AA8" s="353"/>
      <c r="AB8" s="353"/>
      <c r="AC8" s="353"/>
      <c r="AD8" s="353"/>
      <c r="AE8" s="353"/>
      <c r="AF8" s="353"/>
      <c r="AG8" s="353"/>
      <c r="AH8" s="353"/>
      <c r="AI8" s="353"/>
      <c r="AJ8" s="353"/>
      <c r="AK8" s="710"/>
      <c r="AL8" s="697"/>
    </row>
    <row r="9" spans="1:40" ht="12" customHeight="1">
      <c r="A9" s="707"/>
      <c r="B9" s="238"/>
      <c r="C9" s="238"/>
      <c r="D9" s="238"/>
      <c r="E9" s="238"/>
      <c r="F9" s="238"/>
      <c r="G9" s="238"/>
      <c r="H9" s="238"/>
      <c r="I9" s="238"/>
      <c r="J9" s="238"/>
      <c r="K9" s="238"/>
      <c r="L9" s="238"/>
      <c r="M9" s="238"/>
      <c r="N9" s="238"/>
      <c r="O9" s="238"/>
      <c r="P9" s="238"/>
      <c r="Q9" s="238"/>
      <c r="R9" s="238"/>
      <c r="S9" s="238"/>
      <c r="T9" s="254"/>
      <c r="U9" s="254"/>
      <c r="V9" s="4708" t="s">
        <v>613</v>
      </c>
      <c r="W9" s="4708"/>
      <c r="X9" s="4708"/>
      <c r="Y9" s="4708"/>
      <c r="Z9" s="4708"/>
      <c r="AA9" s="684"/>
      <c r="AB9" s="684"/>
      <c r="AC9" s="684"/>
      <c r="AD9" s="684"/>
      <c r="AE9" s="4734" t="s">
        <v>614</v>
      </c>
      <c r="AF9" s="4734"/>
      <c r="AG9" s="4734"/>
      <c r="AH9" s="4734"/>
      <c r="AI9" s="4734"/>
      <c r="AJ9" s="241"/>
      <c r="AK9" s="241"/>
      <c r="AL9" s="697"/>
    </row>
    <row r="10" spans="1:40" ht="10.5" customHeight="1">
      <c r="A10" s="707"/>
      <c r="B10" s="238"/>
      <c r="C10" s="238"/>
      <c r="D10" s="238"/>
      <c r="E10" s="238"/>
      <c r="F10" s="238"/>
      <c r="G10" s="238"/>
      <c r="H10" s="238"/>
      <c r="I10" s="238"/>
      <c r="J10" s="238"/>
      <c r="K10" s="238"/>
      <c r="L10" s="238"/>
      <c r="M10" s="238"/>
      <c r="N10" s="238"/>
      <c r="O10" s="238"/>
      <c r="P10" s="238"/>
      <c r="Q10" s="238"/>
      <c r="R10" s="238"/>
      <c r="S10" s="238"/>
      <c r="T10" s="338"/>
      <c r="U10" s="338"/>
      <c r="V10" s="4934" t="s">
        <v>615</v>
      </c>
      <c r="W10" s="4934"/>
      <c r="X10" s="4934"/>
      <c r="Y10" s="4934"/>
      <c r="Z10" s="4934"/>
      <c r="AA10" s="683"/>
      <c r="AB10" s="683"/>
      <c r="AC10" s="683"/>
      <c r="AD10" s="683"/>
      <c r="AE10" s="4934" t="s">
        <v>616</v>
      </c>
      <c r="AF10" s="4934"/>
      <c r="AG10" s="4934"/>
      <c r="AH10" s="4934"/>
      <c r="AI10" s="4934"/>
      <c r="AJ10" s="338"/>
      <c r="AK10" s="338"/>
      <c r="AL10" s="697"/>
    </row>
    <row r="11" spans="1:40" ht="15.75" customHeight="1">
      <c r="A11" s="707"/>
      <c r="B11" s="238"/>
      <c r="C11" s="238"/>
      <c r="D11" s="238"/>
      <c r="E11" s="238"/>
      <c r="F11" s="238"/>
      <c r="G11" s="238"/>
      <c r="H11" s="238"/>
      <c r="I11" s="238"/>
      <c r="J11" s="238"/>
      <c r="K11" s="238"/>
      <c r="L11" s="238"/>
      <c r="M11" s="238"/>
      <c r="N11" s="238"/>
      <c r="O11" s="238"/>
      <c r="P11" s="238"/>
      <c r="Q11" s="238"/>
      <c r="R11" s="238"/>
      <c r="S11" s="238"/>
      <c r="T11" s="683"/>
      <c r="U11" s="683"/>
      <c r="V11" s="683"/>
      <c r="W11" s="683"/>
      <c r="X11" s="4923" t="s">
        <v>1407</v>
      </c>
      <c r="Y11" s="4924"/>
      <c r="Z11" s="4924"/>
      <c r="AA11" s="682"/>
      <c r="AB11" s="682"/>
      <c r="AC11" s="682"/>
      <c r="AD11" s="682"/>
      <c r="AE11" s="238"/>
      <c r="AF11" s="683"/>
      <c r="AG11" s="4923" t="s">
        <v>641</v>
      </c>
      <c r="AH11" s="4924"/>
      <c r="AI11" s="4924"/>
      <c r="AJ11" s="683"/>
      <c r="AK11" s="683"/>
      <c r="AL11" s="697"/>
    </row>
    <row r="12" spans="1:40" ht="12" customHeight="1">
      <c r="A12" s="707"/>
      <c r="B12" s="245">
        <v>6.1</v>
      </c>
      <c r="C12" s="239" t="s">
        <v>263</v>
      </c>
      <c r="D12" s="239"/>
      <c r="E12" s="239"/>
      <c r="F12" s="239"/>
      <c r="G12" s="238"/>
      <c r="H12" s="238"/>
      <c r="I12" s="238"/>
      <c r="J12" s="238"/>
      <c r="K12" s="238"/>
      <c r="L12" s="238"/>
      <c r="M12" s="238"/>
      <c r="N12" s="238"/>
      <c r="O12" s="238"/>
      <c r="P12" s="238"/>
      <c r="Q12" s="238"/>
      <c r="R12" s="238"/>
      <c r="S12" s="233"/>
      <c r="T12" s="243"/>
      <c r="U12" s="685"/>
      <c r="V12" s="4927"/>
      <c r="W12" s="4927"/>
      <c r="X12" s="4927"/>
      <c r="Y12" s="4927"/>
      <c r="Z12" s="4927"/>
      <c r="AA12" s="233"/>
      <c r="AB12" s="4931"/>
      <c r="AC12" s="243"/>
      <c r="AD12" s="711"/>
      <c r="AE12" s="4927"/>
      <c r="AF12" s="4927"/>
      <c r="AG12" s="4927"/>
      <c r="AH12" s="4927"/>
      <c r="AI12" s="4927"/>
      <c r="AJ12" s="712"/>
      <c r="AK12" s="712"/>
      <c r="AL12" s="697"/>
    </row>
    <row r="13" spans="1:40" ht="12" customHeight="1">
      <c r="A13" s="707"/>
      <c r="B13" s="238"/>
      <c r="C13" s="246" t="s">
        <v>264</v>
      </c>
      <c r="D13" s="246"/>
      <c r="E13" s="238"/>
      <c r="F13" s="238"/>
      <c r="G13" s="238"/>
      <c r="H13" s="238"/>
      <c r="I13" s="238"/>
      <c r="J13" s="238"/>
      <c r="K13" s="238"/>
      <c r="L13" s="238"/>
      <c r="M13" s="238"/>
      <c r="N13" s="238"/>
      <c r="O13" s="238"/>
      <c r="P13" s="238"/>
      <c r="Q13" s="238"/>
      <c r="R13" s="238"/>
      <c r="S13" s="238"/>
      <c r="T13" s="243"/>
      <c r="U13" s="685"/>
      <c r="V13" s="4927"/>
      <c r="W13" s="4927"/>
      <c r="X13" s="4927"/>
      <c r="Y13" s="4927"/>
      <c r="Z13" s="4927"/>
      <c r="AA13" s="713"/>
      <c r="AB13" s="4931"/>
      <c r="AC13" s="243"/>
      <c r="AD13" s="233"/>
      <c r="AE13" s="4927"/>
      <c r="AF13" s="4927"/>
      <c r="AG13" s="4927"/>
      <c r="AH13" s="4927"/>
      <c r="AI13" s="4927"/>
      <c r="AJ13" s="712"/>
      <c r="AK13" s="712"/>
      <c r="AL13" s="697"/>
    </row>
    <row r="14" spans="1:40" ht="13.5" customHeight="1">
      <c r="A14" s="707"/>
      <c r="B14" s="238"/>
      <c r="C14" s="238"/>
      <c r="D14" s="238"/>
      <c r="E14" s="238"/>
      <c r="F14" s="238"/>
      <c r="G14" s="238"/>
      <c r="H14" s="238"/>
      <c r="I14" s="238"/>
      <c r="J14" s="238"/>
      <c r="K14" s="238"/>
      <c r="L14" s="238"/>
      <c r="M14" s="238"/>
      <c r="N14" s="238"/>
      <c r="O14" s="238"/>
      <c r="P14" s="238"/>
      <c r="Q14" s="238"/>
      <c r="R14" s="238"/>
      <c r="S14" s="238"/>
      <c r="T14" s="238"/>
      <c r="U14" s="238"/>
      <c r="V14" s="714"/>
      <c r="W14" s="711"/>
      <c r="X14" s="711"/>
      <c r="Y14" s="711"/>
      <c r="Z14" s="711"/>
      <c r="AA14" s="239"/>
      <c r="AB14" s="239"/>
      <c r="AC14" s="238"/>
      <c r="AD14" s="238"/>
      <c r="AE14" s="714"/>
      <c r="AF14" s="714"/>
      <c r="AG14" s="714"/>
      <c r="AH14" s="711"/>
      <c r="AI14" s="711"/>
      <c r="AJ14" s="239"/>
      <c r="AK14" s="239"/>
      <c r="AL14" s="697"/>
    </row>
    <row r="15" spans="1:40" ht="11.4">
      <c r="A15" s="707"/>
      <c r="B15" s="245">
        <v>6.2</v>
      </c>
      <c r="C15" s="243" t="s">
        <v>617</v>
      </c>
      <c r="D15" s="243"/>
      <c r="E15" s="238"/>
      <c r="F15" s="238"/>
      <c r="G15" s="239"/>
      <c r="H15" s="239"/>
      <c r="I15" s="239"/>
      <c r="J15" s="239"/>
      <c r="K15" s="239"/>
      <c r="L15" s="239"/>
      <c r="M15" s="239"/>
      <c r="N15" s="239"/>
      <c r="O15" s="239"/>
      <c r="P15" s="239"/>
      <c r="Q15" s="239"/>
      <c r="R15" s="239"/>
      <c r="AJ15" s="712"/>
      <c r="AK15" s="712"/>
      <c r="AL15" s="697"/>
    </row>
    <row r="16" spans="1:40" ht="9.75" customHeight="1">
      <c r="A16" s="707"/>
      <c r="B16" s="239"/>
      <c r="C16" s="248" t="s">
        <v>265</v>
      </c>
      <c r="D16" s="243"/>
      <c r="E16" s="238"/>
      <c r="F16" s="238"/>
      <c r="G16" s="246"/>
      <c r="H16" s="246"/>
      <c r="I16" s="246"/>
      <c r="J16" s="246"/>
      <c r="K16" s="246"/>
      <c r="L16" s="246"/>
      <c r="M16" s="246"/>
      <c r="N16" s="246"/>
      <c r="O16" s="246"/>
      <c r="P16" s="246"/>
      <c r="Q16" s="246"/>
      <c r="R16" s="246"/>
      <c r="AJ16" s="712"/>
      <c r="AK16" s="712"/>
      <c r="AL16" s="697"/>
    </row>
    <row r="17" spans="1:38" ht="11.25" customHeight="1">
      <c r="A17" s="707"/>
      <c r="B17" s="239"/>
      <c r="C17" s="248"/>
      <c r="D17" s="243"/>
      <c r="E17" s="238"/>
      <c r="F17" s="238"/>
      <c r="G17" s="246"/>
      <c r="H17" s="246"/>
      <c r="I17" s="246"/>
      <c r="J17" s="246"/>
      <c r="K17" s="246"/>
      <c r="L17" s="246"/>
      <c r="M17" s="246"/>
      <c r="N17" s="246"/>
      <c r="O17" s="246"/>
      <c r="P17" s="246"/>
      <c r="Q17" s="246"/>
      <c r="R17" s="246"/>
      <c r="S17" s="715"/>
      <c r="T17" s="233"/>
      <c r="U17" s="233"/>
      <c r="V17" s="716"/>
      <c r="W17" s="716"/>
      <c r="X17" s="4923" t="s">
        <v>631</v>
      </c>
      <c r="Y17" s="4924"/>
      <c r="Z17" s="4924"/>
      <c r="AA17" s="713"/>
      <c r="AB17" s="713"/>
      <c r="AC17" s="233"/>
      <c r="AD17" s="233"/>
      <c r="AE17" s="716"/>
      <c r="AF17" s="716"/>
      <c r="AG17" s="4923" t="s">
        <v>642</v>
      </c>
      <c r="AH17" s="4924"/>
      <c r="AI17" s="4924"/>
      <c r="AJ17" s="712"/>
      <c r="AK17" s="712"/>
      <c r="AL17" s="697"/>
    </row>
    <row r="18" spans="1:38" ht="12" customHeight="1">
      <c r="A18" s="707"/>
      <c r="B18" s="239"/>
      <c r="C18" s="1821" t="s">
        <v>4886</v>
      </c>
      <c r="D18" s="243" t="s">
        <v>4915</v>
      </c>
      <c r="E18" s="238"/>
      <c r="F18" s="238"/>
      <c r="G18" s="246"/>
      <c r="H18" s="246"/>
      <c r="I18" s="246"/>
      <c r="J18" s="246"/>
      <c r="K18" s="246"/>
      <c r="L18" s="246"/>
      <c r="M18" s="246"/>
      <c r="N18" s="246"/>
      <c r="O18" s="246"/>
      <c r="P18" s="246"/>
      <c r="Q18" s="246"/>
      <c r="R18" s="246"/>
      <c r="S18" s="233"/>
      <c r="T18" s="243"/>
      <c r="U18" s="711"/>
      <c r="V18" s="4927"/>
      <c r="W18" s="4927"/>
      <c r="X18" s="4927"/>
      <c r="Y18" s="4927"/>
      <c r="Z18" s="4927"/>
      <c r="AA18" s="713"/>
      <c r="AB18" s="4928"/>
      <c r="AC18" s="243"/>
      <c r="AD18" s="711"/>
      <c r="AE18" s="4927"/>
      <c r="AF18" s="4927"/>
      <c r="AG18" s="4927"/>
      <c r="AH18" s="4927"/>
      <c r="AI18" s="4927"/>
      <c r="AJ18" s="712"/>
      <c r="AK18" s="712"/>
      <c r="AL18" s="697"/>
    </row>
    <row r="19" spans="1:38" ht="12" customHeight="1">
      <c r="A19" s="707"/>
      <c r="B19" s="239"/>
      <c r="C19" s="248" t="s">
        <v>490</v>
      </c>
      <c r="D19" s="248" t="s">
        <v>4916</v>
      </c>
      <c r="E19" s="238"/>
      <c r="F19" s="238"/>
      <c r="G19" s="246"/>
      <c r="H19" s="246"/>
      <c r="I19" s="246"/>
      <c r="J19" s="246"/>
      <c r="K19" s="246"/>
      <c r="L19" s="246"/>
      <c r="M19" s="246"/>
      <c r="N19" s="246"/>
      <c r="O19" s="246"/>
      <c r="P19" s="246"/>
      <c r="Q19" s="246"/>
      <c r="R19" s="246"/>
      <c r="S19" s="715"/>
      <c r="T19" s="243"/>
      <c r="U19" s="233"/>
      <c r="V19" s="4927"/>
      <c r="W19" s="4927"/>
      <c r="X19" s="4927"/>
      <c r="Y19" s="4927"/>
      <c r="Z19" s="4927"/>
      <c r="AA19" s="713"/>
      <c r="AB19" s="4928"/>
      <c r="AC19" s="243"/>
      <c r="AD19" s="233"/>
      <c r="AE19" s="4927"/>
      <c r="AF19" s="4927"/>
      <c r="AG19" s="4927"/>
      <c r="AH19" s="4927"/>
      <c r="AI19" s="4927"/>
      <c r="AJ19" s="712"/>
      <c r="AK19" s="712"/>
      <c r="AL19" s="697"/>
    </row>
    <row r="20" spans="1:38" ht="6" customHeight="1">
      <c r="A20" s="707"/>
      <c r="B20" s="239"/>
      <c r="C20" s="248"/>
      <c r="D20" s="243"/>
      <c r="E20" s="238"/>
      <c r="F20" s="238"/>
      <c r="G20" s="246"/>
      <c r="H20" s="246"/>
      <c r="I20" s="246"/>
      <c r="J20" s="246"/>
      <c r="K20" s="246"/>
      <c r="L20" s="246"/>
      <c r="M20" s="246"/>
      <c r="N20" s="246"/>
      <c r="O20" s="246"/>
      <c r="P20" s="246"/>
      <c r="Q20" s="246"/>
      <c r="R20" s="246"/>
      <c r="S20" s="715"/>
      <c r="T20" s="243"/>
      <c r="U20" s="233"/>
      <c r="V20" s="716"/>
      <c r="W20" s="716"/>
      <c r="X20" s="716"/>
      <c r="Y20" s="716"/>
      <c r="Z20" s="716"/>
      <c r="AA20" s="713"/>
      <c r="AB20" s="713"/>
      <c r="AC20" s="243"/>
      <c r="AD20" s="233"/>
      <c r="AE20" s="716"/>
      <c r="AF20" s="716"/>
      <c r="AG20" s="716"/>
      <c r="AH20" s="716"/>
      <c r="AI20" s="716"/>
      <c r="AJ20" s="712"/>
      <c r="AK20" s="712"/>
      <c r="AL20" s="697"/>
    </row>
    <row r="21" spans="1:38" ht="9.75" customHeight="1">
      <c r="A21" s="707"/>
      <c r="B21" s="239"/>
      <c r="C21" s="248"/>
      <c r="D21" s="243"/>
      <c r="E21" s="238"/>
      <c r="F21" s="238"/>
      <c r="G21" s="246"/>
      <c r="H21" s="246"/>
      <c r="I21" s="246"/>
      <c r="J21" s="246"/>
      <c r="K21" s="246"/>
      <c r="L21" s="246"/>
      <c r="M21" s="246"/>
      <c r="N21" s="246"/>
      <c r="O21" s="246"/>
      <c r="P21" s="246"/>
      <c r="Q21" s="246"/>
      <c r="R21" s="246"/>
      <c r="S21" s="715"/>
      <c r="T21" s="233"/>
      <c r="U21" s="233"/>
      <c r="V21" s="716"/>
      <c r="W21" s="716"/>
      <c r="X21" s="4923" t="s">
        <v>632</v>
      </c>
      <c r="Y21" s="4924"/>
      <c r="Z21" s="4924"/>
      <c r="AA21" s="713"/>
      <c r="AB21" s="713"/>
      <c r="AC21" s="233"/>
      <c r="AD21" s="233"/>
      <c r="AE21" s="716"/>
      <c r="AF21" s="716"/>
      <c r="AG21" s="4923" t="s">
        <v>643</v>
      </c>
      <c r="AH21" s="4924"/>
      <c r="AI21" s="4924"/>
      <c r="AJ21" s="712"/>
      <c r="AK21" s="712"/>
      <c r="AL21" s="697"/>
    </row>
    <row r="22" spans="1:38" ht="12" customHeight="1">
      <c r="A22" s="707"/>
      <c r="B22" s="239"/>
      <c r="C22" s="1821" t="s">
        <v>4887</v>
      </c>
      <c r="D22" s="243" t="s">
        <v>4917</v>
      </c>
      <c r="E22" s="238"/>
      <c r="F22" s="238"/>
      <c r="G22" s="246"/>
      <c r="H22" s="246"/>
      <c r="I22" s="246"/>
      <c r="J22" s="246"/>
      <c r="K22" s="246"/>
      <c r="L22" s="246"/>
      <c r="M22" s="246"/>
      <c r="N22" s="246"/>
      <c r="O22" s="246"/>
      <c r="P22" s="246"/>
      <c r="Q22" s="246"/>
      <c r="R22" s="246"/>
      <c r="S22" s="233"/>
      <c r="T22" s="243"/>
      <c r="U22" s="711"/>
      <c r="V22" s="4927"/>
      <c r="W22" s="4927"/>
      <c r="X22" s="4927"/>
      <c r="Y22" s="4927"/>
      <c r="Z22" s="4927"/>
      <c r="AA22" s="713"/>
      <c r="AB22" s="4928"/>
      <c r="AC22" s="243"/>
      <c r="AD22" s="711"/>
      <c r="AE22" s="4927"/>
      <c r="AF22" s="4927"/>
      <c r="AG22" s="4927"/>
      <c r="AH22" s="4927"/>
      <c r="AI22" s="4927"/>
      <c r="AJ22" s="712"/>
      <c r="AK22" s="712"/>
      <c r="AL22" s="697"/>
    </row>
    <row r="23" spans="1:38" ht="12" customHeight="1">
      <c r="A23" s="707"/>
      <c r="B23" s="239"/>
      <c r="C23" s="248" t="s">
        <v>490</v>
      </c>
      <c r="D23" s="248" t="s">
        <v>4918</v>
      </c>
      <c r="E23" s="238"/>
      <c r="F23" s="238"/>
      <c r="G23" s="246"/>
      <c r="H23" s="246"/>
      <c r="I23" s="246"/>
      <c r="J23" s="246"/>
      <c r="K23" s="246"/>
      <c r="L23" s="246"/>
      <c r="M23" s="246"/>
      <c r="N23" s="246"/>
      <c r="O23" s="246"/>
      <c r="P23" s="246"/>
      <c r="Q23" s="246"/>
      <c r="R23" s="246"/>
      <c r="S23" s="715"/>
      <c r="T23" s="243"/>
      <c r="U23" s="233"/>
      <c r="V23" s="4927"/>
      <c r="W23" s="4927"/>
      <c r="X23" s="4927"/>
      <c r="Y23" s="4927"/>
      <c r="Z23" s="4927"/>
      <c r="AA23" s="713"/>
      <c r="AB23" s="4928"/>
      <c r="AC23" s="243"/>
      <c r="AD23" s="233"/>
      <c r="AE23" s="4927"/>
      <c r="AF23" s="4927"/>
      <c r="AG23" s="4927"/>
      <c r="AH23" s="4927"/>
      <c r="AI23" s="4927"/>
      <c r="AJ23" s="712"/>
      <c r="AK23" s="712"/>
      <c r="AL23" s="697"/>
    </row>
    <row r="24" spans="1:38" ht="13.5" customHeight="1">
      <c r="A24" s="707"/>
      <c r="B24" s="240"/>
      <c r="C24" s="238"/>
      <c r="D24" s="238"/>
      <c r="E24" s="238"/>
      <c r="F24" s="238"/>
      <c r="G24" s="238"/>
      <c r="H24" s="238"/>
      <c r="I24" s="238"/>
      <c r="J24" s="238"/>
      <c r="K24" s="238"/>
      <c r="L24" s="238"/>
      <c r="M24" s="238"/>
      <c r="N24" s="238"/>
      <c r="O24" s="238"/>
      <c r="P24" s="238"/>
      <c r="Q24" s="238"/>
      <c r="R24" s="238"/>
      <c r="S24" s="715"/>
      <c r="T24" s="238"/>
      <c r="U24" s="238"/>
      <c r="V24" s="714"/>
      <c r="W24" s="714"/>
      <c r="X24" s="714"/>
      <c r="Y24" s="714"/>
      <c r="Z24" s="714"/>
      <c r="AA24" s="247"/>
      <c r="AB24" s="247"/>
      <c r="AC24" s="238"/>
      <c r="AD24" s="238"/>
      <c r="AE24" s="717"/>
      <c r="AF24" s="714"/>
      <c r="AG24" s="714"/>
      <c r="AH24" s="711"/>
      <c r="AI24" s="711"/>
      <c r="AJ24" s="241"/>
      <c r="AK24" s="241"/>
      <c r="AL24" s="697"/>
    </row>
    <row r="25" spans="1:38" ht="11.4">
      <c r="A25" s="707"/>
      <c r="B25" s="245">
        <v>6.3</v>
      </c>
      <c r="C25" s="243" t="s">
        <v>262</v>
      </c>
      <c r="D25" s="243"/>
      <c r="E25" s="238"/>
      <c r="F25" s="238"/>
      <c r="G25" s="239"/>
      <c r="H25" s="239"/>
      <c r="I25" s="239"/>
      <c r="J25" s="239"/>
      <c r="K25" s="239"/>
      <c r="L25" s="239"/>
      <c r="M25" s="239"/>
      <c r="N25" s="239"/>
      <c r="O25" s="239"/>
      <c r="P25" s="239"/>
      <c r="Q25" s="239"/>
      <c r="R25" s="239"/>
      <c r="S25" s="233"/>
      <c r="T25" s="717"/>
      <c r="U25" s="717"/>
      <c r="V25" s="4933"/>
      <c r="W25" s="4933"/>
      <c r="X25" s="4933"/>
      <c r="Y25" s="4933"/>
      <c r="Z25" s="4933"/>
      <c r="AA25" s="713"/>
      <c r="AB25" s="4928"/>
      <c r="AC25" s="711"/>
      <c r="AD25" s="711"/>
      <c r="AE25" s="4933"/>
      <c r="AF25" s="4933"/>
      <c r="AG25" s="4933"/>
      <c r="AH25" s="4933"/>
      <c r="AI25" s="4933"/>
      <c r="AJ25" s="712"/>
      <c r="AK25" s="712"/>
      <c r="AL25" s="697"/>
    </row>
    <row r="26" spans="1:38" ht="9.75" customHeight="1">
      <c r="A26" s="707"/>
      <c r="B26" s="240"/>
      <c r="C26" s="248" t="s">
        <v>618</v>
      </c>
      <c r="D26" s="248"/>
      <c r="E26" s="238"/>
      <c r="F26" s="238"/>
      <c r="G26" s="246"/>
      <c r="H26" s="246"/>
      <c r="I26" s="246"/>
      <c r="J26" s="246"/>
      <c r="K26" s="246"/>
      <c r="L26" s="246"/>
      <c r="M26" s="246"/>
      <c r="N26" s="246"/>
      <c r="O26" s="246"/>
      <c r="P26" s="246"/>
      <c r="Q26" s="246"/>
      <c r="R26" s="246"/>
      <c r="S26" s="715"/>
      <c r="T26" s="233"/>
      <c r="U26" s="233"/>
      <c r="V26" s="4933"/>
      <c r="W26" s="4933"/>
      <c r="X26" s="4933"/>
      <c r="Y26" s="4933"/>
      <c r="Z26" s="4933"/>
      <c r="AA26" s="713"/>
      <c r="AB26" s="4928"/>
      <c r="AC26" s="233"/>
      <c r="AD26" s="233"/>
      <c r="AE26" s="4933"/>
      <c r="AF26" s="4933"/>
      <c r="AG26" s="4933"/>
      <c r="AH26" s="4933"/>
      <c r="AI26" s="4933"/>
      <c r="AJ26" s="712"/>
      <c r="AK26" s="712"/>
      <c r="AL26" s="697"/>
    </row>
    <row r="27" spans="1:38" ht="11.25" customHeight="1">
      <c r="A27" s="707"/>
      <c r="B27" s="240"/>
      <c r="C27" s="248"/>
      <c r="D27" s="248"/>
      <c r="E27" s="238"/>
      <c r="F27" s="238"/>
      <c r="G27" s="246"/>
      <c r="H27" s="246"/>
      <c r="I27" s="246"/>
      <c r="J27" s="246"/>
      <c r="K27" s="246"/>
      <c r="L27" s="246"/>
      <c r="M27" s="246"/>
      <c r="N27" s="246"/>
      <c r="O27" s="246"/>
      <c r="P27" s="246"/>
      <c r="Q27" s="246"/>
      <c r="R27" s="246"/>
      <c r="S27" s="715"/>
      <c r="T27" s="233"/>
      <c r="U27" s="233"/>
      <c r="V27" s="716"/>
      <c r="W27" s="716"/>
      <c r="X27" s="4923" t="s">
        <v>633</v>
      </c>
      <c r="Y27" s="4924"/>
      <c r="Z27" s="4924"/>
      <c r="AA27" s="713"/>
      <c r="AB27" s="713"/>
      <c r="AC27" s="233"/>
      <c r="AD27" s="233"/>
      <c r="AE27" s="716"/>
      <c r="AF27" s="716"/>
      <c r="AG27" s="4923" t="s">
        <v>644</v>
      </c>
      <c r="AH27" s="4924"/>
      <c r="AI27" s="4924"/>
      <c r="AJ27" s="712"/>
      <c r="AK27" s="712"/>
      <c r="AL27" s="697"/>
    </row>
    <row r="28" spans="1:38" ht="12" customHeight="1">
      <c r="A28" s="707"/>
      <c r="B28" s="240"/>
      <c r="C28" s="1821" t="s">
        <v>4886</v>
      </c>
      <c r="D28" s="243" t="s">
        <v>4915</v>
      </c>
      <c r="E28" s="238"/>
      <c r="F28" s="238"/>
      <c r="G28" s="246"/>
      <c r="H28" s="246"/>
      <c r="I28" s="246"/>
      <c r="J28" s="246"/>
      <c r="K28" s="246"/>
      <c r="L28" s="246"/>
      <c r="M28" s="246"/>
      <c r="N28" s="246"/>
      <c r="O28" s="246"/>
      <c r="P28" s="246"/>
      <c r="Q28" s="246"/>
      <c r="R28" s="246"/>
      <c r="S28" s="233"/>
      <c r="T28" s="243"/>
      <c r="U28" s="711"/>
      <c r="V28" s="4927"/>
      <c r="W28" s="4927"/>
      <c r="X28" s="4927"/>
      <c r="Y28" s="4927"/>
      <c r="Z28" s="4927"/>
      <c r="AA28" s="713"/>
      <c r="AB28" s="4928"/>
      <c r="AC28" s="243"/>
      <c r="AD28" s="711"/>
      <c r="AE28" s="4927"/>
      <c r="AF28" s="4927"/>
      <c r="AG28" s="4927"/>
      <c r="AH28" s="4927"/>
      <c r="AI28" s="4927"/>
      <c r="AJ28" s="712"/>
      <c r="AK28" s="712"/>
      <c r="AL28" s="697"/>
    </row>
    <row r="29" spans="1:38" ht="12" customHeight="1">
      <c r="A29" s="707"/>
      <c r="B29" s="240"/>
      <c r="C29" s="248" t="s">
        <v>490</v>
      </c>
      <c r="D29" s="248" t="s">
        <v>4916</v>
      </c>
      <c r="E29" s="238"/>
      <c r="F29" s="238"/>
      <c r="G29" s="246"/>
      <c r="H29" s="246"/>
      <c r="I29" s="246"/>
      <c r="J29" s="246"/>
      <c r="K29" s="246"/>
      <c r="L29" s="246"/>
      <c r="M29" s="246"/>
      <c r="N29" s="246"/>
      <c r="O29" s="246"/>
      <c r="P29" s="246"/>
      <c r="Q29" s="246"/>
      <c r="R29" s="246"/>
      <c r="S29" s="715"/>
      <c r="T29" s="243"/>
      <c r="U29" s="233"/>
      <c r="V29" s="4927"/>
      <c r="W29" s="4927"/>
      <c r="X29" s="4927"/>
      <c r="Y29" s="4927"/>
      <c r="Z29" s="4927"/>
      <c r="AA29" s="713"/>
      <c r="AB29" s="4928"/>
      <c r="AC29" s="243"/>
      <c r="AD29" s="233"/>
      <c r="AE29" s="4927"/>
      <c r="AF29" s="4927"/>
      <c r="AG29" s="4927"/>
      <c r="AH29" s="4927"/>
      <c r="AI29" s="4927"/>
      <c r="AJ29" s="712"/>
      <c r="AK29" s="712"/>
      <c r="AL29" s="697"/>
    </row>
    <row r="30" spans="1:38" ht="6.75" customHeight="1">
      <c r="A30" s="707"/>
      <c r="B30" s="240"/>
      <c r="C30" s="248"/>
      <c r="D30" s="243"/>
      <c r="E30" s="238"/>
      <c r="F30" s="238"/>
      <c r="G30" s="246"/>
      <c r="H30" s="246"/>
      <c r="I30" s="246"/>
      <c r="J30" s="246"/>
      <c r="K30" s="246"/>
      <c r="L30" s="246"/>
      <c r="M30" s="246"/>
      <c r="N30" s="246"/>
      <c r="O30" s="246"/>
      <c r="P30" s="246"/>
      <c r="Q30" s="246"/>
      <c r="R30" s="246"/>
      <c r="S30" s="715"/>
      <c r="T30" s="243"/>
      <c r="U30" s="233"/>
      <c r="V30" s="716"/>
      <c r="W30" s="716"/>
      <c r="X30" s="716"/>
      <c r="Y30" s="716"/>
      <c r="Z30" s="716"/>
      <c r="AA30" s="713"/>
      <c r="AB30" s="713"/>
      <c r="AC30" s="243"/>
      <c r="AD30" s="233"/>
      <c r="AE30" s="716"/>
      <c r="AF30" s="716"/>
      <c r="AG30" s="716"/>
      <c r="AH30" s="716"/>
      <c r="AI30" s="716"/>
      <c r="AJ30" s="712"/>
      <c r="AK30" s="712"/>
      <c r="AL30" s="697"/>
    </row>
    <row r="31" spans="1:38" ht="9.75" customHeight="1">
      <c r="A31" s="707"/>
      <c r="B31" s="240"/>
      <c r="C31" s="248"/>
      <c r="D31" s="243"/>
      <c r="E31" s="238"/>
      <c r="F31" s="238"/>
      <c r="G31" s="246"/>
      <c r="H31" s="246"/>
      <c r="I31" s="246"/>
      <c r="J31" s="246"/>
      <c r="K31" s="246"/>
      <c r="L31" s="246"/>
      <c r="M31" s="246"/>
      <c r="N31" s="246"/>
      <c r="O31" s="246"/>
      <c r="P31" s="246"/>
      <c r="Q31" s="246"/>
      <c r="R31" s="246"/>
      <c r="S31" s="715"/>
      <c r="T31" s="233"/>
      <c r="U31" s="233"/>
      <c r="V31" s="716"/>
      <c r="W31" s="716"/>
      <c r="X31" s="4923" t="s">
        <v>634</v>
      </c>
      <c r="Y31" s="4924"/>
      <c r="Z31" s="4924"/>
      <c r="AA31" s="713"/>
      <c r="AB31" s="713"/>
      <c r="AC31" s="233"/>
      <c r="AD31" s="233"/>
      <c r="AE31" s="716"/>
      <c r="AF31" s="716"/>
      <c r="AG31" s="4923" t="s">
        <v>645</v>
      </c>
      <c r="AH31" s="4924"/>
      <c r="AI31" s="4924"/>
      <c r="AJ31" s="712"/>
      <c r="AK31" s="712"/>
      <c r="AL31" s="697"/>
    </row>
    <row r="32" spans="1:38" ht="12" customHeight="1">
      <c r="A32" s="707"/>
      <c r="B32" s="240"/>
      <c r="C32" s="1821" t="s">
        <v>4887</v>
      </c>
      <c r="D32" s="243" t="s">
        <v>4919</v>
      </c>
      <c r="E32" s="238"/>
      <c r="F32" s="238"/>
      <c r="G32" s="246"/>
      <c r="H32" s="246"/>
      <c r="I32" s="246"/>
      <c r="J32" s="246"/>
      <c r="K32" s="246"/>
      <c r="L32" s="246"/>
      <c r="M32" s="246"/>
      <c r="N32" s="246"/>
      <c r="O32" s="246"/>
      <c r="P32" s="246"/>
      <c r="Q32" s="246"/>
      <c r="R32" s="246"/>
      <c r="S32" s="233"/>
      <c r="T32" s="243"/>
      <c r="U32" s="711"/>
      <c r="V32" s="4927"/>
      <c r="W32" s="4927"/>
      <c r="X32" s="4927"/>
      <c r="Y32" s="4927"/>
      <c r="Z32" s="4927"/>
      <c r="AA32" s="713"/>
      <c r="AB32" s="4928"/>
      <c r="AC32" s="243"/>
      <c r="AD32" s="711"/>
      <c r="AE32" s="4927"/>
      <c r="AF32" s="4927"/>
      <c r="AG32" s="4927"/>
      <c r="AH32" s="4927"/>
      <c r="AI32" s="4927"/>
      <c r="AJ32" s="712"/>
      <c r="AK32" s="712"/>
      <c r="AL32" s="697"/>
    </row>
    <row r="33" spans="1:38" ht="12" customHeight="1">
      <c r="A33" s="707"/>
      <c r="B33" s="240"/>
      <c r="C33" s="248" t="s">
        <v>490</v>
      </c>
      <c r="D33" s="248" t="s">
        <v>4920</v>
      </c>
      <c r="E33" s="238"/>
      <c r="F33" s="238"/>
      <c r="G33" s="246"/>
      <c r="H33" s="246"/>
      <c r="I33" s="246"/>
      <c r="J33" s="246"/>
      <c r="K33" s="246"/>
      <c r="L33" s="246"/>
      <c r="M33" s="246"/>
      <c r="N33" s="246"/>
      <c r="O33" s="246"/>
      <c r="P33" s="246"/>
      <c r="Q33" s="246"/>
      <c r="R33" s="246"/>
      <c r="S33" s="715"/>
      <c r="T33" s="243"/>
      <c r="U33" s="233"/>
      <c r="V33" s="4927"/>
      <c r="W33" s="4927"/>
      <c r="X33" s="4927"/>
      <c r="Y33" s="4927"/>
      <c r="Z33" s="4927"/>
      <c r="AA33" s="713"/>
      <c r="AB33" s="4928"/>
      <c r="AC33" s="243"/>
      <c r="AD33" s="233"/>
      <c r="AE33" s="4927"/>
      <c r="AF33" s="4927"/>
      <c r="AG33" s="4927"/>
      <c r="AH33" s="4927"/>
      <c r="AI33" s="4927"/>
      <c r="AJ33" s="712"/>
      <c r="AK33" s="712"/>
      <c r="AL33" s="697"/>
    </row>
    <row r="34" spans="1:38" ht="12" customHeight="1">
      <c r="A34" s="707"/>
      <c r="B34" s="240"/>
      <c r="C34" s="248"/>
      <c r="D34" s="243"/>
      <c r="E34" s="238"/>
      <c r="F34" s="238"/>
      <c r="G34" s="246"/>
      <c r="H34" s="246"/>
      <c r="I34" s="246"/>
      <c r="J34" s="246"/>
      <c r="K34" s="246"/>
      <c r="L34" s="246"/>
      <c r="M34" s="246"/>
      <c r="N34" s="246"/>
      <c r="O34" s="246"/>
      <c r="P34" s="246"/>
      <c r="Q34" s="246"/>
      <c r="R34" s="246"/>
      <c r="S34" s="715"/>
      <c r="T34" s="243"/>
      <c r="U34" s="233"/>
      <c r="V34" s="716"/>
      <c r="W34" s="716"/>
      <c r="X34" s="716"/>
      <c r="Y34" s="716"/>
      <c r="Z34" s="716"/>
      <c r="AA34" s="713"/>
      <c r="AB34" s="713"/>
      <c r="AC34" s="243"/>
      <c r="AD34" s="233"/>
      <c r="AE34" s="716"/>
      <c r="AF34" s="716"/>
      <c r="AG34" s="716"/>
      <c r="AH34" s="716"/>
      <c r="AI34" s="716"/>
      <c r="AJ34" s="712"/>
      <c r="AK34" s="712"/>
      <c r="AL34" s="697"/>
    </row>
    <row r="35" spans="1:38" ht="13.5" customHeight="1">
      <c r="A35" s="707"/>
      <c r="B35" s="240"/>
      <c r="C35" s="248"/>
      <c r="D35" s="248"/>
      <c r="E35" s="238"/>
      <c r="F35" s="238"/>
      <c r="G35" s="246"/>
      <c r="H35" s="246"/>
      <c r="I35" s="246"/>
      <c r="J35" s="246"/>
      <c r="K35" s="246"/>
      <c r="L35" s="246"/>
      <c r="M35" s="246"/>
      <c r="N35" s="246"/>
      <c r="O35" s="246"/>
      <c r="P35" s="246"/>
      <c r="Q35" s="246"/>
      <c r="R35" s="246"/>
      <c r="S35" s="715"/>
      <c r="T35" s="233"/>
      <c r="U35" s="233"/>
      <c r="V35" s="716"/>
      <c r="W35" s="716"/>
      <c r="X35" s="4923" t="s">
        <v>635</v>
      </c>
      <c r="Y35" s="4924"/>
      <c r="Z35" s="4924"/>
      <c r="AA35" s="713"/>
      <c r="AB35" s="713"/>
      <c r="AC35" s="233"/>
      <c r="AD35" s="233"/>
      <c r="AE35" s="716"/>
      <c r="AF35" s="716"/>
      <c r="AG35" s="4923" t="s">
        <v>646</v>
      </c>
      <c r="AH35" s="4924"/>
      <c r="AI35" s="4924"/>
      <c r="AJ35" s="712"/>
      <c r="AK35" s="712"/>
      <c r="AL35" s="697"/>
    </row>
    <row r="36" spans="1:38" ht="12" customHeight="1">
      <c r="A36" s="707"/>
      <c r="B36" s="245">
        <v>6.4</v>
      </c>
      <c r="C36" s="243" t="s">
        <v>619</v>
      </c>
      <c r="D36" s="243"/>
      <c r="E36" s="238"/>
      <c r="F36" s="238"/>
      <c r="G36" s="239"/>
      <c r="H36" s="239"/>
      <c r="I36" s="239"/>
      <c r="J36" s="239"/>
      <c r="K36" s="239"/>
      <c r="L36" s="239"/>
      <c r="M36" s="239"/>
      <c r="N36" s="239"/>
      <c r="O36" s="239"/>
      <c r="P36" s="239"/>
      <c r="Q36" s="239"/>
      <c r="R36" s="239"/>
      <c r="S36" s="233"/>
      <c r="T36" s="243"/>
      <c r="U36" s="711"/>
      <c r="V36" s="4927"/>
      <c r="W36" s="4927"/>
      <c r="X36" s="4927"/>
      <c r="Y36" s="4927"/>
      <c r="Z36" s="4927"/>
      <c r="AA36" s="713"/>
      <c r="AB36" s="4928"/>
      <c r="AC36" s="243"/>
      <c r="AD36" s="711"/>
      <c r="AE36" s="4927"/>
      <c r="AF36" s="4927"/>
      <c r="AG36" s="4927"/>
      <c r="AH36" s="4927"/>
      <c r="AI36" s="4927"/>
      <c r="AJ36" s="712"/>
      <c r="AK36" s="712"/>
      <c r="AL36" s="697"/>
    </row>
    <row r="37" spans="1:38" ht="12" customHeight="1">
      <c r="A37" s="707"/>
      <c r="B37" s="245"/>
      <c r="C37" s="248" t="s">
        <v>267</v>
      </c>
      <c r="D37" s="248"/>
      <c r="E37" s="238"/>
      <c r="F37" s="238"/>
      <c r="G37" s="246"/>
      <c r="H37" s="246"/>
      <c r="I37" s="246"/>
      <c r="J37" s="246"/>
      <c r="K37" s="246"/>
      <c r="L37" s="246"/>
      <c r="M37" s="246"/>
      <c r="N37" s="246"/>
      <c r="O37" s="246"/>
      <c r="P37" s="246"/>
      <c r="Q37" s="246"/>
      <c r="R37" s="246"/>
      <c r="S37" s="715"/>
      <c r="T37" s="243"/>
      <c r="U37" s="233"/>
      <c r="V37" s="4927"/>
      <c r="W37" s="4927"/>
      <c r="X37" s="4927"/>
      <c r="Y37" s="4927"/>
      <c r="Z37" s="4927"/>
      <c r="AA37" s="713"/>
      <c r="AB37" s="4928"/>
      <c r="AC37" s="243"/>
      <c r="AD37" s="233"/>
      <c r="AE37" s="4927"/>
      <c r="AF37" s="4927"/>
      <c r="AG37" s="4927"/>
      <c r="AH37" s="4927"/>
      <c r="AI37" s="4927"/>
      <c r="AJ37" s="712"/>
      <c r="AK37" s="712"/>
      <c r="AL37" s="697"/>
    </row>
    <row r="38" spans="1:38" ht="13.5" customHeight="1">
      <c r="A38" s="707"/>
      <c r="B38" s="245"/>
      <c r="C38" s="248"/>
      <c r="D38" s="248"/>
      <c r="E38" s="238"/>
      <c r="F38" s="238"/>
      <c r="G38" s="246"/>
      <c r="H38" s="246"/>
      <c r="I38" s="246"/>
      <c r="J38" s="246"/>
      <c r="K38" s="246"/>
      <c r="L38" s="246"/>
      <c r="M38" s="246"/>
      <c r="N38" s="246"/>
      <c r="O38" s="246"/>
      <c r="P38" s="246"/>
      <c r="Q38" s="246"/>
      <c r="R38" s="246"/>
      <c r="S38" s="715"/>
      <c r="T38" s="233"/>
      <c r="U38" s="233"/>
      <c r="V38" s="716"/>
      <c r="W38" s="716"/>
      <c r="X38" s="716"/>
      <c r="Y38" s="716"/>
      <c r="Z38" s="716"/>
      <c r="AA38" s="713"/>
      <c r="AB38" s="713"/>
      <c r="AC38" s="233"/>
      <c r="AD38" s="233"/>
      <c r="AE38" s="716"/>
      <c r="AF38" s="716"/>
      <c r="AG38" s="716"/>
      <c r="AH38" s="716"/>
      <c r="AI38" s="716"/>
      <c r="AJ38" s="712"/>
      <c r="AK38" s="712"/>
      <c r="AL38" s="697"/>
    </row>
    <row r="39" spans="1:38" ht="9.75" customHeight="1">
      <c r="A39" s="707"/>
      <c r="B39" s="245">
        <v>6.5</v>
      </c>
      <c r="C39" s="243" t="s">
        <v>620</v>
      </c>
      <c r="D39" s="243"/>
      <c r="E39" s="238"/>
      <c r="F39" s="238"/>
      <c r="G39" s="239"/>
      <c r="H39" s="239"/>
      <c r="I39" s="239"/>
      <c r="J39" s="239"/>
      <c r="K39" s="239"/>
      <c r="L39" s="239"/>
      <c r="M39" s="239"/>
      <c r="N39" s="239"/>
      <c r="O39" s="239"/>
      <c r="P39" s="239"/>
      <c r="Q39" s="239"/>
      <c r="R39" s="239"/>
      <c r="S39" s="233"/>
      <c r="T39" s="717"/>
      <c r="U39" s="717"/>
      <c r="V39" s="4933"/>
      <c r="W39" s="4933"/>
      <c r="X39" s="4933"/>
      <c r="Y39" s="4933"/>
      <c r="Z39" s="4933"/>
      <c r="AA39" s="713"/>
      <c r="AB39" s="4928"/>
      <c r="AC39" s="711"/>
      <c r="AD39" s="711"/>
      <c r="AE39" s="4933"/>
      <c r="AF39" s="4933"/>
      <c r="AG39" s="4933"/>
      <c r="AH39" s="4933"/>
      <c r="AI39" s="4933"/>
      <c r="AJ39" s="712"/>
      <c r="AK39" s="712"/>
      <c r="AL39" s="697"/>
    </row>
    <row r="40" spans="1:38" ht="9.75" customHeight="1">
      <c r="A40" s="707"/>
      <c r="B40" s="240"/>
      <c r="C40" s="248" t="s">
        <v>621</v>
      </c>
      <c r="D40" s="248"/>
      <c r="E40" s="238"/>
      <c r="F40" s="238"/>
      <c r="G40" s="246"/>
      <c r="H40" s="246"/>
      <c r="I40" s="246"/>
      <c r="J40" s="246"/>
      <c r="K40" s="246"/>
      <c r="L40" s="246"/>
      <c r="M40" s="246"/>
      <c r="N40" s="246"/>
      <c r="O40" s="246"/>
      <c r="P40" s="246"/>
      <c r="Q40" s="246"/>
      <c r="R40" s="246"/>
      <c r="S40" s="715"/>
      <c r="T40" s="233"/>
      <c r="U40" s="233"/>
      <c r="V40" s="4933"/>
      <c r="W40" s="4933"/>
      <c r="X40" s="4933"/>
      <c r="Y40" s="4933"/>
      <c r="Z40" s="4933"/>
      <c r="AA40" s="713"/>
      <c r="AB40" s="4928"/>
      <c r="AC40" s="233"/>
      <c r="AD40" s="233"/>
      <c r="AE40" s="4933"/>
      <c r="AF40" s="4933"/>
      <c r="AG40" s="4933"/>
      <c r="AH40" s="4933"/>
      <c r="AI40" s="4933"/>
      <c r="AJ40" s="712"/>
      <c r="AK40" s="712"/>
      <c r="AL40" s="697"/>
    </row>
    <row r="41" spans="1:38" ht="9.75" customHeight="1">
      <c r="A41" s="707"/>
      <c r="B41" s="240"/>
      <c r="C41" s="248"/>
      <c r="D41" s="248"/>
      <c r="E41" s="238"/>
      <c r="F41" s="238"/>
      <c r="G41" s="246"/>
      <c r="H41" s="246"/>
      <c r="I41" s="246"/>
      <c r="J41" s="246"/>
      <c r="K41" s="246"/>
      <c r="L41" s="246"/>
      <c r="M41" s="246"/>
      <c r="N41" s="246"/>
      <c r="O41" s="246"/>
      <c r="P41" s="246"/>
      <c r="Q41" s="246"/>
      <c r="R41" s="246"/>
      <c r="S41" s="715"/>
      <c r="T41" s="233"/>
      <c r="U41" s="233"/>
      <c r="V41" s="716"/>
      <c r="W41" s="716"/>
      <c r="X41" s="4923" t="s">
        <v>636</v>
      </c>
      <c r="Y41" s="4924"/>
      <c r="Z41" s="4924"/>
      <c r="AA41" s="713"/>
      <c r="AB41" s="713"/>
      <c r="AC41" s="233"/>
      <c r="AD41" s="233"/>
      <c r="AE41" s="716"/>
      <c r="AF41" s="716"/>
      <c r="AG41" s="4923" t="s">
        <v>647</v>
      </c>
      <c r="AH41" s="4924"/>
      <c r="AI41" s="4924"/>
      <c r="AJ41" s="712"/>
      <c r="AK41" s="712"/>
      <c r="AL41" s="697"/>
    </row>
    <row r="42" spans="1:38" ht="12" customHeight="1">
      <c r="A42" s="707"/>
      <c r="B42" s="240"/>
      <c r="C42" s="1821" t="s">
        <v>4886</v>
      </c>
      <c r="D42" s="243" t="s">
        <v>4915</v>
      </c>
      <c r="E42" s="238"/>
      <c r="F42" s="238"/>
      <c r="G42" s="246"/>
      <c r="H42" s="246"/>
      <c r="I42" s="246"/>
      <c r="J42" s="246"/>
      <c r="K42" s="246"/>
      <c r="L42" s="246"/>
      <c r="M42" s="246"/>
      <c r="N42" s="246"/>
      <c r="O42" s="246"/>
      <c r="P42" s="246"/>
      <c r="Q42" s="246"/>
      <c r="R42" s="246"/>
      <c r="S42" s="233"/>
      <c r="T42" s="243"/>
      <c r="U42" s="711"/>
      <c r="V42" s="4927"/>
      <c r="W42" s="4927"/>
      <c r="X42" s="4927"/>
      <c r="Y42" s="4927"/>
      <c r="Z42" s="4927"/>
      <c r="AA42" s="713"/>
      <c r="AB42" s="4928"/>
      <c r="AC42" s="243"/>
      <c r="AD42" s="711"/>
      <c r="AE42" s="4927"/>
      <c r="AF42" s="4927"/>
      <c r="AG42" s="4927"/>
      <c r="AH42" s="4927"/>
      <c r="AI42" s="4927"/>
      <c r="AJ42" s="712"/>
      <c r="AK42" s="712"/>
      <c r="AL42" s="697"/>
    </row>
    <row r="43" spans="1:38" ht="12" customHeight="1">
      <c r="A43" s="707"/>
      <c r="B43" s="240"/>
      <c r="C43" s="248" t="s">
        <v>490</v>
      </c>
      <c r="D43" s="248" t="s">
        <v>4916</v>
      </c>
      <c r="E43" s="238"/>
      <c r="F43" s="238"/>
      <c r="G43" s="246"/>
      <c r="H43" s="246"/>
      <c r="I43" s="246"/>
      <c r="J43" s="246"/>
      <c r="K43" s="246"/>
      <c r="L43" s="246"/>
      <c r="M43" s="246"/>
      <c r="N43" s="246"/>
      <c r="O43" s="246"/>
      <c r="P43" s="246"/>
      <c r="Q43" s="246"/>
      <c r="R43" s="246"/>
      <c r="S43" s="715"/>
      <c r="T43" s="243"/>
      <c r="U43" s="233"/>
      <c r="V43" s="4927"/>
      <c r="W43" s="4927"/>
      <c r="X43" s="4927"/>
      <c r="Y43" s="4927"/>
      <c r="Z43" s="4927"/>
      <c r="AA43" s="713"/>
      <c r="AB43" s="4928"/>
      <c r="AC43" s="243"/>
      <c r="AD43" s="233"/>
      <c r="AE43" s="4927"/>
      <c r="AF43" s="4927"/>
      <c r="AG43" s="4927"/>
      <c r="AH43" s="4927"/>
      <c r="AI43" s="4927"/>
      <c r="AJ43" s="712"/>
      <c r="AK43" s="712"/>
      <c r="AL43" s="697"/>
    </row>
    <row r="44" spans="1:38" ht="9.75" customHeight="1">
      <c r="A44" s="707"/>
      <c r="B44" s="240"/>
      <c r="C44" s="248"/>
      <c r="D44" s="243"/>
      <c r="E44" s="238"/>
      <c r="F44" s="238"/>
      <c r="G44" s="246"/>
      <c r="H44" s="246"/>
      <c r="I44" s="246"/>
      <c r="J44" s="246"/>
      <c r="K44" s="246"/>
      <c r="L44" s="246"/>
      <c r="M44" s="246"/>
      <c r="N44" s="246"/>
      <c r="O44" s="246"/>
      <c r="P44" s="246"/>
      <c r="Q44" s="246"/>
      <c r="R44" s="246"/>
      <c r="S44" s="715"/>
      <c r="T44" s="243"/>
      <c r="U44" s="233"/>
      <c r="V44" s="1684"/>
      <c r="W44" s="1684"/>
      <c r="X44" s="1684"/>
      <c r="Y44" s="1684"/>
      <c r="Z44" s="1684"/>
      <c r="AA44" s="1683"/>
      <c r="AB44" s="1683"/>
      <c r="AC44" s="243"/>
      <c r="AD44" s="233"/>
      <c r="AE44" s="1684"/>
      <c r="AF44" s="1684"/>
      <c r="AG44" s="1684"/>
      <c r="AH44" s="1684"/>
      <c r="AI44" s="1684"/>
      <c r="AJ44" s="1685"/>
      <c r="AK44" s="1685"/>
      <c r="AL44" s="1687"/>
    </row>
    <row r="45" spans="1:38" ht="9.75" customHeight="1">
      <c r="A45" s="707"/>
      <c r="B45" s="240"/>
      <c r="C45" s="248"/>
      <c r="D45" s="243"/>
      <c r="E45" s="238"/>
      <c r="F45" s="238"/>
      <c r="G45" s="246"/>
      <c r="H45" s="246"/>
      <c r="I45" s="246"/>
      <c r="J45" s="246"/>
      <c r="K45" s="246"/>
      <c r="L45" s="246"/>
      <c r="M45" s="246"/>
      <c r="N45" s="246"/>
      <c r="O45" s="246"/>
      <c r="P45" s="246"/>
      <c r="Q45" s="246"/>
      <c r="R45" s="246"/>
      <c r="S45" s="715"/>
      <c r="T45" s="233"/>
      <c r="U45" s="233"/>
      <c r="V45" s="1684"/>
      <c r="W45" s="1684"/>
      <c r="X45" s="4929" t="s">
        <v>4516</v>
      </c>
      <c r="Y45" s="4930"/>
      <c r="Z45" s="4930"/>
      <c r="AA45" s="1683"/>
      <c r="AB45" s="1683"/>
      <c r="AC45" s="233"/>
      <c r="AD45" s="233"/>
      <c r="AE45" s="1684"/>
      <c r="AF45" s="1684"/>
      <c r="AG45" s="4929" t="s">
        <v>4517</v>
      </c>
      <c r="AH45" s="4930"/>
      <c r="AI45" s="4930"/>
      <c r="AJ45" s="712"/>
      <c r="AK45" s="712"/>
      <c r="AL45" s="697"/>
    </row>
    <row r="46" spans="1:38" ht="12" customHeight="1">
      <c r="A46" s="707"/>
      <c r="B46" s="240"/>
      <c r="C46" s="1821" t="s">
        <v>46</v>
      </c>
      <c r="D46" s="243" t="s">
        <v>4921</v>
      </c>
      <c r="E46" s="238"/>
      <c r="F46" s="238"/>
      <c r="G46" s="246"/>
      <c r="H46" s="246"/>
      <c r="I46" s="246"/>
      <c r="J46" s="246"/>
      <c r="K46" s="246"/>
      <c r="L46" s="246"/>
      <c r="M46" s="246"/>
      <c r="N46" s="246"/>
      <c r="O46" s="246"/>
      <c r="P46" s="246"/>
      <c r="Q46" s="246"/>
      <c r="R46" s="246"/>
      <c r="S46" s="233"/>
      <c r="V46" s="4927"/>
      <c r="W46" s="4927"/>
      <c r="X46" s="4927"/>
      <c r="Y46" s="4927"/>
      <c r="Z46" s="4927"/>
      <c r="AA46" s="1683"/>
      <c r="AB46" s="4928"/>
      <c r="AC46" s="243"/>
      <c r="AD46" s="1686"/>
      <c r="AE46" s="4927"/>
      <c r="AF46" s="4927"/>
      <c r="AG46" s="4927"/>
      <c r="AH46" s="4927"/>
      <c r="AI46" s="4927"/>
      <c r="AJ46" s="712"/>
      <c r="AK46" s="712"/>
      <c r="AL46" s="697"/>
    </row>
    <row r="47" spans="1:38" ht="12" customHeight="1">
      <c r="A47" s="707"/>
      <c r="B47" s="240"/>
      <c r="C47" s="1820" t="s">
        <v>490</v>
      </c>
      <c r="D47" s="248" t="s">
        <v>4922</v>
      </c>
      <c r="E47" s="238"/>
      <c r="F47" s="238"/>
      <c r="G47" s="246"/>
      <c r="H47" s="246"/>
      <c r="I47" s="246"/>
      <c r="J47" s="246"/>
      <c r="K47" s="246"/>
      <c r="L47" s="246"/>
      <c r="M47" s="246"/>
      <c r="N47" s="246"/>
      <c r="O47" s="246"/>
      <c r="P47" s="246"/>
      <c r="Q47" s="246"/>
      <c r="R47" s="246"/>
      <c r="S47" s="715"/>
      <c r="V47" s="4927"/>
      <c r="W47" s="4927"/>
      <c r="X47" s="4927"/>
      <c r="Y47" s="4927"/>
      <c r="Z47" s="4927"/>
      <c r="AA47" s="1683"/>
      <c r="AB47" s="4928"/>
      <c r="AC47" s="243"/>
      <c r="AD47" s="233"/>
      <c r="AE47" s="4927"/>
      <c r="AF47" s="4927"/>
      <c r="AG47" s="4927"/>
      <c r="AH47" s="4927"/>
      <c r="AI47" s="4927"/>
      <c r="AJ47" s="712"/>
      <c r="AK47" s="712"/>
      <c r="AL47" s="697"/>
    </row>
    <row r="48" spans="1:38" ht="9.75" customHeight="1">
      <c r="A48" s="707"/>
      <c r="B48" s="245"/>
      <c r="C48" s="1820"/>
      <c r="D48" s="248"/>
      <c r="E48" s="238"/>
      <c r="F48" s="238"/>
      <c r="G48" s="246"/>
      <c r="H48" s="246"/>
      <c r="I48" s="246"/>
      <c r="J48" s="246"/>
      <c r="K48" s="246"/>
      <c r="L48" s="246"/>
      <c r="M48" s="246"/>
      <c r="N48" s="246"/>
      <c r="O48" s="246"/>
      <c r="P48" s="246"/>
      <c r="Q48" s="246"/>
      <c r="R48" s="246"/>
      <c r="S48" s="715"/>
      <c r="T48" s="233"/>
      <c r="U48" s="233"/>
      <c r="V48" s="716"/>
      <c r="W48" s="716"/>
      <c r="X48" s="4925"/>
      <c r="Y48" s="4926"/>
      <c r="Z48" s="4926"/>
      <c r="AA48" s="1683"/>
      <c r="AB48" s="1683"/>
      <c r="AC48" s="233"/>
      <c r="AD48" s="233"/>
      <c r="AE48" s="1684"/>
      <c r="AF48" s="1684"/>
      <c r="AG48" s="4925"/>
      <c r="AH48" s="4926"/>
      <c r="AI48" s="4926"/>
      <c r="AJ48" s="1685"/>
      <c r="AK48" s="1685"/>
      <c r="AL48" s="697"/>
    </row>
    <row r="49" spans="1:38" ht="9.75" customHeight="1">
      <c r="A49" s="707"/>
      <c r="B49" s="245"/>
      <c r="C49" s="1820"/>
      <c r="D49" s="248"/>
      <c r="E49" s="238"/>
      <c r="F49" s="238"/>
      <c r="G49" s="246"/>
      <c r="H49" s="246"/>
      <c r="I49" s="246"/>
      <c r="J49" s="246"/>
      <c r="K49" s="246"/>
      <c r="L49" s="246"/>
      <c r="M49" s="246"/>
      <c r="N49" s="246"/>
      <c r="O49" s="246"/>
      <c r="P49" s="246"/>
      <c r="Q49" s="246"/>
      <c r="R49" s="246"/>
      <c r="S49" s="715"/>
      <c r="T49" s="233"/>
      <c r="U49" s="233"/>
      <c r="V49" s="716"/>
      <c r="W49" s="716"/>
      <c r="X49" s="4923" t="s">
        <v>637</v>
      </c>
      <c r="Y49" s="4924"/>
      <c r="Z49" s="4924"/>
      <c r="AA49" s="713"/>
      <c r="AB49" s="713"/>
      <c r="AC49" s="233"/>
      <c r="AD49" s="233"/>
      <c r="AE49" s="716"/>
      <c r="AF49" s="716"/>
      <c r="AG49" s="4923" t="s">
        <v>648</v>
      </c>
      <c r="AH49" s="4924"/>
      <c r="AI49" s="4924"/>
      <c r="AJ49" s="712"/>
      <c r="AK49" s="712"/>
      <c r="AL49" s="697"/>
    </row>
    <row r="50" spans="1:38" ht="12" customHeight="1">
      <c r="A50" s="707"/>
      <c r="B50" s="245"/>
      <c r="C50" s="1821" t="s">
        <v>48</v>
      </c>
      <c r="D50" s="243" t="s">
        <v>4923</v>
      </c>
      <c r="E50" s="243"/>
      <c r="F50" s="238"/>
      <c r="G50" s="238"/>
      <c r="H50" s="246"/>
      <c r="I50" s="246"/>
      <c r="J50" s="246"/>
      <c r="K50" s="246"/>
      <c r="L50" s="246"/>
      <c r="M50" s="246"/>
      <c r="N50" s="246"/>
      <c r="O50" s="246"/>
      <c r="P50" s="246"/>
      <c r="Q50" s="246"/>
      <c r="R50" s="246"/>
      <c r="S50" s="715"/>
      <c r="T50" s="243"/>
      <c r="U50" s="711"/>
      <c r="V50" s="4927"/>
      <c r="W50" s="4927"/>
      <c r="X50" s="4927"/>
      <c r="Y50" s="4927"/>
      <c r="Z50" s="4927"/>
      <c r="AA50" s="713"/>
      <c r="AB50" s="4928"/>
      <c r="AC50" s="243"/>
      <c r="AD50" s="711"/>
      <c r="AE50" s="4927"/>
      <c r="AF50" s="4927"/>
      <c r="AG50" s="4927"/>
      <c r="AH50" s="4927"/>
      <c r="AI50" s="4927"/>
      <c r="AJ50" s="712"/>
      <c r="AK50" s="712"/>
      <c r="AL50" s="697"/>
    </row>
    <row r="51" spans="1:38" ht="12" customHeight="1">
      <c r="A51" s="707"/>
      <c r="B51" s="245"/>
      <c r="C51" s="248" t="s">
        <v>490</v>
      </c>
      <c r="D51" s="1689" t="s">
        <v>4924</v>
      </c>
      <c r="E51" s="1690"/>
      <c r="F51" s="238"/>
      <c r="G51" s="238"/>
      <c r="H51" s="246"/>
      <c r="I51" s="246"/>
      <c r="J51" s="246"/>
      <c r="K51" s="246"/>
      <c r="L51" s="246"/>
      <c r="M51" s="246"/>
      <c r="N51" s="246"/>
      <c r="O51" s="246"/>
      <c r="P51" s="246"/>
      <c r="Q51" s="246"/>
      <c r="R51" s="246"/>
      <c r="S51" s="715"/>
      <c r="T51" s="243"/>
      <c r="U51" s="233"/>
      <c r="V51" s="4927"/>
      <c r="W51" s="4927"/>
      <c r="X51" s="4927"/>
      <c r="Y51" s="4927"/>
      <c r="Z51" s="4927"/>
      <c r="AA51" s="713"/>
      <c r="AB51" s="4928"/>
      <c r="AC51" s="243"/>
      <c r="AD51" s="233"/>
      <c r="AE51" s="4927"/>
      <c r="AF51" s="4927"/>
      <c r="AG51" s="4927"/>
      <c r="AH51" s="4927"/>
      <c r="AI51" s="4927"/>
      <c r="AJ51" s="712"/>
      <c r="AK51" s="712"/>
      <c r="AL51" s="697"/>
    </row>
    <row r="52" spans="1:38" ht="9.75" customHeight="1">
      <c r="A52" s="707"/>
      <c r="B52" s="245"/>
      <c r="C52" s="248"/>
      <c r="D52" s="248"/>
      <c r="E52" s="243"/>
      <c r="F52" s="238"/>
      <c r="G52" s="238"/>
      <c r="H52" s="246"/>
      <c r="I52" s="246"/>
      <c r="J52" s="246"/>
      <c r="K52" s="246"/>
      <c r="L52" s="246"/>
      <c r="M52" s="246"/>
      <c r="N52" s="246"/>
      <c r="O52" s="246"/>
      <c r="P52" s="246"/>
      <c r="Q52" s="246"/>
      <c r="R52" s="246"/>
      <c r="S52" s="715"/>
      <c r="T52" s="243"/>
      <c r="U52" s="233"/>
      <c r="V52" s="716"/>
      <c r="W52" s="716"/>
      <c r="X52" s="716"/>
      <c r="Y52" s="716"/>
      <c r="Z52" s="716"/>
      <c r="AA52" s="713"/>
      <c r="AB52" s="713"/>
      <c r="AC52" s="243"/>
      <c r="AD52" s="233"/>
      <c r="AE52" s="716"/>
      <c r="AF52" s="716"/>
      <c r="AG52" s="716"/>
      <c r="AH52" s="716"/>
      <c r="AI52" s="716"/>
      <c r="AJ52" s="712"/>
      <c r="AK52" s="712"/>
      <c r="AL52" s="697"/>
    </row>
    <row r="53" spans="1:38" ht="13.5" customHeight="1">
      <c r="A53" s="707"/>
      <c r="B53" s="245"/>
      <c r="C53" s="248"/>
      <c r="D53" s="248"/>
      <c r="E53" s="238"/>
      <c r="F53" s="238"/>
      <c r="G53" s="246"/>
      <c r="H53" s="246"/>
      <c r="I53" s="246"/>
      <c r="J53" s="246"/>
      <c r="K53" s="246"/>
      <c r="L53" s="246"/>
      <c r="M53" s="246"/>
      <c r="N53" s="246"/>
      <c r="O53" s="246"/>
      <c r="P53" s="246"/>
      <c r="Q53" s="246"/>
      <c r="R53" s="246"/>
      <c r="S53" s="715"/>
      <c r="T53" s="233"/>
      <c r="U53" s="233"/>
      <c r="V53" s="716"/>
      <c r="W53" s="716"/>
      <c r="X53" s="4923" t="s">
        <v>638</v>
      </c>
      <c r="Y53" s="4924"/>
      <c r="Z53" s="4924"/>
      <c r="AA53" s="713"/>
      <c r="AB53" s="713"/>
      <c r="AC53" s="233"/>
      <c r="AD53" s="233"/>
      <c r="AE53" s="716"/>
      <c r="AF53" s="716"/>
      <c r="AG53" s="4923" t="s">
        <v>649</v>
      </c>
      <c r="AH53" s="4924"/>
      <c r="AI53" s="4924"/>
      <c r="AJ53" s="712"/>
      <c r="AK53" s="712"/>
      <c r="AL53" s="697"/>
    </row>
    <row r="54" spans="1:38" ht="12" customHeight="1">
      <c r="A54" s="707"/>
      <c r="B54" s="245">
        <v>6.6</v>
      </c>
      <c r="C54" s="243" t="s">
        <v>622</v>
      </c>
      <c r="D54" s="243"/>
      <c r="E54" s="238"/>
      <c r="F54" s="238"/>
      <c r="G54" s="239"/>
      <c r="H54" s="239"/>
      <c r="I54" s="239"/>
      <c r="J54" s="239"/>
      <c r="K54" s="239"/>
      <c r="L54" s="239"/>
      <c r="M54" s="239"/>
      <c r="N54" s="239"/>
      <c r="O54" s="239"/>
      <c r="P54" s="239"/>
      <c r="Q54" s="239"/>
      <c r="R54" s="239"/>
      <c r="S54" s="233"/>
      <c r="T54" s="711"/>
      <c r="U54" s="711"/>
      <c r="V54" s="4927"/>
      <c r="W54" s="4927"/>
      <c r="X54" s="4927"/>
      <c r="Y54" s="4927"/>
      <c r="Z54" s="4927"/>
      <c r="AA54" s="713"/>
      <c r="AB54" s="4928"/>
      <c r="AC54" s="711"/>
      <c r="AD54" s="711"/>
      <c r="AE54" s="4927"/>
      <c r="AF54" s="4927"/>
      <c r="AG54" s="4927"/>
      <c r="AH54" s="4927"/>
      <c r="AI54" s="4927"/>
      <c r="AJ54" s="712"/>
      <c r="AK54" s="712"/>
      <c r="AL54" s="697"/>
    </row>
    <row r="55" spans="1:38" ht="12" customHeight="1">
      <c r="A55" s="707"/>
      <c r="B55" s="240"/>
      <c r="C55" s="248" t="s">
        <v>623</v>
      </c>
      <c r="D55" s="248"/>
      <c r="E55" s="238"/>
      <c r="F55" s="238"/>
      <c r="G55" s="246"/>
      <c r="H55" s="246"/>
      <c r="I55" s="246"/>
      <c r="J55" s="246"/>
      <c r="K55" s="246"/>
      <c r="L55" s="246"/>
      <c r="M55" s="246"/>
      <c r="N55" s="246"/>
      <c r="O55" s="246"/>
      <c r="P55" s="246"/>
      <c r="Q55" s="246"/>
      <c r="R55" s="246"/>
      <c r="S55" s="715"/>
      <c r="T55" s="233"/>
      <c r="U55" s="233"/>
      <c r="V55" s="4927"/>
      <c r="W55" s="4927"/>
      <c r="X55" s="4927"/>
      <c r="Y55" s="4927"/>
      <c r="Z55" s="4927"/>
      <c r="AA55" s="713"/>
      <c r="AB55" s="4928"/>
      <c r="AC55" s="233"/>
      <c r="AD55" s="233"/>
      <c r="AE55" s="4927"/>
      <c r="AF55" s="4927"/>
      <c r="AG55" s="4927"/>
      <c r="AH55" s="4927"/>
      <c r="AI55" s="4927"/>
      <c r="AJ55" s="712"/>
      <c r="AK55" s="712"/>
      <c r="AL55" s="697"/>
    </row>
    <row r="56" spans="1:38" ht="12" customHeight="1">
      <c r="A56" s="707"/>
      <c r="B56" s="240"/>
      <c r="C56" s="248"/>
      <c r="D56" s="248"/>
      <c r="E56" s="238"/>
      <c r="F56" s="238"/>
      <c r="G56" s="246"/>
      <c r="H56" s="246"/>
      <c r="I56" s="246"/>
      <c r="J56" s="246"/>
      <c r="K56" s="246"/>
      <c r="L56" s="246"/>
      <c r="M56" s="246"/>
      <c r="N56" s="246"/>
      <c r="O56" s="246"/>
      <c r="P56" s="246"/>
      <c r="Q56" s="246"/>
      <c r="R56" s="246"/>
      <c r="S56" s="715"/>
      <c r="T56" s="233"/>
      <c r="U56" s="233"/>
      <c r="V56" s="716"/>
      <c r="W56" s="716"/>
      <c r="X56" s="716"/>
      <c r="Y56" s="716"/>
      <c r="Z56" s="716"/>
      <c r="AA56" s="713"/>
      <c r="AB56" s="713"/>
      <c r="AC56" s="233"/>
      <c r="AD56" s="233"/>
      <c r="AE56" s="716"/>
      <c r="AF56" s="716"/>
      <c r="AG56" s="716"/>
      <c r="AH56" s="716"/>
      <c r="AI56" s="716"/>
      <c r="AJ56" s="712"/>
      <c r="AK56" s="712"/>
      <c r="AL56" s="697"/>
    </row>
    <row r="57" spans="1:38" ht="13.5" customHeight="1">
      <c r="A57" s="707"/>
      <c r="B57" s="240"/>
      <c r="C57" s="238"/>
      <c r="D57" s="238"/>
      <c r="E57" s="238"/>
      <c r="F57" s="238"/>
      <c r="G57" s="238"/>
      <c r="H57" s="238"/>
      <c r="I57" s="238"/>
      <c r="J57" s="238"/>
      <c r="K57" s="238"/>
      <c r="L57" s="238"/>
      <c r="M57" s="238"/>
      <c r="N57" s="238"/>
      <c r="O57" s="238"/>
      <c r="P57" s="238"/>
      <c r="Q57" s="238"/>
      <c r="R57" s="238"/>
      <c r="S57" s="715"/>
      <c r="T57" s="238"/>
      <c r="U57" s="238"/>
      <c r="V57" s="714"/>
      <c r="W57" s="714"/>
      <c r="X57" s="4923" t="s">
        <v>639</v>
      </c>
      <c r="Y57" s="4924"/>
      <c r="Z57" s="4924"/>
      <c r="AA57" s="247"/>
      <c r="AB57" s="247"/>
      <c r="AC57" s="238"/>
      <c r="AD57" s="238"/>
      <c r="AE57" s="717"/>
      <c r="AF57" s="714"/>
      <c r="AG57" s="4923" t="s">
        <v>650</v>
      </c>
      <c r="AH57" s="4924"/>
      <c r="AI57" s="4924"/>
      <c r="AJ57" s="241"/>
      <c r="AK57" s="241"/>
      <c r="AL57" s="697"/>
    </row>
    <row r="58" spans="1:38" ht="12" customHeight="1">
      <c r="A58" s="707"/>
      <c r="B58" s="245">
        <v>6.7</v>
      </c>
      <c r="C58" s="243" t="s">
        <v>624</v>
      </c>
      <c r="D58" s="243"/>
      <c r="E58" s="238"/>
      <c r="F58" s="238"/>
      <c r="G58" s="238"/>
      <c r="H58" s="238"/>
      <c r="I58" s="238"/>
      <c r="J58" s="238"/>
      <c r="K58" s="238"/>
      <c r="L58" s="238"/>
      <c r="M58" s="238"/>
      <c r="N58" s="238"/>
      <c r="O58" s="238"/>
      <c r="P58" s="238"/>
      <c r="Q58" s="238"/>
      <c r="R58" s="238"/>
      <c r="S58" s="682"/>
      <c r="T58" s="718"/>
      <c r="U58" s="718"/>
      <c r="V58" s="4927"/>
      <c r="W58" s="4927"/>
      <c r="X58" s="4927"/>
      <c r="Y58" s="4927"/>
      <c r="Z58" s="4927"/>
      <c r="AA58" s="713"/>
      <c r="AB58" s="4928"/>
      <c r="AC58" s="718"/>
      <c r="AD58" s="718"/>
      <c r="AE58" s="4927"/>
      <c r="AF58" s="4927"/>
      <c r="AG58" s="4927"/>
      <c r="AH58" s="4927"/>
      <c r="AI58" s="4927"/>
      <c r="AJ58" s="712"/>
      <c r="AK58" s="712"/>
      <c r="AL58" s="697"/>
    </row>
    <row r="59" spans="1:38" ht="12" customHeight="1">
      <c r="A59" s="707"/>
      <c r="B59" s="245"/>
      <c r="C59" s="248" t="s">
        <v>625</v>
      </c>
      <c r="D59" s="248"/>
      <c r="E59" s="238"/>
      <c r="F59" s="238"/>
      <c r="G59" s="238"/>
      <c r="H59" s="238"/>
      <c r="I59" s="238"/>
      <c r="J59" s="238"/>
      <c r="K59" s="238"/>
      <c r="L59" s="238"/>
      <c r="M59" s="238"/>
      <c r="N59" s="238"/>
      <c r="O59" s="238"/>
      <c r="P59" s="238"/>
      <c r="Q59" s="238"/>
      <c r="R59" s="238"/>
      <c r="S59" s="715"/>
      <c r="T59" s="719"/>
      <c r="U59" s="719"/>
      <c r="V59" s="4927"/>
      <c r="W59" s="4927"/>
      <c r="X59" s="4927"/>
      <c r="Y59" s="4927"/>
      <c r="Z59" s="4927"/>
      <c r="AA59" s="713"/>
      <c r="AB59" s="4928"/>
      <c r="AC59" s="719"/>
      <c r="AD59" s="719"/>
      <c r="AE59" s="4927"/>
      <c r="AF59" s="4927"/>
      <c r="AG59" s="4927"/>
      <c r="AH59" s="4927"/>
      <c r="AI59" s="4927"/>
      <c r="AJ59" s="712"/>
      <c r="AK59" s="712"/>
      <c r="AL59" s="697"/>
    </row>
    <row r="60" spans="1:38" ht="12" customHeight="1">
      <c r="A60" s="707"/>
      <c r="B60" s="245"/>
      <c r="C60" s="248"/>
      <c r="D60" s="248"/>
      <c r="E60" s="238"/>
      <c r="F60" s="238"/>
      <c r="G60" s="238"/>
      <c r="H60" s="238"/>
      <c r="I60" s="238"/>
      <c r="J60" s="238"/>
      <c r="K60" s="238"/>
      <c r="L60" s="238"/>
      <c r="M60" s="238"/>
      <c r="N60" s="238"/>
      <c r="O60" s="238"/>
      <c r="P60" s="238"/>
      <c r="Q60" s="238"/>
      <c r="R60" s="238"/>
      <c r="S60" s="715"/>
      <c r="T60" s="719"/>
      <c r="U60" s="719"/>
      <c r="V60" s="716"/>
      <c r="W60" s="716"/>
      <c r="X60" s="716"/>
      <c r="Y60" s="716"/>
      <c r="Z60" s="716"/>
      <c r="AA60" s="713"/>
      <c r="AB60" s="713"/>
      <c r="AC60" s="719"/>
      <c r="AD60" s="719"/>
      <c r="AE60" s="716"/>
      <c r="AF60" s="716"/>
      <c r="AG60" s="716"/>
      <c r="AH60" s="716"/>
      <c r="AI60" s="716"/>
      <c r="AJ60" s="712"/>
      <c r="AK60" s="712"/>
      <c r="AL60" s="697"/>
    </row>
    <row r="61" spans="1:38" ht="13.5" customHeight="1">
      <c r="A61" s="707"/>
      <c r="B61" s="245"/>
      <c r="C61" s="238"/>
      <c r="D61" s="238"/>
      <c r="E61" s="238"/>
      <c r="F61" s="238"/>
      <c r="G61" s="238"/>
      <c r="H61" s="238"/>
      <c r="I61" s="238"/>
      <c r="J61" s="238"/>
      <c r="K61" s="238"/>
      <c r="L61" s="238"/>
      <c r="M61" s="238"/>
      <c r="N61" s="238"/>
      <c r="O61" s="238"/>
      <c r="P61" s="238"/>
      <c r="Q61" s="238"/>
      <c r="R61" s="238"/>
      <c r="S61" s="715"/>
      <c r="T61" s="238"/>
      <c r="U61" s="238"/>
      <c r="V61" s="238"/>
      <c r="W61" s="247"/>
      <c r="X61" s="4923" t="s">
        <v>640</v>
      </c>
      <c r="Y61" s="4924"/>
      <c r="Z61" s="4924"/>
      <c r="AA61" s="247"/>
      <c r="AB61" s="247"/>
      <c r="AC61" s="238"/>
      <c r="AD61" s="238"/>
      <c r="AE61" s="720"/>
      <c r="AF61" s="247"/>
      <c r="AG61" s="4923" t="s">
        <v>651</v>
      </c>
      <c r="AH61" s="4924"/>
      <c r="AI61" s="4924"/>
      <c r="AJ61" s="241"/>
      <c r="AK61" s="241"/>
      <c r="AL61" s="697"/>
    </row>
    <row r="62" spans="1:38" ht="12" customHeight="1">
      <c r="A62" s="707"/>
      <c r="B62" s="245">
        <v>6.8</v>
      </c>
      <c r="C62" s="243" t="s">
        <v>626</v>
      </c>
      <c r="D62" s="243"/>
      <c r="E62" s="238"/>
      <c r="F62" s="238"/>
      <c r="G62" s="239"/>
      <c r="H62" s="239"/>
      <c r="I62" s="239"/>
      <c r="J62" s="239"/>
      <c r="K62" s="239"/>
      <c r="L62" s="239"/>
      <c r="M62" s="239"/>
      <c r="N62" s="239"/>
      <c r="O62" s="239"/>
      <c r="P62" s="239"/>
      <c r="Q62" s="239"/>
      <c r="R62" s="239"/>
      <c r="S62" s="682"/>
      <c r="T62" s="718"/>
      <c r="U62" s="721"/>
      <c r="V62" s="4932">
        <f>V12+V18+V22+V28+V32+V36+V42+V46+V50+V54+V58</f>
        <v>0</v>
      </c>
      <c r="W62" s="4932"/>
      <c r="X62" s="4932"/>
      <c r="Y62" s="4932"/>
      <c r="Z62" s="4932"/>
      <c r="AA62" s="713"/>
      <c r="AB62" s="4928"/>
      <c r="AC62" s="718"/>
      <c r="AD62" s="721"/>
      <c r="AE62" s="4932">
        <f>AE12+AE18+AE22+AE28+AE32+AE36+AE42+AE46+AE50+AE54+AE58</f>
        <v>0</v>
      </c>
      <c r="AF62" s="4932"/>
      <c r="AG62" s="4932"/>
      <c r="AH62" s="4932"/>
      <c r="AI62" s="4932"/>
      <c r="AJ62" s="712"/>
      <c r="AK62" s="712"/>
      <c r="AL62" s="697"/>
    </row>
    <row r="63" spans="1:38" ht="12" customHeight="1">
      <c r="A63" s="707"/>
      <c r="B63" s="238"/>
      <c r="C63" s="248" t="s">
        <v>627</v>
      </c>
      <c r="D63" s="248"/>
      <c r="E63" s="238"/>
      <c r="F63" s="238"/>
      <c r="G63" s="246"/>
      <c r="H63" s="246"/>
      <c r="I63" s="246"/>
      <c r="J63" s="246"/>
      <c r="K63" s="246"/>
      <c r="L63" s="246"/>
      <c r="M63" s="246"/>
      <c r="N63" s="246"/>
      <c r="O63" s="246"/>
      <c r="P63" s="246"/>
      <c r="Q63" s="246"/>
      <c r="R63" s="246"/>
      <c r="S63" s="715"/>
      <c r="T63" s="718"/>
      <c r="U63" s="721"/>
      <c r="V63" s="4932"/>
      <c r="W63" s="4932"/>
      <c r="X63" s="4932"/>
      <c r="Y63" s="4932"/>
      <c r="Z63" s="4932"/>
      <c r="AA63" s="713"/>
      <c r="AB63" s="4928"/>
      <c r="AC63" s="718"/>
      <c r="AD63" s="721"/>
      <c r="AE63" s="4932"/>
      <c r="AF63" s="4932"/>
      <c r="AG63" s="4932"/>
      <c r="AH63" s="4932"/>
      <c r="AI63" s="4932"/>
      <c r="AJ63" s="712"/>
      <c r="AK63" s="712"/>
      <c r="AL63" s="697"/>
    </row>
    <row r="64" spans="1:38" ht="12" customHeight="1">
      <c r="A64" s="707"/>
      <c r="B64" s="238"/>
      <c r="C64" s="248"/>
      <c r="D64" s="248"/>
      <c r="E64" s="238"/>
      <c r="F64" s="238"/>
      <c r="G64" s="246"/>
      <c r="H64" s="246"/>
      <c r="I64" s="246"/>
      <c r="J64" s="246"/>
      <c r="K64" s="246"/>
      <c r="L64" s="246"/>
      <c r="M64" s="246"/>
      <c r="N64" s="246"/>
      <c r="O64" s="246"/>
      <c r="P64" s="246"/>
      <c r="Q64" s="246"/>
      <c r="R64" s="246"/>
      <c r="S64" s="715"/>
      <c r="T64" s="722"/>
      <c r="U64" s="722"/>
      <c r="V64" s="723"/>
      <c r="W64" s="723"/>
      <c r="X64" s="723"/>
      <c r="Y64" s="723"/>
      <c r="Z64" s="723"/>
      <c r="AA64" s="713"/>
      <c r="AB64" s="713"/>
      <c r="AC64" s="722"/>
      <c r="AD64" s="722"/>
      <c r="AE64" s="723"/>
      <c r="AF64" s="723"/>
      <c r="AG64" s="723"/>
      <c r="AH64" s="723"/>
      <c r="AI64" s="723"/>
      <c r="AJ64" s="712"/>
      <c r="AK64" s="712"/>
      <c r="AL64" s="697"/>
    </row>
    <row r="65" spans="1:38" ht="12" customHeight="1">
      <c r="A65" s="707"/>
      <c r="B65" s="238"/>
      <c r="C65" s="248"/>
      <c r="D65" s="248"/>
      <c r="E65" s="238"/>
      <c r="F65" s="238"/>
      <c r="G65" s="246"/>
      <c r="H65" s="246"/>
      <c r="I65" s="246"/>
      <c r="J65" s="246"/>
      <c r="K65" s="246"/>
      <c r="L65" s="246"/>
      <c r="M65" s="246"/>
      <c r="N65" s="246"/>
      <c r="O65" s="246"/>
      <c r="P65" s="246"/>
      <c r="Q65" s="246"/>
      <c r="R65" s="246"/>
      <c r="S65" s="715"/>
      <c r="T65" s="722"/>
      <c r="U65" s="722"/>
      <c r="V65" s="723"/>
      <c r="W65" s="723"/>
      <c r="X65" s="723"/>
      <c r="Y65" s="723"/>
      <c r="Z65" s="723"/>
      <c r="AA65" s="713"/>
      <c r="AB65" s="713"/>
      <c r="AC65" s="722"/>
      <c r="AD65" s="722"/>
      <c r="AE65" s="723"/>
      <c r="AF65" s="723"/>
      <c r="AG65" s="723"/>
      <c r="AH65" s="723"/>
      <c r="AI65" s="723"/>
      <c r="AJ65" s="712"/>
      <c r="AK65" s="712"/>
      <c r="AL65" s="697"/>
    </row>
    <row r="66" spans="1:38" ht="12" customHeight="1">
      <c r="A66" s="707"/>
      <c r="B66" s="238"/>
      <c r="C66" s="248"/>
      <c r="D66" s="248"/>
      <c r="E66" s="238"/>
      <c r="F66" s="238"/>
      <c r="G66" s="246"/>
      <c r="H66" s="246"/>
      <c r="I66" s="246"/>
      <c r="J66" s="246"/>
      <c r="K66" s="246"/>
      <c r="L66" s="246"/>
      <c r="M66" s="246"/>
      <c r="N66" s="246"/>
      <c r="O66" s="246"/>
      <c r="P66" s="246"/>
      <c r="Q66" s="246"/>
      <c r="R66" s="246"/>
      <c r="S66" s="715"/>
      <c r="T66" s="722"/>
      <c r="U66" s="722"/>
      <c r="V66" s="723"/>
      <c r="W66" s="723"/>
      <c r="X66" s="723"/>
      <c r="Y66" s="723"/>
      <c r="Z66" s="723"/>
      <c r="AA66" s="713"/>
      <c r="AB66" s="713"/>
      <c r="AC66" s="722"/>
      <c r="AD66" s="722"/>
      <c r="AE66" s="723"/>
      <c r="AF66" s="723"/>
      <c r="AG66" s="723"/>
      <c r="AH66" s="723"/>
      <c r="AI66" s="723"/>
      <c r="AJ66" s="712"/>
      <c r="AK66" s="712"/>
      <c r="AL66" s="697"/>
    </row>
    <row r="67" spans="1:38" ht="12" customHeight="1">
      <c r="A67" s="707"/>
      <c r="B67" s="724" t="s">
        <v>374</v>
      </c>
      <c r="C67" s="241" t="s">
        <v>266</v>
      </c>
      <c r="D67" s="248"/>
      <c r="E67" s="238"/>
      <c r="F67" s="238"/>
      <c r="G67" s="246"/>
      <c r="H67" s="246"/>
      <c r="I67" s="246"/>
      <c r="J67" s="246"/>
      <c r="K67" s="246"/>
      <c r="L67" s="246"/>
      <c r="M67" s="246"/>
      <c r="N67" s="246"/>
      <c r="O67" s="246"/>
      <c r="P67" s="246"/>
      <c r="Q67" s="246"/>
      <c r="R67" s="246"/>
      <c r="S67" s="715"/>
      <c r="T67" s="722"/>
      <c r="U67" s="722"/>
      <c r="V67" s="723"/>
      <c r="W67" s="723"/>
      <c r="X67" s="723"/>
      <c r="Y67" s="723"/>
      <c r="Z67" s="723"/>
      <c r="AA67" s="713"/>
      <c r="AB67" s="713"/>
      <c r="AC67" s="722"/>
      <c r="AD67" s="722"/>
      <c r="AE67" s="723"/>
      <c r="AF67" s="723"/>
      <c r="AG67" s="723"/>
      <c r="AH67" s="723"/>
      <c r="AI67" s="723"/>
      <c r="AJ67" s="712"/>
      <c r="AK67" s="712"/>
      <c r="AL67" s="697"/>
    </row>
    <row r="68" spans="1:38" ht="10.5" customHeight="1">
      <c r="A68" s="707"/>
      <c r="B68" s="238"/>
      <c r="C68" s="244" t="s">
        <v>628</v>
      </c>
      <c r="D68" s="248"/>
      <c r="E68" s="238"/>
      <c r="F68" s="238"/>
      <c r="G68" s="246"/>
      <c r="H68" s="246"/>
      <c r="I68" s="246"/>
      <c r="J68" s="246"/>
      <c r="K68" s="246"/>
      <c r="L68" s="246"/>
      <c r="M68" s="246"/>
      <c r="N68" s="246"/>
      <c r="O68" s="246"/>
      <c r="P68" s="246"/>
      <c r="Q68" s="246"/>
      <c r="R68" s="246"/>
      <c r="S68" s="715"/>
      <c r="T68" s="722"/>
      <c r="U68" s="722"/>
      <c r="V68" s="723"/>
      <c r="W68" s="723"/>
      <c r="X68" s="723"/>
      <c r="Y68" s="723"/>
      <c r="Z68" s="723"/>
      <c r="AA68" s="713"/>
      <c r="AB68" s="713"/>
      <c r="AC68" s="722"/>
      <c r="AD68" s="722"/>
      <c r="AE68" s="723"/>
      <c r="AF68" s="723"/>
      <c r="AG68" s="723"/>
      <c r="AH68" s="723"/>
      <c r="AI68" s="723"/>
      <c r="AJ68" s="712"/>
      <c r="AK68" s="712"/>
      <c r="AL68" s="697"/>
    </row>
    <row r="69" spans="1:38" ht="12" customHeight="1">
      <c r="A69" s="707"/>
      <c r="B69" s="238"/>
      <c r="C69" s="248"/>
      <c r="D69" s="248"/>
      <c r="E69" s="238"/>
      <c r="F69" s="238"/>
      <c r="G69" s="246"/>
      <c r="H69" s="246"/>
      <c r="I69" s="246"/>
      <c r="J69" s="246"/>
      <c r="K69" s="246"/>
      <c r="L69" s="246"/>
      <c r="M69" s="246"/>
      <c r="N69" s="246"/>
      <c r="O69" s="246"/>
      <c r="P69" s="246"/>
      <c r="Q69" s="246"/>
      <c r="R69" s="246"/>
      <c r="S69" s="715"/>
      <c r="T69" s="722"/>
      <c r="U69" s="722"/>
      <c r="V69" s="723"/>
      <c r="W69" s="723"/>
      <c r="X69" s="723"/>
      <c r="Y69" s="723"/>
      <c r="Z69" s="723"/>
      <c r="AA69" s="713"/>
      <c r="AB69" s="713"/>
      <c r="AC69" s="722"/>
      <c r="AD69" s="722"/>
      <c r="AE69" s="723"/>
      <c r="AF69" s="723"/>
      <c r="AG69" s="723"/>
      <c r="AH69" s="723"/>
      <c r="AI69" s="723"/>
      <c r="AJ69" s="712"/>
      <c r="AK69" s="712"/>
      <c r="AL69" s="697"/>
    </row>
    <row r="70" spans="1:38" ht="11.25" customHeight="1">
      <c r="A70" s="707"/>
      <c r="B70" s="725" t="s">
        <v>629</v>
      </c>
      <c r="C70" s="726" t="s">
        <v>630</v>
      </c>
      <c r="D70" s="248"/>
      <c r="E70" s="238"/>
      <c r="F70" s="238"/>
      <c r="G70" s="246"/>
      <c r="H70" s="246"/>
      <c r="I70" s="246"/>
      <c r="J70" s="246"/>
      <c r="K70" s="246"/>
      <c r="L70" s="246"/>
      <c r="M70" s="246"/>
      <c r="N70" s="246"/>
      <c r="O70" s="246"/>
      <c r="P70" s="246"/>
      <c r="Q70" s="246"/>
      <c r="R70" s="246"/>
      <c r="S70" s="715"/>
      <c r="T70" s="722"/>
      <c r="U70" s="722"/>
      <c r="V70" s="723"/>
      <c r="W70" s="723"/>
      <c r="X70" s="723"/>
      <c r="Y70" s="723"/>
      <c r="Z70" s="723"/>
      <c r="AA70" s="713"/>
      <c r="AB70" s="713"/>
      <c r="AC70" s="722"/>
      <c r="AD70" s="722"/>
      <c r="AE70" s="723"/>
      <c r="AF70" s="723"/>
      <c r="AG70" s="723"/>
      <c r="AH70" s="723"/>
      <c r="AI70" s="723"/>
      <c r="AJ70" s="712"/>
      <c r="AK70" s="712"/>
      <c r="AL70" s="697"/>
    </row>
    <row r="71" spans="1:38" ht="12" customHeight="1">
      <c r="A71" s="707"/>
      <c r="B71" s="238"/>
      <c r="C71" s="726" t="s">
        <v>1643</v>
      </c>
      <c r="D71" s="248"/>
      <c r="E71" s="238"/>
      <c r="F71" s="238"/>
      <c r="G71" s="246"/>
      <c r="H71" s="246"/>
      <c r="I71" s="246"/>
      <c r="J71" s="246"/>
      <c r="K71" s="246"/>
      <c r="L71" s="246"/>
      <c r="M71" s="246"/>
      <c r="N71" s="246"/>
      <c r="O71" s="246"/>
      <c r="P71" s="246"/>
      <c r="Q71" s="246"/>
      <c r="R71" s="246"/>
      <c r="S71" s="715"/>
      <c r="T71" s="722"/>
      <c r="U71" s="722"/>
      <c r="V71" s="723"/>
      <c r="W71" s="723"/>
      <c r="X71" s="723"/>
      <c r="Y71" s="723"/>
      <c r="Z71" s="723"/>
      <c r="AA71" s="713"/>
      <c r="AB71" s="713"/>
      <c r="AC71" s="722"/>
      <c r="AD71" s="722"/>
      <c r="AE71" s="723"/>
      <c r="AF71" s="723"/>
      <c r="AG71" s="723"/>
      <c r="AH71" s="723"/>
      <c r="AI71" s="723"/>
      <c r="AJ71" s="712"/>
      <c r="AK71" s="712"/>
      <c r="AL71" s="697"/>
    </row>
    <row r="72" spans="1:38" ht="12" customHeight="1">
      <c r="A72" s="707"/>
      <c r="B72" s="238"/>
      <c r="C72" s="248" t="s">
        <v>1644</v>
      </c>
      <c r="D72" s="248"/>
      <c r="E72" s="238"/>
      <c r="F72" s="238"/>
      <c r="G72" s="246"/>
      <c r="H72" s="246"/>
      <c r="I72" s="246"/>
      <c r="J72" s="246"/>
      <c r="K72" s="246"/>
      <c r="L72" s="246"/>
      <c r="M72" s="246"/>
      <c r="N72" s="246"/>
      <c r="O72" s="246"/>
      <c r="P72" s="246"/>
      <c r="Q72" s="246"/>
      <c r="R72" s="246"/>
      <c r="S72" s="715"/>
      <c r="T72" s="722"/>
      <c r="U72" s="722"/>
      <c r="V72" s="723"/>
      <c r="W72" s="723"/>
      <c r="X72" s="723"/>
      <c r="Y72" s="723"/>
      <c r="Z72" s="723"/>
      <c r="AA72" s="713"/>
      <c r="AB72" s="713"/>
      <c r="AC72" s="722"/>
      <c r="AD72" s="722"/>
      <c r="AE72" s="723"/>
      <c r="AF72" s="723"/>
      <c r="AG72" s="723"/>
      <c r="AH72" s="723"/>
      <c r="AI72" s="723"/>
      <c r="AJ72" s="712"/>
      <c r="AK72" s="712"/>
      <c r="AL72" s="697"/>
    </row>
    <row r="73" spans="1:38" ht="12" customHeight="1">
      <c r="A73" s="707"/>
      <c r="B73" s="238"/>
      <c r="C73" s="248"/>
      <c r="D73" s="248"/>
      <c r="E73" s="238"/>
      <c r="F73" s="238"/>
      <c r="G73" s="246"/>
      <c r="H73" s="246"/>
      <c r="I73" s="246"/>
      <c r="J73" s="246"/>
      <c r="K73" s="246"/>
      <c r="L73" s="246"/>
      <c r="M73" s="246"/>
      <c r="N73" s="246"/>
      <c r="O73" s="246"/>
      <c r="P73" s="246"/>
      <c r="Q73" s="246"/>
      <c r="R73" s="246"/>
      <c r="S73" s="715"/>
      <c r="T73" s="722"/>
      <c r="U73" s="722"/>
      <c r="V73" s="723"/>
      <c r="W73" s="723"/>
      <c r="X73" s="723"/>
      <c r="Y73" s="723"/>
      <c r="Z73" s="723"/>
      <c r="AA73" s="713"/>
      <c r="AB73" s="713"/>
      <c r="AC73" s="722"/>
      <c r="AD73" s="722"/>
      <c r="AE73" s="723"/>
      <c r="AF73" s="723"/>
      <c r="AG73" s="723"/>
      <c r="AH73" s="723"/>
      <c r="AI73" s="723"/>
      <c r="AJ73" s="712"/>
      <c r="AK73" s="712"/>
      <c r="AL73" s="697"/>
    </row>
    <row r="74" spans="1:38" ht="16.5" customHeight="1">
      <c r="A74" s="233"/>
      <c r="B74" s="233"/>
      <c r="C74" s="233"/>
      <c r="D74" s="233"/>
      <c r="E74" s="233"/>
      <c r="F74" s="233"/>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c r="AI74" s="233"/>
      <c r="AJ74" s="233"/>
      <c r="AK74" s="233"/>
      <c r="AL74" s="233"/>
    </row>
    <row r="75" spans="1:38" ht="16.5" customHeight="1">
      <c r="A75" s="233"/>
      <c r="B75" s="233"/>
      <c r="C75" s="233"/>
      <c r="D75" s="233"/>
      <c r="E75" s="233"/>
      <c r="F75" s="233"/>
      <c r="G75" s="233"/>
      <c r="H75" s="233"/>
      <c r="I75" s="233"/>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row>
    <row r="76" spans="1:38" ht="16.5" customHeight="1">
      <c r="A76" s="233"/>
      <c r="B76" s="233"/>
      <c r="C76" s="233"/>
      <c r="D76" s="233"/>
      <c r="E76" s="233"/>
      <c r="F76" s="233"/>
      <c r="G76" s="233"/>
      <c r="H76" s="233"/>
      <c r="I76" s="233"/>
      <c r="J76" s="233"/>
      <c r="K76" s="233"/>
      <c r="L76" s="233"/>
      <c r="M76" s="233"/>
      <c r="N76" s="233"/>
      <c r="O76" s="233"/>
      <c r="P76" s="233"/>
      <c r="Q76" s="233"/>
      <c r="R76" s="233"/>
      <c r="S76" s="233"/>
      <c r="T76" s="233"/>
      <c r="U76" s="233"/>
      <c r="V76" s="233"/>
      <c r="W76" s="233"/>
      <c r="X76" s="233"/>
      <c r="Y76" s="233"/>
      <c r="Z76" s="233"/>
      <c r="AA76" s="233"/>
      <c r="AB76" s="233"/>
      <c r="AC76" s="233"/>
      <c r="AD76" s="233"/>
      <c r="AE76" s="233"/>
      <c r="AF76" s="233"/>
      <c r="AG76" s="233"/>
      <c r="AH76" s="233"/>
      <c r="AI76" s="233"/>
      <c r="AJ76" s="233"/>
      <c r="AK76" s="233"/>
      <c r="AL76" s="233"/>
    </row>
    <row r="77" spans="1:38" ht="16.5" customHeight="1">
      <c r="A77" s="233"/>
      <c r="B77" s="233"/>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row>
    <row r="78" spans="1:38" ht="16.5" customHeight="1">
      <c r="A78" s="233"/>
      <c r="B78" s="233"/>
      <c r="C78" s="233"/>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233"/>
      <c r="AL78" s="233"/>
    </row>
    <row r="79" spans="1:38" ht="16.5" customHeight="1">
      <c r="A79" s="233"/>
      <c r="B79" s="233"/>
      <c r="C79" s="233"/>
      <c r="D79" s="233"/>
      <c r="E79" s="233"/>
      <c r="F79" s="233"/>
      <c r="G79" s="233"/>
      <c r="H79" s="233"/>
      <c r="I79" s="233"/>
      <c r="J79" s="233"/>
      <c r="K79" s="233"/>
      <c r="L79" s="233"/>
      <c r="M79" s="233"/>
      <c r="N79" s="233"/>
      <c r="O79" s="233"/>
      <c r="P79" s="233"/>
      <c r="Q79" s="233"/>
      <c r="R79" s="233"/>
      <c r="S79" s="233"/>
      <c r="T79" s="233"/>
      <c r="U79" s="233"/>
      <c r="V79" s="233"/>
      <c r="W79" s="233"/>
      <c r="X79" s="233"/>
      <c r="Y79" s="233"/>
      <c r="Z79" s="233"/>
      <c r="AA79" s="233"/>
      <c r="AB79" s="233"/>
      <c r="AC79" s="233"/>
      <c r="AD79" s="233"/>
      <c r="AE79" s="233"/>
      <c r="AF79" s="233"/>
      <c r="AG79" s="233"/>
      <c r="AH79" s="233"/>
      <c r="AI79" s="233"/>
      <c r="AJ79" s="233"/>
      <c r="AK79" s="233"/>
      <c r="AL79" s="233"/>
    </row>
    <row r="80" spans="1:38" ht="16.5" customHeight="1">
      <c r="A80" s="233"/>
      <c r="B80" s="233"/>
      <c r="C80" s="233"/>
      <c r="D80" s="233"/>
      <c r="E80" s="233"/>
      <c r="F80" s="233"/>
      <c r="G80" s="233"/>
      <c r="H80" s="233"/>
      <c r="I80" s="233"/>
      <c r="J80" s="233"/>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3"/>
      <c r="AK80" s="233"/>
      <c r="AL80" s="233"/>
    </row>
    <row r="81" spans="1:38" ht="16.5" customHeight="1">
      <c r="A81" s="233"/>
      <c r="B81" s="233"/>
      <c r="C81" s="233"/>
      <c r="D81" s="233"/>
      <c r="E81" s="233"/>
      <c r="F81" s="233"/>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3"/>
      <c r="AF81" s="233"/>
      <c r="AG81" s="233"/>
      <c r="AH81" s="233"/>
      <c r="AI81" s="233"/>
      <c r="AJ81" s="233"/>
      <c r="AK81" s="233"/>
      <c r="AL81" s="233"/>
    </row>
    <row r="82" spans="1:38" ht="16.5" customHeight="1">
      <c r="A82" s="233"/>
      <c r="B82" s="233"/>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3"/>
      <c r="AK82" s="233"/>
      <c r="AL82" s="233"/>
    </row>
    <row r="83" spans="1:38" ht="16.5" customHeight="1">
      <c r="A83" s="233"/>
      <c r="B83" s="233"/>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81"/>
      <c r="AF83" s="233"/>
      <c r="AG83" s="233"/>
      <c r="AH83" s="233"/>
      <c r="AI83" s="233"/>
      <c r="AJ83" s="233"/>
      <c r="AK83" s="233"/>
      <c r="AL83" s="233"/>
    </row>
    <row r="84" spans="1:38" ht="16.5" customHeight="1">
      <c r="A84" s="233"/>
      <c r="B84" s="233"/>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233"/>
      <c r="AH84" s="233"/>
      <c r="AI84" s="233"/>
      <c r="AJ84" s="233"/>
      <c r="AK84" s="233"/>
      <c r="AL84" s="233"/>
    </row>
    <row r="85" spans="1:38" ht="16.5" customHeight="1">
      <c r="A85" s="233"/>
      <c r="B85" s="233"/>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233"/>
      <c r="AH85" s="233"/>
      <c r="AI85" s="233"/>
      <c r="AJ85" s="233"/>
      <c r="AK85" s="233"/>
      <c r="AL85" s="233"/>
    </row>
    <row r="86" spans="1:38" ht="16.5" customHeight="1">
      <c r="A86" s="233"/>
      <c r="B86" s="233"/>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3"/>
      <c r="AK86" s="233"/>
      <c r="AL86" s="233"/>
    </row>
    <row r="87" spans="1:38" ht="16.5" customHeight="1">
      <c r="A87" s="233"/>
      <c r="B87" s="233"/>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233"/>
      <c r="AH87" s="233"/>
      <c r="AI87" s="233"/>
      <c r="AJ87" s="233"/>
      <c r="AK87" s="233"/>
      <c r="AL87" s="233"/>
    </row>
    <row r="88" spans="1:38" ht="16.5" customHeight="1">
      <c r="A88" s="233"/>
      <c r="B88" s="233"/>
      <c r="C88" s="233"/>
      <c r="D88" s="233"/>
      <c r="E88" s="233"/>
      <c r="F88" s="233"/>
      <c r="G88" s="233"/>
      <c r="H88" s="233"/>
      <c r="I88" s="233"/>
      <c r="J88" s="233"/>
      <c r="K88" s="233"/>
      <c r="L88" s="233"/>
      <c r="M88" s="233"/>
      <c r="N88" s="233"/>
      <c r="O88" s="233"/>
      <c r="P88" s="233"/>
      <c r="Q88" s="233"/>
      <c r="R88" s="233"/>
      <c r="S88" s="233"/>
      <c r="T88" s="233"/>
      <c r="U88" s="233"/>
      <c r="V88" s="233"/>
      <c r="W88" s="233"/>
      <c r="X88" s="233"/>
      <c r="Y88" s="233"/>
      <c r="Z88" s="233"/>
      <c r="AA88" s="233"/>
      <c r="AB88" s="233"/>
      <c r="AC88" s="233"/>
      <c r="AD88" s="233"/>
      <c r="AE88" s="233"/>
      <c r="AF88" s="233"/>
      <c r="AG88" s="233"/>
      <c r="AH88" s="233"/>
      <c r="AI88" s="233"/>
      <c r="AJ88" s="233"/>
      <c r="AK88" s="233"/>
      <c r="AL88" s="233"/>
    </row>
    <row r="89" spans="1:38" ht="16.5" customHeight="1">
      <c r="A89" s="233"/>
      <c r="B89" s="233"/>
      <c r="C89" s="233"/>
      <c r="D89" s="233"/>
      <c r="E89" s="233"/>
      <c r="F89" s="233"/>
      <c r="G89" s="233"/>
      <c r="H89" s="233"/>
      <c r="I89" s="233"/>
      <c r="J89" s="233"/>
      <c r="K89" s="233"/>
      <c r="L89" s="233"/>
      <c r="M89" s="233"/>
      <c r="N89" s="233"/>
      <c r="O89" s="233"/>
      <c r="P89" s="233"/>
      <c r="Q89" s="233"/>
      <c r="R89" s="233"/>
      <c r="S89" s="233"/>
      <c r="T89" s="233"/>
      <c r="U89" s="233"/>
      <c r="V89" s="233"/>
      <c r="W89" s="233"/>
      <c r="X89" s="233"/>
      <c r="Y89" s="233"/>
      <c r="Z89" s="233"/>
      <c r="AA89" s="233"/>
      <c r="AB89" s="233"/>
      <c r="AC89" s="233"/>
      <c r="AD89" s="233"/>
      <c r="AE89" s="233"/>
      <c r="AF89" s="233"/>
      <c r="AG89" s="233"/>
      <c r="AH89" s="233"/>
      <c r="AI89" s="233"/>
      <c r="AJ89" s="233"/>
      <c r="AK89" s="233"/>
      <c r="AL89" s="233"/>
    </row>
    <row r="90" spans="1:38" ht="16.5" customHeight="1">
      <c r="A90" s="233"/>
      <c r="B90" s="233"/>
      <c r="C90" s="233"/>
      <c r="D90" s="233"/>
      <c r="E90" s="233"/>
      <c r="F90" s="233"/>
      <c r="G90" s="233"/>
      <c r="H90" s="233"/>
      <c r="I90" s="233"/>
      <c r="J90" s="233"/>
      <c r="K90" s="233"/>
      <c r="L90" s="233"/>
      <c r="M90" s="233"/>
      <c r="N90" s="233"/>
      <c r="O90" s="233"/>
      <c r="P90" s="233"/>
      <c r="Q90" s="233"/>
      <c r="R90" s="233"/>
      <c r="S90" s="233"/>
      <c r="T90" s="233"/>
      <c r="U90" s="233"/>
      <c r="V90" s="233"/>
      <c r="W90" s="233"/>
      <c r="X90" s="233"/>
      <c r="Y90" s="233"/>
      <c r="Z90" s="233"/>
      <c r="AA90" s="233"/>
      <c r="AB90" s="233"/>
      <c r="AC90" s="233"/>
      <c r="AD90" s="233"/>
      <c r="AE90" s="233"/>
      <c r="AF90" s="233"/>
      <c r="AG90" s="233"/>
      <c r="AH90" s="233"/>
      <c r="AI90" s="233"/>
      <c r="AJ90" s="233"/>
      <c r="AK90" s="233"/>
      <c r="AL90" s="233"/>
    </row>
    <row r="91" spans="1:38" ht="16.5" customHeight="1">
      <c r="A91" s="233"/>
      <c r="B91" s="233"/>
      <c r="C91" s="233"/>
      <c r="D91" s="233"/>
      <c r="E91" s="233"/>
      <c r="F91" s="233"/>
      <c r="G91" s="233"/>
      <c r="H91" s="233"/>
      <c r="I91" s="233"/>
      <c r="J91" s="233"/>
      <c r="K91" s="233"/>
      <c r="L91" s="233"/>
      <c r="M91" s="233"/>
      <c r="N91" s="233"/>
      <c r="O91" s="233"/>
      <c r="P91" s="233"/>
      <c r="Q91" s="233"/>
      <c r="R91" s="233"/>
      <c r="S91" s="233"/>
      <c r="T91" s="233"/>
      <c r="U91" s="233"/>
      <c r="V91" s="233"/>
      <c r="W91" s="233"/>
      <c r="X91" s="233"/>
      <c r="Y91" s="233"/>
      <c r="Z91" s="233"/>
      <c r="AA91" s="233"/>
      <c r="AB91" s="233"/>
      <c r="AC91" s="233"/>
      <c r="AD91" s="233"/>
      <c r="AE91" s="233"/>
      <c r="AF91" s="233"/>
      <c r="AG91" s="233"/>
      <c r="AH91" s="233"/>
      <c r="AI91" s="233"/>
      <c r="AJ91" s="233"/>
      <c r="AK91" s="233"/>
      <c r="AL91" s="233"/>
    </row>
    <row r="92" spans="1:38" ht="16.5" customHeight="1">
      <c r="A92" s="233"/>
      <c r="B92" s="233"/>
      <c r="C92" s="233"/>
      <c r="D92" s="233"/>
      <c r="E92" s="233"/>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c r="AE92" s="233"/>
      <c r="AF92" s="233"/>
      <c r="AG92" s="233"/>
      <c r="AH92" s="233"/>
      <c r="AI92" s="233"/>
      <c r="AJ92" s="233"/>
      <c r="AK92" s="233"/>
      <c r="AL92" s="233"/>
    </row>
    <row r="93" spans="1:38" ht="16.5" customHeight="1">
      <c r="A93" s="233"/>
      <c r="B93" s="233"/>
      <c r="C93" s="233"/>
      <c r="D93" s="233"/>
      <c r="E93" s="233"/>
      <c r="F93" s="233"/>
      <c r="G93" s="233"/>
      <c r="H93" s="233"/>
      <c r="I93" s="233"/>
      <c r="J93" s="233"/>
      <c r="K93" s="233"/>
      <c r="L93" s="233"/>
      <c r="M93" s="233"/>
      <c r="N93" s="233"/>
      <c r="O93" s="233"/>
      <c r="P93" s="233"/>
      <c r="Q93" s="233"/>
      <c r="R93" s="233"/>
      <c r="S93" s="233"/>
      <c r="T93" s="233"/>
      <c r="U93" s="233"/>
      <c r="V93" s="233"/>
      <c r="W93" s="233"/>
      <c r="X93" s="233"/>
      <c r="Y93" s="233"/>
      <c r="Z93" s="233"/>
      <c r="AA93" s="233"/>
      <c r="AB93" s="233"/>
      <c r="AC93" s="233"/>
      <c r="AD93" s="233"/>
      <c r="AE93" s="233"/>
      <c r="AF93" s="233"/>
      <c r="AG93" s="233"/>
      <c r="AH93" s="233"/>
      <c r="AI93" s="233"/>
      <c r="AJ93" s="233"/>
      <c r="AK93" s="233"/>
      <c r="AL93" s="233"/>
    </row>
    <row r="94" spans="1:38" ht="16.5" customHeight="1">
      <c r="A94" s="233"/>
      <c r="B94" s="233"/>
      <c r="C94" s="233"/>
      <c r="D94" s="233"/>
      <c r="E94" s="233"/>
      <c r="F94" s="233"/>
      <c r="G94" s="233"/>
      <c r="H94" s="233"/>
      <c r="I94" s="233"/>
      <c r="J94" s="233"/>
      <c r="K94" s="233"/>
      <c r="L94" s="233"/>
      <c r="M94" s="233"/>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3"/>
      <c r="AK94" s="233"/>
      <c r="AL94" s="233"/>
    </row>
    <row r="95" spans="1:38" ht="16.5" customHeight="1">
      <c r="A95" s="233"/>
      <c r="B95" s="233"/>
      <c r="C95" s="233"/>
      <c r="D95" s="233"/>
      <c r="E95" s="233"/>
      <c r="F95" s="233"/>
      <c r="G95" s="233"/>
      <c r="H95" s="233"/>
      <c r="I95" s="233"/>
      <c r="J95" s="233"/>
      <c r="K95" s="233"/>
      <c r="L95" s="233"/>
      <c r="M95" s="233"/>
      <c r="N95" s="233"/>
      <c r="O95" s="233"/>
      <c r="P95" s="233"/>
      <c r="Q95" s="233"/>
      <c r="R95" s="233"/>
      <c r="S95" s="233"/>
      <c r="T95" s="233"/>
      <c r="U95" s="233"/>
      <c r="V95" s="233"/>
      <c r="W95" s="233"/>
      <c r="X95" s="233"/>
      <c r="Y95" s="233"/>
      <c r="Z95" s="233"/>
      <c r="AA95" s="233"/>
      <c r="AB95" s="233"/>
      <c r="AC95" s="233"/>
      <c r="AD95" s="233"/>
      <c r="AE95" s="233"/>
      <c r="AF95" s="233"/>
      <c r="AG95" s="233"/>
      <c r="AH95" s="233"/>
      <c r="AI95" s="233"/>
      <c r="AJ95" s="233"/>
      <c r="AK95" s="233"/>
      <c r="AL95" s="233"/>
    </row>
    <row r="96" spans="1:38" ht="16.5" customHeight="1">
      <c r="A96" s="233"/>
      <c r="B96" s="233"/>
      <c r="C96" s="233"/>
      <c r="D96" s="233"/>
      <c r="E96" s="233"/>
      <c r="F96" s="233"/>
      <c r="G96" s="233"/>
      <c r="H96" s="233"/>
      <c r="I96" s="233"/>
      <c r="J96" s="233"/>
      <c r="K96" s="233"/>
      <c r="L96" s="233"/>
      <c r="M96" s="233"/>
      <c r="N96" s="233"/>
      <c r="O96" s="233"/>
      <c r="P96" s="233"/>
      <c r="Q96" s="233"/>
      <c r="R96" s="233"/>
      <c r="S96" s="233"/>
      <c r="T96" s="233"/>
      <c r="U96" s="233"/>
      <c r="V96" s="233"/>
      <c r="W96" s="233"/>
      <c r="X96" s="233"/>
      <c r="Y96" s="233"/>
      <c r="Z96" s="233"/>
      <c r="AA96" s="233"/>
      <c r="AB96" s="233"/>
      <c r="AC96" s="233"/>
      <c r="AD96" s="233"/>
      <c r="AE96" s="233"/>
      <c r="AF96" s="233"/>
      <c r="AG96" s="233"/>
      <c r="AH96" s="233"/>
      <c r="AI96" s="233"/>
      <c r="AJ96" s="233"/>
      <c r="AK96" s="233"/>
      <c r="AL96" s="233"/>
    </row>
    <row r="97" spans="1:38" ht="16.5" customHeight="1">
      <c r="A97" s="233"/>
      <c r="B97" s="233"/>
      <c r="C97" s="233"/>
      <c r="D97" s="233"/>
      <c r="E97" s="233"/>
      <c r="F97" s="233"/>
      <c r="G97" s="233"/>
      <c r="H97" s="233"/>
      <c r="I97" s="233"/>
      <c r="J97" s="233"/>
      <c r="K97" s="233"/>
      <c r="L97" s="233"/>
      <c r="M97" s="233"/>
      <c r="N97" s="233"/>
      <c r="O97" s="233"/>
      <c r="P97" s="233"/>
      <c r="Q97" s="233"/>
      <c r="R97" s="233"/>
      <c r="S97" s="233"/>
      <c r="T97" s="233"/>
      <c r="U97" s="233"/>
      <c r="V97" s="233"/>
      <c r="W97" s="233"/>
      <c r="X97" s="233"/>
      <c r="Y97" s="233"/>
      <c r="Z97" s="233"/>
      <c r="AA97" s="233"/>
      <c r="AB97" s="233"/>
      <c r="AC97" s="233"/>
      <c r="AD97" s="233"/>
      <c r="AE97" s="233"/>
      <c r="AF97" s="233"/>
      <c r="AG97" s="233"/>
      <c r="AH97" s="233"/>
      <c r="AI97" s="233"/>
      <c r="AJ97" s="233"/>
      <c r="AK97" s="233"/>
      <c r="AL97" s="233"/>
    </row>
    <row r="98" spans="1:38" ht="16.5" customHeight="1">
      <c r="A98" s="233"/>
      <c r="B98" s="233"/>
      <c r="C98" s="233"/>
      <c r="D98" s="233"/>
      <c r="E98" s="233"/>
      <c r="F98" s="233"/>
      <c r="G98" s="233"/>
      <c r="H98" s="233"/>
      <c r="I98" s="233"/>
      <c r="J98" s="233"/>
      <c r="K98" s="233"/>
      <c r="L98" s="233"/>
      <c r="M98" s="233"/>
      <c r="N98" s="233"/>
      <c r="O98" s="233"/>
      <c r="P98" s="233"/>
      <c r="Q98" s="233"/>
      <c r="R98" s="233"/>
      <c r="S98" s="233"/>
      <c r="T98" s="233"/>
      <c r="U98" s="233"/>
      <c r="V98" s="233"/>
      <c r="W98" s="233"/>
      <c r="X98" s="233"/>
      <c r="Y98" s="233"/>
      <c r="Z98" s="233"/>
      <c r="AA98" s="233"/>
      <c r="AB98" s="233"/>
      <c r="AC98" s="233"/>
      <c r="AD98" s="233"/>
      <c r="AE98" s="233"/>
      <c r="AF98" s="233"/>
      <c r="AG98" s="233"/>
      <c r="AH98" s="233"/>
      <c r="AI98" s="233"/>
      <c r="AJ98" s="233"/>
      <c r="AK98" s="233"/>
      <c r="AL98" s="233"/>
    </row>
    <row r="99" spans="1:38" ht="16.5" customHeight="1">
      <c r="A99" s="233"/>
      <c r="B99" s="233"/>
      <c r="C99" s="233"/>
      <c r="D99" s="233"/>
      <c r="E99" s="233"/>
      <c r="F99" s="233"/>
      <c r="G99" s="233"/>
      <c r="H99" s="233"/>
      <c r="I99" s="233"/>
      <c r="J99" s="233"/>
      <c r="K99" s="233"/>
      <c r="L99" s="233"/>
      <c r="M99" s="233"/>
      <c r="N99" s="233"/>
      <c r="O99" s="233"/>
      <c r="P99" s="233"/>
      <c r="Q99" s="233"/>
      <c r="R99" s="233"/>
      <c r="S99" s="233"/>
      <c r="T99" s="233"/>
      <c r="U99" s="233"/>
      <c r="V99" s="233"/>
      <c r="W99" s="233"/>
      <c r="X99" s="233"/>
      <c r="Y99" s="233"/>
      <c r="Z99" s="233"/>
      <c r="AA99" s="233"/>
      <c r="AB99" s="233"/>
      <c r="AC99" s="233"/>
      <c r="AD99" s="233"/>
      <c r="AE99" s="233"/>
      <c r="AF99" s="233"/>
      <c r="AG99" s="233"/>
      <c r="AH99" s="233"/>
      <c r="AI99" s="233"/>
      <c r="AJ99" s="233"/>
      <c r="AK99" s="233"/>
      <c r="AL99" s="233"/>
    </row>
    <row r="100" spans="1:38" ht="16.5" customHeight="1">
      <c r="A100" s="233"/>
      <c r="B100" s="233"/>
      <c r="C100" s="233"/>
      <c r="D100" s="233"/>
      <c r="E100" s="233"/>
      <c r="F100" s="233"/>
      <c r="G100" s="233"/>
      <c r="H100" s="233"/>
      <c r="I100" s="233"/>
      <c r="J100" s="233"/>
      <c r="K100" s="233"/>
      <c r="L100" s="233"/>
      <c r="M100" s="233"/>
      <c r="N100" s="233"/>
      <c r="O100" s="233"/>
      <c r="P100" s="233"/>
      <c r="Q100" s="233"/>
      <c r="R100" s="233"/>
      <c r="S100" s="233"/>
      <c r="T100" s="233"/>
      <c r="U100" s="233"/>
      <c r="V100" s="233"/>
      <c r="W100" s="233"/>
      <c r="X100" s="233"/>
      <c r="Y100" s="233"/>
      <c r="Z100" s="233"/>
      <c r="AA100" s="233"/>
      <c r="AB100" s="233"/>
      <c r="AC100" s="233"/>
      <c r="AD100" s="233"/>
      <c r="AE100" s="233"/>
      <c r="AF100" s="233"/>
      <c r="AG100" s="233"/>
      <c r="AH100" s="233"/>
      <c r="AI100" s="233"/>
      <c r="AJ100" s="233"/>
      <c r="AK100" s="233"/>
      <c r="AL100" s="233"/>
    </row>
    <row r="101" spans="1:38" ht="16.5" customHeight="1">
      <c r="A101" s="233"/>
      <c r="B101" s="233"/>
      <c r="C101" s="233"/>
      <c r="D101" s="233"/>
      <c r="E101" s="233"/>
      <c r="F101" s="233"/>
      <c r="G101" s="233"/>
      <c r="H101" s="233"/>
      <c r="I101" s="233"/>
      <c r="J101" s="233"/>
      <c r="K101" s="233"/>
      <c r="L101" s="233"/>
      <c r="M101" s="233"/>
      <c r="N101" s="233"/>
      <c r="O101" s="233"/>
      <c r="P101" s="233"/>
      <c r="Q101" s="233"/>
      <c r="R101" s="233"/>
      <c r="S101" s="233"/>
      <c r="T101" s="233"/>
      <c r="U101" s="233"/>
      <c r="V101" s="233"/>
      <c r="W101" s="233"/>
      <c r="X101" s="233"/>
      <c r="Y101" s="233"/>
      <c r="Z101" s="233"/>
      <c r="AA101" s="233"/>
      <c r="AB101" s="233"/>
      <c r="AC101" s="233"/>
      <c r="AD101" s="233"/>
      <c r="AE101" s="233"/>
      <c r="AF101" s="233"/>
      <c r="AG101" s="233"/>
      <c r="AH101" s="233"/>
      <c r="AI101" s="233"/>
      <c r="AJ101" s="233"/>
      <c r="AK101" s="233"/>
      <c r="AL101" s="233"/>
    </row>
    <row r="102" spans="1:38" ht="16.5" customHeight="1">
      <c r="A102" s="233"/>
      <c r="B102" s="233"/>
      <c r="C102" s="233"/>
      <c r="D102" s="233"/>
      <c r="E102" s="233"/>
      <c r="F102" s="233"/>
      <c r="G102" s="233"/>
      <c r="H102" s="233"/>
      <c r="I102" s="233"/>
      <c r="J102" s="233"/>
      <c r="K102" s="233"/>
      <c r="L102" s="233"/>
      <c r="M102" s="233"/>
      <c r="N102" s="233"/>
      <c r="O102" s="233"/>
      <c r="P102" s="233"/>
      <c r="Q102" s="233"/>
      <c r="R102" s="233"/>
      <c r="S102" s="233"/>
      <c r="T102" s="233"/>
      <c r="U102" s="233"/>
      <c r="V102" s="233"/>
      <c r="W102" s="233"/>
      <c r="X102" s="233"/>
      <c r="Y102" s="233"/>
      <c r="Z102" s="233"/>
      <c r="AA102" s="233"/>
      <c r="AB102" s="233"/>
      <c r="AC102" s="233"/>
      <c r="AD102" s="233"/>
      <c r="AE102" s="233"/>
      <c r="AF102" s="233"/>
      <c r="AG102" s="233"/>
      <c r="AH102" s="233"/>
      <c r="AI102" s="233"/>
      <c r="AJ102" s="233"/>
      <c r="AK102" s="233"/>
      <c r="AL102" s="233"/>
    </row>
    <row r="103" spans="1:38" ht="16.5" customHeight="1">
      <c r="A103" s="233"/>
      <c r="B103" s="233"/>
      <c r="C103" s="233"/>
      <c r="D103" s="233"/>
      <c r="E103" s="233"/>
      <c r="F103" s="233"/>
      <c r="G103" s="233"/>
      <c r="H103" s="233"/>
      <c r="I103" s="233"/>
      <c r="J103" s="233"/>
      <c r="K103" s="233"/>
      <c r="L103" s="233"/>
      <c r="M103" s="233"/>
      <c r="N103" s="233"/>
      <c r="O103" s="233"/>
      <c r="P103" s="233"/>
      <c r="Q103" s="233"/>
      <c r="R103" s="233"/>
      <c r="S103" s="233"/>
      <c r="T103" s="233"/>
      <c r="U103" s="233"/>
      <c r="V103" s="233"/>
      <c r="W103" s="233"/>
      <c r="X103" s="233"/>
      <c r="Y103" s="233"/>
      <c r="Z103" s="233"/>
      <c r="AA103" s="233"/>
      <c r="AB103" s="233"/>
      <c r="AC103" s="233"/>
      <c r="AD103" s="233"/>
      <c r="AE103" s="233"/>
      <c r="AF103" s="233"/>
      <c r="AG103" s="233"/>
      <c r="AH103" s="233"/>
      <c r="AI103" s="233"/>
      <c r="AJ103" s="233"/>
      <c r="AK103" s="233"/>
      <c r="AL103" s="233"/>
    </row>
    <row r="104" spans="1:38" ht="16.5" customHeight="1">
      <c r="A104" s="233"/>
      <c r="B104" s="233"/>
      <c r="C104" s="233"/>
      <c r="D104" s="233"/>
      <c r="E104" s="233"/>
      <c r="F104" s="233"/>
      <c r="G104" s="233"/>
      <c r="H104" s="233"/>
      <c r="I104" s="233"/>
      <c r="J104" s="233"/>
      <c r="K104" s="233"/>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3"/>
      <c r="AK104" s="233"/>
      <c r="AL104" s="233"/>
    </row>
    <row r="105" spans="1:38" ht="16.5" customHeight="1">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row>
    <row r="106" spans="1:38" ht="16.5" customHeight="1">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row>
    <row r="107" spans="1:38" ht="16.5" customHeight="1">
      <c r="A107" s="233"/>
      <c r="B107" s="233"/>
      <c r="C107" s="233"/>
      <c r="D107" s="233"/>
      <c r="E107" s="233"/>
      <c r="F107" s="233"/>
      <c r="G107" s="233"/>
      <c r="H107" s="233"/>
      <c r="I107" s="233"/>
      <c r="J107" s="233"/>
      <c r="K107" s="233"/>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3"/>
      <c r="AI107" s="233"/>
      <c r="AJ107" s="233"/>
      <c r="AK107" s="233"/>
      <c r="AL107" s="233"/>
    </row>
    <row r="108" spans="1:38" ht="16.5" customHeight="1">
      <c r="A108" s="233"/>
      <c r="B108" s="233"/>
      <c r="C108" s="233"/>
      <c r="D108" s="233"/>
      <c r="E108" s="233"/>
      <c r="F108" s="233"/>
      <c r="G108" s="233"/>
      <c r="H108" s="233"/>
      <c r="I108" s="233"/>
      <c r="J108" s="233"/>
      <c r="K108" s="233"/>
      <c r="L108" s="233"/>
      <c r="M108" s="233"/>
      <c r="N108" s="233"/>
      <c r="O108" s="233"/>
      <c r="P108" s="233"/>
      <c r="Q108" s="233"/>
      <c r="R108" s="233"/>
      <c r="S108" s="233"/>
      <c r="T108" s="233"/>
      <c r="U108" s="233"/>
      <c r="V108" s="233"/>
      <c r="W108" s="233"/>
      <c r="X108" s="233"/>
      <c r="Y108" s="233"/>
      <c r="Z108" s="233"/>
      <c r="AA108" s="233"/>
      <c r="AB108" s="233"/>
      <c r="AC108" s="233"/>
      <c r="AD108" s="233"/>
      <c r="AE108" s="233"/>
      <c r="AF108" s="233"/>
      <c r="AG108" s="233"/>
      <c r="AH108" s="233"/>
      <c r="AI108" s="233"/>
      <c r="AJ108" s="233"/>
      <c r="AK108" s="233"/>
      <c r="AL108" s="233"/>
    </row>
    <row r="109" spans="1:38" ht="16.5" customHeight="1">
      <c r="A109" s="233"/>
      <c r="B109" s="233"/>
      <c r="C109" s="233"/>
      <c r="D109" s="233"/>
      <c r="E109" s="233"/>
      <c r="F109" s="233"/>
      <c r="G109" s="233"/>
      <c r="H109" s="233"/>
      <c r="I109" s="233"/>
      <c r="J109" s="233"/>
      <c r="K109" s="233"/>
      <c r="L109" s="233"/>
      <c r="M109" s="233"/>
      <c r="N109" s="233"/>
      <c r="O109" s="233"/>
      <c r="P109" s="233"/>
      <c r="Q109" s="233"/>
      <c r="R109" s="233"/>
      <c r="S109" s="233"/>
      <c r="T109" s="233"/>
      <c r="U109" s="233"/>
      <c r="V109" s="233"/>
      <c r="W109" s="233"/>
      <c r="X109" s="233"/>
      <c r="Y109" s="233"/>
      <c r="Z109" s="233"/>
      <c r="AA109" s="233"/>
      <c r="AB109" s="233"/>
      <c r="AC109" s="233"/>
      <c r="AD109" s="233"/>
      <c r="AE109" s="233"/>
      <c r="AF109" s="233"/>
      <c r="AG109" s="233"/>
      <c r="AH109" s="233"/>
      <c r="AI109" s="233"/>
      <c r="AJ109" s="233"/>
      <c r="AK109" s="233"/>
      <c r="AL109" s="233"/>
    </row>
  </sheetData>
  <sheetProtection selectLockedCells="1" selectUnlockedCells="1"/>
  <mergeCells count="75">
    <mergeCell ref="V10:Z10"/>
    <mergeCell ref="AE10:AI10"/>
    <mergeCell ref="B2:E3"/>
    <mergeCell ref="C6:E7"/>
    <mergeCell ref="T7:AK7"/>
    <mergeCell ref="V9:Z9"/>
    <mergeCell ref="AE9:AI9"/>
    <mergeCell ref="V22:Z23"/>
    <mergeCell ref="AB22:AB23"/>
    <mergeCell ref="AE22:AI23"/>
    <mergeCell ref="V25:Z26"/>
    <mergeCell ref="AB25:AB26"/>
    <mergeCell ref="AE25:AI26"/>
    <mergeCell ref="V36:Z37"/>
    <mergeCell ref="AB36:AB37"/>
    <mergeCell ref="AE36:AI37"/>
    <mergeCell ref="V39:Z40"/>
    <mergeCell ref="AB39:AB40"/>
    <mergeCell ref="AE39:AI40"/>
    <mergeCell ref="V62:Z63"/>
    <mergeCell ref="AB62:AB63"/>
    <mergeCell ref="AE62:AI63"/>
    <mergeCell ref="AE54:AI55"/>
    <mergeCell ref="V58:Z59"/>
    <mergeCell ref="AB58:AB59"/>
    <mergeCell ref="AE58:AI59"/>
    <mergeCell ref="AG61:AI61"/>
    <mergeCell ref="X57:Z57"/>
    <mergeCell ref="X61:Z61"/>
    <mergeCell ref="AG57:AI57"/>
    <mergeCell ref="V54:Z55"/>
    <mergeCell ref="AB54:AB55"/>
    <mergeCell ref="X11:Z11"/>
    <mergeCell ref="AG11:AI11"/>
    <mergeCell ref="X17:Z17"/>
    <mergeCell ref="AG17:AI17"/>
    <mergeCell ref="X21:Z21"/>
    <mergeCell ref="AG21:AI21"/>
    <mergeCell ref="V12:Z13"/>
    <mergeCell ref="AB12:AB13"/>
    <mergeCell ref="AE12:AI13"/>
    <mergeCell ref="V18:Z19"/>
    <mergeCell ref="AB18:AB19"/>
    <mergeCell ref="AE18:AI19"/>
    <mergeCell ref="X27:Z27"/>
    <mergeCell ref="AG27:AI27"/>
    <mergeCell ref="X31:Z31"/>
    <mergeCell ref="AG31:AI31"/>
    <mergeCell ref="X35:Z35"/>
    <mergeCell ref="AG35:AI35"/>
    <mergeCell ref="V28:Z29"/>
    <mergeCell ref="AB28:AB29"/>
    <mergeCell ref="AE28:AI29"/>
    <mergeCell ref="V32:Z33"/>
    <mergeCell ref="AB32:AB33"/>
    <mergeCell ref="AE32:AI33"/>
    <mergeCell ref="X41:Z41"/>
    <mergeCell ref="AG41:AI41"/>
    <mergeCell ref="X48:Z48"/>
    <mergeCell ref="X49:Z49"/>
    <mergeCell ref="V42:Z43"/>
    <mergeCell ref="AB42:AB43"/>
    <mergeCell ref="AE42:AI43"/>
    <mergeCell ref="X45:Z45"/>
    <mergeCell ref="AG45:AI45"/>
    <mergeCell ref="V46:Z47"/>
    <mergeCell ref="AB46:AB47"/>
    <mergeCell ref="AE46:AI47"/>
    <mergeCell ref="X53:Z53"/>
    <mergeCell ref="AG48:AI48"/>
    <mergeCell ref="AG49:AI49"/>
    <mergeCell ref="AG53:AI53"/>
    <mergeCell ref="V50:Z51"/>
    <mergeCell ref="AB50:AB51"/>
    <mergeCell ref="AE50:AI51"/>
  </mergeCells>
  <dataValidations count="1">
    <dataValidation allowBlank="1" showInputMessage="1" showErrorMessage="1" prompt="Sila isi di sini_x000a_Please fill in here" sqref="V12:Z13 V18:Z19 V22:Z23 V28:Z29 V32:Z33 V36:Z37 V42:Z43 V46:Z47 V50:Z51 V54:Z55 V58:Z59 AE12:AI13 AE18:AI19 AE22:AI23 AE28:AI29 AE32:AI33 AE36:AI37 AE42:AI43 AE46:AI47 AE50:AI51 AE54:AI55 AE58:AI59" xr:uid="{06ADB1B9-BBAF-4380-AF76-F0CD2ED9762A}"/>
  </dataValidations>
  <printOptions horizontalCentered="1"/>
  <pageMargins left="0.15" right="0.22013888888888888" top="0.2298611111111111" bottom="0.05" header="0.51180555555555551" footer="0.51180555555555551"/>
  <pageSetup paperSize="9" scale="86" firstPageNumber="7" orientation="portrait" useFirstPageNumber="1"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121"/>
  <sheetViews>
    <sheetView showGridLines="0" view="pageBreakPreview" zoomScale="110" zoomScaleSheetLayoutView="110" workbookViewId="0">
      <selection activeCell="AK33" sqref="AK33"/>
    </sheetView>
  </sheetViews>
  <sheetFormatPr defaultColWidth="9.109375" defaultRowHeight="16.5" customHeight="1"/>
  <cols>
    <col min="1" max="1" width="0.6640625" style="226" customWidth="1"/>
    <col min="2" max="2" width="4" style="226" bestFit="1" customWidth="1"/>
    <col min="3" max="3" width="4.33203125" style="226" customWidth="1"/>
    <col min="4" max="5" width="3.6640625" style="226" customWidth="1"/>
    <col min="6" max="6" width="5.109375" style="226" customWidth="1"/>
    <col min="7" max="7" width="3" style="226" customWidth="1"/>
    <col min="8" max="8" width="3.5546875" style="226" customWidth="1"/>
    <col min="9" max="9" width="2.88671875" style="226" customWidth="1"/>
    <col min="10" max="13" width="3.6640625" style="226" customWidth="1"/>
    <col min="14" max="15" width="2.88671875" style="226" customWidth="1"/>
    <col min="16" max="19" width="3.6640625" style="226" customWidth="1"/>
    <col min="20" max="21" width="2.88671875" style="226" customWidth="1"/>
    <col min="22" max="25" width="3.6640625" style="226" customWidth="1"/>
    <col min="26" max="26" width="2.88671875" style="226" customWidth="1"/>
    <col min="27" max="30" width="3.6640625" style="226" customWidth="1"/>
    <col min="31" max="31" width="2.5546875" style="226" customWidth="1"/>
    <col min="32" max="32" width="2.6640625" style="226" customWidth="1"/>
    <col min="33" max="33" width="2.109375" style="226" customWidth="1"/>
    <col min="34" max="34" width="0.109375" style="226" customWidth="1"/>
    <col min="35" max="35" width="6.5546875" style="226" customWidth="1"/>
    <col min="36" max="16384" width="9.109375" style="226"/>
  </cols>
  <sheetData>
    <row r="1" spans="1:37" ht="11.25" customHeight="1">
      <c r="A1" s="227"/>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61"/>
    </row>
    <row r="2" spans="1:37" ht="11.25" customHeight="1">
      <c r="A2" s="229"/>
      <c r="B2" s="4935"/>
      <c r="C2" s="4935"/>
      <c r="D2" s="4935"/>
      <c r="E2" s="4935"/>
      <c r="F2" s="2109"/>
      <c r="G2" s="232"/>
      <c r="H2" s="23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62"/>
      <c r="AJ2" s="263"/>
      <c r="AK2" s="263"/>
    </row>
    <row r="3" spans="1:37" ht="11.25" customHeight="1">
      <c r="A3" s="234"/>
      <c r="B3" s="4935"/>
      <c r="C3" s="4935"/>
      <c r="D3" s="4935"/>
      <c r="E3" s="4935"/>
      <c r="F3" s="694" t="s">
        <v>1645</v>
      </c>
      <c r="G3" s="694"/>
      <c r="H3" s="233"/>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64"/>
      <c r="AJ3" s="263"/>
      <c r="AK3" s="263"/>
    </row>
    <row r="4" spans="1:37" ht="11.25" customHeight="1">
      <c r="A4" s="234"/>
      <c r="B4" s="230"/>
      <c r="C4" s="230"/>
      <c r="D4" s="230"/>
      <c r="E4" s="230"/>
      <c r="F4" s="698" t="s">
        <v>1646</v>
      </c>
      <c r="G4" s="698"/>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65"/>
      <c r="AJ4" s="263"/>
      <c r="AK4" s="263"/>
    </row>
    <row r="5" spans="1:37" ht="11.25" customHeight="1">
      <c r="A5" s="234"/>
      <c r="B5" s="230"/>
      <c r="C5" s="230"/>
      <c r="D5" s="230"/>
      <c r="E5" s="230"/>
      <c r="F5" s="231"/>
      <c r="G5" s="236"/>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65"/>
      <c r="AJ5" s="263"/>
      <c r="AK5" s="263"/>
    </row>
    <row r="6" spans="1:37" ht="11.25" customHeight="1">
      <c r="A6" s="1691"/>
      <c r="B6" s="294"/>
      <c r="C6" s="255"/>
      <c r="D6" s="255"/>
      <c r="E6" s="256"/>
      <c r="F6" s="256"/>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1692"/>
    </row>
    <row r="7" spans="1:37" ht="11.25" customHeight="1">
      <c r="A7" s="273"/>
      <c r="B7" s="238"/>
      <c r="C7" s="238"/>
      <c r="D7" s="238"/>
      <c r="E7" s="238"/>
      <c r="F7" s="238"/>
      <c r="G7" s="238"/>
      <c r="H7" s="238"/>
      <c r="I7" s="254"/>
      <c r="J7" s="254"/>
      <c r="K7" s="254"/>
      <c r="L7" s="254"/>
      <c r="M7" s="254"/>
      <c r="N7" s="254"/>
      <c r="O7" s="254"/>
      <c r="P7" s="254"/>
      <c r="Q7" s="254"/>
      <c r="R7" s="254"/>
      <c r="S7" s="254"/>
      <c r="T7" s="254"/>
      <c r="U7" s="254"/>
      <c r="V7" s="254"/>
      <c r="W7" s="254"/>
      <c r="X7" s="254"/>
      <c r="Y7" s="254"/>
      <c r="Z7" s="254"/>
      <c r="AA7" s="1693"/>
      <c r="AB7" s="1693"/>
      <c r="AC7" s="1693"/>
      <c r="AD7" s="254"/>
      <c r="AE7" s="254"/>
      <c r="AF7" s="726"/>
      <c r="AG7" s="726"/>
      <c r="AH7" s="726"/>
      <c r="AI7" s="726"/>
    </row>
    <row r="8" spans="1:37" ht="11.25" customHeight="1">
      <c r="A8" s="233"/>
      <c r="B8" s="233"/>
      <c r="C8" s="233"/>
      <c r="D8" s="233"/>
      <c r="E8" s="233"/>
      <c r="F8" s="233"/>
      <c r="G8" s="233"/>
      <c r="H8" s="238"/>
      <c r="I8" s="1694"/>
      <c r="J8" s="1694"/>
      <c r="K8" s="1694"/>
      <c r="L8" s="1694"/>
      <c r="M8" s="1694"/>
      <c r="N8" s="1694"/>
      <c r="O8" s="1694"/>
      <c r="P8" s="1694"/>
      <c r="Q8" s="1694"/>
      <c r="R8" s="1694"/>
      <c r="S8" s="1694"/>
      <c r="T8" s="1694"/>
      <c r="U8" s="1694"/>
      <c r="V8" s="1694"/>
      <c r="W8" s="1694"/>
      <c r="X8" s="1694"/>
      <c r="Y8" s="1694"/>
      <c r="Z8" s="1694"/>
      <c r="AA8" s="4708"/>
      <c r="AB8" s="4708"/>
      <c r="AC8" s="4708"/>
      <c r="AD8" s="4708"/>
      <c r="AE8" s="4708"/>
      <c r="AF8" s="4708"/>
      <c r="AG8" s="4708"/>
      <c r="AH8" s="4708"/>
      <c r="AI8" s="4708"/>
    </row>
    <row r="9" spans="1:37" ht="11.25" customHeight="1">
      <c r="A9" s="726"/>
      <c r="B9" s="240">
        <v>7.1</v>
      </c>
      <c r="C9" s="726" t="s">
        <v>4495</v>
      </c>
      <c r="D9" s="726"/>
      <c r="E9" s="726"/>
      <c r="F9" s="726"/>
      <c r="G9" s="726"/>
      <c r="H9" s="239"/>
      <c r="I9" s="241"/>
      <c r="J9" s="241"/>
      <c r="K9" s="241"/>
      <c r="L9" s="241"/>
      <c r="M9" s="241"/>
      <c r="N9" s="241"/>
      <c r="O9" s="241"/>
      <c r="P9" s="241"/>
      <c r="Q9" s="241"/>
      <c r="R9" s="241"/>
      <c r="S9" s="241"/>
      <c r="T9" s="241"/>
      <c r="U9" s="254"/>
      <c r="V9" s="254"/>
      <c r="W9" s="254"/>
      <c r="X9" s="254"/>
      <c r="Y9" s="254"/>
      <c r="Z9" s="254"/>
      <c r="AA9" s="244"/>
      <c r="AB9" s="244"/>
      <c r="AC9" s="244"/>
      <c r="AD9" s="244"/>
      <c r="AE9" s="244"/>
      <c r="AF9" s="244"/>
      <c r="AG9" s="244"/>
      <c r="AH9" s="244"/>
      <c r="AI9" s="244"/>
    </row>
    <row r="10" spans="1:37" ht="11.25" customHeight="1">
      <c r="A10" s="1682"/>
      <c r="B10" s="726"/>
      <c r="C10" s="244" t="s">
        <v>4494</v>
      </c>
      <c r="D10" s="726"/>
      <c r="E10" s="726"/>
      <c r="F10" s="726"/>
      <c r="G10" s="726"/>
      <c r="H10" s="726"/>
      <c r="I10" s="241"/>
      <c r="J10" s="241"/>
      <c r="K10" s="241"/>
      <c r="L10" s="241"/>
      <c r="M10" s="241"/>
      <c r="N10" s="241"/>
      <c r="O10" s="241"/>
      <c r="P10" s="241"/>
      <c r="Q10" s="241"/>
      <c r="R10" s="241"/>
      <c r="S10" s="241"/>
      <c r="T10" s="241"/>
      <c r="U10" s="254"/>
      <c r="V10" s="254"/>
      <c r="W10" s="254"/>
      <c r="X10" s="254"/>
      <c r="Y10" s="254"/>
      <c r="Z10" s="254"/>
      <c r="AA10" s="1819"/>
      <c r="AB10" s="1819"/>
      <c r="AC10" s="1819"/>
      <c r="AD10" s="1819"/>
      <c r="AE10" s="1819"/>
      <c r="AF10" s="1819"/>
      <c r="AG10" s="1819"/>
      <c r="AH10" s="1819"/>
      <c r="AI10" s="1819"/>
    </row>
    <row r="11" spans="1:37" ht="11.25" customHeight="1">
      <c r="A11" s="1682"/>
      <c r="B11" s="244"/>
      <c r="C11" s="244"/>
      <c r="D11" s="244"/>
      <c r="E11" s="244"/>
      <c r="F11" s="244"/>
      <c r="G11" s="244"/>
      <c r="H11" s="244"/>
      <c r="I11" s="338"/>
      <c r="J11" s="338"/>
      <c r="K11" s="338"/>
      <c r="L11" s="338"/>
      <c r="M11" s="338"/>
      <c r="N11" s="338"/>
      <c r="O11" s="244"/>
      <c r="P11" s="244"/>
      <c r="Q11" s="244"/>
      <c r="R11" s="244"/>
      <c r="S11" s="244"/>
      <c r="T11" s="244"/>
      <c r="U11" s="1694"/>
      <c r="V11" s="1694"/>
      <c r="W11" s="1694"/>
      <c r="X11" s="1694"/>
      <c r="Y11" s="1694"/>
      <c r="Z11" s="1694"/>
      <c r="AA11" s="1819"/>
      <c r="AB11" s="1819"/>
      <c r="AC11" s="1819"/>
      <c r="AD11" s="1819"/>
      <c r="AE11" s="4953" t="s">
        <v>268</v>
      </c>
      <c r="AF11" s="4954"/>
      <c r="AG11" s="1819"/>
      <c r="AH11" s="1819"/>
      <c r="AI11" s="1819"/>
    </row>
    <row r="12" spans="1:37" ht="11.25" customHeight="1">
      <c r="A12" s="244"/>
      <c r="B12" s="244"/>
      <c r="C12" s="726" t="s">
        <v>86</v>
      </c>
      <c r="D12" s="726" t="s">
        <v>4496</v>
      </c>
      <c r="E12" s="244"/>
      <c r="F12" s="244"/>
      <c r="G12" s="244"/>
      <c r="H12" s="239"/>
      <c r="I12" s="244"/>
      <c r="J12" s="244"/>
      <c r="K12" s="244"/>
      <c r="L12" s="244"/>
      <c r="M12" s="244"/>
      <c r="N12" s="244"/>
      <c r="O12" s="4699"/>
      <c r="P12" s="4699"/>
      <c r="Q12" s="4699"/>
      <c r="R12" s="4699"/>
      <c r="S12" s="4699"/>
      <c r="T12" s="4699"/>
      <c r="U12" s="1694"/>
      <c r="V12" s="1694"/>
      <c r="W12" s="1694"/>
      <c r="X12" s="1694"/>
      <c r="Y12" s="1694"/>
      <c r="Z12" s="4945" t="s">
        <v>123</v>
      </c>
      <c r="AA12" s="4939"/>
      <c r="AB12" s="4940"/>
      <c r="AC12" s="4940"/>
      <c r="AD12" s="4940"/>
      <c r="AE12" s="4940"/>
      <c r="AF12" s="4941"/>
      <c r="AG12" s="1819"/>
      <c r="AH12" s="1819"/>
      <c r="AI12" s="1819"/>
    </row>
    <row r="13" spans="1:37" ht="11.25" customHeight="1">
      <c r="A13" s="273"/>
      <c r="B13" s="238"/>
      <c r="C13" s="1062"/>
      <c r="D13" s="1730" t="s">
        <v>4497</v>
      </c>
      <c r="E13" s="238"/>
      <c r="F13" s="238"/>
      <c r="G13" s="239"/>
      <c r="H13" s="239"/>
      <c r="I13" s="1695"/>
      <c r="J13" s="1696"/>
      <c r="K13" s="1696"/>
      <c r="L13" s="1696"/>
      <c r="M13" s="1696"/>
      <c r="N13" s="1696"/>
      <c r="O13" s="1695"/>
      <c r="P13" s="1696"/>
      <c r="Q13" s="1696"/>
      <c r="R13" s="1696"/>
      <c r="S13" s="1696"/>
      <c r="T13" s="1696"/>
      <c r="U13" s="1695"/>
      <c r="V13" s="1696"/>
      <c r="W13" s="1696"/>
      <c r="X13" s="1696"/>
      <c r="Y13" s="1696"/>
      <c r="Z13" s="4946"/>
      <c r="AA13" s="4942"/>
      <c r="AB13" s="4943"/>
      <c r="AC13" s="4943"/>
      <c r="AD13" s="4943"/>
      <c r="AE13" s="4943"/>
      <c r="AF13" s="4944"/>
      <c r="AG13" s="1688"/>
      <c r="AH13" s="1688"/>
      <c r="AI13" s="1688"/>
    </row>
    <row r="14" spans="1:37" ht="11.25" customHeight="1">
      <c r="A14" s="273"/>
      <c r="B14" s="238"/>
      <c r="C14" s="1062"/>
      <c r="D14" s="1730"/>
      <c r="E14" s="238"/>
      <c r="F14" s="238"/>
      <c r="G14" s="239"/>
      <c r="H14" s="239"/>
      <c r="I14" s="1695"/>
      <c r="J14" s="1696"/>
      <c r="K14" s="1696"/>
      <c r="L14" s="1696"/>
      <c r="M14" s="1696"/>
      <c r="N14" s="1696"/>
      <c r="O14" s="1695"/>
      <c r="P14" s="1696"/>
      <c r="Q14" s="1696"/>
      <c r="R14" s="1696"/>
      <c r="S14" s="1696"/>
      <c r="T14" s="1696"/>
      <c r="U14" s="1695"/>
      <c r="V14" s="1696"/>
      <c r="W14" s="1696"/>
      <c r="X14" s="1696"/>
      <c r="Y14" s="1696"/>
      <c r="Z14" s="1696"/>
      <c r="AA14" s="1819"/>
      <c r="AB14" s="1819"/>
      <c r="AC14" s="1819"/>
      <c r="AD14" s="1819"/>
      <c r="AE14" s="1819"/>
      <c r="AF14" s="1819"/>
      <c r="AG14" s="1688"/>
      <c r="AH14" s="1688"/>
      <c r="AI14" s="1688"/>
    </row>
    <row r="15" spans="1:37" ht="11.25" customHeight="1">
      <c r="A15" s="273"/>
      <c r="B15" s="238"/>
      <c r="C15" s="246"/>
      <c r="D15" s="246"/>
      <c r="E15" s="246"/>
      <c r="F15" s="246"/>
      <c r="G15" s="246"/>
      <c r="H15" s="1066"/>
      <c r="I15" s="338"/>
      <c r="J15" s="338"/>
      <c r="K15" s="338"/>
      <c r="L15" s="338"/>
      <c r="M15" s="338"/>
      <c r="N15" s="338"/>
      <c r="O15" s="1030"/>
      <c r="P15" s="1030"/>
      <c r="Q15" s="1030"/>
      <c r="R15" s="1030"/>
      <c r="S15" s="734"/>
      <c r="T15" s="734"/>
      <c r="U15" s="1843"/>
      <c r="V15" s="1843"/>
      <c r="W15" s="1843"/>
      <c r="X15" s="1843"/>
      <c r="Y15" s="1843"/>
      <c r="Z15" s="1843"/>
      <c r="AA15" s="1037"/>
      <c r="AB15" s="1037"/>
      <c r="AC15" s="1037"/>
      <c r="AD15" s="1037"/>
      <c r="AE15" s="1037"/>
      <c r="AF15" s="1037"/>
      <c r="AG15" s="1037"/>
      <c r="AH15" s="1037"/>
      <c r="AI15" s="1037"/>
    </row>
    <row r="16" spans="1:37" ht="11.25" customHeight="1">
      <c r="A16" s="273"/>
      <c r="B16" s="240"/>
      <c r="C16" s="726" t="s">
        <v>89</v>
      </c>
      <c r="D16" s="726" t="s">
        <v>4498</v>
      </c>
      <c r="E16" s="238"/>
      <c r="F16" s="238"/>
      <c r="G16" s="239"/>
      <c r="H16" s="243"/>
      <c r="I16" s="338"/>
      <c r="J16" s="1820"/>
      <c r="K16" s="1820"/>
      <c r="L16" s="1820"/>
      <c r="M16" s="1820"/>
      <c r="N16" s="1820"/>
      <c r="O16" s="1839"/>
      <c r="P16" s="1839"/>
      <c r="Q16" s="1839"/>
      <c r="R16" s="1839"/>
      <c r="S16" s="1842"/>
      <c r="T16" s="274"/>
      <c r="U16" s="1842"/>
      <c r="V16" s="1842"/>
      <c r="W16" s="1842"/>
      <c r="X16" s="1842"/>
      <c r="Y16" s="1842"/>
      <c r="Z16" s="4945" t="s">
        <v>125</v>
      </c>
      <c r="AA16" s="4939"/>
      <c r="AB16" s="4940"/>
      <c r="AC16" s="4940"/>
      <c r="AD16" s="4940"/>
      <c r="AE16" s="4940"/>
      <c r="AF16" s="4941"/>
      <c r="AG16" s="1037"/>
      <c r="AH16" s="1037"/>
      <c r="AI16" s="1037"/>
    </row>
    <row r="17" spans="1:35" ht="11.25" customHeight="1">
      <c r="A17" s="273"/>
      <c r="B17" s="1821"/>
      <c r="C17" s="1062"/>
      <c r="D17" s="1730" t="s">
        <v>4499</v>
      </c>
      <c r="E17" s="238"/>
      <c r="F17" s="238"/>
      <c r="G17" s="239"/>
      <c r="H17" s="243"/>
      <c r="I17" s="338"/>
      <c r="J17" s="2115"/>
      <c r="K17" s="2115"/>
      <c r="L17" s="2115"/>
      <c r="M17" s="2115"/>
      <c r="N17" s="1820"/>
      <c r="O17" s="1839"/>
      <c r="P17" s="1051"/>
      <c r="Q17" s="1051"/>
      <c r="R17" s="1051"/>
      <c r="S17" s="1051"/>
      <c r="T17" s="274"/>
      <c r="U17" s="1842"/>
      <c r="V17" s="1051"/>
      <c r="W17" s="1051"/>
      <c r="X17" s="1051"/>
      <c r="Y17" s="1051"/>
      <c r="Z17" s="4946"/>
      <c r="AA17" s="4942"/>
      <c r="AB17" s="4943"/>
      <c r="AC17" s="4943"/>
      <c r="AD17" s="4943"/>
      <c r="AE17" s="4943"/>
      <c r="AF17" s="4944"/>
      <c r="AG17" s="1037"/>
      <c r="AH17" s="1037"/>
      <c r="AI17" s="1037"/>
    </row>
    <row r="18" spans="1:35" ht="11.25" customHeight="1">
      <c r="A18" s="273"/>
      <c r="B18" s="1821"/>
      <c r="C18" s="1062"/>
      <c r="D18" s="1730"/>
      <c r="E18" s="238"/>
      <c r="F18" s="238"/>
      <c r="G18" s="239"/>
      <c r="H18" s="243"/>
      <c r="I18" s="338"/>
      <c r="J18" s="2115"/>
      <c r="K18" s="2115"/>
      <c r="L18" s="2115"/>
      <c r="M18" s="2115"/>
      <c r="N18" s="1820"/>
      <c r="O18" s="1839"/>
      <c r="P18" s="1051"/>
      <c r="Q18" s="1051"/>
      <c r="R18" s="1051"/>
      <c r="S18" s="1051"/>
      <c r="T18" s="274"/>
      <c r="U18" s="1842"/>
      <c r="V18" s="1051"/>
      <c r="W18" s="1051"/>
      <c r="X18" s="1051"/>
      <c r="Y18" s="1051"/>
      <c r="Z18" s="1842"/>
      <c r="AA18" s="1037"/>
      <c r="AB18" s="1037"/>
      <c r="AC18" s="1037"/>
      <c r="AD18" s="1037"/>
      <c r="AE18" s="1037"/>
      <c r="AF18" s="1037"/>
      <c r="AG18" s="1037"/>
      <c r="AH18" s="1037"/>
      <c r="AI18" s="1037"/>
    </row>
    <row r="19" spans="1:35" ht="11.25" customHeight="1">
      <c r="A19" s="273"/>
      <c r="B19" s="1821"/>
      <c r="C19" s="244"/>
      <c r="D19" s="243"/>
      <c r="E19" s="238"/>
      <c r="F19" s="238"/>
      <c r="G19" s="239"/>
      <c r="H19" s="243"/>
      <c r="I19" s="338"/>
      <c r="J19" s="2115"/>
      <c r="K19" s="2115"/>
      <c r="L19" s="2115"/>
      <c r="M19" s="2115"/>
      <c r="N19" s="1820"/>
      <c r="O19" s="1839"/>
      <c r="P19" s="1051"/>
      <c r="Q19" s="1051"/>
      <c r="R19" s="1051"/>
      <c r="S19" s="1051"/>
      <c r="T19" s="274"/>
      <c r="U19" s="1842"/>
      <c r="V19" s="1051"/>
      <c r="W19" s="1051"/>
      <c r="X19" s="1051"/>
      <c r="Y19" s="1051"/>
      <c r="Z19" s="1842"/>
      <c r="AA19" s="1037"/>
      <c r="AB19" s="1037"/>
      <c r="AC19" s="1037"/>
      <c r="AD19" s="1037"/>
      <c r="AE19" s="1037"/>
      <c r="AF19" s="1037"/>
      <c r="AG19" s="1037"/>
      <c r="AH19" s="1037"/>
      <c r="AI19" s="1037"/>
    </row>
    <row r="20" spans="1:35" ht="11.25" customHeight="1">
      <c r="A20" s="273"/>
      <c r="B20" s="1821"/>
      <c r="C20" s="726" t="s">
        <v>102</v>
      </c>
      <c r="D20" s="726" t="s">
        <v>4500</v>
      </c>
      <c r="E20" s="238"/>
      <c r="F20" s="238"/>
      <c r="G20" s="239"/>
      <c r="H20" s="243"/>
      <c r="I20" s="338"/>
      <c r="J20" s="1820"/>
      <c r="K20" s="1820"/>
      <c r="L20" s="1820"/>
      <c r="M20" s="1820"/>
      <c r="N20" s="1820"/>
      <c r="O20" s="1839"/>
      <c r="P20" s="1839"/>
      <c r="Q20" s="1839"/>
      <c r="R20" s="1839"/>
      <c r="S20" s="1842"/>
      <c r="T20" s="274"/>
      <c r="U20" s="1031"/>
      <c r="V20" s="1031"/>
      <c r="W20" s="1031"/>
      <c r="X20" s="1031"/>
      <c r="Y20" s="1031"/>
      <c r="Z20" s="4945" t="s">
        <v>135</v>
      </c>
      <c r="AA20" s="4939"/>
      <c r="AB20" s="4940"/>
      <c r="AC20" s="4940"/>
      <c r="AD20" s="4940"/>
      <c r="AE20" s="4940"/>
      <c r="AF20" s="4941"/>
      <c r="AG20" s="1037"/>
      <c r="AH20" s="1037"/>
      <c r="AI20" s="1037"/>
    </row>
    <row r="21" spans="1:35" ht="11.25" customHeight="1">
      <c r="A21" s="273"/>
      <c r="B21" s="1821"/>
      <c r="C21" s="1062"/>
      <c r="D21" s="1730" t="s">
        <v>4501</v>
      </c>
      <c r="E21" s="238"/>
      <c r="F21" s="238"/>
      <c r="G21" s="239"/>
      <c r="H21" s="243"/>
      <c r="I21" s="338"/>
      <c r="J21" s="1820"/>
      <c r="K21" s="1820"/>
      <c r="L21" s="1820"/>
      <c r="M21" s="1820"/>
      <c r="N21" s="1820"/>
      <c r="O21" s="1839"/>
      <c r="P21" s="1839"/>
      <c r="Q21" s="1839"/>
      <c r="R21" s="1839"/>
      <c r="S21" s="1842"/>
      <c r="T21" s="274"/>
      <c r="U21" s="1031"/>
      <c r="V21" s="1031"/>
      <c r="W21" s="1031"/>
      <c r="X21" s="1031"/>
      <c r="Y21" s="1031"/>
      <c r="Z21" s="4946"/>
      <c r="AA21" s="4942"/>
      <c r="AB21" s="4943"/>
      <c r="AC21" s="4943"/>
      <c r="AD21" s="4943"/>
      <c r="AE21" s="4943"/>
      <c r="AF21" s="4944"/>
      <c r="AG21" s="1037"/>
      <c r="AH21" s="1037"/>
      <c r="AI21" s="1037"/>
    </row>
    <row r="22" spans="1:35" ht="11.25" customHeight="1">
      <c r="A22" s="273"/>
      <c r="B22" s="1821"/>
      <c r="C22" s="1062"/>
      <c r="D22" s="1730"/>
      <c r="E22" s="238"/>
      <c r="F22" s="238"/>
      <c r="G22" s="239"/>
      <c r="H22" s="243"/>
      <c r="I22" s="338"/>
      <c r="J22" s="1820"/>
      <c r="K22" s="1820"/>
      <c r="L22" s="1820"/>
      <c r="M22" s="1820"/>
      <c r="N22" s="1820"/>
      <c r="O22" s="1839"/>
      <c r="P22" s="1839"/>
      <c r="Q22" s="1839"/>
      <c r="R22" s="1839"/>
      <c r="S22" s="1842"/>
      <c r="T22" s="274"/>
      <c r="U22" s="1031"/>
      <c r="V22" s="1031"/>
      <c r="W22" s="1031"/>
      <c r="X22" s="1031"/>
      <c r="Y22" s="1031"/>
      <c r="Z22" s="1031"/>
      <c r="AA22" s="1037"/>
      <c r="AB22" s="1037"/>
      <c r="AC22" s="1037"/>
      <c r="AD22" s="1037"/>
      <c r="AE22" s="1037"/>
      <c r="AF22" s="1037"/>
      <c r="AG22" s="1037"/>
      <c r="AH22" s="1037"/>
      <c r="AI22" s="1037"/>
    </row>
    <row r="23" spans="1:35" ht="11.25" customHeight="1">
      <c r="A23" s="273"/>
      <c r="B23" s="1062"/>
      <c r="C23" s="1062"/>
      <c r="D23" s="1062"/>
      <c r="E23" s="238"/>
      <c r="F23" s="238"/>
      <c r="G23" s="239"/>
      <c r="H23" s="1066"/>
      <c r="I23" s="239"/>
      <c r="J23" s="1821"/>
      <c r="K23" s="1821"/>
      <c r="L23" s="1821"/>
      <c r="M23" s="1821"/>
      <c r="N23" s="1821"/>
      <c r="O23" s="1839"/>
      <c r="P23" s="1839"/>
      <c r="Q23" s="1839"/>
      <c r="R23" s="1839"/>
      <c r="S23" s="1839"/>
      <c r="T23" s="1839"/>
      <c r="U23" s="1031"/>
      <c r="V23" s="1031"/>
      <c r="W23" s="1031"/>
      <c r="X23" s="1842"/>
      <c r="Y23" s="1842"/>
      <c r="Z23" s="1842"/>
      <c r="AA23" s="1031"/>
      <c r="AB23" s="1031"/>
      <c r="AC23" s="1031"/>
      <c r="AD23" s="1031"/>
      <c r="AE23" s="1031"/>
      <c r="AF23" s="1031"/>
      <c r="AG23" s="1031"/>
      <c r="AH23" s="1031"/>
      <c r="AI23" s="1031"/>
    </row>
    <row r="24" spans="1:35" ht="11.25" customHeight="1">
      <c r="A24" s="273"/>
      <c r="B24" s="245"/>
      <c r="C24" s="726" t="s">
        <v>103</v>
      </c>
      <c r="D24" s="726" t="s">
        <v>5022</v>
      </c>
      <c r="E24" s="238"/>
      <c r="F24" s="238"/>
      <c r="G24" s="239"/>
      <c r="H24" s="243"/>
      <c r="I24" s="239"/>
      <c r="J24" s="1821"/>
      <c r="K24" s="1821"/>
      <c r="L24" s="1821"/>
      <c r="M24" s="1821"/>
      <c r="N24" s="1821"/>
      <c r="O24" s="1839"/>
      <c r="P24" s="1839"/>
      <c r="Q24" s="1839"/>
      <c r="R24" s="1839"/>
      <c r="S24" s="1839"/>
      <c r="T24" s="1839"/>
      <c r="U24" s="1842"/>
      <c r="V24" s="1842"/>
      <c r="W24" s="1842"/>
      <c r="X24" s="1842"/>
      <c r="Y24" s="1842"/>
      <c r="Z24" s="4945" t="s">
        <v>140</v>
      </c>
      <c r="AA24" s="4939"/>
      <c r="AB24" s="4940"/>
      <c r="AC24" s="4940"/>
      <c r="AD24" s="4940"/>
      <c r="AE24" s="4940"/>
      <c r="AF24" s="4941"/>
      <c r="AG24" s="1031"/>
      <c r="AH24" s="1031"/>
      <c r="AI24" s="1031"/>
    </row>
    <row r="25" spans="1:35" ht="11.25" customHeight="1">
      <c r="A25" s="273"/>
      <c r="B25" s="245"/>
      <c r="C25" s="1062"/>
      <c r="D25" s="1730" t="s">
        <v>5023</v>
      </c>
      <c r="E25" s="238"/>
      <c r="F25" s="238"/>
      <c r="G25" s="239"/>
      <c r="H25" s="243"/>
      <c r="I25" s="239"/>
      <c r="J25" s="2115"/>
      <c r="K25" s="2115"/>
      <c r="L25" s="2115"/>
      <c r="M25" s="2115"/>
      <c r="N25" s="1821"/>
      <c r="O25" s="1839"/>
      <c r="P25" s="1051"/>
      <c r="Q25" s="1051"/>
      <c r="R25" s="1051"/>
      <c r="S25" s="1051"/>
      <c r="T25" s="1839"/>
      <c r="U25" s="1842"/>
      <c r="V25" s="1051"/>
      <c r="W25" s="1051"/>
      <c r="X25" s="1051"/>
      <c r="Y25" s="1051"/>
      <c r="Z25" s="4946"/>
      <c r="AA25" s="4942"/>
      <c r="AB25" s="4943"/>
      <c r="AC25" s="4943"/>
      <c r="AD25" s="4943"/>
      <c r="AE25" s="4943"/>
      <c r="AF25" s="4944"/>
      <c r="AG25" s="1031"/>
      <c r="AH25" s="1031"/>
      <c r="AI25" s="1031"/>
    </row>
    <row r="26" spans="1:35" ht="11.25" customHeight="1">
      <c r="A26" s="2110"/>
      <c r="B26" s="2116"/>
      <c r="C26" s="2117"/>
      <c r="D26" s="2117"/>
      <c r="E26" s="2118"/>
      <c r="F26" s="2118"/>
      <c r="G26" s="2111"/>
      <c r="H26" s="2119"/>
      <c r="I26" s="2111"/>
      <c r="J26" s="2120"/>
      <c r="K26" s="2120"/>
      <c r="L26" s="2120"/>
      <c r="M26" s="2120"/>
      <c r="N26" s="2112"/>
      <c r="O26" s="1841"/>
      <c r="P26" s="2121"/>
      <c r="Q26" s="2121"/>
      <c r="R26" s="2121"/>
      <c r="S26" s="2121"/>
      <c r="T26" s="1841"/>
      <c r="U26" s="2122"/>
      <c r="V26" s="2121"/>
      <c r="W26" s="2121"/>
      <c r="X26" s="2121"/>
      <c r="Y26" s="2121"/>
      <c r="Z26" s="2122"/>
      <c r="AA26" s="1792"/>
      <c r="AB26" s="1792"/>
      <c r="AC26" s="1792"/>
      <c r="AD26" s="1792"/>
      <c r="AE26" s="1792"/>
      <c r="AF26" s="1792"/>
      <c r="AG26" s="1792"/>
      <c r="AH26" s="1792"/>
      <c r="AI26" s="1792"/>
    </row>
    <row r="27" spans="1:35" ht="11.25" customHeight="1">
      <c r="A27" s="273"/>
      <c r="B27" s="245"/>
      <c r="C27" s="244"/>
      <c r="D27" s="244"/>
      <c r="E27" s="238"/>
      <c r="F27" s="238"/>
      <c r="G27" s="239"/>
      <c r="H27" s="243"/>
      <c r="I27" s="239"/>
      <c r="J27" s="2115"/>
      <c r="K27" s="2115"/>
      <c r="L27" s="2115"/>
      <c r="M27" s="2115"/>
      <c r="N27" s="1821"/>
      <c r="O27" s="1839"/>
      <c r="P27" s="1051"/>
      <c r="Q27" s="1051"/>
      <c r="R27" s="1051"/>
      <c r="S27" s="1051"/>
      <c r="T27" s="1839"/>
      <c r="U27" s="1842"/>
      <c r="V27" s="1051"/>
      <c r="W27" s="1051"/>
      <c r="X27" s="1051"/>
      <c r="Y27" s="1051"/>
      <c r="Z27" s="1842"/>
      <c r="AA27" s="1031"/>
      <c r="AB27" s="1031"/>
      <c r="AC27" s="1031"/>
      <c r="AD27" s="1031"/>
      <c r="AE27" s="1031"/>
      <c r="AF27" s="1031"/>
      <c r="AG27" s="1031"/>
      <c r="AH27" s="1031"/>
      <c r="AI27" s="1031"/>
    </row>
    <row r="28" spans="1:35" ht="11.25" customHeight="1">
      <c r="A28" s="273"/>
      <c r="B28" s="245"/>
      <c r="C28" s="1730"/>
      <c r="D28" s="1730"/>
      <c r="E28" s="238"/>
      <c r="F28" s="238"/>
      <c r="G28" s="239"/>
      <c r="H28" s="243"/>
      <c r="I28" s="239"/>
      <c r="J28" s="1821"/>
      <c r="K28" s="1821"/>
      <c r="L28" s="1821"/>
      <c r="M28" s="1821"/>
      <c r="N28" s="1821"/>
      <c r="O28" s="1839"/>
      <c r="P28" s="1839"/>
      <c r="Q28" s="1839"/>
      <c r="R28" s="1839"/>
      <c r="S28" s="1839"/>
      <c r="T28" s="1839"/>
      <c r="U28" s="1031"/>
      <c r="V28" s="1031"/>
      <c r="W28" s="1031"/>
      <c r="X28" s="1031"/>
      <c r="Y28" s="1031"/>
      <c r="Z28" s="1031"/>
      <c r="AA28" s="1031"/>
      <c r="AB28" s="1031"/>
      <c r="AC28" s="1031"/>
      <c r="AD28" s="1031"/>
      <c r="AE28" s="1031"/>
      <c r="AF28" s="1031"/>
      <c r="AG28" s="1031"/>
      <c r="AH28" s="1031"/>
      <c r="AI28" s="1031"/>
    </row>
    <row r="29" spans="1:35" ht="11.25" customHeight="1">
      <c r="A29" s="273"/>
      <c r="B29" s="245">
        <v>7.2</v>
      </c>
      <c r="C29" s="243" t="s">
        <v>4502</v>
      </c>
      <c r="D29" s="243"/>
      <c r="E29" s="238"/>
      <c r="F29" s="238"/>
      <c r="G29" s="239"/>
      <c r="H29" s="243"/>
      <c r="I29" s="239"/>
      <c r="J29" s="1821"/>
      <c r="K29" s="1821"/>
      <c r="L29" s="1821"/>
      <c r="M29" s="1821"/>
      <c r="N29" s="1821"/>
      <c r="O29" s="1839"/>
      <c r="P29" s="1839"/>
      <c r="Q29" s="1839"/>
      <c r="R29" s="1839"/>
      <c r="S29" s="1839"/>
      <c r="T29" s="1839"/>
      <c r="U29" s="1031"/>
      <c r="V29" s="1031"/>
      <c r="W29" s="1031"/>
      <c r="X29" s="1031"/>
      <c r="Y29" s="1031"/>
      <c r="Z29" s="4945" t="s">
        <v>141</v>
      </c>
      <c r="AA29" s="4939"/>
      <c r="AB29" s="4940"/>
      <c r="AC29" s="4940"/>
      <c r="AD29" s="4940"/>
      <c r="AE29" s="4940"/>
      <c r="AF29" s="4941"/>
      <c r="AG29" s="1031"/>
      <c r="AH29" s="1031"/>
      <c r="AI29" s="1031"/>
    </row>
    <row r="30" spans="1:35" ht="11.25" customHeight="1">
      <c r="A30" s="273"/>
      <c r="B30" s="245"/>
      <c r="C30" s="244" t="s">
        <v>4503</v>
      </c>
      <c r="D30" s="243"/>
      <c r="E30" s="247"/>
      <c r="F30" s="2123"/>
      <c r="G30" s="254"/>
      <c r="H30" s="1688"/>
      <c r="I30" s="254"/>
      <c r="J30" s="2124"/>
      <c r="K30" s="2124"/>
      <c r="L30" s="1688"/>
      <c r="M30" s="1688"/>
      <c r="N30" s="1821"/>
      <c r="O30" s="1839"/>
      <c r="P30" s="1051"/>
      <c r="Q30" s="1051"/>
      <c r="R30" s="274"/>
      <c r="S30" s="274"/>
      <c r="T30" s="1839"/>
      <c r="U30" s="1842"/>
      <c r="V30" s="1051"/>
      <c r="W30" s="1051"/>
      <c r="X30" s="1031"/>
      <c r="Y30" s="1031"/>
      <c r="Z30" s="4946"/>
      <c r="AA30" s="4942"/>
      <c r="AB30" s="4943"/>
      <c r="AC30" s="4943"/>
      <c r="AD30" s="4943"/>
      <c r="AE30" s="4943"/>
      <c r="AF30" s="4944"/>
      <c r="AG30" s="1031"/>
      <c r="AH30" s="1031"/>
      <c r="AI30" s="1031"/>
    </row>
    <row r="31" spans="1:35" ht="11.25" customHeight="1">
      <c r="A31" s="2110"/>
      <c r="B31" s="2116"/>
      <c r="C31" s="2117"/>
      <c r="D31" s="2119"/>
      <c r="E31" s="2125"/>
      <c r="F31" s="2126"/>
      <c r="G31" s="2113"/>
      <c r="H31" s="2127"/>
      <c r="I31" s="2113"/>
      <c r="J31" s="2128"/>
      <c r="K31" s="2128"/>
      <c r="L31" s="2127"/>
      <c r="M31" s="2127"/>
      <c r="N31" s="2112"/>
      <c r="O31" s="1841"/>
      <c r="P31" s="2121"/>
      <c r="Q31" s="2121"/>
      <c r="R31" s="1790"/>
      <c r="S31" s="1790"/>
      <c r="T31" s="1841"/>
      <c r="U31" s="2122"/>
      <c r="V31" s="2121"/>
      <c r="W31" s="2121"/>
      <c r="X31" s="1792"/>
      <c r="Y31" s="1792"/>
      <c r="Z31" s="2122"/>
      <c r="AA31" s="2114"/>
      <c r="AB31" s="2114"/>
      <c r="AC31" s="2114"/>
      <c r="AD31" s="2114"/>
      <c r="AE31" s="2114"/>
      <c r="AF31" s="2114"/>
      <c r="AG31" s="1792"/>
      <c r="AH31" s="1792"/>
      <c r="AI31" s="1792"/>
    </row>
    <row r="32" spans="1:35" ht="11.25" customHeight="1">
      <c r="A32" s="273"/>
      <c r="B32" s="245"/>
      <c r="C32" s="244"/>
      <c r="D32" s="243"/>
      <c r="E32" s="247"/>
      <c r="F32" s="2123"/>
      <c r="G32" s="254"/>
      <c r="H32" s="1688"/>
      <c r="I32" s="254"/>
      <c r="J32" s="2124"/>
      <c r="K32" s="2124"/>
      <c r="L32" s="1688"/>
      <c r="M32" s="1688"/>
      <c r="N32" s="1821"/>
      <c r="O32" s="1839"/>
      <c r="P32" s="1051"/>
      <c r="Q32" s="1051"/>
      <c r="R32" s="274"/>
      <c r="S32" s="274"/>
      <c r="T32" s="1839"/>
      <c r="U32" s="1842"/>
      <c r="V32" s="1051"/>
      <c r="W32" s="1051"/>
      <c r="X32" s="1031"/>
      <c r="Y32" s="1031"/>
      <c r="Z32" s="1842"/>
      <c r="AA32" s="1819"/>
      <c r="AB32" s="1819"/>
      <c r="AC32" s="1819"/>
      <c r="AD32" s="1819"/>
      <c r="AE32" s="1819"/>
      <c r="AF32" s="1819"/>
      <c r="AG32" s="1031"/>
      <c r="AH32" s="1031"/>
      <c r="AI32" s="1031"/>
    </row>
    <row r="33" spans="1:35" ht="11.25" customHeight="1">
      <c r="A33" s="273"/>
      <c r="B33" s="245"/>
      <c r="C33" s="244"/>
      <c r="D33" s="244"/>
      <c r="E33" s="238"/>
      <c r="F33" s="238"/>
      <c r="G33" s="239"/>
      <c r="H33" s="243"/>
      <c r="I33" s="239"/>
      <c r="J33" s="2115"/>
      <c r="K33" s="2115"/>
      <c r="L33" s="1688"/>
      <c r="M33" s="1688"/>
      <c r="N33" s="1821"/>
      <c r="O33" s="1839"/>
      <c r="P33" s="1051"/>
      <c r="Q33" s="1051"/>
      <c r="R33" s="274"/>
      <c r="S33" s="274"/>
      <c r="T33" s="1839"/>
      <c r="U33" s="1842"/>
      <c r="V33" s="1051"/>
      <c r="W33" s="1051"/>
      <c r="X33" s="1031"/>
      <c r="Y33" s="1031"/>
      <c r="Z33" s="1842"/>
      <c r="AA33" s="1031"/>
      <c r="AB33" s="1031"/>
      <c r="AC33" s="1031"/>
      <c r="AD33" s="1031"/>
      <c r="AE33" s="1031"/>
      <c r="AF33" s="1031"/>
      <c r="AG33" s="1031"/>
      <c r="AH33" s="1031"/>
      <c r="AI33" s="1031"/>
    </row>
    <row r="34" spans="1:35" ht="11.25" customHeight="1">
      <c r="A34" s="273"/>
      <c r="B34" s="245">
        <v>7.3</v>
      </c>
      <c r="C34" s="243" t="s">
        <v>5024</v>
      </c>
      <c r="D34" s="243"/>
      <c r="E34" s="238"/>
      <c r="F34" s="238"/>
      <c r="G34" s="239"/>
      <c r="H34" s="243"/>
      <c r="I34" s="241"/>
      <c r="J34" s="241"/>
      <c r="K34" s="241"/>
      <c r="L34" s="241"/>
      <c r="M34" s="241"/>
      <c r="N34" s="241"/>
      <c r="O34" s="274"/>
      <c r="P34" s="274"/>
      <c r="Q34" s="274"/>
      <c r="R34" s="274"/>
      <c r="S34" s="274"/>
      <c r="T34" s="274"/>
      <c r="U34" s="1031"/>
      <c r="V34" s="1031"/>
      <c r="W34" s="1031"/>
      <c r="X34" s="1031"/>
      <c r="Y34" s="1031"/>
      <c r="Z34" s="4945" t="s">
        <v>269</v>
      </c>
      <c r="AA34" s="4939">
        <f>AA24+AA29</f>
        <v>0</v>
      </c>
      <c r="AB34" s="4940"/>
      <c r="AC34" s="4940"/>
      <c r="AD34" s="4940"/>
      <c r="AE34" s="4940"/>
      <c r="AF34" s="4941"/>
      <c r="AG34" s="1031"/>
      <c r="AH34" s="1031"/>
      <c r="AI34" s="1031"/>
    </row>
    <row r="35" spans="1:35" ht="11.25" customHeight="1">
      <c r="A35" s="273"/>
      <c r="B35" s="2129"/>
      <c r="C35" s="248" t="s">
        <v>5025</v>
      </c>
      <c r="D35" s="243"/>
      <c r="E35" s="238"/>
      <c r="F35" s="238"/>
      <c r="G35" s="239"/>
      <c r="H35" s="243"/>
      <c r="I35" s="243"/>
      <c r="J35" s="243"/>
      <c r="K35" s="243"/>
      <c r="L35" s="243"/>
      <c r="M35" s="243"/>
      <c r="N35" s="243"/>
      <c r="O35" s="274"/>
      <c r="P35" s="274"/>
      <c r="Q35" s="274"/>
      <c r="R35" s="274"/>
      <c r="S35" s="274"/>
      <c r="T35" s="274"/>
      <c r="U35" s="274"/>
      <c r="V35" s="274"/>
      <c r="W35" s="274"/>
      <c r="X35" s="274"/>
      <c r="Y35" s="274"/>
      <c r="Z35" s="4946"/>
      <c r="AA35" s="4942"/>
      <c r="AB35" s="4943"/>
      <c r="AC35" s="4943"/>
      <c r="AD35" s="4943"/>
      <c r="AE35" s="4943"/>
      <c r="AF35" s="4944"/>
      <c r="AG35" s="274"/>
      <c r="AH35" s="274"/>
      <c r="AI35" s="274"/>
    </row>
    <row r="36" spans="1:35" ht="11.25" customHeight="1">
      <c r="A36" s="2110"/>
      <c r="B36" s="2130"/>
      <c r="C36" s="2131"/>
      <c r="D36" s="2119"/>
      <c r="E36" s="2118"/>
      <c r="F36" s="2118"/>
      <c r="G36" s="2111"/>
      <c r="H36" s="2119"/>
      <c r="I36" s="2119"/>
      <c r="J36" s="2119"/>
      <c r="K36" s="2119"/>
      <c r="L36" s="2119"/>
      <c r="M36" s="2119"/>
      <c r="N36" s="2119"/>
      <c r="O36" s="1790"/>
      <c r="P36" s="1790"/>
      <c r="Q36" s="1790"/>
      <c r="R36" s="1790"/>
      <c r="S36" s="1790"/>
      <c r="T36" s="1790"/>
      <c r="U36" s="1790"/>
      <c r="V36" s="1790"/>
      <c r="W36" s="1790"/>
      <c r="X36" s="1790"/>
      <c r="Y36" s="1790"/>
      <c r="Z36" s="1790"/>
      <c r="AA36" s="2114"/>
      <c r="AB36" s="2114"/>
      <c r="AC36" s="2114"/>
      <c r="AD36" s="2114"/>
      <c r="AE36" s="2114"/>
      <c r="AF36" s="2114"/>
      <c r="AG36" s="1790"/>
      <c r="AH36" s="1790"/>
      <c r="AI36" s="1790"/>
    </row>
    <row r="37" spans="1:35" ht="11.25" customHeight="1">
      <c r="A37" s="273"/>
      <c r="B37" s="2129"/>
      <c r="C37" s="248"/>
      <c r="D37" s="243"/>
      <c r="E37" s="238"/>
      <c r="F37" s="238"/>
      <c r="G37" s="239"/>
      <c r="H37" s="243"/>
      <c r="I37" s="243"/>
      <c r="J37" s="243"/>
      <c r="K37" s="243"/>
      <c r="L37" s="243"/>
      <c r="M37" s="243"/>
      <c r="N37" s="243"/>
      <c r="O37" s="274"/>
      <c r="P37" s="274"/>
      <c r="Q37" s="274"/>
      <c r="R37" s="274"/>
      <c r="S37" s="274"/>
      <c r="T37" s="274"/>
      <c r="U37" s="274"/>
      <c r="V37" s="274"/>
      <c r="W37" s="274"/>
      <c r="X37" s="274"/>
      <c r="Y37" s="274"/>
      <c r="Z37" s="274"/>
      <c r="AA37" s="1819"/>
      <c r="AB37" s="1819"/>
      <c r="AC37" s="1819"/>
      <c r="AD37" s="1819"/>
      <c r="AE37" s="1819"/>
      <c r="AF37" s="1819"/>
      <c r="AG37" s="274"/>
      <c r="AH37" s="274"/>
      <c r="AI37" s="274"/>
    </row>
    <row r="38" spans="1:35" ht="11.25" customHeight="1">
      <c r="A38" s="273"/>
      <c r="B38" s="2129"/>
      <c r="C38" s="248"/>
      <c r="D38" s="243"/>
      <c r="E38" s="238"/>
      <c r="F38" s="238"/>
      <c r="G38" s="239"/>
      <c r="H38" s="243"/>
      <c r="I38" s="243"/>
      <c r="J38" s="243"/>
      <c r="K38" s="243"/>
      <c r="L38" s="243"/>
      <c r="M38" s="243"/>
      <c r="N38" s="243"/>
      <c r="O38" s="274"/>
      <c r="P38" s="274"/>
      <c r="Q38" s="274"/>
      <c r="R38" s="274"/>
      <c r="S38" s="274"/>
      <c r="T38" s="274"/>
      <c r="U38" s="274"/>
      <c r="V38" s="274"/>
      <c r="W38" s="274"/>
      <c r="X38" s="274"/>
      <c r="Y38" s="274"/>
      <c r="Z38" s="274" t="s">
        <v>4925</v>
      </c>
      <c r="AA38" s="1819"/>
      <c r="AB38" s="1819"/>
      <c r="AC38" s="1819"/>
      <c r="AD38" s="1819"/>
      <c r="AE38" s="1819"/>
      <c r="AF38" s="1819"/>
      <c r="AG38" s="274"/>
      <c r="AH38" s="274"/>
      <c r="AI38" s="274"/>
    </row>
    <row r="39" spans="1:35" ht="11.25" customHeight="1">
      <c r="A39" s="273"/>
      <c r="B39" s="2129"/>
      <c r="C39" s="248"/>
      <c r="D39" s="243"/>
      <c r="E39" s="238"/>
      <c r="F39" s="238"/>
      <c r="G39" s="239"/>
      <c r="H39" s="243"/>
      <c r="I39" s="243"/>
      <c r="J39" s="243"/>
      <c r="K39" s="243"/>
      <c r="L39" s="243"/>
      <c r="M39" s="243"/>
      <c r="N39" s="243"/>
      <c r="O39" s="274"/>
      <c r="P39" s="274"/>
      <c r="Q39" s="274"/>
      <c r="R39" s="274"/>
      <c r="S39" s="1032"/>
      <c r="T39" s="1037"/>
      <c r="U39" s="4955" t="s">
        <v>120</v>
      </c>
      <c r="V39" s="4955"/>
      <c r="W39" s="4955"/>
      <c r="X39" s="4955"/>
      <c r="Y39" s="4955"/>
      <c r="Z39" s="4955"/>
      <c r="AA39" s="4955"/>
      <c r="AB39" s="4955"/>
      <c r="AC39" s="4955"/>
      <c r="AD39" s="4955"/>
      <c r="AE39" s="4955"/>
      <c r="AF39" s="4955"/>
      <c r="AG39" s="274"/>
      <c r="AH39" s="274"/>
      <c r="AI39" s="274"/>
    </row>
    <row r="40" spans="1:35" ht="11.25" customHeight="1">
      <c r="A40" s="273"/>
      <c r="B40" s="249"/>
      <c r="C40" s="248"/>
      <c r="D40" s="248"/>
      <c r="E40" s="238"/>
      <c r="F40" s="238"/>
      <c r="G40" s="239"/>
      <c r="H40" s="243"/>
      <c r="I40" s="243"/>
      <c r="J40" s="243"/>
      <c r="K40" s="243"/>
      <c r="L40" s="243"/>
      <c r="M40" s="243"/>
      <c r="N40" s="243"/>
      <c r="O40" s="274"/>
      <c r="P40" s="274"/>
      <c r="Q40" s="274"/>
      <c r="R40" s="274"/>
      <c r="S40" s="274"/>
      <c r="T40" s="274"/>
      <c r="U40" s="274"/>
      <c r="V40" s="274"/>
      <c r="W40" s="274"/>
      <c r="X40" s="274"/>
      <c r="Y40" s="274"/>
      <c r="Z40" s="274"/>
      <c r="AA40" s="274"/>
      <c r="AB40" s="274"/>
      <c r="AC40" s="274"/>
      <c r="AD40" s="274"/>
      <c r="AE40" s="4953" t="s">
        <v>270</v>
      </c>
      <c r="AF40" s="4954"/>
      <c r="AG40" s="274"/>
      <c r="AH40" s="274"/>
      <c r="AI40" s="274"/>
    </row>
    <row r="41" spans="1:35" ht="11.25" customHeight="1">
      <c r="A41" s="273"/>
      <c r="B41" s="245">
        <v>7.4</v>
      </c>
      <c r="C41" s="243" t="s">
        <v>271</v>
      </c>
      <c r="D41" s="248"/>
      <c r="E41" s="238"/>
      <c r="F41" s="238"/>
      <c r="G41" s="246"/>
      <c r="H41" s="243"/>
      <c r="I41" s="1704"/>
      <c r="J41" s="1704"/>
      <c r="K41" s="1704"/>
      <c r="L41" s="1704"/>
      <c r="M41" s="1704"/>
      <c r="N41" s="1704"/>
      <c r="O41" s="274"/>
      <c r="P41" s="274"/>
      <c r="Q41" s="274"/>
      <c r="R41" s="274"/>
      <c r="S41" s="274"/>
      <c r="T41" s="4945" t="s">
        <v>144</v>
      </c>
      <c r="U41" s="4947"/>
      <c r="V41" s="4948"/>
      <c r="W41" s="4948"/>
      <c r="X41" s="4948"/>
      <c r="Y41" s="4948"/>
      <c r="Z41" s="4948"/>
      <c r="AA41" s="4948"/>
      <c r="AB41" s="4948"/>
      <c r="AC41" s="4948"/>
      <c r="AD41" s="4948"/>
      <c r="AE41" s="4948"/>
      <c r="AF41" s="4949"/>
      <c r="AG41" s="1031"/>
      <c r="AH41" s="1031"/>
      <c r="AI41" s="1031"/>
    </row>
    <row r="42" spans="1:35" ht="11.25" customHeight="1">
      <c r="A42" s="273"/>
      <c r="B42" s="250"/>
      <c r="C42" s="248" t="s">
        <v>652</v>
      </c>
      <c r="D42" s="248"/>
      <c r="E42" s="238"/>
      <c r="F42" s="238"/>
      <c r="G42" s="246"/>
      <c r="H42" s="243"/>
      <c r="I42" s="1704"/>
      <c r="J42" s="1704"/>
      <c r="K42" s="1704"/>
      <c r="L42" s="1704"/>
      <c r="M42" s="1704"/>
      <c r="N42" s="1704"/>
      <c r="O42" s="274"/>
      <c r="P42" s="274"/>
      <c r="Q42" s="274"/>
      <c r="R42" s="274"/>
      <c r="S42" s="274"/>
      <c r="T42" s="4946"/>
      <c r="U42" s="4950"/>
      <c r="V42" s="4951"/>
      <c r="W42" s="4951"/>
      <c r="X42" s="4951"/>
      <c r="Y42" s="4951"/>
      <c r="Z42" s="4951"/>
      <c r="AA42" s="4951"/>
      <c r="AB42" s="4951"/>
      <c r="AC42" s="4951"/>
      <c r="AD42" s="4951"/>
      <c r="AE42" s="4951"/>
      <c r="AF42" s="4952"/>
      <c r="AG42" s="1031"/>
      <c r="AH42" s="1031"/>
      <c r="AI42" s="1031"/>
    </row>
    <row r="43" spans="1:35" ht="11.25" customHeight="1">
      <c r="A43" s="2110"/>
      <c r="B43" s="2130"/>
      <c r="C43" s="2132"/>
      <c r="D43" s="2132"/>
      <c r="E43" s="2118"/>
      <c r="F43" s="2118"/>
      <c r="G43" s="2118"/>
      <c r="H43" s="2133"/>
      <c r="I43" s="1791"/>
      <c r="J43" s="1791"/>
      <c r="K43" s="1791"/>
      <c r="L43" s="1791"/>
      <c r="M43" s="1791"/>
      <c r="N43" s="1791"/>
      <c r="O43" s="1790"/>
      <c r="P43" s="1790"/>
      <c r="Q43" s="1790"/>
      <c r="R43" s="1790"/>
      <c r="S43" s="1790"/>
      <c r="T43" s="1790"/>
      <c r="U43" s="1790"/>
      <c r="V43" s="1790"/>
      <c r="W43" s="1790"/>
      <c r="X43" s="1790"/>
      <c r="Y43" s="1790"/>
      <c r="Z43" s="1790"/>
      <c r="AA43" s="1791"/>
      <c r="AB43" s="1791"/>
      <c r="AC43" s="1791"/>
      <c r="AD43" s="1791"/>
      <c r="AE43" s="1791"/>
      <c r="AF43" s="1791"/>
      <c r="AG43" s="1791"/>
      <c r="AH43" s="1791"/>
      <c r="AI43" s="1791"/>
    </row>
    <row r="44" spans="1:35" ht="11.25" customHeight="1">
      <c r="A44" s="273"/>
      <c r="B44" s="245"/>
      <c r="C44" s="243"/>
      <c r="D44" s="243"/>
      <c r="E44" s="238"/>
      <c r="F44" s="238"/>
      <c r="G44" s="238"/>
      <c r="H44" s="243"/>
      <c r="I44" s="688"/>
      <c r="J44" s="688"/>
      <c r="K44" s="688"/>
      <c r="L44" s="688"/>
      <c r="M44" s="688"/>
      <c r="N44" s="688"/>
      <c r="O44" s="274"/>
      <c r="P44" s="274"/>
      <c r="Q44" s="274"/>
      <c r="R44" s="274"/>
      <c r="S44" s="274"/>
      <c r="T44" s="274"/>
      <c r="U44" s="274"/>
      <c r="V44" s="274"/>
      <c r="W44" s="274"/>
      <c r="X44" s="274"/>
      <c r="Y44" s="274"/>
      <c r="Z44" s="274"/>
      <c r="AA44" s="688"/>
      <c r="AB44" s="688"/>
      <c r="AC44" s="688"/>
      <c r="AD44" s="688"/>
      <c r="AE44" s="688"/>
      <c r="AF44" s="688"/>
      <c r="AG44" s="688"/>
      <c r="AH44" s="688"/>
      <c r="AI44" s="688"/>
    </row>
    <row r="45" spans="1:35" ht="11.25" customHeight="1">
      <c r="A45" s="273"/>
      <c r="B45" s="245"/>
      <c r="C45" s="12"/>
      <c r="D45" s="13"/>
      <c r="E45" s="13"/>
      <c r="F45" s="13"/>
      <c r="G45" s="13"/>
      <c r="H45" s="13"/>
      <c r="I45" s="13"/>
      <c r="J45" s="13"/>
      <c r="K45" s="13"/>
      <c r="L45" s="13"/>
      <c r="M45" s="688"/>
      <c r="N45" s="688"/>
      <c r="O45" s="274"/>
      <c r="P45" s="274"/>
      <c r="Q45" s="274"/>
      <c r="R45" s="274"/>
      <c r="S45" s="274"/>
      <c r="T45" s="274"/>
      <c r="U45" s="274"/>
      <c r="V45" s="274"/>
      <c r="W45" s="274"/>
      <c r="X45" s="274"/>
      <c r="Y45" s="274"/>
      <c r="Z45" s="274"/>
      <c r="AA45" s="274"/>
      <c r="AB45" s="274"/>
      <c r="AC45" s="274"/>
      <c r="AD45" s="274"/>
      <c r="AE45" s="274"/>
      <c r="AF45" s="274"/>
      <c r="AG45" s="274"/>
      <c r="AH45" s="274"/>
      <c r="AI45" s="274"/>
    </row>
    <row r="46" spans="1:35" ht="11.25" customHeight="1">
      <c r="A46" s="273"/>
      <c r="B46" s="21"/>
      <c r="C46" s="18"/>
      <c r="D46" s="13"/>
      <c r="E46" s="2359"/>
      <c r="F46" s="2359"/>
      <c r="G46" s="2359"/>
      <c r="H46" s="2359"/>
      <c r="I46" s="16"/>
      <c r="J46" s="16"/>
      <c r="K46" s="16"/>
      <c r="L46" s="2359"/>
      <c r="M46" s="688"/>
      <c r="N46" s="688"/>
      <c r="O46" s="274"/>
      <c r="P46" s="274"/>
      <c r="Q46" s="274"/>
      <c r="R46" s="274"/>
      <c r="S46" s="274"/>
      <c r="T46" s="274"/>
      <c r="U46" s="274"/>
      <c r="V46" s="274"/>
      <c r="W46" s="274"/>
      <c r="X46" s="274"/>
      <c r="Y46" s="274"/>
      <c r="Z46" s="274"/>
      <c r="AA46" s="1031"/>
      <c r="AB46" s="1031"/>
      <c r="AC46" s="1031"/>
      <c r="AD46" s="1031"/>
      <c r="AE46" s="1031"/>
      <c r="AF46" s="1031"/>
      <c r="AG46" s="1031"/>
      <c r="AH46" s="1031"/>
      <c r="AI46" s="1031"/>
    </row>
    <row r="47" spans="1:35" ht="11.25" customHeight="1">
      <c r="A47" s="273"/>
      <c r="B47" s="21"/>
      <c r="C47" s="13"/>
      <c r="D47" s="13"/>
      <c r="E47" s="2359"/>
      <c r="F47" s="2359"/>
      <c r="G47" s="2359"/>
      <c r="H47" s="2359"/>
      <c r="I47" s="16"/>
      <c r="J47" s="16"/>
      <c r="K47" s="16"/>
      <c r="L47" s="2359"/>
      <c r="M47" s="688"/>
      <c r="N47" s="688"/>
      <c r="O47" s="274"/>
      <c r="P47" s="274"/>
      <c r="Q47" s="274"/>
      <c r="R47" s="274"/>
      <c r="S47" s="274"/>
      <c r="T47" s="274"/>
      <c r="U47" s="274"/>
      <c r="V47" s="274"/>
      <c r="W47" s="274"/>
      <c r="X47" s="274"/>
      <c r="Y47" s="274"/>
      <c r="Z47" s="274"/>
      <c r="AA47" s="1031"/>
      <c r="AB47" s="1031"/>
      <c r="AC47" s="1031"/>
      <c r="AD47" s="1031"/>
      <c r="AE47" s="1031"/>
      <c r="AF47" s="1031"/>
      <c r="AG47" s="1031"/>
      <c r="AH47" s="1031"/>
      <c r="AI47" s="1031"/>
    </row>
    <row r="48" spans="1:35" ht="11.25" customHeight="1">
      <c r="A48" s="273"/>
      <c r="B48" s="21"/>
      <c r="C48" s="2134"/>
      <c r="D48" s="13"/>
      <c r="E48" s="2359"/>
      <c r="F48" s="2359"/>
      <c r="G48" s="2359"/>
      <c r="H48" s="2359"/>
      <c r="I48" s="16"/>
      <c r="J48" s="16"/>
      <c r="K48" s="16"/>
      <c r="L48" s="2359"/>
      <c r="M48" s="688"/>
      <c r="N48" s="688"/>
      <c r="O48" s="274"/>
      <c r="P48" s="274"/>
      <c r="Q48" s="274"/>
      <c r="R48" s="274"/>
      <c r="S48" s="274"/>
      <c r="T48" s="274"/>
      <c r="U48" s="274"/>
      <c r="V48" s="274"/>
      <c r="W48" s="274"/>
      <c r="X48" s="274"/>
      <c r="Y48" s="274"/>
      <c r="Z48" s="274"/>
      <c r="AA48" s="274"/>
      <c r="AB48" s="274"/>
      <c r="AC48" s="274"/>
      <c r="AD48" s="274"/>
      <c r="AE48" s="274"/>
      <c r="AF48" s="274"/>
      <c r="AG48" s="274"/>
      <c r="AH48" s="274"/>
      <c r="AI48" s="274"/>
    </row>
    <row r="49" spans="1:35" ht="11.25" customHeight="1">
      <c r="A49" s="273"/>
      <c r="B49" s="21"/>
      <c r="C49" s="664"/>
      <c r="D49" s="2386"/>
      <c r="E49" s="486"/>
      <c r="F49" s="486"/>
      <c r="G49" s="13"/>
      <c r="H49" s="664"/>
      <c r="I49" s="2387"/>
      <c r="J49" s="486"/>
      <c r="K49" s="486"/>
      <c r="L49" s="486"/>
      <c r="M49" s="688"/>
      <c r="N49" s="688"/>
      <c r="O49" s="274"/>
      <c r="P49" s="274"/>
      <c r="Q49" s="274"/>
      <c r="R49" s="274"/>
      <c r="S49" s="274"/>
      <c r="T49" s="274"/>
      <c r="U49" s="274"/>
      <c r="V49" s="274"/>
      <c r="W49" s="274"/>
      <c r="X49" s="274"/>
      <c r="Y49" s="274"/>
      <c r="Z49" s="274"/>
      <c r="AA49" s="688"/>
      <c r="AB49" s="688"/>
      <c r="AC49" s="688"/>
      <c r="AD49" s="688"/>
      <c r="AE49" s="688"/>
      <c r="AF49" s="688"/>
      <c r="AG49" s="688"/>
      <c r="AH49" s="688"/>
      <c r="AI49" s="688"/>
    </row>
    <row r="50" spans="1:35" ht="11.25" customHeight="1">
      <c r="A50" s="273"/>
      <c r="B50" s="21"/>
      <c r="C50" s="664"/>
      <c r="D50" s="2386"/>
      <c r="E50" s="486"/>
      <c r="F50" s="486"/>
      <c r="G50" s="13"/>
      <c r="H50" s="664"/>
      <c r="I50" s="2387"/>
      <c r="J50" s="486"/>
      <c r="K50" s="486"/>
      <c r="L50" s="486"/>
      <c r="M50" s="688"/>
      <c r="N50" s="688"/>
      <c r="O50" s="274"/>
      <c r="P50" s="274"/>
      <c r="Q50" s="274"/>
      <c r="R50" s="274"/>
      <c r="S50" s="274"/>
      <c r="T50" s="274"/>
      <c r="U50" s="274"/>
      <c r="V50" s="274"/>
      <c r="W50" s="274"/>
      <c r="X50" s="274"/>
      <c r="Y50" s="274"/>
      <c r="Z50" s="274"/>
      <c r="AA50" s="688"/>
      <c r="AB50" s="688"/>
      <c r="AC50" s="688"/>
      <c r="AD50" s="688"/>
      <c r="AE50" s="688"/>
      <c r="AF50" s="688"/>
      <c r="AG50" s="688"/>
      <c r="AH50" s="688"/>
      <c r="AI50" s="688"/>
    </row>
    <row r="51" spans="1:35" ht="11.25" customHeight="1">
      <c r="A51" s="237"/>
      <c r="B51" s="250"/>
      <c r="C51" s="248"/>
      <c r="D51" s="248"/>
      <c r="E51" s="238"/>
      <c r="F51" s="238"/>
      <c r="G51" s="238"/>
      <c r="H51" s="2367"/>
      <c r="I51" s="238"/>
      <c r="J51" s="238"/>
      <c r="K51" s="238"/>
      <c r="L51" s="238"/>
      <c r="M51" s="238"/>
      <c r="N51" s="238"/>
      <c r="O51" s="243"/>
      <c r="P51" s="243"/>
      <c r="Q51" s="243"/>
      <c r="R51" s="243"/>
      <c r="S51" s="243"/>
      <c r="T51" s="243"/>
      <c r="U51" s="257"/>
      <c r="V51" s="257"/>
      <c r="W51" s="257"/>
      <c r="X51" s="257"/>
      <c r="Y51" s="257"/>
      <c r="Z51" s="257"/>
      <c r="AA51" s="260"/>
      <c r="AB51" s="260"/>
      <c r="AC51" s="260"/>
      <c r="AD51" s="260"/>
      <c r="AE51" s="2385"/>
      <c r="AF51" s="1037"/>
      <c r="AG51" s="260"/>
      <c r="AH51" s="260"/>
      <c r="AI51" s="260"/>
    </row>
    <row r="52" spans="1:35" ht="11.25" customHeight="1">
      <c r="A52" s="237"/>
      <c r="B52" s="250"/>
      <c r="C52" s="12"/>
      <c r="D52" s="248"/>
      <c r="E52" s="238"/>
      <c r="F52" s="238"/>
      <c r="G52" s="238"/>
      <c r="H52" s="2367"/>
      <c r="I52" s="238"/>
      <c r="J52" s="238"/>
      <c r="K52" s="238"/>
      <c r="L52" s="238"/>
      <c r="M52" s="238"/>
      <c r="N52" s="238"/>
      <c r="O52" s="243"/>
      <c r="P52" s="243"/>
      <c r="Q52" s="243"/>
      <c r="R52" s="243"/>
      <c r="S52" s="243"/>
      <c r="T52" s="243"/>
      <c r="U52" s="755"/>
      <c r="V52" s="755"/>
      <c r="W52" s="755"/>
      <c r="X52" s="755"/>
      <c r="Y52" s="755"/>
      <c r="Z52" s="1066"/>
      <c r="AA52" s="244"/>
      <c r="AB52" s="244"/>
      <c r="AC52" s="244"/>
      <c r="AD52" s="244"/>
      <c r="AE52" s="244"/>
      <c r="AF52" s="244"/>
      <c r="AG52" s="755"/>
      <c r="AH52" s="260"/>
      <c r="AI52" s="260"/>
    </row>
    <row r="53" spans="1:35" ht="11.25" customHeight="1">
      <c r="A53" s="237"/>
      <c r="B53" s="250"/>
      <c r="C53" s="18"/>
      <c r="D53" s="248"/>
      <c r="E53" s="238"/>
      <c r="F53" s="238"/>
      <c r="G53" s="238"/>
      <c r="H53" s="243"/>
      <c r="I53" s="238"/>
      <c r="J53" s="238"/>
      <c r="K53" s="238"/>
      <c r="L53" s="238"/>
      <c r="M53" s="238"/>
      <c r="N53" s="238"/>
      <c r="O53" s="243"/>
      <c r="P53" s="243"/>
      <c r="Q53" s="243"/>
      <c r="R53" s="243"/>
      <c r="S53" s="243"/>
      <c r="T53" s="243"/>
      <c r="U53" s="257"/>
      <c r="V53" s="257"/>
      <c r="W53" s="257"/>
      <c r="X53" s="257"/>
      <c r="Y53" s="257"/>
      <c r="Z53" s="243"/>
      <c r="AA53" s="244"/>
      <c r="AB53" s="244"/>
      <c r="AC53" s="244"/>
      <c r="AD53" s="244"/>
      <c r="AE53" s="244"/>
      <c r="AF53" s="244"/>
      <c r="AG53" s="233"/>
      <c r="AH53" s="260"/>
      <c r="AI53" s="260"/>
    </row>
    <row r="54" spans="1:35" ht="11.25" customHeight="1">
      <c r="A54" s="2135"/>
      <c r="B54" s="243"/>
      <c r="C54" s="243"/>
      <c r="D54" s="248"/>
      <c r="E54" s="238"/>
      <c r="F54" s="238"/>
      <c r="G54" s="238"/>
      <c r="H54" s="243"/>
      <c r="I54" s="238"/>
      <c r="J54" s="238"/>
      <c r="K54" s="238"/>
      <c r="L54" s="238"/>
      <c r="M54" s="238"/>
      <c r="N54" s="238"/>
      <c r="O54" s="243"/>
      <c r="P54" s="243"/>
      <c r="Q54" s="243"/>
      <c r="R54" s="243"/>
      <c r="S54" s="243"/>
      <c r="T54" s="1066"/>
      <c r="U54" s="257"/>
      <c r="V54" s="257"/>
      <c r="W54" s="257"/>
      <c r="X54" s="257"/>
      <c r="Y54" s="257"/>
      <c r="Z54" s="257"/>
      <c r="AA54" s="257"/>
      <c r="AB54" s="257"/>
      <c r="AC54" s="257"/>
      <c r="AD54" s="257"/>
      <c r="AE54" s="257"/>
      <c r="AF54" s="257"/>
      <c r="AG54" s="260"/>
      <c r="AH54" s="260"/>
      <c r="AI54" s="260"/>
    </row>
    <row r="55" spans="1:35" ht="11.25" customHeight="1">
      <c r="A55" s="237"/>
      <c r="B55" s="250"/>
      <c r="C55" s="248"/>
      <c r="D55" s="248"/>
      <c r="E55" s="238"/>
      <c r="F55" s="238"/>
      <c r="G55" s="238"/>
      <c r="H55" s="243"/>
      <c r="I55" s="238"/>
      <c r="J55" s="238"/>
      <c r="K55" s="238"/>
      <c r="L55" s="238"/>
      <c r="M55" s="238"/>
      <c r="N55" s="238"/>
      <c r="O55" s="243"/>
      <c r="P55" s="243"/>
      <c r="Q55" s="243"/>
      <c r="R55" s="243"/>
      <c r="S55" s="243"/>
      <c r="T55" s="243"/>
      <c r="U55" s="257"/>
      <c r="V55" s="257"/>
      <c r="W55" s="257"/>
      <c r="X55" s="257"/>
      <c r="Y55" s="257"/>
      <c r="Z55" s="257"/>
      <c r="AA55" s="257"/>
      <c r="AB55" s="257"/>
      <c r="AC55" s="257"/>
      <c r="AD55" s="257"/>
      <c r="AE55" s="257"/>
      <c r="AF55" s="257"/>
      <c r="AG55" s="260"/>
      <c r="AH55" s="260"/>
      <c r="AI55" s="260"/>
    </row>
    <row r="56" spans="1:35" ht="11.25" customHeight="1">
      <c r="A56" s="237"/>
      <c r="B56" s="245"/>
      <c r="C56" s="12"/>
      <c r="D56" s="248"/>
      <c r="E56" s="238"/>
      <c r="F56" s="238"/>
      <c r="G56" s="238"/>
      <c r="H56" s="243"/>
      <c r="I56" s="238"/>
      <c r="J56" s="238"/>
      <c r="K56" s="238"/>
      <c r="L56" s="238"/>
      <c r="M56" s="238"/>
      <c r="N56" s="238"/>
      <c r="O56" s="243"/>
      <c r="P56" s="243"/>
      <c r="Q56" s="243"/>
      <c r="R56" s="243"/>
      <c r="S56" s="243"/>
      <c r="T56" s="243"/>
      <c r="U56" s="257"/>
      <c r="V56" s="257"/>
      <c r="W56" s="258"/>
      <c r="X56" s="258"/>
      <c r="Y56" s="258"/>
      <c r="Z56" s="257"/>
      <c r="AA56" s="260"/>
      <c r="AB56" s="260"/>
      <c r="AC56" s="260"/>
      <c r="AD56" s="260"/>
      <c r="AE56" s="2385"/>
      <c r="AF56" s="1037"/>
      <c r="AG56" s="260"/>
      <c r="AH56" s="260"/>
      <c r="AI56" s="260"/>
    </row>
    <row r="57" spans="1:35" ht="11.25" customHeight="1">
      <c r="A57" s="237"/>
      <c r="B57" s="245"/>
      <c r="C57" s="12"/>
      <c r="D57" s="248"/>
      <c r="E57" s="238"/>
      <c r="F57" s="238"/>
      <c r="G57" s="238"/>
      <c r="H57" s="243"/>
      <c r="I57" s="238"/>
      <c r="J57" s="238"/>
      <c r="K57" s="238"/>
      <c r="L57" s="238"/>
      <c r="M57" s="238"/>
      <c r="N57" s="238"/>
      <c r="O57" s="243"/>
      <c r="P57" s="243"/>
      <c r="Q57" s="243"/>
      <c r="R57" s="243"/>
      <c r="S57" s="243"/>
      <c r="T57" s="243"/>
      <c r="U57" s="257"/>
      <c r="V57" s="257"/>
      <c r="W57" s="258"/>
      <c r="X57" s="258"/>
      <c r="Y57" s="258"/>
      <c r="Z57" s="1066"/>
      <c r="AA57" s="244"/>
      <c r="AB57" s="244"/>
      <c r="AC57" s="244"/>
      <c r="AD57" s="244"/>
      <c r="AE57" s="244"/>
      <c r="AF57" s="244"/>
      <c r="AG57" s="260"/>
      <c r="AH57" s="260"/>
      <c r="AI57" s="260"/>
    </row>
    <row r="58" spans="1:35" ht="11.25" customHeight="1">
      <c r="A58" s="237"/>
      <c r="B58" s="21"/>
      <c r="C58" s="18"/>
      <c r="D58" s="248"/>
      <c r="E58" s="238"/>
      <c r="F58" s="238"/>
      <c r="G58" s="32"/>
      <c r="H58" s="32"/>
      <c r="I58" s="2354"/>
      <c r="J58" s="2364"/>
      <c r="K58" s="13"/>
      <c r="L58" s="13"/>
      <c r="M58" s="13"/>
      <c r="N58" s="13"/>
      <c r="O58" s="13"/>
      <c r="P58" s="243"/>
      <c r="Q58" s="243"/>
      <c r="R58" s="243"/>
      <c r="S58" s="243"/>
      <c r="T58" s="243"/>
      <c r="U58" s="257"/>
      <c r="V58" s="257"/>
      <c r="W58" s="258"/>
      <c r="X58" s="258"/>
      <c r="Y58" s="258"/>
      <c r="Z58" s="243"/>
      <c r="AA58" s="244"/>
      <c r="AB58" s="244"/>
      <c r="AC58" s="244"/>
      <c r="AD58" s="244"/>
      <c r="AE58" s="244"/>
      <c r="AF58" s="244"/>
      <c r="AG58" s="260"/>
      <c r="AH58" s="260"/>
      <c r="AI58" s="260"/>
    </row>
    <row r="59" spans="1:35" ht="11.25" customHeight="1">
      <c r="A59" s="237"/>
      <c r="B59" s="251"/>
      <c r="C59" s="17"/>
      <c r="D59" s="13"/>
      <c r="E59" s="13"/>
      <c r="F59" s="13"/>
      <c r="G59" s="13"/>
      <c r="H59" s="13"/>
      <c r="I59" s="13"/>
      <c r="J59" s="13"/>
      <c r="K59" s="13"/>
      <c r="L59" s="13"/>
      <c r="M59" s="13"/>
      <c r="N59" s="13"/>
      <c r="O59" s="13"/>
      <c r="P59" s="243"/>
      <c r="Q59" s="243"/>
      <c r="R59" s="243"/>
      <c r="S59" s="243"/>
      <c r="T59" s="243"/>
      <c r="U59" s="257"/>
      <c r="V59" s="257"/>
      <c r="W59" s="258"/>
      <c r="X59" s="258"/>
      <c r="Y59" s="258"/>
      <c r="Z59" s="258"/>
      <c r="AA59" s="258"/>
      <c r="AB59" s="258"/>
      <c r="AC59" s="258"/>
      <c r="AD59" s="258"/>
      <c r="AE59" s="258"/>
      <c r="AF59" s="260"/>
      <c r="AG59" s="260"/>
      <c r="AH59" s="260"/>
      <c r="AI59" s="260"/>
    </row>
    <row r="60" spans="1:35" ht="11.25" customHeight="1">
      <c r="A60" s="237"/>
      <c r="B60" s="251"/>
      <c r="C60" s="17"/>
      <c r="D60" s="13"/>
      <c r="E60" s="13"/>
      <c r="F60" s="13"/>
      <c r="G60" s="13"/>
      <c r="H60" s="13"/>
      <c r="I60" s="13"/>
      <c r="J60" s="13"/>
      <c r="K60" s="13"/>
      <c r="L60" s="13"/>
      <c r="M60" s="13"/>
      <c r="N60" s="13"/>
      <c r="O60" s="13"/>
      <c r="P60" s="243"/>
      <c r="Q60" s="243"/>
      <c r="R60" s="243"/>
      <c r="S60" s="243"/>
      <c r="T60" s="243"/>
      <c r="U60" s="257"/>
      <c r="V60" s="257"/>
      <c r="W60" s="258"/>
      <c r="X60" s="258"/>
      <c r="Y60" s="258"/>
      <c r="Z60" s="258"/>
      <c r="AA60" s="258"/>
      <c r="AB60" s="258"/>
      <c r="AC60" s="258"/>
      <c r="AD60" s="258"/>
      <c r="AE60" s="258"/>
      <c r="AF60" s="260"/>
      <c r="AG60" s="260"/>
      <c r="AH60" s="260"/>
      <c r="AI60" s="260"/>
    </row>
    <row r="61" spans="1:35" ht="11.25" customHeight="1">
      <c r="A61" s="237"/>
      <c r="B61" s="13"/>
      <c r="C61" s="252"/>
      <c r="D61" s="16"/>
      <c r="E61" s="16"/>
      <c r="F61" s="16"/>
      <c r="G61" s="16"/>
      <c r="H61" s="13"/>
      <c r="I61" s="233"/>
      <c r="J61" s="233"/>
      <c r="K61" s="16"/>
      <c r="L61" s="233"/>
      <c r="M61" s="16"/>
      <c r="N61" s="16"/>
      <c r="O61" s="16"/>
      <c r="P61" s="16"/>
      <c r="Q61" s="274"/>
      <c r="R61" s="274"/>
      <c r="S61" s="274"/>
      <c r="T61" s="274"/>
      <c r="U61" s="257"/>
      <c r="V61" s="257"/>
      <c r="W61" s="258"/>
      <c r="X61" s="258"/>
      <c r="Y61" s="258"/>
      <c r="Z61" s="258"/>
      <c r="AA61" s="258"/>
      <c r="AB61" s="258"/>
      <c r="AC61" s="258"/>
      <c r="AD61" s="258"/>
      <c r="AE61" s="258"/>
      <c r="AF61" s="260"/>
      <c r="AG61" s="260"/>
      <c r="AH61" s="260"/>
      <c r="AI61" s="260"/>
    </row>
    <row r="62" spans="1:35" ht="11.25" customHeight="1">
      <c r="A62" s="237"/>
      <c r="B62" s="13"/>
      <c r="C62" s="2388"/>
      <c r="D62" s="2388"/>
      <c r="E62" s="2368"/>
      <c r="F62" s="2368"/>
      <c r="G62" s="2368"/>
      <c r="H62" s="13"/>
      <c r="I62" s="233"/>
      <c r="J62" s="1734"/>
      <c r="K62" s="1734"/>
      <c r="L62" s="1734"/>
      <c r="M62" s="2368"/>
      <c r="N62" s="2368"/>
      <c r="O62" s="2368"/>
      <c r="P62" s="2368"/>
      <c r="Q62" s="14"/>
      <c r="R62" s="14"/>
      <c r="S62" s="14"/>
      <c r="T62" s="14"/>
      <c r="U62" s="14"/>
      <c r="V62" s="14"/>
      <c r="W62" s="14"/>
      <c r="X62" s="14"/>
      <c r="Y62" s="258"/>
      <c r="Z62" s="258"/>
      <c r="AA62" s="258"/>
      <c r="AB62" s="258"/>
      <c r="AC62" s="258"/>
      <c r="AD62" s="258"/>
      <c r="AE62" s="258"/>
      <c r="AF62" s="260"/>
      <c r="AG62" s="260"/>
      <c r="AH62" s="260"/>
      <c r="AI62" s="260"/>
    </row>
    <row r="63" spans="1:35" ht="11.25" customHeight="1">
      <c r="A63" s="237"/>
      <c r="B63" s="13"/>
      <c r="C63" s="30"/>
      <c r="D63" s="30"/>
      <c r="E63" s="2368"/>
      <c r="F63" s="2368"/>
      <c r="G63" s="2368"/>
      <c r="H63" s="13"/>
      <c r="I63" s="233"/>
      <c r="J63" s="1733"/>
      <c r="K63" s="1733"/>
      <c r="L63" s="1733"/>
      <c r="M63" s="2368"/>
      <c r="N63" s="2368"/>
      <c r="O63" s="2368"/>
      <c r="P63" s="2368"/>
      <c r="Q63" s="13"/>
      <c r="R63" s="55"/>
      <c r="S63" s="55"/>
      <c r="T63" s="55"/>
      <c r="U63" s="55"/>
      <c r="V63" s="55"/>
      <c r="W63" s="14"/>
      <c r="X63" s="14"/>
      <c r="Y63" s="258"/>
      <c r="Z63" s="258"/>
      <c r="AA63" s="258"/>
      <c r="AB63" s="258"/>
      <c r="AC63" s="258"/>
      <c r="AD63" s="258"/>
      <c r="AE63" s="258"/>
      <c r="AF63" s="260"/>
      <c r="AG63" s="260"/>
      <c r="AH63" s="260"/>
      <c r="AI63" s="260"/>
    </row>
    <row r="64" spans="1:35" ht="11.25" customHeight="1">
      <c r="A64" s="237"/>
      <c r="B64" s="13"/>
      <c r="C64" s="2365"/>
      <c r="D64" s="2365"/>
      <c r="E64" s="2364"/>
      <c r="F64" s="2354"/>
      <c r="G64" s="2354"/>
      <c r="H64" s="13"/>
      <c r="I64" s="233"/>
      <c r="J64" s="2366"/>
      <c r="K64" s="2366"/>
      <c r="L64" s="2366"/>
      <c r="M64" s="2368"/>
      <c r="N64" s="2368"/>
      <c r="O64" s="2368"/>
      <c r="P64" s="30"/>
      <c r="Q64" s="13"/>
      <c r="R64" s="55"/>
      <c r="S64" s="55"/>
      <c r="T64" s="55"/>
      <c r="U64" s="55"/>
      <c r="V64" s="55"/>
      <c r="W64" s="14"/>
      <c r="X64" s="14"/>
      <c r="Y64" s="258"/>
      <c r="Z64" s="258"/>
      <c r="AA64" s="258"/>
      <c r="AB64" s="258"/>
      <c r="AC64" s="258"/>
      <c r="AD64" s="258"/>
      <c r="AE64" s="258"/>
      <c r="AF64" s="260"/>
      <c r="AG64" s="260"/>
      <c r="AH64" s="260"/>
      <c r="AI64" s="266"/>
    </row>
    <row r="65" spans="1:35" ht="11.25" customHeight="1">
      <c r="A65" s="237"/>
      <c r="B65" s="13"/>
      <c r="C65" s="2365"/>
      <c r="D65" s="2365"/>
      <c r="E65" s="2364"/>
      <c r="F65" s="2354"/>
      <c r="G65" s="2354"/>
      <c r="H65" s="13"/>
      <c r="I65" s="233"/>
      <c r="J65" s="2366"/>
      <c r="K65" s="2366"/>
      <c r="L65" s="2366"/>
      <c r="M65" s="2368"/>
      <c r="N65" s="2368"/>
      <c r="O65" s="2368"/>
      <c r="P65" s="30"/>
      <c r="Q65" s="13"/>
      <c r="R65" s="55"/>
      <c r="S65" s="55"/>
      <c r="T65" s="55"/>
      <c r="U65" s="55"/>
      <c r="V65" s="55"/>
      <c r="W65" s="14"/>
      <c r="X65" s="14"/>
      <c r="Y65" s="258"/>
      <c r="Z65" s="258"/>
      <c r="AA65" s="258"/>
      <c r="AB65" s="258"/>
      <c r="AC65" s="258"/>
      <c r="AD65" s="258"/>
      <c r="AE65" s="258"/>
      <c r="AF65" s="260"/>
      <c r="AG65" s="260"/>
      <c r="AH65" s="260"/>
      <c r="AI65" s="266"/>
    </row>
    <row r="66" spans="1:35" ht="11.25" customHeight="1">
      <c r="A66" s="237"/>
      <c r="B66" s="686"/>
      <c r="C66" s="664"/>
      <c r="D66" s="17"/>
      <c r="E66" s="171"/>
      <c r="F66" s="1090"/>
      <c r="G66" s="32"/>
      <c r="H66" s="32"/>
      <c r="I66" s="1090"/>
      <c r="J66" s="1091"/>
      <c r="K66" s="13"/>
      <c r="L66" s="13"/>
      <c r="M66" s="13"/>
      <c r="N66" s="13"/>
      <c r="O66" s="13"/>
      <c r="P66" s="243"/>
      <c r="Q66" s="243"/>
      <c r="R66" s="243"/>
      <c r="S66" s="243"/>
      <c r="T66" s="243"/>
      <c r="U66" s="257"/>
      <c r="V66" s="257"/>
      <c r="W66" s="258"/>
      <c r="X66" s="258"/>
      <c r="Y66" s="258"/>
      <c r="Z66" s="258"/>
      <c r="AA66" s="258"/>
      <c r="AB66" s="258"/>
      <c r="AC66" s="258"/>
      <c r="AD66" s="258"/>
      <c r="AE66" s="258"/>
      <c r="AF66" s="260"/>
      <c r="AG66" s="260"/>
      <c r="AH66" s="260"/>
      <c r="AI66" s="266"/>
    </row>
    <row r="67" spans="1:35" ht="11.25" customHeight="1">
      <c r="A67" s="237"/>
      <c r="B67" s="251"/>
      <c r="C67" s="17"/>
      <c r="D67" s="13"/>
      <c r="E67" s="13"/>
      <c r="F67" s="13"/>
      <c r="G67" s="13"/>
      <c r="H67" s="13"/>
      <c r="I67" s="13"/>
      <c r="J67" s="13"/>
      <c r="K67" s="13"/>
      <c r="L67" s="13"/>
      <c r="M67" s="13"/>
      <c r="N67" s="13"/>
      <c r="O67" s="13"/>
      <c r="P67" s="243"/>
      <c r="Q67" s="243"/>
      <c r="R67" s="243"/>
      <c r="S67" s="243"/>
      <c r="T67" s="243"/>
      <c r="U67" s="257"/>
      <c r="V67" s="257"/>
      <c r="W67" s="258"/>
      <c r="X67" s="258"/>
      <c r="Y67" s="258"/>
      <c r="Z67" s="258"/>
      <c r="AA67" s="258"/>
      <c r="AB67" s="258"/>
      <c r="AC67" s="258"/>
      <c r="AD67" s="258"/>
      <c r="AE67" s="258"/>
      <c r="AF67" s="260"/>
      <c r="AG67" s="260"/>
      <c r="AH67" s="260"/>
      <c r="AI67" s="266"/>
    </row>
    <row r="68" spans="1:35" ht="11.25" customHeight="1">
      <c r="A68" s="237"/>
      <c r="B68" s="251"/>
      <c r="C68" s="17"/>
      <c r="D68" s="13"/>
      <c r="E68" s="13"/>
      <c r="F68" s="13"/>
      <c r="G68" s="13"/>
      <c r="H68" s="13"/>
      <c r="I68" s="13"/>
      <c r="J68" s="13"/>
      <c r="K68" s="13"/>
      <c r="L68" s="13"/>
      <c r="M68" s="13"/>
      <c r="N68" s="13"/>
      <c r="O68" s="13"/>
      <c r="P68" s="243"/>
      <c r="Q68" s="243"/>
      <c r="R68" s="243"/>
      <c r="S68" s="243"/>
      <c r="T68" s="243"/>
      <c r="U68" s="257"/>
      <c r="V68" s="257"/>
      <c r="W68" s="258"/>
      <c r="X68" s="258"/>
      <c r="Y68" s="258"/>
      <c r="Z68" s="258"/>
      <c r="AA68" s="258"/>
      <c r="AB68" s="258"/>
      <c r="AC68" s="258"/>
      <c r="AD68" s="258"/>
      <c r="AE68" s="258"/>
      <c r="AF68" s="260"/>
      <c r="AG68" s="260"/>
      <c r="AH68" s="260"/>
      <c r="AI68" s="266"/>
    </row>
    <row r="69" spans="1:35" ht="11.25" customHeight="1">
      <c r="A69" s="237"/>
      <c r="B69" s="13"/>
      <c r="C69" s="252"/>
      <c r="D69" s="16"/>
      <c r="E69" s="4136"/>
      <c r="F69" s="4136"/>
      <c r="G69" s="4136"/>
      <c r="H69" s="13"/>
      <c r="I69" s="233"/>
      <c r="J69" s="233"/>
      <c r="K69" s="16"/>
      <c r="L69" s="233"/>
      <c r="M69" s="16"/>
      <c r="N69" s="4136"/>
      <c r="O69" s="4136"/>
      <c r="P69" s="4136"/>
      <c r="Q69" s="274"/>
      <c r="R69" s="274"/>
      <c r="S69" s="274"/>
      <c r="T69" s="274"/>
      <c r="U69" s="257"/>
      <c r="V69" s="257"/>
      <c r="W69" s="258"/>
      <c r="X69" s="258"/>
      <c r="Y69" s="258"/>
      <c r="Z69" s="258"/>
      <c r="AA69" s="258"/>
      <c r="AB69" s="258"/>
      <c r="AC69" s="258"/>
      <c r="AD69" s="258"/>
      <c r="AE69" s="258"/>
      <c r="AF69" s="260"/>
      <c r="AG69" s="260"/>
      <c r="AH69" s="260"/>
      <c r="AI69" s="266"/>
    </row>
    <row r="70" spans="1:35" ht="11.25" customHeight="1">
      <c r="A70" s="237"/>
      <c r="B70" s="13"/>
      <c r="C70" s="4956"/>
      <c r="D70" s="4956"/>
      <c r="E70" s="4960"/>
      <c r="F70" s="4960"/>
      <c r="G70" s="4960"/>
      <c r="H70" s="13"/>
      <c r="I70" s="233"/>
      <c r="J70" s="4957"/>
      <c r="K70" s="4957"/>
      <c r="L70" s="4957"/>
      <c r="M70" s="4960"/>
      <c r="N70" s="4960"/>
      <c r="O70" s="4960"/>
      <c r="P70" s="4960"/>
      <c r="Q70" s="14"/>
      <c r="R70" s="14"/>
      <c r="S70" s="14"/>
      <c r="T70" s="14"/>
      <c r="U70" s="14"/>
      <c r="V70" s="14"/>
      <c r="W70" s="14"/>
      <c r="X70" s="14"/>
      <c r="Y70" s="258"/>
      <c r="Z70" s="258"/>
      <c r="AA70" s="258"/>
      <c r="AB70" s="258"/>
      <c r="AC70" s="258"/>
      <c r="AD70" s="258"/>
      <c r="AE70" s="258"/>
      <c r="AF70" s="260"/>
      <c r="AG70" s="260"/>
      <c r="AH70" s="260"/>
      <c r="AI70" s="266"/>
    </row>
    <row r="71" spans="1:35" ht="11.25" customHeight="1">
      <c r="A71" s="237"/>
      <c r="B71" s="13"/>
      <c r="C71" s="4958"/>
      <c r="D71" s="4958"/>
      <c r="E71" s="4960"/>
      <c r="F71" s="4960"/>
      <c r="G71" s="4960"/>
      <c r="H71" s="13"/>
      <c r="I71" s="233"/>
      <c r="J71" s="4959"/>
      <c r="K71" s="4959"/>
      <c r="L71" s="4959"/>
      <c r="M71" s="4960"/>
      <c r="N71" s="4960"/>
      <c r="O71" s="4960"/>
      <c r="P71" s="4960"/>
      <c r="Q71" s="13"/>
      <c r="R71" s="55"/>
      <c r="S71" s="55"/>
      <c r="T71" s="55"/>
      <c r="U71" s="55"/>
      <c r="V71" s="55"/>
      <c r="W71" s="14"/>
      <c r="X71" s="14"/>
      <c r="Y71" s="258"/>
      <c r="Z71" s="258"/>
      <c r="AA71" s="258"/>
      <c r="AB71" s="258"/>
      <c r="AC71" s="258"/>
      <c r="AD71" s="258"/>
      <c r="AE71" s="258"/>
      <c r="AF71" s="260"/>
      <c r="AG71" s="260"/>
      <c r="AH71" s="260"/>
      <c r="AI71" s="266"/>
    </row>
    <row r="72" spans="1:35" ht="11.25" customHeight="1">
      <c r="A72" s="237"/>
      <c r="B72" s="13"/>
      <c r="C72" s="1092"/>
      <c r="D72" s="1092"/>
      <c r="E72" s="1091"/>
      <c r="F72" s="1090"/>
      <c r="G72" s="1090"/>
      <c r="H72" s="13"/>
      <c r="I72" s="233"/>
      <c r="J72" s="727"/>
      <c r="K72" s="727"/>
      <c r="L72" s="727"/>
      <c r="M72" s="1093"/>
      <c r="N72" s="1093"/>
      <c r="O72" s="1093"/>
      <c r="P72" s="30"/>
      <c r="Q72" s="13"/>
      <c r="R72" s="55"/>
      <c r="S72" s="55"/>
      <c r="T72" s="55"/>
      <c r="U72" s="55"/>
      <c r="V72" s="55"/>
      <c r="W72" s="14"/>
      <c r="X72" s="14"/>
      <c r="Y72" s="258"/>
      <c r="Z72" s="258"/>
      <c r="AA72" s="258"/>
      <c r="AB72" s="258"/>
      <c r="AC72" s="258"/>
      <c r="AD72" s="258"/>
      <c r="AE72" s="258"/>
      <c r="AF72" s="260"/>
      <c r="AG72" s="260"/>
      <c r="AH72" s="260"/>
      <c r="AI72" s="266"/>
    </row>
    <row r="73" spans="1:35" ht="11.25" customHeight="1">
      <c r="A73" s="237"/>
      <c r="B73" s="13"/>
      <c r="C73" s="1092"/>
      <c r="D73" s="1092"/>
      <c r="E73" s="1091"/>
      <c r="F73" s="1090"/>
      <c r="G73" s="1090"/>
      <c r="H73" s="13"/>
      <c r="I73" s="233"/>
      <c r="J73" s="727"/>
      <c r="K73" s="727"/>
      <c r="L73" s="727"/>
      <c r="M73" s="1093"/>
      <c r="N73" s="1093"/>
      <c r="O73" s="1093"/>
      <c r="P73" s="30"/>
      <c r="Q73" s="13"/>
      <c r="R73" s="55"/>
      <c r="S73" s="55"/>
      <c r="T73" s="55"/>
      <c r="U73" s="55"/>
      <c r="V73" s="55"/>
      <c r="W73" s="14"/>
      <c r="X73" s="14"/>
      <c r="Y73" s="258"/>
      <c r="Z73" s="258"/>
      <c r="AA73" s="258"/>
      <c r="AB73" s="258"/>
      <c r="AC73" s="258"/>
      <c r="AD73" s="258"/>
      <c r="AE73" s="258"/>
      <c r="AF73" s="260"/>
      <c r="AG73" s="260"/>
      <c r="AH73" s="260"/>
      <c r="AI73" s="266"/>
    </row>
    <row r="74" spans="1:35" ht="11.25" customHeight="1">
      <c r="A74" s="237"/>
      <c r="B74" s="13"/>
      <c r="C74" s="1092"/>
      <c r="D74" s="1092"/>
      <c r="E74" s="1091"/>
      <c r="F74" s="1090"/>
      <c r="G74" s="1090"/>
      <c r="H74" s="13"/>
      <c r="I74" s="233"/>
      <c r="J74" s="727"/>
      <c r="K74" s="727"/>
      <c r="L74" s="727"/>
      <c r="M74" s="1093"/>
      <c r="N74" s="1093"/>
      <c r="O74" s="1093"/>
      <c r="P74" s="30"/>
      <c r="Q74" s="13"/>
      <c r="R74" s="55"/>
      <c r="S74" s="55"/>
      <c r="T74" s="55"/>
      <c r="U74" s="55"/>
      <c r="V74" s="55"/>
      <c r="W74" s="14"/>
      <c r="X74" s="14"/>
      <c r="Y74" s="258"/>
      <c r="Z74" s="258"/>
      <c r="AA74" s="258"/>
      <c r="AB74" s="258"/>
      <c r="AC74" s="258"/>
      <c r="AD74" s="258"/>
      <c r="AE74" s="258"/>
      <c r="AF74" s="260"/>
      <c r="AG74" s="260"/>
      <c r="AH74" s="260"/>
      <c r="AI74" s="266"/>
    </row>
    <row r="75" spans="1:35" ht="11.25" customHeight="1">
      <c r="A75" s="237"/>
      <c r="B75" s="250"/>
      <c r="C75" s="248"/>
      <c r="D75" s="248"/>
      <c r="E75" s="238"/>
      <c r="F75" s="238"/>
      <c r="G75" s="238"/>
      <c r="H75" s="243"/>
      <c r="I75" s="238"/>
      <c r="J75" s="238"/>
      <c r="K75" s="238"/>
      <c r="L75" s="238"/>
      <c r="M75" s="238"/>
      <c r="N75" s="238"/>
      <c r="O75" s="274"/>
      <c r="P75" s="274"/>
      <c r="Q75" s="274"/>
      <c r="R75" s="274"/>
      <c r="S75" s="274"/>
      <c r="T75" s="274"/>
      <c r="U75" s="257"/>
      <c r="V75" s="257"/>
      <c r="W75" s="258"/>
      <c r="X75" s="258"/>
      <c r="Y75" s="258"/>
      <c r="Z75" s="258"/>
      <c r="AA75" s="258"/>
      <c r="AB75" s="258"/>
      <c r="AC75" s="258"/>
      <c r="AD75" s="258"/>
      <c r="AE75" s="258"/>
      <c r="AF75" s="260"/>
      <c r="AG75" s="260"/>
      <c r="AH75" s="260"/>
      <c r="AI75" s="266"/>
    </row>
    <row r="76" spans="1:35" ht="11.25" customHeight="1">
      <c r="A76" s="237"/>
      <c r="B76" s="250"/>
      <c r="C76" s="248"/>
      <c r="D76" s="248"/>
      <c r="E76" s="238"/>
      <c r="F76" s="238"/>
      <c r="G76" s="238"/>
      <c r="H76" s="243"/>
      <c r="I76" s="238"/>
      <c r="J76" s="238"/>
      <c r="K76" s="238"/>
      <c r="L76" s="238"/>
      <c r="M76" s="238"/>
      <c r="N76" s="238"/>
      <c r="O76" s="243"/>
      <c r="P76" s="243"/>
      <c r="Q76" s="243"/>
      <c r="R76" s="243"/>
      <c r="S76" s="243"/>
      <c r="T76" s="243"/>
      <c r="U76" s="257"/>
      <c r="V76" s="257"/>
      <c r="W76" s="258"/>
      <c r="X76" s="258"/>
      <c r="Y76" s="258"/>
      <c r="Z76" s="258"/>
      <c r="AA76" s="258"/>
      <c r="AB76" s="258"/>
      <c r="AC76" s="258"/>
      <c r="AD76" s="258"/>
      <c r="AE76" s="258"/>
      <c r="AF76" s="260"/>
      <c r="AG76" s="260"/>
      <c r="AH76" s="260"/>
      <c r="AI76" s="266"/>
    </row>
    <row r="77" spans="1:35" ht="11.25" customHeight="1">
      <c r="A77" s="237"/>
      <c r="B77" s="250"/>
      <c r="C77" s="248"/>
      <c r="D77" s="248"/>
      <c r="E77" s="238"/>
      <c r="F77" s="238"/>
      <c r="G77" s="238"/>
      <c r="H77" s="243"/>
      <c r="I77" s="238"/>
      <c r="J77" s="238"/>
      <c r="K77" s="238"/>
      <c r="L77" s="238"/>
      <c r="M77" s="238"/>
      <c r="N77" s="238"/>
      <c r="O77" s="243"/>
      <c r="P77" s="243"/>
      <c r="Q77" s="243"/>
      <c r="R77" s="243"/>
      <c r="S77" s="243"/>
      <c r="T77" s="243"/>
      <c r="U77" s="257"/>
      <c r="V77" s="257"/>
      <c r="W77" s="258"/>
      <c r="X77" s="258"/>
      <c r="Y77" s="258"/>
      <c r="Z77" s="258"/>
      <c r="AA77" s="258"/>
      <c r="AB77" s="258"/>
      <c r="AC77" s="258"/>
      <c r="AD77" s="258"/>
      <c r="AE77" s="258"/>
      <c r="AF77" s="260"/>
      <c r="AG77" s="260"/>
      <c r="AH77" s="260"/>
      <c r="AI77" s="266"/>
    </row>
    <row r="78" spans="1:35" ht="11.25" customHeight="1">
      <c r="A78" s="237"/>
      <c r="B78" s="250"/>
      <c r="C78" s="248"/>
      <c r="D78" s="248"/>
      <c r="E78" s="238"/>
      <c r="F78" s="238"/>
      <c r="G78" s="238"/>
      <c r="H78" s="243"/>
      <c r="I78" s="238"/>
      <c r="J78" s="238"/>
      <c r="K78" s="238"/>
      <c r="L78" s="238"/>
      <c r="M78" s="238"/>
      <c r="N78" s="238"/>
      <c r="O78" s="243"/>
      <c r="P78" s="243"/>
      <c r="Q78" s="243"/>
      <c r="R78" s="243"/>
      <c r="S78" s="243"/>
      <c r="T78" s="243"/>
      <c r="U78" s="257"/>
      <c r="V78" s="257"/>
      <c r="W78" s="258"/>
      <c r="X78" s="258"/>
      <c r="Y78" s="258"/>
      <c r="Z78" s="258"/>
      <c r="AA78" s="258"/>
      <c r="AB78" s="258"/>
      <c r="AC78" s="258"/>
      <c r="AD78" s="258"/>
      <c r="AE78" s="258"/>
      <c r="AF78" s="260"/>
      <c r="AG78" s="260"/>
      <c r="AH78" s="260"/>
      <c r="AI78" s="266"/>
    </row>
    <row r="79" spans="1:35" ht="11.25" customHeight="1">
      <c r="A79" s="237"/>
      <c r="B79" s="250"/>
      <c r="C79" s="248"/>
      <c r="D79" s="248"/>
      <c r="E79" s="238"/>
      <c r="F79" s="238"/>
      <c r="G79" s="238"/>
      <c r="H79" s="243"/>
      <c r="I79" s="238"/>
      <c r="J79" s="238"/>
      <c r="K79" s="238"/>
      <c r="L79" s="238"/>
      <c r="M79" s="238"/>
      <c r="N79" s="238"/>
      <c r="O79" s="243"/>
      <c r="P79" s="243"/>
      <c r="Q79" s="243"/>
      <c r="R79" s="243"/>
      <c r="S79" s="243"/>
      <c r="T79" s="243"/>
      <c r="U79" s="257"/>
      <c r="V79" s="257"/>
      <c r="W79" s="258"/>
      <c r="X79" s="258"/>
      <c r="Y79" s="258"/>
      <c r="Z79" s="258"/>
      <c r="AA79" s="258"/>
      <c r="AB79" s="258"/>
      <c r="AC79" s="258"/>
      <c r="AD79" s="258"/>
      <c r="AE79" s="258"/>
      <c r="AF79" s="260"/>
      <c r="AG79" s="260"/>
      <c r="AH79" s="260"/>
      <c r="AI79" s="266"/>
    </row>
    <row r="80" spans="1:35" ht="11.25" customHeight="1">
      <c r="A80" s="237"/>
      <c r="B80" s="250"/>
      <c r="C80" s="248"/>
      <c r="D80" s="248"/>
      <c r="E80" s="238"/>
      <c r="F80" s="238"/>
      <c r="G80" s="238"/>
      <c r="H80" s="243"/>
      <c r="I80" s="238"/>
      <c r="J80" s="238"/>
      <c r="K80" s="238"/>
      <c r="L80" s="238"/>
      <c r="M80" s="238"/>
      <c r="N80" s="238"/>
      <c r="O80" s="243"/>
      <c r="P80" s="243"/>
      <c r="Q80" s="243"/>
      <c r="R80" s="243"/>
      <c r="S80" s="243"/>
      <c r="T80" s="243"/>
      <c r="U80" s="257"/>
      <c r="V80" s="257"/>
      <c r="W80" s="258"/>
      <c r="X80" s="258"/>
      <c r="Y80" s="258"/>
      <c r="Z80" s="258"/>
      <c r="AA80" s="258"/>
      <c r="AB80" s="258"/>
      <c r="AC80" s="258"/>
      <c r="AD80" s="258"/>
      <c r="AE80" s="258"/>
      <c r="AF80" s="260"/>
      <c r="AG80" s="260"/>
      <c r="AH80" s="260"/>
      <c r="AI80" s="266"/>
    </row>
    <row r="81" spans="1:36" ht="11.25" customHeight="1">
      <c r="A81" s="237"/>
      <c r="B81" s="250"/>
      <c r="C81" s="248"/>
      <c r="D81" s="248"/>
      <c r="E81" s="238"/>
      <c r="F81" s="238"/>
      <c r="G81" s="238"/>
      <c r="H81" s="243"/>
      <c r="I81" s="238"/>
      <c r="J81" s="238"/>
      <c r="K81" s="238"/>
      <c r="L81" s="238"/>
      <c r="M81" s="238"/>
      <c r="N81" s="238"/>
      <c r="O81" s="243"/>
      <c r="P81" s="243"/>
      <c r="Q81" s="243"/>
      <c r="R81" s="243"/>
      <c r="S81" s="243"/>
      <c r="T81" s="243"/>
      <c r="U81" s="257"/>
      <c r="V81" s="257"/>
      <c r="W81" s="258"/>
      <c r="X81" s="258"/>
      <c r="Y81" s="258"/>
      <c r="Z81" s="258"/>
      <c r="AA81" s="258"/>
      <c r="AB81" s="258"/>
      <c r="AC81" s="258"/>
      <c r="AD81" s="258"/>
      <c r="AE81" s="258"/>
      <c r="AF81" s="260"/>
      <c r="AG81" s="260"/>
      <c r="AH81" s="260"/>
      <c r="AI81" s="266"/>
    </row>
    <row r="82" spans="1:36" ht="0.9" customHeight="1">
      <c r="A82" s="267"/>
      <c r="B82" s="268"/>
      <c r="C82" s="269"/>
      <c r="D82" s="269"/>
      <c r="E82" s="270"/>
      <c r="F82" s="270"/>
      <c r="G82" s="271"/>
      <c r="H82" s="272"/>
      <c r="I82" s="270"/>
      <c r="J82" s="270"/>
      <c r="K82" s="270"/>
      <c r="L82" s="270"/>
      <c r="M82" s="270"/>
      <c r="N82" s="271"/>
      <c r="O82" s="275"/>
      <c r="P82" s="276"/>
      <c r="Q82" s="276"/>
      <c r="R82" s="276"/>
      <c r="S82" s="276"/>
      <c r="T82" s="276"/>
      <c r="U82" s="277"/>
      <c r="V82" s="277"/>
      <c r="W82" s="277"/>
      <c r="X82" s="277"/>
      <c r="Y82" s="277"/>
      <c r="Z82" s="277"/>
      <c r="AA82" s="280"/>
      <c r="AB82" s="280"/>
      <c r="AC82" s="280"/>
      <c r="AD82" s="280"/>
      <c r="AE82" s="280"/>
      <c r="AF82" s="280"/>
      <c r="AG82" s="280"/>
      <c r="AH82" s="280"/>
      <c r="AI82" s="282"/>
    </row>
    <row r="83" spans="1:36" ht="16.5" customHeight="1">
      <c r="A83" s="273"/>
      <c r="B83" s="250"/>
      <c r="C83" s="244"/>
      <c r="D83" s="244"/>
      <c r="E83" s="238"/>
      <c r="F83" s="238"/>
      <c r="G83" s="238"/>
      <c r="H83" s="238"/>
      <c r="I83" s="238"/>
      <c r="J83" s="238"/>
      <c r="K83" s="238"/>
      <c r="L83" s="238"/>
      <c r="M83" s="238"/>
      <c r="N83" s="238"/>
      <c r="O83" s="238"/>
      <c r="P83" s="238"/>
      <c r="Q83" s="238"/>
      <c r="R83" s="238"/>
      <c r="S83" s="239"/>
      <c r="T83" s="242"/>
      <c r="U83" s="278"/>
      <c r="V83" s="279"/>
      <c r="W83" s="279"/>
      <c r="X83" s="279"/>
      <c r="Y83" s="279"/>
      <c r="Z83" s="279"/>
      <c r="AA83" s="279"/>
      <c r="AB83" s="279"/>
      <c r="AC83" s="279"/>
      <c r="AD83" s="279"/>
      <c r="AE83" s="279"/>
      <c r="AF83" s="242"/>
      <c r="AG83" s="242"/>
      <c r="AH83" s="242"/>
      <c r="AI83" s="242"/>
    </row>
    <row r="84" spans="1:36" ht="16.5" customHeight="1">
      <c r="A84" s="273"/>
      <c r="B84" s="250"/>
      <c r="C84" s="244"/>
      <c r="D84" s="244"/>
      <c r="E84" s="238"/>
      <c r="F84" s="238"/>
      <c r="G84" s="238"/>
      <c r="H84" s="238"/>
      <c r="I84" s="238"/>
      <c r="J84" s="238"/>
      <c r="K84" s="238"/>
      <c r="L84" s="238"/>
      <c r="M84" s="238"/>
      <c r="N84" s="238"/>
      <c r="O84" s="238"/>
      <c r="P84" s="238"/>
      <c r="Q84" s="238"/>
      <c r="R84" s="238"/>
      <c r="S84" s="239"/>
      <c r="T84" s="242"/>
      <c r="U84" s="278"/>
      <c r="V84" s="279"/>
      <c r="W84" s="279"/>
      <c r="X84" s="279"/>
      <c r="Y84" s="279"/>
      <c r="Z84" s="279"/>
      <c r="AA84" s="279"/>
      <c r="AB84" s="279"/>
      <c r="AC84" s="279"/>
      <c r="AD84" s="279"/>
      <c r="AE84" s="279"/>
      <c r="AF84" s="242"/>
      <c r="AG84" s="242"/>
      <c r="AH84" s="242"/>
      <c r="AI84" s="242"/>
    </row>
    <row r="85" spans="1:36" ht="16.5" customHeight="1">
      <c r="A85" s="259"/>
      <c r="B85" s="238"/>
      <c r="C85" s="238"/>
      <c r="D85" s="238"/>
      <c r="E85" s="238"/>
      <c r="F85" s="238"/>
      <c r="G85" s="238"/>
      <c r="H85" s="238"/>
      <c r="I85" s="238"/>
      <c r="J85" s="238"/>
      <c r="K85" s="238"/>
      <c r="L85" s="238"/>
      <c r="M85" s="238"/>
      <c r="N85" s="238"/>
      <c r="O85" s="238"/>
      <c r="P85" s="238"/>
      <c r="Q85" s="238"/>
      <c r="R85" s="238"/>
      <c r="S85" s="238"/>
      <c r="T85" s="238"/>
      <c r="U85" s="238"/>
      <c r="V85" s="238"/>
      <c r="W85" s="238"/>
      <c r="X85" s="238"/>
      <c r="Y85" s="238"/>
      <c r="Z85" s="238"/>
      <c r="AA85" s="238"/>
      <c r="AB85" s="238"/>
      <c r="AC85" s="238"/>
      <c r="AD85" s="238"/>
      <c r="AE85" s="238"/>
      <c r="AF85" s="238"/>
      <c r="AG85" s="238"/>
      <c r="AH85" s="238"/>
      <c r="AI85" s="238"/>
      <c r="AJ85" s="233"/>
    </row>
    <row r="86" spans="1:36" ht="16.5" customHeight="1">
      <c r="A86" s="233"/>
      <c r="B86" s="233"/>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3"/>
    </row>
    <row r="87" spans="1:36" ht="16.5" customHeight="1">
      <c r="A87" s="233"/>
      <c r="B87" s="233"/>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233"/>
      <c r="AH87" s="233"/>
      <c r="AI87" s="233"/>
      <c r="AJ87" s="233"/>
    </row>
    <row r="88" spans="1:36" ht="16.5" customHeight="1">
      <c r="A88" s="233"/>
      <c r="B88" s="233"/>
      <c r="C88" s="233"/>
      <c r="D88" s="233"/>
      <c r="E88" s="233"/>
      <c r="F88" s="233"/>
      <c r="G88" s="233"/>
      <c r="H88" s="233"/>
      <c r="I88" s="233"/>
      <c r="J88" s="233"/>
      <c r="K88" s="233"/>
      <c r="L88" s="233"/>
      <c r="M88" s="233"/>
      <c r="N88" s="233"/>
      <c r="O88" s="233"/>
      <c r="P88" s="233"/>
      <c r="Q88" s="233"/>
      <c r="R88" s="233"/>
      <c r="S88" s="233"/>
      <c r="T88" s="233"/>
      <c r="U88" s="233"/>
      <c r="V88" s="233"/>
      <c r="W88" s="233"/>
      <c r="X88" s="233"/>
      <c r="Y88" s="233"/>
      <c r="Z88" s="233"/>
      <c r="AA88" s="233"/>
      <c r="AB88" s="233"/>
      <c r="AC88" s="233"/>
      <c r="AD88" s="233"/>
      <c r="AE88" s="233"/>
      <c r="AF88" s="233"/>
      <c r="AG88" s="233"/>
      <c r="AH88" s="233"/>
      <c r="AI88" s="233"/>
      <c r="AJ88" s="233"/>
    </row>
    <row r="89" spans="1:36" ht="16.5" customHeight="1">
      <c r="A89" s="233"/>
      <c r="B89" s="233"/>
      <c r="C89" s="233"/>
      <c r="D89" s="233"/>
      <c r="E89" s="233"/>
      <c r="F89" s="233"/>
      <c r="G89" s="233"/>
      <c r="H89" s="233"/>
      <c r="I89" s="233"/>
      <c r="J89" s="233"/>
      <c r="K89" s="233"/>
      <c r="L89" s="233"/>
      <c r="M89" s="233"/>
      <c r="N89" s="233"/>
      <c r="O89" s="233"/>
      <c r="P89" s="233"/>
      <c r="Q89" s="233"/>
      <c r="R89" s="233"/>
      <c r="S89" s="233"/>
      <c r="T89" s="233"/>
      <c r="U89" s="233"/>
      <c r="V89" s="233"/>
      <c r="W89" s="233"/>
      <c r="X89" s="233"/>
      <c r="Y89" s="233"/>
      <c r="Z89" s="233"/>
      <c r="AA89" s="233"/>
      <c r="AB89" s="233"/>
      <c r="AC89" s="233"/>
      <c r="AD89" s="233"/>
      <c r="AE89" s="233"/>
      <c r="AF89" s="233"/>
      <c r="AG89" s="233"/>
      <c r="AH89" s="233"/>
      <c r="AI89" s="233"/>
      <c r="AJ89" s="233"/>
    </row>
    <row r="90" spans="1:36" ht="16.5" customHeight="1">
      <c r="A90" s="233"/>
      <c r="B90" s="233"/>
      <c r="C90" s="233"/>
      <c r="D90" s="233"/>
      <c r="E90" s="233"/>
      <c r="F90" s="233"/>
      <c r="G90" s="233"/>
      <c r="H90" s="233"/>
      <c r="I90" s="233"/>
      <c r="J90" s="233"/>
      <c r="K90" s="233"/>
      <c r="L90" s="233"/>
      <c r="M90" s="233"/>
      <c r="N90" s="233"/>
      <c r="O90" s="233"/>
      <c r="P90" s="233"/>
      <c r="Q90" s="233"/>
      <c r="R90" s="233"/>
      <c r="S90" s="233"/>
      <c r="T90" s="233"/>
      <c r="U90" s="233"/>
      <c r="V90" s="233"/>
      <c r="W90" s="233"/>
      <c r="X90" s="233"/>
      <c r="Y90" s="233"/>
      <c r="Z90" s="233"/>
      <c r="AA90" s="233"/>
      <c r="AB90" s="233"/>
      <c r="AC90" s="233"/>
      <c r="AD90" s="233"/>
      <c r="AE90" s="233"/>
      <c r="AF90" s="233"/>
      <c r="AG90" s="233"/>
      <c r="AH90" s="233"/>
      <c r="AI90" s="233"/>
      <c r="AJ90" s="233"/>
    </row>
    <row r="91" spans="1:36" ht="16.5" customHeight="1">
      <c r="A91" s="233"/>
      <c r="B91" s="233"/>
      <c r="C91" s="233"/>
      <c r="D91" s="233"/>
      <c r="E91" s="233"/>
      <c r="F91" s="233"/>
      <c r="G91" s="233"/>
      <c r="H91" s="233"/>
      <c r="I91" s="233"/>
      <c r="J91" s="233"/>
      <c r="K91" s="233"/>
      <c r="L91" s="233"/>
      <c r="M91" s="233"/>
      <c r="N91" s="233"/>
      <c r="O91" s="233"/>
      <c r="P91" s="233"/>
      <c r="Q91" s="233"/>
      <c r="R91" s="233"/>
      <c r="S91" s="233"/>
      <c r="T91" s="233"/>
      <c r="U91" s="233"/>
      <c r="V91" s="233"/>
      <c r="W91" s="233"/>
      <c r="X91" s="233"/>
      <c r="Y91" s="233"/>
      <c r="Z91" s="233"/>
      <c r="AA91" s="233"/>
      <c r="AB91" s="233"/>
      <c r="AC91" s="233"/>
      <c r="AD91" s="233"/>
      <c r="AE91" s="233"/>
      <c r="AF91" s="233"/>
      <c r="AG91" s="233"/>
      <c r="AH91" s="233"/>
      <c r="AI91" s="233"/>
      <c r="AJ91" s="233"/>
    </row>
    <row r="92" spans="1:36" ht="16.5" customHeight="1">
      <c r="A92" s="233"/>
      <c r="B92" s="233"/>
      <c r="C92" s="233"/>
      <c r="D92" s="233"/>
      <c r="E92" s="233"/>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c r="AE92" s="233"/>
      <c r="AF92" s="233"/>
      <c r="AG92" s="233"/>
      <c r="AH92" s="233"/>
      <c r="AI92" s="233"/>
      <c r="AJ92" s="233"/>
    </row>
    <row r="93" spans="1:36" ht="16.5" customHeight="1">
      <c r="A93" s="233"/>
      <c r="B93" s="233"/>
      <c r="C93" s="233"/>
      <c r="D93" s="233"/>
      <c r="E93" s="233"/>
      <c r="F93" s="233"/>
      <c r="G93" s="233"/>
      <c r="H93" s="233"/>
      <c r="I93" s="233"/>
      <c r="J93" s="233"/>
      <c r="K93" s="233"/>
      <c r="L93" s="233"/>
      <c r="M93" s="233"/>
      <c r="N93" s="233"/>
      <c r="O93" s="233"/>
      <c r="P93" s="233"/>
      <c r="Q93" s="233"/>
      <c r="R93" s="233"/>
      <c r="S93" s="233"/>
      <c r="T93" s="233"/>
      <c r="U93" s="233"/>
      <c r="V93" s="233"/>
      <c r="W93" s="233"/>
      <c r="X93" s="233"/>
      <c r="Y93" s="233"/>
      <c r="Z93" s="233"/>
      <c r="AA93" s="233"/>
      <c r="AB93" s="233"/>
      <c r="AC93" s="233"/>
      <c r="AD93" s="233"/>
      <c r="AE93" s="233"/>
      <c r="AF93" s="233"/>
      <c r="AG93" s="233"/>
      <c r="AH93" s="233"/>
      <c r="AI93" s="233"/>
      <c r="AJ93" s="233"/>
    </row>
    <row r="94" spans="1:36" ht="16.5" customHeight="1">
      <c r="A94" s="233"/>
      <c r="B94" s="233"/>
      <c r="C94" s="233"/>
      <c r="D94" s="233"/>
      <c r="E94" s="233"/>
      <c r="F94" s="233"/>
      <c r="G94" s="233"/>
      <c r="H94" s="233"/>
      <c r="I94" s="233"/>
      <c r="J94" s="233"/>
      <c r="K94" s="233"/>
      <c r="L94" s="233"/>
      <c r="M94" s="233"/>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3"/>
    </row>
    <row r="95" spans="1:36" ht="16.5" customHeight="1">
      <c r="A95" s="233"/>
      <c r="B95" s="233"/>
      <c r="C95" s="233"/>
      <c r="D95" s="233"/>
      <c r="E95" s="233"/>
      <c r="F95" s="233"/>
      <c r="G95" s="233"/>
      <c r="H95" s="233"/>
      <c r="I95" s="233"/>
      <c r="J95" s="233"/>
      <c r="K95" s="233"/>
      <c r="L95" s="233"/>
      <c r="M95" s="233"/>
      <c r="N95" s="233"/>
      <c r="O95" s="233"/>
      <c r="P95" s="233"/>
      <c r="Q95" s="233"/>
      <c r="R95" s="233"/>
      <c r="S95" s="233"/>
      <c r="T95" s="233"/>
      <c r="U95" s="233"/>
      <c r="V95" s="233"/>
      <c r="W95" s="233"/>
      <c r="X95" s="233"/>
      <c r="Y95" s="233"/>
      <c r="Z95" s="233"/>
      <c r="AA95" s="233"/>
      <c r="AB95" s="233"/>
      <c r="AC95" s="281"/>
      <c r="AD95" s="233"/>
      <c r="AE95" s="233"/>
      <c r="AF95" s="233"/>
      <c r="AG95" s="233"/>
      <c r="AH95" s="233"/>
      <c r="AI95" s="233"/>
      <c r="AJ95" s="233"/>
    </row>
    <row r="96" spans="1:36" ht="16.5" customHeight="1">
      <c r="A96" s="233"/>
      <c r="B96" s="233"/>
      <c r="C96" s="233"/>
      <c r="D96" s="233"/>
      <c r="E96" s="233"/>
      <c r="F96" s="233"/>
      <c r="G96" s="233"/>
      <c r="H96" s="233"/>
      <c r="I96" s="233"/>
      <c r="J96" s="233"/>
      <c r="K96" s="233"/>
      <c r="L96" s="233"/>
      <c r="M96" s="233"/>
      <c r="N96" s="233"/>
      <c r="O96" s="233"/>
      <c r="P96" s="233"/>
      <c r="Q96" s="233"/>
      <c r="R96" s="233"/>
      <c r="S96" s="233"/>
      <c r="T96" s="233"/>
      <c r="U96" s="233"/>
      <c r="V96" s="233"/>
      <c r="W96" s="233"/>
      <c r="X96" s="233"/>
      <c r="Y96" s="233"/>
      <c r="Z96" s="233"/>
      <c r="AA96" s="233"/>
      <c r="AB96" s="233"/>
      <c r="AC96" s="233"/>
      <c r="AD96" s="233"/>
      <c r="AE96" s="233"/>
      <c r="AF96" s="233"/>
      <c r="AG96" s="233"/>
      <c r="AH96" s="233"/>
      <c r="AI96" s="233"/>
      <c r="AJ96" s="233"/>
    </row>
    <row r="97" spans="1:36" ht="16.5" customHeight="1">
      <c r="A97" s="233"/>
      <c r="B97" s="233"/>
      <c r="C97" s="233"/>
      <c r="D97" s="233"/>
      <c r="E97" s="233"/>
      <c r="F97" s="233"/>
      <c r="G97" s="233"/>
      <c r="H97" s="233"/>
      <c r="I97" s="233"/>
      <c r="J97" s="233"/>
      <c r="K97" s="233"/>
      <c r="L97" s="233"/>
      <c r="M97" s="233"/>
      <c r="N97" s="233"/>
      <c r="O97" s="233"/>
      <c r="P97" s="233"/>
      <c r="Q97" s="233"/>
      <c r="R97" s="233"/>
      <c r="S97" s="233"/>
      <c r="T97" s="233"/>
      <c r="U97" s="233"/>
      <c r="V97" s="233"/>
      <c r="W97" s="233"/>
      <c r="X97" s="233"/>
      <c r="Y97" s="233"/>
      <c r="Z97" s="233"/>
      <c r="AA97" s="233"/>
      <c r="AB97" s="233"/>
      <c r="AC97" s="233"/>
      <c r="AD97" s="233"/>
      <c r="AE97" s="233"/>
      <c r="AF97" s="233"/>
      <c r="AG97" s="233"/>
      <c r="AH97" s="233"/>
      <c r="AI97" s="233"/>
      <c r="AJ97" s="233"/>
    </row>
    <row r="98" spans="1:36" ht="16.5" customHeight="1">
      <c r="A98" s="233"/>
      <c r="B98" s="233"/>
      <c r="C98" s="233"/>
      <c r="D98" s="233"/>
      <c r="E98" s="233"/>
      <c r="F98" s="233"/>
      <c r="G98" s="233"/>
      <c r="H98" s="233"/>
      <c r="I98" s="233"/>
      <c r="J98" s="233"/>
      <c r="K98" s="233"/>
      <c r="L98" s="233"/>
      <c r="M98" s="233"/>
      <c r="N98" s="233"/>
      <c r="O98" s="233"/>
      <c r="P98" s="233"/>
      <c r="Q98" s="233"/>
      <c r="R98" s="233"/>
      <c r="S98" s="233"/>
      <c r="T98" s="233"/>
      <c r="U98" s="233"/>
      <c r="V98" s="233"/>
      <c r="W98" s="233"/>
      <c r="X98" s="233"/>
      <c r="Y98" s="233"/>
      <c r="Z98" s="233"/>
      <c r="AA98" s="233"/>
      <c r="AB98" s="233"/>
      <c r="AC98" s="233"/>
      <c r="AD98" s="233"/>
      <c r="AE98" s="233"/>
      <c r="AF98" s="233"/>
      <c r="AG98" s="233"/>
      <c r="AH98" s="233"/>
      <c r="AI98" s="233"/>
      <c r="AJ98" s="233"/>
    </row>
    <row r="99" spans="1:36" ht="16.5" customHeight="1">
      <c r="A99" s="233"/>
      <c r="B99" s="233"/>
      <c r="C99" s="233"/>
      <c r="D99" s="233"/>
      <c r="E99" s="233"/>
      <c r="F99" s="233"/>
      <c r="G99" s="233"/>
      <c r="H99" s="233"/>
      <c r="I99" s="233"/>
      <c r="J99" s="233"/>
      <c r="K99" s="233"/>
      <c r="L99" s="233"/>
      <c r="M99" s="233"/>
      <c r="N99" s="233"/>
      <c r="O99" s="233"/>
      <c r="P99" s="233"/>
      <c r="Q99" s="233"/>
      <c r="R99" s="233"/>
      <c r="S99" s="233"/>
      <c r="T99" s="233"/>
      <c r="U99" s="233"/>
      <c r="V99" s="233"/>
      <c r="W99" s="233"/>
      <c r="X99" s="233"/>
      <c r="Y99" s="233"/>
      <c r="Z99" s="233"/>
      <c r="AA99" s="233"/>
      <c r="AB99" s="233"/>
      <c r="AC99" s="233"/>
      <c r="AD99" s="233"/>
      <c r="AE99" s="233"/>
      <c r="AF99" s="233"/>
      <c r="AG99" s="233"/>
      <c r="AH99" s="233"/>
      <c r="AI99" s="233"/>
      <c r="AJ99" s="233"/>
    </row>
    <row r="100" spans="1:36" ht="16.5" customHeight="1">
      <c r="A100" s="233"/>
      <c r="B100" s="233"/>
      <c r="C100" s="233"/>
      <c r="D100" s="233"/>
      <c r="E100" s="233"/>
      <c r="F100" s="233"/>
      <c r="G100" s="233"/>
      <c r="H100" s="233"/>
      <c r="I100" s="233"/>
      <c r="J100" s="233"/>
      <c r="K100" s="233"/>
      <c r="L100" s="233"/>
      <c r="M100" s="233"/>
      <c r="N100" s="233"/>
      <c r="O100" s="233"/>
      <c r="P100" s="233"/>
      <c r="Q100" s="233"/>
      <c r="R100" s="233"/>
      <c r="S100" s="233"/>
      <c r="T100" s="233"/>
      <c r="U100" s="233"/>
      <c r="V100" s="233"/>
      <c r="W100" s="233"/>
      <c r="X100" s="233"/>
      <c r="Y100" s="233"/>
      <c r="Z100" s="233"/>
      <c r="AA100" s="233"/>
      <c r="AB100" s="233"/>
      <c r="AC100" s="233"/>
      <c r="AD100" s="233"/>
      <c r="AE100" s="233"/>
      <c r="AF100" s="233"/>
      <c r="AG100" s="233"/>
      <c r="AH100" s="233"/>
      <c r="AI100" s="233"/>
      <c r="AJ100" s="233"/>
    </row>
    <row r="101" spans="1:36" ht="16.5" customHeight="1">
      <c r="A101" s="233"/>
      <c r="B101" s="233"/>
      <c r="C101" s="233"/>
      <c r="D101" s="233"/>
      <c r="E101" s="233"/>
      <c r="F101" s="233"/>
      <c r="G101" s="233"/>
      <c r="H101" s="233"/>
      <c r="I101" s="233"/>
      <c r="J101" s="233"/>
      <c r="K101" s="233"/>
      <c r="L101" s="233"/>
      <c r="M101" s="233"/>
      <c r="N101" s="233"/>
      <c r="O101" s="233"/>
      <c r="P101" s="233"/>
      <c r="Q101" s="233"/>
      <c r="R101" s="233"/>
      <c r="S101" s="233"/>
      <c r="T101" s="233"/>
      <c r="U101" s="233"/>
      <c r="V101" s="233"/>
      <c r="W101" s="233"/>
      <c r="X101" s="233"/>
      <c r="Y101" s="233"/>
      <c r="Z101" s="233"/>
      <c r="AA101" s="233"/>
      <c r="AB101" s="233"/>
      <c r="AC101" s="233"/>
      <c r="AD101" s="233"/>
      <c r="AE101" s="233"/>
      <c r="AF101" s="233"/>
      <c r="AG101" s="233"/>
      <c r="AH101" s="233"/>
      <c r="AI101" s="233"/>
      <c r="AJ101" s="233"/>
    </row>
    <row r="102" spans="1:36" ht="16.5" customHeight="1">
      <c r="A102" s="233"/>
      <c r="B102" s="233"/>
      <c r="C102" s="233"/>
      <c r="D102" s="233"/>
      <c r="E102" s="233"/>
      <c r="F102" s="233"/>
      <c r="G102" s="233"/>
      <c r="H102" s="233"/>
      <c r="I102" s="233"/>
      <c r="J102" s="233"/>
      <c r="K102" s="233"/>
      <c r="L102" s="233"/>
      <c r="M102" s="233"/>
      <c r="N102" s="233"/>
      <c r="O102" s="233"/>
      <c r="P102" s="233"/>
      <c r="Q102" s="233"/>
      <c r="R102" s="233"/>
      <c r="S102" s="233"/>
      <c r="T102" s="233"/>
      <c r="U102" s="233"/>
      <c r="V102" s="233"/>
      <c r="W102" s="233"/>
      <c r="X102" s="233"/>
      <c r="Y102" s="233"/>
      <c r="Z102" s="233"/>
      <c r="AA102" s="233"/>
      <c r="AB102" s="233"/>
      <c r="AC102" s="233"/>
      <c r="AD102" s="233"/>
      <c r="AE102" s="233"/>
      <c r="AF102" s="233"/>
      <c r="AG102" s="233"/>
      <c r="AH102" s="233"/>
      <c r="AI102" s="233"/>
      <c r="AJ102" s="233"/>
    </row>
    <row r="103" spans="1:36" ht="16.5" customHeight="1">
      <c r="A103" s="233"/>
      <c r="B103" s="233"/>
      <c r="C103" s="233"/>
      <c r="D103" s="233"/>
      <c r="E103" s="233"/>
      <c r="F103" s="233"/>
      <c r="G103" s="233"/>
      <c r="H103" s="233"/>
      <c r="I103" s="233"/>
      <c r="J103" s="233"/>
      <c r="K103" s="233"/>
      <c r="L103" s="233"/>
      <c r="M103" s="233"/>
      <c r="N103" s="233"/>
      <c r="O103" s="233"/>
      <c r="P103" s="233"/>
      <c r="Q103" s="233"/>
      <c r="R103" s="233"/>
      <c r="S103" s="233"/>
      <c r="T103" s="233"/>
      <c r="U103" s="233"/>
      <c r="V103" s="233"/>
      <c r="W103" s="233"/>
      <c r="X103" s="233"/>
      <c r="Y103" s="233"/>
      <c r="Z103" s="233"/>
      <c r="AA103" s="233"/>
      <c r="AB103" s="233"/>
      <c r="AC103" s="233"/>
      <c r="AD103" s="233"/>
      <c r="AE103" s="233"/>
      <c r="AF103" s="233"/>
      <c r="AG103" s="233"/>
      <c r="AH103" s="233"/>
      <c r="AI103" s="233"/>
      <c r="AJ103" s="233"/>
    </row>
    <row r="104" spans="1:36" ht="16.5" customHeight="1">
      <c r="A104" s="233"/>
      <c r="B104" s="233"/>
      <c r="C104" s="233"/>
      <c r="D104" s="233"/>
      <c r="E104" s="233"/>
      <c r="F104" s="233"/>
      <c r="G104" s="233"/>
      <c r="H104" s="233"/>
      <c r="I104" s="233"/>
      <c r="J104" s="233"/>
      <c r="K104" s="233"/>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3"/>
    </row>
    <row r="105" spans="1:36" ht="16.5" customHeight="1">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row>
    <row r="106" spans="1:36" ht="16.5" customHeight="1">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row>
    <row r="107" spans="1:36" ht="16.5" customHeight="1">
      <c r="A107" s="233"/>
      <c r="B107" s="233"/>
      <c r="C107" s="233"/>
      <c r="D107" s="233"/>
      <c r="E107" s="233"/>
      <c r="F107" s="233"/>
      <c r="G107" s="233"/>
      <c r="H107" s="233"/>
      <c r="I107" s="233"/>
      <c r="J107" s="233"/>
      <c r="K107" s="233"/>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3"/>
      <c r="AI107" s="233"/>
      <c r="AJ107" s="233"/>
    </row>
    <row r="108" spans="1:36" ht="16.5" customHeight="1">
      <c r="A108" s="233"/>
      <c r="B108" s="233"/>
      <c r="C108" s="233"/>
      <c r="D108" s="233"/>
      <c r="E108" s="233"/>
      <c r="F108" s="233"/>
      <c r="G108" s="233"/>
      <c r="H108" s="233"/>
      <c r="I108" s="233"/>
      <c r="J108" s="233"/>
      <c r="K108" s="233"/>
      <c r="L108" s="233"/>
      <c r="M108" s="233"/>
      <c r="N108" s="233"/>
      <c r="O108" s="233"/>
      <c r="P108" s="233"/>
      <c r="Q108" s="233"/>
      <c r="R108" s="233"/>
      <c r="S108" s="233"/>
      <c r="T108" s="233"/>
      <c r="U108" s="233"/>
      <c r="V108" s="233"/>
      <c r="W108" s="233"/>
      <c r="X108" s="233"/>
      <c r="Y108" s="233"/>
      <c r="Z108" s="233"/>
      <c r="AA108" s="233"/>
      <c r="AB108" s="233"/>
      <c r="AC108" s="233"/>
      <c r="AD108" s="233"/>
      <c r="AE108" s="233"/>
      <c r="AF108" s="233"/>
      <c r="AG108" s="233"/>
      <c r="AH108" s="233"/>
      <c r="AI108" s="233"/>
      <c r="AJ108" s="233"/>
    </row>
    <row r="109" spans="1:36" ht="16.5" customHeight="1">
      <c r="A109" s="233"/>
      <c r="B109" s="233"/>
      <c r="C109" s="233"/>
      <c r="D109" s="233"/>
      <c r="E109" s="233"/>
      <c r="F109" s="233"/>
      <c r="G109" s="233"/>
      <c r="H109" s="233"/>
      <c r="I109" s="233"/>
      <c r="J109" s="233"/>
      <c r="K109" s="233"/>
      <c r="L109" s="233"/>
      <c r="M109" s="233"/>
      <c r="N109" s="233"/>
      <c r="O109" s="233"/>
      <c r="P109" s="233"/>
      <c r="Q109" s="233"/>
      <c r="R109" s="233"/>
      <c r="S109" s="233"/>
      <c r="T109" s="233"/>
      <c r="U109" s="233"/>
      <c r="V109" s="233"/>
      <c r="W109" s="233"/>
      <c r="X109" s="233"/>
      <c r="Y109" s="233"/>
      <c r="Z109" s="233"/>
      <c r="AA109" s="233"/>
      <c r="AB109" s="233"/>
      <c r="AC109" s="233"/>
      <c r="AD109" s="233"/>
      <c r="AE109" s="233"/>
      <c r="AF109" s="233"/>
      <c r="AG109" s="233"/>
      <c r="AH109" s="233"/>
      <c r="AI109" s="233"/>
      <c r="AJ109" s="233"/>
    </row>
    <row r="110" spans="1:36" ht="16.5" customHeight="1">
      <c r="A110" s="233"/>
      <c r="B110" s="233"/>
      <c r="C110" s="233"/>
      <c r="D110" s="233"/>
      <c r="E110" s="233"/>
      <c r="F110" s="233"/>
      <c r="G110" s="233"/>
      <c r="H110" s="233"/>
      <c r="I110" s="233"/>
      <c r="J110" s="233"/>
      <c r="K110" s="233"/>
      <c r="L110" s="233"/>
      <c r="M110" s="233"/>
      <c r="N110" s="233"/>
      <c r="O110" s="233"/>
      <c r="P110" s="233"/>
      <c r="Q110" s="233"/>
      <c r="R110" s="233"/>
      <c r="S110" s="233"/>
      <c r="T110" s="233"/>
      <c r="U110" s="233"/>
      <c r="V110" s="233"/>
      <c r="W110" s="233"/>
      <c r="X110" s="233"/>
      <c r="Y110" s="233"/>
      <c r="Z110" s="233"/>
      <c r="AA110" s="233"/>
      <c r="AB110" s="233"/>
      <c r="AC110" s="233"/>
      <c r="AD110" s="233"/>
      <c r="AE110" s="233"/>
      <c r="AF110" s="233"/>
      <c r="AG110" s="233"/>
      <c r="AH110" s="233"/>
      <c r="AI110" s="233"/>
      <c r="AJ110" s="233"/>
    </row>
    <row r="111" spans="1:36" ht="16.5" customHeight="1">
      <c r="A111" s="233"/>
      <c r="B111" s="233"/>
      <c r="C111" s="233"/>
      <c r="D111" s="233"/>
      <c r="E111" s="233"/>
      <c r="F111" s="233"/>
      <c r="G111" s="233"/>
      <c r="H111" s="233"/>
      <c r="I111" s="233"/>
      <c r="J111" s="233"/>
      <c r="K111" s="233"/>
      <c r="L111" s="233"/>
      <c r="M111" s="233"/>
      <c r="N111" s="233"/>
      <c r="O111" s="233"/>
      <c r="P111" s="233"/>
      <c r="Q111" s="233"/>
      <c r="R111" s="233"/>
      <c r="S111" s="233"/>
      <c r="T111" s="233"/>
      <c r="U111" s="233"/>
      <c r="V111" s="233"/>
      <c r="W111" s="233"/>
      <c r="X111" s="233"/>
      <c r="Y111" s="233"/>
      <c r="Z111" s="233"/>
      <c r="AA111" s="233"/>
      <c r="AB111" s="233"/>
      <c r="AC111" s="233"/>
      <c r="AD111" s="233"/>
      <c r="AE111" s="233"/>
      <c r="AF111" s="233"/>
      <c r="AG111" s="233"/>
      <c r="AH111" s="233"/>
      <c r="AI111" s="233"/>
      <c r="AJ111" s="233"/>
    </row>
    <row r="112" spans="1:36" ht="16.5" customHeight="1">
      <c r="A112" s="233"/>
      <c r="B112" s="233"/>
      <c r="C112" s="233"/>
      <c r="D112" s="233"/>
      <c r="E112" s="233"/>
      <c r="F112" s="233"/>
      <c r="G112" s="233"/>
      <c r="H112" s="233"/>
      <c r="I112" s="233"/>
      <c r="J112" s="233"/>
      <c r="K112" s="233"/>
      <c r="L112" s="233"/>
      <c r="M112" s="233"/>
      <c r="N112" s="233"/>
      <c r="O112" s="233"/>
      <c r="P112" s="233"/>
      <c r="Q112" s="233"/>
      <c r="R112" s="233"/>
      <c r="S112" s="233"/>
      <c r="T112" s="233"/>
      <c r="U112" s="233"/>
      <c r="V112" s="233"/>
      <c r="W112" s="233"/>
      <c r="X112" s="233"/>
      <c r="Y112" s="233"/>
      <c r="Z112" s="233"/>
      <c r="AA112" s="233"/>
      <c r="AB112" s="233"/>
      <c r="AC112" s="233"/>
      <c r="AD112" s="233"/>
      <c r="AE112" s="233"/>
      <c r="AF112" s="233"/>
      <c r="AG112" s="233"/>
      <c r="AH112" s="233"/>
      <c r="AI112" s="233"/>
      <c r="AJ112" s="233"/>
    </row>
    <row r="113" spans="1:36" ht="16.5" customHeight="1">
      <c r="A113" s="233"/>
      <c r="B113" s="233"/>
      <c r="C113" s="233"/>
      <c r="D113" s="233"/>
      <c r="E113" s="233"/>
      <c r="F113" s="233"/>
      <c r="G113" s="233"/>
      <c r="H113" s="233"/>
      <c r="I113" s="233"/>
      <c r="J113" s="233"/>
      <c r="K113" s="233"/>
      <c r="L113" s="233"/>
      <c r="M113" s="233"/>
      <c r="N113" s="233"/>
      <c r="O113" s="233"/>
      <c r="P113" s="233"/>
      <c r="Q113" s="233"/>
      <c r="R113" s="233"/>
      <c r="S113" s="233"/>
      <c r="T113" s="233"/>
      <c r="U113" s="233"/>
      <c r="V113" s="233"/>
      <c r="W113" s="233"/>
      <c r="X113" s="233"/>
      <c r="Y113" s="233"/>
      <c r="Z113" s="233"/>
      <c r="AA113" s="233"/>
      <c r="AB113" s="233"/>
      <c r="AC113" s="233"/>
      <c r="AD113" s="233"/>
      <c r="AE113" s="233"/>
      <c r="AF113" s="233"/>
      <c r="AG113" s="233"/>
      <c r="AH113" s="233"/>
      <c r="AI113" s="233"/>
      <c r="AJ113" s="233"/>
    </row>
    <row r="114" spans="1:36" ht="16.5" customHeight="1">
      <c r="A114" s="233"/>
      <c r="B114" s="233"/>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row>
    <row r="115" spans="1:36" ht="16.5" customHeight="1">
      <c r="A115" s="233"/>
      <c r="B115" s="233"/>
      <c r="C115" s="233"/>
      <c r="D115" s="233"/>
      <c r="E115" s="233"/>
      <c r="F115" s="233"/>
      <c r="G115" s="233"/>
      <c r="H115" s="233"/>
      <c r="I115" s="233"/>
      <c r="J115" s="233"/>
      <c r="K115" s="233"/>
      <c r="L115" s="233"/>
      <c r="M115" s="233"/>
      <c r="N115" s="233"/>
      <c r="O115" s="233"/>
      <c r="P115" s="233"/>
      <c r="Q115" s="233"/>
      <c r="R115" s="233"/>
      <c r="S115" s="233"/>
      <c r="T115" s="233"/>
      <c r="U115" s="233"/>
      <c r="V115" s="233"/>
      <c r="W115" s="233"/>
      <c r="X115" s="233"/>
      <c r="Y115" s="233"/>
      <c r="Z115" s="233"/>
      <c r="AA115" s="233"/>
      <c r="AB115" s="233"/>
      <c r="AC115" s="233"/>
      <c r="AD115" s="233"/>
      <c r="AE115" s="233"/>
      <c r="AF115" s="233"/>
      <c r="AG115" s="233"/>
      <c r="AH115" s="233"/>
      <c r="AI115" s="233"/>
      <c r="AJ115" s="233"/>
    </row>
    <row r="116" spans="1:36" ht="16.5" customHeight="1">
      <c r="A116" s="233"/>
      <c r="B116" s="233"/>
      <c r="C116" s="233"/>
      <c r="D116" s="233"/>
      <c r="E116" s="233"/>
      <c r="F116" s="233"/>
      <c r="G116" s="233"/>
      <c r="H116" s="233"/>
      <c r="I116" s="233"/>
      <c r="J116" s="233"/>
      <c r="K116" s="233"/>
      <c r="L116" s="233"/>
      <c r="M116" s="233"/>
      <c r="N116" s="233"/>
      <c r="O116" s="233"/>
      <c r="P116" s="233"/>
      <c r="Q116" s="233"/>
      <c r="R116" s="233"/>
      <c r="S116" s="233"/>
      <c r="T116" s="233"/>
      <c r="U116" s="233"/>
      <c r="V116" s="233"/>
      <c r="W116" s="233"/>
      <c r="X116" s="233"/>
      <c r="Y116" s="233"/>
      <c r="Z116" s="233"/>
      <c r="AA116" s="233"/>
      <c r="AB116" s="233"/>
      <c r="AC116" s="233"/>
      <c r="AD116" s="233"/>
      <c r="AE116" s="233"/>
      <c r="AF116" s="233"/>
      <c r="AG116" s="233"/>
      <c r="AH116" s="233"/>
      <c r="AI116" s="233"/>
      <c r="AJ116" s="233"/>
    </row>
    <row r="117" spans="1:36" ht="16.5" customHeight="1">
      <c r="A117" s="233"/>
      <c r="B117" s="233"/>
      <c r="C117" s="233"/>
      <c r="D117" s="233"/>
      <c r="E117" s="233"/>
      <c r="F117" s="233"/>
      <c r="G117" s="233"/>
      <c r="H117" s="233"/>
      <c r="I117" s="233"/>
      <c r="J117" s="233"/>
      <c r="K117" s="233"/>
      <c r="L117" s="233"/>
      <c r="M117" s="233"/>
      <c r="N117" s="233"/>
      <c r="O117" s="233"/>
      <c r="P117" s="233"/>
      <c r="Q117" s="233"/>
      <c r="R117" s="233"/>
      <c r="S117" s="233"/>
      <c r="T117" s="233"/>
      <c r="U117" s="233"/>
      <c r="V117" s="233"/>
      <c r="W117" s="233"/>
      <c r="X117" s="233"/>
      <c r="Y117" s="233"/>
      <c r="Z117" s="233"/>
      <c r="AA117" s="233"/>
      <c r="AB117" s="233"/>
      <c r="AC117" s="233"/>
      <c r="AD117" s="233"/>
      <c r="AE117" s="233"/>
      <c r="AF117" s="233"/>
      <c r="AG117" s="233"/>
      <c r="AH117" s="233"/>
      <c r="AI117" s="233"/>
      <c r="AJ117" s="233"/>
    </row>
    <row r="118" spans="1:36" ht="16.5" customHeight="1">
      <c r="A118" s="233"/>
      <c r="B118" s="233"/>
      <c r="C118" s="233"/>
      <c r="D118" s="233"/>
      <c r="E118" s="233"/>
      <c r="F118" s="233"/>
      <c r="G118" s="233"/>
      <c r="H118" s="233"/>
      <c r="I118" s="233"/>
      <c r="J118" s="233"/>
      <c r="K118" s="233"/>
      <c r="L118" s="233"/>
      <c r="M118" s="233"/>
      <c r="N118" s="233"/>
      <c r="O118" s="233"/>
      <c r="P118" s="233"/>
      <c r="Q118" s="233"/>
      <c r="R118" s="233"/>
      <c r="S118" s="233"/>
      <c r="T118" s="233"/>
      <c r="U118" s="233"/>
      <c r="V118" s="233"/>
      <c r="W118" s="233"/>
      <c r="X118" s="233"/>
      <c r="Y118" s="233"/>
      <c r="Z118" s="233"/>
      <c r="AA118" s="233"/>
      <c r="AB118" s="233"/>
      <c r="AC118" s="233"/>
      <c r="AD118" s="233"/>
      <c r="AE118" s="233"/>
      <c r="AF118" s="233"/>
      <c r="AG118" s="233"/>
      <c r="AH118" s="233"/>
      <c r="AI118" s="233"/>
      <c r="AJ118" s="233"/>
    </row>
    <row r="119" spans="1:36" ht="16.5" customHeight="1">
      <c r="A119" s="233"/>
      <c r="B119" s="233"/>
      <c r="C119" s="233"/>
      <c r="D119" s="233"/>
      <c r="E119" s="233"/>
      <c r="F119" s="233"/>
      <c r="G119" s="233"/>
      <c r="H119" s="233"/>
      <c r="I119" s="233"/>
      <c r="J119" s="233"/>
      <c r="K119" s="233"/>
      <c r="L119" s="233"/>
      <c r="M119" s="233"/>
      <c r="N119" s="233"/>
      <c r="O119" s="233"/>
      <c r="P119" s="233"/>
      <c r="Q119" s="233"/>
      <c r="R119" s="233"/>
      <c r="S119" s="233"/>
      <c r="T119" s="233"/>
      <c r="U119" s="233"/>
      <c r="V119" s="233"/>
      <c r="W119" s="233"/>
      <c r="X119" s="233"/>
      <c r="Y119" s="233"/>
      <c r="Z119" s="233"/>
      <c r="AA119" s="233"/>
      <c r="AB119" s="233"/>
      <c r="AC119" s="233"/>
      <c r="AD119" s="233"/>
      <c r="AE119" s="233"/>
      <c r="AF119" s="233"/>
      <c r="AG119" s="233"/>
      <c r="AH119" s="233"/>
      <c r="AI119" s="233"/>
      <c r="AJ119" s="233"/>
    </row>
    <row r="120" spans="1:36" ht="16.5" customHeight="1">
      <c r="A120" s="233"/>
      <c r="B120" s="233"/>
      <c r="C120" s="233"/>
      <c r="D120" s="233"/>
      <c r="E120" s="233"/>
      <c r="F120" s="233"/>
      <c r="G120" s="233"/>
      <c r="H120" s="233"/>
      <c r="I120" s="233"/>
      <c r="J120" s="233"/>
      <c r="K120" s="233"/>
      <c r="L120" s="233"/>
      <c r="M120" s="233"/>
      <c r="N120" s="233"/>
      <c r="O120" s="233"/>
      <c r="P120" s="233"/>
      <c r="Q120" s="233"/>
      <c r="R120" s="233"/>
      <c r="S120" s="233"/>
      <c r="T120" s="233"/>
      <c r="U120" s="233"/>
      <c r="V120" s="233"/>
      <c r="W120" s="233"/>
      <c r="X120" s="233"/>
      <c r="Y120" s="233"/>
      <c r="Z120" s="233"/>
      <c r="AA120" s="233"/>
      <c r="AB120" s="233"/>
      <c r="AC120" s="233"/>
      <c r="AD120" s="233"/>
      <c r="AE120" s="233"/>
      <c r="AF120" s="233"/>
      <c r="AG120" s="233"/>
      <c r="AH120" s="233"/>
      <c r="AI120" s="233"/>
      <c r="AJ120" s="233"/>
    </row>
    <row r="121" spans="1:36" ht="16.5" customHeight="1">
      <c r="A121" s="233"/>
      <c r="B121" s="233"/>
      <c r="C121" s="233"/>
      <c r="D121" s="233"/>
      <c r="E121" s="233"/>
      <c r="F121" s="233"/>
      <c r="G121" s="233"/>
      <c r="H121" s="233"/>
      <c r="I121" s="233"/>
      <c r="J121" s="233"/>
      <c r="K121" s="233"/>
      <c r="L121" s="233"/>
      <c r="M121" s="233"/>
      <c r="N121" s="233"/>
      <c r="O121" s="233"/>
      <c r="P121" s="233"/>
      <c r="Q121" s="233"/>
      <c r="R121" s="233"/>
      <c r="S121" s="233"/>
      <c r="T121" s="233"/>
      <c r="U121" s="233"/>
      <c r="V121" s="233"/>
      <c r="W121" s="233"/>
      <c r="X121" s="233"/>
      <c r="Y121" s="233"/>
      <c r="Z121" s="233"/>
      <c r="AA121" s="233"/>
      <c r="AB121" s="233"/>
      <c r="AC121" s="233"/>
      <c r="AD121" s="233"/>
      <c r="AE121" s="233"/>
      <c r="AF121" s="233"/>
      <c r="AG121" s="233"/>
      <c r="AH121" s="233"/>
      <c r="AI121" s="233"/>
      <c r="AJ121" s="233"/>
    </row>
  </sheetData>
  <sheetProtection selectLockedCells="1" selectUnlockedCells="1"/>
  <mergeCells count="28">
    <mergeCell ref="AA16:AF17"/>
    <mergeCell ref="AA20:AF21"/>
    <mergeCell ref="AA24:AF25"/>
    <mergeCell ref="AA29:AF30"/>
    <mergeCell ref="M70:P71"/>
    <mergeCell ref="N69:P69"/>
    <mergeCell ref="AA34:AF35"/>
    <mergeCell ref="C70:D70"/>
    <mergeCell ref="J70:L70"/>
    <mergeCell ref="C71:D71"/>
    <mergeCell ref="J71:L71"/>
    <mergeCell ref="E70:G71"/>
    <mergeCell ref="AA12:AF13"/>
    <mergeCell ref="E69:G69"/>
    <mergeCell ref="T41:T42"/>
    <mergeCell ref="B2:E3"/>
    <mergeCell ref="O12:T12"/>
    <mergeCell ref="AA8:AI8"/>
    <mergeCell ref="U41:AF42"/>
    <mergeCell ref="AE40:AF40"/>
    <mergeCell ref="Z34:Z35"/>
    <mergeCell ref="Z24:Z25"/>
    <mergeCell ref="Z29:Z30"/>
    <mergeCell ref="U39:AF39"/>
    <mergeCell ref="AE11:AF11"/>
    <mergeCell ref="Z12:Z13"/>
    <mergeCell ref="Z16:Z17"/>
    <mergeCell ref="Z20:Z21"/>
  </mergeCells>
  <dataValidations count="1">
    <dataValidation allowBlank="1" showInputMessage="1" showErrorMessage="1" prompt="Sila isi di sini_x000a_Please fill in here" sqref="AA12:AF13 AA16:AF17 AA20:AF21 AA24:AF25 AA29:AF30 U41:AF42" xr:uid="{4439C8F4-CADD-4581-8999-D96AECF144EA}"/>
  </dataValidations>
  <printOptions horizontalCentered="1"/>
  <pageMargins left="0.15" right="0.22013888888888899" top="0.22986111111111099" bottom="0.05" header="0.51180555555555596" footer="0.51180555555555596"/>
  <pageSetup paperSize="9" scale="82" firstPageNumber="7" orientation="portrait" useFirstPageNumber="1"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L268"/>
  <sheetViews>
    <sheetView showGridLines="0" view="pageBreakPreview" topLeftCell="A234" zoomScale="140" zoomScaleSheetLayoutView="140" workbookViewId="0">
      <selection activeCell="Q259" sqref="Q259"/>
    </sheetView>
  </sheetViews>
  <sheetFormatPr defaultColWidth="9.109375" defaultRowHeight="16.5" customHeight="1"/>
  <cols>
    <col min="1" max="1" width="1" style="47" customWidth="1"/>
    <col min="2" max="2" width="4.33203125" style="47" customWidth="1"/>
    <col min="3" max="3" width="5.33203125" style="47" customWidth="1"/>
    <col min="4" max="4" width="4.88671875" style="47" customWidth="1"/>
    <col min="5" max="6" width="4.5546875" style="47" customWidth="1"/>
    <col min="7" max="7" width="6.88671875" style="47" customWidth="1"/>
    <col min="8" max="9" width="4.88671875" style="47" customWidth="1"/>
    <col min="10" max="10" width="7" style="47" customWidth="1"/>
    <col min="11" max="11" width="6.109375" style="47" customWidth="1"/>
    <col min="12" max="12" width="3.109375" style="47" customWidth="1"/>
    <col min="13" max="13" width="6.88671875" style="47" customWidth="1"/>
    <col min="14" max="14" width="5.88671875" style="213" customWidth="1"/>
    <col min="15" max="15" width="3.44140625" style="195" customWidth="1"/>
    <col min="16" max="16" width="5.88671875" style="195" customWidth="1"/>
    <col min="17" max="19" width="2.44140625" style="195" customWidth="1"/>
    <col min="20" max="20" width="2.88671875" style="195" customWidth="1"/>
    <col min="21" max="22" width="2.44140625" style="195" customWidth="1"/>
    <col min="23" max="23" width="2.88671875" style="47" customWidth="1"/>
    <col min="24" max="25" width="3.109375" style="47" customWidth="1"/>
    <col min="26" max="26" width="2.88671875" style="47" customWidth="1"/>
    <col min="27" max="27" width="3.5546875" style="47" customWidth="1"/>
    <col min="28" max="32" width="9.109375" style="196"/>
    <col min="33" max="16384" width="9.109375" style="47"/>
  </cols>
  <sheetData>
    <row r="1" spans="1:38" s="80" customFormat="1" ht="11.25" customHeight="1">
      <c r="A1" s="2137"/>
      <c r="B1" s="2138"/>
      <c r="C1" s="2138"/>
      <c r="D1" s="2139"/>
      <c r="E1" s="2140"/>
      <c r="F1" s="2140"/>
      <c r="G1" s="2138"/>
      <c r="H1" s="2138"/>
      <c r="I1" s="2138"/>
      <c r="J1" s="2138"/>
      <c r="K1" s="2138"/>
      <c r="L1" s="2138"/>
      <c r="M1" s="2138"/>
      <c r="N1" s="2141"/>
      <c r="O1" s="2142"/>
      <c r="P1" s="2142"/>
      <c r="Q1" s="2142"/>
      <c r="R1" s="2142"/>
      <c r="S1" s="2142"/>
      <c r="T1" s="2142"/>
      <c r="U1" s="2142"/>
      <c r="V1" s="2142"/>
      <c r="W1" s="2138"/>
      <c r="X1" s="2138"/>
      <c r="Y1" s="2138"/>
      <c r="Z1" s="2138"/>
      <c r="AA1" s="2143"/>
      <c r="AB1" s="152"/>
      <c r="AC1" s="152"/>
      <c r="AD1" s="152"/>
      <c r="AE1" s="152"/>
      <c r="AF1" s="152"/>
    </row>
    <row r="2" spans="1:38" s="80" customFormat="1" ht="11.25" customHeight="1">
      <c r="A2" s="153"/>
      <c r="B2" s="1"/>
      <c r="C2" s="1"/>
      <c r="D2" s="1"/>
      <c r="E2" s="1"/>
      <c r="F2" s="93"/>
      <c r="G2" s="214" t="s">
        <v>272</v>
      </c>
      <c r="H2" s="214"/>
      <c r="I2" s="214"/>
      <c r="J2" s="214"/>
      <c r="K2" s="214"/>
      <c r="L2" s="214"/>
      <c r="M2" s="214"/>
      <c r="N2" s="221"/>
      <c r="O2" s="154"/>
      <c r="P2" s="154"/>
      <c r="Q2" s="154"/>
      <c r="R2" s="154"/>
      <c r="S2" s="154"/>
      <c r="T2" s="154"/>
      <c r="U2" s="154"/>
      <c r="V2" s="154"/>
      <c r="W2" s="154"/>
      <c r="X2" s="154"/>
      <c r="Y2" s="154"/>
      <c r="Z2" s="154"/>
      <c r="AA2" s="2144"/>
      <c r="AB2" s="152"/>
      <c r="AC2" s="152"/>
      <c r="AD2" s="152"/>
      <c r="AE2" s="152"/>
      <c r="AF2" s="152"/>
    </row>
    <row r="3" spans="1:38" s="80" customFormat="1" ht="11.25" customHeight="1">
      <c r="A3" s="155"/>
      <c r="B3" s="81"/>
      <c r="C3" s="81"/>
      <c r="D3" s="81"/>
      <c r="E3" s="642"/>
      <c r="F3" s="642" t="s">
        <v>491</v>
      </c>
      <c r="G3" s="215"/>
      <c r="H3" s="215"/>
      <c r="I3" s="215"/>
      <c r="J3" s="215"/>
      <c r="K3" s="215"/>
      <c r="L3" s="222"/>
      <c r="M3" s="174"/>
      <c r="N3" s="223"/>
      <c r="O3" s="157"/>
      <c r="P3" s="157"/>
      <c r="Q3" s="157"/>
      <c r="R3" s="157"/>
      <c r="S3" s="157"/>
      <c r="T3" s="157"/>
      <c r="U3" s="157"/>
      <c r="V3" s="157"/>
      <c r="W3" s="157"/>
      <c r="X3" s="157"/>
      <c r="Y3" s="157"/>
      <c r="Z3" s="157"/>
      <c r="AA3" s="2145"/>
      <c r="AB3" s="184"/>
      <c r="AC3" s="184"/>
      <c r="AD3" s="184"/>
      <c r="AE3" s="184"/>
      <c r="AF3" s="184"/>
      <c r="AG3" s="183"/>
      <c r="AH3" s="183"/>
      <c r="AI3" s="183"/>
      <c r="AJ3" s="183"/>
      <c r="AK3" s="183"/>
      <c r="AL3" s="183"/>
    </row>
    <row r="4" spans="1:38" s="212" customFormat="1" ht="11.25" customHeight="1">
      <c r="A4" s="216"/>
      <c r="B4" s="217"/>
      <c r="C4" s="217"/>
      <c r="D4" s="217"/>
      <c r="E4" s="643"/>
      <c r="F4" s="643" t="s">
        <v>492</v>
      </c>
      <c r="G4" s="140"/>
      <c r="H4" s="140"/>
      <c r="I4" s="140"/>
      <c r="J4" s="141"/>
      <c r="K4" s="140"/>
      <c r="L4" s="140"/>
      <c r="M4" s="140"/>
      <c r="N4" s="140"/>
      <c r="O4" s="140"/>
      <c r="P4" s="140"/>
      <c r="Q4" s="140"/>
      <c r="R4" s="140"/>
      <c r="S4" s="224"/>
      <c r="T4" s="224"/>
      <c r="U4" s="224"/>
      <c r="V4" s="224"/>
      <c r="W4" s="224"/>
      <c r="X4" s="224"/>
      <c r="Y4" s="224"/>
      <c r="Z4" s="224"/>
      <c r="AA4" s="2136"/>
      <c r="AB4" s="225"/>
      <c r="AC4" s="225"/>
      <c r="AD4" s="225"/>
      <c r="AE4" s="225"/>
      <c r="AF4" s="225"/>
    </row>
    <row r="5" spans="1:38" s="212" customFormat="1" ht="11.25" customHeight="1">
      <c r="A5" s="216"/>
      <c r="B5" s="217"/>
      <c r="C5" s="217"/>
      <c r="D5" s="217"/>
      <c r="E5" s="643"/>
      <c r="F5" s="643"/>
      <c r="G5" s="140"/>
      <c r="H5" s="140"/>
      <c r="I5" s="140"/>
      <c r="J5" s="141"/>
      <c r="K5" s="140"/>
      <c r="L5" s="140"/>
      <c r="M5" s="140"/>
      <c r="N5" s="140"/>
      <c r="O5" s="140"/>
      <c r="P5" s="140"/>
      <c r="Q5" s="140"/>
      <c r="R5" s="140"/>
      <c r="S5" s="224"/>
      <c r="T5" s="224"/>
      <c r="U5" s="224"/>
      <c r="V5" s="224"/>
      <c r="W5" s="224"/>
      <c r="X5" s="224"/>
      <c r="Y5" s="224"/>
      <c r="Z5" s="224"/>
      <c r="AA5" s="2136"/>
      <c r="AB5" s="225"/>
      <c r="AC5" s="225"/>
      <c r="AD5" s="225"/>
      <c r="AE5" s="225"/>
      <c r="AF5" s="225"/>
    </row>
    <row r="6" spans="1:38" s="212" customFormat="1" ht="11.25" customHeight="1">
      <c r="A6" s="216"/>
      <c r="B6" s="217"/>
      <c r="C6" s="217"/>
      <c r="D6" s="217"/>
      <c r="E6" s="643"/>
      <c r="F6" s="217"/>
      <c r="G6" s="140"/>
      <c r="H6" s="140"/>
      <c r="I6" s="140"/>
      <c r="J6" s="141"/>
      <c r="K6" s="140"/>
      <c r="L6" s="140"/>
      <c r="M6" s="140"/>
      <c r="N6" s="140"/>
      <c r="O6" s="140"/>
      <c r="P6" s="140"/>
      <c r="Q6" s="140"/>
      <c r="R6" s="140"/>
      <c r="S6" s="224"/>
      <c r="T6" s="224"/>
      <c r="U6" s="224"/>
      <c r="V6" s="224"/>
      <c r="W6" s="224"/>
      <c r="X6" s="224"/>
      <c r="Y6" s="224"/>
      <c r="Z6" s="224"/>
      <c r="AA6" s="2136"/>
      <c r="AB6" s="225"/>
      <c r="AC6" s="225"/>
      <c r="AD6" s="225"/>
      <c r="AE6" s="225"/>
      <c r="AF6" s="225"/>
    </row>
    <row r="7" spans="1:38" s="212" customFormat="1" ht="11.25" customHeight="1">
      <c r="A7" s="216"/>
      <c r="B7" s="144" t="s">
        <v>921</v>
      </c>
      <c r="C7" s="858" t="s">
        <v>922</v>
      </c>
      <c r="D7" s="858"/>
      <c r="E7" s="859"/>
      <c r="F7" s="859"/>
      <c r="G7" s="859"/>
      <c r="H7" s="728"/>
      <c r="I7" s="728"/>
      <c r="J7" s="728"/>
      <c r="K7" s="859"/>
      <c r="L7" s="859"/>
      <c r="M7" s="859"/>
      <c r="N7" s="859"/>
      <c r="O7" s="859"/>
      <c r="P7" s="859"/>
      <c r="Q7" s="859"/>
      <c r="R7" s="859"/>
      <c r="S7" s="860"/>
      <c r="T7" s="860"/>
      <c r="U7" s="860"/>
      <c r="V7" s="860"/>
      <c r="W7" s="860"/>
      <c r="X7" s="860"/>
      <c r="Y7" s="860"/>
      <c r="Z7" s="860"/>
      <c r="AA7" s="2136"/>
      <c r="AB7" s="225"/>
      <c r="AC7" s="225"/>
      <c r="AD7" s="225"/>
      <c r="AE7" s="225"/>
      <c r="AF7" s="225"/>
    </row>
    <row r="8" spans="1:38" s="212" customFormat="1" ht="11.25" customHeight="1">
      <c r="A8" s="216"/>
      <c r="B8" s="217"/>
      <c r="C8" s="217"/>
      <c r="D8" s="217"/>
      <c r="E8" s="643"/>
      <c r="F8" s="217"/>
      <c r="G8" s="140"/>
      <c r="H8" s="140"/>
      <c r="I8" s="140"/>
      <c r="J8" s="141"/>
      <c r="K8" s="140"/>
      <c r="L8" s="140"/>
      <c r="M8" s="140"/>
      <c r="N8" s="140"/>
      <c r="O8" s="140"/>
      <c r="P8" s="140"/>
      <c r="Q8" s="140"/>
      <c r="R8" s="140"/>
      <c r="S8" s="224"/>
      <c r="T8" s="224"/>
      <c r="U8" s="224"/>
      <c r="V8" s="224"/>
      <c r="W8" s="224"/>
      <c r="X8" s="224"/>
      <c r="Y8" s="224"/>
      <c r="Z8" s="224"/>
      <c r="AA8" s="2136"/>
      <c r="AB8" s="225"/>
      <c r="AC8" s="225"/>
      <c r="AD8" s="225"/>
      <c r="AE8" s="225"/>
      <c r="AF8" s="225"/>
    </row>
    <row r="9" spans="1:38" s="212" customFormat="1" ht="11.25" customHeight="1">
      <c r="A9" s="216"/>
      <c r="B9" s="861"/>
      <c r="C9" s="858" t="s">
        <v>923</v>
      </c>
      <c r="D9" s="861"/>
      <c r="E9" s="862"/>
      <c r="F9" s="861"/>
      <c r="G9" s="859"/>
      <c r="H9" s="859"/>
      <c r="I9" s="859"/>
      <c r="J9" s="863"/>
      <c r="K9" s="859"/>
      <c r="L9" s="859"/>
      <c r="M9" s="859"/>
      <c r="N9" s="859"/>
      <c r="O9" s="859"/>
      <c r="P9" s="859"/>
      <c r="Q9" s="859"/>
      <c r="R9" s="859"/>
      <c r="S9" s="860"/>
      <c r="T9" s="860"/>
      <c r="U9" s="860"/>
      <c r="V9" s="860"/>
      <c r="W9" s="860"/>
      <c r="X9" s="860"/>
      <c r="Y9" s="860"/>
      <c r="Z9" s="860"/>
      <c r="AA9" s="2136"/>
      <c r="AB9" s="225"/>
      <c r="AC9" s="225"/>
      <c r="AD9" s="225"/>
      <c r="AE9" s="225"/>
      <c r="AF9" s="225"/>
    </row>
    <row r="10" spans="1:38" s="212" customFormat="1" ht="11.25" customHeight="1">
      <c r="A10" s="216"/>
      <c r="B10" s="217"/>
      <c r="C10" s="217"/>
      <c r="D10" s="217"/>
      <c r="E10" s="217"/>
      <c r="F10" s="217"/>
      <c r="G10" s="140"/>
      <c r="H10" s="140"/>
      <c r="I10" s="140"/>
      <c r="J10" s="141"/>
      <c r="K10" s="140"/>
      <c r="L10" s="140"/>
      <c r="M10" s="140"/>
      <c r="N10" s="140"/>
      <c r="O10" s="140"/>
      <c r="P10" s="140"/>
      <c r="Q10" s="4962" t="s">
        <v>273</v>
      </c>
      <c r="R10" s="4962"/>
      <c r="S10" s="4962"/>
      <c r="T10" s="4962"/>
      <c r="U10" s="4962"/>
      <c r="V10" s="4962"/>
      <c r="W10" s="4962"/>
      <c r="X10" s="4962"/>
      <c r="Y10" s="4962"/>
      <c r="Z10" s="4962"/>
      <c r="AA10" s="2136"/>
      <c r="AB10" s="225"/>
      <c r="AC10" s="225"/>
      <c r="AD10" s="225"/>
      <c r="AE10" s="225"/>
      <c r="AF10" s="225"/>
    </row>
    <row r="11" spans="1:38" s="212" customFormat="1" ht="11.25" customHeight="1">
      <c r="A11" s="216"/>
      <c r="B11" s="144">
        <v>8.1</v>
      </c>
      <c r="C11" s="139" t="s">
        <v>924</v>
      </c>
      <c r="D11" s="137"/>
      <c r="E11" s="217"/>
      <c r="F11" s="217"/>
      <c r="G11" s="140"/>
      <c r="H11" s="140"/>
      <c r="I11" s="140"/>
      <c r="J11" s="141"/>
      <c r="K11" s="140"/>
      <c r="L11" s="140"/>
      <c r="M11" s="140"/>
      <c r="N11" s="140"/>
      <c r="O11" s="140"/>
      <c r="P11" s="140"/>
      <c r="Q11" s="4963" t="s">
        <v>120</v>
      </c>
      <c r="R11" s="4963"/>
      <c r="S11" s="4963"/>
      <c r="T11" s="4963"/>
      <c r="U11" s="4963"/>
      <c r="V11" s="4963"/>
      <c r="W11" s="4963"/>
      <c r="X11" s="4963"/>
      <c r="Y11" s="4963"/>
      <c r="Z11" s="4963"/>
      <c r="AA11" s="2136"/>
      <c r="AB11" s="225"/>
      <c r="AC11" s="225"/>
      <c r="AD11" s="225"/>
      <c r="AE11" s="225"/>
      <c r="AF11" s="225"/>
    </row>
    <row r="12" spans="1:38" s="212" customFormat="1" ht="11.25" customHeight="1">
      <c r="A12" s="216"/>
      <c r="B12" s="144"/>
      <c r="C12" s="141" t="s">
        <v>925</v>
      </c>
      <c r="D12" s="139"/>
      <c r="E12" s="217"/>
      <c r="F12" s="217"/>
      <c r="G12" s="140"/>
      <c r="H12" s="140"/>
      <c r="I12" s="140"/>
      <c r="J12" s="141"/>
      <c r="K12" s="140"/>
      <c r="L12" s="140"/>
      <c r="M12" s="140"/>
      <c r="N12" s="140"/>
      <c r="O12" s="140"/>
      <c r="P12" s="140"/>
      <c r="Q12" s="140"/>
      <c r="R12" s="140"/>
      <c r="S12" s="1823"/>
      <c r="T12" s="1823"/>
      <c r="U12" s="1823"/>
      <c r="V12" s="1823"/>
      <c r="W12" s="224"/>
      <c r="X12" s="224"/>
      <c r="Y12" s="4972" t="s">
        <v>992</v>
      </c>
      <c r="Z12" s="4973"/>
      <c r="AA12" s="2136"/>
      <c r="AB12" s="225"/>
      <c r="AC12" s="225"/>
      <c r="AD12" s="225"/>
      <c r="AE12" s="225"/>
      <c r="AF12" s="225"/>
    </row>
    <row r="13" spans="1:38" s="80" customFormat="1" ht="11.25" customHeight="1">
      <c r="A13" s="160"/>
      <c r="B13" s="142"/>
      <c r="C13" s="142"/>
      <c r="D13" s="142"/>
      <c r="E13" s="137"/>
      <c r="F13" s="137"/>
      <c r="G13" s="137"/>
      <c r="H13" s="137"/>
      <c r="I13" s="137"/>
      <c r="J13" s="137"/>
      <c r="K13" s="150"/>
      <c r="L13" s="150"/>
      <c r="M13" s="150"/>
      <c r="N13" s="150"/>
      <c r="O13" s="137"/>
      <c r="P13" s="137"/>
      <c r="Q13" s="137"/>
      <c r="R13" s="137"/>
      <c r="S13" s="137"/>
      <c r="T13" s="142"/>
      <c r="U13" s="142"/>
      <c r="V13" s="142"/>
      <c r="W13" s="142"/>
      <c r="X13" s="142"/>
      <c r="Y13" s="142"/>
      <c r="Z13" s="142"/>
      <c r="AA13" s="1083"/>
      <c r="AB13" s="152"/>
      <c r="AC13" s="152"/>
      <c r="AD13" s="152"/>
      <c r="AE13" s="152"/>
      <c r="AF13" s="152"/>
    </row>
    <row r="14" spans="1:38" s="80" customFormat="1" ht="11.25" customHeight="1">
      <c r="A14" s="160"/>
      <c r="B14" s="144"/>
      <c r="C14" s="193" t="s">
        <v>86</v>
      </c>
      <c r="D14" s="139" t="s">
        <v>926</v>
      </c>
      <c r="E14" s="137"/>
      <c r="F14" s="140"/>
      <c r="G14" s="140"/>
      <c r="H14" s="140"/>
      <c r="I14" s="137"/>
      <c r="J14" s="137"/>
      <c r="K14" s="137"/>
      <c r="L14" s="150"/>
      <c r="M14" s="150"/>
      <c r="N14" s="142"/>
      <c r="O14" s="201"/>
      <c r="P14" s="4965" t="s">
        <v>123</v>
      </c>
      <c r="Q14" s="4966"/>
      <c r="R14" s="4967"/>
      <c r="S14" s="4967"/>
      <c r="T14" s="4967"/>
      <c r="U14" s="4967"/>
      <c r="V14" s="4967"/>
      <c r="W14" s="4967"/>
      <c r="X14" s="4967"/>
      <c r="Y14" s="4967"/>
      <c r="Z14" s="4968"/>
      <c r="AA14" s="1083"/>
      <c r="AB14" s="152"/>
      <c r="AC14" s="152"/>
      <c r="AD14" s="152"/>
      <c r="AE14" s="152"/>
      <c r="AF14" s="152"/>
    </row>
    <row r="15" spans="1:38" s="80" customFormat="1" ht="11.25" customHeight="1">
      <c r="A15" s="160"/>
      <c r="B15" s="144"/>
      <c r="C15" s="142"/>
      <c r="D15" s="141" t="s">
        <v>927</v>
      </c>
      <c r="E15" s="139"/>
      <c r="F15" s="140"/>
      <c r="G15" s="140"/>
      <c r="H15" s="140"/>
      <c r="I15" s="137"/>
      <c r="J15" s="137"/>
      <c r="K15" s="137"/>
      <c r="L15" s="150"/>
      <c r="M15" s="150"/>
      <c r="N15" s="139"/>
      <c r="O15" s="201"/>
      <c r="P15" s="4965"/>
      <c r="Q15" s="4969"/>
      <c r="R15" s="4970"/>
      <c r="S15" s="4970"/>
      <c r="T15" s="4970"/>
      <c r="U15" s="4970"/>
      <c r="V15" s="4970"/>
      <c r="W15" s="4970"/>
      <c r="X15" s="4970"/>
      <c r="Y15" s="4970"/>
      <c r="Z15" s="4971"/>
      <c r="AA15" s="1083"/>
      <c r="AB15" s="152"/>
      <c r="AC15" s="152"/>
      <c r="AD15" s="152"/>
      <c r="AE15" s="152"/>
      <c r="AF15" s="152"/>
    </row>
    <row r="16" spans="1:38" s="80" customFormat="1" ht="11.25" customHeight="1">
      <c r="A16" s="160"/>
      <c r="B16" s="144"/>
      <c r="C16" s="141"/>
      <c r="D16" s="170"/>
      <c r="E16" s="140"/>
      <c r="F16" s="140"/>
      <c r="G16" s="140"/>
      <c r="H16" s="137"/>
      <c r="I16" s="137"/>
      <c r="J16" s="137"/>
      <c r="K16" s="150"/>
      <c r="L16" s="150"/>
      <c r="M16" s="150"/>
      <c r="N16" s="139"/>
      <c r="O16" s="855"/>
      <c r="P16" s="855"/>
      <c r="Q16" s="855"/>
      <c r="R16" s="855"/>
      <c r="S16" s="855"/>
      <c r="T16" s="855"/>
      <c r="U16" s="855"/>
      <c r="V16" s="855"/>
      <c r="W16" s="855"/>
      <c r="X16" s="855"/>
      <c r="Y16" s="855"/>
      <c r="Z16" s="855"/>
      <c r="AA16" s="1083"/>
      <c r="AB16" s="152"/>
      <c r="AC16" s="152"/>
      <c r="AD16" s="152"/>
      <c r="AE16" s="152"/>
      <c r="AF16" s="152"/>
    </row>
    <row r="17" spans="1:32" s="80" customFormat="1" ht="11.25" customHeight="1">
      <c r="A17" s="160"/>
      <c r="B17" s="144"/>
      <c r="C17" s="218" t="s">
        <v>89</v>
      </c>
      <c r="D17" s="147" t="s">
        <v>930</v>
      </c>
      <c r="E17" s="140"/>
      <c r="F17" s="140"/>
      <c r="G17" s="140"/>
      <c r="H17" s="137"/>
      <c r="I17" s="137"/>
      <c r="J17" s="137"/>
      <c r="K17" s="150"/>
      <c r="L17" s="150"/>
      <c r="M17" s="150"/>
      <c r="N17" s="139"/>
      <c r="O17" s="855"/>
      <c r="P17" s="855"/>
      <c r="Q17" s="855"/>
      <c r="R17" s="855"/>
      <c r="S17" s="855"/>
      <c r="T17" s="855"/>
      <c r="U17" s="855"/>
      <c r="V17" s="855"/>
      <c r="W17" s="855"/>
      <c r="X17" s="855"/>
      <c r="Y17" s="855"/>
      <c r="Z17" s="205"/>
      <c r="AA17" s="1083"/>
      <c r="AB17" s="152"/>
      <c r="AC17" s="152"/>
      <c r="AD17" s="152"/>
      <c r="AE17" s="152"/>
      <c r="AF17" s="152"/>
    </row>
    <row r="18" spans="1:32" s="80" customFormat="1" ht="11.25" customHeight="1">
      <c r="A18" s="160"/>
      <c r="B18" s="144"/>
      <c r="C18" s="218"/>
      <c r="D18" s="219" t="s">
        <v>931</v>
      </c>
      <c r="E18" s="140"/>
      <c r="F18" s="140"/>
      <c r="G18" s="140"/>
      <c r="H18" s="137"/>
      <c r="I18" s="137"/>
      <c r="J18" s="137"/>
      <c r="K18" s="150"/>
      <c r="L18" s="150"/>
      <c r="M18" s="150"/>
      <c r="N18" s="139"/>
      <c r="O18" s="855"/>
      <c r="P18" s="4964" t="s">
        <v>125</v>
      </c>
      <c r="Q18" s="4966"/>
      <c r="R18" s="4967"/>
      <c r="S18" s="4967"/>
      <c r="T18" s="4967"/>
      <c r="U18" s="4967"/>
      <c r="V18" s="4967"/>
      <c r="W18" s="4967"/>
      <c r="X18" s="4967"/>
      <c r="Y18" s="4967"/>
      <c r="Z18" s="4968"/>
      <c r="AA18" s="1083"/>
      <c r="AB18" s="152"/>
      <c r="AC18" s="152"/>
      <c r="AD18" s="152"/>
      <c r="AE18" s="152"/>
      <c r="AF18" s="152"/>
    </row>
    <row r="19" spans="1:32" s="80" customFormat="1" ht="11.25" customHeight="1">
      <c r="A19" s="160"/>
      <c r="B19" s="144"/>
      <c r="C19" s="139"/>
      <c r="D19" s="220" t="s">
        <v>928</v>
      </c>
      <c r="E19" s="140"/>
      <c r="F19" s="140"/>
      <c r="G19" s="140"/>
      <c r="H19" s="137"/>
      <c r="I19" s="137"/>
      <c r="J19" s="137"/>
      <c r="K19" s="150"/>
      <c r="L19" s="150"/>
      <c r="M19" s="150"/>
      <c r="N19" s="139"/>
      <c r="O19" s="855"/>
      <c r="P19" s="4965"/>
      <c r="Q19" s="4969"/>
      <c r="R19" s="4970"/>
      <c r="S19" s="4970"/>
      <c r="T19" s="4970"/>
      <c r="U19" s="4970"/>
      <c r="V19" s="4970"/>
      <c r="W19" s="4970"/>
      <c r="X19" s="4970"/>
      <c r="Y19" s="4970"/>
      <c r="Z19" s="4971"/>
      <c r="AA19" s="1083"/>
      <c r="AB19" s="152"/>
      <c r="AC19" s="152"/>
      <c r="AD19" s="152"/>
      <c r="AE19" s="152"/>
      <c r="AF19" s="152"/>
    </row>
    <row r="20" spans="1:32" s="80" customFormat="1" ht="11.25" customHeight="1">
      <c r="A20" s="160"/>
      <c r="B20" s="144"/>
      <c r="C20" s="139"/>
      <c r="D20" s="141" t="s">
        <v>929</v>
      </c>
      <c r="E20" s="140"/>
      <c r="F20" s="140"/>
      <c r="G20" s="140"/>
      <c r="H20" s="137"/>
      <c r="I20" s="137"/>
      <c r="J20" s="137"/>
      <c r="K20" s="150" t="s">
        <v>24</v>
      </c>
      <c r="L20" s="150"/>
      <c r="M20" s="150"/>
      <c r="N20" s="139"/>
      <c r="O20" s="855"/>
      <c r="P20" s="855"/>
      <c r="Q20" s="855"/>
      <c r="R20" s="855"/>
      <c r="S20" s="855"/>
      <c r="T20" s="855"/>
      <c r="U20" s="855"/>
      <c r="V20" s="855"/>
      <c r="W20" s="855"/>
      <c r="X20" s="855"/>
      <c r="Y20" s="855"/>
      <c r="Z20" s="855"/>
      <c r="AA20" s="1083"/>
      <c r="AB20" s="152"/>
      <c r="AC20" s="152"/>
      <c r="AD20" s="152"/>
      <c r="AE20" s="152"/>
      <c r="AF20" s="152"/>
    </row>
    <row r="21" spans="1:32" s="80" customFormat="1" ht="11.25" customHeight="1">
      <c r="A21" s="160"/>
      <c r="B21" s="144"/>
      <c r="C21" s="139"/>
      <c r="D21" s="141"/>
      <c r="E21" s="140"/>
      <c r="F21" s="140"/>
      <c r="G21" s="140"/>
      <c r="H21" s="137"/>
      <c r="I21" s="137"/>
      <c r="J21" s="137"/>
      <c r="K21" s="150"/>
      <c r="L21" s="150"/>
      <c r="M21" s="150"/>
      <c r="N21" s="139"/>
      <c r="O21" s="855"/>
      <c r="P21" s="855"/>
      <c r="Q21" s="855"/>
      <c r="R21" s="855"/>
      <c r="S21" s="855"/>
      <c r="T21" s="855"/>
      <c r="U21" s="855"/>
      <c r="V21" s="855"/>
      <c r="W21" s="855"/>
      <c r="X21" s="855"/>
      <c r="Y21" s="855"/>
      <c r="Z21" s="855"/>
      <c r="AA21" s="1083"/>
      <c r="AB21" s="152"/>
      <c r="AC21" s="152"/>
      <c r="AD21" s="152"/>
      <c r="AE21" s="152"/>
      <c r="AF21" s="152"/>
    </row>
    <row r="22" spans="1:32" s="80" customFormat="1" ht="11.25" customHeight="1">
      <c r="A22" s="160"/>
      <c r="B22" s="144"/>
      <c r="C22" s="218" t="s">
        <v>102</v>
      </c>
      <c r="D22" s="147" t="s">
        <v>932</v>
      </c>
      <c r="E22" s="140"/>
      <c r="F22" s="140"/>
      <c r="G22" s="140"/>
      <c r="H22" s="137"/>
      <c r="I22" s="137"/>
      <c r="J22" s="137"/>
      <c r="K22" s="150"/>
      <c r="L22" s="150"/>
      <c r="M22" s="150"/>
      <c r="N22" s="139"/>
      <c r="O22" s="855"/>
      <c r="P22" s="855"/>
      <c r="Q22" s="855"/>
      <c r="R22" s="855"/>
      <c r="S22" s="855"/>
      <c r="T22" s="855"/>
      <c r="U22" s="855"/>
      <c r="V22" s="855"/>
      <c r="W22" s="855"/>
      <c r="X22" s="855"/>
      <c r="Y22" s="855"/>
      <c r="Z22" s="205"/>
      <c r="AA22" s="1083"/>
      <c r="AB22" s="152"/>
      <c r="AC22" s="152"/>
      <c r="AD22" s="152"/>
      <c r="AE22" s="152"/>
      <c r="AF22" s="152"/>
    </row>
    <row r="23" spans="1:32" s="80" customFormat="1" ht="11.25" customHeight="1">
      <c r="A23" s="160"/>
      <c r="B23" s="144"/>
      <c r="C23" s="218"/>
      <c r="D23" s="219" t="s">
        <v>935</v>
      </c>
      <c r="E23" s="140"/>
      <c r="F23" s="140"/>
      <c r="G23" s="140"/>
      <c r="H23" s="137"/>
      <c r="I23" s="137"/>
      <c r="J23" s="137"/>
      <c r="K23" s="150"/>
      <c r="L23" s="150"/>
      <c r="M23" s="150"/>
      <c r="N23" s="139"/>
      <c r="O23" s="855"/>
      <c r="P23" s="4964" t="s">
        <v>135</v>
      </c>
      <c r="Q23" s="4966"/>
      <c r="R23" s="4967"/>
      <c r="S23" s="4967"/>
      <c r="T23" s="4967"/>
      <c r="U23" s="4967"/>
      <c r="V23" s="4967"/>
      <c r="W23" s="4967"/>
      <c r="X23" s="4967"/>
      <c r="Y23" s="4967"/>
      <c r="Z23" s="4968"/>
      <c r="AA23" s="1083"/>
      <c r="AB23" s="152"/>
      <c r="AC23" s="152"/>
      <c r="AD23" s="152"/>
      <c r="AE23" s="152"/>
      <c r="AF23" s="152"/>
    </row>
    <row r="24" spans="1:32" s="80" customFormat="1" ht="11.25" customHeight="1">
      <c r="A24" s="160"/>
      <c r="B24" s="144"/>
      <c r="C24" s="139"/>
      <c r="D24" s="220" t="s">
        <v>933</v>
      </c>
      <c r="E24" s="140"/>
      <c r="F24" s="140"/>
      <c r="G24" s="140"/>
      <c r="H24" s="137"/>
      <c r="I24" s="137"/>
      <c r="J24" s="137"/>
      <c r="K24" s="150"/>
      <c r="L24" s="150"/>
      <c r="M24" s="150"/>
      <c r="N24" s="139"/>
      <c r="O24" s="855"/>
      <c r="P24" s="4965"/>
      <c r="Q24" s="4969"/>
      <c r="R24" s="4970"/>
      <c r="S24" s="4970"/>
      <c r="T24" s="4970"/>
      <c r="U24" s="4970"/>
      <c r="V24" s="4970"/>
      <c r="W24" s="4970"/>
      <c r="X24" s="4970"/>
      <c r="Y24" s="4970"/>
      <c r="Z24" s="4971"/>
      <c r="AA24" s="1083"/>
      <c r="AB24" s="152"/>
      <c r="AC24" s="152"/>
      <c r="AD24" s="152"/>
      <c r="AE24" s="152"/>
      <c r="AF24" s="152"/>
    </row>
    <row r="25" spans="1:32" s="80" customFormat="1" ht="11.25" customHeight="1">
      <c r="A25" s="160"/>
      <c r="B25" s="144"/>
      <c r="C25" s="139"/>
      <c r="D25" s="4974" t="s">
        <v>934</v>
      </c>
      <c r="E25" s="4974"/>
      <c r="F25" s="4974"/>
      <c r="G25" s="4974"/>
      <c r="H25" s="4974"/>
      <c r="I25" s="4974"/>
      <c r="J25" s="4974"/>
      <c r="K25" s="4974"/>
      <c r="L25" s="4974"/>
      <c r="M25" s="4974"/>
      <c r="N25" s="4974"/>
      <c r="O25" s="855"/>
      <c r="P25" s="855"/>
      <c r="Q25" s="855"/>
      <c r="R25" s="855"/>
      <c r="S25" s="855"/>
      <c r="T25" s="855"/>
      <c r="U25" s="855"/>
      <c r="V25" s="855"/>
      <c r="W25" s="855"/>
      <c r="X25" s="855"/>
      <c r="Y25" s="855"/>
      <c r="Z25" s="855"/>
      <c r="AA25" s="1083"/>
      <c r="AB25" s="152"/>
      <c r="AC25" s="152"/>
      <c r="AD25" s="152"/>
      <c r="AE25" s="152"/>
      <c r="AF25" s="152"/>
    </row>
    <row r="26" spans="1:32" s="80" customFormat="1" ht="11.25" customHeight="1">
      <c r="A26" s="160"/>
      <c r="B26" s="144"/>
      <c r="C26" s="139"/>
      <c r="D26" s="141"/>
      <c r="E26" s="140"/>
      <c r="F26" s="140"/>
      <c r="G26" s="140"/>
      <c r="H26" s="137"/>
      <c r="I26" s="137"/>
      <c r="J26" s="137"/>
      <c r="K26" s="150"/>
      <c r="L26" s="150"/>
      <c r="M26" s="150"/>
      <c r="N26" s="139"/>
      <c r="O26" s="855"/>
      <c r="P26" s="855"/>
      <c r="Q26" s="855"/>
      <c r="R26" s="855"/>
      <c r="S26" s="855"/>
      <c r="T26" s="855"/>
      <c r="U26" s="855"/>
      <c r="V26" s="855"/>
      <c r="W26" s="855"/>
      <c r="X26" s="855"/>
      <c r="Y26" s="855"/>
      <c r="Z26" s="855"/>
      <c r="AA26" s="1083"/>
      <c r="AB26" s="152"/>
      <c r="AC26" s="152"/>
      <c r="AD26" s="152"/>
      <c r="AE26" s="152"/>
      <c r="AF26" s="152"/>
    </row>
    <row r="27" spans="1:32" s="80" customFormat="1" ht="11.25" customHeight="1">
      <c r="A27" s="160"/>
      <c r="B27" s="144"/>
      <c r="C27" s="218" t="s">
        <v>103</v>
      </c>
      <c r="D27" s="147" t="s">
        <v>936</v>
      </c>
      <c r="E27" s="140"/>
      <c r="F27" s="140"/>
      <c r="G27" s="140"/>
      <c r="H27" s="137"/>
      <c r="I27" s="137"/>
      <c r="J27" s="137"/>
      <c r="K27" s="150"/>
      <c r="L27" s="150"/>
      <c r="M27" s="150"/>
      <c r="N27" s="139"/>
      <c r="O27" s="855"/>
      <c r="P27" s="855"/>
      <c r="Q27" s="855"/>
      <c r="R27" s="855"/>
      <c r="S27" s="855"/>
      <c r="T27" s="855"/>
      <c r="U27" s="855"/>
      <c r="V27" s="855"/>
      <c r="W27" s="855"/>
      <c r="X27" s="855"/>
      <c r="Y27" s="855"/>
      <c r="Z27" s="205"/>
      <c r="AA27" s="1083"/>
      <c r="AB27" s="152"/>
      <c r="AC27" s="152"/>
      <c r="AD27" s="152"/>
      <c r="AE27" s="152"/>
      <c r="AF27" s="152"/>
    </row>
    <row r="28" spans="1:32" s="80" customFormat="1" ht="11.25" customHeight="1">
      <c r="A28" s="160"/>
      <c r="B28" s="144"/>
      <c r="C28" s="218"/>
      <c r="D28" s="219" t="s">
        <v>937</v>
      </c>
      <c r="E28" s="140"/>
      <c r="F28" s="140"/>
      <c r="G28" s="140"/>
      <c r="H28" s="137"/>
      <c r="I28" s="137"/>
      <c r="J28" s="137"/>
      <c r="K28" s="150"/>
      <c r="L28" s="150"/>
      <c r="M28" s="150"/>
      <c r="N28" s="139"/>
      <c r="O28" s="855"/>
      <c r="P28" s="4964" t="s">
        <v>140</v>
      </c>
      <c r="Q28" s="4966"/>
      <c r="R28" s="4967"/>
      <c r="S28" s="4967"/>
      <c r="T28" s="4967"/>
      <c r="U28" s="4967"/>
      <c r="V28" s="4967"/>
      <c r="W28" s="4967"/>
      <c r="X28" s="4967"/>
      <c r="Y28" s="4967"/>
      <c r="Z28" s="4968"/>
      <c r="AA28" s="1083"/>
      <c r="AB28" s="152"/>
      <c r="AC28" s="152"/>
      <c r="AD28" s="152"/>
      <c r="AE28" s="152"/>
      <c r="AF28" s="152"/>
    </row>
    <row r="29" spans="1:32" s="80" customFormat="1" ht="11.25" customHeight="1">
      <c r="A29" s="160"/>
      <c r="B29" s="144"/>
      <c r="C29" s="139"/>
      <c r="D29" s="220" t="s">
        <v>938</v>
      </c>
      <c r="E29" s="140"/>
      <c r="F29" s="140"/>
      <c r="G29" s="140"/>
      <c r="H29" s="137"/>
      <c r="I29" s="137"/>
      <c r="J29" s="137"/>
      <c r="K29" s="150"/>
      <c r="L29" s="150"/>
      <c r="M29" s="150"/>
      <c r="N29" s="139"/>
      <c r="O29" s="855"/>
      <c r="P29" s="4965"/>
      <c r="Q29" s="4969"/>
      <c r="R29" s="4970"/>
      <c r="S29" s="4970"/>
      <c r="T29" s="4970"/>
      <c r="U29" s="4970"/>
      <c r="V29" s="4970"/>
      <c r="W29" s="4970"/>
      <c r="X29" s="4970"/>
      <c r="Y29" s="4970"/>
      <c r="Z29" s="4971"/>
      <c r="AA29" s="1083"/>
      <c r="AB29" s="152"/>
      <c r="AC29" s="152"/>
      <c r="AD29" s="152"/>
      <c r="AE29" s="152"/>
      <c r="AF29" s="152"/>
    </row>
    <row r="30" spans="1:32" s="80" customFormat="1" ht="11.25" customHeight="1">
      <c r="A30" s="160"/>
      <c r="B30" s="144"/>
      <c r="C30" s="139"/>
      <c r="D30" s="4974" t="s">
        <v>939</v>
      </c>
      <c r="E30" s="4974"/>
      <c r="F30" s="4974"/>
      <c r="G30" s="4974"/>
      <c r="H30" s="4974"/>
      <c r="I30" s="4974"/>
      <c r="J30" s="4974"/>
      <c r="K30" s="4974"/>
      <c r="L30" s="4974"/>
      <c r="M30" s="4974"/>
      <c r="N30" s="4974"/>
      <c r="O30" s="855"/>
      <c r="P30" s="855"/>
      <c r="Q30" s="855"/>
      <c r="R30" s="855"/>
      <c r="S30" s="855"/>
      <c r="T30" s="855"/>
      <c r="U30" s="855"/>
      <c r="V30" s="855"/>
      <c r="W30" s="855"/>
      <c r="X30" s="855"/>
      <c r="Y30" s="855"/>
      <c r="Z30" s="855"/>
      <c r="AA30" s="1083"/>
      <c r="AB30" s="152"/>
      <c r="AC30" s="152"/>
      <c r="AD30" s="152"/>
      <c r="AE30" s="152"/>
      <c r="AF30" s="152"/>
    </row>
    <row r="31" spans="1:32" s="80" customFormat="1" ht="11.25" customHeight="1">
      <c r="A31" s="160"/>
      <c r="B31" s="144"/>
      <c r="C31" s="139"/>
      <c r="D31" s="141"/>
      <c r="E31" s="140"/>
      <c r="F31" s="140"/>
      <c r="G31" s="140"/>
      <c r="H31" s="137"/>
      <c r="I31" s="137"/>
      <c r="J31" s="137"/>
      <c r="K31" s="150"/>
      <c r="L31" s="150"/>
      <c r="M31" s="150"/>
      <c r="N31" s="139"/>
      <c r="O31" s="855"/>
      <c r="P31" s="855"/>
      <c r="Q31" s="855"/>
      <c r="R31" s="855"/>
      <c r="S31" s="855"/>
      <c r="T31" s="855"/>
      <c r="U31" s="855"/>
      <c r="V31" s="855"/>
      <c r="W31" s="855"/>
      <c r="X31" s="855"/>
      <c r="Y31" s="855"/>
      <c r="Z31" s="855"/>
      <c r="AA31" s="1083"/>
      <c r="AB31" s="152"/>
      <c r="AC31" s="152"/>
      <c r="AD31" s="152"/>
      <c r="AE31" s="152"/>
      <c r="AF31" s="152"/>
    </row>
    <row r="32" spans="1:32" s="80" customFormat="1" ht="11.25" customHeight="1">
      <c r="A32" s="160"/>
      <c r="B32" s="144"/>
      <c r="C32" s="193" t="s">
        <v>104</v>
      </c>
      <c r="D32" s="139" t="s">
        <v>940</v>
      </c>
      <c r="E32" s="137"/>
      <c r="F32" s="140"/>
      <c r="G32" s="140"/>
      <c r="H32" s="140"/>
      <c r="I32" s="137"/>
      <c r="J32" s="137"/>
      <c r="K32" s="137"/>
      <c r="L32" s="150"/>
      <c r="M32" s="150"/>
      <c r="N32" s="142"/>
      <c r="O32" s="201"/>
      <c r="P32" s="4964" t="s">
        <v>141</v>
      </c>
      <c r="Q32" s="4966"/>
      <c r="R32" s="4967"/>
      <c r="S32" s="4967"/>
      <c r="T32" s="4967"/>
      <c r="U32" s="4967"/>
      <c r="V32" s="4967"/>
      <c r="W32" s="4967"/>
      <c r="X32" s="4967"/>
      <c r="Y32" s="4967"/>
      <c r="Z32" s="4968"/>
      <c r="AA32" s="1083"/>
      <c r="AB32" s="152"/>
      <c r="AC32" s="152"/>
      <c r="AD32" s="152"/>
      <c r="AE32" s="152"/>
      <c r="AF32" s="152"/>
    </row>
    <row r="33" spans="1:32" s="80" customFormat="1" ht="11.25" customHeight="1">
      <c r="A33" s="160"/>
      <c r="B33" s="144"/>
      <c r="C33" s="142"/>
      <c r="D33" s="141" t="s">
        <v>941</v>
      </c>
      <c r="E33" s="139"/>
      <c r="F33" s="140"/>
      <c r="G33" s="140"/>
      <c r="H33" s="140"/>
      <c r="I33" s="137"/>
      <c r="J33" s="137"/>
      <c r="K33" s="137"/>
      <c r="L33" s="150"/>
      <c r="M33" s="150"/>
      <c r="N33" s="139"/>
      <c r="O33" s="201"/>
      <c r="P33" s="4965"/>
      <c r="Q33" s="4969"/>
      <c r="R33" s="4970"/>
      <c r="S33" s="4970"/>
      <c r="T33" s="4970"/>
      <c r="U33" s="4970"/>
      <c r="V33" s="4970"/>
      <c r="W33" s="4970"/>
      <c r="X33" s="4970"/>
      <c r="Y33" s="4970"/>
      <c r="Z33" s="4971"/>
      <c r="AA33" s="1083"/>
      <c r="AB33" s="152"/>
      <c r="AC33" s="152"/>
      <c r="AD33" s="152"/>
      <c r="AE33" s="152"/>
      <c r="AF33" s="152"/>
    </row>
    <row r="34" spans="1:32" s="80" customFormat="1" ht="11.25" customHeight="1">
      <c r="A34" s="160"/>
      <c r="B34" s="144"/>
      <c r="C34" s="139"/>
      <c r="D34" s="141"/>
      <c r="E34" s="140"/>
      <c r="F34" s="140"/>
      <c r="G34" s="140"/>
      <c r="H34" s="137"/>
      <c r="I34" s="137"/>
      <c r="J34" s="137"/>
      <c r="K34" s="150"/>
      <c r="L34" s="150"/>
      <c r="M34" s="150"/>
      <c r="N34" s="139"/>
      <c r="O34" s="855"/>
      <c r="P34" s="855"/>
      <c r="Q34" s="855"/>
      <c r="R34" s="855"/>
      <c r="S34" s="855"/>
      <c r="T34" s="855"/>
      <c r="U34" s="855"/>
      <c r="V34" s="855"/>
      <c r="W34" s="855"/>
      <c r="X34" s="855"/>
      <c r="Y34" s="855"/>
      <c r="Z34" s="855"/>
      <c r="AA34" s="1083"/>
      <c r="AB34" s="152"/>
      <c r="AC34" s="152"/>
      <c r="AD34" s="152"/>
      <c r="AE34" s="152"/>
      <c r="AF34" s="152"/>
    </row>
    <row r="35" spans="1:32" s="80" customFormat="1" ht="11.25" customHeight="1">
      <c r="A35" s="160"/>
      <c r="B35" s="144"/>
      <c r="C35" s="139"/>
      <c r="D35" s="141"/>
      <c r="E35" s="140"/>
      <c r="F35" s="140"/>
      <c r="G35" s="140"/>
      <c r="H35" s="137"/>
      <c r="I35" s="137"/>
      <c r="J35" s="137"/>
      <c r="K35" s="150"/>
      <c r="L35" s="150"/>
      <c r="M35" s="150"/>
      <c r="N35" s="139"/>
      <c r="O35" s="855"/>
      <c r="P35" s="855"/>
      <c r="Q35" s="855"/>
      <c r="R35" s="855"/>
      <c r="S35" s="855"/>
      <c r="T35" s="855"/>
      <c r="U35" s="855"/>
      <c r="V35" s="855"/>
      <c r="W35" s="855"/>
      <c r="X35" s="855"/>
      <c r="Y35" s="855"/>
      <c r="Z35" s="855"/>
      <c r="AA35" s="1083"/>
      <c r="AB35" s="152"/>
      <c r="AC35" s="152"/>
      <c r="AD35" s="152"/>
      <c r="AE35" s="152"/>
      <c r="AF35" s="152"/>
    </row>
    <row r="36" spans="1:32" s="80" customFormat="1" ht="11.25" customHeight="1">
      <c r="A36" s="160"/>
      <c r="B36" s="861"/>
      <c r="C36" s="858" t="s">
        <v>1320</v>
      </c>
      <c r="D36" s="861"/>
      <c r="E36" s="862"/>
      <c r="F36" s="861"/>
      <c r="G36" s="859"/>
      <c r="H36" s="859"/>
      <c r="I36" s="859"/>
      <c r="J36" s="863"/>
      <c r="K36" s="859"/>
      <c r="L36" s="859"/>
      <c r="M36" s="859"/>
      <c r="N36" s="859"/>
      <c r="O36" s="859"/>
      <c r="P36" s="859"/>
      <c r="Q36" s="859"/>
      <c r="R36" s="859"/>
      <c r="S36" s="860"/>
      <c r="T36" s="860"/>
      <c r="U36" s="860"/>
      <c r="V36" s="860"/>
      <c r="W36" s="860"/>
      <c r="X36" s="860"/>
      <c r="Y36" s="860"/>
      <c r="Z36" s="860"/>
      <c r="AA36" s="1083"/>
      <c r="AB36" s="152"/>
      <c r="AC36" s="152"/>
      <c r="AD36" s="152"/>
      <c r="AE36" s="152"/>
      <c r="AF36" s="152"/>
    </row>
    <row r="37" spans="1:32" s="80" customFormat="1" ht="11.25" customHeight="1">
      <c r="A37" s="160"/>
      <c r="B37" s="217"/>
      <c r="C37" s="217"/>
      <c r="D37" s="217"/>
      <c r="E37" s="217"/>
      <c r="F37" s="217"/>
      <c r="G37" s="140"/>
      <c r="H37" s="140"/>
      <c r="I37" s="140"/>
      <c r="J37" s="141"/>
      <c r="K37" s="140"/>
      <c r="L37" s="140"/>
      <c r="M37" s="140"/>
      <c r="N37" s="140"/>
      <c r="O37" s="140"/>
      <c r="P37" s="140"/>
      <c r="Q37" s="4962"/>
      <c r="R37" s="4962"/>
      <c r="S37" s="4962"/>
      <c r="T37" s="4962"/>
      <c r="U37" s="4962"/>
      <c r="V37" s="4962"/>
      <c r="W37" s="4962"/>
      <c r="X37" s="4962"/>
      <c r="Y37" s="4962"/>
      <c r="Z37" s="4962"/>
      <c r="AA37" s="1083"/>
      <c r="AB37" s="152"/>
      <c r="AC37" s="152"/>
      <c r="AD37" s="152"/>
      <c r="AE37" s="152"/>
      <c r="AF37" s="152"/>
    </row>
    <row r="38" spans="1:32" s="80" customFormat="1" ht="11.25" customHeight="1">
      <c r="A38" s="160"/>
      <c r="B38" s="144">
        <v>8.1999999999999993</v>
      </c>
      <c r="C38" s="139" t="s">
        <v>943</v>
      </c>
      <c r="D38" s="137"/>
      <c r="E38" s="217"/>
      <c r="F38" s="217"/>
      <c r="G38" s="140"/>
      <c r="H38" s="140"/>
      <c r="I38" s="140"/>
      <c r="J38" s="141"/>
      <c r="K38" s="140"/>
      <c r="L38" s="140"/>
      <c r="M38" s="140"/>
      <c r="N38" s="140"/>
      <c r="O38" s="140"/>
      <c r="P38" s="140"/>
      <c r="Q38" s="4962" t="s">
        <v>273</v>
      </c>
      <c r="R38" s="4962"/>
      <c r="S38" s="4962"/>
      <c r="T38" s="4962"/>
      <c r="U38" s="4962"/>
      <c r="V38" s="4962"/>
      <c r="W38" s="4962"/>
      <c r="X38" s="4962"/>
      <c r="Y38" s="4962"/>
      <c r="Z38" s="4962"/>
      <c r="AA38" s="1083"/>
      <c r="AB38" s="152"/>
      <c r="AC38" s="152"/>
      <c r="AD38" s="152"/>
      <c r="AE38" s="152"/>
      <c r="AF38" s="152"/>
    </row>
    <row r="39" spans="1:32" s="80" customFormat="1" ht="11.25" customHeight="1">
      <c r="A39" s="160"/>
      <c r="B39" s="144"/>
      <c r="C39" s="141" t="s">
        <v>1647</v>
      </c>
      <c r="D39" s="139"/>
      <c r="E39" s="217"/>
      <c r="F39" s="217"/>
      <c r="G39" s="140"/>
      <c r="H39" s="140"/>
      <c r="I39" s="140"/>
      <c r="J39" s="141"/>
      <c r="K39" s="140"/>
      <c r="L39" s="140"/>
      <c r="M39" s="140"/>
      <c r="N39" s="140"/>
      <c r="O39" s="140"/>
      <c r="P39" s="140"/>
      <c r="Q39" s="4963" t="s">
        <v>120</v>
      </c>
      <c r="R39" s="4963"/>
      <c r="S39" s="4963"/>
      <c r="T39" s="4963"/>
      <c r="U39" s="4963"/>
      <c r="V39" s="4963"/>
      <c r="W39" s="4963"/>
      <c r="X39" s="4963"/>
      <c r="Y39" s="4963"/>
      <c r="Z39" s="4963"/>
      <c r="AA39" s="1083"/>
      <c r="AB39" s="152"/>
      <c r="AC39" s="152"/>
      <c r="AD39" s="152"/>
      <c r="AE39" s="152"/>
      <c r="AF39" s="152"/>
    </row>
    <row r="40" spans="1:32" s="80" customFormat="1" ht="11.25" customHeight="1">
      <c r="A40" s="160"/>
      <c r="B40" s="142"/>
      <c r="C40" s="142"/>
      <c r="D40" s="142"/>
      <c r="E40" s="137"/>
      <c r="F40" s="137"/>
      <c r="G40" s="137"/>
      <c r="H40" s="137"/>
      <c r="I40" s="137"/>
      <c r="J40" s="137"/>
      <c r="K40" s="150"/>
      <c r="L40" s="150"/>
      <c r="M40" s="150"/>
      <c r="N40" s="150"/>
      <c r="O40" s="137"/>
      <c r="P40" s="137"/>
      <c r="Q40" s="137"/>
      <c r="R40" s="137"/>
      <c r="S40" s="137"/>
      <c r="T40" s="142"/>
      <c r="U40" s="142"/>
      <c r="V40" s="142"/>
      <c r="W40" s="142"/>
      <c r="X40" s="142"/>
      <c r="Y40" s="142"/>
      <c r="Z40" s="142"/>
      <c r="AA40" s="1083"/>
      <c r="AB40" s="152"/>
      <c r="AC40" s="152"/>
      <c r="AD40" s="152"/>
      <c r="AE40" s="152"/>
      <c r="AF40" s="152"/>
    </row>
    <row r="41" spans="1:32" s="80" customFormat="1" ht="11.25" customHeight="1">
      <c r="A41" s="160"/>
      <c r="B41" s="144"/>
      <c r="C41" s="193" t="s">
        <v>86</v>
      </c>
      <c r="D41" s="139" t="s">
        <v>944</v>
      </c>
      <c r="E41" s="137"/>
      <c r="F41" s="140"/>
      <c r="G41" s="140"/>
      <c r="H41" s="140"/>
      <c r="I41" s="137"/>
      <c r="J41" s="137"/>
      <c r="K41" s="137"/>
      <c r="L41" s="150"/>
      <c r="M41" s="150"/>
      <c r="N41" s="142"/>
      <c r="O41" s="201"/>
      <c r="P41" s="4982"/>
      <c r="Q41" s="201"/>
      <c r="R41" s="201"/>
      <c r="S41" s="201"/>
      <c r="T41" s="201"/>
      <c r="U41" s="201"/>
      <c r="V41" s="201"/>
      <c r="W41" s="201"/>
      <c r="X41" s="201"/>
      <c r="Y41" s="4972" t="s">
        <v>992</v>
      </c>
      <c r="Z41" s="4973"/>
      <c r="AA41" s="1083"/>
      <c r="AB41" s="152"/>
      <c r="AC41" s="152"/>
      <c r="AD41" s="152"/>
      <c r="AE41" s="152"/>
      <c r="AF41" s="152"/>
    </row>
    <row r="42" spans="1:32" s="80" customFormat="1" ht="11.25" customHeight="1">
      <c r="A42" s="160"/>
      <c r="B42" s="144"/>
      <c r="C42" s="142"/>
      <c r="D42" s="141" t="s">
        <v>945</v>
      </c>
      <c r="E42" s="139"/>
      <c r="F42" s="140"/>
      <c r="G42" s="140"/>
      <c r="H42" s="140"/>
      <c r="I42" s="137"/>
      <c r="J42" s="137"/>
      <c r="K42" s="137"/>
      <c r="L42" s="150"/>
      <c r="M42" s="150"/>
      <c r="N42" s="139"/>
      <c r="O42" s="201"/>
      <c r="P42" s="4982"/>
      <c r="Q42" s="201"/>
      <c r="R42" s="201"/>
      <c r="S42" s="201"/>
      <c r="T42" s="201"/>
      <c r="U42" s="201"/>
      <c r="V42" s="201"/>
      <c r="W42" s="201"/>
      <c r="X42" s="201"/>
      <c r="Y42" s="201"/>
      <c r="Z42" s="201"/>
      <c r="AA42" s="1083"/>
      <c r="AB42" s="152"/>
      <c r="AC42" s="152"/>
      <c r="AD42" s="152"/>
      <c r="AE42" s="152"/>
      <c r="AF42" s="152"/>
    </row>
    <row r="43" spans="1:32" s="80" customFormat="1" ht="11.25" customHeight="1">
      <c r="A43" s="160"/>
      <c r="B43" s="144"/>
      <c r="C43" s="141"/>
      <c r="D43" s="170"/>
      <c r="E43" s="140"/>
      <c r="F43" s="140"/>
      <c r="G43" s="140"/>
      <c r="H43" s="137"/>
      <c r="I43" s="137"/>
      <c r="J43" s="137"/>
      <c r="K43" s="150"/>
      <c r="L43" s="150"/>
      <c r="M43" s="150"/>
      <c r="N43" s="139"/>
      <c r="O43" s="855"/>
      <c r="P43" s="4964" t="s">
        <v>143</v>
      </c>
      <c r="Q43" s="4966"/>
      <c r="R43" s="4967"/>
      <c r="S43" s="4967"/>
      <c r="T43" s="4967"/>
      <c r="U43" s="4967"/>
      <c r="V43" s="4967"/>
      <c r="W43" s="4967"/>
      <c r="X43" s="4967"/>
      <c r="Y43" s="4967"/>
      <c r="Z43" s="4968"/>
      <c r="AA43" s="1083"/>
      <c r="AB43" s="152"/>
      <c r="AC43" s="152"/>
      <c r="AD43" s="152"/>
      <c r="AE43" s="152"/>
      <c r="AF43" s="152"/>
    </row>
    <row r="44" spans="1:32" s="80" customFormat="1" ht="11.25" customHeight="1">
      <c r="A44" s="160"/>
      <c r="B44" s="144"/>
      <c r="C44" s="141"/>
      <c r="D44" s="1831" t="s">
        <v>302</v>
      </c>
      <c r="E44" s="140" t="s">
        <v>946</v>
      </c>
      <c r="F44" s="140"/>
      <c r="G44" s="140"/>
      <c r="H44" s="137"/>
      <c r="I44" s="137"/>
      <c r="J44" s="137"/>
      <c r="K44" s="150"/>
      <c r="L44" s="150"/>
      <c r="M44" s="150"/>
      <c r="N44" s="139"/>
      <c r="O44" s="855"/>
      <c r="P44" s="4965"/>
      <c r="Q44" s="4969"/>
      <c r="R44" s="4970"/>
      <c r="S44" s="4970"/>
      <c r="T44" s="4970"/>
      <c r="U44" s="4970"/>
      <c r="V44" s="4970"/>
      <c r="W44" s="4970"/>
      <c r="X44" s="4970"/>
      <c r="Y44" s="4970"/>
      <c r="Z44" s="4971"/>
      <c r="AA44" s="1083"/>
      <c r="AB44" s="152"/>
      <c r="AC44" s="152"/>
      <c r="AD44" s="152"/>
      <c r="AE44" s="152"/>
      <c r="AF44" s="152"/>
    </row>
    <row r="45" spans="1:32" s="80" customFormat="1" ht="11.25" customHeight="1">
      <c r="A45" s="160"/>
      <c r="B45" s="144"/>
      <c r="C45" s="141"/>
      <c r="D45" s="170"/>
      <c r="E45" s="140"/>
      <c r="F45" s="140"/>
      <c r="G45" s="140"/>
      <c r="H45" s="137"/>
      <c r="I45" s="137"/>
      <c r="J45" s="137"/>
      <c r="K45" s="150"/>
      <c r="L45" s="150"/>
      <c r="M45" s="150"/>
      <c r="N45" s="139"/>
      <c r="O45" s="855"/>
      <c r="P45" s="855"/>
      <c r="Q45" s="855"/>
      <c r="R45" s="855"/>
      <c r="S45" s="855"/>
      <c r="T45" s="855"/>
      <c r="U45" s="855"/>
      <c r="V45" s="855"/>
      <c r="W45" s="855"/>
      <c r="X45" s="855"/>
      <c r="Y45" s="855"/>
      <c r="Z45" s="855"/>
      <c r="AA45" s="1083"/>
      <c r="AB45" s="152"/>
      <c r="AC45" s="152"/>
      <c r="AD45" s="152"/>
      <c r="AE45" s="152"/>
      <c r="AF45" s="152"/>
    </row>
    <row r="46" spans="1:32" s="80" customFormat="1" ht="11.25" customHeight="1">
      <c r="A46" s="160"/>
      <c r="B46" s="144"/>
      <c r="C46" s="141"/>
      <c r="D46" s="1831" t="s">
        <v>658</v>
      </c>
      <c r="E46" s="139" t="s">
        <v>947</v>
      </c>
      <c r="F46" s="140"/>
      <c r="G46" s="140"/>
      <c r="H46" s="137"/>
      <c r="I46" s="137"/>
      <c r="J46" s="137"/>
      <c r="K46" s="150"/>
      <c r="L46" s="150"/>
      <c r="M46" s="150"/>
      <c r="N46" s="139"/>
      <c r="O46" s="855"/>
      <c r="P46" s="4964" t="s">
        <v>144</v>
      </c>
      <c r="Q46" s="4966"/>
      <c r="R46" s="4967"/>
      <c r="S46" s="4967"/>
      <c r="T46" s="4967"/>
      <c r="U46" s="4967"/>
      <c r="V46" s="4967"/>
      <c r="W46" s="4967"/>
      <c r="X46" s="4967"/>
      <c r="Y46" s="4967"/>
      <c r="Z46" s="4968"/>
      <c r="AA46" s="1083"/>
      <c r="AB46" s="152"/>
      <c r="AC46" s="152"/>
      <c r="AD46" s="152"/>
      <c r="AE46" s="152"/>
      <c r="AF46" s="152"/>
    </row>
    <row r="47" spans="1:32" s="80" customFormat="1" ht="11.25" customHeight="1">
      <c r="A47" s="160"/>
      <c r="B47" s="144"/>
      <c r="C47" s="141"/>
      <c r="D47" s="1831"/>
      <c r="E47" s="141" t="s">
        <v>948</v>
      </c>
      <c r="F47" s="140"/>
      <c r="G47" s="140"/>
      <c r="H47" s="137"/>
      <c r="I47" s="137"/>
      <c r="J47" s="137"/>
      <c r="K47" s="150"/>
      <c r="L47" s="150"/>
      <c r="M47" s="150"/>
      <c r="N47" s="139"/>
      <c r="O47" s="855"/>
      <c r="P47" s="4965"/>
      <c r="Q47" s="4969"/>
      <c r="R47" s="4970"/>
      <c r="S47" s="4970"/>
      <c r="T47" s="4970"/>
      <c r="U47" s="4970"/>
      <c r="V47" s="4970"/>
      <c r="W47" s="4970"/>
      <c r="X47" s="4970"/>
      <c r="Y47" s="4970"/>
      <c r="Z47" s="4971"/>
      <c r="AA47" s="1083"/>
      <c r="AB47" s="152"/>
      <c r="AC47" s="152"/>
      <c r="AD47" s="152"/>
      <c r="AE47" s="152"/>
      <c r="AF47" s="152"/>
    </row>
    <row r="48" spans="1:32" s="80" customFormat="1" ht="11.25" customHeight="1">
      <c r="A48" s="160"/>
      <c r="B48" s="144"/>
      <c r="C48" s="141"/>
      <c r="D48" s="170"/>
      <c r="E48" s="140"/>
      <c r="F48" s="140"/>
      <c r="G48" s="140"/>
      <c r="H48" s="137"/>
      <c r="I48" s="137"/>
      <c r="J48" s="137"/>
      <c r="K48" s="150"/>
      <c r="L48" s="150"/>
      <c r="M48" s="150"/>
      <c r="N48" s="139"/>
      <c r="O48" s="855"/>
      <c r="P48" s="855"/>
      <c r="Q48" s="855"/>
      <c r="R48" s="855"/>
      <c r="S48" s="855"/>
      <c r="T48" s="855"/>
      <c r="U48" s="855"/>
      <c r="V48" s="855"/>
      <c r="W48" s="855"/>
      <c r="X48" s="855"/>
      <c r="Y48" s="855"/>
      <c r="Z48" s="855"/>
      <c r="AA48" s="1083"/>
      <c r="AB48" s="152"/>
      <c r="AC48" s="152"/>
      <c r="AD48" s="152"/>
      <c r="AE48" s="152"/>
      <c r="AF48" s="152"/>
    </row>
    <row r="49" spans="1:32" s="80" customFormat="1" ht="11.25" customHeight="1">
      <c r="A49" s="160"/>
      <c r="B49" s="144"/>
      <c r="C49" s="218" t="s">
        <v>89</v>
      </c>
      <c r="D49" s="147" t="s">
        <v>949</v>
      </c>
      <c r="E49" s="140"/>
      <c r="F49" s="140"/>
      <c r="G49" s="140"/>
      <c r="H49" s="137"/>
      <c r="I49" s="137"/>
      <c r="J49" s="137"/>
      <c r="K49" s="150"/>
      <c r="L49" s="150"/>
      <c r="M49" s="150"/>
      <c r="N49" s="139"/>
      <c r="O49" s="855"/>
      <c r="P49" s="855"/>
      <c r="Q49" s="855"/>
      <c r="R49" s="855"/>
      <c r="S49" s="855"/>
      <c r="T49" s="855"/>
      <c r="U49" s="855"/>
      <c r="V49" s="855"/>
      <c r="W49" s="855"/>
      <c r="X49" s="855"/>
      <c r="Y49" s="855"/>
      <c r="Z49" s="205"/>
      <c r="AA49" s="1083"/>
      <c r="AB49" s="152"/>
      <c r="AC49" s="152"/>
      <c r="AD49" s="152"/>
      <c r="AE49" s="152"/>
      <c r="AF49" s="152"/>
    </row>
    <row r="50" spans="1:32" s="80" customFormat="1" ht="11.25" customHeight="1">
      <c r="A50" s="160"/>
      <c r="B50" s="144"/>
      <c r="C50" s="218"/>
      <c r="D50" s="219" t="s">
        <v>950</v>
      </c>
      <c r="E50" s="140"/>
      <c r="F50" s="140"/>
      <c r="G50" s="140"/>
      <c r="H50" s="137"/>
      <c r="I50" s="137"/>
      <c r="J50" s="137"/>
      <c r="K50" s="150"/>
      <c r="L50" s="150"/>
      <c r="M50" s="150"/>
      <c r="N50" s="139"/>
      <c r="O50" s="855"/>
      <c r="P50" s="4964" t="s">
        <v>146</v>
      </c>
      <c r="Q50" s="4966"/>
      <c r="R50" s="4967"/>
      <c r="S50" s="4967"/>
      <c r="T50" s="4967"/>
      <c r="U50" s="4967"/>
      <c r="V50" s="4967"/>
      <c r="W50" s="4967"/>
      <c r="X50" s="4967"/>
      <c r="Y50" s="4967"/>
      <c r="Z50" s="4968"/>
      <c r="AA50" s="1083"/>
      <c r="AB50" s="152"/>
      <c r="AC50" s="152"/>
      <c r="AD50" s="152"/>
      <c r="AE50" s="152"/>
      <c r="AF50" s="152"/>
    </row>
    <row r="51" spans="1:32" s="80" customFormat="1" ht="11.25" customHeight="1">
      <c r="A51" s="160"/>
      <c r="B51" s="144"/>
      <c r="C51" s="139"/>
      <c r="D51" s="220" t="s">
        <v>951</v>
      </c>
      <c r="E51" s="140"/>
      <c r="F51" s="140"/>
      <c r="G51" s="140"/>
      <c r="H51" s="137"/>
      <c r="I51" s="137"/>
      <c r="J51" s="137"/>
      <c r="K51" s="150"/>
      <c r="L51" s="150"/>
      <c r="M51" s="150"/>
      <c r="N51" s="139"/>
      <c r="O51" s="855"/>
      <c r="P51" s="4965"/>
      <c r="Q51" s="4969"/>
      <c r="R51" s="4970"/>
      <c r="S51" s="4970"/>
      <c r="T51" s="4970"/>
      <c r="U51" s="4970"/>
      <c r="V51" s="4970"/>
      <c r="W51" s="4970"/>
      <c r="X51" s="4970"/>
      <c r="Y51" s="4970"/>
      <c r="Z51" s="4971"/>
      <c r="AA51" s="1083"/>
      <c r="AB51" s="152"/>
      <c r="AC51" s="152"/>
      <c r="AD51" s="152"/>
      <c r="AE51" s="152"/>
      <c r="AF51" s="152"/>
    </row>
    <row r="52" spans="1:32" s="80" customFormat="1" ht="11.25" customHeight="1">
      <c r="A52" s="160"/>
      <c r="B52" s="144"/>
      <c r="C52" s="139"/>
      <c r="D52" s="141" t="s">
        <v>952</v>
      </c>
      <c r="E52" s="140"/>
      <c r="F52" s="140"/>
      <c r="G52" s="140"/>
      <c r="H52" s="137"/>
      <c r="I52" s="137"/>
      <c r="J52" s="137"/>
      <c r="K52" s="150" t="s">
        <v>24</v>
      </c>
      <c r="L52" s="150"/>
      <c r="M52" s="150"/>
      <c r="N52" s="139"/>
      <c r="O52" s="855"/>
      <c r="P52" s="855"/>
      <c r="Q52" s="855"/>
      <c r="R52" s="855"/>
      <c r="S52" s="855"/>
      <c r="T52" s="855"/>
      <c r="U52" s="855"/>
      <c r="V52" s="855"/>
      <c r="W52" s="855"/>
      <c r="X52" s="855"/>
      <c r="Y52" s="855"/>
      <c r="Z52" s="855"/>
      <c r="AA52" s="1083"/>
      <c r="AB52" s="152"/>
      <c r="AC52" s="152"/>
      <c r="AD52" s="152"/>
      <c r="AE52" s="152"/>
      <c r="AF52" s="152"/>
    </row>
    <row r="53" spans="1:32" s="80" customFormat="1" ht="11.25" customHeight="1">
      <c r="A53" s="160"/>
      <c r="B53" s="144"/>
      <c r="C53" s="139"/>
      <c r="D53" s="141"/>
      <c r="E53" s="140"/>
      <c r="F53" s="140"/>
      <c r="G53" s="140"/>
      <c r="H53" s="137"/>
      <c r="I53" s="137"/>
      <c r="J53" s="137"/>
      <c r="K53" s="150"/>
      <c r="L53" s="150"/>
      <c r="M53" s="150"/>
      <c r="N53" s="139"/>
      <c r="O53" s="855"/>
      <c r="P53" s="855"/>
      <c r="Q53" s="855"/>
      <c r="R53" s="855"/>
      <c r="S53" s="855"/>
      <c r="T53" s="855"/>
      <c r="U53" s="855"/>
      <c r="V53" s="855"/>
      <c r="W53" s="855"/>
      <c r="X53" s="855"/>
      <c r="Y53" s="855"/>
      <c r="Z53" s="855"/>
      <c r="AA53" s="1083"/>
      <c r="AB53" s="152"/>
      <c r="AC53" s="152"/>
      <c r="AD53" s="152"/>
      <c r="AE53" s="152"/>
      <c r="AF53" s="152"/>
    </row>
    <row r="54" spans="1:32" s="80" customFormat="1" ht="11.25" customHeight="1">
      <c r="A54" s="160"/>
      <c r="B54" s="144"/>
      <c r="C54" s="218" t="s">
        <v>102</v>
      </c>
      <c r="D54" s="147" t="s">
        <v>953</v>
      </c>
      <c r="E54" s="140"/>
      <c r="F54" s="140"/>
      <c r="G54" s="140"/>
      <c r="H54" s="137"/>
      <c r="I54" s="137"/>
      <c r="J54" s="137"/>
      <c r="K54" s="150"/>
      <c r="L54" s="150"/>
      <c r="M54" s="150"/>
      <c r="N54" s="139"/>
      <c r="O54" s="855"/>
      <c r="P54" s="855"/>
      <c r="Q54" s="855"/>
      <c r="R54" s="855"/>
      <c r="S54" s="855"/>
      <c r="T54" s="855"/>
      <c r="U54" s="855"/>
      <c r="V54" s="855"/>
      <c r="W54" s="855"/>
      <c r="X54" s="855"/>
      <c r="Y54" s="855"/>
      <c r="Z54" s="205"/>
      <c r="AA54" s="1083"/>
      <c r="AB54" s="152"/>
      <c r="AC54" s="152"/>
      <c r="AD54" s="152"/>
      <c r="AE54" s="152"/>
      <c r="AF54" s="152"/>
    </row>
    <row r="55" spans="1:32" s="80" customFormat="1" ht="11.25" customHeight="1">
      <c r="A55" s="160"/>
      <c r="B55" s="144"/>
      <c r="C55" s="218"/>
      <c r="D55" s="219" t="s">
        <v>954</v>
      </c>
      <c r="E55" s="140"/>
      <c r="F55" s="140"/>
      <c r="G55" s="140"/>
      <c r="H55" s="137"/>
      <c r="I55" s="137"/>
      <c r="J55" s="137"/>
      <c r="K55" s="150"/>
      <c r="L55" s="150"/>
      <c r="M55" s="150"/>
      <c r="N55" s="139"/>
      <c r="O55" s="855"/>
      <c r="P55" s="4964" t="s">
        <v>147</v>
      </c>
      <c r="Q55" s="4966"/>
      <c r="R55" s="4967"/>
      <c r="S55" s="4967"/>
      <c r="T55" s="4967"/>
      <c r="U55" s="4967"/>
      <c r="V55" s="4967"/>
      <c r="W55" s="4967"/>
      <c r="X55" s="4967"/>
      <c r="Y55" s="4967"/>
      <c r="Z55" s="4968"/>
      <c r="AA55" s="1083"/>
      <c r="AB55" s="152"/>
      <c r="AC55" s="152"/>
      <c r="AD55" s="152"/>
      <c r="AE55" s="152"/>
      <c r="AF55" s="152"/>
    </row>
    <row r="56" spans="1:32" s="80" customFormat="1" ht="11.25" customHeight="1">
      <c r="A56" s="160"/>
      <c r="B56" s="144"/>
      <c r="C56" s="139"/>
      <c r="D56" s="220" t="s">
        <v>955</v>
      </c>
      <c r="E56" s="140"/>
      <c r="F56" s="140"/>
      <c r="G56" s="140"/>
      <c r="H56" s="137"/>
      <c r="I56" s="137"/>
      <c r="J56" s="137"/>
      <c r="K56" s="150"/>
      <c r="L56" s="150"/>
      <c r="M56" s="150"/>
      <c r="N56" s="139"/>
      <c r="O56" s="855"/>
      <c r="P56" s="4965"/>
      <c r="Q56" s="4969"/>
      <c r="R56" s="4970"/>
      <c r="S56" s="4970"/>
      <c r="T56" s="4970"/>
      <c r="U56" s="4970"/>
      <c r="V56" s="4970"/>
      <c r="W56" s="4970"/>
      <c r="X56" s="4970"/>
      <c r="Y56" s="4970"/>
      <c r="Z56" s="4971"/>
      <c r="AA56" s="1083"/>
      <c r="AB56" s="152"/>
      <c r="AC56" s="152"/>
      <c r="AD56" s="152"/>
      <c r="AE56" s="152"/>
      <c r="AF56" s="152"/>
    </row>
    <row r="57" spans="1:32" s="80" customFormat="1" ht="11.25" customHeight="1">
      <c r="A57" s="160"/>
      <c r="B57" s="144"/>
      <c r="C57" s="139"/>
      <c r="D57" s="4974" t="s">
        <v>956</v>
      </c>
      <c r="E57" s="4974"/>
      <c r="F57" s="4974"/>
      <c r="G57" s="4974"/>
      <c r="H57" s="4974"/>
      <c r="I57" s="4974"/>
      <c r="J57" s="4974"/>
      <c r="K57" s="4974"/>
      <c r="L57" s="4974"/>
      <c r="M57" s="4974"/>
      <c r="N57" s="4974"/>
      <c r="O57" s="855"/>
      <c r="P57" s="855"/>
      <c r="Q57" s="855"/>
      <c r="R57" s="855"/>
      <c r="S57" s="855"/>
      <c r="T57" s="855"/>
      <c r="U57" s="855"/>
      <c r="V57" s="855"/>
      <c r="W57" s="855"/>
      <c r="X57" s="855"/>
      <c r="Y57" s="855"/>
      <c r="Z57" s="855"/>
      <c r="AA57" s="1083"/>
      <c r="AB57" s="152"/>
      <c r="AC57" s="152"/>
      <c r="AD57" s="152"/>
      <c r="AE57" s="152"/>
      <c r="AF57" s="152"/>
    </row>
    <row r="58" spans="1:32" s="80" customFormat="1" ht="11.25" customHeight="1">
      <c r="A58" s="160"/>
      <c r="B58" s="144"/>
      <c r="C58" s="139"/>
      <c r="D58" s="141"/>
      <c r="E58" s="140"/>
      <c r="F58" s="140"/>
      <c r="G58" s="140"/>
      <c r="H58" s="137"/>
      <c r="I58" s="137"/>
      <c r="J58" s="137"/>
      <c r="K58" s="150"/>
      <c r="L58" s="150"/>
      <c r="M58" s="150"/>
      <c r="N58" s="139"/>
      <c r="O58" s="855"/>
      <c r="P58" s="855"/>
      <c r="Q58" s="855"/>
      <c r="R58" s="855"/>
      <c r="S58" s="855"/>
      <c r="T58" s="855"/>
      <c r="U58" s="855"/>
      <c r="V58" s="855"/>
      <c r="W58" s="855"/>
      <c r="X58" s="855"/>
      <c r="Y58" s="855"/>
      <c r="Z58" s="855"/>
      <c r="AA58" s="1083"/>
      <c r="AB58" s="152"/>
      <c r="AC58" s="152"/>
      <c r="AD58" s="152"/>
      <c r="AE58" s="152"/>
      <c r="AF58" s="152"/>
    </row>
    <row r="59" spans="1:32" s="80" customFormat="1" ht="11.25" customHeight="1">
      <c r="A59" s="160"/>
      <c r="B59" s="144"/>
      <c r="C59" s="218" t="s">
        <v>103</v>
      </c>
      <c r="D59" s="147" t="s">
        <v>1648</v>
      </c>
      <c r="E59" s="140"/>
      <c r="F59" s="140"/>
      <c r="G59" s="140"/>
      <c r="H59" s="137"/>
      <c r="I59" s="137"/>
      <c r="J59" s="137"/>
      <c r="K59" s="150"/>
      <c r="L59" s="150"/>
      <c r="M59" s="150"/>
      <c r="N59" s="139"/>
      <c r="O59" s="855"/>
      <c r="P59" s="855"/>
      <c r="Q59" s="855"/>
      <c r="R59" s="855"/>
      <c r="S59" s="855"/>
      <c r="T59" s="855"/>
      <c r="U59" s="855"/>
      <c r="V59" s="855"/>
      <c r="W59" s="855"/>
      <c r="X59" s="855"/>
      <c r="Y59" s="855"/>
      <c r="Z59" s="205"/>
      <c r="AA59" s="1083"/>
      <c r="AB59" s="152"/>
      <c r="AC59" s="152"/>
      <c r="AD59" s="152"/>
      <c r="AE59" s="152"/>
      <c r="AF59" s="152"/>
    </row>
    <row r="60" spans="1:32" s="80" customFormat="1" ht="11.25" customHeight="1">
      <c r="A60" s="160"/>
      <c r="B60" s="144"/>
      <c r="C60" s="218"/>
      <c r="D60" s="219" t="s">
        <v>1649</v>
      </c>
      <c r="E60" s="140"/>
      <c r="F60" s="140"/>
      <c r="G60" s="140"/>
      <c r="H60" s="137"/>
      <c r="I60" s="137"/>
      <c r="J60" s="137"/>
      <c r="K60" s="150"/>
      <c r="L60" s="150"/>
      <c r="M60" s="150"/>
      <c r="N60" s="139"/>
      <c r="O60" s="855"/>
      <c r="P60" s="4964" t="s">
        <v>291</v>
      </c>
      <c r="Q60" s="4966"/>
      <c r="R60" s="4967"/>
      <c r="S60" s="4967"/>
      <c r="T60" s="4967"/>
      <c r="U60" s="4967"/>
      <c r="V60" s="4967"/>
      <c r="W60" s="4967"/>
      <c r="X60" s="4967"/>
      <c r="Y60" s="4967"/>
      <c r="Z60" s="4968"/>
      <c r="AA60" s="1083"/>
      <c r="AB60" s="152"/>
      <c r="AC60" s="152"/>
      <c r="AD60" s="152"/>
      <c r="AE60" s="152"/>
      <c r="AF60" s="152"/>
    </row>
    <row r="61" spans="1:32" s="80" customFormat="1" ht="11.25" customHeight="1">
      <c r="A61" s="160"/>
      <c r="B61" s="144"/>
      <c r="C61" s="218"/>
      <c r="D61" s="219" t="s">
        <v>1650</v>
      </c>
      <c r="E61" s="140"/>
      <c r="F61" s="140"/>
      <c r="G61" s="140"/>
      <c r="H61" s="137"/>
      <c r="I61" s="137"/>
      <c r="J61" s="137"/>
      <c r="K61" s="150"/>
      <c r="L61" s="150"/>
      <c r="M61" s="150"/>
      <c r="N61" s="139"/>
      <c r="O61" s="855"/>
      <c r="P61" s="4965"/>
      <c r="Q61" s="4969"/>
      <c r="R61" s="4970"/>
      <c r="S61" s="4970"/>
      <c r="T61" s="4970"/>
      <c r="U61" s="4970"/>
      <c r="V61" s="4970"/>
      <c r="W61" s="4970"/>
      <c r="X61" s="4970"/>
      <c r="Y61" s="4970"/>
      <c r="Z61" s="4971"/>
      <c r="AA61" s="1083"/>
      <c r="AB61" s="152"/>
      <c r="AC61" s="152"/>
      <c r="AD61" s="152"/>
      <c r="AE61" s="152"/>
      <c r="AF61" s="152"/>
    </row>
    <row r="62" spans="1:32" s="80" customFormat="1" ht="11.25" customHeight="1">
      <c r="A62" s="160"/>
      <c r="B62" s="144"/>
      <c r="C62" s="139"/>
      <c r="D62" s="220" t="s">
        <v>1651</v>
      </c>
      <c r="E62" s="140"/>
      <c r="F62" s="140"/>
      <c r="G62" s="140"/>
      <c r="H62" s="137"/>
      <c r="I62" s="137"/>
      <c r="J62" s="137"/>
      <c r="K62" s="150"/>
      <c r="L62" s="150"/>
      <c r="M62" s="150"/>
      <c r="N62" s="139"/>
      <c r="O62" s="855"/>
      <c r="P62" s="139"/>
      <c r="Q62" s="201"/>
      <c r="R62" s="201"/>
      <c r="S62" s="201"/>
      <c r="T62" s="201"/>
      <c r="U62" s="201"/>
      <c r="V62" s="201"/>
      <c r="W62" s="201"/>
      <c r="X62" s="201"/>
      <c r="Y62" s="201"/>
      <c r="Z62" s="201"/>
      <c r="AA62" s="1083"/>
      <c r="AB62" s="152"/>
      <c r="AC62" s="152"/>
      <c r="AD62" s="152"/>
      <c r="AE62" s="152"/>
      <c r="AF62" s="152"/>
    </row>
    <row r="63" spans="1:32" s="80" customFormat="1" ht="11.25" customHeight="1">
      <c r="A63" s="160"/>
      <c r="B63" s="144"/>
      <c r="C63" s="139"/>
      <c r="D63" s="4974" t="s">
        <v>1652</v>
      </c>
      <c r="E63" s="4974"/>
      <c r="F63" s="4974"/>
      <c r="G63" s="4974"/>
      <c r="H63" s="4974"/>
      <c r="I63" s="4974"/>
      <c r="J63" s="4974"/>
      <c r="K63" s="4974"/>
      <c r="L63" s="4974"/>
      <c r="M63" s="4974"/>
      <c r="N63" s="4974"/>
      <c r="O63" s="4974"/>
      <c r="P63" s="855"/>
      <c r="Q63" s="855"/>
      <c r="R63" s="855"/>
      <c r="S63" s="855"/>
      <c r="T63" s="855"/>
      <c r="U63" s="855"/>
      <c r="V63" s="855"/>
      <c r="W63" s="855"/>
      <c r="X63" s="855"/>
      <c r="Y63" s="855"/>
      <c r="Z63" s="855"/>
      <c r="AA63" s="1083"/>
      <c r="AB63" s="152"/>
      <c r="AC63" s="152"/>
      <c r="AD63" s="152"/>
      <c r="AE63" s="152"/>
      <c r="AF63" s="152"/>
    </row>
    <row r="64" spans="1:32" s="80" customFormat="1" ht="11.25" customHeight="1">
      <c r="A64" s="160"/>
      <c r="B64" s="144"/>
      <c r="C64" s="139"/>
      <c r="D64" s="1827" t="s">
        <v>1653</v>
      </c>
      <c r="E64" s="1827"/>
      <c r="F64" s="1827"/>
      <c r="G64" s="1827"/>
      <c r="H64" s="1827"/>
      <c r="I64" s="1827"/>
      <c r="J64" s="1827"/>
      <c r="K64" s="1827"/>
      <c r="L64" s="1827"/>
      <c r="M64" s="1827"/>
      <c r="N64" s="1827"/>
      <c r="O64" s="1827"/>
      <c r="P64" s="855"/>
      <c r="Q64" s="855"/>
      <c r="R64" s="855"/>
      <c r="S64" s="855"/>
      <c r="T64" s="855"/>
      <c r="U64" s="855"/>
      <c r="V64" s="855"/>
      <c r="W64" s="855"/>
      <c r="X64" s="855"/>
      <c r="Y64" s="855"/>
      <c r="Z64" s="855"/>
      <c r="AA64" s="1083"/>
      <c r="AB64" s="152"/>
      <c r="AC64" s="152"/>
      <c r="AD64" s="152"/>
      <c r="AE64" s="152"/>
      <c r="AF64" s="152"/>
    </row>
    <row r="65" spans="1:32" s="80" customFormat="1" ht="11.25" customHeight="1">
      <c r="A65" s="160"/>
      <c r="B65" s="144"/>
      <c r="C65" s="139"/>
      <c r="D65" s="1827"/>
      <c r="E65" s="1827"/>
      <c r="F65" s="1827"/>
      <c r="G65" s="1827"/>
      <c r="H65" s="1827"/>
      <c r="I65" s="1827"/>
      <c r="J65" s="1827"/>
      <c r="K65" s="1827"/>
      <c r="L65" s="1827"/>
      <c r="M65" s="1827"/>
      <c r="N65" s="1827"/>
      <c r="O65" s="855"/>
      <c r="P65" s="855"/>
      <c r="Q65" s="855"/>
      <c r="R65" s="855"/>
      <c r="S65" s="855"/>
      <c r="T65" s="855"/>
      <c r="U65" s="855"/>
      <c r="V65" s="855"/>
      <c r="W65" s="855"/>
      <c r="X65" s="855"/>
      <c r="Y65" s="855"/>
      <c r="Z65" s="855"/>
      <c r="AA65" s="1083"/>
      <c r="AB65" s="152"/>
      <c r="AC65" s="152"/>
      <c r="AD65" s="152"/>
      <c r="AE65" s="152"/>
      <c r="AF65" s="152"/>
    </row>
    <row r="66" spans="1:32" s="80" customFormat="1" ht="11.25" customHeight="1">
      <c r="A66" s="160"/>
      <c r="B66" s="144"/>
      <c r="C66" s="193" t="s">
        <v>104</v>
      </c>
      <c r="D66" s="139" t="s">
        <v>958</v>
      </c>
      <c r="E66" s="137"/>
      <c r="F66" s="140"/>
      <c r="G66" s="140"/>
      <c r="H66" s="140"/>
      <c r="I66" s="137"/>
      <c r="J66" s="137"/>
      <c r="K66" s="137"/>
      <c r="L66" s="150"/>
      <c r="M66" s="150"/>
      <c r="N66" s="142"/>
      <c r="O66" s="201"/>
      <c r="P66" s="4964" t="s">
        <v>276</v>
      </c>
      <c r="Q66" s="4966"/>
      <c r="R66" s="4967"/>
      <c r="S66" s="4967"/>
      <c r="T66" s="4967"/>
      <c r="U66" s="4967"/>
      <c r="V66" s="4967"/>
      <c r="W66" s="4967"/>
      <c r="X66" s="4967"/>
      <c r="Y66" s="4967"/>
      <c r="Z66" s="4968"/>
      <c r="AA66" s="1083"/>
      <c r="AB66" s="152"/>
      <c r="AC66" s="152"/>
      <c r="AD66" s="152"/>
      <c r="AE66" s="152"/>
      <c r="AF66" s="152"/>
    </row>
    <row r="67" spans="1:32" s="80" customFormat="1" ht="11.25" customHeight="1">
      <c r="A67" s="160"/>
      <c r="B67" s="144"/>
      <c r="C67" s="142"/>
      <c r="D67" s="193" t="s">
        <v>959</v>
      </c>
      <c r="E67" s="139"/>
      <c r="F67" s="140"/>
      <c r="G67" s="140"/>
      <c r="H67" s="140"/>
      <c r="I67" s="137"/>
      <c r="J67" s="137"/>
      <c r="K67" s="137"/>
      <c r="L67" s="150"/>
      <c r="M67" s="150"/>
      <c r="N67" s="139"/>
      <c r="O67" s="201"/>
      <c r="P67" s="4965"/>
      <c r="Q67" s="4969"/>
      <c r="R67" s="4970"/>
      <c r="S67" s="4970"/>
      <c r="T67" s="4970"/>
      <c r="U67" s="4970"/>
      <c r="V67" s="4970"/>
      <c r="W67" s="4970"/>
      <c r="X67" s="4970"/>
      <c r="Y67" s="4970"/>
      <c r="Z67" s="4971"/>
      <c r="AA67" s="1083"/>
      <c r="AB67" s="152"/>
      <c r="AC67" s="152"/>
      <c r="AD67" s="152"/>
      <c r="AE67" s="152"/>
      <c r="AF67" s="152"/>
    </row>
    <row r="68" spans="1:32" s="80" customFormat="1" ht="11.25" customHeight="1">
      <c r="A68" s="160"/>
      <c r="B68" s="144"/>
      <c r="C68" s="139"/>
      <c r="D68" s="141" t="s">
        <v>957</v>
      </c>
      <c r="E68" s="140"/>
      <c r="F68" s="140"/>
      <c r="G68" s="140"/>
      <c r="H68" s="137"/>
      <c r="I68" s="137"/>
      <c r="J68" s="137"/>
      <c r="K68" s="150"/>
      <c r="L68" s="150"/>
      <c r="M68" s="150"/>
      <c r="N68" s="139"/>
      <c r="O68" s="855"/>
      <c r="P68" s="855"/>
      <c r="Q68" s="855"/>
      <c r="R68" s="855"/>
      <c r="S68" s="855"/>
      <c r="T68" s="855"/>
      <c r="U68" s="855"/>
      <c r="V68" s="855"/>
      <c r="W68" s="855"/>
      <c r="X68" s="855"/>
      <c r="Y68" s="855"/>
      <c r="Z68" s="855"/>
      <c r="AA68" s="1083"/>
      <c r="AB68" s="152"/>
      <c r="AC68" s="152"/>
      <c r="AD68" s="152"/>
      <c r="AE68" s="152"/>
      <c r="AF68" s="152"/>
    </row>
    <row r="69" spans="1:32" s="80" customFormat="1" ht="11.25" customHeight="1">
      <c r="A69" s="160"/>
      <c r="B69" s="144"/>
      <c r="C69" s="139"/>
      <c r="D69" s="141"/>
      <c r="E69" s="140"/>
      <c r="F69" s="140"/>
      <c r="G69" s="140"/>
      <c r="H69" s="137"/>
      <c r="I69" s="137"/>
      <c r="J69" s="137"/>
      <c r="K69" s="150"/>
      <c r="L69" s="150"/>
      <c r="M69" s="150"/>
      <c r="N69" s="139"/>
      <c r="O69" s="855"/>
      <c r="P69" s="855"/>
      <c r="Q69" s="855"/>
      <c r="R69" s="855"/>
      <c r="S69" s="855"/>
      <c r="T69" s="855"/>
      <c r="U69" s="855"/>
      <c r="V69" s="855"/>
      <c r="W69" s="855"/>
      <c r="X69" s="855"/>
      <c r="Y69" s="855"/>
      <c r="Z69" s="855"/>
      <c r="AA69" s="1083"/>
      <c r="AB69" s="152"/>
      <c r="AC69" s="152"/>
      <c r="AD69" s="152"/>
      <c r="AE69" s="152"/>
      <c r="AF69" s="152"/>
    </row>
    <row r="70" spans="1:32" s="80" customFormat="1" ht="11.25" customHeight="1">
      <c r="A70" s="160"/>
      <c r="B70" s="144"/>
      <c r="C70" s="139"/>
      <c r="D70" s="141"/>
      <c r="E70" s="140"/>
      <c r="F70" s="140"/>
      <c r="G70" s="140"/>
      <c r="H70" s="137"/>
      <c r="I70" s="137"/>
      <c r="J70" s="137"/>
      <c r="K70" s="150"/>
      <c r="L70" s="150"/>
      <c r="M70" s="150"/>
      <c r="N70" s="139"/>
      <c r="O70" s="855"/>
      <c r="P70" s="855"/>
      <c r="Q70" s="855"/>
      <c r="R70" s="855"/>
      <c r="S70" s="855"/>
      <c r="T70" s="855"/>
      <c r="U70" s="855"/>
      <c r="V70" s="855"/>
      <c r="W70" s="855"/>
      <c r="X70" s="855"/>
      <c r="Y70" s="855"/>
      <c r="Z70" s="855"/>
      <c r="AA70" s="1083"/>
      <c r="AB70" s="152"/>
      <c r="AC70" s="152"/>
      <c r="AD70" s="152"/>
      <c r="AE70" s="152"/>
      <c r="AF70" s="152"/>
    </row>
    <row r="71" spans="1:32" s="80" customFormat="1" ht="11.25" customHeight="1">
      <c r="A71" s="160"/>
      <c r="B71" s="861"/>
      <c r="C71" s="858" t="s">
        <v>960</v>
      </c>
      <c r="D71" s="861"/>
      <c r="E71" s="862"/>
      <c r="F71" s="861"/>
      <c r="G71" s="859"/>
      <c r="H71" s="859"/>
      <c r="I71" s="859"/>
      <c r="J71" s="863"/>
      <c r="K71" s="859"/>
      <c r="L71" s="859"/>
      <c r="M71" s="859"/>
      <c r="N71" s="859"/>
      <c r="O71" s="859"/>
      <c r="P71" s="859"/>
      <c r="Q71" s="859"/>
      <c r="R71" s="859"/>
      <c r="S71" s="860"/>
      <c r="T71" s="860"/>
      <c r="U71" s="860"/>
      <c r="V71" s="860"/>
      <c r="W71" s="860"/>
      <c r="X71" s="860"/>
      <c r="Y71" s="860"/>
      <c r="Z71" s="860"/>
      <c r="AA71" s="1083"/>
      <c r="AB71" s="152"/>
      <c r="AC71" s="152"/>
      <c r="AD71" s="152"/>
      <c r="AE71" s="152"/>
      <c r="AF71" s="152"/>
    </row>
    <row r="72" spans="1:32" s="80" customFormat="1" ht="11.25" customHeight="1">
      <c r="A72" s="160"/>
      <c r="B72" s="217"/>
      <c r="C72" s="217"/>
      <c r="D72" s="217"/>
      <c r="E72" s="217"/>
      <c r="F72" s="217"/>
      <c r="G72" s="140"/>
      <c r="H72" s="140"/>
      <c r="I72" s="140"/>
      <c r="J72" s="141"/>
      <c r="K72" s="140"/>
      <c r="L72" s="140"/>
      <c r="M72" s="140"/>
      <c r="N72" s="140"/>
      <c r="O72" s="140"/>
      <c r="P72" s="140"/>
      <c r="Q72" s="4962" t="s">
        <v>273</v>
      </c>
      <c r="R72" s="4962"/>
      <c r="S72" s="4962"/>
      <c r="T72" s="4962"/>
      <c r="U72" s="4962"/>
      <c r="V72" s="4962"/>
      <c r="W72" s="4962"/>
      <c r="X72" s="4962"/>
      <c r="Y72" s="4962"/>
      <c r="Z72" s="4962"/>
      <c r="AA72" s="1083"/>
      <c r="AB72" s="152"/>
      <c r="AC72" s="152"/>
      <c r="AD72" s="152"/>
      <c r="AE72" s="152"/>
      <c r="AF72" s="152"/>
    </row>
    <row r="73" spans="1:32" s="80" customFormat="1" ht="11.25" customHeight="1">
      <c r="A73" s="160"/>
      <c r="B73" s="144">
        <v>8.3000000000000007</v>
      </c>
      <c r="C73" s="139" t="s">
        <v>961</v>
      </c>
      <c r="D73" s="137"/>
      <c r="E73" s="217"/>
      <c r="F73" s="217"/>
      <c r="G73" s="140"/>
      <c r="H73" s="140"/>
      <c r="I73" s="140"/>
      <c r="J73" s="141"/>
      <c r="K73" s="140"/>
      <c r="L73" s="140"/>
      <c r="M73" s="140"/>
      <c r="N73" s="140"/>
      <c r="O73" s="140"/>
      <c r="P73" s="140"/>
      <c r="Q73" s="4963" t="s">
        <v>120</v>
      </c>
      <c r="R73" s="4963"/>
      <c r="S73" s="4963"/>
      <c r="T73" s="4963"/>
      <c r="U73" s="4963"/>
      <c r="V73" s="4963"/>
      <c r="W73" s="4963"/>
      <c r="X73" s="4963"/>
      <c r="Y73" s="4963"/>
      <c r="Z73" s="4963"/>
      <c r="AA73" s="1083"/>
      <c r="AB73" s="152"/>
      <c r="AC73" s="152"/>
      <c r="AD73" s="152"/>
      <c r="AE73" s="152"/>
      <c r="AF73" s="152"/>
    </row>
    <row r="74" spans="1:32" s="80" customFormat="1" ht="11.25" customHeight="1">
      <c r="A74" s="160"/>
      <c r="B74" s="144"/>
      <c r="C74" s="141" t="s">
        <v>962</v>
      </c>
      <c r="D74" s="139"/>
      <c r="E74" s="217"/>
      <c r="F74" s="217"/>
      <c r="G74" s="140"/>
      <c r="H74" s="140"/>
      <c r="I74" s="140"/>
      <c r="J74" s="141"/>
      <c r="K74" s="140"/>
      <c r="L74" s="140"/>
      <c r="M74" s="140"/>
      <c r="N74" s="140"/>
      <c r="O74" s="140"/>
      <c r="P74" s="140"/>
      <c r="Q74" s="140"/>
      <c r="R74" s="140"/>
      <c r="S74" s="1823"/>
      <c r="T74" s="1823"/>
      <c r="U74" s="1823"/>
      <c r="V74" s="1823"/>
      <c r="W74" s="224"/>
      <c r="X74" s="224"/>
      <c r="Y74" s="4972" t="s">
        <v>992</v>
      </c>
      <c r="Z74" s="4973"/>
      <c r="AA74" s="1083"/>
      <c r="AB74" s="152"/>
      <c r="AC74" s="152"/>
      <c r="AD74" s="152"/>
      <c r="AE74" s="152"/>
      <c r="AF74" s="152"/>
    </row>
    <row r="75" spans="1:32" s="80" customFormat="1" ht="11.25" customHeight="1">
      <c r="A75" s="160"/>
      <c r="B75" s="142"/>
      <c r="C75" s="142"/>
      <c r="D75" s="142"/>
      <c r="E75" s="137"/>
      <c r="F75" s="137"/>
      <c r="G75" s="137"/>
      <c r="H75" s="137"/>
      <c r="I75" s="137"/>
      <c r="J75" s="137"/>
      <c r="K75" s="150"/>
      <c r="L75" s="150"/>
      <c r="M75" s="150"/>
      <c r="N75" s="150"/>
      <c r="O75" s="137"/>
      <c r="P75" s="137"/>
      <c r="Q75" s="137"/>
      <c r="R75" s="137"/>
      <c r="S75" s="137"/>
      <c r="T75" s="142"/>
      <c r="U75" s="142"/>
      <c r="V75" s="142"/>
      <c r="W75" s="142"/>
      <c r="X75" s="142"/>
      <c r="Y75" s="142"/>
      <c r="Z75" s="142"/>
      <c r="AA75" s="1083"/>
      <c r="AB75" s="152"/>
      <c r="AC75" s="152"/>
      <c r="AD75" s="152"/>
      <c r="AE75" s="152"/>
      <c r="AF75" s="152"/>
    </row>
    <row r="76" spans="1:32" s="80" customFormat="1" ht="11.25" customHeight="1">
      <c r="A76" s="160"/>
      <c r="B76" s="144"/>
      <c r="C76" s="193" t="s">
        <v>86</v>
      </c>
      <c r="D76" s="139" t="s">
        <v>963</v>
      </c>
      <c r="E76" s="137"/>
      <c r="F76" s="140"/>
      <c r="G76" s="140"/>
      <c r="H76" s="140"/>
      <c r="I76" s="137"/>
      <c r="J76" s="137"/>
      <c r="K76" s="137"/>
      <c r="L76" s="150"/>
      <c r="M76" s="150"/>
      <c r="N76" s="142"/>
      <c r="O76" s="201"/>
      <c r="P76" s="4964" t="s">
        <v>320</v>
      </c>
      <c r="Q76" s="4966"/>
      <c r="R76" s="4967"/>
      <c r="S76" s="4967"/>
      <c r="T76" s="4967"/>
      <c r="U76" s="4967"/>
      <c r="V76" s="4967"/>
      <c r="W76" s="4967"/>
      <c r="X76" s="4967"/>
      <c r="Y76" s="4967"/>
      <c r="Z76" s="4968"/>
      <c r="AA76" s="1083"/>
      <c r="AB76" s="152"/>
      <c r="AC76" s="152"/>
      <c r="AD76" s="152"/>
      <c r="AE76" s="152"/>
      <c r="AF76" s="152"/>
    </row>
    <row r="77" spans="1:32" s="80" customFormat="1" ht="11.25" customHeight="1">
      <c r="A77" s="160"/>
      <c r="B77" s="144"/>
      <c r="C77" s="142"/>
      <c r="D77" s="141" t="s">
        <v>964</v>
      </c>
      <c r="E77" s="139"/>
      <c r="F77" s="140"/>
      <c r="G77" s="140"/>
      <c r="H77" s="140"/>
      <c r="I77" s="137"/>
      <c r="J77" s="137"/>
      <c r="K77" s="137"/>
      <c r="L77" s="150"/>
      <c r="M77" s="150"/>
      <c r="N77" s="139"/>
      <c r="O77" s="201"/>
      <c r="P77" s="4965"/>
      <c r="Q77" s="4969"/>
      <c r="R77" s="4970"/>
      <c r="S77" s="4970"/>
      <c r="T77" s="4970"/>
      <c r="U77" s="4970"/>
      <c r="V77" s="4970"/>
      <c r="W77" s="4970"/>
      <c r="X77" s="4970"/>
      <c r="Y77" s="4970"/>
      <c r="Z77" s="4971"/>
      <c r="AA77" s="1083"/>
      <c r="AB77" s="152"/>
      <c r="AC77" s="152"/>
      <c r="AD77" s="152"/>
      <c r="AE77" s="152"/>
      <c r="AF77" s="152"/>
    </row>
    <row r="78" spans="1:32" s="80" customFormat="1" ht="11.25" customHeight="1">
      <c r="A78" s="160"/>
      <c r="B78" s="144"/>
      <c r="C78" s="141"/>
      <c r="D78" s="170"/>
      <c r="E78" s="140"/>
      <c r="F78" s="140"/>
      <c r="G78" s="140"/>
      <c r="H78" s="137"/>
      <c r="I78" s="137"/>
      <c r="J78" s="137"/>
      <c r="K78" s="150"/>
      <c r="L78" s="150"/>
      <c r="M78" s="150"/>
      <c r="N78" s="139"/>
      <c r="O78" s="855"/>
      <c r="P78" s="855"/>
      <c r="Q78" s="855"/>
      <c r="R78" s="855"/>
      <c r="S78" s="855"/>
      <c r="T78" s="855"/>
      <c r="U78" s="855"/>
      <c r="V78" s="855"/>
      <c r="W78" s="855"/>
      <c r="X78" s="855"/>
      <c r="Y78" s="855"/>
      <c r="Z78" s="855"/>
      <c r="AA78" s="1083"/>
      <c r="AB78" s="152"/>
      <c r="AC78" s="152"/>
      <c r="AD78" s="152"/>
      <c r="AE78" s="152"/>
      <c r="AF78" s="152"/>
    </row>
    <row r="79" spans="1:32" s="80" customFormat="1" ht="11.25" customHeight="1">
      <c r="A79" s="160"/>
      <c r="B79" s="144"/>
      <c r="C79" s="218" t="s">
        <v>89</v>
      </c>
      <c r="D79" s="147" t="s">
        <v>965</v>
      </c>
      <c r="E79" s="140"/>
      <c r="F79" s="140"/>
      <c r="G79" s="140"/>
      <c r="H79" s="137"/>
      <c r="I79" s="137"/>
      <c r="J79" s="137"/>
      <c r="K79" s="150"/>
      <c r="L79" s="150"/>
      <c r="M79" s="150"/>
      <c r="N79" s="139"/>
      <c r="O79" s="855"/>
      <c r="P79" s="855"/>
      <c r="Q79" s="855"/>
      <c r="R79" s="855"/>
      <c r="S79" s="855"/>
      <c r="T79" s="855"/>
      <c r="U79" s="855"/>
      <c r="V79" s="855"/>
      <c r="W79" s="855"/>
      <c r="X79" s="855"/>
      <c r="Y79" s="855"/>
      <c r="Z79" s="205"/>
      <c r="AA79" s="1083"/>
      <c r="AB79" s="152"/>
      <c r="AC79" s="152"/>
      <c r="AD79" s="152"/>
      <c r="AE79" s="152"/>
      <c r="AF79" s="152"/>
    </row>
    <row r="80" spans="1:32" s="80" customFormat="1" ht="11.25" customHeight="1">
      <c r="A80" s="160"/>
      <c r="B80" s="144"/>
      <c r="C80" s="218"/>
      <c r="D80" s="219" t="s">
        <v>966</v>
      </c>
      <c r="E80" s="140"/>
      <c r="F80" s="140"/>
      <c r="G80" s="140"/>
      <c r="H80" s="137"/>
      <c r="I80" s="137"/>
      <c r="J80" s="137"/>
      <c r="K80" s="150"/>
      <c r="L80" s="150"/>
      <c r="M80" s="150"/>
      <c r="N80" s="139"/>
      <c r="O80" s="855"/>
      <c r="P80" s="4964" t="s">
        <v>322</v>
      </c>
      <c r="Q80" s="4966"/>
      <c r="R80" s="4967"/>
      <c r="S80" s="4967"/>
      <c r="T80" s="4967"/>
      <c r="U80" s="4967"/>
      <c r="V80" s="4967"/>
      <c r="W80" s="4967"/>
      <c r="X80" s="4967"/>
      <c r="Y80" s="4967"/>
      <c r="Z80" s="4968"/>
      <c r="AA80" s="1083"/>
      <c r="AB80" s="152"/>
      <c r="AC80" s="152"/>
      <c r="AD80" s="152"/>
      <c r="AE80" s="152"/>
      <c r="AF80" s="152"/>
    </row>
    <row r="81" spans="1:32" s="80" customFormat="1" ht="11.25" customHeight="1">
      <c r="A81" s="160"/>
      <c r="B81" s="144"/>
      <c r="C81" s="139"/>
      <c r="D81" s="220" t="s">
        <v>967</v>
      </c>
      <c r="E81" s="140"/>
      <c r="F81" s="140"/>
      <c r="G81" s="140"/>
      <c r="H81" s="137"/>
      <c r="I81" s="137"/>
      <c r="J81" s="137"/>
      <c r="K81" s="150"/>
      <c r="L81" s="150"/>
      <c r="M81" s="150"/>
      <c r="N81" s="139"/>
      <c r="O81" s="855"/>
      <c r="P81" s="4965"/>
      <c r="Q81" s="4969"/>
      <c r="R81" s="4970"/>
      <c r="S81" s="4970"/>
      <c r="T81" s="4970"/>
      <c r="U81" s="4970"/>
      <c r="V81" s="4970"/>
      <c r="W81" s="4970"/>
      <c r="X81" s="4970"/>
      <c r="Y81" s="4970"/>
      <c r="Z81" s="4971"/>
      <c r="AA81" s="1083"/>
      <c r="AB81" s="152"/>
      <c r="AC81" s="152"/>
      <c r="AD81" s="152"/>
      <c r="AE81" s="152"/>
      <c r="AF81" s="152"/>
    </row>
    <row r="82" spans="1:32" s="80" customFormat="1" ht="11.25" customHeight="1">
      <c r="A82" s="160"/>
      <c r="B82" s="144"/>
      <c r="C82" s="139"/>
      <c r="D82" s="141"/>
      <c r="E82" s="140"/>
      <c r="F82" s="140"/>
      <c r="G82" s="140"/>
      <c r="H82" s="137"/>
      <c r="I82" s="137"/>
      <c r="J82" s="137"/>
      <c r="K82" s="150" t="s">
        <v>24</v>
      </c>
      <c r="L82" s="150"/>
      <c r="M82" s="150"/>
      <c r="N82" s="139"/>
      <c r="O82" s="855"/>
      <c r="P82" s="855"/>
      <c r="Q82" s="855"/>
      <c r="R82" s="855"/>
      <c r="S82" s="855"/>
      <c r="T82" s="855"/>
      <c r="U82" s="855"/>
      <c r="V82" s="855"/>
      <c r="W82" s="855"/>
      <c r="X82" s="855"/>
      <c r="Y82" s="855"/>
      <c r="Z82" s="855"/>
      <c r="AA82" s="1083"/>
      <c r="AB82" s="152"/>
      <c r="AC82" s="152"/>
      <c r="AD82" s="152"/>
      <c r="AE82" s="152"/>
      <c r="AF82" s="152"/>
    </row>
    <row r="83" spans="1:32" s="80" customFormat="1" ht="11.25" customHeight="1">
      <c r="A83" s="160"/>
      <c r="B83" s="144"/>
      <c r="C83" s="139"/>
      <c r="D83" s="141"/>
      <c r="E83" s="140"/>
      <c r="F83" s="140"/>
      <c r="G83" s="140"/>
      <c r="H83" s="137"/>
      <c r="I83" s="137"/>
      <c r="J83" s="137"/>
      <c r="K83" s="150"/>
      <c r="L83" s="150"/>
      <c r="M83" s="150"/>
      <c r="N83" s="139"/>
      <c r="O83" s="855"/>
      <c r="P83" s="855"/>
      <c r="Q83" s="855"/>
      <c r="R83" s="855"/>
      <c r="S83" s="855"/>
      <c r="T83" s="855"/>
      <c r="U83" s="855"/>
      <c r="V83" s="855"/>
      <c r="W83" s="855"/>
      <c r="X83" s="855"/>
      <c r="Y83" s="855"/>
      <c r="Z83" s="855"/>
      <c r="AA83" s="1083"/>
      <c r="AB83" s="152"/>
      <c r="AC83" s="152"/>
      <c r="AD83" s="152"/>
      <c r="AE83" s="152"/>
      <c r="AF83" s="152"/>
    </row>
    <row r="84" spans="1:32" s="80" customFormat="1" ht="11.25" customHeight="1">
      <c r="A84" s="160"/>
      <c r="B84" s="144"/>
      <c r="C84" s="139"/>
      <c r="D84" s="141"/>
      <c r="E84" s="140"/>
      <c r="F84" s="140"/>
      <c r="G84" s="140"/>
      <c r="H84" s="137"/>
      <c r="I84" s="137"/>
      <c r="J84" s="137"/>
      <c r="K84" s="150"/>
      <c r="L84" s="150"/>
      <c r="M84" s="150"/>
      <c r="N84" s="139"/>
      <c r="O84" s="855"/>
      <c r="P84" s="855"/>
      <c r="Q84" s="855"/>
      <c r="R84" s="855"/>
      <c r="S84" s="855"/>
      <c r="T84" s="855"/>
      <c r="U84" s="855"/>
      <c r="V84" s="855"/>
      <c r="W84" s="855"/>
      <c r="X84" s="855"/>
      <c r="Y84" s="855"/>
      <c r="Z84" s="855"/>
      <c r="AA84" s="1083"/>
      <c r="AB84" s="152"/>
      <c r="AC84" s="152"/>
      <c r="AD84" s="152"/>
      <c r="AE84" s="152"/>
      <c r="AF84" s="152"/>
    </row>
    <row r="85" spans="1:32" s="80" customFormat="1" ht="11.25" customHeight="1">
      <c r="A85" s="160"/>
      <c r="B85" s="144"/>
      <c r="C85" s="139"/>
      <c r="D85" s="141"/>
      <c r="E85" s="140"/>
      <c r="F85" s="140"/>
      <c r="G85" s="140"/>
      <c r="H85" s="137"/>
      <c r="I85" s="137"/>
      <c r="J85" s="137"/>
      <c r="K85" s="150"/>
      <c r="L85" s="150"/>
      <c r="M85" s="150"/>
      <c r="N85" s="139"/>
      <c r="O85" s="855"/>
      <c r="P85" s="855"/>
      <c r="Q85" s="855"/>
      <c r="R85" s="855"/>
      <c r="S85" s="855"/>
      <c r="T85" s="855"/>
      <c r="U85" s="855"/>
      <c r="V85" s="855"/>
      <c r="W85" s="855"/>
      <c r="X85" s="855"/>
      <c r="Y85" s="855"/>
      <c r="Z85" s="855"/>
      <c r="AA85" s="1083"/>
      <c r="AB85" s="152"/>
      <c r="AC85" s="152"/>
      <c r="AD85" s="152"/>
      <c r="AE85" s="152"/>
      <c r="AF85" s="152"/>
    </row>
    <row r="86" spans="1:32" s="80" customFormat="1" ht="11.25" customHeight="1">
      <c r="A86" s="160"/>
      <c r="B86" s="1"/>
      <c r="C86" s="1"/>
      <c r="D86" s="1"/>
      <c r="E86" s="1"/>
      <c r="F86" s="93"/>
      <c r="G86" s="214"/>
      <c r="H86" s="214"/>
      <c r="I86" s="214"/>
      <c r="J86" s="214"/>
      <c r="K86" s="214"/>
      <c r="L86" s="214"/>
      <c r="M86" s="214"/>
      <c r="N86" s="221"/>
      <c r="O86" s="154"/>
      <c r="P86" s="154"/>
      <c r="Q86" s="855"/>
      <c r="R86" s="855"/>
      <c r="S86" s="855"/>
      <c r="T86" s="855"/>
      <c r="U86" s="855"/>
      <c r="V86" s="855"/>
      <c r="W86" s="855"/>
      <c r="X86" s="855"/>
      <c r="Y86" s="855"/>
      <c r="Z86" s="855"/>
      <c r="AA86" s="1083"/>
      <c r="AB86" s="152"/>
      <c r="AC86" s="152"/>
      <c r="AD86" s="152"/>
      <c r="AE86" s="152"/>
      <c r="AF86" s="152"/>
    </row>
    <row r="87" spans="1:32" s="80" customFormat="1" ht="11.25" customHeight="1">
      <c r="A87" s="160"/>
      <c r="B87" s="1"/>
      <c r="C87" s="1"/>
      <c r="D87" s="1"/>
      <c r="E87" s="1"/>
      <c r="F87" s="93"/>
      <c r="G87" s="214"/>
      <c r="H87" s="214"/>
      <c r="I87" s="214"/>
      <c r="J87" s="214"/>
      <c r="K87" s="214"/>
      <c r="L87" s="214"/>
      <c r="M87" s="214"/>
      <c r="N87" s="221"/>
      <c r="O87" s="154"/>
      <c r="P87" s="154"/>
      <c r="Q87" s="855"/>
      <c r="R87" s="855"/>
      <c r="S87" s="855"/>
      <c r="T87" s="855"/>
      <c r="U87" s="855"/>
      <c r="V87" s="855"/>
      <c r="W87" s="855"/>
      <c r="X87" s="855"/>
      <c r="Y87" s="855"/>
      <c r="Z87" s="855"/>
      <c r="AA87" s="1083"/>
      <c r="AB87" s="152"/>
      <c r="AC87" s="152"/>
      <c r="AD87" s="152"/>
      <c r="AE87" s="152"/>
      <c r="AF87" s="152"/>
    </row>
    <row r="88" spans="1:32" s="80" customFormat="1" ht="11.25" customHeight="1">
      <c r="A88" s="160"/>
      <c r="B88" s="81"/>
      <c r="C88" s="81"/>
      <c r="D88" s="81"/>
      <c r="E88" s="1023"/>
      <c r="F88" s="1023" t="s">
        <v>1305</v>
      </c>
      <c r="G88" s="215"/>
      <c r="H88" s="215"/>
      <c r="I88" s="215"/>
      <c r="J88" s="215"/>
      <c r="K88" s="215"/>
      <c r="L88" s="222"/>
      <c r="M88" s="174"/>
      <c r="N88" s="223"/>
      <c r="O88" s="157"/>
      <c r="P88" s="157"/>
      <c r="Q88" s="855"/>
      <c r="R88" s="855"/>
      <c r="S88" s="855"/>
      <c r="T88" s="855"/>
      <c r="U88" s="855"/>
      <c r="V88" s="855"/>
      <c r="W88" s="855"/>
      <c r="X88" s="855"/>
      <c r="Y88" s="855"/>
      <c r="Z88" s="855"/>
      <c r="AA88" s="1083"/>
      <c r="AB88" s="152"/>
      <c r="AC88" s="152"/>
      <c r="AD88" s="152"/>
      <c r="AE88" s="152"/>
      <c r="AF88" s="152"/>
    </row>
    <row r="89" spans="1:32" s="80" customFormat="1" ht="11.25" customHeight="1">
      <c r="A89" s="160"/>
      <c r="B89" s="217"/>
      <c r="C89" s="217"/>
      <c r="D89" s="217"/>
      <c r="E89" s="173"/>
      <c r="F89" s="4961" t="s">
        <v>1306</v>
      </c>
      <c r="G89" s="4961"/>
      <c r="H89" s="4961"/>
      <c r="I89" s="4961"/>
      <c r="J89" s="4961"/>
      <c r="K89" s="4961"/>
      <c r="L89" s="4961"/>
      <c r="M89" s="140"/>
      <c r="N89" s="140"/>
      <c r="O89" s="140"/>
      <c r="P89" s="140"/>
      <c r="Q89" s="855"/>
      <c r="R89" s="855"/>
      <c r="S89" s="855"/>
      <c r="T89" s="855"/>
      <c r="U89" s="855"/>
      <c r="V89" s="855"/>
      <c r="W89" s="855"/>
      <c r="X89" s="855"/>
      <c r="Y89" s="855"/>
      <c r="Z89" s="855"/>
      <c r="AA89" s="1083"/>
      <c r="AB89" s="152"/>
      <c r="AC89" s="152"/>
      <c r="AD89" s="152"/>
      <c r="AE89" s="152"/>
      <c r="AF89" s="152"/>
    </row>
    <row r="90" spans="1:32" s="80" customFormat="1" ht="11.25" customHeight="1">
      <c r="A90" s="160"/>
      <c r="B90" s="217"/>
      <c r="C90" s="217"/>
      <c r="D90" s="217"/>
      <c r="E90" s="173"/>
      <c r="F90" s="4961"/>
      <c r="G90" s="4961"/>
      <c r="H90" s="4961"/>
      <c r="I90" s="4961"/>
      <c r="J90" s="4961"/>
      <c r="K90" s="4961"/>
      <c r="L90" s="4961"/>
      <c r="M90" s="140"/>
      <c r="N90" s="140"/>
      <c r="O90" s="140"/>
      <c r="P90" s="140"/>
      <c r="Q90" s="855"/>
      <c r="R90" s="855"/>
      <c r="S90" s="855"/>
      <c r="T90" s="855"/>
      <c r="U90" s="855"/>
      <c r="V90" s="855"/>
      <c r="W90" s="855"/>
      <c r="X90" s="855"/>
      <c r="Y90" s="855"/>
      <c r="Z90" s="855"/>
      <c r="AA90" s="1083"/>
      <c r="AB90" s="152"/>
      <c r="AC90" s="152"/>
      <c r="AD90" s="152"/>
      <c r="AE90" s="152"/>
      <c r="AF90" s="152"/>
    </row>
    <row r="91" spans="1:32" s="80" customFormat="1" ht="11.25" customHeight="1">
      <c r="A91" s="160"/>
      <c r="B91" s="217"/>
      <c r="C91" s="217"/>
      <c r="D91" s="217"/>
      <c r="E91" s="173"/>
      <c r="F91" s="173"/>
      <c r="G91" s="173"/>
      <c r="H91" s="173"/>
      <c r="I91" s="173"/>
      <c r="J91" s="173"/>
      <c r="K91" s="173"/>
      <c r="L91" s="140"/>
      <c r="M91" s="140"/>
      <c r="N91" s="140"/>
      <c r="O91" s="140"/>
      <c r="P91" s="140"/>
      <c r="Q91" s="855"/>
      <c r="R91" s="855"/>
      <c r="S91" s="855"/>
      <c r="T91" s="855"/>
      <c r="U91" s="855"/>
      <c r="V91" s="855"/>
      <c r="W91" s="855"/>
      <c r="X91" s="855"/>
      <c r="Y91" s="855"/>
      <c r="Z91" s="855"/>
      <c r="AA91" s="1083"/>
      <c r="AB91" s="152"/>
      <c r="AC91" s="152"/>
      <c r="AD91" s="152"/>
      <c r="AE91" s="152"/>
      <c r="AF91" s="152"/>
    </row>
    <row r="92" spans="1:32" s="80" customFormat="1" ht="11.25" customHeight="1">
      <c r="A92" s="160"/>
      <c r="B92" s="144" t="s">
        <v>921</v>
      </c>
      <c r="C92" s="858" t="s">
        <v>922</v>
      </c>
      <c r="D92" s="858"/>
      <c r="E92" s="859"/>
      <c r="F92" s="859"/>
      <c r="G92" s="859"/>
      <c r="H92" s="728"/>
      <c r="I92" s="728"/>
      <c r="J92" s="728"/>
      <c r="K92" s="859"/>
      <c r="L92" s="859"/>
      <c r="M92" s="859"/>
      <c r="N92" s="859"/>
      <c r="O92" s="859"/>
      <c r="P92" s="859"/>
      <c r="Q92" s="859"/>
      <c r="R92" s="859"/>
      <c r="S92" s="860"/>
      <c r="T92" s="860"/>
      <c r="U92" s="860"/>
      <c r="V92" s="860"/>
      <c r="W92" s="860"/>
      <c r="X92" s="860"/>
      <c r="Y92" s="860"/>
      <c r="Z92" s="860"/>
      <c r="AA92" s="1083"/>
      <c r="AB92" s="152"/>
      <c r="AC92" s="152"/>
      <c r="AD92" s="152"/>
      <c r="AE92" s="152"/>
      <c r="AF92" s="152"/>
    </row>
    <row r="93" spans="1:32" s="80" customFormat="1" ht="11.25" customHeight="1">
      <c r="A93" s="160"/>
      <c r="B93" s="144"/>
      <c r="C93" s="139"/>
      <c r="D93" s="141"/>
      <c r="E93" s="140"/>
      <c r="F93" s="140"/>
      <c r="G93" s="140"/>
      <c r="H93" s="137"/>
      <c r="I93" s="137"/>
      <c r="J93" s="137"/>
      <c r="K93" s="150"/>
      <c r="L93" s="150"/>
      <c r="M93" s="150"/>
      <c r="N93" s="139"/>
      <c r="O93" s="855"/>
      <c r="P93" s="855"/>
      <c r="Q93" s="855"/>
      <c r="R93" s="855"/>
      <c r="S93" s="855"/>
      <c r="T93" s="855"/>
      <c r="U93" s="855"/>
      <c r="V93" s="855"/>
      <c r="W93" s="855"/>
      <c r="X93" s="855"/>
      <c r="Y93" s="855"/>
      <c r="Z93" s="855"/>
      <c r="AA93" s="1083"/>
      <c r="AB93" s="152"/>
      <c r="AC93" s="152"/>
      <c r="AD93" s="152"/>
      <c r="AE93" s="152"/>
      <c r="AF93" s="152"/>
    </row>
    <row r="94" spans="1:32" s="80" customFormat="1" ht="11.25" customHeight="1">
      <c r="A94" s="160"/>
      <c r="B94" s="861"/>
      <c r="C94" s="858" t="s">
        <v>960</v>
      </c>
      <c r="D94" s="861"/>
      <c r="E94" s="862"/>
      <c r="F94" s="861"/>
      <c r="G94" s="859"/>
      <c r="H94" s="859"/>
      <c r="I94" s="859"/>
      <c r="J94" s="863"/>
      <c r="K94" s="859"/>
      <c r="L94" s="859"/>
      <c r="M94" s="859"/>
      <c r="N94" s="859"/>
      <c r="O94" s="859"/>
      <c r="P94" s="859"/>
      <c r="Q94" s="859"/>
      <c r="R94" s="859"/>
      <c r="S94" s="860"/>
      <c r="T94" s="860"/>
      <c r="U94" s="860"/>
      <c r="V94" s="860"/>
      <c r="W94" s="860"/>
      <c r="X94" s="860"/>
      <c r="Y94" s="860"/>
      <c r="Z94" s="860"/>
      <c r="AA94" s="1083"/>
      <c r="AB94" s="152"/>
      <c r="AC94" s="152"/>
      <c r="AD94" s="152"/>
      <c r="AE94" s="152"/>
      <c r="AF94" s="152"/>
    </row>
    <row r="95" spans="1:32" s="80" customFormat="1" ht="11.25" customHeight="1">
      <c r="A95" s="160"/>
      <c r="B95" s="144"/>
      <c r="C95" s="139"/>
      <c r="D95" s="141"/>
      <c r="E95" s="140"/>
      <c r="F95" s="140"/>
      <c r="G95" s="140"/>
      <c r="H95" s="137"/>
      <c r="I95" s="137"/>
      <c r="J95" s="137"/>
      <c r="K95" s="150"/>
      <c r="L95" s="150"/>
      <c r="M95" s="150"/>
      <c r="N95" s="139"/>
      <c r="O95" s="855"/>
      <c r="P95" s="855"/>
      <c r="Q95" s="855"/>
      <c r="R95" s="855"/>
      <c r="S95" s="855"/>
      <c r="T95" s="855"/>
      <c r="U95" s="855"/>
      <c r="V95" s="855"/>
      <c r="W95" s="855"/>
      <c r="X95" s="855"/>
      <c r="Y95" s="4972" t="s">
        <v>992</v>
      </c>
      <c r="Z95" s="4973"/>
      <c r="AA95" s="1083"/>
      <c r="AB95" s="152"/>
      <c r="AC95" s="152"/>
      <c r="AD95" s="152"/>
      <c r="AE95" s="152"/>
      <c r="AF95" s="152"/>
    </row>
    <row r="96" spans="1:32" s="80" customFormat="1" ht="11.25" customHeight="1">
      <c r="A96" s="160"/>
      <c r="B96" s="144"/>
      <c r="C96" s="218" t="s">
        <v>102</v>
      </c>
      <c r="D96" s="147" t="s">
        <v>1654</v>
      </c>
      <c r="E96" s="140"/>
      <c r="F96" s="140"/>
      <c r="G96" s="140"/>
      <c r="H96" s="137"/>
      <c r="I96" s="137"/>
      <c r="J96" s="137"/>
      <c r="K96" s="150"/>
      <c r="L96" s="150"/>
      <c r="M96" s="150"/>
      <c r="N96" s="139"/>
      <c r="O96" s="855"/>
      <c r="P96" s="855"/>
      <c r="Q96" s="855"/>
      <c r="R96" s="855"/>
      <c r="S96" s="855"/>
      <c r="T96" s="855"/>
      <c r="U96" s="855"/>
      <c r="V96" s="855"/>
      <c r="W96" s="855"/>
      <c r="X96" s="855"/>
      <c r="Y96" s="855"/>
      <c r="Z96" s="205"/>
      <c r="AA96" s="1083"/>
      <c r="AB96" s="152"/>
      <c r="AC96" s="152"/>
      <c r="AD96" s="152"/>
      <c r="AE96" s="152"/>
      <c r="AF96" s="152"/>
    </row>
    <row r="97" spans="1:32" s="80" customFormat="1" ht="11.25" customHeight="1">
      <c r="A97" s="160"/>
      <c r="B97" s="144"/>
      <c r="C97" s="218"/>
      <c r="D97" s="219" t="s">
        <v>1655</v>
      </c>
      <c r="E97" s="140"/>
      <c r="F97" s="140"/>
      <c r="G97" s="140"/>
      <c r="H97" s="137"/>
      <c r="I97" s="137"/>
      <c r="J97" s="137"/>
      <c r="K97" s="150"/>
      <c r="L97" s="150"/>
      <c r="M97" s="150"/>
      <c r="N97" s="139"/>
      <c r="O97" s="855"/>
      <c r="P97" s="4964" t="s">
        <v>137</v>
      </c>
      <c r="Q97" s="4966"/>
      <c r="R97" s="4967"/>
      <c r="S97" s="4967"/>
      <c r="T97" s="4967"/>
      <c r="U97" s="4967"/>
      <c r="V97" s="4967"/>
      <c r="W97" s="4967"/>
      <c r="X97" s="4967"/>
      <c r="Y97" s="4967"/>
      <c r="Z97" s="4968"/>
      <c r="AA97" s="1083"/>
      <c r="AB97" s="152"/>
      <c r="AC97" s="152"/>
      <c r="AD97" s="152"/>
      <c r="AE97" s="152"/>
      <c r="AF97" s="152"/>
    </row>
    <row r="98" spans="1:32" s="80" customFormat="1" ht="11.25" customHeight="1">
      <c r="A98" s="160"/>
      <c r="B98" s="144"/>
      <c r="C98" s="139"/>
      <c r="D98" s="220" t="s">
        <v>1657</v>
      </c>
      <c r="E98" s="140"/>
      <c r="F98" s="140"/>
      <c r="G98" s="140"/>
      <c r="H98" s="137"/>
      <c r="I98" s="137"/>
      <c r="J98" s="137"/>
      <c r="K98" s="150"/>
      <c r="L98" s="150"/>
      <c r="M98" s="150"/>
      <c r="N98" s="139"/>
      <c r="O98" s="855"/>
      <c r="P98" s="4965"/>
      <c r="Q98" s="4969"/>
      <c r="R98" s="4970"/>
      <c r="S98" s="4970"/>
      <c r="T98" s="4970"/>
      <c r="U98" s="4970"/>
      <c r="V98" s="4970"/>
      <c r="W98" s="4970"/>
      <c r="X98" s="4970"/>
      <c r="Y98" s="4970"/>
      <c r="Z98" s="4971"/>
      <c r="AA98" s="1083"/>
      <c r="AB98" s="152"/>
      <c r="AC98" s="152"/>
      <c r="AD98" s="152"/>
      <c r="AE98" s="152"/>
      <c r="AF98" s="152"/>
    </row>
    <row r="99" spans="1:32" s="80" customFormat="1" ht="11.25" customHeight="1">
      <c r="A99" s="160"/>
      <c r="B99" s="144"/>
      <c r="C99" s="139"/>
      <c r="D99" s="4974" t="s">
        <v>1656</v>
      </c>
      <c r="E99" s="4974"/>
      <c r="F99" s="4974"/>
      <c r="G99" s="4974"/>
      <c r="H99" s="4974"/>
      <c r="I99" s="4974"/>
      <c r="J99" s="4974"/>
      <c r="K99" s="4974"/>
      <c r="L99" s="4974"/>
      <c r="M99" s="4974"/>
      <c r="N99" s="4974"/>
      <c r="O99" s="855"/>
      <c r="P99" s="855"/>
      <c r="Q99" s="855"/>
      <c r="R99" s="855"/>
      <c r="S99" s="855"/>
      <c r="T99" s="855"/>
      <c r="U99" s="855"/>
      <c r="V99" s="855"/>
      <c r="W99" s="855"/>
      <c r="X99" s="855"/>
      <c r="Y99" s="855"/>
      <c r="Z99" s="855"/>
      <c r="AA99" s="1083"/>
      <c r="AB99" s="152"/>
      <c r="AC99" s="152"/>
      <c r="AD99" s="152"/>
      <c r="AE99" s="152"/>
      <c r="AF99" s="152"/>
    </row>
    <row r="100" spans="1:32" s="80" customFormat="1" ht="11.25" customHeight="1">
      <c r="A100" s="160"/>
      <c r="B100" s="144"/>
      <c r="C100" s="139"/>
      <c r="D100" s="141"/>
      <c r="E100" s="140"/>
      <c r="F100" s="140"/>
      <c r="G100" s="140"/>
      <c r="H100" s="137"/>
      <c r="I100" s="137"/>
      <c r="J100" s="137"/>
      <c r="K100" s="150"/>
      <c r="L100" s="150"/>
      <c r="M100" s="150"/>
      <c r="N100" s="139"/>
      <c r="O100" s="855"/>
      <c r="P100" s="855"/>
      <c r="Q100" s="855"/>
      <c r="R100" s="855"/>
      <c r="S100" s="855"/>
      <c r="T100" s="855"/>
      <c r="U100" s="855"/>
      <c r="V100" s="855"/>
      <c r="W100" s="855"/>
      <c r="X100" s="855"/>
      <c r="Y100" s="855"/>
      <c r="Z100" s="855"/>
      <c r="AA100" s="1083"/>
      <c r="AB100" s="152"/>
      <c r="AC100" s="152"/>
      <c r="AD100" s="152"/>
      <c r="AE100" s="152"/>
      <c r="AF100" s="152"/>
    </row>
    <row r="101" spans="1:32" s="80" customFormat="1" ht="11.25" customHeight="1">
      <c r="A101" s="160"/>
      <c r="B101" s="144"/>
      <c r="C101" s="218" t="s">
        <v>103</v>
      </c>
      <c r="D101" s="147" t="s">
        <v>969</v>
      </c>
      <c r="E101" s="140"/>
      <c r="F101" s="140"/>
      <c r="G101" s="140"/>
      <c r="H101" s="137"/>
      <c r="I101" s="137"/>
      <c r="J101" s="137"/>
      <c r="K101" s="150"/>
      <c r="L101" s="150"/>
      <c r="M101" s="150"/>
      <c r="N101" s="139"/>
      <c r="O101" s="855"/>
      <c r="P101" s="855"/>
      <c r="Q101" s="855"/>
      <c r="R101" s="855"/>
      <c r="S101" s="855"/>
      <c r="T101" s="855"/>
      <c r="U101" s="855"/>
      <c r="V101" s="855"/>
      <c r="W101" s="855"/>
      <c r="X101" s="855"/>
      <c r="Y101" s="855"/>
      <c r="Z101" s="205"/>
      <c r="AA101" s="1083"/>
      <c r="AB101" s="152"/>
      <c r="AC101" s="152"/>
      <c r="AD101" s="152"/>
      <c r="AE101" s="152"/>
      <c r="AF101" s="152"/>
    </row>
    <row r="102" spans="1:32" s="80" customFormat="1" ht="11.25" customHeight="1">
      <c r="A102" s="160"/>
      <c r="B102" s="144"/>
      <c r="C102" s="218"/>
      <c r="D102" s="219" t="s">
        <v>970</v>
      </c>
      <c r="E102" s="140"/>
      <c r="F102" s="140"/>
      <c r="G102" s="140"/>
      <c r="H102" s="137"/>
      <c r="I102" s="137"/>
      <c r="J102" s="137"/>
      <c r="K102" s="150"/>
      <c r="L102" s="150"/>
      <c r="M102" s="150"/>
      <c r="N102" s="139"/>
      <c r="O102" s="855"/>
      <c r="P102" s="4964" t="s">
        <v>139</v>
      </c>
      <c r="Q102" s="4966"/>
      <c r="R102" s="4967"/>
      <c r="S102" s="4967"/>
      <c r="T102" s="4967"/>
      <c r="U102" s="4967"/>
      <c r="V102" s="4967"/>
      <c r="W102" s="4967"/>
      <c r="X102" s="4967"/>
      <c r="Y102" s="4967"/>
      <c r="Z102" s="4968"/>
      <c r="AA102" s="1083"/>
      <c r="AB102" s="152"/>
      <c r="AC102" s="152"/>
      <c r="AD102" s="152"/>
      <c r="AE102" s="152"/>
      <c r="AF102" s="152"/>
    </row>
    <row r="103" spans="1:32" s="80" customFormat="1" ht="11.25" customHeight="1">
      <c r="A103" s="160"/>
      <c r="B103" s="144"/>
      <c r="C103" s="218"/>
      <c r="D103" s="219" t="s">
        <v>968</v>
      </c>
      <c r="E103" s="140"/>
      <c r="F103" s="140"/>
      <c r="G103" s="140"/>
      <c r="H103" s="137"/>
      <c r="I103" s="137"/>
      <c r="J103" s="137"/>
      <c r="K103" s="150"/>
      <c r="L103" s="150"/>
      <c r="M103" s="150"/>
      <c r="N103" s="139"/>
      <c r="O103" s="855"/>
      <c r="P103" s="4965"/>
      <c r="Q103" s="4969"/>
      <c r="R103" s="4970"/>
      <c r="S103" s="4970"/>
      <c r="T103" s="4970"/>
      <c r="U103" s="4970"/>
      <c r="V103" s="4970"/>
      <c r="W103" s="4970"/>
      <c r="X103" s="4970"/>
      <c r="Y103" s="4970"/>
      <c r="Z103" s="4971"/>
      <c r="AA103" s="1083"/>
      <c r="AB103" s="152"/>
      <c r="AC103" s="152"/>
      <c r="AD103" s="152"/>
      <c r="AE103" s="152"/>
      <c r="AF103" s="152"/>
    </row>
    <row r="104" spans="1:32" s="80" customFormat="1" ht="11.25" customHeight="1">
      <c r="A104" s="160"/>
      <c r="B104" s="144"/>
      <c r="C104" s="139"/>
      <c r="D104" s="220" t="s">
        <v>1307</v>
      </c>
      <c r="E104" s="140"/>
      <c r="F104" s="140"/>
      <c r="G104" s="140"/>
      <c r="H104" s="137"/>
      <c r="I104" s="137"/>
      <c r="J104" s="137"/>
      <c r="K104" s="150"/>
      <c r="L104" s="150"/>
      <c r="M104" s="150"/>
      <c r="N104" s="139"/>
      <c r="O104" s="855"/>
      <c r="P104" s="139"/>
      <c r="Q104" s="201"/>
      <c r="R104" s="201"/>
      <c r="S104" s="201"/>
      <c r="T104" s="201"/>
      <c r="U104" s="201"/>
      <c r="V104" s="201"/>
      <c r="W104" s="201"/>
      <c r="X104" s="201"/>
      <c r="Y104" s="201"/>
      <c r="Z104" s="201"/>
      <c r="AA104" s="1083"/>
      <c r="AB104" s="152"/>
      <c r="AC104" s="152"/>
      <c r="AD104" s="152"/>
      <c r="AE104" s="152"/>
      <c r="AF104" s="152"/>
    </row>
    <row r="105" spans="1:32" s="80" customFormat="1" ht="11.25" customHeight="1">
      <c r="A105" s="160"/>
      <c r="B105" s="144"/>
      <c r="C105" s="139"/>
      <c r="D105" s="4974" t="s">
        <v>1658</v>
      </c>
      <c r="E105" s="4974"/>
      <c r="F105" s="4974"/>
      <c r="G105" s="4974"/>
      <c r="H105" s="4974"/>
      <c r="I105" s="4974"/>
      <c r="J105" s="4974"/>
      <c r="K105" s="4974"/>
      <c r="L105" s="4974"/>
      <c r="M105" s="4974"/>
      <c r="N105" s="4974"/>
      <c r="O105" s="855"/>
      <c r="P105" s="855"/>
      <c r="Q105" s="855"/>
      <c r="R105" s="855"/>
      <c r="S105" s="855"/>
      <c r="T105" s="855"/>
      <c r="U105" s="855"/>
      <c r="V105" s="855"/>
      <c r="W105" s="855"/>
      <c r="X105" s="855"/>
      <c r="Y105" s="855"/>
      <c r="Z105" s="855"/>
      <c r="AA105" s="1083"/>
      <c r="AB105" s="152"/>
      <c r="AC105" s="152"/>
      <c r="AD105" s="152"/>
      <c r="AE105" s="152"/>
      <c r="AF105" s="152"/>
    </row>
    <row r="106" spans="1:32" s="80" customFormat="1" ht="11.25" customHeight="1">
      <c r="A106" s="160"/>
      <c r="B106" s="144"/>
      <c r="C106" s="139"/>
      <c r="D106" s="141"/>
      <c r="E106" s="140"/>
      <c r="F106" s="140"/>
      <c r="G106" s="140"/>
      <c r="H106" s="137"/>
      <c r="I106" s="137"/>
      <c r="J106" s="137"/>
      <c r="K106" s="150"/>
      <c r="L106" s="150"/>
      <c r="M106" s="150"/>
      <c r="N106" s="139"/>
      <c r="O106" s="855"/>
      <c r="P106" s="855"/>
      <c r="Q106" s="855"/>
      <c r="R106" s="855"/>
      <c r="S106" s="855"/>
      <c r="T106" s="855"/>
      <c r="U106" s="855"/>
      <c r="V106" s="855"/>
      <c r="W106" s="855"/>
      <c r="X106" s="855"/>
      <c r="Y106" s="855"/>
      <c r="Z106" s="855"/>
      <c r="AA106" s="1083"/>
      <c r="AB106" s="152"/>
      <c r="AC106" s="152"/>
      <c r="AD106" s="152"/>
      <c r="AE106" s="152"/>
      <c r="AF106" s="152"/>
    </row>
    <row r="107" spans="1:32" s="80" customFormat="1" ht="11.25" customHeight="1">
      <c r="A107" s="160"/>
      <c r="B107" s="144"/>
      <c r="C107" s="193" t="s">
        <v>104</v>
      </c>
      <c r="D107" s="139" t="s">
        <v>1659</v>
      </c>
      <c r="E107" s="137"/>
      <c r="F107" s="140"/>
      <c r="G107" s="140"/>
      <c r="H107" s="140"/>
      <c r="I107" s="137"/>
      <c r="J107" s="137"/>
      <c r="K107" s="137"/>
      <c r="L107" s="150"/>
      <c r="M107" s="150"/>
      <c r="N107" s="142"/>
      <c r="O107" s="201"/>
      <c r="P107" s="640"/>
      <c r="Q107" s="201"/>
      <c r="R107" s="201"/>
      <c r="S107" s="201"/>
      <c r="T107" s="201"/>
      <c r="U107" s="201"/>
      <c r="V107" s="201"/>
      <c r="W107" s="201"/>
      <c r="X107" s="201"/>
      <c r="Y107" s="201"/>
      <c r="Z107" s="201"/>
      <c r="AA107" s="1083"/>
      <c r="AB107" s="152"/>
      <c r="AC107" s="152"/>
      <c r="AD107" s="152"/>
      <c r="AE107" s="152"/>
      <c r="AF107" s="152"/>
    </row>
    <row r="108" spans="1:32" s="80" customFormat="1" ht="11.25" customHeight="1">
      <c r="A108" s="160"/>
      <c r="B108" s="144"/>
      <c r="C108" s="193"/>
      <c r="D108" s="139" t="s">
        <v>1308</v>
      </c>
      <c r="E108" s="137"/>
      <c r="F108" s="140"/>
      <c r="G108" s="140"/>
      <c r="H108" s="140"/>
      <c r="I108" s="137"/>
      <c r="J108" s="137"/>
      <c r="K108" s="137"/>
      <c r="L108" s="150"/>
      <c r="M108" s="150"/>
      <c r="N108" s="142"/>
      <c r="O108" s="201"/>
      <c r="P108" s="4964" t="s">
        <v>136</v>
      </c>
      <c r="Q108" s="4966"/>
      <c r="R108" s="4967"/>
      <c r="S108" s="4967"/>
      <c r="T108" s="4967"/>
      <c r="U108" s="4967"/>
      <c r="V108" s="4967"/>
      <c r="W108" s="4967"/>
      <c r="X108" s="4967"/>
      <c r="Y108" s="4967"/>
      <c r="Z108" s="4968"/>
      <c r="AA108" s="1083"/>
      <c r="AB108" s="152"/>
      <c r="AC108" s="152"/>
      <c r="AD108" s="152"/>
      <c r="AE108" s="152"/>
      <c r="AF108" s="152"/>
    </row>
    <row r="109" spans="1:32" s="80" customFormat="1" ht="11.25" customHeight="1">
      <c r="A109" s="160"/>
      <c r="B109" s="144"/>
      <c r="C109" s="142"/>
      <c r="D109" s="141" t="s">
        <v>971</v>
      </c>
      <c r="E109" s="139"/>
      <c r="F109" s="140"/>
      <c r="G109" s="140"/>
      <c r="H109" s="140"/>
      <c r="I109" s="137"/>
      <c r="J109" s="137"/>
      <c r="K109" s="137"/>
      <c r="L109" s="150"/>
      <c r="M109" s="150"/>
      <c r="N109" s="139"/>
      <c r="O109" s="201"/>
      <c r="P109" s="4965"/>
      <c r="Q109" s="4969"/>
      <c r="R109" s="4970"/>
      <c r="S109" s="4970"/>
      <c r="T109" s="4970"/>
      <c r="U109" s="4970"/>
      <c r="V109" s="4970"/>
      <c r="W109" s="4970"/>
      <c r="X109" s="4970"/>
      <c r="Y109" s="4970"/>
      <c r="Z109" s="4971"/>
      <c r="AA109" s="1083"/>
      <c r="AB109" s="152"/>
      <c r="AC109" s="152"/>
      <c r="AD109" s="152"/>
      <c r="AE109" s="152"/>
      <c r="AF109" s="152"/>
    </row>
    <row r="110" spans="1:32" s="80" customFormat="1" ht="11.25" customHeight="1">
      <c r="A110" s="160"/>
      <c r="B110" s="144"/>
      <c r="C110" s="139"/>
      <c r="D110" s="141" t="s">
        <v>972</v>
      </c>
      <c r="E110" s="140"/>
      <c r="F110" s="140"/>
      <c r="G110" s="140"/>
      <c r="H110" s="137"/>
      <c r="I110" s="137"/>
      <c r="J110" s="137"/>
      <c r="K110" s="150"/>
      <c r="L110" s="150"/>
      <c r="M110" s="150"/>
      <c r="N110" s="139"/>
      <c r="O110" s="855"/>
      <c r="P110" s="855"/>
      <c r="Q110" s="855"/>
      <c r="R110" s="855"/>
      <c r="S110" s="855"/>
      <c r="T110" s="855"/>
      <c r="U110" s="855"/>
      <c r="V110" s="855"/>
      <c r="W110" s="855"/>
      <c r="X110" s="855"/>
      <c r="Y110" s="855"/>
      <c r="Z110" s="855"/>
      <c r="AA110" s="1083"/>
      <c r="AB110" s="152"/>
      <c r="AC110" s="152"/>
      <c r="AD110" s="152"/>
      <c r="AE110" s="152"/>
      <c r="AF110" s="152"/>
    </row>
    <row r="111" spans="1:32" s="80" customFormat="1" ht="11.25" customHeight="1">
      <c r="A111" s="160"/>
      <c r="B111" s="144"/>
      <c r="C111" s="139"/>
      <c r="D111" s="141"/>
      <c r="E111" s="140"/>
      <c r="F111" s="140"/>
      <c r="G111" s="140"/>
      <c r="H111" s="137"/>
      <c r="I111" s="137"/>
      <c r="J111" s="137"/>
      <c r="K111" s="150"/>
      <c r="L111" s="150"/>
      <c r="M111" s="150"/>
      <c r="N111" s="139"/>
      <c r="O111" s="855"/>
      <c r="P111" s="855"/>
      <c r="Q111" s="855"/>
      <c r="R111" s="855"/>
      <c r="S111" s="855"/>
      <c r="T111" s="855"/>
      <c r="U111" s="855"/>
      <c r="V111" s="855"/>
      <c r="W111" s="855"/>
      <c r="X111" s="855"/>
      <c r="Y111" s="855"/>
      <c r="Z111" s="855"/>
      <c r="AA111" s="1083"/>
      <c r="AB111" s="152"/>
      <c r="AC111" s="152"/>
      <c r="AD111" s="152"/>
      <c r="AE111" s="152"/>
      <c r="AF111" s="152"/>
    </row>
    <row r="112" spans="1:32" s="80" customFormat="1" ht="11.25" customHeight="1">
      <c r="A112" s="160"/>
      <c r="B112" s="144"/>
      <c r="C112" s="139"/>
      <c r="D112" s="141"/>
      <c r="E112" s="140"/>
      <c r="F112" s="140"/>
      <c r="G112" s="140"/>
      <c r="H112" s="137"/>
      <c r="I112" s="137"/>
      <c r="J112" s="137"/>
      <c r="K112" s="150"/>
      <c r="L112" s="150"/>
      <c r="M112" s="150"/>
      <c r="N112" s="139"/>
      <c r="O112" s="855"/>
      <c r="P112" s="855"/>
      <c r="Q112" s="855"/>
      <c r="R112" s="855"/>
      <c r="S112" s="855"/>
      <c r="T112" s="855"/>
      <c r="U112" s="855"/>
      <c r="V112" s="855"/>
      <c r="W112" s="855"/>
      <c r="X112" s="855"/>
      <c r="Y112" s="855"/>
      <c r="Z112" s="855"/>
      <c r="AA112" s="1083"/>
      <c r="AB112" s="152"/>
      <c r="AC112" s="152"/>
      <c r="AD112" s="152"/>
      <c r="AE112" s="152"/>
      <c r="AF112" s="152"/>
    </row>
    <row r="113" spans="1:32" s="80" customFormat="1" ht="11.25" customHeight="1">
      <c r="A113" s="160"/>
      <c r="B113" s="861"/>
      <c r="C113" s="858" t="s">
        <v>973</v>
      </c>
      <c r="D113" s="861"/>
      <c r="E113" s="862"/>
      <c r="F113" s="861"/>
      <c r="G113" s="859"/>
      <c r="H113" s="859"/>
      <c r="I113" s="859"/>
      <c r="J113" s="863"/>
      <c r="K113" s="859"/>
      <c r="L113" s="859"/>
      <c r="M113" s="859"/>
      <c r="N113" s="859"/>
      <c r="O113" s="859"/>
      <c r="P113" s="859"/>
      <c r="Q113" s="859"/>
      <c r="R113" s="859"/>
      <c r="S113" s="860"/>
      <c r="T113" s="860"/>
      <c r="U113" s="860"/>
      <c r="V113" s="860"/>
      <c r="W113" s="860"/>
      <c r="X113" s="860"/>
      <c r="Y113" s="860"/>
      <c r="Z113" s="860"/>
      <c r="AA113" s="1083"/>
      <c r="AB113" s="152"/>
      <c r="AC113" s="152"/>
      <c r="AD113" s="152"/>
      <c r="AE113" s="152"/>
      <c r="AF113" s="152"/>
    </row>
    <row r="114" spans="1:32" s="80" customFormat="1" ht="11.25" customHeight="1">
      <c r="A114" s="160"/>
      <c r="B114" s="217"/>
      <c r="C114" s="217"/>
      <c r="D114" s="217"/>
      <c r="E114" s="217"/>
      <c r="F114" s="217"/>
      <c r="G114" s="140"/>
      <c r="H114" s="140"/>
      <c r="I114" s="140"/>
      <c r="J114" s="141"/>
      <c r="K114" s="140"/>
      <c r="L114" s="140"/>
      <c r="M114" s="140"/>
      <c r="N114" s="140"/>
      <c r="O114" s="140"/>
      <c r="P114" s="140"/>
      <c r="Q114" s="4962" t="s">
        <v>273</v>
      </c>
      <c r="R114" s="4962"/>
      <c r="S114" s="4962"/>
      <c r="T114" s="4962"/>
      <c r="U114" s="4962"/>
      <c r="V114" s="4962"/>
      <c r="W114" s="4962"/>
      <c r="X114" s="4962"/>
      <c r="Y114" s="4962"/>
      <c r="Z114" s="4962"/>
      <c r="AA114" s="1083"/>
      <c r="AB114" s="152"/>
      <c r="AC114" s="152"/>
      <c r="AD114" s="152"/>
      <c r="AE114" s="152"/>
      <c r="AF114" s="152"/>
    </row>
    <row r="115" spans="1:32" s="80" customFormat="1" ht="11.25" customHeight="1">
      <c r="A115" s="160"/>
      <c r="B115" s="144">
        <v>8.4</v>
      </c>
      <c r="C115" s="139" t="s">
        <v>4777</v>
      </c>
      <c r="D115" s="137"/>
      <c r="E115" s="217"/>
      <c r="F115" s="217"/>
      <c r="G115" s="140"/>
      <c r="H115" s="140"/>
      <c r="I115" s="140"/>
      <c r="J115" s="141"/>
      <c r="K115" s="140"/>
      <c r="L115" s="140"/>
      <c r="M115" s="140"/>
      <c r="N115" s="140"/>
      <c r="O115" s="140"/>
      <c r="P115" s="140"/>
      <c r="Q115" s="4963" t="s">
        <v>120</v>
      </c>
      <c r="R115" s="4963"/>
      <c r="S115" s="4963"/>
      <c r="T115" s="4963"/>
      <c r="U115" s="4963"/>
      <c r="V115" s="4963"/>
      <c r="W115" s="4963"/>
      <c r="X115" s="4963"/>
      <c r="Y115" s="4963"/>
      <c r="Z115" s="4963"/>
      <c r="AA115" s="1083"/>
      <c r="AB115" s="152"/>
      <c r="AC115" s="152"/>
      <c r="AD115" s="152"/>
      <c r="AE115" s="152"/>
      <c r="AF115" s="152"/>
    </row>
    <row r="116" spans="1:32" s="80" customFormat="1" ht="11.25" customHeight="1">
      <c r="A116" s="160"/>
      <c r="B116" s="144"/>
      <c r="C116" s="141" t="s">
        <v>1309</v>
      </c>
      <c r="D116" s="139"/>
      <c r="E116" s="217"/>
      <c r="F116" s="217"/>
      <c r="G116" s="140"/>
      <c r="H116" s="140"/>
      <c r="I116" s="140"/>
      <c r="J116" s="141"/>
      <c r="K116" s="140"/>
      <c r="L116" s="140"/>
      <c r="M116" s="140"/>
      <c r="N116" s="140"/>
      <c r="O116" s="140"/>
      <c r="P116" s="140"/>
      <c r="Q116" s="140"/>
      <c r="R116" s="140"/>
      <c r="S116" s="1823"/>
      <c r="T116" s="1823"/>
      <c r="U116" s="1823"/>
      <c r="V116" s="1823"/>
      <c r="W116" s="224"/>
      <c r="X116" s="224"/>
      <c r="Y116" s="4972" t="s">
        <v>992</v>
      </c>
      <c r="Z116" s="4973"/>
      <c r="AA116" s="1083"/>
      <c r="AB116" s="152"/>
      <c r="AC116" s="152"/>
      <c r="AD116" s="152"/>
      <c r="AE116" s="152"/>
      <c r="AF116" s="152"/>
    </row>
    <row r="117" spans="1:32" s="80" customFormat="1" ht="11.25" customHeight="1">
      <c r="A117" s="160"/>
      <c r="B117" s="144"/>
      <c r="C117" s="139"/>
      <c r="D117" s="141"/>
      <c r="E117" s="140"/>
      <c r="F117" s="140"/>
      <c r="G117" s="140"/>
      <c r="H117" s="137"/>
      <c r="I117" s="137"/>
      <c r="J117" s="137"/>
      <c r="K117" s="150"/>
      <c r="L117" s="150"/>
      <c r="M117" s="150"/>
      <c r="N117" s="139"/>
      <c r="O117" s="855"/>
      <c r="P117" s="855"/>
      <c r="Q117" s="855"/>
      <c r="R117" s="855"/>
      <c r="S117" s="855"/>
      <c r="T117" s="855"/>
      <c r="U117" s="855"/>
      <c r="V117" s="855"/>
      <c r="W117" s="855"/>
      <c r="X117" s="855"/>
      <c r="Y117" s="855"/>
      <c r="Z117" s="855"/>
      <c r="AA117" s="1083"/>
      <c r="AB117" s="152"/>
      <c r="AC117" s="152"/>
      <c r="AD117" s="152"/>
      <c r="AE117" s="152"/>
      <c r="AF117" s="152"/>
    </row>
    <row r="118" spans="1:32" s="80" customFormat="1" ht="11.25" customHeight="1">
      <c r="A118" s="160"/>
      <c r="B118" s="144"/>
      <c r="C118" s="193" t="s">
        <v>86</v>
      </c>
      <c r="D118" s="139" t="s">
        <v>4928</v>
      </c>
      <c r="E118" s="137"/>
      <c r="F118" s="140"/>
      <c r="G118" s="140"/>
      <c r="H118" s="140"/>
      <c r="I118" s="137"/>
      <c r="J118" s="137"/>
      <c r="K118" s="137"/>
      <c r="L118" s="150"/>
      <c r="M118" s="150"/>
      <c r="N118" s="142"/>
      <c r="O118" s="201"/>
      <c r="P118" s="4964" t="s">
        <v>138</v>
      </c>
      <c r="Q118" s="4966"/>
      <c r="R118" s="4967"/>
      <c r="S118" s="4967"/>
      <c r="T118" s="4967"/>
      <c r="U118" s="4967"/>
      <c r="V118" s="4967"/>
      <c r="W118" s="4967"/>
      <c r="X118" s="4967"/>
      <c r="Y118" s="4967"/>
      <c r="Z118" s="4968"/>
      <c r="AA118" s="1083"/>
      <c r="AB118" s="152"/>
      <c r="AC118" s="152"/>
      <c r="AD118" s="152"/>
      <c r="AE118" s="152"/>
      <c r="AF118" s="152"/>
    </row>
    <row r="119" spans="1:32" s="80" customFormat="1" ht="11.25" customHeight="1">
      <c r="A119" s="160"/>
      <c r="B119" s="144"/>
      <c r="C119" s="142"/>
      <c r="D119" s="141" t="s">
        <v>4929</v>
      </c>
      <c r="E119" s="139"/>
      <c r="F119" s="140"/>
      <c r="G119" s="140"/>
      <c r="H119" s="140"/>
      <c r="I119" s="137"/>
      <c r="J119" s="137"/>
      <c r="K119" s="137"/>
      <c r="L119" s="150"/>
      <c r="M119" s="150"/>
      <c r="N119" s="139"/>
      <c r="O119" s="201"/>
      <c r="P119" s="4965"/>
      <c r="Q119" s="4969"/>
      <c r="R119" s="4970"/>
      <c r="S119" s="4970"/>
      <c r="T119" s="4970"/>
      <c r="U119" s="4970"/>
      <c r="V119" s="4970"/>
      <c r="W119" s="4970"/>
      <c r="X119" s="4970"/>
      <c r="Y119" s="4970"/>
      <c r="Z119" s="4971"/>
      <c r="AA119" s="1083"/>
      <c r="AB119" s="152"/>
      <c r="AC119" s="152"/>
      <c r="AD119" s="152"/>
      <c r="AE119" s="152"/>
      <c r="AF119" s="152"/>
    </row>
    <row r="120" spans="1:32" s="80" customFormat="1" ht="11.25" customHeight="1">
      <c r="A120" s="160"/>
      <c r="B120" s="144"/>
      <c r="C120" s="141"/>
      <c r="D120" s="170"/>
      <c r="E120" s="140"/>
      <c r="F120" s="140"/>
      <c r="G120" s="140"/>
      <c r="H120" s="137"/>
      <c r="I120" s="137"/>
      <c r="J120" s="137"/>
      <c r="K120" s="150"/>
      <c r="L120" s="150"/>
      <c r="M120" s="150"/>
      <c r="N120" s="139"/>
      <c r="O120" s="855"/>
      <c r="P120" s="855"/>
      <c r="Q120" s="855"/>
      <c r="R120" s="855"/>
      <c r="S120" s="855"/>
      <c r="T120" s="855"/>
      <c r="U120" s="855"/>
      <c r="V120" s="855"/>
      <c r="W120" s="855"/>
      <c r="X120" s="855"/>
      <c r="Y120" s="855"/>
      <c r="Z120" s="855"/>
      <c r="AA120" s="1083"/>
      <c r="AB120" s="152"/>
      <c r="AC120" s="152"/>
      <c r="AD120" s="152"/>
      <c r="AE120" s="152"/>
      <c r="AF120" s="152"/>
    </row>
    <row r="121" spans="1:32" s="80" customFormat="1" ht="11.25" customHeight="1">
      <c r="A121" s="160"/>
      <c r="B121" s="144"/>
      <c r="C121" s="218" t="s">
        <v>89</v>
      </c>
      <c r="D121" s="147" t="s">
        <v>4933</v>
      </c>
      <c r="E121" s="140"/>
      <c r="F121" s="140"/>
      <c r="G121" s="140"/>
      <c r="H121" s="137"/>
      <c r="I121" s="137"/>
      <c r="J121" s="137"/>
      <c r="K121" s="150"/>
      <c r="L121" s="150"/>
      <c r="M121" s="150"/>
      <c r="N121" s="139"/>
      <c r="O121" s="855"/>
      <c r="P121" s="855"/>
      <c r="Q121" s="855"/>
      <c r="R121" s="855"/>
      <c r="S121" s="855"/>
      <c r="T121" s="855"/>
      <c r="U121" s="855"/>
      <c r="V121" s="855"/>
      <c r="W121" s="855"/>
      <c r="X121" s="855"/>
      <c r="Y121" s="855"/>
      <c r="Z121" s="205"/>
      <c r="AA121" s="1083"/>
      <c r="AB121" s="152"/>
      <c r="AC121" s="152"/>
      <c r="AD121" s="152"/>
      <c r="AE121" s="152"/>
      <c r="AF121" s="152"/>
    </row>
    <row r="122" spans="1:32" s="80" customFormat="1" ht="11.25" customHeight="1">
      <c r="A122" s="160"/>
      <c r="B122" s="144"/>
      <c r="C122" s="218"/>
      <c r="D122" s="219" t="s">
        <v>4934</v>
      </c>
      <c r="E122" s="140"/>
      <c r="F122" s="140"/>
      <c r="G122" s="140"/>
      <c r="H122" s="137"/>
      <c r="I122" s="137"/>
      <c r="J122" s="137"/>
      <c r="K122" s="150"/>
      <c r="L122" s="150"/>
      <c r="M122" s="150"/>
      <c r="N122" s="139"/>
      <c r="O122" s="855"/>
      <c r="P122" s="4964" t="s">
        <v>328</v>
      </c>
      <c r="Q122" s="4966"/>
      <c r="R122" s="4967"/>
      <c r="S122" s="4967"/>
      <c r="T122" s="4967"/>
      <c r="U122" s="4967"/>
      <c r="V122" s="4967"/>
      <c r="W122" s="4967"/>
      <c r="X122" s="4967"/>
      <c r="Y122" s="4967"/>
      <c r="Z122" s="4968"/>
      <c r="AA122" s="1083"/>
      <c r="AB122" s="152"/>
      <c r="AC122" s="152"/>
      <c r="AD122" s="152"/>
      <c r="AE122" s="152"/>
      <c r="AF122" s="152"/>
    </row>
    <row r="123" spans="1:32" s="80" customFormat="1" ht="11.25" customHeight="1">
      <c r="A123" s="160"/>
      <c r="B123" s="144"/>
      <c r="C123" s="139"/>
      <c r="D123" s="220" t="s">
        <v>4935</v>
      </c>
      <c r="E123" s="140"/>
      <c r="F123" s="140"/>
      <c r="G123" s="140"/>
      <c r="H123" s="137"/>
      <c r="I123" s="137"/>
      <c r="J123" s="137"/>
      <c r="K123" s="150"/>
      <c r="L123" s="150"/>
      <c r="M123" s="150"/>
      <c r="N123" s="139"/>
      <c r="O123" s="855"/>
      <c r="P123" s="4965"/>
      <c r="Q123" s="4969"/>
      <c r="R123" s="4970"/>
      <c r="S123" s="4970"/>
      <c r="T123" s="4970"/>
      <c r="U123" s="4970"/>
      <c r="V123" s="4970"/>
      <c r="W123" s="4970"/>
      <c r="X123" s="4970"/>
      <c r="Y123" s="4970"/>
      <c r="Z123" s="4971"/>
      <c r="AA123" s="1083"/>
      <c r="AB123" s="152"/>
      <c r="AC123" s="152"/>
      <c r="AD123" s="152"/>
      <c r="AE123" s="152"/>
      <c r="AF123" s="152"/>
    </row>
    <row r="124" spans="1:32" s="80" customFormat="1" ht="11.25" customHeight="1">
      <c r="A124" s="160"/>
      <c r="B124" s="144"/>
      <c r="C124" s="139"/>
      <c r="D124" s="141"/>
      <c r="E124" s="140"/>
      <c r="F124" s="140"/>
      <c r="G124" s="140"/>
      <c r="H124" s="137"/>
      <c r="I124" s="137"/>
      <c r="J124" s="137"/>
      <c r="K124" s="150"/>
      <c r="L124" s="150"/>
      <c r="M124" s="150"/>
      <c r="N124" s="139"/>
      <c r="O124" s="855"/>
      <c r="P124" s="855"/>
      <c r="Q124" s="855"/>
      <c r="R124" s="855"/>
      <c r="S124" s="855"/>
      <c r="T124" s="855"/>
      <c r="U124" s="855"/>
      <c r="V124" s="855"/>
      <c r="W124" s="855"/>
      <c r="X124" s="855"/>
      <c r="Y124" s="855"/>
      <c r="Z124" s="855"/>
      <c r="AA124" s="1083"/>
      <c r="AB124" s="152"/>
      <c r="AC124" s="152"/>
      <c r="AD124" s="152"/>
      <c r="AE124" s="152"/>
      <c r="AF124" s="152"/>
    </row>
    <row r="125" spans="1:32" s="80" customFormat="1" ht="11.25" customHeight="1">
      <c r="A125" s="160"/>
      <c r="B125" s="144"/>
      <c r="C125" s="218" t="s">
        <v>102</v>
      </c>
      <c r="D125" s="147" t="s">
        <v>4936</v>
      </c>
      <c r="E125" s="140"/>
      <c r="F125" s="140"/>
      <c r="G125" s="140"/>
      <c r="H125" s="137"/>
      <c r="I125" s="137"/>
      <c r="J125" s="137"/>
      <c r="K125" s="150"/>
      <c r="L125" s="150"/>
      <c r="M125" s="150"/>
      <c r="N125" s="139"/>
      <c r="O125" s="855"/>
      <c r="P125" s="855"/>
      <c r="Q125" s="855"/>
      <c r="R125" s="855"/>
      <c r="S125" s="855"/>
      <c r="T125" s="855"/>
      <c r="U125" s="855"/>
      <c r="V125" s="855"/>
      <c r="W125" s="855"/>
      <c r="X125" s="855"/>
      <c r="Y125" s="855"/>
      <c r="Z125" s="205"/>
      <c r="AA125" s="1083"/>
      <c r="AB125" s="152"/>
      <c r="AC125" s="152"/>
      <c r="AD125" s="152"/>
      <c r="AE125" s="152"/>
      <c r="AF125" s="152"/>
    </row>
    <row r="126" spans="1:32" s="80" customFormat="1" ht="11.25" customHeight="1">
      <c r="A126" s="160"/>
      <c r="B126" s="144"/>
      <c r="C126" s="218"/>
      <c r="D126" s="219" t="s">
        <v>970</v>
      </c>
      <c r="E126" s="140"/>
      <c r="F126" s="140"/>
      <c r="G126" s="140"/>
      <c r="H126" s="137"/>
      <c r="I126" s="137"/>
      <c r="J126" s="137"/>
      <c r="K126" s="150"/>
      <c r="L126" s="150"/>
      <c r="M126" s="150"/>
      <c r="N126" s="139"/>
      <c r="O126" s="855"/>
      <c r="P126" s="4964" t="s">
        <v>506</v>
      </c>
      <c r="Q126" s="4966"/>
      <c r="R126" s="4967"/>
      <c r="S126" s="4967"/>
      <c r="T126" s="4967"/>
      <c r="U126" s="4967"/>
      <c r="V126" s="4967"/>
      <c r="W126" s="4967"/>
      <c r="X126" s="4967"/>
      <c r="Y126" s="4967"/>
      <c r="Z126" s="4968"/>
      <c r="AA126" s="1083"/>
      <c r="AB126" s="152"/>
      <c r="AC126" s="152"/>
      <c r="AD126" s="152"/>
      <c r="AE126" s="152"/>
      <c r="AF126" s="152"/>
    </row>
    <row r="127" spans="1:32" s="80" customFormat="1" ht="11.25" customHeight="1">
      <c r="A127" s="160"/>
      <c r="B127" s="144"/>
      <c r="C127" s="139"/>
      <c r="D127" s="218" t="s">
        <v>6932</v>
      </c>
      <c r="E127" s="140"/>
      <c r="F127" s="140"/>
      <c r="G127" s="140"/>
      <c r="H127" s="137"/>
      <c r="I127" s="137"/>
      <c r="J127" s="137"/>
      <c r="K127" s="150"/>
      <c r="L127" s="150"/>
      <c r="M127" s="150"/>
      <c r="N127" s="139"/>
      <c r="O127" s="855"/>
      <c r="P127" s="4965"/>
      <c r="Q127" s="4969"/>
      <c r="R127" s="4970"/>
      <c r="S127" s="4970"/>
      <c r="T127" s="4970"/>
      <c r="U127" s="4970"/>
      <c r="V127" s="4970"/>
      <c r="W127" s="4970"/>
      <c r="X127" s="4970"/>
      <c r="Y127" s="4970"/>
      <c r="Z127" s="4971"/>
      <c r="AA127" s="1083"/>
      <c r="AB127" s="152"/>
      <c r="AC127" s="152"/>
      <c r="AD127" s="152"/>
      <c r="AE127" s="152"/>
      <c r="AF127" s="152"/>
    </row>
    <row r="128" spans="1:32" s="80" customFormat="1" ht="11.25" customHeight="1">
      <c r="A128" s="160"/>
      <c r="B128" s="144"/>
      <c r="C128" s="139"/>
      <c r="D128" s="4974" t="s">
        <v>4937</v>
      </c>
      <c r="E128" s="4974"/>
      <c r="F128" s="4974"/>
      <c r="G128" s="4974"/>
      <c r="H128" s="4974"/>
      <c r="I128" s="4974"/>
      <c r="J128" s="4974"/>
      <c r="K128" s="4974"/>
      <c r="L128" s="4974"/>
      <c r="M128" s="4974"/>
      <c r="N128" s="4974"/>
      <c r="O128" s="4974"/>
      <c r="P128" s="4974"/>
      <c r="Q128" s="855"/>
      <c r="R128" s="855"/>
      <c r="S128" s="855"/>
      <c r="T128" s="855"/>
      <c r="U128" s="855"/>
      <c r="V128" s="855"/>
      <c r="W128" s="855"/>
      <c r="X128" s="855"/>
      <c r="Y128" s="855"/>
      <c r="Z128" s="855"/>
      <c r="AA128" s="1083"/>
      <c r="AB128" s="152"/>
      <c r="AC128" s="152"/>
      <c r="AD128" s="152"/>
      <c r="AE128" s="152"/>
      <c r="AF128" s="152"/>
    </row>
    <row r="129" spans="1:32" s="80" customFormat="1" ht="11.25" customHeight="1">
      <c r="A129" s="160"/>
      <c r="B129" s="144"/>
      <c r="C129" s="139"/>
      <c r="D129" s="3055" t="s">
        <v>6933</v>
      </c>
      <c r="E129" s="1827"/>
      <c r="F129" s="1827"/>
      <c r="G129" s="1827"/>
      <c r="H129" s="1827"/>
      <c r="I129" s="1827"/>
      <c r="J129" s="1827"/>
      <c r="K129" s="1827"/>
      <c r="L129" s="1827"/>
      <c r="M129" s="1827"/>
      <c r="N129" s="1827"/>
      <c r="O129" s="855"/>
      <c r="P129" s="855"/>
      <c r="Q129" s="855"/>
      <c r="R129" s="855"/>
      <c r="S129" s="855"/>
      <c r="T129" s="855"/>
      <c r="U129" s="855"/>
      <c r="V129" s="855"/>
      <c r="W129" s="855"/>
      <c r="X129" s="855"/>
      <c r="Y129" s="855"/>
      <c r="Z129" s="855"/>
      <c r="AA129" s="1083"/>
      <c r="AB129" s="152"/>
      <c r="AC129" s="152"/>
      <c r="AD129" s="152"/>
      <c r="AE129" s="152"/>
      <c r="AF129" s="152"/>
    </row>
    <row r="130" spans="1:32" s="80" customFormat="1" ht="11.25" customHeight="1">
      <c r="A130" s="160"/>
      <c r="B130" s="144"/>
      <c r="C130" s="139"/>
      <c r="D130" s="141"/>
      <c r="E130" s="140"/>
      <c r="F130" s="140"/>
      <c r="G130" s="140"/>
      <c r="H130" s="137"/>
      <c r="I130" s="137"/>
      <c r="J130" s="137"/>
      <c r="K130" s="150"/>
      <c r="L130" s="150"/>
      <c r="M130" s="150"/>
      <c r="N130" s="139"/>
      <c r="O130" s="855"/>
      <c r="P130" s="855"/>
      <c r="Q130" s="855"/>
      <c r="R130" s="855"/>
      <c r="S130" s="855"/>
      <c r="T130" s="855"/>
      <c r="U130" s="855"/>
      <c r="V130" s="855"/>
      <c r="W130" s="855"/>
      <c r="X130" s="855"/>
      <c r="Y130" s="855"/>
      <c r="Z130" s="855"/>
      <c r="AA130" s="1083"/>
      <c r="AB130" s="152"/>
      <c r="AC130" s="152"/>
      <c r="AD130" s="152"/>
      <c r="AE130" s="152"/>
      <c r="AF130" s="152"/>
    </row>
    <row r="131" spans="1:32" s="80" customFormat="1" ht="11.25" customHeight="1">
      <c r="A131" s="160"/>
      <c r="B131" s="144"/>
      <c r="C131" s="218" t="s">
        <v>103</v>
      </c>
      <c r="D131" s="147" t="s">
        <v>4938</v>
      </c>
      <c r="E131" s="140"/>
      <c r="F131" s="140"/>
      <c r="G131" s="140"/>
      <c r="H131" s="137"/>
      <c r="I131" s="137"/>
      <c r="J131" s="137"/>
      <c r="K131" s="150"/>
      <c r="L131" s="150"/>
      <c r="M131" s="150"/>
      <c r="N131" s="139"/>
      <c r="O131" s="855"/>
      <c r="P131" s="4964" t="s">
        <v>508</v>
      </c>
      <c r="Q131" s="4966"/>
      <c r="R131" s="4967"/>
      <c r="S131" s="4967"/>
      <c r="T131" s="4967"/>
      <c r="U131" s="4967"/>
      <c r="V131" s="4967"/>
      <c r="W131" s="4967"/>
      <c r="X131" s="4967"/>
      <c r="Y131" s="4967"/>
      <c r="Z131" s="4968"/>
      <c r="AA131" s="1083"/>
      <c r="AB131" s="152"/>
      <c r="AC131" s="152"/>
      <c r="AD131" s="152"/>
      <c r="AE131" s="152"/>
      <c r="AF131" s="152"/>
    </row>
    <row r="132" spans="1:32" s="80" customFormat="1" ht="11.25" customHeight="1">
      <c r="A132" s="160"/>
      <c r="B132" s="144"/>
      <c r="C132" s="218"/>
      <c r="D132" s="219" t="s">
        <v>974</v>
      </c>
      <c r="E132" s="140"/>
      <c r="F132" s="140"/>
      <c r="G132" s="140"/>
      <c r="H132" s="137"/>
      <c r="I132" s="137"/>
      <c r="J132" s="137"/>
      <c r="K132" s="150"/>
      <c r="L132" s="150"/>
      <c r="M132" s="150"/>
      <c r="N132" s="139"/>
      <c r="O132" s="855"/>
      <c r="P132" s="4964"/>
      <c r="Q132" s="4969"/>
      <c r="R132" s="4970"/>
      <c r="S132" s="4970"/>
      <c r="T132" s="4970"/>
      <c r="U132" s="4970"/>
      <c r="V132" s="4970"/>
      <c r="W132" s="4970"/>
      <c r="X132" s="4970"/>
      <c r="Y132" s="4970"/>
      <c r="Z132" s="4971"/>
      <c r="AA132" s="1083"/>
      <c r="AB132" s="152"/>
      <c r="AC132" s="152"/>
      <c r="AD132" s="152"/>
      <c r="AE132" s="152"/>
      <c r="AF132" s="152"/>
    </row>
    <row r="133" spans="1:32" s="80" customFormat="1" ht="11.25" customHeight="1">
      <c r="A133" s="160"/>
      <c r="B133" s="144"/>
      <c r="C133" s="139"/>
      <c r="D133" s="220" t="s">
        <v>4939</v>
      </c>
      <c r="E133" s="140"/>
      <c r="F133" s="140"/>
      <c r="G133" s="140"/>
      <c r="H133" s="137"/>
      <c r="I133" s="137"/>
      <c r="J133" s="137"/>
      <c r="K133" s="150"/>
      <c r="L133" s="150"/>
      <c r="M133" s="150"/>
      <c r="N133" s="139"/>
      <c r="O133" s="855"/>
      <c r="P133" s="142"/>
      <c r="Q133" s="142"/>
      <c r="R133" s="142"/>
      <c r="S133" s="142"/>
      <c r="T133" s="142"/>
      <c r="U133" s="142"/>
      <c r="V133" s="142"/>
      <c r="W133" s="142"/>
      <c r="X133" s="142"/>
      <c r="Y133" s="142"/>
      <c r="Z133" s="142"/>
      <c r="AA133" s="1083"/>
      <c r="AB133" s="152"/>
      <c r="AC133" s="152"/>
      <c r="AD133" s="152"/>
      <c r="AE133" s="152"/>
      <c r="AF133" s="152"/>
    </row>
    <row r="134" spans="1:32" s="80" customFormat="1" ht="11.25" customHeight="1">
      <c r="A134" s="160"/>
      <c r="B134" s="144"/>
      <c r="C134" s="139"/>
      <c r="D134" s="141"/>
      <c r="E134" s="140"/>
      <c r="F134" s="140"/>
      <c r="G134" s="140"/>
      <c r="H134" s="137"/>
      <c r="I134" s="137"/>
      <c r="J134" s="137"/>
      <c r="K134" s="150"/>
      <c r="L134" s="150"/>
      <c r="M134" s="150"/>
      <c r="N134" s="139"/>
      <c r="O134" s="855"/>
      <c r="P134" s="855"/>
      <c r="Q134" s="855"/>
      <c r="R134" s="855"/>
      <c r="S134" s="855"/>
      <c r="T134" s="855"/>
      <c r="U134" s="855"/>
      <c r="V134" s="855"/>
      <c r="W134" s="855"/>
      <c r="X134" s="855"/>
      <c r="Y134" s="855"/>
      <c r="Z134" s="855"/>
      <c r="AA134" s="1083"/>
      <c r="AB134" s="152"/>
      <c r="AC134" s="152"/>
      <c r="AD134" s="152"/>
      <c r="AE134" s="152"/>
      <c r="AF134" s="152"/>
    </row>
    <row r="135" spans="1:32" s="80" customFormat="1" ht="11.25" customHeight="1">
      <c r="A135" s="160"/>
      <c r="B135" s="144"/>
      <c r="C135" s="193" t="s">
        <v>104</v>
      </c>
      <c r="D135" s="139" t="s">
        <v>975</v>
      </c>
      <c r="E135" s="137"/>
      <c r="F135" s="140"/>
      <c r="G135" s="140"/>
      <c r="H135" s="140"/>
      <c r="I135" s="137"/>
      <c r="J135" s="137"/>
      <c r="K135" s="137"/>
      <c r="L135" s="150"/>
      <c r="M135" s="150"/>
      <c r="N135" s="142"/>
      <c r="O135" s="201"/>
      <c r="P135" s="4964" t="s">
        <v>556</v>
      </c>
      <c r="Q135" s="4966"/>
      <c r="R135" s="4967"/>
      <c r="S135" s="4967"/>
      <c r="T135" s="4967"/>
      <c r="U135" s="4967"/>
      <c r="V135" s="4967"/>
      <c r="W135" s="4967"/>
      <c r="X135" s="4967"/>
      <c r="Y135" s="4967"/>
      <c r="Z135" s="4968"/>
      <c r="AA135" s="1083"/>
      <c r="AB135" s="152"/>
      <c r="AC135" s="152"/>
      <c r="AD135" s="152"/>
      <c r="AE135" s="152"/>
      <c r="AF135" s="152"/>
    </row>
    <row r="136" spans="1:32" s="80" customFormat="1" ht="11.25" customHeight="1">
      <c r="A136" s="160"/>
      <c r="B136" s="144"/>
      <c r="C136" s="142"/>
      <c r="D136" s="141" t="s">
        <v>976</v>
      </c>
      <c r="E136" s="139"/>
      <c r="F136" s="140"/>
      <c r="G136" s="140"/>
      <c r="H136" s="140"/>
      <c r="I136" s="137"/>
      <c r="J136" s="137"/>
      <c r="K136" s="137"/>
      <c r="L136" s="150"/>
      <c r="M136" s="150"/>
      <c r="N136" s="139"/>
      <c r="O136" s="201"/>
      <c r="P136" s="4965"/>
      <c r="Q136" s="4969"/>
      <c r="R136" s="4970"/>
      <c r="S136" s="4970"/>
      <c r="T136" s="4970"/>
      <c r="U136" s="4970"/>
      <c r="V136" s="4970"/>
      <c r="W136" s="4970"/>
      <c r="X136" s="4970"/>
      <c r="Y136" s="4970"/>
      <c r="Z136" s="4971"/>
      <c r="AA136" s="1083"/>
      <c r="AB136" s="152"/>
      <c r="AC136" s="152"/>
      <c r="AD136" s="152"/>
      <c r="AE136" s="152"/>
      <c r="AF136" s="152"/>
    </row>
    <row r="137" spans="1:32" s="80" customFormat="1" ht="11.25" customHeight="1">
      <c r="A137" s="160"/>
      <c r="B137" s="144"/>
      <c r="C137" s="139"/>
      <c r="D137" s="141"/>
      <c r="E137" s="140"/>
      <c r="F137" s="140"/>
      <c r="G137" s="140"/>
      <c r="H137" s="137"/>
      <c r="I137" s="137"/>
      <c r="J137" s="137"/>
      <c r="K137" s="150"/>
      <c r="L137" s="150"/>
      <c r="M137" s="150"/>
      <c r="N137" s="139"/>
      <c r="O137" s="855"/>
      <c r="P137" s="855"/>
      <c r="Q137" s="855"/>
      <c r="R137" s="855"/>
      <c r="S137" s="855"/>
      <c r="T137" s="855"/>
      <c r="U137" s="855"/>
      <c r="V137" s="855"/>
      <c r="W137" s="855"/>
      <c r="X137" s="855"/>
      <c r="Y137" s="855"/>
      <c r="Z137" s="855"/>
      <c r="AA137" s="1083"/>
      <c r="AB137" s="152"/>
      <c r="AC137" s="152"/>
      <c r="AD137" s="152"/>
      <c r="AE137" s="152"/>
      <c r="AF137" s="152"/>
    </row>
    <row r="138" spans="1:32" s="80" customFormat="1" ht="11.25" customHeight="1">
      <c r="A138" s="160"/>
      <c r="B138" s="144"/>
      <c r="C138" s="139"/>
      <c r="D138" s="141"/>
      <c r="E138" s="140"/>
      <c r="F138" s="140"/>
      <c r="G138" s="140"/>
      <c r="H138" s="137"/>
      <c r="I138" s="137"/>
      <c r="J138" s="137"/>
      <c r="K138" s="150"/>
      <c r="L138" s="150"/>
      <c r="M138" s="150"/>
      <c r="N138" s="139"/>
      <c r="O138" s="855"/>
      <c r="P138" s="855"/>
      <c r="Q138" s="855"/>
      <c r="R138" s="855"/>
      <c r="S138" s="855"/>
      <c r="T138" s="855"/>
      <c r="U138" s="855"/>
      <c r="V138" s="855"/>
      <c r="W138" s="855"/>
      <c r="X138" s="855"/>
      <c r="Y138" s="855"/>
      <c r="Z138" s="855"/>
      <c r="AA138" s="1083"/>
      <c r="AB138" s="152"/>
      <c r="AC138" s="152"/>
      <c r="AD138" s="152"/>
      <c r="AE138" s="152"/>
      <c r="AF138" s="152"/>
    </row>
    <row r="139" spans="1:32" s="80" customFormat="1" ht="11.25" customHeight="1">
      <c r="A139" s="160"/>
      <c r="B139" s="144" t="s">
        <v>977</v>
      </c>
      <c r="C139" s="858" t="s">
        <v>978</v>
      </c>
      <c r="D139" s="858"/>
      <c r="E139" s="859"/>
      <c r="F139" s="859"/>
      <c r="G139" s="859"/>
      <c r="H139" s="728"/>
      <c r="I139" s="728"/>
      <c r="J139" s="728"/>
      <c r="K139" s="859"/>
      <c r="L139" s="859"/>
      <c r="M139" s="859"/>
      <c r="N139" s="859"/>
      <c r="O139" s="859"/>
      <c r="P139" s="859"/>
      <c r="Q139" s="859"/>
      <c r="R139" s="859"/>
      <c r="S139" s="860"/>
      <c r="T139" s="860"/>
      <c r="U139" s="860"/>
      <c r="V139" s="860"/>
      <c r="W139" s="860"/>
      <c r="X139" s="860"/>
      <c r="Y139" s="860"/>
      <c r="Z139" s="860"/>
      <c r="AA139" s="1083"/>
      <c r="AB139" s="152"/>
      <c r="AC139" s="152"/>
      <c r="AD139" s="152"/>
      <c r="AE139" s="152"/>
      <c r="AF139" s="152"/>
    </row>
    <row r="140" spans="1:32" s="1726" customFormat="1" ht="11.25" customHeight="1">
      <c r="A140" s="368"/>
      <c r="B140" s="1013"/>
      <c r="C140" s="664"/>
      <c r="D140" s="664"/>
      <c r="E140" s="9"/>
      <c r="F140" s="9"/>
      <c r="G140" s="9"/>
      <c r="H140" s="13"/>
      <c r="I140" s="13"/>
      <c r="J140" s="13"/>
      <c r="K140" s="9"/>
      <c r="L140" s="9"/>
      <c r="M140" s="9"/>
      <c r="N140" s="9"/>
      <c r="O140" s="9"/>
      <c r="P140" s="9"/>
      <c r="Q140" s="4962" t="s">
        <v>273</v>
      </c>
      <c r="R140" s="4962"/>
      <c r="S140" s="4962"/>
      <c r="T140" s="4962"/>
      <c r="U140" s="4962"/>
      <c r="V140" s="4962"/>
      <c r="W140" s="4962"/>
      <c r="X140" s="4962"/>
      <c r="Y140" s="4962"/>
      <c r="Z140" s="4962"/>
      <c r="AA140" s="1645"/>
      <c r="AB140" s="1739"/>
      <c r="AC140" s="1739"/>
      <c r="AD140" s="1739"/>
      <c r="AE140" s="1739"/>
      <c r="AF140" s="1739"/>
    </row>
    <row r="141" spans="1:32" s="1726" customFormat="1" ht="11.25" customHeight="1">
      <c r="A141" s="368"/>
      <c r="B141" s="1013"/>
      <c r="C141" s="664"/>
      <c r="D141" s="664"/>
      <c r="E141" s="9"/>
      <c r="F141" s="9"/>
      <c r="G141" s="9"/>
      <c r="H141" s="13"/>
      <c r="I141" s="13"/>
      <c r="J141" s="13"/>
      <c r="K141" s="9"/>
      <c r="L141" s="9"/>
      <c r="M141" s="9"/>
      <c r="N141" s="9"/>
      <c r="O141" s="9"/>
      <c r="P141" s="9"/>
      <c r="Q141" s="4963" t="s">
        <v>120</v>
      </c>
      <c r="R141" s="4963"/>
      <c r="S141" s="4963"/>
      <c r="T141" s="4963"/>
      <c r="U141" s="4963"/>
      <c r="V141" s="4963"/>
      <c r="W141" s="4963"/>
      <c r="X141" s="4963"/>
      <c r="Y141" s="4963"/>
      <c r="Z141" s="4963"/>
      <c r="AA141" s="1645"/>
      <c r="AB141" s="1739"/>
      <c r="AC141" s="1739"/>
      <c r="AD141" s="1739"/>
      <c r="AE141" s="1739"/>
      <c r="AF141" s="1739"/>
    </row>
    <row r="142" spans="1:32" s="80" customFormat="1" ht="11.25" customHeight="1">
      <c r="A142" s="160"/>
      <c r="B142" s="144"/>
      <c r="C142" s="139"/>
      <c r="D142" s="141"/>
      <c r="E142" s="140"/>
      <c r="F142" s="140"/>
      <c r="G142" s="140"/>
      <c r="H142" s="137"/>
      <c r="I142" s="137"/>
      <c r="J142" s="137"/>
      <c r="K142" s="150"/>
      <c r="L142" s="150"/>
      <c r="M142" s="150"/>
      <c r="N142" s="139"/>
      <c r="O142" s="855"/>
      <c r="P142" s="855"/>
      <c r="Q142" s="855"/>
      <c r="R142" s="855"/>
      <c r="S142" s="855"/>
      <c r="T142" s="855"/>
      <c r="U142" s="855"/>
      <c r="V142" s="855"/>
      <c r="W142" s="855"/>
      <c r="X142" s="855"/>
      <c r="Y142" s="4972" t="s">
        <v>274</v>
      </c>
      <c r="Z142" s="4973"/>
      <c r="AA142" s="1083"/>
      <c r="AB142" s="152"/>
      <c r="AC142" s="152"/>
      <c r="AD142" s="152"/>
      <c r="AE142" s="152"/>
      <c r="AF142" s="152"/>
    </row>
    <row r="143" spans="1:32" s="80" customFormat="1" ht="11.25" customHeight="1">
      <c r="A143" s="160"/>
      <c r="B143" s="144">
        <v>8.5</v>
      </c>
      <c r="C143" s="147" t="s">
        <v>1660</v>
      </c>
      <c r="D143" s="142"/>
      <c r="E143" s="140"/>
      <c r="F143" s="140"/>
      <c r="G143" s="140"/>
      <c r="H143" s="137"/>
      <c r="I143" s="137"/>
      <c r="J143" s="137"/>
      <c r="K143" s="150"/>
      <c r="L143" s="150"/>
      <c r="M143" s="150"/>
      <c r="N143" s="139"/>
      <c r="O143" s="855"/>
      <c r="P143" s="855"/>
      <c r="Q143" s="855"/>
      <c r="R143" s="855"/>
      <c r="S143" s="855"/>
      <c r="T143" s="855"/>
      <c r="U143" s="855"/>
      <c r="V143" s="855"/>
      <c r="W143" s="855"/>
      <c r="X143" s="855"/>
      <c r="Y143" s="855"/>
      <c r="Z143" s="205"/>
      <c r="AA143" s="1083"/>
      <c r="AB143" s="152"/>
      <c r="AC143" s="152"/>
      <c r="AD143" s="152"/>
      <c r="AE143" s="152"/>
      <c r="AF143" s="152"/>
    </row>
    <row r="144" spans="1:32" s="80" customFormat="1" ht="11.25" customHeight="1">
      <c r="A144" s="160"/>
      <c r="B144" s="144"/>
      <c r="C144" s="219" t="s">
        <v>1661</v>
      </c>
      <c r="D144" s="142"/>
      <c r="E144" s="140"/>
      <c r="F144" s="140"/>
      <c r="G144" s="140"/>
      <c r="H144" s="137"/>
      <c r="I144" s="137"/>
      <c r="J144" s="137"/>
      <c r="K144" s="150"/>
      <c r="L144" s="150"/>
      <c r="M144" s="150"/>
      <c r="N144" s="139"/>
      <c r="O144" s="855"/>
      <c r="P144" s="4964" t="s">
        <v>508</v>
      </c>
      <c r="Q144" s="4966"/>
      <c r="R144" s="4967"/>
      <c r="S144" s="4967"/>
      <c r="T144" s="4967"/>
      <c r="U144" s="4967"/>
      <c r="V144" s="4967"/>
      <c r="W144" s="4967"/>
      <c r="X144" s="4967"/>
      <c r="Y144" s="4967"/>
      <c r="Z144" s="4968"/>
      <c r="AA144" s="1083"/>
      <c r="AB144" s="152"/>
      <c r="AC144" s="152"/>
      <c r="AD144" s="152"/>
      <c r="AE144" s="152"/>
      <c r="AF144" s="152"/>
    </row>
    <row r="145" spans="1:32" s="80" customFormat="1" ht="11.25" customHeight="1">
      <c r="A145" s="160"/>
      <c r="B145" s="144"/>
      <c r="C145" s="220" t="s">
        <v>1662</v>
      </c>
      <c r="D145" s="142"/>
      <c r="E145" s="140"/>
      <c r="F145" s="140"/>
      <c r="G145" s="140"/>
      <c r="H145" s="137"/>
      <c r="I145" s="137"/>
      <c r="J145" s="137"/>
      <c r="K145" s="150"/>
      <c r="L145" s="150"/>
      <c r="M145" s="150"/>
      <c r="N145" s="139"/>
      <c r="O145" s="855"/>
      <c r="P145" s="4965"/>
      <c r="Q145" s="4969"/>
      <c r="R145" s="4970"/>
      <c r="S145" s="4970"/>
      <c r="T145" s="4970"/>
      <c r="U145" s="4970"/>
      <c r="V145" s="4970"/>
      <c r="W145" s="4970"/>
      <c r="X145" s="4970"/>
      <c r="Y145" s="4970"/>
      <c r="Z145" s="4971"/>
      <c r="AA145" s="1083"/>
      <c r="AB145" s="152"/>
      <c r="AC145" s="152"/>
      <c r="AD145" s="152"/>
      <c r="AE145" s="152"/>
      <c r="AF145" s="152"/>
    </row>
    <row r="146" spans="1:32" s="80" customFormat="1" ht="11.25" customHeight="1">
      <c r="A146" s="160"/>
      <c r="B146" s="144"/>
      <c r="C146" s="141" t="s">
        <v>1663</v>
      </c>
      <c r="D146" s="141"/>
      <c r="E146" s="140"/>
      <c r="F146" s="140"/>
      <c r="G146" s="140"/>
      <c r="H146" s="137"/>
      <c r="I146" s="137"/>
      <c r="J146" s="137"/>
      <c r="K146" s="150"/>
      <c r="L146" s="150"/>
      <c r="M146" s="150"/>
      <c r="N146" s="139"/>
      <c r="O146" s="855"/>
      <c r="P146" s="855"/>
      <c r="Q146" s="855"/>
      <c r="R146" s="855"/>
      <c r="S146" s="855"/>
      <c r="T146" s="855"/>
      <c r="U146" s="855"/>
      <c r="V146" s="855"/>
      <c r="W146" s="855"/>
      <c r="X146" s="855"/>
      <c r="Y146" s="855"/>
      <c r="Z146" s="855"/>
      <c r="AA146" s="1083"/>
      <c r="AB146" s="152"/>
      <c r="AC146" s="152"/>
      <c r="AD146" s="152"/>
      <c r="AE146" s="152"/>
      <c r="AF146" s="152"/>
    </row>
    <row r="147" spans="1:32" s="80" customFormat="1" ht="11.25" customHeight="1">
      <c r="A147" s="2191"/>
      <c r="B147" s="2192"/>
      <c r="C147" s="2193"/>
      <c r="D147" s="2193"/>
      <c r="E147" s="2194"/>
      <c r="F147" s="2194"/>
      <c r="G147" s="2194"/>
      <c r="H147" s="2195"/>
      <c r="I147" s="2195"/>
      <c r="J147" s="2195"/>
      <c r="K147" s="2196"/>
      <c r="L147" s="2196"/>
      <c r="M147" s="2196"/>
      <c r="N147" s="2197"/>
      <c r="O147" s="2198"/>
      <c r="P147" s="2198"/>
      <c r="Q147" s="2198"/>
      <c r="R147" s="2198"/>
      <c r="S147" s="2198"/>
      <c r="T147" s="2198"/>
      <c r="U147" s="2198"/>
      <c r="V147" s="2198"/>
      <c r="W147" s="2198"/>
      <c r="X147" s="2198"/>
      <c r="Y147" s="2198"/>
      <c r="Z147" s="2198"/>
      <c r="AA147" s="2199"/>
      <c r="AB147" s="152"/>
      <c r="AC147" s="152"/>
      <c r="AD147" s="152"/>
      <c r="AE147" s="152"/>
      <c r="AF147" s="152"/>
    </row>
    <row r="148" spans="1:32" s="80" customFormat="1" ht="11.25" customHeight="1">
      <c r="A148" s="160"/>
      <c r="B148" s="142"/>
      <c r="C148" s="142"/>
      <c r="D148" s="142"/>
      <c r="E148" s="140"/>
      <c r="F148" s="140"/>
      <c r="G148" s="140"/>
      <c r="H148" s="137"/>
      <c r="I148" s="137"/>
      <c r="J148" s="137"/>
      <c r="K148" s="150"/>
      <c r="L148" s="150"/>
      <c r="M148" s="150"/>
      <c r="N148" s="139"/>
      <c r="O148" s="855"/>
      <c r="P148" s="855"/>
      <c r="Q148" s="855"/>
      <c r="R148" s="855"/>
      <c r="S148" s="855"/>
      <c r="T148" s="855"/>
      <c r="U148" s="855"/>
      <c r="V148" s="855"/>
      <c r="W148" s="855"/>
      <c r="X148" s="855"/>
      <c r="Y148" s="855"/>
      <c r="Z148" s="205"/>
      <c r="AA148" s="1083"/>
      <c r="AB148" s="152"/>
      <c r="AC148" s="152"/>
      <c r="AD148" s="152"/>
      <c r="AE148" s="152"/>
      <c r="AF148" s="152"/>
    </row>
    <row r="149" spans="1:32" s="80" customFormat="1" ht="11.25" customHeight="1">
      <c r="A149" s="160"/>
      <c r="B149" s="144">
        <v>8.6</v>
      </c>
      <c r="C149" s="147" t="s">
        <v>4940</v>
      </c>
      <c r="D149" s="142"/>
      <c r="E149" s="140"/>
      <c r="F149" s="140"/>
      <c r="G149" s="140"/>
      <c r="H149" s="137"/>
      <c r="I149" s="137"/>
      <c r="J149" s="137"/>
      <c r="K149" s="150"/>
      <c r="L149" s="150"/>
      <c r="M149" s="150"/>
      <c r="N149" s="139"/>
      <c r="O149" s="855"/>
      <c r="P149" s="4964" t="s">
        <v>147</v>
      </c>
      <c r="Q149" s="4966"/>
      <c r="R149" s="4967"/>
      <c r="S149" s="4967"/>
      <c r="T149" s="4967"/>
      <c r="U149" s="4967"/>
      <c r="V149" s="4967"/>
      <c r="W149" s="4967"/>
      <c r="X149" s="4967"/>
      <c r="Y149" s="4967"/>
      <c r="Z149" s="4968"/>
      <c r="AA149" s="1083"/>
      <c r="AB149" s="152"/>
      <c r="AC149" s="152"/>
      <c r="AD149" s="152"/>
      <c r="AE149" s="152"/>
      <c r="AF149" s="152"/>
    </row>
    <row r="150" spans="1:32" s="80" customFormat="1" ht="11.25" customHeight="1">
      <c r="A150" s="160"/>
      <c r="B150" s="144"/>
      <c r="C150" s="220" t="s">
        <v>4930</v>
      </c>
      <c r="D150" s="142"/>
      <c r="E150" s="140"/>
      <c r="F150" s="140"/>
      <c r="G150" s="140"/>
      <c r="H150" s="137"/>
      <c r="I150" s="137"/>
      <c r="J150" s="137"/>
      <c r="K150" s="150"/>
      <c r="L150" s="150"/>
      <c r="M150" s="150"/>
      <c r="N150" s="139"/>
      <c r="O150" s="855"/>
      <c r="P150" s="4965"/>
      <c r="Q150" s="4969"/>
      <c r="R150" s="4970"/>
      <c r="S150" s="4970"/>
      <c r="T150" s="4970"/>
      <c r="U150" s="4970"/>
      <c r="V150" s="4970"/>
      <c r="W150" s="4970"/>
      <c r="X150" s="4970"/>
      <c r="Y150" s="4970"/>
      <c r="Z150" s="4971"/>
      <c r="AA150" s="1083"/>
      <c r="AB150" s="152"/>
      <c r="AC150" s="152"/>
      <c r="AD150" s="152"/>
      <c r="AE150" s="152"/>
      <c r="AF150" s="152"/>
    </row>
    <row r="151" spans="1:32" s="80" customFormat="1" ht="11.25" customHeight="1">
      <c r="A151" s="160"/>
      <c r="B151" s="144"/>
      <c r="C151" s="1707"/>
      <c r="D151" s="1708"/>
      <c r="E151" s="1709"/>
      <c r="F151" s="1709"/>
      <c r="G151" s="1709"/>
      <c r="H151" s="1710"/>
      <c r="I151" s="1710"/>
      <c r="J151" s="1710"/>
      <c r="K151" s="150"/>
      <c r="L151" s="150"/>
      <c r="M151" s="150"/>
      <c r="N151" s="139"/>
      <c r="O151" s="855"/>
      <c r="P151" s="1831"/>
      <c r="Q151" s="1833"/>
      <c r="R151" s="1833"/>
      <c r="S151" s="1833"/>
      <c r="T151" s="1833"/>
      <c r="U151" s="1833"/>
      <c r="V151" s="1833"/>
      <c r="W151" s="1833"/>
      <c r="X151" s="1833"/>
      <c r="Y151" s="1833"/>
      <c r="Z151" s="1833"/>
      <c r="AA151" s="1083"/>
      <c r="AB151" s="152"/>
      <c r="AC151" s="152"/>
      <c r="AD151" s="152"/>
      <c r="AE151" s="152"/>
      <c r="AF151" s="152"/>
    </row>
    <row r="152" spans="1:32" s="80" customFormat="1" ht="11.25" customHeight="1">
      <c r="A152" s="2191"/>
      <c r="B152" s="2192"/>
      <c r="C152" s="2200"/>
      <c r="D152" s="2201"/>
      <c r="E152" s="2194"/>
      <c r="F152" s="2194"/>
      <c r="G152" s="2194"/>
      <c r="H152" s="2195"/>
      <c r="I152" s="2195"/>
      <c r="J152" s="2195"/>
      <c r="K152" s="2196"/>
      <c r="L152" s="2196"/>
      <c r="M152" s="2196"/>
      <c r="N152" s="2197"/>
      <c r="O152" s="2198"/>
      <c r="P152" s="2202"/>
      <c r="Q152" s="2203"/>
      <c r="R152" s="2203"/>
      <c r="S152" s="2203"/>
      <c r="T152" s="2203"/>
      <c r="U152" s="2203"/>
      <c r="V152" s="2203"/>
      <c r="W152" s="2203"/>
      <c r="X152" s="2203"/>
      <c r="Y152" s="2203"/>
      <c r="Z152" s="2203"/>
      <c r="AA152" s="2199"/>
      <c r="AB152" s="152"/>
      <c r="AC152" s="152"/>
      <c r="AD152" s="152"/>
      <c r="AE152" s="152"/>
      <c r="AF152" s="152"/>
    </row>
    <row r="153" spans="1:32" s="80" customFormat="1" ht="11.25" customHeight="1">
      <c r="A153" s="160"/>
      <c r="B153" s="144"/>
      <c r="C153" s="141"/>
      <c r="D153" s="141"/>
      <c r="E153" s="140"/>
      <c r="F153" s="140"/>
      <c r="G153" s="140"/>
      <c r="H153" s="137"/>
      <c r="I153" s="137"/>
      <c r="J153" s="137"/>
      <c r="K153" s="150"/>
      <c r="L153" s="150"/>
      <c r="M153" s="150"/>
      <c r="N153" s="139"/>
      <c r="O153" s="855"/>
      <c r="P153" s="855"/>
      <c r="Q153" s="855"/>
      <c r="R153" s="855"/>
      <c r="S153" s="855"/>
      <c r="T153" s="855"/>
      <c r="U153" s="855"/>
      <c r="V153" s="855"/>
      <c r="W153" s="855"/>
      <c r="X153" s="855"/>
      <c r="Y153" s="855"/>
      <c r="Z153" s="855"/>
      <c r="AA153" s="1083"/>
      <c r="AB153" s="152"/>
      <c r="AC153" s="152"/>
      <c r="AD153" s="152"/>
      <c r="AE153" s="152"/>
      <c r="AF153" s="152"/>
    </row>
    <row r="154" spans="1:32" s="80" customFormat="1" ht="11.25" customHeight="1">
      <c r="A154" s="160"/>
      <c r="B154" s="144">
        <v>8.6999999999999993</v>
      </c>
      <c r="C154" s="147" t="s">
        <v>979</v>
      </c>
      <c r="D154" s="142"/>
      <c r="E154" s="140"/>
      <c r="F154" s="140"/>
      <c r="G154" s="140"/>
      <c r="H154" s="137"/>
      <c r="I154" s="137"/>
      <c r="J154" s="137"/>
      <c r="K154" s="150"/>
      <c r="L154" s="150"/>
      <c r="M154" s="150"/>
      <c r="N154" s="139"/>
      <c r="O154" s="855"/>
      <c r="P154" s="855"/>
      <c r="Q154" s="855"/>
      <c r="R154" s="855"/>
      <c r="S154" s="855"/>
      <c r="T154" s="855"/>
      <c r="U154" s="855"/>
      <c r="V154" s="855"/>
      <c r="W154" s="855"/>
      <c r="X154" s="855"/>
      <c r="Y154" s="855"/>
      <c r="Z154" s="205"/>
      <c r="AA154" s="1083"/>
      <c r="AB154" s="152"/>
      <c r="AC154" s="152"/>
      <c r="AD154" s="152"/>
      <c r="AE154" s="152"/>
      <c r="AF154" s="152"/>
    </row>
    <row r="155" spans="1:32" s="80" customFormat="1" ht="11.25" customHeight="1">
      <c r="A155" s="160"/>
      <c r="B155" s="144"/>
      <c r="C155" s="219" t="s">
        <v>980</v>
      </c>
      <c r="D155" s="142"/>
      <c r="E155" s="140"/>
      <c r="F155" s="140"/>
      <c r="G155" s="140"/>
      <c r="H155" s="137"/>
      <c r="I155" s="137"/>
      <c r="J155" s="137"/>
      <c r="K155" s="150"/>
      <c r="L155" s="150"/>
      <c r="M155" s="150"/>
      <c r="N155" s="139"/>
      <c r="O155" s="855"/>
      <c r="P155" s="4964" t="s">
        <v>291</v>
      </c>
      <c r="Q155" s="4966"/>
      <c r="R155" s="4967"/>
      <c r="S155" s="4967"/>
      <c r="T155" s="4967"/>
      <c r="U155" s="4967"/>
      <c r="V155" s="4967"/>
      <c r="W155" s="4967"/>
      <c r="X155" s="4967"/>
      <c r="Y155" s="4967"/>
      <c r="Z155" s="4968"/>
      <c r="AA155" s="1083"/>
      <c r="AB155" s="152"/>
      <c r="AC155" s="152"/>
      <c r="AD155" s="152"/>
      <c r="AE155" s="152"/>
      <c r="AF155" s="152"/>
    </row>
    <row r="156" spans="1:32" s="80" customFormat="1" ht="11.25" customHeight="1">
      <c r="A156" s="160"/>
      <c r="B156" s="144"/>
      <c r="C156" s="220" t="s">
        <v>1664</v>
      </c>
      <c r="D156" s="142"/>
      <c r="E156" s="140"/>
      <c r="F156" s="140"/>
      <c r="G156" s="140"/>
      <c r="H156" s="137"/>
      <c r="I156" s="137"/>
      <c r="J156" s="137"/>
      <c r="K156" s="150"/>
      <c r="L156" s="150"/>
      <c r="M156" s="150"/>
      <c r="N156" s="139"/>
      <c r="O156" s="855"/>
      <c r="P156" s="4965"/>
      <c r="Q156" s="4969"/>
      <c r="R156" s="4970"/>
      <c r="S156" s="4970"/>
      <c r="T156" s="4970"/>
      <c r="U156" s="4970"/>
      <c r="V156" s="4970"/>
      <c r="W156" s="4970"/>
      <c r="X156" s="4970"/>
      <c r="Y156" s="4970"/>
      <c r="Z156" s="4971"/>
      <c r="AA156" s="1083"/>
      <c r="AB156" s="152"/>
      <c r="AC156" s="152"/>
      <c r="AD156" s="152"/>
      <c r="AE156" s="152"/>
      <c r="AF156" s="152"/>
    </row>
    <row r="157" spans="1:32" s="80" customFormat="1" ht="11.25" customHeight="1">
      <c r="A157" s="160"/>
      <c r="B157" s="144"/>
      <c r="C157" s="141" t="s">
        <v>981</v>
      </c>
      <c r="D157" s="141"/>
      <c r="E157" s="140"/>
      <c r="F157" s="140"/>
      <c r="G157" s="140"/>
      <c r="H157" s="137"/>
      <c r="I157" s="137"/>
      <c r="J157" s="137"/>
      <c r="K157" s="150"/>
      <c r="L157" s="150"/>
      <c r="M157" s="150"/>
      <c r="N157" s="139"/>
      <c r="O157" s="855"/>
      <c r="P157" s="855"/>
      <c r="Q157" s="855"/>
      <c r="R157" s="855"/>
      <c r="S157" s="855"/>
      <c r="T157" s="855"/>
      <c r="U157" s="855"/>
      <c r="V157" s="855"/>
      <c r="W157" s="855"/>
      <c r="X157" s="855"/>
      <c r="Y157" s="855"/>
      <c r="Z157" s="855"/>
      <c r="AA157" s="1083"/>
      <c r="AB157" s="152"/>
      <c r="AC157" s="152"/>
      <c r="AD157" s="152"/>
      <c r="AE157" s="152"/>
      <c r="AF157" s="152"/>
    </row>
    <row r="158" spans="1:32" s="80" customFormat="1" ht="11.25" customHeight="1">
      <c r="A158" s="2191"/>
      <c r="B158" s="2192"/>
      <c r="C158" s="2193"/>
      <c r="D158" s="2193"/>
      <c r="E158" s="2194"/>
      <c r="F158" s="2194"/>
      <c r="G158" s="2194"/>
      <c r="H158" s="2195"/>
      <c r="I158" s="2195"/>
      <c r="J158" s="2195"/>
      <c r="K158" s="2196"/>
      <c r="L158" s="2196"/>
      <c r="M158" s="2196"/>
      <c r="N158" s="2197"/>
      <c r="O158" s="2198"/>
      <c r="P158" s="2198"/>
      <c r="Q158" s="2198"/>
      <c r="R158" s="2198"/>
      <c r="S158" s="2198"/>
      <c r="T158" s="2198"/>
      <c r="U158" s="2198"/>
      <c r="V158" s="2198"/>
      <c r="W158" s="2198"/>
      <c r="X158" s="2198"/>
      <c r="Y158" s="2198"/>
      <c r="Z158" s="2198"/>
      <c r="AA158" s="2199"/>
      <c r="AB158" s="152"/>
      <c r="AC158" s="152"/>
      <c r="AD158" s="152"/>
      <c r="AE158" s="152"/>
      <c r="AF158" s="152"/>
    </row>
    <row r="159" spans="1:32" s="80" customFormat="1" ht="11.25" customHeight="1">
      <c r="A159" s="160"/>
      <c r="B159" s="144"/>
      <c r="C159" s="139"/>
      <c r="D159" s="141"/>
      <c r="E159" s="140"/>
      <c r="F159" s="140"/>
      <c r="G159" s="140"/>
      <c r="H159" s="137"/>
      <c r="I159" s="137"/>
      <c r="J159" s="137"/>
      <c r="K159" s="150"/>
      <c r="L159" s="150"/>
      <c r="M159" s="150"/>
      <c r="N159" s="139"/>
      <c r="O159" s="855"/>
      <c r="P159" s="855"/>
      <c r="Q159" s="855"/>
      <c r="R159" s="855"/>
      <c r="S159" s="855"/>
      <c r="T159" s="855"/>
      <c r="U159" s="855"/>
      <c r="V159" s="855"/>
      <c r="W159" s="855"/>
      <c r="X159" s="855"/>
      <c r="Y159" s="855"/>
      <c r="Z159" s="855"/>
      <c r="AA159" s="1083"/>
      <c r="AB159" s="152"/>
      <c r="AC159" s="152"/>
      <c r="AD159" s="152"/>
      <c r="AE159" s="152"/>
      <c r="AF159" s="152"/>
    </row>
    <row r="160" spans="1:32" s="80" customFormat="1" ht="11.25" customHeight="1">
      <c r="A160" s="160"/>
      <c r="B160" s="144">
        <v>8.8000000000000007</v>
      </c>
      <c r="C160" s="147" t="s">
        <v>275</v>
      </c>
      <c r="D160" s="142"/>
      <c r="E160" s="140"/>
      <c r="F160" s="140"/>
      <c r="G160" s="140"/>
      <c r="H160" s="137"/>
      <c r="I160" s="137"/>
      <c r="J160" s="137"/>
      <c r="K160" s="150"/>
      <c r="L160" s="150"/>
      <c r="M160" s="150"/>
      <c r="N160" s="139"/>
      <c r="O160" s="855"/>
      <c r="P160" s="4964" t="s">
        <v>276</v>
      </c>
      <c r="Q160" s="4966"/>
      <c r="R160" s="4967"/>
      <c r="S160" s="4967"/>
      <c r="T160" s="4967"/>
      <c r="U160" s="4967"/>
      <c r="V160" s="4967"/>
      <c r="W160" s="4967"/>
      <c r="X160" s="4967"/>
      <c r="Y160" s="4967"/>
      <c r="Z160" s="4968"/>
      <c r="AA160" s="1083"/>
      <c r="AB160" s="152"/>
      <c r="AC160" s="152"/>
      <c r="AD160" s="152"/>
      <c r="AE160" s="152"/>
      <c r="AF160" s="152"/>
    </row>
    <row r="161" spans="1:32" s="80" customFormat="1" ht="11.25" customHeight="1">
      <c r="A161" s="160"/>
      <c r="B161" s="144"/>
      <c r="C161" s="220" t="s">
        <v>277</v>
      </c>
      <c r="D161" s="142"/>
      <c r="E161" s="140"/>
      <c r="F161" s="140"/>
      <c r="G161" s="140"/>
      <c r="H161" s="137"/>
      <c r="I161" s="137"/>
      <c r="J161" s="137"/>
      <c r="K161" s="150"/>
      <c r="L161" s="150"/>
      <c r="M161" s="150"/>
      <c r="N161" s="139"/>
      <c r="O161" s="855"/>
      <c r="P161" s="4965"/>
      <c r="Q161" s="4969"/>
      <c r="R161" s="4970"/>
      <c r="S161" s="4970"/>
      <c r="T161" s="4970"/>
      <c r="U161" s="4970"/>
      <c r="V161" s="4970"/>
      <c r="W161" s="4970"/>
      <c r="X161" s="4970"/>
      <c r="Y161" s="4970"/>
      <c r="Z161" s="4971"/>
      <c r="AA161" s="1083"/>
      <c r="AB161" s="152"/>
      <c r="AC161" s="152"/>
      <c r="AD161" s="152"/>
      <c r="AE161" s="152"/>
      <c r="AF161" s="152"/>
    </row>
    <row r="162" spans="1:32" s="80" customFormat="1" ht="11.25" customHeight="1">
      <c r="A162" s="2191"/>
      <c r="B162" s="2192"/>
      <c r="C162" s="2200"/>
      <c r="D162" s="2201"/>
      <c r="E162" s="2194"/>
      <c r="F162" s="2194"/>
      <c r="G162" s="2194"/>
      <c r="H162" s="2195"/>
      <c r="I162" s="2195"/>
      <c r="J162" s="2195"/>
      <c r="K162" s="2196"/>
      <c r="L162" s="2196"/>
      <c r="M162" s="2196"/>
      <c r="N162" s="2197"/>
      <c r="O162" s="2198"/>
      <c r="P162" s="2202"/>
      <c r="Q162" s="2203"/>
      <c r="R162" s="2203"/>
      <c r="S162" s="2203"/>
      <c r="T162" s="2203"/>
      <c r="U162" s="2203"/>
      <c r="V162" s="2203"/>
      <c r="W162" s="2203"/>
      <c r="X162" s="2203"/>
      <c r="Y162" s="2203"/>
      <c r="Z162" s="2203"/>
      <c r="AA162" s="2199"/>
      <c r="AB162" s="152"/>
      <c r="AC162" s="152"/>
      <c r="AD162" s="152"/>
      <c r="AE162" s="152"/>
      <c r="AF162" s="152"/>
    </row>
    <row r="163" spans="1:32" s="80" customFormat="1" ht="11.25" customHeight="1">
      <c r="A163" s="160"/>
      <c r="B163" s="144"/>
      <c r="C163" s="142"/>
      <c r="D163" s="142"/>
      <c r="E163" s="140"/>
      <c r="F163" s="140"/>
      <c r="G163" s="140"/>
      <c r="H163" s="137"/>
      <c r="I163" s="137"/>
      <c r="J163" s="137"/>
      <c r="K163" s="150"/>
      <c r="L163" s="150"/>
      <c r="M163" s="150"/>
      <c r="N163" s="139"/>
      <c r="O163" s="855"/>
      <c r="P163" s="139"/>
      <c r="Q163" s="201"/>
      <c r="R163" s="201"/>
      <c r="S163" s="201"/>
      <c r="T163" s="201"/>
      <c r="U163" s="201"/>
      <c r="V163" s="201"/>
      <c r="W163" s="201"/>
      <c r="X163" s="201"/>
      <c r="Y163" s="201"/>
      <c r="Z163" s="201"/>
      <c r="AA163" s="1083"/>
      <c r="AB163" s="152"/>
      <c r="AC163" s="152"/>
      <c r="AD163" s="152"/>
      <c r="AE163" s="152"/>
      <c r="AF163" s="152"/>
    </row>
    <row r="164" spans="1:32" s="80" customFormat="1" ht="11.25" customHeight="1">
      <c r="A164" s="160"/>
      <c r="B164" s="144">
        <v>8.9</v>
      </c>
      <c r="C164" s="147" t="s">
        <v>982</v>
      </c>
      <c r="D164" s="142"/>
      <c r="E164" s="140"/>
      <c r="F164" s="140"/>
      <c r="G164" s="140"/>
      <c r="H164" s="137"/>
      <c r="I164" s="137"/>
      <c r="J164" s="137"/>
      <c r="K164" s="150"/>
      <c r="L164" s="150"/>
      <c r="M164" s="150"/>
      <c r="N164" s="139"/>
      <c r="O164" s="855"/>
      <c r="P164" s="4964" t="s">
        <v>556</v>
      </c>
      <c r="Q164" s="4966"/>
      <c r="R164" s="4967"/>
      <c r="S164" s="4967"/>
      <c r="T164" s="4967"/>
      <c r="U164" s="4967"/>
      <c r="V164" s="4967"/>
      <c r="W164" s="4967"/>
      <c r="X164" s="4967"/>
      <c r="Y164" s="4967"/>
      <c r="Z164" s="4968"/>
      <c r="AA164" s="1083"/>
      <c r="AB164" s="152"/>
      <c r="AC164" s="152"/>
      <c r="AD164" s="152"/>
      <c r="AE164" s="152"/>
      <c r="AF164" s="152"/>
    </row>
    <row r="165" spans="1:32" s="80" customFormat="1" ht="11.25" customHeight="1">
      <c r="A165" s="160"/>
      <c r="B165" s="144"/>
      <c r="C165" s="220" t="s">
        <v>983</v>
      </c>
      <c r="D165" s="142"/>
      <c r="E165" s="140"/>
      <c r="F165" s="140"/>
      <c r="G165" s="140"/>
      <c r="H165" s="137"/>
      <c r="I165" s="137"/>
      <c r="J165" s="137"/>
      <c r="K165" s="150"/>
      <c r="L165" s="150"/>
      <c r="M165" s="150"/>
      <c r="N165" s="139"/>
      <c r="O165" s="855"/>
      <c r="P165" s="4965"/>
      <c r="Q165" s="4969"/>
      <c r="R165" s="4970"/>
      <c r="S165" s="4970"/>
      <c r="T165" s="4970"/>
      <c r="U165" s="4970"/>
      <c r="V165" s="4970"/>
      <c r="W165" s="4970"/>
      <c r="X165" s="4970"/>
      <c r="Y165" s="4970"/>
      <c r="Z165" s="4971"/>
      <c r="AA165" s="1083"/>
      <c r="AB165" s="152"/>
      <c r="AC165" s="152"/>
      <c r="AD165" s="152"/>
      <c r="AE165" s="152"/>
      <c r="AF165" s="152"/>
    </row>
    <row r="166" spans="1:32" s="80" customFormat="1" ht="11.25" customHeight="1" thickBot="1">
      <c r="A166" s="2181"/>
      <c r="B166" s="2182"/>
      <c r="C166" s="2183"/>
      <c r="D166" s="2184"/>
      <c r="E166" s="2185"/>
      <c r="F166" s="2185"/>
      <c r="G166" s="2185"/>
      <c r="H166" s="2186"/>
      <c r="I166" s="2186"/>
      <c r="J166" s="2186"/>
      <c r="K166" s="2187"/>
      <c r="L166" s="2187"/>
      <c r="M166" s="2187"/>
      <c r="N166" s="2183"/>
      <c r="O166" s="2188"/>
      <c r="P166" s="2188"/>
      <c r="Q166" s="2188"/>
      <c r="R166" s="2188"/>
      <c r="S166" s="2188"/>
      <c r="T166" s="2188"/>
      <c r="U166" s="2188"/>
      <c r="V166" s="2188"/>
      <c r="W166" s="2188"/>
      <c r="X166" s="2188"/>
      <c r="Y166" s="2188"/>
      <c r="Z166" s="2188"/>
      <c r="AA166" s="2189"/>
      <c r="AB166" s="152"/>
      <c r="AC166" s="152"/>
      <c r="AD166" s="152"/>
      <c r="AE166" s="152"/>
      <c r="AF166" s="152"/>
    </row>
    <row r="167" spans="1:32" s="80" customFormat="1" ht="11.25" customHeight="1">
      <c r="A167" s="160"/>
      <c r="B167" s="144"/>
      <c r="C167" s="139"/>
      <c r="D167" s="141"/>
      <c r="E167" s="140"/>
      <c r="F167" s="140"/>
      <c r="G167" s="140"/>
      <c r="H167" s="137"/>
      <c r="I167" s="137"/>
      <c r="J167" s="137"/>
      <c r="K167" s="150"/>
      <c r="L167" s="150"/>
      <c r="M167" s="150"/>
      <c r="N167" s="139"/>
      <c r="O167" s="855"/>
      <c r="P167" s="855"/>
      <c r="Q167" s="855"/>
      <c r="R167" s="855"/>
      <c r="S167" s="855"/>
      <c r="T167" s="855"/>
      <c r="U167" s="855"/>
      <c r="V167" s="855"/>
      <c r="W167" s="855"/>
      <c r="X167" s="855"/>
      <c r="Y167" s="855"/>
      <c r="Z167" s="855"/>
      <c r="AA167" s="1083"/>
      <c r="AB167" s="152"/>
      <c r="AC167" s="152"/>
      <c r="AD167" s="152"/>
      <c r="AE167" s="152"/>
      <c r="AF167" s="152"/>
    </row>
    <row r="168" spans="1:32" s="80" customFormat="1" ht="11.25" customHeight="1">
      <c r="A168" s="160"/>
      <c r="B168" s="144"/>
      <c r="C168" s="139"/>
      <c r="D168" s="141"/>
      <c r="E168" s="140"/>
      <c r="F168" s="140"/>
      <c r="G168" s="140"/>
      <c r="H168" s="137"/>
      <c r="I168" s="137"/>
      <c r="J168" s="137"/>
      <c r="K168" s="150"/>
      <c r="L168" s="150"/>
      <c r="M168" s="150"/>
      <c r="N168" s="139"/>
      <c r="O168" s="855"/>
      <c r="P168" s="855"/>
      <c r="Q168" s="855"/>
      <c r="R168" s="855"/>
      <c r="S168" s="855"/>
      <c r="T168" s="855"/>
      <c r="U168" s="855"/>
      <c r="V168" s="855"/>
      <c r="W168" s="855"/>
      <c r="X168" s="855"/>
      <c r="Y168" s="855"/>
      <c r="Z168" s="855"/>
      <c r="AA168" s="1083"/>
      <c r="AB168" s="152"/>
      <c r="AC168" s="152"/>
      <c r="AD168" s="152"/>
      <c r="AE168" s="152"/>
      <c r="AF168" s="152"/>
    </row>
    <row r="169" spans="1:32" s="80" customFormat="1" ht="11.25" customHeight="1">
      <c r="A169" s="160"/>
      <c r="B169" s="144"/>
      <c r="C169" s="139"/>
      <c r="D169" s="141"/>
      <c r="E169" s="140"/>
      <c r="F169" s="140"/>
      <c r="G169" s="140"/>
      <c r="H169" s="137"/>
      <c r="I169" s="137"/>
      <c r="J169" s="137"/>
      <c r="K169" s="150"/>
      <c r="L169" s="150"/>
      <c r="M169" s="150"/>
      <c r="N169" s="139"/>
      <c r="O169" s="855"/>
      <c r="P169" s="855"/>
      <c r="Q169" s="855"/>
      <c r="R169" s="855"/>
      <c r="S169" s="855"/>
      <c r="T169" s="855"/>
      <c r="U169" s="855"/>
      <c r="V169" s="855"/>
      <c r="W169" s="855"/>
      <c r="X169" s="855"/>
      <c r="Y169" s="855"/>
      <c r="Z169" s="855"/>
      <c r="AA169" s="1083"/>
      <c r="AB169" s="152"/>
      <c r="AC169" s="152"/>
      <c r="AD169" s="152"/>
      <c r="AE169" s="152"/>
      <c r="AF169" s="152"/>
    </row>
    <row r="170" spans="1:32" s="80" customFormat="1" ht="11.25" customHeight="1">
      <c r="A170" s="160"/>
      <c r="B170" s="81"/>
      <c r="C170" s="81"/>
      <c r="D170" s="81"/>
      <c r="E170" s="1023"/>
      <c r="F170" s="1023" t="s">
        <v>1305</v>
      </c>
      <c r="G170" s="215"/>
      <c r="H170" s="215"/>
      <c r="I170" s="215"/>
      <c r="J170" s="215"/>
      <c r="K170" s="215"/>
      <c r="L170" s="222"/>
      <c r="M170" s="174"/>
      <c r="N170" s="223"/>
      <c r="O170" s="157"/>
      <c r="P170" s="157"/>
      <c r="Q170" s="855"/>
      <c r="R170" s="855"/>
      <c r="S170" s="855"/>
      <c r="T170" s="855"/>
      <c r="U170" s="855"/>
      <c r="V170" s="855"/>
      <c r="W170" s="855"/>
      <c r="X170" s="855"/>
      <c r="Y170" s="855"/>
      <c r="Z170" s="855"/>
      <c r="AA170" s="1083"/>
      <c r="AB170" s="152"/>
      <c r="AC170" s="152"/>
      <c r="AD170" s="152"/>
      <c r="AE170" s="152"/>
      <c r="AF170" s="152"/>
    </row>
    <row r="171" spans="1:32" s="80" customFormat="1" ht="11.25" customHeight="1">
      <c r="A171" s="160"/>
      <c r="B171" s="217"/>
      <c r="C171" s="217"/>
      <c r="D171" s="217"/>
      <c r="E171" s="173"/>
      <c r="F171" s="4961" t="s">
        <v>1306</v>
      </c>
      <c r="G171" s="4961"/>
      <c r="H171" s="4961"/>
      <c r="I171" s="4961"/>
      <c r="J171" s="4961"/>
      <c r="K171" s="4961"/>
      <c r="L171" s="140"/>
      <c r="M171" s="140"/>
      <c r="N171" s="140"/>
      <c r="O171" s="140"/>
      <c r="P171" s="140"/>
      <c r="Q171" s="855"/>
      <c r="R171" s="855"/>
      <c r="S171" s="855"/>
      <c r="T171" s="855"/>
      <c r="U171" s="855"/>
      <c r="V171" s="855"/>
      <c r="W171" s="855"/>
      <c r="X171" s="855"/>
      <c r="Y171" s="855"/>
      <c r="Z171" s="855"/>
      <c r="AA171" s="1083"/>
      <c r="AB171" s="152"/>
      <c r="AC171" s="152"/>
      <c r="AD171" s="152"/>
      <c r="AE171" s="152"/>
      <c r="AF171" s="152"/>
    </row>
    <row r="172" spans="1:32" s="80" customFormat="1" ht="11.25" customHeight="1">
      <c r="A172" s="160"/>
      <c r="B172" s="144"/>
      <c r="C172" s="139"/>
      <c r="D172" s="141"/>
      <c r="E172" s="173"/>
      <c r="F172" s="4961"/>
      <c r="G172" s="4961"/>
      <c r="H172" s="4961"/>
      <c r="I172" s="4961"/>
      <c r="J172" s="4961"/>
      <c r="K172" s="4961"/>
      <c r="L172" s="150"/>
      <c r="M172" s="150"/>
      <c r="N172" s="139"/>
      <c r="O172" s="855"/>
      <c r="P172" s="855"/>
      <c r="Q172" s="855"/>
      <c r="R172" s="855"/>
      <c r="S172" s="855"/>
      <c r="T172" s="855"/>
      <c r="U172" s="855"/>
      <c r="V172" s="855"/>
      <c r="W172" s="855"/>
      <c r="X172" s="855"/>
      <c r="Y172" s="855"/>
      <c r="Z172" s="855"/>
      <c r="AA172" s="1083"/>
      <c r="AB172" s="152"/>
      <c r="AC172" s="152"/>
      <c r="AD172" s="152"/>
      <c r="AE172" s="152"/>
      <c r="AF172" s="152"/>
    </row>
    <row r="173" spans="1:32" s="80" customFormat="1" ht="11.25" customHeight="1">
      <c r="A173" s="160"/>
      <c r="B173" s="144"/>
      <c r="C173" s="139"/>
      <c r="D173" s="141"/>
      <c r="E173" s="173"/>
      <c r="F173" s="1832"/>
      <c r="G173" s="1832"/>
      <c r="H173" s="1832"/>
      <c r="I173" s="1832"/>
      <c r="J173" s="1832"/>
      <c r="K173" s="1832"/>
      <c r="L173" s="150"/>
      <c r="M173" s="150"/>
      <c r="N173" s="139"/>
      <c r="O173" s="855"/>
      <c r="P173" s="855"/>
      <c r="Q173" s="855"/>
      <c r="R173" s="855"/>
      <c r="S173" s="855"/>
      <c r="T173" s="855"/>
      <c r="U173" s="855"/>
      <c r="V173" s="855"/>
      <c r="W173" s="855"/>
      <c r="X173" s="855"/>
      <c r="Y173" s="855"/>
      <c r="Z173" s="855"/>
      <c r="AA173" s="1083"/>
      <c r="AB173" s="152"/>
      <c r="AC173" s="152"/>
      <c r="AD173" s="152"/>
      <c r="AE173" s="152"/>
      <c r="AF173" s="152"/>
    </row>
    <row r="174" spans="1:32" s="80" customFormat="1" ht="11.25" customHeight="1">
      <c r="A174" s="160"/>
      <c r="B174" s="144" t="s">
        <v>977</v>
      </c>
      <c r="C174" s="858" t="s">
        <v>978</v>
      </c>
      <c r="D174" s="858"/>
      <c r="E174" s="859"/>
      <c r="F174" s="859"/>
      <c r="G174" s="859"/>
      <c r="H174" s="728"/>
      <c r="I174" s="728"/>
      <c r="J174" s="728"/>
      <c r="K174" s="859"/>
      <c r="L174" s="859"/>
      <c r="M174" s="859"/>
      <c r="N174" s="859"/>
      <c r="O174" s="859"/>
      <c r="P174" s="859"/>
      <c r="Q174" s="859"/>
      <c r="R174" s="859"/>
      <c r="S174" s="860"/>
      <c r="T174" s="860"/>
      <c r="U174" s="860"/>
      <c r="V174" s="860"/>
      <c r="W174" s="860"/>
      <c r="X174" s="860"/>
      <c r="Y174" s="860"/>
      <c r="Z174" s="860"/>
      <c r="AA174" s="1083"/>
      <c r="AB174" s="152"/>
      <c r="AC174" s="152"/>
      <c r="AD174" s="152"/>
      <c r="AE174" s="152"/>
      <c r="AF174" s="152"/>
    </row>
    <row r="175" spans="1:32" s="80" customFormat="1" ht="11.25" customHeight="1">
      <c r="A175" s="160"/>
      <c r="B175" s="217"/>
      <c r="C175" s="217"/>
      <c r="D175" s="217"/>
      <c r="E175" s="217"/>
      <c r="F175" s="217"/>
      <c r="G175" s="140"/>
      <c r="H175" s="140"/>
      <c r="I175" s="140"/>
      <c r="J175" s="141"/>
      <c r="K175" s="140"/>
      <c r="L175" s="140"/>
      <c r="M175" s="140"/>
      <c r="N175" s="140"/>
      <c r="O175" s="140"/>
      <c r="P175" s="140"/>
      <c r="Q175" s="4962" t="s">
        <v>273</v>
      </c>
      <c r="R175" s="4962"/>
      <c r="S175" s="4962"/>
      <c r="T175" s="4962"/>
      <c r="U175" s="4962"/>
      <c r="V175" s="4962"/>
      <c r="W175" s="4962"/>
      <c r="X175" s="4962"/>
      <c r="Y175" s="4962"/>
      <c r="Z175" s="4962"/>
      <c r="AA175" s="1083"/>
      <c r="AB175" s="152"/>
      <c r="AC175" s="152"/>
      <c r="AD175" s="152"/>
      <c r="AE175" s="152"/>
      <c r="AF175" s="152"/>
    </row>
    <row r="176" spans="1:32" s="80" customFormat="1" ht="11.25" customHeight="1">
      <c r="A176" s="160"/>
      <c r="B176" s="864" t="s">
        <v>281</v>
      </c>
      <c r="C176" s="139" t="s">
        <v>984</v>
      </c>
      <c r="D176" s="137"/>
      <c r="E176" s="217"/>
      <c r="F176" s="217"/>
      <c r="G176" s="140"/>
      <c r="H176" s="140"/>
      <c r="I176" s="140"/>
      <c r="J176" s="141"/>
      <c r="K176" s="140"/>
      <c r="L176" s="140"/>
      <c r="M176" s="140"/>
      <c r="N176" s="140"/>
      <c r="O176" s="140"/>
      <c r="P176" s="140"/>
      <c r="Q176" s="4963" t="s">
        <v>120</v>
      </c>
      <c r="R176" s="4963"/>
      <c r="S176" s="4963"/>
      <c r="T176" s="4963"/>
      <c r="U176" s="4963"/>
      <c r="V176" s="4963"/>
      <c r="W176" s="4963"/>
      <c r="X176" s="4963"/>
      <c r="Y176" s="4963"/>
      <c r="Z176" s="4963"/>
      <c r="AA176" s="1083"/>
      <c r="AB176" s="152"/>
      <c r="AC176" s="152"/>
      <c r="AD176" s="152"/>
      <c r="AE176" s="152"/>
      <c r="AF176" s="152"/>
    </row>
    <row r="177" spans="1:32" s="80" customFormat="1" ht="11.25" customHeight="1">
      <c r="A177" s="160"/>
      <c r="B177" s="144"/>
      <c r="C177" s="141" t="s">
        <v>1665</v>
      </c>
      <c r="D177" s="139"/>
      <c r="E177" s="217"/>
      <c r="F177" s="217"/>
      <c r="G177" s="140"/>
      <c r="H177" s="140"/>
      <c r="I177" s="140"/>
      <c r="J177" s="141"/>
      <c r="K177" s="140"/>
      <c r="L177" s="140"/>
      <c r="M177" s="140"/>
      <c r="N177" s="140"/>
      <c r="O177" s="140"/>
      <c r="P177" s="140"/>
      <c r="Q177" s="140"/>
      <c r="R177" s="140"/>
      <c r="S177" s="1823"/>
      <c r="T177" s="1823"/>
      <c r="U177" s="1823"/>
      <c r="V177" s="1823"/>
      <c r="W177" s="224"/>
      <c r="X177" s="224"/>
      <c r="Y177" s="4972" t="s">
        <v>274</v>
      </c>
      <c r="Z177" s="4973"/>
      <c r="AA177" s="1083"/>
      <c r="AB177" s="152"/>
      <c r="AC177" s="152"/>
      <c r="AD177" s="152"/>
      <c r="AE177" s="152"/>
      <c r="AF177" s="152"/>
    </row>
    <row r="178" spans="1:32" s="80" customFormat="1" ht="11.25" customHeight="1">
      <c r="A178" s="160"/>
      <c r="B178" s="144"/>
      <c r="C178" s="139"/>
      <c r="D178" s="141"/>
      <c r="E178" s="140"/>
      <c r="F178" s="140"/>
      <c r="G178" s="140"/>
      <c r="H178" s="137"/>
      <c r="I178" s="137"/>
      <c r="J178" s="137"/>
      <c r="K178" s="150"/>
      <c r="L178" s="150"/>
      <c r="M178" s="150"/>
      <c r="N178" s="139"/>
      <c r="O178" s="855"/>
      <c r="P178" s="855"/>
      <c r="Q178" s="855"/>
      <c r="R178" s="855"/>
      <c r="S178" s="855"/>
      <c r="T178" s="855"/>
      <c r="U178" s="855"/>
      <c r="V178" s="855"/>
      <c r="W178" s="855"/>
      <c r="X178" s="855"/>
      <c r="Y178" s="855"/>
      <c r="Z178" s="855"/>
      <c r="AA178" s="1083"/>
      <c r="AB178" s="152"/>
      <c r="AC178" s="152"/>
      <c r="AD178" s="152"/>
      <c r="AE178" s="152"/>
      <c r="AF178" s="152"/>
    </row>
    <row r="179" spans="1:32" s="80" customFormat="1" ht="11.25" customHeight="1">
      <c r="A179" s="160"/>
      <c r="B179" s="144"/>
      <c r="C179" s="193" t="s">
        <v>86</v>
      </c>
      <c r="D179" s="139" t="s">
        <v>278</v>
      </c>
      <c r="E179" s="137"/>
      <c r="F179" s="140"/>
      <c r="G179" s="140"/>
      <c r="H179" s="140"/>
      <c r="I179" s="137"/>
      <c r="J179" s="137"/>
      <c r="K179" s="137"/>
      <c r="L179" s="150"/>
      <c r="M179" s="150"/>
      <c r="N179" s="142"/>
      <c r="O179" s="201"/>
      <c r="P179" s="4964" t="s">
        <v>320</v>
      </c>
      <c r="Q179" s="4966"/>
      <c r="R179" s="4967"/>
      <c r="S179" s="4967"/>
      <c r="T179" s="4967"/>
      <c r="U179" s="4967"/>
      <c r="V179" s="4967"/>
      <c r="W179" s="4967"/>
      <c r="X179" s="4967"/>
      <c r="Y179" s="4967"/>
      <c r="Z179" s="4968"/>
      <c r="AA179" s="1083"/>
      <c r="AB179" s="152"/>
      <c r="AC179" s="152"/>
      <c r="AD179" s="152"/>
      <c r="AE179" s="152"/>
      <c r="AF179" s="152"/>
    </row>
    <row r="180" spans="1:32" s="80" customFormat="1" ht="11.25" customHeight="1">
      <c r="A180" s="160"/>
      <c r="B180" s="144"/>
      <c r="C180" s="142"/>
      <c r="D180" s="141" t="s">
        <v>279</v>
      </c>
      <c r="E180" s="139"/>
      <c r="F180" s="140"/>
      <c r="G180" s="140"/>
      <c r="H180" s="140"/>
      <c r="I180" s="137"/>
      <c r="J180" s="137"/>
      <c r="K180" s="137"/>
      <c r="L180" s="150"/>
      <c r="M180" s="150"/>
      <c r="N180" s="139"/>
      <c r="O180" s="201"/>
      <c r="P180" s="4965"/>
      <c r="Q180" s="4969"/>
      <c r="R180" s="4970"/>
      <c r="S180" s="4970"/>
      <c r="T180" s="4970"/>
      <c r="U180" s="4970"/>
      <c r="V180" s="4970"/>
      <c r="W180" s="4970"/>
      <c r="X180" s="4970"/>
      <c r="Y180" s="4970"/>
      <c r="Z180" s="4971"/>
      <c r="AA180" s="1083"/>
      <c r="AB180" s="152"/>
      <c r="AC180" s="152"/>
      <c r="AD180" s="152"/>
      <c r="AE180" s="152"/>
      <c r="AF180" s="152"/>
    </row>
    <row r="181" spans="1:32" s="80" customFormat="1" ht="11.25" customHeight="1">
      <c r="A181" s="160"/>
      <c r="B181" s="144"/>
      <c r="C181" s="139"/>
      <c r="D181" s="141"/>
      <c r="E181" s="140"/>
      <c r="F181" s="140"/>
      <c r="G181" s="140"/>
      <c r="H181" s="137"/>
      <c r="I181" s="137"/>
      <c r="J181" s="137"/>
      <c r="K181" s="150"/>
      <c r="L181" s="150"/>
      <c r="M181" s="150"/>
      <c r="N181" s="139"/>
      <c r="O181" s="855"/>
      <c r="P181" s="855"/>
      <c r="Q181" s="855"/>
      <c r="R181" s="855"/>
      <c r="S181" s="855"/>
      <c r="T181" s="855"/>
      <c r="U181" s="855"/>
      <c r="V181" s="855"/>
      <c r="W181" s="855"/>
      <c r="X181" s="855"/>
      <c r="Y181" s="855"/>
      <c r="Z181" s="855"/>
      <c r="AA181" s="1083"/>
      <c r="AB181" s="152"/>
      <c r="AC181" s="152"/>
      <c r="AD181" s="152"/>
      <c r="AE181" s="152"/>
      <c r="AF181" s="152"/>
    </row>
    <row r="182" spans="1:32" s="80" customFormat="1" ht="11.25" customHeight="1">
      <c r="A182" s="160"/>
      <c r="B182" s="144"/>
      <c r="C182" s="193" t="s">
        <v>89</v>
      </c>
      <c r="D182" s="139" t="s">
        <v>1666</v>
      </c>
      <c r="E182" s="137"/>
      <c r="F182" s="140"/>
      <c r="G182" s="140"/>
      <c r="H182" s="140"/>
      <c r="I182" s="137"/>
      <c r="J182" s="137"/>
      <c r="K182" s="137"/>
      <c r="L182" s="150"/>
      <c r="M182" s="150"/>
      <c r="N182" s="142"/>
      <c r="O182" s="201"/>
      <c r="P182" s="4964">
        <v>34</v>
      </c>
      <c r="Q182" s="4966"/>
      <c r="R182" s="4967"/>
      <c r="S182" s="4967"/>
      <c r="T182" s="4967"/>
      <c r="U182" s="4967"/>
      <c r="V182" s="4967"/>
      <c r="W182" s="4967"/>
      <c r="X182" s="4967"/>
      <c r="Y182" s="4967"/>
      <c r="Z182" s="4968"/>
      <c r="AA182" s="1083"/>
      <c r="AB182" s="152"/>
      <c r="AC182" s="152"/>
      <c r="AD182" s="152"/>
      <c r="AE182" s="152"/>
      <c r="AF182" s="152"/>
    </row>
    <row r="183" spans="1:32" s="80" customFormat="1" ht="11.25" customHeight="1">
      <c r="A183" s="160"/>
      <c r="B183" s="144"/>
      <c r="C183" s="142"/>
      <c r="D183" s="141" t="s">
        <v>653</v>
      </c>
      <c r="E183" s="139"/>
      <c r="F183" s="140"/>
      <c r="G183" s="140"/>
      <c r="H183" s="140"/>
      <c r="I183" s="137"/>
      <c r="J183" s="137"/>
      <c r="K183" s="137"/>
      <c r="L183" s="150"/>
      <c r="M183" s="150"/>
      <c r="N183" s="139"/>
      <c r="O183" s="201"/>
      <c r="P183" s="4965"/>
      <c r="Q183" s="4969"/>
      <c r="R183" s="4970"/>
      <c r="S183" s="4970"/>
      <c r="T183" s="4970"/>
      <c r="U183" s="4970"/>
      <c r="V183" s="4970"/>
      <c r="W183" s="4970"/>
      <c r="X183" s="4970"/>
      <c r="Y183" s="4970"/>
      <c r="Z183" s="4971"/>
      <c r="AA183" s="1083"/>
      <c r="AB183" s="152"/>
      <c r="AC183" s="152"/>
      <c r="AD183" s="152"/>
      <c r="AE183" s="152"/>
      <c r="AF183" s="152"/>
    </row>
    <row r="184" spans="1:32" s="80" customFormat="1" ht="11.25" customHeight="1">
      <c r="A184" s="160"/>
      <c r="B184" s="144"/>
      <c r="C184" s="139"/>
      <c r="D184" s="141"/>
      <c r="E184" s="140"/>
      <c r="F184" s="140"/>
      <c r="G184" s="140"/>
      <c r="H184" s="137"/>
      <c r="I184" s="137"/>
      <c r="J184" s="137"/>
      <c r="K184" s="150"/>
      <c r="L184" s="150"/>
      <c r="M184" s="150"/>
      <c r="N184" s="139"/>
      <c r="O184" s="855"/>
      <c r="P184" s="855"/>
      <c r="Q184" s="855"/>
      <c r="R184" s="855"/>
      <c r="S184" s="855"/>
      <c r="T184" s="855"/>
      <c r="U184" s="855"/>
      <c r="V184" s="855"/>
      <c r="W184" s="855"/>
      <c r="X184" s="855"/>
      <c r="Y184" s="855"/>
      <c r="Z184" s="855"/>
      <c r="AA184" s="1083"/>
      <c r="AB184" s="152"/>
      <c r="AC184" s="152"/>
      <c r="AD184" s="152"/>
      <c r="AE184" s="152"/>
      <c r="AF184" s="152"/>
    </row>
    <row r="185" spans="1:32" s="80" customFormat="1" ht="11.25" customHeight="1">
      <c r="A185" s="160"/>
      <c r="B185" s="144"/>
      <c r="C185" s="193" t="s">
        <v>102</v>
      </c>
      <c r="D185" s="139" t="s">
        <v>1667</v>
      </c>
      <c r="E185" s="137"/>
      <c r="F185" s="140"/>
      <c r="G185" s="140"/>
      <c r="H185" s="140"/>
      <c r="I185" s="137"/>
      <c r="J185" s="137"/>
      <c r="K185" s="137"/>
      <c r="L185" s="150"/>
      <c r="M185" s="150"/>
      <c r="N185" s="142"/>
      <c r="O185" s="201"/>
      <c r="P185" s="4964">
        <v>35</v>
      </c>
      <c r="Q185" s="4966"/>
      <c r="R185" s="4967"/>
      <c r="S185" s="4967"/>
      <c r="T185" s="4967"/>
      <c r="U185" s="4967"/>
      <c r="V185" s="4967"/>
      <c r="W185" s="4967"/>
      <c r="X185" s="4967"/>
      <c r="Y185" s="4967"/>
      <c r="Z185" s="4968"/>
      <c r="AA185" s="1083"/>
      <c r="AB185" s="152"/>
      <c r="AC185" s="152"/>
      <c r="AD185" s="152"/>
      <c r="AE185" s="152"/>
      <c r="AF185" s="152"/>
    </row>
    <row r="186" spans="1:32" s="80" customFormat="1" ht="11.25" customHeight="1">
      <c r="A186" s="160"/>
      <c r="B186" s="144"/>
      <c r="C186" s="142"/>
      <c r="D186" s="141" t="s">
        <v>985</v>
      </c>
      <c r="E186" s="139"/>
      <c r="F186" s="140"/>
      <c r="G186" s="140"/>
      <c r="H186" s="140"/>
      <c r="I186" s="137"/>
      <c r="J186" s="137"/>
      <c r="K186" s="137"/>
      <c r="L186" s="150"/>
      <c r="M186" s="150"/>
      <c r="N186" s="139"/>
      <c r="O186" s="201"/>
      <c r="P186" s="4965"/>
      <c r="Q186" s="4969"/>
      <c r="R186" s="4970"/>
      <c r="S186" s="4970"/>
      <c r="T186" s="4970"/>
      <c r="U186" s="4970"/>
      <c r="V186" s="4970"/>
      <c r="W186" s="4970"/>
      <c r="X186" s="4970"/>
      <c r="Y186" s="4970"/>
      <c r="Z186" s="4971"/>
      <c r="AA186" s="1083"/>
      <c r="AB186" s="152"/>
      <c r="AC186" s="152"/>
      <c r="AD186" s="152"/>
      <c r="AE186" s="152"/>
      <c r="AF186" s="152"/>
    </row>
    <row r="187" spans="1:32" s="80" customFormat="1" ht="11.25" customHeight="1">
      <c r="A187" s="160"/>
      <c r="B187" s="144"/>
      <c r="C187" s="139"/>
      <c r="D187" s="141"/>
      <c r="E187" s="140"/>
      <c r="F187" s="140"/>
      <c r="G187" s="140"/>
      <c r="H187" s="137"/>
      <c r="I187" s="137"/>
      <c r="J187" s="137"/>
      <c r="K187" s="150"/>
      <c r="L187" s="150"/>
      <c r="M187" s="150"/>
      <c r="N187" s="139"/>
      <c r="O187" s="855"/>
      <c r="P187" s="855"/>
      <c r="Q187" s="855"/>
      <c r="R187" s="855"/>
      <c r="S187" s="855"/>
      <c r="T187" s="855"/>
      <c r="U187" s="855"/>
      <c r="V187" s="855"/>
      <c r="W187" s="855"/>
      <c r="X187" s="855"/>
      <c r="Y187" s="855"/>
      <c r="Z187" s="855"/>
      <c r="AA187" s="1083"/>
      <c r="AB187" s="152"/>
      <c r="AC187" s="152"/>
      <c r="AD187" s="152"/>
      <c r="AE187" s="152"/>
      <c r="AF187" s="152"/>
    </row>
    <row r="188" spans="1:32" s="80" customFormat="1" ht="11.25" customHeight="1">
      <c r="A188" s="160"/>
      <c r="B188" s="144"/>
      <c r="C188" s="193" t="s">
        <v>103</v>
      </c>
      <c r="D188" s="139" t="s">
        <v>654</v>
      </c>
      <c r="E188" s="137"/>
      <c r="F188" s="140"/>
      <c r="G188" s="140"/>
      <c r="H188" s="140"/>
      <c r="I188" s="137"/>
      <c r="J188" s="137"/>
      <c r="K188" s="137"/>
      <c r="L188" s="150"/>
      <c r="M188" s="150"/>
      <c r="N188" s="142"/>
      <c r="O188" s="201"/>
      <c r="P188" s="4964">
        <v>39</v>
      </c>
      <c r="Q188" s="4966"/>
      <c r="R188" s="4967"/>
      <c r="S188" s="4967"/>
      <c r="T188" s="4967"/>
      <c r="U188" s="4967"/>
      <c r="V188" s="4967"/>
      <c r="W188" s="4967"/>
      <c r="X188" s="4967"/>
      <c r="Y188" s="4967"/>
      <c r="Z188" s="4968"/>
      <c r="AA188" s="1083"/>
      <c r="AB188" s="152"/>
      <c r="AC188" s="152"/>
      <c r="AD188" s="152"/>
      <c r="AE188" s="152"/>
      <c r="AF188" s="152"/>
    </row>
    <row r="189" spans="1:32" s="80" customFormat="1" ht="11.25" customHeight="1">
      <c r="A189" s="160"/>
      <c r="B189" s="144"/>
      <c r="C189" s="142"/>
      <c r="D189" s="141" t="s">
        <v>655</v>
      </c>
      <c r="E189" s="139"/>
      <c r="F189" s="140"/>
      <c r="G189" s="140"/>
      <c r="H189" s="140"/>
      <c r="I189" s="137"/>
      <c r="J189" s="137"/>
      <c r="K189" s="137"/>
      <c r="L189" s="150"/>
      <c r="M189" s="150"/>
      <c r="N189" s="139"/>
      <c r="O189" s="201"/>
      <c r="P189" s="4965"/>
      <c r="Q189" s="4969"/>
      <c r="R189" s="4970"/>
      <c r="S189" s="4970"/>
      <c r="T189" s="4970"/>
      <c r="U189" s="4970"/>
      <c r="V189" s="4970"/>
      <c r="W189" s="4970"/>
      <c r="X189" s="4970"/>
      <c r="Y189" s="4970"/>
      <c r="Z189" s="4971"/>
      <c r="AA189" s="1083"/>
      <c r="AB189" s="152"/>
      <c r="AC189" s="152"/>
      <c r="AD189" s="152"/>
      <c r="AE189" s="152"/>
      <c r="AF189" s="152"/>
    </row>
    <row r="190" spans="1:32" s="80" customFormat="1" ht="11.25" customHeight="1">
      <c r="A190" s="160"/>
      <c r="B190" s="144"/>
      <c r="C190" s="139"/>
      <c r="D190" s="141"/>
      <c r="E190" s="140"/>
      <c r="F190" s="140"/>
      <c r="G190" s="140"/>
      <c r="H190" s="137"/>
      <c r="I190" s="137"/>
      <c r="J190" s="137"/>
      <c r="K190" s="150"/>
      <c r="L190" s="150"/>
      <c r="M190" s="150"/>
      <c r="N190" s="139"/>
      <c r="O190" s="855"/>
      <c r="P190" s="855"/>
      <c r="Q190" s="855"/>
      <c r="R190" s="855"/>
      <c r="S190" s="855"/>
      <c r="T190" s="855"/>
      <c r="U190" s="855"/>
      <c r="V190" s="855"/>
      <c r="W190" s="855"/>
      <c r="X190" s="855"/>
      <c r="Y190" s="855"/>
      <c r="Z190" s="855"/>
      <c r="AA190" s="1083"/>
      <c r="AB190" s="152"/>
      <c r="AC190" s="152"/>
      <c r="AD190" s="152"/>
      <c r="AE190" s="152"/>
      <c r="AF190" s="152"/>
    </row>
    <row r="191" spans="1:32" s="80" customFormat="1" ht="11.25" customHeight="1">
      <c r="A191" s="160"/>
      <c r="B191" s="144"/>
      <c r="C191" s="193" t="s">
        <v>104</v>
      </c>
      <c r="D191" s="139" t="s">
        <v>197</v>
      </c>
      <c r="E191" s="137"/>
      <c r="F191" s="140"/>
      <c r="G191" s="140"/>
      <c r="H191" s="140"/>
      <c r="I191" s="137"/>
      <c r="J191" s="137"/>
      <c r="K191" s="137"/>
      <c r="L191" s="150"/>
      <c r="M191" s="150"/>
      <c r="N191" s="142"/>
      <c r="O191" s="201"/>
      <c r="P191" s="4964">
        <v>61</v>
      </c>
      <c r="Q191" s="4966"/>
      <c r="R191" s="4967"/>
      <c r="S191" s="4967"/>
      <c r="T191" s="4967"/>
      <c r="U191" s="4967"/>
      <c r="V191" s="4967"/>
      <c r="W191" s="4967"/>
      <c r="X191" s="4967"/>
      <c r="Y191" s="4967"/>
      <c r="Z191" s="4968"/>
      <c r="AA191" s="1083"/>
      <c r="AB191" s="152"/>
      <c r="AC191" s="152"/>
      <c r="AD191" s="152"/>
      <c r="AE191" s="152"/>
      <c r="AF191" s="152"/>
    </row>
    <row r="192" spans="1:32" s="80" customFormat="1" ht="11.25" customHeight="1">
      <c r="A192" s="160"/>
      <c r="B192" s="144"/>
      <c r="C192" s="142"/>
      <c r="D192" s="141" t="s">
        <v>198</v>
      </c>
      <c r="E192" s="139"/>
      <c r="F192" s="140"/>
      <c r="G192" s="140"/>
      <c r="H192" s="140"/>
      <c r="I192" s="137"/>
      <c r="J192" s="137"/>
      <c r="K192" s="137"/>
      <c r="L192" s="150"/>
      <c r="M192" s="150"/>
      <c r="N192" s="139"/>
      <c r="O192" s="201"/>
      <c r="P192" s="4965"/>
      <c r="Q192" s="4969"/>
      <c r="R192" s="4970"/>
      <c r="S192" s="4970"/>
      <c r="T192" s="4970"/>
      <c r="U192" s="4970"/>
      <c r="V192" s="4970"/>
      <c r="W192" s="4970"/>
      <c r="X192" s="4970"/>
      <c r="Y192" s="4970"/>
      <c r="Z192" s="4971"/>
      <c r="AA192" s="1083"/>
      <c r="AB192" s="152"/>
      <c r="AC192" s="152"/>
      <c r="AD192" s="152"/>
      <c r="AE192" s="152"/>
      <c r="AF192" s="152"/>
    </row>
    <row r="193" spans="1:32" s="80" customFormat="1" ht="11.25" customHeight="1">
      <c r="A193" s="160"/>
      <c r="B193" s="144"/>
      <c r="C193" s="139"/>
      <c r="D193" s="141"/>
      <c r="E193" s="140"/>
      <c r="F193" s="140"/>
      <c r="G193" s="140"/>
      <c r="H193" s="137"/>
      <c r="I193" s="137"/>
      <c r="J193" s="137"/>
      <c r="K193" s="150"/>
      <c r="L193" s="150"/>
      <c r="M193" s="150"/>
      <c r="N193" s="139"/>
      <c r="O193" s="855"/>
      <c r="P193" s="855"/>
      <c r="Q193" s="855"/>
      <c r="R193" s="855"/>
      <c r="S193" s="855"/>
      <c r="T193" s="855"/>
      <c r="U193" s="855"/>
      <c r="V193" s="855"/>
      <c r="W193" s="855"/>
      <c r="X193" s="855"/>
      <c r="Y193" s="855"/>
      <c r="Z193" s="855"/>
      <c r="AA193" s="1083"/>
      <c r="AB193" s="152"/>
      <c r="AC193" s="152"/>
      <c r="AD193" s="152"/>
      <c r="AE193" s="152"/>
      <c r="AF193" s="152"/>
    </row>
    <row r="194" spans="1:32" s="80" customFormat="1" ht="11.25" customHeight="1">
      <c r="A194" s="160"/>
      <c r="B194" s="144"/>
      <c r="C194" s="193" t="s">
        <v>105</v>
      </c>
      <c r="D194" s="139" t="s">
        <v>656</v>
      </c>
      <c r="E194" s="137"/>
      <c r="F194" s="140"/>
      <c r="G194" s="140"/>
      <c r="H194" s="140"/>
      <c r="I194" s="137"/>
      <c r="J194" s="137"/>
      <c r="K194" s="137"/>
      <c r="L194" s="150"/>
      <c r="M194" s="150"/>
      <c r="N194" s="142"/>
      <c r="O194" s="201"/>
      <c r="P194" s="4964">
        <v>62</v>
      </c>
      <c r="Q194" s="4966"/>
      <c r="R194" s="4967"/>
      <c r="S194" s="4967"/>
      <c r="T194" s="4967"/>
      <c r="U194" s="4967"/>
      <c r="V194" s="4967"/>
      <c r="W194" s="4967"/>
      <c r="X194" s="4967"/>
      <c r="Y194" s="4967"/>
      <c r="Z194" s="4968"/>
      <c r="AA194" s="1083"/>
      <c r="AB194" s="152"/>
      <c r="AC194" s="152"/>
      <c r="AD194" s="152"/>
      <c r="AE194" s="152"/>
      <c r="AF194" s="152"/>
    </row>
    <row r="195" spans="1:32" s="80" customFormat="1" ht="11.25" customHeight="1">
      <c r="A195" s="160"/>
      <c r="B195" s="144"/>
      <c r="C195" s="142"/>
      <c r="D195" s="141" t="s">
        <v>657</v>
      </c>
      <c r="E195" s="139"/>
      <c r="F195" s="140"/>
      <c r="G195" s="140"/>
      <c r="H195" s="140"/>
      <c r="I195" s="137"/>
      <c r="J195" s="137"/>
      <c r="K195" s="137"/>
      <c r="L195" s="150"/>
      <c r="M195" s="150"/>
      <c r="N195" s="139"/>
      <c r="O195" s="201"/>
      <c r="P195" s="4965"/>
      <c r="Q195" s="4969"/>
      <c r="R195" s="4970"/>
      <c r="S195" s="4970"/>
      <c r="T195" s="4970"/>
      <c r="U195" s="4970"/>
      <c r="V195" s="4970"/>
      <c r="W195" s="4970"/>
      <c r="X195" s="4970"/>
      <c r="Y195" s="4970"/>
      <c r="Z195" s="4971"/>
      <c r="AA195" s="1083"/>
      <c r="AB195" s="152"/>
      <c r="AC195" s="152"/>
      <c r="AD195" s="152"/>
      <c r="AE195" s="152"/>
      <c r="AF195" s="152"/>
    </row>
    <row r="196" spans="1:32" s="80" customFormat="1" ht="11.25" customHeight="1">
      <c r="A196" s="160"/>
      <c r="B196" s="144"/>
      <c r="C196" s="142"/>
      <c r="D196" s="141"/>
      <c r="E196" s="139"/>
      <c r="F196" s="140"/>
      <c r="G196" s="140"/>
      <c r="H196" s="140"/>
      <c r="I196" s="137"/>
      <c r="J196" s="137"/>
      <c r="K196" s="137"/>
      <c r="L196" s="150"/>
      <c r="M196" s="150"/>
      <c r="N196" s="139"/>
      <c r="O196" s="201"/>
      <c r="P196" s="1831"/>
      <c r="Q196" s="1833"/>
      <c r="R196" s="1833"/>
      <c r="S196" s="1833"/>
      <c r="T196" s="1833"/>
      <c r="U196" s="1833"/>
      <c r="V196" s="1833"/>
      <c r="W196" s="1833"/>
      <c r="X196" s="1833"/>
      <c r="Y196" s="1833"/>
      <c r="Z196" s="1833"/>
      <c r="AA196" s="1083"/>
      <c r="AB196" s="152"/>
      <c r="AC196" s="152"/>
      <c r="AD196" s="152"/>
      <c r="AE196" s="152"/>
      <c r="AF196" s="152"/>
    </row>
    <row r="197" spans="1:32" s="80" customFormat="1" ht="11.25" customHeight="1">
      <c r="A197" s="160"/>
      <c r="B197" s="144"/>
      <c r="C197" s="142"/>
      <c r="D197" s="141"/>
      <c r="E197" s="139"/>
      <c r="F197" s="140"/>
      <c r="G197" s="140"/>
      <c r="H197" s="140"/>
      <c r="I197" s="137"/>
      <c r="J197" s="137"/>
      <c r="K197" s="137"/>
      <c r="L197" s="150"/>
      <c r="M197" s="150"/>
      <c r="N197" s="139"/>
      <c r="O197" s="201"/>
      <c r="P197" s="1831"/>
      <c r="Q197" s="1833"/>
      <c r="R197" s="1833"/>
      <c r="S197" s="1833"/>
      <c r="T197" s="1833"/>
      <c r="U197" s="1833"/>
      <c r="V197" s="1833"/>
      <c r="W197" s="1833"/>
      <c r="X197" s="1833"/>
      <c r="Y197" s="4972" t="s">
        <v>992</v>
      </c>
      <c r="Z197" s="4973"/>
      <c r="AA197" s="1083"/>
      <c r="AB197" s="152"/>
      <c r="AC197" s="152"/>
      <c r="AD197" s="152"/>
      <c r="AE197" s="152"/>
      <c r="AF197" s="152"/>
    </row>
    <row r="198" spans="1:32" s="80" customFormat="1" ht="11.25" customHeight="1">
      <c r="A198" s="160"/>
      <c r="B198" s="144"/>
      <c r="C198" s="193" t="s">
        <v>106</v>
      </c>
      <c r="D198" s="139" t="s">
        <v>4514</v>
      </c>
      <c r="E198" s="139"/>
      <c r="F198" s="140"/>
      <c r="G198" s="140"/>
      <c r="H198" s="140"/>
      <c r="I198" s="137"/>
      <c r="J198" s="137"/>
      <c r="K198" s="137"/>
      <c r="L198" s="150"/>
      <c r="M198" s="150"/>
      <c r="N198" s="139"/>
      <c r="O198" s="201"/>
      <c r="P198" s="4965">
        <v>22</v>
      </c>
      <c r="Q198" s="4966"/>
      <c r="R198" s="4967"/>
      <c r="S198" s="4967"/>
      <c r="T198" s="4967"/>
      <c r="U198" s="4967"/>
      <c r="V198" s="4967"/>
      <c r="W198" s="4967"/>
      <c r="X198" s="4967"/>
      <c r="Y198" s="4967"/>
      <c r="Z198" s="4968"/>
      <c r="AA198" s="1083"/>
      <c r="AB198" s="152"/>
      <c r="AC198" s="152"/>
      <c r="AD198" s="152"/>
      <c r="AE198" s="152"/>
      <c r="AF198" s="152"/>
    </row>
    <row r="199" spans="1:32" s="80" customFormat="1" ht="11.25" customHeight="1">
      <c r="A199" s="160"/>
      <c r="B199" s="144"/>
      <c r="C199" s="142"/>
      <c r="D199" s="141" t="s">
        <v>4518</v>
      </c>
      <c r="E199" s="139"/>
      <c r="F199" s="140"/>
      <c r="G199" s="140"/>
      <c r="H199" s="140"/>
      <c r="I199" s="137"/>
      <c r="J199" s="137"/>
      <c r="K199" s="137"/>
      <c r="L199" s="150"/>
      <c r="M199" s="150"/>
      <c r="N199" s="139"/>
      <c r="O199" s="201"/>
      <c r="P199" s="4965"/>
      <c r="Q199" s="4969"/>
      <c r="R199" s="4970"/>
      <c r="S199" s="4970"/>
      <c r="T199" s="4970"/>
      <c r="U199" s="4970"/>
      <c r="V199" s="4970"/>
      <c r="W199" s="4970"/>
      <c r="X199" s="4970"/>
      <c r="Y199" s="4970"/>
      <c r="Z199" s="4971"/>
      <c r="AA199" s="1083"/>
      <c r="AB199" s="152"/>
      <c r="AC199" s="152"/>
      <c r="AD199" s="152"/>
      <c r="AE199" s="152"/>
      <c r="AF199" s="152"/>
    </row>
    <row r="200" spans="1:32" s="80" customFormat="1" ht="11.25" customHeight="1">
      <c r="A200" s="160"/>
      <c r="B200" s="144"/>
      <c r="C200" s="142"/>
      <c r="D200" s="141"/>
      <c r="E200" s="139"/>
      <c r="F200" s="140"/>
      <c r="G200" s="140"/>
      <c r="H200" s="140"/>
      <c r="I200" s="137"/>
      <c r="J200" s="137"/>
      <c r="K200" s="137"/>
      <c r="L200" s="150"/>
      <c r="M200" s="150"/>
      <c r="N200" s="139"/>
      <c r="O200" s="201"/>
      <c r="P200" s="1831"/>
      <c r="Q200" s="1833"/>
      <c r="R200" s="1833"/>
      <c r="S200" s="1833"/>
      <c r="T200" s="1833"/>
      <c r="U200" s="1833"/>
      <c r="V200" s="1833"/>
      <c r="W200" s="1833"/>
      <c r="X200" s="1833"/>
      <c r="Y200" s="1833"/>
      <c r="Z200" s="1833"/>
      <c r="AA200" s="1083"/>
      <c r="AB200" s="152"/>
      <c r="AC200" s="152"/>
      <c r="AD200" s="152"/>
      <c r="AE200" s="152"/>
      <c r="AF200" s="152"/>
    </row>
    <row r="201" spans="1:32" s="80" customFormat="1" ht="11.25" customHeight="1">
      <c r="A201" s="160"/>
      <c r="B201" s="144"/>
      <c r="C201" s="139"/>
      <c r="D201" s="141"/>
      <c r="E201" s="140"/>
      <c r="F201" s="140"/>
      <c r="G201" s="140"/>
      <c r="H201" s="137"/>
      <c r="I201" s="137"/>
      <c r="J201" s="137"/>
      <c r="K201" s="150"/>
      <c r="L201" s="150"/>
      <c r="M201" s="150"/>
      <c r="N201" s="139"/>
      <c r="O201" s="855"/>
      <c r="P201" s="855"/>
      <c r="Q201" s="855"/>
      <c r="R201" s="855"/>
      <c r="S201" s="855"/>
      <c r="T201" s="855"/>
      <c r="U201" s="855"/>
      <c r="V201" s="855"/>
      <c r="W201" s="855"/>
      <c r="X201" s="855"/>
      <c r="Y201" s="4972" t="s">
        <v>274</v>
      </c>
      <c r="Z201" s="4973"/>
      <c r="AA201" s="1083"/>
      <c r="AB201" s="152"/>
      <c r="AC201" s="152"/>
      <c r="AD201" s="152"/>
      <c r="AE201" s="152"/>
      <c r="AF201" s="152"/>
    </row>
    <row r="202" spans="1:32" s="80" customFormat="1" ht="11.25" customHeight="1">
      <c r="A202" s="160"/>
      <c r="B202" s="144"/>
      <c r="C202" s="193" t="s">
        <v>107</v>
      </c>
      <c r="D202" s="139" t="s">
        <v>1310</v>
      </c>
      <c r="E202" s="137"/>
      <c r="F202" s="140"/>
      <c r="G202" s="140"/>
      <c r="H202" s="140"/>
      <c r="I202" s="137"/>
      <c r="J202" s="137"/>
      <c r="K202" s="137"/>
      <c r="L202" s="150"/>
      <c r="M202" s="150"/>
      <c r="N202" s="142"/>
      <c r="O202" s="201"/>
      <c r="P202" s="4964">
        <v>13</v>
      </c>
      <c r="Q202" s="4966"/>
      <c r="R202" s="4967"/>
      <c r="S202" s="4967"/>
      <c r="T202" s="4967"/>
      <c r="U202" s="4967"/>
      <c r="V202" s="4967"/>
      <c r="W202" s="4967"/>
      <c r="X202" s="4967"/>
      <c r="Y202" s="4967"/>
      <c r="Z202" s="4968"/>
      <c r="AA202" s="1083"/>
      <c r="AB202" s="152"/>
      <c r="AC202" s="152"/>
      <c r="AD202" s="152"/>
      <c r="AE202" s="152"/>
      <c r="AF202" s="152"/>
    </row>
    <row r="203" spans="1:32" s="80" customFormat="1" ht="11.25" customHeight="1">
      <c r="A203" s="160"/>
      <c r="B203" s="144"/>
      <c r="C203" s="142"/>
      <c r="D203" s="141" t="s">
        <v>221</v>
      </c>
      <c r="E203" s="139"/>
      <c r="F203" s="140"/>
      <c r="G203" s="140"/>
      <c r="H203" s="140"/>
      <c r="I203" s="137"/>
      <c r="J203" s="137"/>
      <c r="K203" s="137"/>
      <c r="L203" s="150"/>
      <c r="M203" s="150"/>
      <c r="N203" s="139"/>
      <c r="O203" s="201"/>
      <c r="P203" s="4965"/>
      <c r="Q203" s="4969"/>
      <c r="R203" s="4970"/>
      <c r="S203" s="4970"/>
      <c r="T203" s="4970"/>
      <c r="U203" s="4970"/>
      <c r="V203" s="4970"/>
      <c r="W203" s="4970"/>
      <c r="X203" s="4970"/>
      <c r="Y203" s="4970"/>
      <c r="Z203" s="4971"/>
      <c r="AA203" s="1083"/>
      <c r="AB203" s="152"/>
      <c r="AC203" s="152"/>
      <c r="AD203" s="152"/>
      <c r="AE203" s="152"/>
      <c r="AF203" s="152"/>
    </row>
    <row r="204" spans="1:32" s="80" customFormat="1" ht="11.25" customHeight="1">
      <c r="A204" s="2146"/>
      <c r="B204" s="2147"/>
      <c r="C204" s="2148"/>
      <c r="D204" s="2149"/>
      <c r="E204" s="2150"/>
      <c r="F204" s="2151"/>
      <c r="G204" s="2151"/>
      <c r="H204" s="2151"/>
      <c r="I204" s="2152"/>
      <c r="J204" s="2152"/>
      <c r="K204" s="2152"/>
      <c r="L204" s="2153"/>
      <c r="M204" s="2153"/>
      <c r="N204" s="2150"/>
      <c r="O204" s="2154"/>
      <c r="P204" s="2155"/>
      <c r="Q204" s="2156"/>
      <c r="R204" s="2156"/>
      <c r="S204" s="2156"/>
      <c r="T204" s="2156"/>
      <c r="U204" s="2156"/>
      <c r="V204" s="2156"/>
      <c r="W204" s="2156"/>
      <c r="X204" s="2156"/>
      <c r="Y204" s="2156"/>
      <c r="Z204" s="2156"/>
      <c r="AA204" s="2157"/>
      <c r="AB204" s="152"/>
      <c r="AC204" s="152"/>
      <c r="AD204" s="152"/>
      <c r="AE204" s="152"/>
      <c r="AF204" s="152"/>
    </row>
    <row r="205" spans="1:32" s="80" customFormat="1" ht="11.25" customHeight="1">
      <c r="A205" s="160"/>
      <c r="B205" s="144"/>
      <c r="C205" s="139"/>
      <c r="D205" s="141"/>
      <c r="E205" s="140"/>
      <c r="F205" s="140"/>
      <c r="G205" s="140"/>
      <c r="H205" s="137"/>
      <c r="I205" s="137"/>
      <c r="J205" s="137"/>
      <c r="K205" s="150"/>
      <c r="L205" s="150"/>
      <c r="M205" s="150"/>
      <c r="N205" s="139"/>
      <c r="O205" s="855"/>
      <c r="P205" s="855"/>
      <c r="Q205" s="855"/>
      <c r="R205" s="855"/>
      <c r="S205" s="855"/>
      <c r="T205" s="855"/>
      <c r="U205" s="855"/>
      <c r="V205" s="855"/>
      <c r="W205" s="855"/>
      <c r="X205" s="855"/>
      <c r="Y205" s="855"/>
      <c r="Z205" s="855"/>
      <c r="AA205" s="1083"/>
      <c r="AB205" s="152"/>
      <c r="AC205" s="152"/>
      <c r="AD205" s="152"/>
      <c r="AE205" s="152"/>
      <c r="AF205" s="152"/>
    </row>
    <row r="206" spans="1:32" s="80" customFormat="1" ht="11.25" customHeight="1">
      <c r="A206" s="160"/>
      <c r="B206" s="864" t="s">
        <v>1451</v>
      </c>
      <c r="C206" s="147" t="s">
        <v>986</v>
      </c>
      <c r="D206" s="142"/>
      <c r="E206" s="140"/>
      <c r="F206" s="140"/>
      <c r="G206" s="140"/>
      <c r="H206" s="137"/>
      <c r="I206" s="137"/>
      <c r="J206" s="137"/>
      <c r="K206" s="150"/>
      <c r="L206" s="150"/>
      <c r="M206" s="150"/>
      <c r="N206" s="139"/>
      <c r="O206" s="855"/>
      <c r="P206" s="4964" t="s">
        <v>137</v>
      </c>
      <c r="Q206" s="4966"/>
      <c r="R206" s="4967"/>
      <c r="S206" s="4967"/>
      <c r="T206" s="4967"/>
      <c r="U206" s="4967"/>
      <c r="V206" s="4967"/>
      <c r="W206" s="4967"/>
      <c r="X206" s="4967"/>
      <c r="Y206" s="4967"/>
      <c r="Z206" s="4968"/>
      <c r="AA206" s="1083"/>
      <c r="AB206" s="152"/>
      <c r="AC206" s="152"/>
      <c r="AD206" s="152"/>
      <c r="AE206" s="152"/>
      <c r="AF206" s="152"/>
    </row>
    <row r="207" spans="1:32" s="80" customFormat="1" ht="11.25" customHeight="1">
      <c r="A207" s="160"/>
      <c r="B207" s="144"/>
      <c r="C207" s="220" t="s">
        <v>280</v>
      </c>
      <c r="D207" s="142"/>
      <c r="E207" s="140"/>
      <c r="F207" s="140"/>
      <c r="G207" s="140"/>
      <c r="H207" s="137"/>
      <c r="I207" s="137"/>
      <c r="J207" s="137"/>
      <c r="K207" s="150"/>
      <c r="L207" s="150"/>
      <c r="M207" s="150"/>
      <c r="N207" s="139"/>
      <c r="O207" s="855"/>
      <c r="P207" s="4965"/>
      <c r="Q207" s="4969"/>
      <c r="R207" s="4970"/>
      <c r="S207" s="4970"/>
      <c r="T207" s="4970"/>
      <c r="U207" s="4970"/>
      <c r="V207" s="4970"/>
      <c r="W207" s="4970"/>
      <c r="X207" s="4970"/>
      <c r="Y207" s="4970"/>
      <c r="Z207" s="4971"/>
      <c r="AA207" s="1083"/>
      <c r="AB207" s="152"/>
      <c r="AC207" s="152"/>
      <c r="AD207" s="152"/>
      <c r="AE207" s="152"/>
      <c r="AF207" s="152"/>
    </row>
    <row r="208" spans="1:32" s="80" customFormat="1" ht="11.25" customHeight="1">
      <c r="A208" s="2146"/>
      <c r="B208" s="2147"/>
      <c r="C208" s="2158"/>
      <c r="D208" s="2148"/>
      <c r="E208" s="2151"/>
      <c r="F208" s="2151"/>
      <c r="G208" s="2151"/>
      <c r="H208" s="2152"/>
      <c r="I208" s="2152"/>
      <c r="J208" s="2152"/>
      <c r="K208" s="2153"/>
      <c r="L208" s="2153"/>
      <c r="M208" s="2153"/>
      <c r="N208" s="2150"/>
      <c r="O208" s="2159"/>
      <c r="P208" s="2155"/>
      <c r="Q208" s="2156"/>
      <c r="R208" s="2156"/>
      <c r="S208" s="2156"/>
      <c r="T208" s="2156"/>
      <c r="U208" s="2156"/>
      <c r="V208" s="2156"/>
      <c r="W208" s="2156"/>
      <c r="X208" s="2156"/>
      <c r="Y208" s="2156"/>
      <c r="Z208" s="2156"/>
      <c r="AA208" s="2157"/>
      <c r="AB208" s="152"/>
      <c r="AC208" s="152"/>
      <c r="AD208" s="152"/>
      <c r="AE208" s="152"/>
      <c r="AF208" s="152"/>
    </row>
    <row r="209" spans="1:32" s="80" customFormat="1" ht="11.25" customHeight="1">
      <c r="A209" s="160"/>
      <c r="B209" s="144"/>
      <c r="C209" s="139"/>
      <c r="D209" s="141"/>
      <c r="E209" s="140"/>
      <c r="F209" s="140"/>
      <c r="G209" s="140"/>
      <c r="H209" s="137"/>
      <c r="I209" s="137"/>
      <c r="J209" s="137"/>
      <c r="K209" s="150"/>
      <c r="L209" s="150"/>
      <c r="M209" s="150"/>
      <c r="N209" s="139"/>
      <c r="O209" s="855"/>
      <c r="P209" s="855"/>
      <c r="Q209" s="855"/>
      <c r="R209" s="855"/>
      <c r="S209" s="855"/>
      <c r="T209" s="855"/>
      <c r="U209" s="855"/>
      <c r="V209" s="855"/>
      <c r="W209" s="855"/>
      <c r="X209" s="855"/>
      <c r="Y209" s="855"/>
      <c r="Z209" s="855"/>
      <c r="AA209" s="1083"/>
      <c r="AB209" s="152"/>
      <c r="AC209" s="152"/>
      <c r="AD209" s="152"/>
      <c r="AE209" s="152"/>
      <c r="AF209" s="152"/>
    </row>
    <row r="210" spans="1:32" s="80" customFormat="1" ht="11.25" customHeight="1">
      <c r="A210" s="160"/>
      <c r="B210" s="144">
        <v>8.1199999999999992</v>
      </c>
      <c r="C210" s="139" t="s">
        <v>4931</v>
      </c>
      <c r="D210" s="137"/>
      <c r="E210" s="217"/>
      <c r="F210" s="217"/>
      <c r="G210" s="140"/>
      <c r="H210" s="140"/>
      <c r="I210" s="140"/>
      <c r="J210" s="141"/>
      <c r="K210" s="140"/>
      <c r="L210" s="140"/>
      <c r="M210" s="140"/>
      <c r="N210" s="140"/>
      <c r="O210" s="140"/>
      <c r="P210" s="140"/>
      <c r="Q210" s="140"/>
      <c r="R210" s="140"/>
      <c r="S210" s="1823"/>
      <c r="T210" s="136"/>
      <c r="U210" s="137"/>
      <c r="V210" s="137"/>
      <c r="W210" s="150"/>
      <c r="X210" s="150"/>
      <c r="Y210" s="4972"/>
      <c r="Z210" s="4973"/>
      <c r="AA210" s="1083"/>
      <c r="AB210" s="152"/>
      <c r="AC210" s="152"/>
      <c r="AD210" s="152"/>
      <c r="AE210" s="152"/>
      <c r="AF210" s="152"/>
    </row>
    <row r="211" spans="1:32" s="80" customFormat="1" ht="11.25" customHeight="1">
      <c r="A211" s="160"/>
      <c r="B211" s="144"/>
      <c r="C211" s="141" t="s">
        <v>4932</v>
      </c>
      <c r="D211" s="139"/>
      <c r="E211" s="217"/>
      <c r="F211" s="217"/>
      <c r="G211" s="140"/>
      <c r="H211" s="140"/>
      <c r="I211" s="140"/>
      <c r="J211" s="141"/>
      <c r="K211" s="140"/>
      <c r="L211" s="140"/>
      <c r="M211" s="140"/>
      <c r="N211" s="140"/>
      <c r="O211" s="140"/>
      <c r="P211" s="140"/>
      <c r="Q211" s="140"/>
      <c r="R211" s="140"/>
      <c r="S211" s="1823"/>
      <c r="T211" s="1823"/>
      <c r="U211" s="1823"/>
      <c r="V211" s="1823"/>
      <c r="W211" s="224"/>
      <c r="X211" s="224"/>
      <c r="Y211" s="224"/>
      <c r="Z211" s="224"/>
      <c r="AA211" s="1083"/>
      <c r="AB211" s="152"/>
      <c r="AC211" s="152"/>
      <c r="AD211" s="152"/>
      <c r="AE211" s="152"/>
      <c r="AF211" s="152"/>
    </row>
    <row r="212" spans="1:32" s="80" customFormat="1" ht="11.25" customHeight="1">
      <c r="A212" s="160"/>
      <c r="B212" s="144"/>
      <c r="C212" s="139"/>
      <c r="D212" s="141"/>
      <c r="E212" s="140"/>
      <c r="F212" s="140"/>
      <c r="G212" s="140"/>
      <c r="H212" s="137"/>
      <c r="I212" s="137"/>
      <c r="J212" s="137"/>
      <c r="K212" s="150"/>
      <c r="L212" s="150"/>
      <c r="M212" s="150"/>
      <c r="N212" s="139"/>
      <c r="O212" s="855"/>
      <c r="P212" s="855"/>
      <c r="Q212" s="855"/>
      <c r="R212" s="855"/>
      <c r="S212" s="855"/>
      <c r="T212" s="855"/>
      <c r="U212" s="855"/>
      <c r="V212" s="855"/>
      <c r="W212" s="855"/>
      <c r="X212" s="855"/>
      <c r="Y212" s="855"/>
      <c r="Z212" s="855"/>
      <c r="AA212" s="1083"/>
      <c r="AB212" s="152"/>
      <c r="AC212" s="152"/>
      <c r="AD212" s="152"/>
      <c r="AE212" s="152"/>
      <c r="AF212" s="152"/>
    </row>
    <row r="213" spans="1:32" s="80" customFormat="1" ht="11.25" customHeight="1">
      <c r="A213" s="160"/>
      <c r="B213" s="144"/>
      <c r="C213" s="193" t="s">
        <v>86</v>
      </c>
      <c r="D213" s="139" t="s">
        <v>660</v>
      </c>
      <c r="E213" s="137"/>
      <c r="F213" s="140"/>
      <c r="G213" s="140"/>
      <c r="H213" s="140"/>
      <c r="I213" s="137"/>
      <c r="J213" s="137"/>
      <c r="K213" s="137"/>
      <c r="L213" s="150"/>
      <c r="M213" s="150"/>
      <c r="N213" s="142"/>
      <c r="O213" s="201"/>
      <c r="P213" s="4964">
        <v>65</v>
      </c>
      <c r="Q213" s="4966"/>
      <c r="R213" s="4967"/>
      <c r="S213" s="4967"/>
      <c r="T213" s="4967"/>
      <c r="U213" s="4967"/>
      <c r="V213" s="4967"/>
      <c r="W213" s="4967"/>
      <c r="X213" s="4967"/>
      <c r="Y213" s="4967"/>
      <c r="Z213" s="4968"/>
      <c r="AA213" s="1083"/>
      <c r="AB213" s="152"/>
      <c r="AC213" s="152"/>
      <c r="AD213" s="152"/>
      <c r="AE213" s="152"/>
      <c r="AF213" s="152"/>
    </row>
    <row r="214" spans="1:32" s="80" customFormat="1" ht="11.25" customHeight="1">
      <c r="A214" s="160"/>
      <c r="B214" s="144"/>
      <c r="C214" s="142"/>
      <c r="D214" s="141" t="s">
        <v>661</v>
      </c>
      <c r="E214" s="139"/>
      <c r="F214" s="140"/>
      <c r="G214" s="140"/>
      <c r="H214" s="140"/>
      <c r="I214" s="137"/>
      <c r="J214" s="137"/>
      <c r="K214" s="137"/>
      <c r="L214" s="150"/>
      <c r="M214" s="150"/>
      <c r="N214" s="139"/>
      <c r="O214" s="201"/>
      <c r="P214" s="4965"/>
      <c r="Q214" s="4969"/>
      <c r="R214" s="4970"/>
      <c r="S214" s="4970"/>
      <c r="T214" s="4970"/>
      <c r="U214" s="4970"/>
      <c r="V214" s="4970"/>
      <c r="W214" s="4970"/>
      <c r="X214" s="4970"/>
      <c r="Y214" s="4970"/>
      <c r="Z214" s="4971"/>
      <c r="AA214" s="1083"/>
      <c r="AB214" s="152"/>
      <c r="AC214" s="152"/>
      <c r="AD214" s="152"/>
      <c r="AE214" s="152"/>
      <c r="AF214" s="152"/>
    </row>
    <row r="215" spans="1:32" s="80" customFormat="1" ht="11.25" customHeight="1">
      <c r="A215" s="160"/>
      <c r="B215" s="144"/>
      <c r="C215" s="139"/>
      <c r="D215" s="141"/>
      <c r="E215" s="140"/>
      <c r="F215" s="140"/>
      <c r="G215" s="140"/>
      <c r="H215" s="137"/>
      <c r="I215" s="137"/>
      <c r="J215" s="137"/>
      <c r="K215" s="150"/>
      <c r="L215" s="150"/>
      <c r="M215" s="150"/>
      <c r="N215" s="139"/>
      <c r="O215" s="855"/>
      <c r="P215" s="855"/>
      <c r="Q215" s="855"/>
      <c r="R215" s="855"/>
      <c r="S215" s="855"/>
      <c r="T215" s="855"/>
      <c r="U215" s="855"/>
      <c r="V215" s="855"/>
      <c r="W215" s="855"/>
      <c r="X215" s="855"/>
      <c r="Y215" s="855"/>
      <c r="Z215" s="855"/>
      <c r="AA215" s="1083"/>
      <c r="AB215" s="152"/>
      <c r="AC215" s="152"/>
      <c r="AD215" s="152"/>
      <c r="AE215" s="152"/>
      <c r="AF215" s="152"/>
    </row>
    <row r="216" spans="1:32" s="80" customFormat="1" ht="11.25" customHeight="1">
      <c r="A216" s="160"/>
      <c r="B216" s="144"/>
      <c r="C216" s="193" t="s">
        <v>89</v>
      </c>
      <c r="D216" s="193" t="s">
        <v>662</v>
      </c>
      <c r="E216" s="139"/>
      <c r="F216" s="140"/>
      <c r="G216" s="140"/>
      <c r="H216" s="140"/>
      <c r="I216" s="137"/>
      <c r="J216" s="137"/>
      <c r="K216" s="137"/>
      <c r="L216" s="150"/>
      <c r="M216" s="150"/>
      <c r="N216" s="142"/>
      <c r="O216" s="4981"/>
      <c r="P216" s="4964">
        <v>66</v>
      </c>
      <c r="Q216" s="4966"/>
      <c r="R216" s="4967"/>
      <c r="S216" s="4967"/>
      <c r="T216" s="4967"/>
      <c r="U216" s="4967"/>
      <c r="V216" s="4967"/>
      <c r="W216" s="4967"/>
      <c r="X216" s="4967"/>
      <c r="Y216" s="4967"/>
      <c r="Z216" s="4968"/>
      <c r="AA216" s="1083"/>
      <c r="AB216" s="152"/>
      <c r="AC216" s="152"/>
      <c r="AD216" s="152"/>
      <c r="AE216" s="152"/>
      <c r="AF216" s="152"/>
    </row>
    <row r="217" spans="1:32" s="80" customFormat="1" ht="11.25" customHeight="1">
      <c r="A217" s="160"/>
      <c r="B217" s="144"/>
      <c r="C217" s="142"/>
      <c r="D217" s="156" t="s">
        <v>663</v>
      </c>
      <c r="E217" s="141"/>
      <c r="F217" s="140"/>
      <c r="G217" s="140"/>
      <c r="H217" s="140"/>
      <c r="I217" s="137"/>
      <c r="J217" s="137"/>
      <c r="K217" s="137"/>
      <c r="L217" s="150"/>
      <c r="M217" s="150"/>
      <c r="N217" s="139"/>
      <c r="O217" s="4981"/>
      <c r="P217" s="4965"/>
      <c r="Q217" s="4969"/>
      <c r="R217" s="4970"/>
      <c r="S217" s="4970"/>
      <c r="T217" s="4970"/>
      <c r="U217" s="4970"/>
      <c r="V217" s="4970"/>
      <c r="W217" s="4970"/>
      <c r="X217" s="4970"/>
      <c r="Y217" s="4970"/>
      <c r="Z217" s="4971"/>
      <c r="AA217" s="1083"/>
      <c r="AB217" s="152"/>
      <c r="AC217" s="152"/>
      <c r="AD217" s="152"/>
      <c r="AE217" s="152"/>
      <c r="AF217" s="152"/>
    </row>
    <row r="218" spans="1:32" s="80" customFormat="1" ht="11.25" customHeight="1">
      <c r="A218" s="160"/>
      <c r="B218" s="144"/>
      <c r="C218" s="139"/>
      <c r="D218" s="139"/>
      <c r="E218" s="140"/>
      <c r="F218" s="140"/>
      <c r="G218" s="140"/>
      <c r="H218" s="137"/>
      <c r="I218" s="137"/>
      <c r="J218" s="137"/>
      <c r="K218" s="150"/>
      <c r="L218" s="150"/>
      <c r="M218" s="150"/>
      <c r="N218" s="139"/>
      <c r="O218" s="855"/>
      <c r="P218" s="855"/>
      <c r="Q218" s="855"/>
      <c r="R218" s="855"/>
      <c r="S218" s="855"/>
      <c r="T218" s="855"/>
      <c r="U218" s="855"/>
      <c r="V218" s="855"/>
      <c r="W218" s="855"/>
      <c r="X218" s="855"/>
      <c r="Y218" s="855"/>
      <c r="Z218" s="142"/>
      <c r="AA218" s="1083"/>
      <c r="AB218" s="152"/>
      <c r="AC218" s="152"/>
      <c r="AD218" s="152"/>
      <c r="AE218" s="152"/>
      <c r="AF218" s="152"/>
    </row>
    <row r="219" spans="1:32" s="80" customFormat="1" ht="11.25" customHeight="1">
      <c r="A219" s="160"/>
      <c r="B219" s="144"/>
      <c r="C219" s="193" t="s">
        <v>102</v>
      </c>
      <c r="D219" s="139" t="s">
        <v>664</v>
      </c>
      <c r="E219" s="139"/>
      <c r="F219" s="140"/>
      <c r="G219" s="140"/>
      <c r="H219" s="140"/>
      <c r="I219" s="137"/>
      <c r="J219" s="137"/>
      <c r="K219" s="137"/>
      <c r="L219" s="150"/>
      <c r="M219" s="150"/>
      <c r="N219" s="142"/>
      <c r="O219" s="4981"/>
      <c r="P219" s="4964">
        <v>69</v>
      </c>
      <c r="Q219" s="4966"/>
      <c r="R219" s="4967"/>
      <c r="S219" s="4967"/>
      <c r="T219" s="4967"/>
      <c r="U219" s="4967"/>
      <c r="V219" s="4967"/>
      <c r="W219" s="4967"/>
      <c r="X219" s="4967"/>
      <c r="Y219" s="4967"/>
      <c r="Z219" s="4968"/>
      <c r="AA219" s="1083"/>
      <c r="AB219" s="152"/>
      <c r="AC219" s="152"/>
      <c r="AD219" s="152"/>
      <c r="AE219" s="152"/>
      <c r="AF219" s="152"/>
    </row>
    <row r="220" spans="1:32" s="80" customFormat="1" ht="11.25" customHeight="1">
      <c r="A220" s="160"/>
      <c r="B220" s="144"/>
      <c r="C220" s="142"/>
      <c r="D220" s="141" t="s">
        <v>665</v>
      </c>
      <c r="E220" s="141"/>
      <c r="F220" s="140"/>
      <c r="G220" s="140"/>
      <c r="H220" s="140"/>
      <c r="I220" s="137"/>
      <c r="J220" s="137"/>
      <c r="K220" s="137"/>
      <c r="L220" s="150"/>
      <c r="M220" s="150"/>
      <c r="N220" s="139"/>
      <c r="O220" s="4981"/>
      <c r="P220" s="4965"/>
      <c r="Q220" s="4969"/>
      <c r="R220" s="4970"/>
      <c r="S220" s="4970"/>
      <c r="T220" s="4970"/>
      <c r="U220" s="4970"/>
      <c r="V220" s="4970"/>
      <c r="W220" s="4970"/>
      <c r="X220" s="4970"/>
      <c r="Y220" s="4970"/>
      <c r="Z220" s="4971"/>
      <c r="AA220" s="1083"/>
      <c r="AB220" s="152"/>
      <c r="AC220" s="152"/>
      <c r="AD220" s="152"/>
      <c r="AE220" s="152"/>
      <c r="AF220" s="152"/>
    </row>
    <row r="221" spans="1:32" s="80" customFormat="1" ht="11.25" customHeight="1">
      <c r="A221" s="160"/>
      <c r="B221" s="144"/>
      <c r="C221" s="139"/>
      <c r="D221" s="139"/>
      <c r="E221" s="141"/>
      <c r="F221" s="140"/>
      <c r="G221" s="140"/>
      <c r="H221" s="137"/>
      <c r="I221" s="137"/>
      <c r="J221" s="137"/>
      <c r="K221" s="150"/>
      <c r="L221" s="150"/>
      <c r="M221" s="150"/>
      <c r="N221" s="139"/>
      <c r="O221" s="855"/>
      <c r="P221" s="855"/>
      <c r="Q221" s="855"/>
      <c r="R221" s="855"/>
      <c r="S221" s="855"/>
      <c r="T221" s="855"/>
      <c r="U221" s="855"/>
      <c r="V221" s="855"/>
      <c r="W221" s="855"/>
      <c r="X221" s="855"/>
      <c r="Y221" s="855"/>
      <c r="Z221" s="142"/>
      <c r="AA221" s="1083"/>
      <c r="AB221" s="152"/>
      <c r="AC221" s="152"/>
      <c r="AD221" s="152"/>
      <c r="AE221" s="152"/>
      <c r="AF221" s="152"/>
    </row>
    <row r="222" spans="1:32" s="80" customFormat="1" ht="11.25" customHeight="1">
      <c r="A222" s="160"/>
      <c r="B222" s="144"/>
      <c r="C222" s="193" t="s">
        <v>103</v>
      </c>
      <c r="D222" s="139" t="s">
        <v>666</v>
      </c>
      <c r="E222" s="139"/>
      <c r="F222" s="140"/>
      <c r="G222" s="140"/>
      <c r="H222" s="140"/>
      <c r="I222" s="137"/>
      <c r="J222" s="137"/>
      <c r="K222" s="137"/>
      <c r="L222" s="150"/>
      <c r="M222" s="150"/>
      <c r="N222" s="142"/>
      <c r="O222" s="4981"/>
      <c r="P222" s="4964">
        <v>70</v>
      </c>
      <c r="Q222" s="4966"/>
      <c r="R222" s="4967"/>
      <c r="S222" s="4967"/>
      <c r="T222" s="4967"/>
      <c r="U222" s="4967"/>
      <c r="V222" s="4967"/>
      <c r="W222" s="4967"/>
      <c r="X222" s="4967"/>
      <c r="Y222" s="4967"/>
      <c r="Z222" s="4968"/>
      <c r="AA222" s="1083"/>
      <c r="AB222" s="152"/>
      <c r="AC222" s="152"/>
      <c r="AD222" s="152"/>
      <c r="AE222" s="152"/>
      <c r="AF222" s="152"/>
    </row>
    <row r="223" spans="1:32" s="80" customFormat="1" ht="11.25" customHeight="1">
      <c r="A223" s="160"/>
      <c r="B223" s="144"/>
      <c r="C223" s="142"/>
      <c r="D223" s="141" t="s">
        <v>667</v>
      </c>
      <c r="E223" s="141"/>
      <c r="F223" s="140"/>
      <c r="G223" s="140"/>
      <c r="H223" s="140"/>
      <c r="I223" s="137"/>
      <c r="J223" s="137"/>
      <c r="K223" s="137"/>
      <c r="L223" s="150"/>
      <c r="M223" s="150"/>
      <c r="N223" s="139"/>
      <c r="O223" s="4981"/>
      <c r="P223" s="4965"/>
      <c r="Q223" s="4969"/>
      <c r="R223" s="4970"/>
      <c r="S223" s="4970"/>
      <c r="T223" s="4970"/>
      <c r="U223" s="4970"/>
      <c r="V223" s="4970"/>
      <c r="W223" s="4970"/>
      <c r="X223" s="4970"/>
      <c r="Y223" s="4970"/>
      <c r="Z223" s="4971"/>
      <c r="AA223" s="1083"/>
      <c r="AB223" s="152"/>
      <c r="AC223" s="152"/>
      <c r="AD223" s="152"/>
      <c r="AE223" s="152"/>
      <c r="AF223" s="152"/>
    </row>
    <row r="224" spans="1:32" s="80" customFormat="1" ht="11.25" customHeight="1">
      <c r="A224" s="160"/>
      <c r="B224" s="144"/>
      <c r="C224" s="139"/>
      <c r="D224" s="141"/>
      <c r="E224" s="140"/>
      <c r="F224" s="140"/>
      <c r="G224" s="140"/>
      <c r="H224" s="137"/>
      <c r="I224" s="137"/>
      <c r="J224" s="137"/>
      <c r="K224" s="150"/>
      <c r="L224" s="150"/>
      <c r="M224" s="150"/>
      <c r="N224" s="139"/>
      <c r="O224" s="855"/>
      <c r="P224" s="855"/>
      <c r="Q224" s="855"/>
      <c r="R224" s="855"/>
      <c r="S224" s="855"/>
      <c r="T224" s="855"/>
      <c r="U224" s="855"/>
      <c r="V224" s="855"/>
      <c r="W224" s="855"/>
      <c r="X224" s="855"/>
      <c r="Y224" s="855"/>
      <c r="Z224" s="855"/>
      <c r="AA224" s="1083"/>
      <c r="AB224" s="152"/>
      <c r="AC224" s="152"/>
      <c r="AD224" s="152"/>
      <c r="AE224" s="152"/>
      <c r="AF224" s="152"/>
    </row>
    <row r="225" spans="1:32" s="80" customFormat="1" ht="11.25" customHeight="1">
      <c r="A225" s="160"/>
      <c r="B225" s="144"/>
      <c r="C225" s="218" t="s">
        <v>104</v>
      </c>
      <c r="D225" s="136" t="s">
        <v>1408</v>
      </c>
      <c r="E225" s="137"/>
      <c r="F225" s="140"/>
      <c r="G225" s="140"/>
      <c r="H225" s="140"/>
      <c r="I225" s="137"/>
      <c r="J225" s="137"/>
      <c r="K225" s="137"/>
      <c r="L225" s="150"/>
      <c r="M225" s="150"/>
      <c r="N225" s="142"/>
      <c r="O225" s="201"/>
      <c r="P225" s="4964">
        <v>74</v>
      </c>
      <c r="Q225" s="4966"/>
      <c r="R225" s="4967"/>
      <c r="S225" s="4967"/>
      <c r="T225" s="4967"/>
      <c r="U225" s="4967"/>
      <c r="V225" s="4967"/>
      <c r="W225" s="4967"/>
      <c r="X225" s="4967"/>
      <c r="Y225" s="4967"/>
      <c r="Z225" s="4968"/>
      <c r="AA225" s="1083"/>
      <c r="AB225" s="152"/>
      <c r="AC225" s="152"/>
      <c r="AD225" s="152"/>
      <c r="AE225" s="152"/>
      <c r="AF225" s="152"/>
    </row>
    <row r="226" spans="1:32" s="80" customFormat="1" ht="11.25" customHeight="1">
      <c r="A226" s="160"/>
      <c r="B226" s="144"/>
      <c r="C226" s="142"/>
      <c r="D226" s="138" t="s">
        <v>1409</v>
      </c>
      <c r="E226" s="139"/>
      <c r="F226" s="140"/>
      <c r="G226" s="140"/>
      <c r="H226" s="140"/>
      <c r="I226" s="137"/>
      <c r="J226" s="137"/>
      <c r="K226" s="137"/>
      <c r="L226" s="150"/>
      <c r="M226" s="150"/>
      <c r="N226" s="139"/>
      <c r="O226" s="201"/>
      <c r="P226" s="4965"/>
      <c r="Q226" s="4969"/>
      <c r="R226" s="4970"/>
      <c r="S226" s="4970"/>
      <c r="T226" s="4970"/>
      <c r="U226" s="4970"/>
      <c r="V226" s="4970"/>
      <c r="W226" s="4970"/>
      <c r="X226" s="4970"/>
      <c r="Y226" s="4970"/>
      <c r="Z226" s="4971"/>
      <c r="AA226" s="1083"/>
      <c r="AB226" s="152"/>
      <c r="AC226" s="152"/>
      <c r="AD226" s="152"/>
      <c r="AE226" s="152"/>
      <c r="AF226" s="152"/>
    </row>
    <row r="227" spans="1:32" s="80" customFormat="1" ht="11.25" customHeight="1">
      <c r="A227" s="160"/>
      <c r="B227" s="144"/>
      <c r="C227" s="142"/>
      <c r="D227" s="139"/>
      <c r="E227" s="140"/>
      <c r="F227" s="140"/>
      <c r="G227" s="140"/>
      <c r="H227" s="137"/>
      <c r="I227" s="137"/>
      <c r="J227" s="137"/>
      <c r="K227" s="150"/>
      <c r="L227" s="150"/>
      <c r="M227" s="150"/>
      <c r="N227" s="139"/>
      <c r="O227" s="855"/>
      <c r="P227" s="855"/>
      <c r="Q227" s="855"/>
      <c r="R227" s="855"/>
      <c r="S227" s="855"/>
      <c r="T227" s="855"/>
      <c r="U227" s="855"/>
      <c r="V227" s="855"/>
      <c r="W227" s="855"/>
      <c r="X227" s="855"/>
      <c r="Y227" s="855"/>
      <c r="Z227" s="855"/>
      <c r="AA227" s="1083"/>
      <c r="AB227" s="152"/>
      <c r="AC227" s="152"/>
      <c r="AD227" s="152"/>
      <c r="AE227" s="152"/>
      <c r="AF227" s="152"/>
    </row>
    <row r="228" spans="1:32" s="80" customFormat="1" ht="11.25" customHeight="1">
      <c r="A228" s="160"/>
      <c r="B228" s="144"/>
      <c r="C228" s="193"/>
      <c r="D228" s="1714"/>
      <c r="E228" s="1715"/>
      <c r="F228" s="1716"/>
      <c r="G228" s="1716"/>
      <c r="H228" s="1716"/>
      <c r="I228" s="1715"/>
      <c r="J228" s="1715"/>
      <c r="K228" s="1715"/>
      <c r="L228" s="150"/>
      <c r="M228" s="150"/>
      <c r="N228" s="142"/>
      <c r="O228" s="201"/>
      <c r="P228" s="640"/>
      <c r="Q228" s="201"/>
      <c r="R228" s="201"/>
      <c r="S228" s="201"/>
      <c r="T228" s="201"/>
      <c r="U228" s="201"/>
      <c r="V228" s="201"/>
      <c r="W228" s="201"/>
      <c r="X228" s="201"/>
      <c r="Y228" s="201"/>
      <c r="Z228" s="201"/>
      <c r="AA228" s="1083"/>
      <c r="AB228" s="152"/>
      <c r="AC228" s="152"/>
      <c r="AD228" s="152"/>
      <c r="AE228" s="152"/>
      <c r="AF228" s="152"/>
    </row>
    <row r="229" spans="1:32" s="80" customFormat="1" ht="11.25" customHeight="1">
      <c r="A229" s="160"/>
      <c r="B229" s="144"/>
      <c r="C229" s="142"/>
      <c r="D229" s="141"/>
      <c r="E229" s="139"/>
      <c r="F229" s="140"/>
      <c r="G229" s="140"/>
      <c r="H229" s="140"/>
      <c r="I229" s="137"/>
      <c r="J229" s="137"/>
      <c r="K229" s="137"/>
      <c r="L229" s="150"/>
      <c r="M229" s="150"/>
      <c r="N229" s="139"/>
      <c r="O229" s="201"/>
      <c r="P229" s="640"/>
      <c r="Q229" s="201"/>
      <c r="R229" s="201"/>
      <c r="S229" s="201"/>
      <c r="T229" s="201"/>
      <c r="U229" s="201"/>
      <c r="V229" s="201"/>
      <c r="W229" s="201"/>
      <c r="X229" s="201"/>
      <c r="Y229" s="201"/>
      <c r="Z229" s="201"/>
      <c r="AA229" s="1083"/>
      <c r="AB229" s="152"/>
      <c r="AC229" s="152"/>
      <c r="AD229" s="152"/>
      <c r="AE229" s="152"/>
      <c r="AF229" s="152"/>
    </row>
    <row r="230" spans="1:32" s="80" customFormat="1" ht="11.25" customHeight="1">
      <c r="A230" s="160"/>
      <c r="B230" s="144"/>
      <c r="C230" s="1872" t="s">
        <v>4519</v>
      </c>
      <c r="D230" s="1873"/>
      <c r="E230" s="1874"/>
      <c r="F230" s="1874"/>
      <c r="G230" s="1874"/>
      <c r="H230" s="1875"/>
      <c r="I230" s="1875"/>
      <c r="J230" s="1875"/>
      <c r="K230" s="1876"/>
      <c r="L230" s="1876"/>
      <c r="M230" s="1876"/>
      <c r="N230" s="1877"/>
      <c r="O230" s="1878"/>
      <c r="P230" s="1878"/>
      <c r="Q230" s="1878"/>
      <c r="R230" s="1878"/>
      <c r="S230" s="1878"/>
      <c r="T230" s="1878"/>
      <c r="U230" s="1878"/>
      <c r="V230" s="1878"/>
      <c r="W230" s="1878"/>
      <c r="X230" s="1878"/>
      <c r="Y230" s="1878"/>
      <c r="Z230" s="1879"/>
      <c r="AA230" s="1083"/>
      <c r="AB230" s="152"/>
      <c r="AC230" s="152"/>
      <c r="AD230" s="152"/>
      <c r="AE230" s="152"/>
      <c r="AF230" s="152"/>
    </row>
    <row r="231" spans="1:32" s="80" customFormat="1" ht="11.25" customHeight="1">
      <c r="A231" s="160"/>
      <c r="B231" s="144"/>
      <c r="C231" s="1880"/>
      <c r="D231" s="858"/>
      <c r="E231" s="728"/>
      <c r="F231" s="859"/>
      <c r="G231" s="859"/>
      <c r="H231" s="859"/>
      <c r="I231" s="728"/>
      <c r="J231" s="728"/>
      <c r="K231" s="728"/>
      <c r="L231" s="865"/>
      <c r="M231" s="865"/>
      <c r="N231" s="662"/>
      <c r="O231" s="870"/>
      <c r="P231" s="869"/>
      <c r="Q231" s="870"/>
      <c r="R231" s="870"/>
      <c r="S231" s="870"/>
      <c r="T231" s="870"/>
      <c r="U231" s="870"/>
      <c r="V231" s="870"/>
      <c r="W231" s="870"/>
      <c r="X231" s="870"/>
      <c r="Y231" s="870"/>
      <c r="Z231" s="1881"/>
      <c r="AA231" s="1083"/>
      <c r="AB231" s="152"/>
      <c r="AC231" s="152"/>
      <c r="AD231" s="152"/>
      <c r="AE231" s="152"/>
      <c r="AF231" s="152"/>
    </row>
    <row r="232" spans="1:32" s="80" customFormat="1" ht="11.25" customHeight="1">
      <c r="A232" s="160"/>
      <c r="B232" s="144"/>
      <c r="C232" s="1880" t="s">
        <v>4520</v>
      </c>
      <c r="D232" s="863"/>
      <c r="E232" s="858"/>
      <c r="F232" s="859"/>
      <c r="G232" s="859"/>
      <c r="H232" s="859"/>
      <c r="I232" s="728"/>
      <c r="J232" s="728"/>
      <c r="K232" s="728"/>
      <c r="L232" s="865"/>
      <c r="M232" s="865"/>
      <c r="N232" s="858"/>
      <c r="O232" s="870"/>
      <c r="P232" s="869"/>
      <c r="Q232" s="870"/>
      <c r="R232" s="870"/>
      <c r="S232" s="870"/>
      <c r="T232" s="870"/>
      <c r="U232" s="870"/>
      <c r="V232" s="870"/>
      <c r="W232" s="870"/>
      <c r="X232" s="870"/>
      <c r="Y232" s="870"/>
      <c r="Z232" s="1881"/>
      <c r="AA232" s="1083"/>
      <c r="AB232" s="152"/>
      <c r="AC232" s="152"/>
      <c r="AD232" s="152"/>
      <c r="AE232" s="152"/>
      <c r="AF232" s="152"/>
    </row>
    <row r="233" spans="1:32" s="80" customFormat="1" ht="11.25" customHeight="1">
      <c r="A233" s="160"/>
      <c r="B233" s="144"/>
      <c r="C233" s="1882" t="s">
        <v>4521</v>
      </c>
      <c r="D233" s="863"/>
      <c r="E233" s="859"/>
      <c r="F233" s="859"/>
      <c r="G233" s="859"/>
      <c r="H233" s="728"/>
      <c r="I233" s="728"/>
      <c r="J233" s="728"/>
      <c r="K233" s="865"/>
      <c r="L233" s="865"/>
      <c r="M233" s="865"/>
      <c r="N233" s="858"/>
      <c r="O233" s="661"/>
      <c r="P233" s="661"/>
      <c r="Q233" s="661"/>
      <c r="R233" s="661"/>
      <c r="S233" s="661"/>
      <c r="T233" s="661"/>
      <c r="U233" s="661"/>
      <c r="V233" s="661"/>
      <c r="W233" s="661"/>
      <c r="X233" s="661"/>
      <c r="Y233" s="661"/>
      <c r="Z233" s="1883"/>
      <c r="AA233" s="1083"/>
      <c r="AB233" s="152"/>
      <c r="AC233" s="152"/>
      <c r="AD233" s="152"/>
      <c r="AE233" s="152"/>
      <c r="AF233" s="152"/>
    </row>
    <row r="234" spans="1:32" s="80" customFormat="1" ht="11.25" customHeight="1">
      <c r="A234" s="160"/>
      <c r="B234" s="144"/>
      <c r="C234" s="1884" t="s">
        <v>4522</v>
      </c>
      <c r="D234" s="1712"/>
      <c r="E234" s="728"/>
      <c r="F234" s="859"/>
      <c r="G234" s="859"/>
      <c r="H234" s="859"/>
      <c r="I234" s="728"/>
      <c r="J234" s="728"/>
      <c r="K234" s="728"/>
      <c r="L234" s="865"/>
      <c r="M234" s="865"/>
      <c r="N234" s="662"/>
      <c r="O234" s="870"/>
      <c r="P234" s="869"/>
      <c r="Q234" s="870"/>
      <c r="R234" s="870"/>
      <c r="S234" s="870"/>
      <c r="T234" s="870"/>
      <c r="U234" s="870"/>
      <c r="V234" s="870"/>
      <c r="W234" s="870"/>
      <c r="X234" s="870"/>
      <c r="Y234" s="870"/>
      <c r="Z234" s="1881"/>
      <c r="AA234" s="1083"/>
      <c r="AB234" s="152"/>
      <c r="AC234" s="152"/>
      <c r="AD234" s="152"/>
      <c r="AE234" s="152"/>
      <c r="AF234" s="152"/>
    </row>
    <row r="235" spans="1:32" s="80" customFormat="1" ht="11.25" customHeight="1">
      <c r="A235" s="160"/>
      <c r="B235" s="144"/>
      <c r="C235" s="1870" t="s">
        <v>4523</v>
      </c>
      <c r="D235" s="1713"/>
      <c r="E235" s="858"/>
      <c r="F235" s="859"/>
      <c r="G235" s="859"/>
      <c r="H235" s="859"/>
      <c r="I235" s="728"/>
      <c r="J235" s="728"/>
      <c r="K235" s="728"/>
      <c r="L235" s="865"/>
      <c r="M235" s="865"/>
      <c r="N235" s="858"/>
      <c r="O235" s="870"/>
      <c r="P235" s="869"/>
      <c r="Q235" s="870"/>
      <c r="R235" s="870"/>
      <c r="S235" s="870"/>
      <c r="T235" s="870"/>
      <c r="U235" s="870"/>
      <c r="V235" s="870"/>
      <c r="W235" s="870"/>
      <c r="X235" s="870"/>
      <c r="Y235" s="870"/>
      <c r="Z235" s="1881"/>
      <c r="AA235" s="1083"/>
      <c r="AB235" s="152"/>
      <c r="AC235" s="152"/>
      <c r="AD235" s="152"/>
      <c r="AE235" s="152"/>
      <c r="AF235" s="152"/>
    </row>
    <row r="236" spans="1:32" s="80" customFormat="1" ht="11.25" customHeight="1">
      <c r="A236" s="160"/>
      <c r="B236" s="144"/>
      <c r="C236" s="1885"/>
      <c r="D236" s="1886"/>
      <c r="E236" s="1887"/>
      <c r="F236" s="1887"/>
      <c r="G236" s="1887"/>
      <c r="H236" s="1888"/>
      <c r="I236" s="1888"/>
      <c r="J236" s="1888"/>
      <c r="K236" s="1889"/>
      <c r="L236" s="1889"/>
      <c r="M236" s="1889"/>
      <c r="N236" s="1890"/>
      <c r="O236" s="1891"/>
      <c r="P236" s="1891"/>
      <c r="Q236" s="1891"/>
      <c r="R236" s="1891"/>
      <c r="S236" s="1891"/>
      <c r="T236" s="1891"/>
      <c r="U236" s="1891"/>
      <c r="V236" s="1891"/>
      <c r="W236" s="1891"/>
      <c r="X236" s="1891"/>
      <c r="Y236" s="1891"/>
      <c r="Z236" s="1892"/>
      <c r="AA236" s="1083"/>
      <c r="AB236" s="152"/>
      <c r="AC236" s="152"/>
      <c r="AD236" s="152"/>
      <c r="AE236" s="152"/>
      <c r="AF236" s="152"/>
    </row>
    <row r="237" spans="1:32" s="80" customFormat="1" ht="11.25" customHeight="1">
      <c r="A237" s="2146"/>
      <c r="B237" s="2147"/>
      <c r="C237" s="2148"/>
      <c r="D237" s="2149"/>
      <c r="E237" s="2151"/>
      <c r="F237" s="2151"/>
      <c r="G237" s="2151"/>
      <c r="H237" s="2152"/>
      <c r="I237" s="2152"/>
      <c r="J237" s="2152"/>
      <c r="K237" s="2153"/>
      <c r="L237" s="2153"/>
      <c r="M237" s="2153"/>
      <c r="N237" s="2150"/>
      <c r="O237" s="2159"/>
      <c r="P237" s="2159"/>
      <c r="Q237" s="2159"/>
      <c r="R237" s="2159"/>
      <c r="S237" s="2159"/>
      <c r="T237" s="2159"/>
      <c r="U237" s="2159"/>
      <c r="V237" s="2159"/>
      <c r="W237" s="2159"/>
      <c r="X237" s="2159"/>
      <c r="Y237" s="2159"/>
      <c r="Z237" s="2159"/>
      <c r="AA237" s="2157"/>
      <c r="AB237" s="152"/>
      <c r="AC237" s="152"/>
      <c r="AD237" s="152"/>
      <c r="AE237" s="152"/>
      <c r="AF237" s="152"/>
    </row>
    <row r="238" spans="1:32" s="80" customFormat="1" ht="11.25" customHeight="1">
      <c r="A238" s="160"/>
      <c r="B238" s="144"/>
      <c r="C238" s="218"/>
      <c r="D238" s="136"/>
      <c r="E238" s="137"/>
      <c r="F238" s="140"/>
      <c r="G238" s="140"/>
      <c r="H238" s="140"/>
      <c r="I238" s="137"/>
      <c r="J238" s="137"/>
      <c r="K238" s="137"/>
      <c r="L238" s="150"/>
      <c r="M238" s="150"/>
      <c r="N238" s="142"/>
      <c r="O238" s="201"/>
      <c r="P238" s="640"/>
      <c r="Q238" s="201"/>
      <c r="R238" s="201"/>
      <c r="S238" s="201"/>
      <c r="T238" s="201"/>
      <c r="U238" s="201"/>
      <c r="V238" s="201"/>
      <c r="W238" s="201"/>
      <c r="X238" s="201"/>
      <c r="Y238" s="201"/>
      <c r="Z238" s="201"/>
      <c r="AA238" s="1083"/>
      <c r="AB238" s="152"/>
      <c r="AC238" s="152"/>
      <c r="AD238" s="152"/>
      <c r="AE238" s="152"/>
      <c r="AF238" s="152"/>
    </row>
    <row r="239" spans="1:32" s="80" customFormat="1" ht="11.25" customHeight="1">
      <c r="A239" s="160"/>
      <c r="B239" s="864" t="s">
        <v>987</v>
      </c>
      <c r="C239" s="147" t="s">
        <v>4526</v>
      </c>
      <c r="D239" s="138"/>
      <c r="E239" s="139"/>
      <c r="F239" s="140"/>
      <c r="G239" s="140"/>
      <c r="H239" s="140"/>
      <c r="I239" s="137"/>
      <c r="J239" s="137"/>
      <c r="K239" s="137"/>
      <c r="L239" s="150"/>
      <c r="M239" s="150"/>
      <c r="N239" s="139"/>
      <c r="O239" s="201"/>
      <c r="P239" s="4964">
        <v>16</v>
      </c>
      <c r="Q239" s="4966"/>
      <c r="R239" s="4967"/>
      <c r="S239" s="4967"/>
      <c r="T239" s="4967"/>
      <c r="U239" s="4967"/>
      <c r="V239" s="4967"/>
      <c r="W239" s="4967"/>
      <c r="X239" s="4967"/>
      <c r="Y239" s="4967"/>
      <c r="Z239" s="4968"/>
      <c r="AA239" s="1083"/>
      <c r="AB239" s="152"/>
      <c r="AC239" s="152"/>
      <c r="AD239" s="152"/>
      <c r="AE239" s="152"/>
      <c r="AF239" s="152"/>
    </row>
    <row r="240" spans="1:32" s="80" customFormat="1" ht="11.25" customHeight="1">
      <c r="A240" s="160"/>
      <c r="B240" s="144"/>
      <c r="C240" s="220" t="s">
        <v>4527</v>
      </c>
      <c r="D240" s="139"/>
      <c r="E240" s="140"/>
      <c r="F240" s="140"/>
      <c r="G240" s="140"/>
      <c r="H240" s="137"/>
      <c r="I240" s="137"/>
      <c r="J240" s="137"/>
      <c r="K240" s="150"/>
      <c r="L240" s="150"/>
      <c r="M240" s="150"/>
      <c r="N240" s="139"/>
      <c r="O240" s="855"/>
      <c r="P240" s="4965"/>
      <c r="Q240" s="4969"/>
      <c r="R240" s="4970"/>
      <c r="S240" s="4970"/>
      <c r="T240" s="4970"/>
      <c r="U240" s="4970"/>
      <c r="V240" s="4970"/>
      <c r="W240" s="4970"/>
      <c r="X240" s="4970"/>
      <c r="Y240" s="4970"/>
      <c r="Z240" s="4971"/>
      <c r="AA240" s="1083"/>
      <c r="AB240" s="152"/>
      <c r="AC240" s="152"/>
      <c r="AD240" s="152"/>
      <c r="AE240" s="152"/>
      <c r="AF240" s="152"/>
    </row>
    <row r="241" spans="1:32" s="80" customFormat="1" ht="11.25" customHeight="1">
      <c r="A241" s="160"/>
      <c r="B241" s="144"/>
      <c r="C241" s="1714"/>
      <c r="D241" s="1715"/>
      <c r="E241" s="1716"/>
      <c r="F241" s="1716"/>
      <c r="G241" s="1716"/>
      <c r="H241" s="1715"/>
      <c r="I241" s="1715"/>
      <c r="J241" s="1715"/>
      <c r="K241" s="150"/>
      <c r="L241" s="150"/>
      <c r="M241" s="150"/>
      <c r="N241" s="139"/>
      <c r="O241" s="855"/>
      <c r="P241" s="1831"/>
      <c r="Q241" s="1833"/>
      <c r="R241" s="1833"/>
      <c r="S241" s="1833"/>
      <c r="T241" s="1833"/>
      <c r="U241" s="1833"/>
      <c r="V241" s="1833"/>
      <c r="W241" s="1833"/>
      <c r="X241" s="1833"/>
      <c r="Y241" s="1833"/>
      <c r="Z241" s="1833"/>
      <c r="AA241" s="1083"/>
      <c r="AB241" s="152"/>
      <c r="AC241" s="152"/>
      <c r="AD241" s="152"/>
      <c r="AE241" s="152"/>
      <c r="AF241" s="152"/>
    </row>
    <row r="242" spans="1:32" s="80" customFormat="1" ht="11.25" customHeight="1">
      <c r="A242" s="160"/>
      <c r="B242" s="144"/>
      <c r="C242" s="142"/>
      <c r="D242" s="142"/>
      <c r="E242" s="137"/>
      <c r="F242" s="140"/>
      <c r="G242" s="140"/>
      <c r="H242" s="140"/>
      <c r="I242" s="137"/>
      <c r="J242" s="137"/>
      <c r="K242" s="137"/>
      <c r="L242" s="150"/>
      <c r="M242" s="150"/>
      <c r="N242" s="142"/>
      <c r="O242" s="201"/>
      <c r="P242" s="1830"/>
      <c r="Q242" s="201"/>
      <c r="R242" s="201"/>
      <c r="S242" s="201"/>
      <c r="T242" s="201"/>
      <c r="U242" s="201"/>
      <c r="V242" s="201"/>
      <c r="W242" s="201"/>
      <c r="X242" s="201"/>
      <c r="Y242" s="201"/>
      <c r="Z242" s="201"/>
      <c r="AA242" s="1083"/>
      <c r="AB242" s="152"/>
      <c r="AC242" s="152"/>
      <c r="AD242" s="152"/>
      <c r="AE242" s="152"/>
      <c r="AF242" s="152"/>
    </row>
    <row r="243" spans="1:32" s="80" customFormat="1" ht="11.25" customHeight="1">
      <c r="A243" s="2160"/>
      <c r="B243" s="2161"/>
      <c r="C243" s="2162"/>
      <c r="D243" s="2163"/>
      <c r="E243" s="2164"/>
      <c r="F243" s="2164"/>
      <c r="G243" s="2164"/>
      <c r="H243" s="2165"/>
      <c r="I243" s="2165"/>
      <c r="J243" s="2165"/>
      <c r="K243" s="2166"/>
      <c r="L243" s="2166"/>
      <c r="M243" s="2166"/>
      <c r="N243" s="2162"/>
      <c r="O243" s="2167"/>
      <c r="P243" s="2167"/>
      <c r="Q243" s="2168"/>
      <c r="R243" s="2168"/>
      <c r="S243" s="2168"/>
      <c r="T243" s="2168"/>
      <c r="U243" s="2168"/>
      <c r="V243" s="2168"/>
      <c r="W243" s="2168"/>
      <c r="X243" s="2168"/>
      <c r="Y243" s="2168"/>
      <c r="Z243" s="2168"/>
      <c r="AA243" s="2169"/>
      <c r="AB243" s="152"/>
      <c r="AC243" s="152"/>
      <c r="AD243" s="152"/>
      <c r="AE243" s="152"/>
      <c r="AF243" s="152"/>
    </row>
    <row r="244" spans="1:32" s="80" customFormat="1" ht="11.25" customHeight="1">
      <c r="A244" s="2170"/>
      <c r="B244" s="1719"/>
      <c r="C244" s="1719" t="s">
        <v>4926</v>
      </c>
      <c r="D244" s="858" t="s">
        <v>4528</v>
      </c>
      <c r="E244" s="859"/>
      <c r="F244" s="858"/>
      <c r="G244" s="859"/>
      <c r="H244" s="728"/>
      <c r="I244" s="728"/>
      <c r="J244" s="728"/>
      <c r="K244" s="865"/>
      <c r="L244" s="865"/>
      <c r="M244" s="865"/>
      <c r="N244" s="858"/>
      <c r="O244" s="661"/>
      <c r="P244" s="869"/>
      <c r="Q244" s="870"/>
      <c r="R244" s="870"/>
      <c r="S244" s="870"/>
      <c r="T244" s="870"/>
      <c r="U244" s="870"/>
      <c r="V244" s="870"/>
      <c r="W244" s="870"/>
      <c r="X244" s="870"/>
      <c r="Y244" s="870"/>
      <c r="Z244" s="870"/>
      <c r="AA244" s="1718"/>
      <c r="AB244" s="152"/>
      <c r="AC244" s="152"/>
      <c r="AD244" s="152"/>
      <c r="AE244" s="152"/>
      <c r="AF244" s="152"/>
    </row>
    <row r="245" spans="1:32" s="80" customFormat="1" ht="11.25" customHeight="1">
      <c r="A245" s="2170"/>
      <c r="B245" s="1720"/>
      <c r="C245" s="1720" t="s">
        <v>4927</v>
      </c>
      <c r="D245" s="863" t="s">
        <v>4529</v>
      </c>
      <c r="E245" s="859"/>
      <c r="F245" s="863"/>
      <c r="G245" s="859"/>
      <c r="H245" s="728"/>
      <c r="I245" s="728"/>
      <c r="J245" s="728"/>
      <c r="K245" s="865"/>
      <c r="L245" s="865"/>
      <c r="M245" s="865"/>
      <c r="N245" s="858"/>
      <c r="O245" s="661"/>
      <c r="P245" s="858"/>
      <c r="Q245" s="870"/>
      <c r="R245" s="870"/>
      <c r="S245" s="870"/>
      <c r="T245" s="870"/>
      <c r="U245" s="870"/>
      <c r="V245" s="870"/>
      <c r="W245" s="870"/>
      <c r="X245" s="870"/>
      <c r="Y245" s="870"/>
      <c r="Z245" s="870"/>
      <c r="AA245" s="1718"/>
      <c r="AB245" s="152"/>
      <c r="AC245" s="152"/>
      <c r="AD245" s="152"/>
      <c r="AE245" s="152"/>
      <c r="AF245" s="152"/>
    </row>
    <row r="246" spans="1:32" s="80" customFormat="1" ht="11.25" customHeight="1">
      <c r="A246" s="2171"/>
      <c r="B246" s="2172"/>
      <c r="C246" s="2173"/>
      <c r="D246" s="2174"/>
      <c r="E246" s="2175"/>
      <c r="F246" s="2175"/>
      <c r="G246" s="2175"/>
      <c r="H246" s="2176"/>
      <c r="I246" s="2176"/>
      <c r="J246" s="2176"/>
      <c r="K246" s="2177"/>
      <c r="L246" s="2177"/>
      <c r="M246" s="2177"/>
      <c r="N246" s="2173"/>
      <c r="O246" s="2178"/>
      <c r="P246" s="2178"/>
      <c r="Q246" s="2178"/>
      <c r="R246" s="2178"/>
      <c r="S246" s="2178"/>
      <c r="T246" s="2178"/>
      <c r="U246" s="2178"/>
      <c r="V246" s="2178"/>
      <c r="W246" s="2178"/>
      <c r="X246" s="2178"/>
      <c r="Y246" s="2178"/>
      <c r="Z246" s="2178"/>
      <c r="AA246" s="2179"/>
      <c r="AB246" s="152"/>
      <c r="AC246" s="152"/>
      <c r="AD246" s="152"/>
      <c r="AE246" s="152"/>
      <c r="AF246" s="152"/>
    </row>
    <row r="247" spans="1:32" s="80" customFormat="1" ht="11.25" customHeight="1">
      <c r="A247" s="2146"/>
      <c r="B247" s="2147"/>
      <c r="C247" s="2150"/>
      <c r="D247" s="2180"/>
      <c r="E247" s="2151"/>
      <c r="F247" s="2151"/>
      <c r="G247" s="2150"/>
      <c r="H247" s="2180"/>
      <c r="I247" s="2151"/>
      <c r="J247" s="2151"/>
      <c r="K247" s="2153"/>
      <c r="L247" s="2153"/>
      <c r="M247" s="2153"/>
      <c r="N247" s="2150"/>
      <c r="O247" s="2159"/>
      <c r="P247" s="2159"/>
      <c r="Q247" s="2159"/>
      <c r="R247" s="2159"/>
      <c r="S247" s="2159"/>
      <c r="T247" s="2159"/>
      <c r="U247" s="2159"/>
      <c r="V247" s="2159"/>
      <c r="W247" s="2159"/>
      <c r="X247" s="2159"/>
      <c r="Y247" s="2159"/>
      <c r="Z247" s="2159"/>
      <c r="AA247" s="2157"/>
      <c r="AB247" s="152"/>
      <c r="AC247" s="152"/>
      <c r="AD247" s="152"/>
      <c r="AE247" s="152"/>
      <c r="AF247" s="152"/>
    </row>
    <row r="248" spans="1:32" s="80" customFormat="1" ht="11.25" customHeight="1">
      <c r="A248" s="160"/>
      <c r="B248" s="144"/>
      <c r="C248" s="139"/>
      <c r="D248" s="1717"/>
      <c r="E248" s="140"/>
      <c r="F248" s="140"/>
      <c r="G248" s="139"/>
      <c r="H248" s="1717"/>
      <c r="I248" s="140"/>
      <c r="J248" s="140"/>
      <c r="K248" s="150"/>
      <c r="L248" s="150"/>
      <c r="M248" s="150"/>
      <c r="N248" s="139"/>
      <c r="O248" s="855"/>
      <c r="P248" s="855"/>
      <c r="Q248" s="855"/>
      <c r="R248" s="855"/>
      <c r="S248" s="855"/>
      <c r="T248" s="855"/>
      <c r="U248" s="855"/>
      <c r="V248" s="855"/>
      <c r="W248" s="855"/>
      <c r="X248" s="855"/>
      <c r="Y248" s="855"/>
      <c r="Z248" s="855"/>
      <c r="AA248" s="1083"/>
      <c r="AB248" s="152"/>
      <c r="AC248" s="152"/>
      <c r="AD248" s="152"/>
      <c r="AE248" s="152"/>
      <c r="AF248" s="152"/>
    </row>
    <row r="249" spans="1:32" s="80" customFormat="1" ht="11.25" customHeight="1">
      <c r="A249" s="160"/>
      <c r="B249" s="864" t="s">
        <v>4596</v>
      </c>
      <c r="C249" s="147" t="s">
        <v>4597</v>
      </c>
      <c r="D249" s="142"/>
      <c r="E249" s="140"/>
      <c r="F249" s="140"/>
      <c r="G249" s="140"/>
      <c r="H249" s="137"/>
      <c r="I249" s="137"/>
      <c r="J249" s="137"/>
      <c r="K249" s="150"/>
      <c r="L249" s="150"/>
      <c r="M249" s="150"/>
      <c r="N249" s="139"/>
      <c r="O249" s="855"/>
      <c r="P249" s="4964" t="s">
        <v>990</v>
      </c>
      <c r="Q249" s="4975">
        <f>Q14+Q18+Q23+Q28+Q32+Q43+Q46+Q50+Q55+Q60+Q66+Q76+Q80+Q97+Q102+Q108+Q118+Q122+Q126+Q131+Q135+Q144+Q149+Q155+Q160+Q164+Q179+Q182+Q185+Q188+Q191+Q194+Q198+Q202+Q206+Q213+Q216+Q219+Q222+Q225+Q239</f>
        <v>0</v>
      </c>
      <c r="R249" s="4976"/>
      <c r="S249" s="4976"/>
      <c r="T249" s="4976"/>
      <c r="U249" s="4976"/>
      <c r="V249" s="4976"/>
      <c r="W249" s="4976"/>
      <c r="X249" s="4976"/>
      <c r="Y249" s="4976"/>
      <c r="Z249" s="4977"/>
      <c r="AA249" s="1083"/>
      <c r="AB249" s="152"/>
      <c r="AC249" s="152"/>
      <c r="AD249" s="152"/>
      <c r="AE249" s="152"/>
      <c r="AF249" s="152"/>
    </row>
    <row r="250" spans="1:32" s="80" customFormat="1" ht="11.25" customHeight="1">
      <c r="A250" s="160"/>
      <c r="B250" s="144"/>
      <c r="C250" s="220" t="s">
        <v>4598</v>
      </c>
      <c r="D250" s="142"/>
      <c r="E250" s="140"/>
      <c r="F250" s="140"/>
      <c r="G250" s="140"/>
      <c r="H250" s="137"/>
      <c r="I250" s="137"/>
      <c r="J250" s="137"/>
      <c r="K250" s="150"/>
      <c r="L250" s="150"/>
      <c r="M250" s="150"/>
      <c r="N250" s="139"/>
      <c r="O250" s="855"/>
      <c r="P250" s="4965"/>
      <c r="Q250" s="4978"/>
      <c r="R250" s="4979"/>
      <c r="S250" s="4979"/>
      <c r="T250" s="4979"/>
      <c r="U250" s="4979"/>
      <c r="V250" s="4979"/>
      <c r="W250" s="4979"/>
      <c r="X250" s="4979"/>
      <c r="Y250" s="4979"/>
      <c r="Z250" s="4980"/>
      <c r="AA250" s="1083"/>
      <c r="AB250" s="152"/>
      <c r="AC250" s="152"/>
      <c r="AD250" s="152"/>
      <c r="AE250" s="152"/>
      <c r="AF250" s="152"/>
    </row>
    <row r="251" spans="1:32" s="80" customFormat="1" ht="11.25" customHeight="1">
      <c r="A251" s="2191"/>
      <c r="B251" s="2192"/>
      <c r="C251" s="2200"/>
      <c r="D251" s="2201"/>
      <c r="E251" s="2194"/>
      <c r="F251" s="2194"/>
      <c r="G251" s="2194"/>
      <c r="H251" s="2195"/>
      <c r="I251" s="2195"/>
      <c r="J251" s="2195"/>
      <c r="K251" s="2196"/>
      <c r="L251" s="2196"/>
      <c r="M251" s="2196"/>
      <c r="N251" s="2197"/>
      <c r="O251" s="2198"/>
      <c r="P251" s="2202"/>
      <c r="Q251" s="2203"/>
      <c r="R251" s="2203"/>
      <c r="S251" s="2203"/>
      <c r="T251" s="2203"/>
      <c r="U251" s="2203"/>
      <c r="V251" s="2203"/>
      <c r="W251" s="2203"/>
      <c r="X251" s="2203"/>
      <c r="Y251" s="2203"/>
      <c r="Z251" s="2203"/>
      <c r="AA251" s="2199"/>
      <c r="AB251" s="152"/>
      <c r="AC251" s="152"/>
      <c r="AD251" s="152"/>
      <c r="AE251" s="152"/>
      <c r="AF251" s="152"/>
    </row>
    <row r="252" spans="1:32" s="80" customFormat="1" ht="11.25" customHeight="1">
      <c r="A252" s="160"/>
      <c r="B252" s="144"/>
      <c r="C252" s="139"/>
      <c r="D252" s="141"/>
      <c r="E252" s="140"/>
      <c r="F252" s="140"/>
      <c r="G252" s="140"/>
      <c r="H252" s="137"/>
      <c r="I252" s="137"/>
      <c r="J252" s="137"/>
      <c r="K252" s="150"/>
      <c r="L252" s="150"/>
      <c r="M252" s="150"/>
      <c r="N252" s="139"/>
      <c r="O252" s="855"/>
      <c r="P252" s="855"/>
      <c r="Q252" s="855"/>
      <c r="R252" s="855"/>
      <c r="S252" s="855"/>
      <c r="T252" s="855"/>
      <c r="U252" s="855"/>
      <c r="V252" s="855"/>
      <c r="W252" s="855"/>
      <c r="X252" s="855"/>
      <c r="Y252" s="855"/>
      <c r="Z252" s="855"/>
      <c r="AA252" s="1083"/>
      <c r="AB252" s="152"/>
      <c r="AC252" s="152"/>
      <c r="AD252" s="152"/>
      <c r="AE252" s="152"/>
      <c r="AF252" s="152"/>
    </row>
    <row r="253" spans="1:32" s="80" customFormat="1" ht="11.25" customHeight="1">
      <c r="A253" s="160"/>
      <c r="B253" s="864" t="s">
        <v>988</v>
      </c>
      <c r="C253" s="147" t="s">
        <v>989</v>
      </c>
      <c r="D253" s="142"/>
      <c r="E253" s="140"/>
      <c r="F253" s="140"/>
      <c r="G253" s="140"/>
      <c r="H253" s="137"/>
      <c r="I253" s="137"/>
      <c r="J253" s="137"/>
      <c r="K253" s="150"/>
      <c r="L253" s="150"/>
      <c r="M253" s="150"/>
      <c r="N253" s="139"/>
      <c r="O253" s="855"/>
      <c r="P253" s="4964" t="s">
        <v>138</v>
      </c>
      <c r="Q253" s="4966"/>
      <c r="R253" s="4967"/>
      <c r="S253" s="4967"/>
      <c r="T253" s="4967"/>
      <c r="U253" s="4967"/>
      <c r="V253" s="4967"/>
      <c r="W253" s="4967"/>
      <c r="X253" s="4967"/>
      <c r="Y253" s="4967"/>
      <c r="Z253" s="4968"/>
      <c r="AA253" s="1083"/>
      <c r="AB253" s="152"/>
      <c r="AC253" s="152"/>
      <c r="AD253" s="152"/>
      <c r="AE253" s="152"/>
      <c r="AF253" s="152"/>
    </row>
    <row r="254" spans="1:32" s="80" customFormat="1" ht="11.25" customHeight="1">
      <c r="A254" s="160"/>
      <c r="B254" s="144"/>
      <c r="C254" s="220" t="s">
        <v>282</v>
      </c>
      <c r="D254" s="142"/>
      <c r="E254" s="140"/>
      <c r="F254" s="140"/>
      <c r="G254" s="140"/>
      <c r="H254" s="137"/>
      <c r="I254" s="137"/>
      <c r="J254" s="137"/>
      <c r="K254" s="150"/>
      <c r="L254" s="150"/>
      <c r="M254" s="150"/>
      <c r="N254" s="139"/>
      <c r="O254" s="855"/>
      <c r="P254" s="4965"/>
      <c r="Q254" s="4969"/>
      <c r="R254" s="4970"/>
      <c r="S254" s="4970"/>
      <c r="T254" s="4970"/>
      <c r="U254" s="4970"/>
      <c r="V254" s="4970"/>
      <c r="W254" s="4970"/>
      <c r="X254" s="4970"/>
      <c r="Y254" s="4970"/>
      <c r="Z254" s="4971"/>
      <c r="AA254" s="1083"/>
      <c r="AB254" s="152"/>
      <c r="AC254" s="152"/>
      <c r="AD254" s="152"/>
      <c r="AE254" s="152"/>
      <c r="AF254" s="152"/>
    </row>
    <row r="255" spans="1:32" s="80" customFormat="1" ht="11.25" customHeight="1">
      <c r="A255" s="2191"/>
      <c r="B255" s="2192"/>
      <c r="C255" s="2200"/>
      <c r="D255" s="2201"/>
      <c r="E255" s="2194"/>
      <c r="F255" s="2194"/>
      <c r="G255" s="2194"/>
      <c r="H255" s="2195"/>
      <c r="I255" s="2195"/>
      <c r="J255" s="2195"/>
      <c r="K255" s="2196"/>
      <c r="L255" s="2196"/>
      <c r="M255" s="2196"/>
      <c r="N255" s="2197"/>
      <c r="O255" s="2198"/>
      <c r="P255" s="2202"/>
      <c r="Q255" s="2203"/>
      <c r="R255" s="2203"/>
      <c r="S255" s="2203"/>
      <c r="T255" s="2203"/>
      <c r="U255" s="2203"/>
      <c r="V255" s="2203"/>
      <c r="W255" s="2203"/>
      <c r="X255" s="2203"/>
      <c r="Y255" s="2203"/>
      <c r="Z255" s="2203"/>
      <c r="AA255" s="2199"/>
      <c r="AB255" s="152"/>
      <c r="AC255" s="152"/>
      <c r="AD255" s="152"/>
      <c r="AE255" s="152"/>
      <c r="AF255" s="152"/>
    </row>
    <row r="256" spans="1:32" s="80" customFormat="1" ht="11.25" customHeight="1">
      <c r="A256" s="160"/>
      <c r="B256" s="144"/>
      <c r="C256" s="139"/>
      <c r="D256" s="141"/>
      <c r="E256" s="140"/>
      <c r="F256" s="140"/>
      <c r="G256" s="140"/>
      <c r="H256" s="137"/>
      <c r="I256" s="137"/>
      <c r="J256" s="137"/>
      <c r="K256" s="150"/>
      <c r="L256" s="150"/>
      <c r="M256" s="150"/>
      <c r="N256" s="139"/>
      <c r="O256" s="855"/>
      <c r="P256" s="855"/>
      <c r="Q256" s="855"/>
      <c r="R256" s="855"/>
      <c r="S256" s="855"/>
      <c r="T256" s="855"/>
      <c r="U256" s="855"/>
      <c r="V256" s="855"/>
      <c r="W256" s="855"/>
      <c r="X256" s="855"/>
      <c r="Y256" s="855"/>
      <c r="Z256" s="855"/>
      <c r="AA256" s="1083"/>
      <c r="AB256" s="152"/>
      <c r="AC256" s="152"/>
      <c r="AD256" s="152"/>
      <c r="AE256" s="152"/>
      <c r="AF256" s="152"/>
    </row>
    <row r="257" spans="1:32" s="80" customFormat="1" ht="11.25" customHeight="1">
      <c r="A257" s="160"/>
      <c r="B257" s="864" t="s">
        <v>1452</v>
      </c>
      <c r="C257" s="147" t="s">
        <v>4941</v>
      </c>
      <c r="D257" s="142"/>
      <c r="E257" s="140"/>
      <c r="F257" s="140"/>
      <c r="G257" s="140"/>
      <c r="H257" s="137"/>
      <c r="I257" s="137"/>
      <c r="J257" s="137"/>
      <c r="K257" s="150"/>
      <c r="L257" s="150"/>
      <c r="M257" s="150"/>
      <c r="N257" s="139"/>
      <c r="O257" s="855"/>
      <c r="P257" s="4964" t="s">
        <v>269</v>
      </c>
      <c r="Q257" s="4975">
        <f>Q249+Q253</f>
        <v>0</v>
      </c>
      <c r="R257" s="4976"/>
      <c r="S257" s="4976"/>
      <c r="T257" s="4976"/>
      <c r="U257" s="4976"/>
      <c r="V257" s="4976"/>
      <c r="W257" s="4976"/>
      <c r="X257" s="4976"/>
      <c r="Y257" s="4976"/>
      <c r="Z257" s="4977"/>
      <c r="AA257" s="1083"/>
      <c r="AB257" s="152"/>
      <c r="AC257" s="152"/>
      <c r="AD257" s="152"/>
      <c r="AE257" s="152"/>
      <c r="AF257" s="152"/>
    </row>
    <row r="258" spans="1:32" s="80" customFormat="1" ht="11.25" customHeight="1">
      <c r="A258" s="160"/>
      <c r="B258" s="144"/>
      <c r="C258" s="220" t="s">
        <v>4942</v>
      </c>
      <c r="D258" s="142"/>
      <c r="E258" s="140"/>
      <c r="F258" s="140"/>
      <c r="G258" s="140"/>
      <c r="H258" s="137"/>
      <c r="I258" s="137"/>
      <c r="J258" s="137"/>
      <c r="K258" s="150"/>
      <c r="L258" s="150"/>
      <c r="M258" s="150"/>
      <c r="N258" s="139"/>
      <c r="O258" s="855"/>
      <c r="P258" s="4965"/>
      <c r="Q258" s="4978"/>
      <c r="R258" s="4979"/>
      <c r="S258" s="4979"/>
      <c r="T258" s="4979"/>
      <c r="U258" s="4979"/>
      <c r="V258" s="4979"/>
      <c r="W258" s="4979"/>
      <c r="X258" s="4979"/>
      <c r="Y258" s="4979"/>
      <c r="Z258" s="4980"/>
      <c r="AA258" s="1083"/>
      <c r="AB258" s="152"/>
      <c r="AC258" s="152"/>
      <c r="AD258" s="152"/>
      <c r="AE258" s="152"/>
      <c r="AF258" s="152"/>
    </row>
    <row r="259" spans="1:32" s="80" customFormat="1" ht="11.25" customHeight="1">
      <c r="A259" s="160"/>
      <c r="B259" s="144"/>
      <c r="C259" s="139"/>
      <c r="D259" s="141"/>
      <c r="E259" s="140"/>
      <c r="F259" s="140"/>
      <c r="G259" s="140"/>
      <c r="H259" s="137"/>
      <c r="I259" s="137"/>
      <c r="J259" s="137"/>
      <c r="K259" s="150"/>
      <c r="L259" s="150"/>
      <c r="M259" s="150"/>
      <c r="N259" s="139"/>
      <c r="O259" s="855"/>
      <c r="P259" s="855"/>
      <c r="Q259" s="855"/>
      <c r="R259" s="855"/>
      <c r="S259" s="855"/>
      <c r="T259" s="855"/>
      <c r="U259" s="855"/>
      <c r="V259" s="855"/>
      <c r="W259" s="855"/>
      <c r="X259" s="855"/>
      <c r="Y259" s="855"/>
      <c r="Z259" s="855"/>
      <c r="AA259" s="1083"/>
      <c r="AB259" s="152"/>
      <c r="AC259" s="152"/>
      <c r="AD259" s="152"/>
      <c r="AE259" s="152"/>
      <c r="AF259" s="152"/>
    </row>
    <row r="260" spans="1:32" s="80" customFormat="1" ht="11.25" customHeight="1" thickBot="1">
      <c r="A260" s="2181"/>
      <c r="B260" s="2182"/>
      <c r="C260" s="2183"/>
      <c r="D260" s="2184"/>
      <c r="E260" s="2185"/>
      <c r="F260" s="2185"/>
      <c r="G260" s="2185"/>
      <c r="H260" s="2186"/>
      <c r="I260" s="2186"/>
      <c r="J260" s="2186"/>
      <c r="K260" s="2187"/>
      <c r="L260" s="2187"/>
      <c r="M260" s="2187"/>
      <c r="N260" s="2183"/>
      <c r="O260" s="2188"/>
      <c r="P260" s="2188"/>
      <c r="Q260" s="2188"/>
      <c r="R260" s="2188"/>
      <c r="S260" s="2188"/>
      <c r="T260" s="2188"/>
      <c r="U260" s="2188"/>
      <c r="V260" s="2188"/>
      <c r="W260" s="2188"/>
      <c r="X260" s="2188"/>
      <c r="Y260" s="2188"/>
      <c r="Z260" s="2188"/>
      <c r="AA260" s="2189"/>
      <c r="AB260" s="152"/>
      <c r="AC260" s="152"/>
      <c r="AD260" s="152"/>
      <c r="AE260" s="152"/>
      <c r="AF260" s="152"/>
    </row>
    <row r="261" spans="1:32" ht="16.5" customHeight="1">
      <c r="B261" s="144"/>
      <c r="C261" s="139"/>
      <c r="D261" s="141"/>
      <c r="E261" s="140"/>
      <c r="F261" s="140"/>
      <c r="G261" s="140"/>
      <c r="H261" s="137"/>
      <c r="I261" s="137"/>
      <c r="J261" s="137"/>
      <c r="K261" s="150"/>
      <c r="L261" s="150"/>
      <c r="M261" s="150"/>
      <c r="N261" s="139"/>
      <c r="O261" s="780"/>
      <c r="P261" s="780"/>
      <c r="Q261" s="780"/>
      <c r="R261" s="780"/>
      <c r="S261" s="780"/>
      <c r="T261" s="780"/>
      <c r="U261" s="780"/>
      <c r="V261" s="780"/>
      <c r="W261" s="780"/>
      <c r="X261" s="780"/>
      <c r="Y261" s="780"/>
      <c r="Z261" s="780"/>
      <c r="AA261" s="2190"/>
    </row>
    <row r="268" spans="1:32" ht="16.5" customHeight="1">
      <c r="Z268" s="47" t="s">
        <v>5026</v>
      </c>
    </row>
  </sheetData>
  <sheetProtection selectLockedCells="1" selectUnlockedCells="1"/>
  <mergeCells count="124">
    <mergeCell ref="D30:N30"/>
    <mergeCell ref="Q60:Z61"/>
    <mergeCell ref="Y95:Z95"/>
    <mergeCell ref="Q140:Z140"/>
    <mergeCell ref="Q141:Z141"/>
    <mergeCell ref="P66:P67"/>
    <mergeCell ref="D63:O63"/>
    <mergeCell ref="P55:P56"/>
    <mergeCell ref="Q55:Z56"/>
    <mergeCell ref="D57:N57"/>
    <mergeCell ref="P50:P51"/>
    <mergeCell ref="D99:N99"/>
    <mergeCell ref="D105:N105"/>
    <mergeCell ref="P102:P103"/>
    <mergeCell ref="Q102:Z103"/>
    <mergeCell ref="Y74:Z74"/>
    <mergeCell ref="P76:P77"/>
    <mergeCell ref="Q76:Z77"/>
    <mergeCell ref="P80:P81"/>
    <mergeCell ref="P32:P33"/>
    <mergeCell ref="Q32:Z33"/>
    <mergeCell ref="P14:P15"/>
    <mergeCell ref="P18:P19"/>
    <mergeCell ref="Q18:Z19"/>
    <mergeCell ref="P23:P24"/>
    <mergeCell ref="Q23:Z24"/>
    <mergeCell ref="P28:P29"/>
    <mergeCell ref="Q28:Z29"/>
    <mergeCell ref="O216:O217"/>
    <mergeCell ref="O219:O220"/>
    <mergeCell ref="O222:O223"/>
    <mergeCell ref="Q108:Z109"/>
    <mergeCell ref="Q66:Z67"/>
    <mergeCell ref="Y41:Z41"/>
    <mergeCell ref="Q50:Z51"/>
    <mergeCell ref="P191:P192"/>
    <mergeCell ref="P179:P180"/>
    <mergeCell ref="Q198:Z199"/>
    <mergeCell ref="Y210:Z210"/>
    <mergeCell ref="Q213:Z214"/>
    <mergeCell ref="Q191:Z192"/>
    <mergeCell ref="Y177:Z177"/>
    <mergeCell ref="P198:P199"/>
    <mergeCell ref="Y201:Z201"/>
    <mergeCell ref="Y197:Z197"/>
    <mergeCell ref="P41:P42"/>
    <mergeCell ref="P43:P44"/>
    <mergeCell ref="Q43:Z44"/>
    <mergeCell ref="P97:P98"/>
    <mergeCell ref="Q97:Z98"/>
    <mergeCell ref="Y116:Z116"/>
    <mergeCell ref="P126:P127"/>
    <mergeCell ref="Q225:Z226"/>
    <mergeCell ref="P216:P217"/>
    <mergeCell ref="P219:P220"/>
    <mergeCell ref="P222:P223"/>
    <mergeCell ref="P249:P250"/>
    <mergeCell ref="Q249:Z250"/>
    <mergeCell ref="P225:P226"/>
    <mergeCell ref="Q131:Z132"/>
    <mergeCell ref="Q118:Z119"/>
    <mergeCell ref="Q122:Z123"/>
    <mergeCell ref="Q160:Z161"/>
    <mergeCell ref="Q164:Z165"/>
    <mergeCell ref="Q155:Z156"/>
    <mergeCell ref="Q144:Z145"/>
    <mergeCell ref="P149:P150"/>
    <mergeCell ref="Q149:Z150"/>
    <mergeCell ref="P182:P183"/>
    <mergeCell ref="P160:P161"/>
    <mergeCell ref="P164:P165"/>
    <mergeCell ref="P155:P156"/>
    <mergeCell ref="P144:P145"/>
    <mergeCell ref="P135:P136"/>
    <mergeCell ref="D128:P128"/>
    <mergeCell ref="P131:P132"/>
    <mergeCell ref="P253:P254"/>
    <mergeCell ref="Q253:Z254"/>
    <mergeCell ref="P257:P258"/>
    <mergeCell ref="Q257:Z258"/>
    <mergeCell ref="Q239:Z240"/>
    <mergeCell ref="P239:P240"/>
    <mergeCell ref="Q175:Z175"/>
    <mergeCell ref="Q176:Z176"/>
    <mergeCell ref="P213:P214"/>
    <mergeCell ref="P194:P195"/>
    <mergeCell ref="Q194:Z195"/>
    <mergeCell ref="P202:P203"/>
    <mergeCell ref="Q202:Z203"/>
    <mergeCell ref="P206:P207"/>
    <mergeCell ref="Q206:Z207"/>
    <mergeCell ref="P185:P186"/>
    <mergeCell ref="Q185:Z186"/>
    <mergeCell ref="P188:P189"/>
    <mergeCell ref="Q188:Z189"/>
    <mergeCell ref="Q216:Z217"/>
    <mergeCell ref="Q219:Z220"/>
    <mergeCell ref="Q222:Z223"/>
    <mergeCell ref="Q179:Z180"/>
    <mergeCell ref="Q182:Z183"/>
    <mergeCell ref="F171:K172"/>
    <mergeCell ref="F89:L90"/>
    <mergeCell ref="Q10:Z10"/>
    <mergeCell ref="Q11:Z11"/>
    <mergeCell ref="Q37:Z37"/>
    <mergeCell ref="Q38:Z38"/>
    <mergeCell ref="Q72:Z72"/>
    <mergeCell ref="Q73:Z73"/>
    <mergeCell ref="Q114:Z114"/>
    <mergeCell ref="Q115:Z115"/>
    <mergeCell ref="P118:P119"/>
    <mergeCell ref="P122:P123"/>
    <mergeCell ref="P108:P109"/>
    <mergeCell ref="Q80:Z81"/>
    <mergeCell ref="Q135:Z136"/>
    <mergeCell ref="Q126:Z127"/>
    <mergeCell ref="Y12:Z12"/>
    <mergeCell ref="Q14:Z15"/>
    <mergeCell ref="P46:P47"/>
    <mergeCell ref="Q46:Z47"/>
    <mergeCell ref="P60:P61"/>
    <mergeCell ref="Y142:Z142"/>
    <mergeCell ref="Q39:Z39"/>
    <mergeCell ref="D25:N25"/>
  </mergeCells>
  <dataValidations count="1">
    <dataValidation allowBlank="1" showInputMessage="1" showErrorMessage="1" prompt="Sila isi di sini_x000a_Please fill in here" sqref="Q14:Z15 Q18:Z19 Q23:Z24 Q28:Z29 Q32:Z33 Q43:Z44 Q46:Z47 Q50:Z51 Q55:Z56 Q60:Z61 Q66:Z67 Q76:Z77 Q80:Z81 Q97:Z98 Q102:Z103 Q108:Z109 Q118:Z119 Q122:Z123 Q126:Z127 Q131:Z132 Q135:Z136 Q144:Z145 Q149:Z150 Q155:Z156 Q160:Z161 Q164:Z165 Q179:Z180 Q182:Z183 Q185:Z186 Q188:Z189 Q191:Z192 Q194:Z195 Q198:Z199 Q202:Z203 Q206:Z207 Q213:Z214 Q216:Z217 Q219:Z220 Q222:Z223 Q225:Z226 Q239:Z240 Q249:Z250 Q253:Z254 Q257:Z258 C241:J241 D228:K228 C151:J151" xr:uid="{84F13F22-7533-4CBC-8636-53923D802D0E}"/>
  </dataValidations>
  <printOptions horizontalCentered="1"/>
  <pageMargins left="0.05" right="0.05" top="0.4" bottom="0.05" header="0.51180555555555596" footer="0.51180555555555596"/>
  <pageSetup paperSize="9" scale="69" firstPageNumber="9" orientation="portrait" useFirstPageNumber="1" horizontalDpi="300" verticalDpi="300" r:id="rId1"/>
  <headerFooter alignWithMargins="0"/>
  <rowBreaks count="2" manualBreakCount="2">
    <brk id="84" max="26" man="1"/>
    <brk id="166" max="2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L662"/>
  <sheetViews>
    <sheetView showGridLines="0" view="pageBreakPreview" topLeftCell="A633" zoomScale="130" zoomScaleSheetLayoutView="130" workbookViewId="0">
      <selection activeCell="O659" sqref="O659"/>
    </sheetView>
  </sheetViews>
  <sheetFormatPr defaultColWidth="9.109375" defaultRowHeight="16.5" customHeight="1"/>
  <cols>
    <col min="1" max="1" width="1" style="663" customWidth="1"/>
    <col min="2" max="2" width="4.33203125" style="663" customWidth="1"/>
    <col min="3" max="3" width="5.33203125" style="663" customWidth="1"/>
    <col min="4" max="4" width="4.88671875" style="663" customWidth="1"/>
    <col min="5" max="6" width="4.5546875" style="663" customWidth="1"/>
    <col min="7" max="7" width="6.88671875" style="663" customWidth="1"/>
    <col min="8" max="9" width="4.88671875" style="663" customWidth="1"/>
    <col min="10" max="10" width="7" style="663" customWidth="1"/>
    <col min="11" max="11" width="6.109375" style="663" customWidth="1"/>
    <col min="12" max="12" width="3.109375" style="663" customWidth="1"/>
    <col min="13" max="13" width="6.88671875" style="663" customWidth="1"/>
    <col min="14" max="14" width="5.88671875" style="213" customWidth="1"/>
    <col min="15" max="15" width="3.44140625" style="195" customWidth="1"/>
    <col min="16" max="16" width="5.88671875" style="195" customWidth="1"/>
    <col min="17" max="19" width="2.44140625" style="195" customWidth="1"/>
    <col min="20" max="20" width="2.88671875" style="195" customWidth="1"/>
    <col min="21" max="22" width="2.44140625" style="195" customWidth="1"/>
    <col min="23" max="23" width="2.88671875" style="663" customWidth="1"/>
    <col min="24" max="25" width="3.109375" style="663" customWidth="1"/>
    <col min="26" max="26" width="2.88671875" style="663" customWidth="1"/>
    <col min="27" max="27" width="3.5546875" style="663" customWidth="1"/>
    <col min="28" max="32" width="9.109375" style="196"/>
    <col min="33" max="16384" width="9.109375" style="663"/>
  </cols>
  <sheetData>
    <row r="1" spans="1:38" s="80" customFormat="1" ht="11.25" customHeight="1">
      <c r="A1" s="2137"/>
      <c r="B1" s="2138"/>
      <c r="C1" s="2138"/>
      <c r="D1" s="2139"/>
      <c r="E1" s="2140"/>
      <c r="F1" s="2140"/>
      <c r="G1" s="2138"/>
      <c r="H1" s="2138"/>
      <c r="I1" s="2138"/>
      <c r="J1" s="2138"/>
      <c r="K1" s="2138"/>
      <c r="L1" s="2138"/>
      <c r="M1" s="2138"/>
      <c r="N1" s="2141"/>
      <c r="O1" s="2142"/>
      <c r="P1" s="2142"/>
      <c r="Q1" s="2142"/>
      <c r="R1" s="2142"/>
      <c r="S1" s="2142"/>
      <c r="T1" s="2142"/>
      <c r="U1" s="2142"/>
      <c r="V1" s="2142"/>
      <c r="W1" s="2138"/>
      <c r="X1" s="2138"/>
      <c r="Y1" s="2138"/>
      <c r="Z1" s="2138"/>
      <c r="AA1" s="2143"/>
      <c r="AB1" s="152"/>
      <c r="AC1" s="152"/>
      <c r="AD1" s="152"/>
      <c r="AE1" s="152"/>
      <c r="AF1" s="152"/>
    </row>
    <row r="2" spans="1:38" s="80" customFormat="1" ht="11.25" customHeight="1">
      <c r="A2" s="153"/>
      <c r="B2" s="1"/>
      <c r="C2" s="1"/>
      <c r="D2" s="1"/>
      <c r="E2" s="1"/>
      <c r="F2" s="93"/>
      <c r="G2" s="214" t="s">
        <v>272</v>
      </c>
      <c r="H2" s="214"/>
      <c r="I2" s="214"/>
      <c r="J2" s="214"/>
      <c r="K2" s="214"/>
      <c r="L2" s="214"/>
      <c r="M2" s="214"/>
      <c r="N2" s="221"/>
      <c r="O2" s="154"/>
      <c r="P2" s="154"/>
      <c r="Q2" s="154"/>
      <c r="R2" s="154"/>
      <c r="S2" s="154"/>
      <c r="T2" s="154"/>
      <c r="U2" s="154"/>
      <c r="V2" s="154"/>
      <c r="W2" s="154"/>
      <c r="X2" s="154"/>
      <c r="Y2" s="154"/>
      <c r="Z2" s="154"/>
      <c r="AA2" s="2144"/>
      <c r="AB2" s="152"/>
      <c r="AC2" s="152"/>
      <c r="AD2" s="152"/>
      <c r="AE2" s="152"/>
      <c r="AF2" s="152"/>
    </row>
    <row r="3" spans="1:38" s="80" customFormat="1" ht="11.25" customHeight="1">
      <c r="A3" s="155"/>
      <c r="B3" s="81"/>
      <c r="C3" s="81"/>
      <c r="D3" s="81"/>
      <c r="E3" s="644"/>
      <c r="F3" s="644" t="s">
        <v>493</v>
      </c>
      <c r="G3" s="215"/>
      <c r="H3" s="215"/>
      <c r="I3" s="215"/>
      <c r="J3" s="215"/>
      <c r="K3" s="215"/>
      <c r="L3" s="222"/>
      <c r="M3" s="174"/>
      <c r="N3" s="223"/>
      <c r="O3" s="157"/>
      <c r="P3" s="157"/>
      <c r="Q3" s="157"/>
      <c r="R3" s="157"/>
      <c r="S3" s="157"/>
      <c r="T3" s="157"/>
      <c r="U3" s="157"/>
      <c r="V3" s="157"/>
      <c r="W3" s="157"/>
      <c r="X3" s="157"/>
      <c r="Y3" s="157"/>
      <c r="Z3" s="157"/>
      <c r="AA3" s="2145"/>
      <c r="AB3" s="184"/>
      <c r="AC3" s="184"/>
      <c r="AD3" s="184"/>
      <c r="AE3" s="184"/>
      <c r="AF3" s="184"/>
      <c r="AG3" s="183"/>
      <c r="AH3" s="183"/>
      <c r="AI3" s="183"/>
      <c r="AJ3" s="183"/>
      <c r="AK3" s="183"/>
      <c r="AL3" s="183"/>
    </row>
    <row r="4" spans="1:38" s="212" customFormat="1" ht="11.25" customHeight="1">
      <c r="A4" s="216"/>
      <c r="B4" s="217"/>
      <c r="C4" s="217"/>
      <c r="D4" s="217"/>
      <c r="E4" s="645"/>
      <c r="F4" s="645" t="s">
        <v>494</v>
      </c>
      <c r="G4" s="140"/>
      <c r="H4" s="140"/>
      <c r="I4" s="140"/>
      <c r="J4" s="141"/>
      <c r="K4" s="140"/>
      <c r="L4" s="140"/>
      <c r="M4" s="140"/>
      <c r="N4" s="140"/>
      <c r="O4" s="140"/>
      <c r="P4" s="140"/>
      <c r="Q4" s="140"/>
      <c r="R4" s="140"/>
      <c r="S4" s="224"/>
      <c r="T4" s="224"/>
      <c r="U4" s="224"/>
      <c r="V4" s="224"/>
      <c r="W4" s="224"/>
      <c r="X4" s="224"/>
      <c r="Y4" s="224"/>
      <c r="Z4" s="224"/>
      <c r="AA4" s="2136"/>
      <c r="AB4" s="225"/>
      <c r="AC4" s="225"/>
      <c r="AD4" s="225"/>
      <c r="AE4" s="225"/>
      <c r="AF4" s="225"/>
    </row>
    <row r="5" spans="1:38" s="212" customFormat="1" ht="11.25" customHeight="1">
      <c r="A5" s="216"/>
      <c r="B5" s="217"/>
      <c r="C5" s="217"/>
      <c r="D5" s="217"/>
      <c r="E5" s="645"/>
      <c r="F5" s="217"/>
      <c r="G5" s="140"/>
      <c r="H5" s="140"/>
      <c r="I5" s="140"/>
      <c r="J5" s="141"/>
      <c r="K5" s="140"/>
      <c r="L5" s="140"/>
      <c r="M5" s="140"/>
      <c r="N5" s="140"/>
      <c r="O5" s="140"/>
      <c r="P5" s="140"/>
      <c r="Q5" s="140"/>
      <c r="R5" s="140"/>
      <c r="S5" s="224"/>
      <c r="T5" s="224"/>
      <c r="U5" s="224"/>
      <c r="V5" s="224"/>
      <c r="W5" s="224"/>
      <c r="X5" s="224"/>
      <c r="Y5" s="224"/>
      <c r="Z5" s="224"/>
      <c r="AA5" s="2136"/>
      <c r="AB5" s="225"/>
      <c r="AC5" s="225"/>
      <c r="AD5" s="225"/>
      <c r="AE5" s="225"/>
      <c r="AF5" s="225"/>
    </row>
    <row r="6" spans="1:38" s="212" customFormat="1" ht="11.25" customHeight="1">
      <c r="A6" s="216"/>
      <c r="B6" s="217"/>
      <c r="C6" s="217"/>
      <c r="D6" s="217"/>
      <c r="E6" s="643"/>
      <c r="F6" s="217"/>
      <c r="G6" s="140"/>
      <c r="H6" s="140"/>
      <c r="I6" s="140"/>
      <c r="J6" s="141"/>
      <c r="K6" s="140"/>
      <c r="L6" s="140"/>
      <c r="M6" s="140"/>
      <c r="N6" s="140"/>
      <c r="O6" s="140"/>
      <c r="P6" s="140"/>
      <c r="Q6" s="140"/>
      <c r="R6" s="140"/>
      <c r="S6" s="224"/>
      <c r="T6" s="224"/>
      <c r="U6" s="224"/>
      <c r="V6" s="224"/>
      <c r="W6" s="224"/>
      <c r="X6" s="224"/>
      <c r="Y6" s="224"/>
      <c r="Z6" s="224"/>
      <c r="AA6" s="2136"/>
      <c r="AB6" s="225"/>
      <c r="AC6" s="225"/>
      <c r="AD6" s="225"/>
      <c r="AE6" s="225"/>
      <c r="AF6" s="225"/>
    </row>
    <row r="7" spans="1:38" s="212" customFormat="1" ht="11.25" customHeight="1">
      <c r="A7" s="216"/>
      <c r="B7" s="144" t="s">
        <v>921</v>
      </c>
      <c r="C7" s="858" t="s">
        <v>991</v>
      </c>
      <c r="D7" s="858"/>
      <c r="E7" s="859"/>
      <c r="F7" s="859"/>
      <c r="G7" s="859"/>
      <c r="H7" s="728"/>
      <c r="I7" s="728"/>
      <c r="J7" s="728"/>
      <c r="K7" s="859"/>
      <c r="L7" s="859"/>
      <c r="M7" s="859"/>
      <c r="N7" s="859"/>
      <c r="O7" s="859"/>
      <c r="P7" s="859"/>
      <c r="Q7" s="859"/>
      <c r="R7" s="859"/>
      <c r="S7" s="860"/>
      <c r="T7" s="860"/>
      <c r="U7" s="860"/>
      <c r="V7" s="860"/>
      <c r="W7" s="860"/>
      <c r="X7" s="860"/>
      <c r="Y7" s="860"/>
      <c r="Z7" s="860"/>
      <c r="AA7" s="2136"/>
      <c r="AB7" s="225"/>
      <c r="AC7" s="225"/>
      <c r="AD7" s="225"/>
      <c r="AE7" s="225"/>
      <c r="AF7" s="225"/>
    </row>
    <row r="8" spans="1:38" s="212" customFormat="1" ht="11.25" customHeight="1">
      <c r="A8" s="216"/>
      <c r="B8" s="217"/>
      <c r="C8" s="217"/>
      <c r="D8" s="217"/>
      <c r="E8" s="643"/>
      <c r="F8" s="217"/>
      <c r="G8" s="140"/>
      <c r="H8" s="140"/>
      <c r="I8" s="140"/>
      <c r="J8" s="141"/>
      <c r="K8" s="140"/>
      <c r="L8" s="140"/>
      <c r="M8" s="140"/>
      <c r="N8" s="140"/>
      <c r="O8" s="140"/>
      <c r="P8" s="140"/>
      <c r="Q8" s="140"/>
      <c r="R8" s="140"/>
      <c r="S8" s="224"/>
      <c r="T8" s="224"/>
      <c r="U8" s="224"/>
      <c r="V8" s="224"/>
      <c r="W8" s="224"/>
      <c r="X8" s="224"/>
      <c r="Y8" s="224"/>
      <c r="Z8" s="224"/>
      <c r="AA8" s="2136"/>
      <c r="AB8" s="225"/>
      <c r="AC8" s="225"/>
      <c r="AD8" s="225"/>
      <c r="AE8" s="225"/>
      <c r="AF8" s="225"/>
    </row>
    <row r="9" spans="1:38" s="212" customFormat="1" ht="11.25" customHeight="1">
      <c r="A9" s="216"/>
      <c r="B9" s="861"/>
      <c r="C9" s="858" t="s">
        <v>923</v>
      </c>
      <c r="D9" s="861"/>
      <c r="E9" s="862"/>
      <c r="F9" s="861"/>
      <c r="G9" s="859"/>
      <c r="H9" s="859"/>
      <c r="I9" s="859"/>
      <c r="J9" s="863"/>
      <c r="K9" s="859"/>
      <c r="L9" s="859"/>
      <c r="M9" s="859"/>
      <c r="N9" s="859"/>
      <c r="O9" s="859"/>
      <c r="P9" s="859"/>
      <c r="Q9" s="859"/>
      <c r="R9" s="859"/>
      <c r="S9" s="860"/>
      <c r="T9" s="860"/>
      <c r="U9" s="860"/>
      <c r="V9" s="860"/>
      <c r="W9" s="860"/>
      <c r="X9" s="860"/>
      <c r="Y9" s="860"/>
      <c r="Z9" s="860"/>
      <c r="AA9" s="2136"/>
      <c r="AB9" s="225"/>
      <c r="AC9" s="225"/>
      <c r="AD9" s="225"/>
      <c r="AE9" s="225"/>
      <c r="AF9" s="225"/>
    </row>
    <row r="10" spans="1:38" s="212" customFormat="1" ht="11.25" customHeight="1">
      <c r="A10" s="216"/>
      <c r="B10" s="217"/>
      <c r="C10" s="217"/>
      <c r="D10" s="217"/>
      <c r="E10" s="217"/>
      <c r="F10" s="217"/>
      <c r="G10" s="140"/>
      <c r="H10" s="140"/>
      <c r="I10" s="140"/>
      <c r="J10" s="141"/>
      <c r="K10" s="140"/>
      <c r="L10" s="140"/>
      <c r="M10" s="140"/>
      <c r="N10" s="140"/>
      <c r="O10" s="140"/>
      <c r="P10" s="140"/>
      <c r="Q10" s="4962" t="s">
        <v>273</v>
      </c>
      <c r="R10" s="4962"/>
      <c r="S10" s="4962"/>
      <c r="T10" s="4962"/>
      <c r="U10" s="4962"/>
      <c r="V10" s="4962"/>
      <c r="W10" s="4962"/>
      <c r="X10" s="4962"/>
      <c r="Y10" s="4962"/>
      <c r="Z10" s="4962"/>
      <c r="AA10" s="2136"/>
      <c r="AB10" s="225"/>
      <c r="AC10" s="225"/>
      <c r="AD10" s="225"/>
      <c r="AE10" s="225"/>
      <c r="AF10" s="225"/>
    </row>
    <row r="11" spans="1:38" s="212" customFormat="1" ht="11.25" customHeight="1">
      <c r="A11" s="216"/>
      <c r="B11" s="144">
        <v>9.1</v>
      </c>
      <c r="C11" s="139" t="s">
        <v>1311</v>
      </c>
      <c r="D11" s="137"/>
      <c r="E11" s="217"/>
      <c r="F11" s="217"/>
      <c r="G11" s="140"/>
      <c r="H11" s="140"/>
      <c r="I11" s="140"/>
      <c r="J11" s="141"/>
      <c r="K11" s="140"/>
      <c r="L11" s="140"/>
      <c r="M11" s="140"/>
      <c r="N11" s="140"/>
      <c r="O11" s="140"/>
      <c r="P11" s="140"/>
      <c r="Q11" s="4963" t="s">
        <v>120</v>
      </c>
      <c r="R11" s="4963"/>
      <c r="S11" s="4963"/>
      <c r="T11" s="4963"/>
      <c r="U11" s="4963"/>
      <c r="V11" s="4963"/>
      <c r="W11" s="4963"/>
      <c r="X11" s="4963"/>
      <c r="Y11" s="4963"/>
      <c r="Z11" s="4963"/>
      <c r="AA11" s="2136"/>
      <c r="AB11" s="225"/>
      <c r="AC11" s="225"/>
      <c r="AD11" s="225"/>
      <c r="AE11" s="225"/>
      <c r="AF11" s="225"/>
    </row>
    <row r="12" spans="1:38" s="212" customFormat="1" ht="11.25" customHeight="1">
      <c r="A12" s="216"/>
      <c r="B12" s="144"/>
      <c r="C12" s="141" t="s">
        <v>1312</v>
      </c>
      <c r="D12" s="139"/>
      <c r="E12" s="217"/>
      <c r="F12" s="217"/>
      <c r="G12" s="140"/>
      <c r="H12" s="140"/>
      <c r="I12" s="140"/>
      <c r="J12" s="141"/>
      <c r="K12" s="140"/>
      <c r="L12" s="140"/>
      <c r="M12" s="140"/>
      <c r="N12" s="140"/>
      <c r="O12" s="140"/>
      <c r="P12" s="140"/>
      <c r="Q12" s="140"/>
      <c r="R12" s="140"/>
      <c r="S12" s="1823"/>
      <c r="T12" s="1823"/>
      <c r="U12" s="1823"/>
      <c r="V12" s="1823"/>
      <c r="W12" s="224"/>
      <c r="X12" s="224"/>
      <c r="Y12" s="4972" t="s">
        <v>993</v>
      </c>
      <c r="Z12" s="4973"/>
      <c r="AA12" s="2136"/>
      <c r="AB12" s="225"/>
      <c r="AC12" s="225"/>
      <c r="AD12" s="225"/>
      <c r="AE12" s="225"/>
      <c r="AF12" s="225"/>
    </row>
    <row r="13" spans="1:38" s="80" customFormat="1" ht="11.25" customHeight="1">
      <c r="A13" s="160"/>
      <c r="B13" s="142"/>
      <c r="C13" s="142"/>
      <c r="D13" s="142"/>
      <c r="E13" s="137"/>
      <c r="F13" s="137"/>
      <c r="G13" s="137"/>
      <c r="H13" s="137"/>
      <c r="I13" s="137"/>
      <c r="J13" s="137"/>
      <c r="K13" s="150"/>
      <c r="L13" s="150"/>
      <c r="M13" s="150"/>
      <c r="N13" s="150"/>
      <c r="O13" s="137"/>
      <c r="P13" s="137"/>
      <c r="Q13" s="137"/>
      <c r="R13" s="137"/>
      <c r="S13" s="137"/>
      <c r="T13" s="142"/>
      <c r="U13" s="142"/>
      <c r="V13" s="142"/>
      <c r="W13" s="142"/>
      <c r="X13" s="142"/>
      <c r="Y13" s="142"/>
      <c r="Z13" s="142"/>
      <c r="AA13" s="1083"/>
      <c r="AB13" s="152"/>
      <c r="AC13" s="152"/>
      <c r="AD13" s="152"/>
      <c r="AE13" s="152"/>
      <c r="AF13" s="152"/>
    </row>
    <row r="14" spans="1:38" s="80" customFormat="1" ht="11.25" customHeight="1">
      <c r="A14" s="160"/>
      <c r="B14" s="144"/>
      <c r="C14" s="193" t="s">
        <v>86</v>
      </c>
      <c r="D14" s="139" t="s">
        <v>4943</v>
      </c>
      <c r="E14" s="137"/>
      <c r="F14" s="140"/>
      <c r="G14" s="140"/>
      <c r="H14" s="140"/>
      <c r="I14" s="137"/>
      <c r="J14" s="137"/>
      <c r="K14" s="137"/>
      <c r="L14" s="150"/>
      <c r="M14" s="150"/>
      <c r="N14" s="142"/>
      <c r="O14" s="201"/>
      <c r="P14" s="4965" t="s">
        <v>123</v>
      </c>
      <c r="Q14" s="4983">
        <f>Q17+Q20</f>
        <v>0</v>
      </c>
      <c r="R14" s="4984"/>
      <c r="S14" s="4984"/>
      <c r="T14" s="4984"/>
      <c r="U14" s="4984"/>
      <c r="V14" s="4984"/>
      <c r="W14" s="4984"/>
      <c r="X14" s="4984"/>
      <c r="Y14" s="4984"/>
      <c r="Z14" s="4985"/>
      <c r="AA14" s="1083"/>
      <c r="AB14" s="152"/>
      <c r="AC14" s="152"/>
      <c r="AD14" s="152"/>
      <c r="AE14" s="152"/>
      <c r="AF14" s="152"/>
    </row>
    <row r="15" spans="1:38" s="80" customFormat="1" ht="11.25" customHeight="1">
      <c r="A15" s="160"/>
      <c r="B15" s="144"/>
      <c r="C15" s="142"/>
      <c r="D15" s="141" t="s">
        <v>4944</v>
      </c>
      <c r="E15" s="139"/>
      <c r="F15" s="140"/>
      <c r="G15" s="140"/>
      <c r="H15" s="140"/>
      <c r="I15" s="137"/>
      <c r="J15" s="137"/>
      <c r="K15" s="137"/>
      <c r="L15" s="150"/>
      <c r="M15" s="150"/>
      <c r="N15" s="139"/>
      <c r="O15" s="201"/>
      <c r="P15" s="4965"/>
      <c r="Q15" s="4986"/>
      <c r="R15" s="4987"/>
      <c r="S15" s="4987"/>
      <c r="T15" s="4987"/>
      <c r="U15" s="4987"/>
      <c r="V15" s="4987"/>
      <c r="W15" s="4987"/>
      <c r="X15" s="4987"/>
      <c r="Y15" s="4987"/>
      <c r="Z15" s="4988"/>
      <c r="AA15" s="1083"/>
      <c r="AB15" s="152"/>
      <c r="AC15" s="152"/>
      <c r="AD15" s="152"/>
      <c r="AE15" s="152"/>
      <c r="AF15" s="152"/>
    </row>
    <row r="16" spans="1:38" s="80" customFormat="1" ht="11.25" customHeight="1">
      <c r="A16" s="160"/>
      <c r="B16" s="144"/>
      <c r="C16" s="141"/>
      <c r="D16" s="170"/>
      <c r="E16" s="140"/>
      <c r="F16" s="140"/>
      <c r="G16" s="140"/>
      <c r="H16" s="137"/>
      <c r="I16" s="137"/>
      <c r="J16" s="137"/>
      <c r="K16" s="150"/>
      <c r="L16" s="150"/>
      <c r="M16" s="150"/>
      <c r="N16" s="139"/>
      <c r="O16" s="855"/>
      <c r="P16" s="855"/>
      <c r="Q16" s="855"/>
      <c r="R16" s="855"/>
      <c r="S16" s="855"/>
      <c r="T16" s="855"/>
      <c r="U16" s="855"/>
      <c r="V16" s="855"/>
      <c r="W16" s="855"/>
      <c r="X16" s="855"/>
      <c r="Y16" s="855"/>
      <c r="Z16" s="855"/>
      <c r="AA16" s="1083"/>
      <c r="AB16" s="152"/>
      <c r="AC16" s="152"/>
      <c r="AD16" s="152"/>
      <c r="AE16" s="152"/>
      <c r="AF16" s="152"/>
    </row>
    <row r="17" spans="1:32" s="80" customFormat="1" ht="11.25" customHeight="1">
      <c r="A17" s="160"/>
      <c r="B17" s="144"/>
      <c r="C17" s="218"/>
      <c r="D17" s="1831" t="s">
        <v>302</v>
      </c>
      <c r="E17" s="139" t="s">
        <v>994</v>
      </c>
      <c r="F17" s="140"/>
      <c r="G17" s="140"/>
      <c r="H17" s="137"/>
      <c r="I17" s="137"/>
      <c r="J17" s="137"/>
      <c r="K17" s="150"/>
      <c r="L17" s="150"/>
      <c r="M17" s="150"/>
      <c r="N17" s="139"/>
      <c r="O17" s="855"/>
      <c r="P17" s="4964" t="s">
        <v>125</v>
      </c>
      <c r="Q17" s="4983"/>
      <c r="R17" s="4984"/>
      <c r="S17" s="4984"/>
      <c r="T17" s="4984"/>
      <c r="U17" s="4984"/>
      <c r="V17" s="4984"/>
      <c r="W17" s="4984"/>
      <c r="X17" s="4984"/>
      <c r="Y17" s="4984"/>
      <c r="Z17" s="4985"/>
      <c r="AA17" s="1083"/>
      <c r="AB17" s="152"/>
      <c r="AC17" s="152"/>
      <c r="AD17" s="152"/>
      <c r="AE17" s="152"/>
      <c r="AF17" s="152"/>
    </row>
    <row r="18" spans="1:32" s="80" customFormat="1" ht="11.25" customHeight="1">
      <c r="A18" s="160"/>
      <c r="B18" s="144"/>
      <c r="C18" s="218"/>
      <c r="D18" s="1831"/>
      <c r="E18" s="140"/>
      <c r="F18" s="140"/>
      <c r="G18" s="140"/>
      <c r="H18" s="137"/>
      <c r="I18" s="137"/>
      <c r="J18" s="137"/>
      <c r="K18" s="150"/>
      <c r="L18" s="150"/>
      <c r="M18" s="150"/>
      <c r="N18" s="139"/>
      <c r="O18" s="855"/>
      <c r="P18" s="4965"/>
      <c r="Q18" s="4986"/>
      <c r="R18" s="4987"/>
      <c r="S18" s="4987"/>
      <c r="T18" s="4987"/>
      <c r="U18" s="4987"/>
      <c r="V18" s="4987"/>
      <c r="W18" s="4987"/>
      <c r="X18" s="4987"/>
      <c r="Y18" s="4987"/>
      <c r="Z18" s="4988"/>
      <c r="AA18" s="1083"/>
      <c r="AB18" s="152"/>
      <c r="AC18" s="152"/>
      <c r="AD18" s="152"/>
      <c r="AE18" s="152"/>
      <c r="AF18" s="152"/>
    </row>
    <row r="19" spans="1:32" s="80" customFormat="1" ht="11.25" customHeight="1">
      <c r="A19" s="160"/>
      <c r="B19" s="144"/>
      <c r="C19" s="218"/>
      <c r="D19" s="170"/>
      <c r="E19" s="140"/>
      <c r="F19" s="140"/>
      <c r="G19" s="140"/>
      <c r="H19" s="137"/>
      <c r="I19" s="137"/>
      <c r="J19" s="137"/>
      <c r="K19" s="150"/>
      <c r="L19" s="150"/>
      <c r="M19" s="150"/>
      <c r="N19" s="139"/>
      <c r="O19" s="855"/>
      <c r="P19" s="139"/>
      <c r="Q19" s="201"/>
      <c r="R19" s="201"/>
      <c r="S19" s="201"/>
      <c r="T19" s="201"/>
      <c r="U19" s="201"/>
      <c r="V19" s="201"/>
      <c r="W19" s="201"/>
      <c r="X19" s="201"/>
      <c r="Y19" s="201"/>
      <c r="Z19" s="201"/>
      <c r="AA19" s="1083"/>
      <c r="AB19" s="152"/>
      <c r="AC19" s="152"/>
      <c r="AD19" s="152"/>
      <c r="AE19" s="152"/>
      <c r="AF19" s="152"/>
    </row>
    <row r="20" spans="1:32" s="80" customFormat="1" ht="11.25" customHeight="1">
      <c r="A20" s="160"/>
      <c r="B20" s="144"/>
      <c r="C20" s="139"/>
      <c r="D20" s="1831" t="s">
        <v>658</v>
      </c>
      <c r="E20" s="139" t="s">
        <v>995</v>
      </c>
      <c r="F20" s="140"/>
      <c r="G20" s="140"/>
      <c r="H20" s="137"/>
      <c r="I20" s="137"/>
      <c r="J20" s="137"/>
      <c r="K20" s="150"/>
      <c r="L20" s="150"/>
      <c r="M20" s="150"/>
      <c r="N20" s="139"/>
      <c r="O20" s="855"/>
      <c r="P20" s="4964" t="s">
        <v>135</v>
      </c>
      <c r="Q20" s="4983"/>
      <c r="R20" s="4984"/>
      <c r="S20" s="4984"/>
      <c r="T20" s="4984"/>
      <c r="U20" s="4984"/>
      <c r="V20" s="4984"/>
      <c r="W20" s="4984"/>
      <c r="X20" s="4984"/>
      <c r="Y20" s="4984"/>
      <c r="Z20" s="4985"/>
      <c r="AA20" s="1083"/>
      <c r="AB20" s="152"/>
      <c r="AC20" s="152"/>
      <c r="AD20" s="152"/>
      <c r="AE20" s="152"/>
      <c r="AF20" s="152"/>
    </row>
    <row r="21" spans="1:32" s="80" customFormat="1" ht="11.25" customHeight="1">
      <c r="A21" s="160"/>
      <c r="B21" s="144"/>
      <c r="C21" s="139"/>
      <c r="D21" s="1831"/>
      <c r="E21" s="141"/>
      <c r="F21" s="140"/>
      <c r="G21" s="140"/>
      <c r="H21" s="137"/>
      <c r="I21" s="137"/>
      <c r="J21" s="137"/>
      <c r="K21" s="150"/>
      <c r="L21" s="150"/>
      <c r="M21" s="150"/>
      <c r="N21" s="139"/>
      <c r="O21" s="855"/>
      <c r="P21" s="4965"/>
      <c r="Q21" s="4986"/>
      <c r="R21" s="4987"/>
      <c r="S21" s="4987"/>
      <c r="T21" s="4987"/>
      <c r="U21" s="4987"/>
      <c r="V21" s="4987"/>
      <c r="W21" s="4987"/>
      <c r="X21" s="4987"/>
      <c r="Y21" s="4987"/>
      <c r="Z21" s="4988"/>
      <c r="AA21" s="1083"/>
      <c r="AB21" s="152"/>
      <c r="AC21" s="152"/>
      <c r="AD21" s="152"/>
      <c r="AE21" s="152"/>
      <c r="AF21" s="152"/>
    </row>
    <row r="22" spans="1:32" s="80" customFormat="1" ht="11.25" customHeight="1">
      <c r="A22" s="160"/>
      <c r="B22" s="144"/>
      <c r="C22" s="139"/>
      <c r="D22" s="141"/>
      <c r="E22" s="140"/>
      <c r="F22" s="140"/>
      <c r="G22" s="140"/>
      <c r="H22" s="137"/>
      <c r="I22" s="137"/>
      <c r="J22" s="137"/>
      <c r="K22" s="150"/>
      <c r="L22" s="150"/>
      <c r="M22" s="150"/>
      <c r="N22" s="139"/>
      <c r="O22" s="855"/>
      <c r="P22" s="139"/>
      <c r="Q22" s="201"/>
      <c r="R22" s="201"/>
      <c r="S22" s="201"/>
      <c r="T22" s="201"/>
      <c r="U22" s="201"/>
      <c r="V22" s="201"/>
      <c r="W22" s="201"/>
      <c r="X22" s="201"/>
      <c r="Y22" s="201"/>
      <c r="Z22" s="201"/>
      <c r="AA22" s="1083"/>
      <c r="AB22" s="152"/>
      <c r="AC22" s="152"/>
      <c r="AD22" s="152"/>
      <c r="AE22" s="152"/>
      <c r="AF22" s="152"/>
    </row>
    <row r="23" spans="1:32" s="80" customFormat="1" ht="11.25" customHeight="1">
      <c r="A23" s="160"/>
      <c r="B23" s="144"/>
      <c r="C23" s="218" t="s">
        <v>89</v>
      </c>
      <c r="D23" s="147" t="s">
        <v>4945</v>
      </c>
      <c r="E23" s="140"/>
      <c r="F23" s="140"/>
      <c r="G23" s="140"/>
      <c r="H23" s="137"/>
      <c r="I23" s="137"/>
      <c r="J23" s="137"/>
      <c r="K23" s="150"/>
      <c r="L23" s="150"/>
      <c r="M23" s="150"/>
      <c r="N23" s="139"/>
      <c r="O23" s="855"/>
      <c r="P23" s="4964" t="s">
        <v>140</v>
      </c>
      <c r="Q23" s="4983"/>
      <c r="R23" s="4984"/>
      <c r="S23" s="4984"/>
      <c r="T23" s="4984"/>
      <c r="U23" s="4984"/>
      <c r="V23" s="4984"/>
      <c r="W23" s="4984"/>
      <c r="X23" s="4984"/>
      <c r="Y23" s="4984"/>
      <c r="Z23" s="4985"/>
      <c r="AA23" s="1083"/>
      <c r="AB23" s="152"/>
      <c r="AC23" s="152"/>
      <c r="AD23" s="152"/>
      <c r="AE23" s="152"/>
      <c r="AF23" s="152"/>
    </row>
    <row r="24" spans="1:32" s="80" customFormat="1" ht="11.25" customHeight="1">
      <c r="A24" s="160"/>
      <c r="B24" s="144"/>
      <c r="C24" s="218"/>
      <c r="D24" s="866" t="s">
        <v>4946</v>
      </c>
      <c r="E24" s="140"/>
      <c r="F24" s="140"/>
      <c r="G24" s="140"/>
      <c r="H24" s="137"/>
      <c r="I24" s="137"/>
      <c r="J24" s="137"/>
      <c r="K24" s="150"/>
      <c r="L24" s="150"/>
      <c r="M24" s="150"/>
      <c r="N24" s="139"/>
      <c r="O24" s="855"/>
      <c r="P24" s="4965"/>
      <c r="Q24" s="4986"/>
      <c r="R24" s="4987"/>
      <c r="S24" s="4987"/>
      <c r="T24" s="4987"/>
      <c r="U24" s="4987"/>
      <c r="V24" s="4987"/>
      <c r="W24" s="4987"/>
      <c r="X24" s="4987"/>
      <c r="Y24" s="4987"/>
      <c r="Z24" s="4988"/>
      <c r="AA24" s="1083"/>
      <c r="AB24" s="152"/>
      <c r="AC24" s="152"/>
      <c r="AD24" s="152"/>
      <c r="AE24" s="152"/>
      <c r="AF24" s="152"/>
    </row>
    <row r="25" spans="1:32" s="80" customFormat="1" ht="11.25" customHeight="1">
      <c r="A25" s="160"/>
      <c r="B25" s="144"/>
      <c r="C25" s="139"/>
      <c r="D25" s="141"/>
      <c r="E25" s="140"/>
      <c r="F25" s="140"/>
      <c r="G25" s="140"/>
      <c r="H25" s="137"/>
      <c r="I25" s="137"/>
      <c r="J25" s="137"/>
      <c r="K25" s="150"/>
      <c r="L25" s="150"/>
      <c r="M25" s="150"/>
      <c r="N25" s="139"/>
      <c r="O25" s="855"/>
      <c r="P25" s="855"/>
      <c r="Q25" s="855"/>
      <c r="R25" s="855"/>
      <c r="S25" s="855"/>
      <c r="T25" s="855"/>
      <c r="U25" s="855"/>
      <c r="V25" s="855"/>
      <c r="W25" s="855"/>
      <c r="X25" s="855"/>
      <c r="Y25" s="855"/>
      <c r="Z25" s="855"/>
      <c r="AA25" s="1083"/>
      <c r="AB25" s="152"/>
      <c r="AC25" s="152"/>
      <c r="AD25" s="152"/>
      <c r="AE25" s="152"/>
      <c r="AF25" s="152"/>
    </row>
    <row r="26" spans="1:32" s="80" customFormat="1" ht="11.25" customHeight="1">
      <c r="A26" s="160"/>
      <c r="B26" s="144"/>
      <c r="C26" s="218" t="s">
        <v>102</v>
      </c>
      <c r="D26" s="147" t="s">
        <v>4948</v>
      </c>
      <c r="E26" s="140"/>
      <c r="F26" s="140"/>
      <c r="G26" s="140"/>
      <c r="H26" s="137"/>
      <c r="I26" s="137"/>
      <c r="J26" s="137"/>
      <c r="K26" s="150"/>
      <c r="L26" s="150"/>
      <c r="M26" s="150"/>
      <c r="N26" s="139"/>
      <c r="O26" s="855"/>
      <c r="P26" s="855"/>
      <c r="Q26" s="855"/>
      <c r="R26" s="855"/>
      <c r="S26" s="855"/>
      <c r="T26" s="855"/>
      <c r="U26" s="855"/>
      <c r="V26" s="855"/>
      <c r="W26" s="855"/>
      <c r="X26" s="855"/>
      <c r="Y26" s="855"/>
      <c r="Z26" s="205"/>
      <c r="AA26" s="1083"/>
      <c r="AB26" s="152"/>
      <c r="AC26" s="152"/>
      <c r="AD26" s="152"/>
      <c r="AE26" s="152"/>
      <c r="AF26" s="152"/>
    </row>
    <row r="27" spans="1:32" s="80" customFormat="1" ht="11.25" customHeight="1">
      <c r="A27" s="160"/>
      <c r="B27" s="144"/>
      <c r="C27" s="218"/>
      <c r="D27" s="219" t="s">
        <v>4947</v>
      </c>
      <c r="E27" s="140"/>
      <c r="F27" s="140"/>
      <c r="G27" s="140"/>
      <c r="H27" s="137"/>
      <c r="I27" s="137"/>
      <c r="J27" s="137"/>
      <c r="K27" s="150"/>
      <c r="L27" s="150"/>
      <c r="M27" s="150"/>
      <c r="N27" s="139"/>
      <c r="O27" s="855"/>
      <c r="P27" s="4964" t="s">
        <v>141</v>
      </c>
      <c r="Q27" s="4983"/>
      <c r="R27" s="4984"/>
      <c r="S27" s="4984"/>
      <c r="T27" s="4984"/>
      <c r="U27" s="4984"/>
      <c r="V27" s="4984"/>
      <c r="W27" s="4984"/>
      <c r="X27" s="4984"/>
      <c r="Y27" s="4984"/>
      <c r="Z27" s="4985"/>
      <c r="AA27" s="1083"/>
      <c r="AB27" s="152"/>
      <c r="AC27" s="152"/>
      <c r="AD27" s="152"/>
      <c r="AE27" s="152"/>
      <c r="AF27" s="152"/>
    </row>
    <row r="28" spans="1:32" s="80" customFormat="1" ht="11.25" customHeight="1">
      <c r="A28" s="160"/>
      <c r="B28" s="144"/>
      <c r="C28" s="139"/>
      <c r="D28" s="220" t="s">
        <v>4949</v>
      </c>
      <c r="E28" s="140"/>
      <c r="F28" s="140"/>
      <c r="G28" s="140"/>
      <c r="H28" s="137"/>
      <c r="I28" s="137"/>
      <c r="J28" s="137"/>
      <c r="K28" s="150"/>
      <c r="L28" s="150"/>
      <c r="M28" s="150"/>
      <c r="N28" s="139"/>
      <c r="O28" s="855"/>
      <c r="P28" s="4965"/>
      <c r="Q28" s="4986"/>
      <c r="R28" s="4987"/>
      <c r="S28" s="4987"/>
      <c r="T28" s="4987"/>
      <c r="U28" s="4987"/>
      <c r="V28" s="4987"/>
      <c r="W28" s="4987"/>
      <c r="X28" s="4987"/>
      <c r="Y28" s="4987"/>
      <c r="Z28" s="4988"/>
      <c r="AA28" s="1083"/>
      <c r="AB28" s="152"/>
      <c r="AC28" s="152"/>
      <c r="AD28" s="152"/>
      <c r="AE28" s="152"/>
      <c r="AF28" s="152"/>
    </row>
    <row r="29" spans="1:32" s="80" customFormat="1" ht="11.25" customHeight="1">
      <c r="A29" s="160"/>
      <c r="B29" s="144"/>
      <c r="C29" s="139"/>
      <c r="D29" s="4974" t="s">
        <v>4965</v>
      </c>
      <c r="E29" s="4974"/>
      <c r="F29" s="4974"/>
      <c r="G29" s="4974"/>
      <c r="H29" s="4974"/>
      <c r="I29" s="4974"/>
      <c r="J29" s="4974"/>
      <c r="K29" s="4974"/>
      <c r="L29" s="4974"/>
      <c r="M29" s="4974"/>
      <c r="N29" s="4974"/>
      <c r="O29" s="855"/>
      <c r="P29" s="855"/>
      <c r="Q29" s="855"/>
      <c r="R29" s="855"/>
      <c r="S29" s="855"/>
      <c r="T29" s="855"/>
      <c r="U29" s="855"/>
      <c r="V29" s="855"/>
      <c r="W29" s="855"/>
      <c r="X29" s="855"/>
      <c r="Y29" s="855"/>
      <c r="Z29" s="855"/>
      <c r="AA29" s="1083"/>
      <c r="AB29" s="152"/>
      <c r="AC29" s="152"/>
      <c r="AD29" s="152"/>
      <c r="AE29" s="152"/>
      <c r="AF29" s="152"/>
    </row>
    <row r="30" spans="1:32" s="80" customFormat="1" ht="11.25" customHeight="1">
      <c r="A30" s="160"/>
      <c r="B30" s="144"/>
      <c r="C30" s="139"/>
      <c r="D30" s="141"/>
      <c r="E30" s="140"/>
      <c r="F30" s="140"/>
      <c r="G30" s="140"/>
      <c r="H30" s="137"/>
      <c r="I30" s="137"/>
      <c r="J30" s="137"/>
      <c r="K30" s="150"/>
      <c r="L30" s="150"/>
      <c r="M30" s="150"/>
      <c r="N30" s="139"/>
      <c r="O30" s="855"/>
      <c r="P30" s="855"/>
      <c r="Q30" s="855"/>
      <c r="R30" s="855"/>
      <c r="S30" s="855"/>
      <c r="T30" s="855"/>
      <c r="U30" s="855"/>
      <c r="V30" s="855"/>
      <c r="W30" s="855"/>
      <c r="X30" s="855"/>
      <c r="Y30" s="855"/>
      <c r="Z30" s="855"/>
      <c r="AA30" s="1083"/>
      <c r="AB30" s="152"/>
      <c r="AC30" s="152"/>
      <c r="AD30" s="152"/>
      <c r="AE30" s="152"/>
      <c r="AF30" s="152"/>
    </row>
    <row r="31" spans="1:32" s="80" customFormat="1" ht="11.25" customHeight="1">
      <c r="A31" s="160"/>
      <c r="B31" s="144"/>
      <c r="C31" s="193" t="s">
        <v>103</v>
      </c>
      <c r="D31" s="139" t="s">
        <v>1010</v>
      </c>
      <c r="E31" s="137"/>
      <c r="F31" s="140"/>
      <c r="G31" s="140"/>
      <c r="H31" s="140"/>
      <c r="I31" s="137"/>
      <c r="J31" s="137"/>
      <c r="K31" s="137"/>
      <c r="L31" s="150"/>
      <c r="M31" s="150"/>
      <c r="N31" s="142"/>
      <c r="O31" s="201"/>
      <c r="P31" s="4964" t="s">
        <v>143</v>
      </c>
      <c r="Q31" s="4983">
        <f>Q35+Q38+Q41+Q44+Q47+Q50+Q53</f>
        <v>0</v>
      </c>
      <c r="R31" s="4984"/>
      <c r="S31" s="4984"/>
      <c r="T31" s="4984"/>
      <c r="U31" s="4984"/>
      <c r="V31" s="4984"/>
      <c r="W31" s="4984"/>
      <c r="X31" s="4984"/>
      <c r="Y31" s="4984"/>
      <c r="Z31" s="4985"/>
      <c r="AA31" s="1083"/>
      <c r="AB31" s="152"/>
      <c r="AC31" s="152"/>
      <c r="AD31" s="152"/>
      <c r="AE31" s="152"/>
      <c r="AF31" s="152"/>
    </row>
    <row r="32" spans="1:32" s="80" customFormat="1" ht="11.25" customHeight="1">
      <c r="A32" s="160"/>
      <c r="B32" s="144"/>
      <c r="C32" s="193"/>
      <c r="D32" s="139" t="s">
        <v>1011</v>
      </c>
      <c r="E32" s="137"/>
      <c r="F32" s="140"/>
      <c r="G32" s="140"/>
      <c r="H32" s="140"/>
      <c r="I32" s="137"/>
      <c r="J32" s="137"/>
      <c r="K32" s="137"/>
      <c r="L32" s="150"/>
      <c r="M32" s="150"/>
      <c r="N32" s="142"/>
      <c r="O32" s="201"/>
      <c r="P32" s="4965"/>
      <c r="Q32" s="4986"/>
      <c r="R32" s="4987"/>
      <c r="S32" s="4987"/>
      <c r="T32" s="4987"/>
      <c r="U32" s="4987"/>
      <c r="V32" s="4987"/>
      <c r="W32" s="4987"/>
      <c r="X32" s="4987"/>
      <c r="Y32" s="4987"/>
      <c r="Z32" s="4988"/>
      <c r="AA32" s="1083"/>
      <c r="AB32" s="152"/>
      <c r="AC32" s="152"/>
      <c r="AD32" s="152"/>
      <c r="AE32" s="152"/>
      <c r="AF32" s="152"/>
    </row>
    <row r="33" spans="1:32" s="80" customFormat="1" ht="11.25" customHeight="1">
      <c r="A33" s="160"/>
      <c r="B33" s="144"/>
      <c r="C33" s="142"/>
      <c r="D33" s="141" t="s">
        <v>996</v>
      </c>
      <c r="E33" s="139"/>
      <c r="F33" s="140"/>
      <c r="G33" s="140"/>
      <c r="H33" s="140"/>
      <c r="I33" s="137"/>
      <c r="J33" s="137"/>
      <c r="K33" s="137"/>
      <c r="L33" s="150"/>
      <c r="M33" s="150"/>
      <c r="N33" s="139"/>
      <c r="O33" s="201"/>
      <c r="P33" s="139"/>
      <c r="Q33" s="201"/>
      <c r="R33" s="201"/>
      <c r="S33" s="201"/>
      <c r="T33" s="201"/>
      <c r="U33" s="201"/>
      <c r="V33" s="201"/>
      <c r="W33" s="201"/>
      <c r="X33" s="201"/>
      <c r="Y33" s="201"/>
      <c r="Z33" s="201"/>
      <c r="AA33" s="1083"/>
      <c r="AB33" s="152"/>
      <c r="AC33" s="152"/>
      <c r="AD33" s="152"/>
      <c r="AE33" s="152"/>
      <c r="AF33" s="152"/>
    </row>
    <row r="34" spans="1:32" s="80" customFormat="1" ht="11.25" customHeight="1">
      <c r="A34" s="160"/>
      <c r="B34" s="144"/>
      <c r="C34" s="139"/>
      <c r="D34" s="141"/>
      <c r="E34" s="140"/>
      <c r="F34" s="140"/>
      <c r="G34" s="140"/>
      <c r="H34" s="137"/>
      <c r="I34" s="137"/>
      <c r="J34" s="137"/>
      <c r="K34" s="150"/>
      <c r="L34" s="150"/>
      <c r="M34" s="150"/>
      <c r="N34" s="139"/>
      <c r="O34" s="855"/>
      <c r="P34" s="855"/>
      <c r="Q34" s="855"/>
      <c r="R34" s="855"/>
      <c r="S34" s="855"/>
      <c r="T34" s="855"/>
      <c r="U34" s="855"/>
      <c r="V34" s="855"/>
      <c r="W34" s="855"/>
      <c r="X34" s="855"/>
      <c r="Y34" s="855"/>
      <c r="Z34" s="855"/>
      <c r="AA34" s="1083"/>
      <c r="AB34" s="152"/>
      <c r="AC34" s="152"/>
      <c r="AD34" s="152"/>
      <c r="AE34" s="152"/>
      <c r="AF34" s="152"/>
    </row>
    <row r="35" spans="1:32" s="80" customFormat="1" ht="11.25" customHeight="1">
      <c r="A35" s="160"/>
      <c r="B35" s="144"/>
      <c r="C35" s="139"/>
      <c r="D35" s="1831" t="s">
        <v>302</v>
      </c>
      <c r="E35" s="139" t="s">
        <v>997</v>
      </c>
      <c r="F35" s="140"/>
      <c r="G35" s="140"/>
      <c r="H35" s="137"/>
      <c r="I35" s="137"/>
      <c r="J35" s="137"/>
      <c r="K35" s="150"/>
      <c r="L35" s="150"/>
      <c r="M35" s="150"/>
      <c r="N35" s="139"/>
      <c r="O35" s="855"/>
      <c r="P35" s="4964" t="s">
        <v>144</v>
      </c>
      <c r="Q35" s="4983"/>
      <c r="R35" s="4984"/>
      <c r="S35" s="4984"/>
      <c r="T35" s="4984"/>
      <c r="U35" s="4984"/>
      <c r="V35" s="4984"/>
      <c r="W35" s="4984"/>
      <c r="X35" s="4984"/>
      <c r="Y35" s="4984"/>
      <c r="Z35" s="4985"/>
      <c r="AA35" s="1083"/>
      <c r="AB35" s="152"/>
      <c r="AC35" s="152"/>
      <c r="AD35" s="152"/>
      <c r="AE35" s="152"/>
      <c r="AF35" s="152"/>
    </row>
    <row r="36" spans="1:32" s="80" customFormat="1" ht="11.25" customHeight="1">
      <c r="A36" s="160"/>
      <c r="B36" s="144"/>
      <c r="C36" s="139"/>
      <c r="D36" s="1831"/>
      <c r="E36" s="141" t="s">
        <v>998</v>
      </c>
      <c r="F36" s="140"/>
      <c r="G36" s="140"/>
      <c r="H36" s="137"/>
      <c r="I36" s="137"/>
      <c r="J36" s="137"/>
      <c r="K36" s="150"/>
      <c r="L36" s="150"/>
      <c r="M36" s="150"/>
      <c r="N36" s="139"/>
      <c r="O36" s="855"/>
      <c r="P36" s="4965"/>
      <c r="Q36" s="4986"/>
      <c r="R36" s="4987"/>
      <c r="S36" s="4987"/>
      <c r="T36" s="4987"/>
      <c r="U36" s="4987"/>
      <c r="V36" s="4987"/>
      <c r="W36" s="4987"/>
      <c r="X36" s="4987"/>
      <c r="Y36" s="4987"/>
      <c r="Z36" s="4988"/>
      <c r="AA36" s="1083"/>
      <c r="AB36" s="152"/>
      <c r="AC36" s="152"/>
      <c r="AD36" s="152"/>
      <c r="AE36" s="152"/>
      <c r="AF36" s="152"/>
    </row>
    <row r="37" spans="1:32" s="80" customFormat="1" ht="11.25" customHeight="1">
      <c r="A37" s="160"/>
      <c r="B37" s="144"/>
      <c r="C37" s="139"/>
      <c r="D37" s="170"/>
      <c r="E37" s="140"/>
      <c r="F37" s="140"/>
      <c r="G37" s="140"/>
      <c r="H37" s="137"/>
      <c r="I37" s="137"/>
      <c r="J37" s="137"/>
      <c r="K37" s="150"/>
      <c r="L37" s="150"/>
      <c r="M37" s="150"/>
      <c r="N37" s="139"/>
      <c r="O37" s="855"/>
      <c r="P37" s="139"/>
      <c r="Q37" s="201"/>
      <c r="R37" s="201"/>
      <c r="S37" s="201"/>
      <c r="T37" s="201"/>
      <c r="U37" s="201"/>
      <c r="V37" s="201"/>
      <c r="W37" s="201"/>
      <c r="X37" s="201"/>
      <c r="Y37" s="201"/>
      <c r="Z37" s="201"/>
      <c r="AA37" s="1083"/>
      <c r="AB37" s="152"/>
      <c r="AC37" s="152"/>
      <c r="AD37" s="152"/>
      <c r="AE37" s="152"/>
      <c r="AF37" s="152"/>
    </row>
    <row r="38" spans="1:32" s="80" customFormat="1" ht="11.25" customHeight="1">
      <c r="A38" s="160"/>
      <c r="B38" s="144"/>
      <c r="C38" s="139"/>
      <c r="D38" s="1831" t="s">
        <v>658</v>
      </c>
      <c r="E38" s="139" t="s">
        <v>999</v>
      </c>
      <c r="F38" s="140"/>
      <c r="G38" s="140"/>
      <c r="H38" s="137"/>
      <c r="I38" s="137"/>
      <c r="J38" s="137"/>
      <c r="K38" s="150"/>
      <c r="L38" s="150"/>
      <c r="M38" s="150"/>
      <c r="N38" s="139"/>
      <c r="O38" s="855"/>
      <c r="P38" s="4964" t="s">
        <v>146</v>
      </c>
      <c r="Q38" s="4983"/>
      <c r="R38" s="4984"/>
      <c r="S38" s="4984"/>
      <c r="T38" s="4984"/>
      <c r="U38" s="4984"/>
      <c r="V38" s="4984"/>
      <c r="W38" s="4984"/>
      <c r="X38" s="4984"/>
      <c r="Y38" s="4984"/>
      <c r="Z38" s="4985"/>
      <c r="AA38" s="1083"/>
      <c r="AB38" s="152"/>
      <c r="AC38" s="152"/>
      <c r="AD38" s="152"/>
      <c r="AE38" s="152"/>
      <c r="AF38" s="152"/>
    </row>
    <row r="39" spans="1:32" s="80" customFormat="1" ht="11.25" customHeight="1">
      <c r="A39" s="160"/>
      <c r="B39" s="144"/>
      <c r="C39" s="139"/>
      <c r="D39" s="1831"/>
      <c r="E39" s="141" t="s">
        <v>1000</v>
      </c>
      <c r="F39" s="140"/>
      <c r="G39" s="140"/>
      <c r="H39" s="137"/>
      <c r="I39" s="137"/>
      <c r="J39" s="137"/>
      <c r="K39" s="150"/>
      <c r="L39" s="150"/>
      <c r="M39" s="150"/>
      <c r="N39" s="139"/>
      <c r="O39" s="855"/>
      <c r="P39" s="4965"/>
      <c r="Q39" s="4986"/>
      <c r="R39" s="4987"/>
      <c r="S39" s="4987"/>
      <c r="T39" s="4987"/>
      <c r="U39" s="4987"/>
      <c r="V39" s="4987"/>
      <c r="W39" s="4987"/>
      <c r="X39" s="4987"/>
      <c r="Y39" s="4987"/>
      <c r="Z39" s="4988"/>
      <c r="AA39" s="1083"/>
      <c r="AB39" s="152"/>
      <c r="AC39" s="152"/>
      <c r="AD39" s="152"/>
      <c r="AE39" s="152"/>
      <c r="AF39" s="152"/>
    </row>
    <row r="40" spans="1:32" s="80" customFormat="1" ht="11.25" customHeight="1">
      <c r="A40" s="160"/>
      <c r="B40" s="144"/>
      <c r="C40" s="139"/>
      <c r="D40" s="141"/>
      <c r="E40" s="140"/>
      <c r="F40" s="140"/>
      <c r="G40" s="140"/>
      <c r="H40" s="137"/>
      <c r="I40" s="137"/>
      <c r="J40" s="137"/>
      <c r="K40" s="150"/>
      <c r="L40" s="150"/>
      <c r="M40" s="150"/>
      <c r="N40" s="139"/>
      <c r="O40" s="855"/>
      <c r="P40" s="855"/>
      <c r="Q40" s="855"/>
      <c r="R40" s="855"/>
      <c r="S40" s="855"/>
      <c r="T40" s="855"/>
      <c r="U40" s="855"/>
      <c r="V40" s="855"/>
      <c r="W40" s="855"/>
      <c r="X40" s="855"/>
      <c r="Y40" s="855"/>
      <c r="Z40" s="855"/>
      <c r="AA40" s="1083"/>
      <c r="AB40" s="152"/>
      <c r="AC40" s="152"/>
      <c r="AD40" s="152"/>
      <c r="AE40" s="152"/>
      <c r="AF40" s="152"/>
    </row>
    <row r="41" spans="1:32" s="80" customFormat="1" ht="11.25" customHeight="1">
      <c r="A41" s="160"/>
      <c r="B41" s="144"/>
      <c r="C41" s="139"/>
      <c r="D41" s="1831" t="s">
        <v>659</v>
      </c>
      <c r="E41" s="139" t="s">
        <v>1001</v>
      </c>
      <c r="F41" s="140"/>
      <c r="G41" s="140"/>
      <c r="H41" s="137"/>
      <c r="I41" s="137"/>
      <c r="J41" s="137"/>
      <c r="K41" s="150"/>
      <c r="L41" s="150"/>
      <c r="M41" s="150"/>
      <c r="N41" s="139"/>
      <c r="O41" s="855"/>
      <c r="P41" s="4964" t="s">
        <v>147</v>
      </c>
      <c r="Q41" s="4983"/>
      <c r="R41" s="4984"/>
      <c r="S41" s="4984"/>
      <c r="T41" s="4984"/>
      <c r="U41" s="4984"/>
      <c r="V41" s="4984"/>
      <c r="W41" s="4984"/>
      <c r="X41" s="4984"/>
      <c r="Y41" s="4984"/>
      <c r="Z41" s="4985"/>
      <c r="AA41" s="1083"/>
      <c r="AB41" s="152"/>
      <c r="AC41" s="152"/>
      <c r="AD41" s="152"/>
      <c r="AE41" s="152"/>
      <c r="AF41" s="152"/>
    </row>
    <row r="42" spans="1:32" s="80" customFormat="1" ht="11.25" customHeight="1">
      <c r="A42" s="160"/>
      <c r="B42" s="144"/>
      <c r="C42" s="139"/>
      <c r="D42" s="1831"/>
      <c r="E42" s="141" t="s">
        <v>1002</v>
      </c>
      <c r="F42" s="140"/>
      <c r="G42" s="140"/>
      <c r="H42" s="137"/>
      <c r="I42" s="137"/>
      <c r="J42" s="137"/>
      <c r="K42" s="150"/>
      <c r="L42" s="150"/>
      <c r="M42" s="150"/>
      <c r="N42" s="139"/>
      <c r="O42" s="855"/>
      <c r="P42" s="4965"/>
      <c r="Q42" s="4986"/>
      <c r="R42" s="4987"/>
      <c r="S42" s="4987"/>
      <c r="T42" s="4987"/>
      <c r="U42" s="4987"/>
      <c r="V42" s="4987"/>
      <c r="W42" s="4987"/>
      <c r="X42" s="4987"/>
      <c r="Y42" s="4987"/>
      <c r="Z42" s="4988"/>
      <c r="AA42" s="1083"/>
      <c r="AB42" s="152"/>
      <c r="AC42" s="152"/>
      <c r="AD42" s="152"/>
      <c r="AE42" s="152"/>
      <c r="AF42" s="152"/>
    </row>
    <row r="43" spans="1:32" s="80" customFormat="1" ht="11.25" customHeight="1">
      <c r="A43" s="160"/>
      <c r="B43" s="144"/>
      <c r="C43" s="139"/>
      <c r="D43" s="170"/>
      <c r="E43" s="140"/>
      <c r="F43" s="140"/>
      <c r="G43" s="140"/>
      <c r="H43" s="137"/>
      <c r="I43" s="137"/>
      <c r="J43" s="137"/>
      <c r="K43" s="150"/>
      <c r="L43" s="150"/>
      <c r="M43" s="150"/>
      <c r="N43" s="139"/>
      <c r="O43" s="855"/>
      <c r="P43" s="139"/>
      <c r="Q43" s="201"/>
      <c r="R43" s="201"/>
      <c r="S43" s="201"/>
      <c r="T43" s="201"/>
      <c r="U43" s="201"/>
      <c r="V43" s="201"/>
      <c r="W43" s="201"/>
      <c r="X43" s="201"/>
      <c r="Y43" s="201"/>
      <c r="Z43" s="201"/>
      <c r="AA43" s="1083"/>
      <c r="AB43" s="152"/>
      <c r="AC43" s="152"/>
      <c r="AD43" s="152"/>
      <c r="AE43" s="152"/>
      <c r="AF43" s="152"/>
    </row>
    <row r="44" spans="1:32" s="80" customFormat="1" ht="11.25" customHeight="1">
      <c r="A44" s="160"/>
      <c r="B44" s="144"/>
      <c r="C44" s="139"/>
      <c r="D44" s="1831" t="s">
        <v>858</v>
      </c>
      <c r="E44" s="139" t="s">
        <v>1003</v>
      </c>
      <c r="F44" s="140"/>
      <c r="G44" s="140"/>
      <c r="H44" s="137"/>
      <c r="I44" s="137"/>
      <c r="J44" s="137"/>
      <c r="K44" s="150"/>
      <c r="L44" s="150"/>
      <c r="M44" s="150"/>
      <c r="N44" s="139"/>
      <c r="O44" s="855"/>
      <c r="P44" s="4964" t="s">
        <v>291</v>
      </c>
      <c r="Q44" s="4983"/>
      <c r="R44" s="4984"/>
      <c r="S44" s="4984"/>
      <c r="T44" s="4984"/>
      <c r="U44" s="4984"/>
      <c r="V44" s="4984"/>
      <c r="W44" s="4984"/>
      <c r="X44" s="4984"/>
      <c r="Y44" s="4984"/>
      <c r="Z44" s="4985"/>
      <c r="AA44" s="1083"/>
      <c r="AB44" s="152"/>
      <c r="AC44" s="152"/>
      <c r="AD44" s="152"/>
      <c r="AE44" s="152"/>
      <c r="AF44" s="152"/>
    </row>
    <row r="45" spans="1:32" s="80" customFormat="1" ht="11.25" customHeight="1">
      <c r="A45" s="160"/>
      <c r="B45" s="144"/>
      <c r="C45" s="139"/>
      <c r="D45" s="1831"/>
      <c r="E45" s="141" t="s">
        <v>1004</v>
      </c>
      <c r="F45" s="140"/>
      <c r="G45" s="140"/>
      <c r="H45" s="137"/>
      <c r="I45" s="137"/>
      <c r="J45" s="137"/>
      <c r="K45" s="150"/>
      <c r="L45" s="150"/>
      <c r="M45" s="150"/>
      <c r="N45" s="139"/>
      <c r="O45" s="855"/>
      <c r="P45" s="4965"/>
      <c r="Q45" s="4986"/>
      <c r="R45" s="4987"/>
      <c r="S45" s="4987"/>
      <c r="T45" s="4987"/>
      <c r="U45" s="4987"/>
      <c r="V45" s="4987"/>
      <c r="W45" s="4987"/>
      <c r="X45" s="4987"/>
      <c r="Y45" s="4987"/>
      <c r="Z45" s="4988"/>
      <c r="AA45" s="1083"/>
      <c r="AB45" s="152"/>
      <c r="AC45" s="152"/>
      <c r="AD45" s="152"/>
      <c r="AE45" s="152"/>
      <c r="AF45" s="152"/>
    </row>
    <row r="46" spans="1:32" s="80" customFormat="1" ht="11.25" customHeight="1">
      <c r="A46" s="160"/>
      <c r="B46" s="144"/>
      <c r="C46" s="139"/>
      <c r="D46" s="141"/>
      <c r="E46" s="140"/>
      <c r="F46" s="140"/>
      <c r="G46" s="140"/>
      <c r="H46" s="137"/>
      <c r="I46" s="137"/>
      <c r="J46" s="137"/>
      <c r="K46" s="150"/>
      <c r="L46" s="150"/>
      <c r="M46" s="150"/>
      <c r="N46" s="139"/>
      <c r="O46" s="855"/>
      <c r="P46" s="855"/>
      <c r="Q46" s="855"/>
      <c r="R46" s="855"/>
      <c r="S46" s="855"/>
      <c r="T46" s="855"/>
      <c r="U46" s="855"/>
      <c r="V46" s="855"/>
      <c r="W46" s="855"/>
      <c r="X46" s="855"/>
      <c r="Y46" s="855"/>
      <c r="Z46" s="855"/>
      <c r="AA46" s="1083"/>
      <c r="AB46" s="152"/>
      <c r="AC46" s="152"/>
      <c r="AD46" s="152"/>
      <c r="AE46" s="152"/>
      <c r="AF46" s="152"/>
    </row>
    <row r="47" spans="1:32" s="80" customFormat="1" ht="11.25" customHeight="1">
      <c r="A47" s="160"/>
      <c r="B47" s="144"/>
      <c r="C47" s="139"/>
      <c r="D47" s="1831" t="s">
        <v>859</v>
      </c>
      <c r="E47" s="139" t="s">
        <v>1005</v>
      </c>
      <c r="F47" s="140"/>
      <c r="G47" s="140"/>
      <c r="H47" s="137"/>
      <c r="I47" s="137"/>
      <c r="J47" s="137"/>
      <c r="K47" s="150"/>
      <c r="L47" s="150"/>
      <c r="M47" s="150"/>
      <c r="N47" s="139"/>
      <c r="O47" s="855"/>
      <c r="P47" s="4964" t="s">
        <v>276</v>
      </c>
      <c r="Q47" s="4983"/>
      <c r="R47" s="4984"/>
      <c r="S47" s="4984"/>
      <c r="T47" s="4984"/>
      <c r="U47" s="4984"/>
      <c r="V47" s="4984"/>
      <c r="W47" s="4984"/>
      <c r="X47" s="4984"/>
      <c r="Y47" s="4984"/>
      <c r="Z47" s="4985"/>
      <c r="AA47" s="1083"/>
      <c r="AB47" s="152"/>
      <c r="AC47" s="152"/>
      <c r="AD47" s="152"/>
      <c r="AE47" s="152"/>
      <c r="AF47" s="152"/>
    </row>
    <row r="48" spans="1:32" s="80" customFormat="1" ht="11.25" customHeight="1">
      <c r="A48" s="160"/>
      <c r="B48" s="144"/>
      <c r="C48" s="139"/>
      <c r="D48" s="1831"/>
      <c r="E48" s="141" t="s">
        <v>1006</v>
      </c>
      <c r="F48" s="140"/>
      <c r="G48" s="140"/>
      <c r="H48" s="137"/>
      <c r="I48" s="137"/>
      <c r="J48" s="137"/>
      <c r="K48" s="150"/>
      <c r="L48" s="150"/>
      <c r="M48" s="150"/>
      <c r="N48" s="139"/>
      <c r="O48" s="855"/>
      <c r="P48" s="4965"/>
      <c r="Q48" s="4986"/>
      <c r="R48" s="4987"/>
      <c r="S48" s="4987"/>
      <c r="T48" s="4987"/>
      <c r="U48" s="4987"/>
      <c r="V48" s="4987"/>
      <c r="W48" s="4987"/>
      <c r="X48" s="4987"/>
      <c r="Y48" s="4987"/>
      <c r="Z48" s="4988"/>
      <c r="AA48" s="1083"/>
      <c r="AB48" s="152"/>
      <c r="AC48" s="152"/>
      <c r="AD48" s="152"/>
      <c r="AE48" s="152"/>
      <c r="AF48" s="152"/>
    </row>
    <row r="49" spans="1:32" s="80" customFormat="1" ht="11.25" customHeight="1">
      <c r="A49" s="160"/>
      <c r="B49" s="144"/>
      <c r="C49" s="139"/>
      <c r="D49" s="170"/>
      <c r="E49" s="140"/>
      <c r="F49" s="140"/>
      <c r="G49" s="140"/>
      <c r="H49" s="137"/>
      <c r="I49" s="137"/>
      <c r="J49" s="137"/>
      <c r="K49" s="150"/>
      <c r="L49" s="150"/>
      <c r="M49" s="150"/>
      <c r="N49" s="139"/>
      <c r="O49" s="855"/>
      <c r="P49" s="139"/>
      <c r="Q49" s="201"/>
      <c r="R49" s="201"/>
      <c r="S49" s="201"/>
      <c r="T49" s="201"/>
      <c r="U49" s="201"/>
      <c r="V49" s="201"/>
      <c r="W49" s="201"/>
      <c r="X49" s="201"/>
      <c r="Y49" s="201"/>
      <c r="Z49" s="201"/>
      <c r="AA49" s="1083"/>
      <c r="AB49" s="152"/>
      <c r="AC49" s="152"/>
      <c r="AD49" s="152"/>
      <c r="AE49" s="152"/>
      <c r="AF49" s="152"/>
    </row>
    <row r="50" spans="1:32" s="80" customFormat="1" ht="11.25" customHeight="1">
      <c r="A50" s="160"/>
      <c r="B50" s="144"/>
      <c r="C50" s="139"/>
      <c r="D50" s="1831" t="s">
        <v>1013</v>
      </c>
      <c r="E50" s="139" t="s">
        <v>1007</v>
      </c>
      <c r="F50" s="140"/>
      <c r="G50" s="140"/>
      <c r="H50" s="137"/>
      <c r="I50" s="137"/>
      <c r="J50" s="137"/>
      <c r="K50" s="150"/>
      <c r="L50" s="150"/>
      <c r="M50" s="150"/>
      <c r="N50" s="139"/>
      <c r="O50" s="855"/>
      <c r="P50" s="4964" t="s">
        <v>320</v>
      </c>
      <c r="Q50" s="4983"/>
      <c r="R50" s="4984"/>
      <c r="S50" s="4984"/>
      <c r="T50" s="4984"/>
      <c r="U50" s="4984"/>
      <c r="V50" s="4984"/>
      <c r="W50" s="4984"/>
      <c r="X50" s="4984"/>
      <c r="Y50" s="4984"/>
      <c r="Z50" s="4985"/>
      <c r="AA50" s="1083"/>
      <c r="AB50" s="152"/>
      <c r="AC50" s="152"/>
      <c r="AD50" s="152"/>
      <c r="AE50" s="152"/>
      <c r="AF50" s="152"/>
    </row>
    <row r="51" spans="1:32" s="80" customFormat="1" ht="11.25" customHeight="1">
      <c r="A51" s="160"/>
      <c r="B51" s="144"/>
      <c r="C51" s="139"/>
      <c r="D51" s="1831"/>
      <c r="E51" s="141" t="s">
        <v>1008</v>
      </c>
      <c r="F51" s="140"/>
      <c r="G51" s="140"/>
      <c r="H51" s="137"/>
      <c r="I51" s="137"/>
      <c r="J51" s="137"/>
      <c r="K51" s="150"/>
      <c r="L51" s="150"/>
      <c r="M51" s="150"/>
      <c r="N51" s="139"/>
      <c r="O51" s="855"/>
      <c r="P51" s="4965"/>
      <c r="Q51" s="4986"/>
      <c r="R51" s="4987"/>
      <c r="S51" s="4987"/>
      <c r="T51" s="4987"/>
      <c r="U51" s="4987"/>
      <c r="V51" s="4987"/>
      <c r="W51" s="4987"/>
      <c r="X51" s="4987"/>
      <c r="Y51" s="4987"/>
      <c r="Z51" s="4988"/>
      <c r="AA51" s="1083"/>
      <c r="AB51" s="152"/>
      <c r="AC51" s="152"/>
      <c r="AD51" s="152"/>
      <c r="AE51" s="152"/>
      <c r="AF51" s="152"/>
    </row>
    <row r="52" spans="1:32" s="80" customFormat="1" ht="11.25" customHeight="1">
      <c r="A52" s="160"/>
      <c r="B52" s="144"/>
      <c r="C52" s="139"/>
      <c r="D52" s="141"/>
      <c r="E52" s="140"/>
      <c r="F52" s="140"/>
      <c r="G52" s="140"/>
      <c r="H52" s="137"/>
      <c r="I52" s="137"/>
      <c r="J52" s="137"/>
      <c r="K52" s="150"/>
      <c r="L52" s="150"/>
      <c r="M52" s="150"/>
      <c r="N52" s="139"/>
      <c r="O52" s="855"/>
      <c r="P52" s="855"/>
      <c r="Q52" s="855"/>
      <c r="R52" s="855"/>
      <c r="S52" s="855"/>
      <c r="T52" s="855"/>
      <c r="U52" s="855"/>
      <c r="V52" s="855"/>
      <c r="W52" s="855"/>
      <c r="X52" s="855"/>
      <c r="Y52" s="855"/>
      <c r="Z52" s="855"/>
      <c r="AA52" s="1083"/>
      <c r="AB52" s="152"/>
      <c r="AC52" s="152"/>
      <c r="AD52" s="152"/>
      <c r="AE52" s="152"/>
      <c r="AF52" s="152"/>
    </row>
    <row r="53" spans="1:32" s="80" customFormat="1" ht="11.25" customHeight="1">
      <c r="A53" s="160"/>
      <c r="B53" s="144"/>
      <c r="C53" s="139"/>
      <c r="D53" s="1831" t="s">
        <v>1014</v>
      </c>
      <c r="E53" s="139" t="s">
        <v>1313</v>
      </c>
      <c r="F53" s="140"/>
      <c r="G53" s="140"/>
      <c r="H53" s="137"/>
      <c r="I53" s="137"/>
      <c r="J53" s="137"/>
      <c r="K53" s="150"/>
      <c r="L53" s="150"/>
      <c r="M53" s="150"/>
      <c r="N53" s="139"/>
      <c r="O53" s="855"/>
      <c r="P53" s="4964" t="s">
        <v>322</v>
      </c>
      <c r="Q53" s="4983"/>
      <c r="R53" s="4984"/>
      <c r="S53" s="4984"/>
      <c r="T53" s="4984"/>
      <c r="U53" s="4984"/>
      <c r="V53" s="4984"/>
      <c r="W53" s="4984"/>
      <c r="X53" s="4984"/>
      <c r="Y53" s="4984"/>
      <c r="Z53" s="4985"/>
      <c r="AA53" s="1083"/>
      <c r="AB53" s="152"/>
      <c r="AC53" s="152"/>
      <c r="AD53" s="152"/>
      <c r="AE53" s="152"/>
      <c r="AF53" s="152"/>
    </row>
    <row r="54" spans="1:32" s="80" customFormat="1" ht="11.25" customHeight="1">
      <c r="A54" s="160"/>
      <c r="B54" s="144"/>
      <c r="C54" s="139"/>
      <c r="D54" s="1831"/>
      <c r="E54" s="141" t="s">
        <v>1314</v>
      </c>
      <c r="F54" s="140"/>
      <c r="G54" s="140"/>
      <c r="H54" s="137"/>
      <c r="I54" s="137"/>
      <c r="J54" s="137"/>
      <c r="K54" s="150"/>
      <c r="L54" s="150"/>
      <c r="M54" s="150"/>
      <c r="N54" s="139"/>
      <c r="O54" s="855"/>
      <c r="P54" s="4965"/>
      <c r="Q54" s="4986"/>
      <c r="R54" s="4987"/>
      <c r="S54" s="4987"/>
      <c r="T54" s="4987"/>
      <c r="U54" s="4987"/>
      <c r="V54" s="4987"/>
      <c r="W54" s="4987"/>
      <c r="X54" s="4987"/>
      <c r="Y54" s="4987"/>
      <c r="Z54" s="4988"/>
      <c r="AA54" s="1083"/>
      <c r="AB54" s="152"/>
      <c r="AC54" s="152"/>
      <c r="AD54" s="152"/>
      <c r="AE54" s="152"/>
      <c r="AF54" s="152"/>
    </row>
    <row r="55" spans="1:32" s="80" customFormat="1" ht="11.25" customHeight="1">
      <c r="A55" s="160"/>
      <c r="B55" s="144"/>
      <c r="C55" s="139"/>
      <c r="D55" s="141"/>
      <c r="E55" s="140" t="s">
        <v>1009</v>
      </c>
      <c r="F55" s="140"/>
      <c r="G55" s="140"/>
      <c r="H55" s="137"/>
      <c r="I55" s="137"/>
      <c r="J55" s="137"/>
      <c r="K55" s="150"/>
      <c r="L55" s="150"/>
      <c r="M55" s="150"/>
      <c r="N55" s="139"/>
      <c r="O55" s="855"/>
      <c r="P55" s="855"/>
      <c r="Q55" s="855"/>
      <c r="R55" s="855"/>
      <c r="S55" s="855"/>
      <c r="T55" s="855"/>
      <c r="U55" s="855"/>
      <c r="V55" s="855"/>
      <c r="W55" s="855"/>
      <c r="X55" s="855"/>
      <c r="Y55" s="855"/>
      <c r="Z55" s="855"/>
      <c r="AA55" s="1083"/>
      <c r="AB55" s="152"/>
      <c r="AC55" s="152"/>
      <c r="AD55" s="152"/>
      <c r="AE55" s="152"/>
      <c r="AF55" s="152"/>
    </row>
    <row r="56" spans="1:32" s="80" customFormat="1" ht="11.25" customHeight="1">
      <c r="A56" s="160"/>
      <c r="B56" s="144"/>
      <c r="C56" s="139"/>
      <c r="D56" s="141"/>
      <c r="E56" s="140"/>
      <c r="F56" s="140"/>
      <c r="G56" s="140"/>
      <c r="H56" s="137"/>
      <c r="I56" s="137"/>
      <c r="J56" s="137"/>
      <c r="K56" s="150"/>
      <c r="L56" s="150"/>
      <c r="M56" s="150"/>
      <c r="N56" s="139"/>
      <c r="O56" s="855"/>
      <c r="P56" s="855"/>
      <c r="Q56" s="855"/>
      <c r="R56" s="855"/>
      <c r="S56" s="855"/>
      <c r="T56" s="855"/>
      <c r="U56" s="855"/>
      <c r="V56" s="855"/>
      <c r="W56" s="855"/>
      <c r="X56" s="855"/>
      <c r="Y56" s="855"/>
      <c r="Z56" s="855"/>
      <c r="AA56" s="1083"/>
      <c r="AB56" s="152"/>
      <c r="AC56" s="152"/>
      <c r="AD56" s="152"/>
      <c r="AE56" s="152"/>
      <c r="AF56" s="152"/>
    </row>
    <row r="57" spans="1:32" s="80" customFormat="1" ht="11.25" customHeight="1">
      <c r="A57" s="160"/>
      <c r="B57" s="861"/>
      <c r="C57" s="858" t="s">
        <v>942</v>
      </c>
      <c r="D57" s="861"/>
      <c r="E57" s="862"/>
      <c r="F57" s="861"/>
      <c r="G57" s="859"/>
      <c r="H57" s="859"/>
      <c r="I57" s="859"/>
      <c r="J57" s="863"/>
      <c r="K57" s="859"/>
      <c r="L57" s="859"/>
      <c r="M57" s="859"/>
      <c r="N57" s="859"/>
      <c r="O57" s="859"/>
      <c r="P57" s="859"/>
      <c r="Q57" s="859"/>
      <c r="R57" s="859"/>
      <c r="S57" s="860"/>
      <c r="T57" s="860"/>
      <c r="U57" s="860"/>
      <c r="V57" s="860"/>
      <c r="W57" s="860"/>
      <c r="X57" s="860"/>
      <c r="Y57" s="860"/>
      <c r="Z57" s="860"/>
      <c r="AA57" s="1083"/>
      <c r="AB57" s="152"/>
      <c r="AC57" s="152"/>
      <c r="AD57" s="152"/>
      <c r="AE57" s="152"/>
      <c r="AF57" s="152"/>
    </row>
    <row r="58" spans="1:32" s="80" customFormat="1" ht="11.25" customHeight="1">
      <c r="A58" s="160"/>
      <c r="B58" s="217"/>
      <c r="C58" s="217"/>
      <c r="D58" s="217"/>
      <c r="E58" s="217"/>
      <c r="F58" s="217"/>
      <c r="G58" s="140"/>
      <c r="H58" s="140"/>
      <c r="I58" s="140"/>
      <c r="J58" s="141"/>
      <c r="K58" s="140"/>
      <c r="L58" s="140"/>
      <c r="M58" s="140"/>
      <c r="N58" s="140"/>
      <c r="O58" s="140"/>
      <c r="P58" s="140"/>
      <c r="Q58" s="4962" t="s">
        <v>273</v>
      </c>
      <c r="R58" s="4962"/>
      <c r="S58" s="4962"/>
      <c r="T58" s="4962"/>
      <c r="U58" s="4962"/>
      <c r="V58" s="4962"/>
      <c r="W58" s="4962"/>
      <c r="X58" s="4962"/>
      <c r="Y58" s="4962"/>
      <c r="Z58" s="4962"/>
      <c r="AA58" s="1083"/>
      <c r="AB58" s="152"/>
      <c r="AC58" s="152"/>
      <c r="AD58" s="152"/>
      <c r="AE58" s="152"/>
      <c r="AF58" s="152"/>
    </row>
    <row r="59" spans="1:32" s="80" customFormat="1" ht="11.25" customHeight="1">
      <c r="A59" s="160"/>
      <c r="B59" s="144">
        <v>9.1999999999999993</v>
      </c>
      <c r="C59" s="139" t="s">
        <v>1316</v>
      </c>
      <c r="D59" s="137"/>
      <c r="E59" s="217"/>
      <c r="F59" s="217"/>
      <c r="G59" s="140"/>
      <c r="H59" s="140"/>
      <c r="I59" s="140"/>
      <c r="J59" s="141"/>
      <c r="K59" s="140"/>
      <c r="L59" s="140"/>
      <c r="M59" s="140"/>
      <c r="N59" s="140"/>
      <c r="O59" s="140"/>
      <c r="P59" s="140"/>
      <c r="Q59" s="4963" t="s">
        <v>120</v>
      </c>
      <c r="R59" s="4963"/>
      <c r="S59" s="4963"/>
      <c r="T59" s="4963"/>
      <c r="U59" s="4963"/>
      <c r="V59" s="4963"/>
      <c r="W59" s="4963"/>
      <c r="X59" s="4963"/>
      <c r="Y59" s="4963"/>
      <c r="Z59" s="4963"/>
      <c r="AA59" s="1083"/>
      <c r="AB59" s="152"/>
      <c r="AC59" s="152"/>
      <c r="AD59" s="152"/>
      <c r="AE59" s="152"/>
      <c r="AF59" s="152"/>
    </row>
    <row r="60" spans="1:32" s="80" customFormat="1" ht="11.25" customHeight="1">
      <c r="A60" s="160"/>
      <c r="B60" s="144"/>
      <c r="C60" s="141" t="s">
        <v>1819</v>
      </c>
      <c r="D60" s="139"/>
      <c r="E60" s="217"/>
      <c r="F60" s="217"/>
      <c r="G60" s="140"/>
      <c r="H60" s="140"/>
      <c r="I60" s="140"/>
      <c r="J60" s="141"/>
      <c r="K60" s="140"/>
      <c r="L60" s="140"/>
      <c r="M60" s="140"/>
      <c r="N60" s="140"/>
      <c r="O60" s="140"/>
      <c r="P60" s="140"/>
      <c r="Q60" s="140"/>
      <c r="R60" s="140"/>
      <c r="S60" s="1823"/>
      <c r="T60" s="1823"/>
      <c r="U60" s="1823"/>
      <c r="V60" s="1823"/>
      <c r="W60" s="224"/>
      <c r="X60" s="224"/>
      <c r="Y60" s="4972" t="s">
        <v>993</v>
      </c>
      <c r="Z60" s="4973"/>
      <c r="AA60" s="1083"/>
      <c r="AB60" s="152"/>
      <c r="AC60" s="152"/>
      <c r="AD60" s="152"/>
      <c r="AE60" s="152"/>
      <c r="AF60" s="152"/>
    </row>
    <row r="61" spans="1:32" s="80" customFormat="1" ht="11.25" customHeight="1">
      <c r="A61" s="160"/>
      <c r="B61" s="142"/>
      <c r="C61" s="142"/>
      <c r="D61" s="142"/>
      <c r="E61" s="137"/>
      <c r="F61" s="137"/>
      <c r="G61" s="137"/>
      <c r="H61" s="137"/>
      <c r="I61" s="137"/>
      <c r="J61" s="137"/>
      <c r="K61" s="150"/>
      <c r="L61" s="150"/>
      <c r="M61" s="150"/>
      <c r="N61" s="150"/>
      <c r="O61" s="137"/>
      <c r="P61" s="137"/>
      <c r="Q61" s="137"/>
      <c r="R61" s="137"/>
      <c r="S61" s="137"/>
      <c r="T61" s="142"/>
      <c r="U61" s="142"/>
      <c r="V61" s="142"/>
      <c r="W61" s="142"/>
      <c r="X61" s="142"/>
      <c r="Y61" s="142"/>
      <c r="Z61" s="142"/>
      <c r="AA61" s="1083"/>
      <c r="AB61" s="152"/>
      <c r="AC61" s="152"/>
      <c r="AD61" s="152"/>
      <c r="AE61" s="152"/>
      <c r="AF61" s="152"/>
    </row>
    <row r="62" spans="1:32" s="80" customFormat="1" ht="11.25" customHeight="1">
      <c r="A62" s="160"/>
      <c r="B62" s="144"/>
      <c r="C62" s="193" t="s">
        <v>86</v>
      </c>
      <c r="D62" s="139" t="s">
        <v>4950</v>
      </c>
      <c r="E62" s="137"/>
      <c r="F62" s="140"/>
      <c r="G62" s="140"/>
      <c r="H62" s="140"/>
      <c r="I62" s="137"/>
      <c r="J62" s="137"/>
      <c r="K62" s="137"/>
      <c r="L62" s="150"/>
      <c r="M62" s="150"/>
      <c r="N62" s="142"/>
      <c r="O62" s="201"/>
      <c r="P62" s="4964" t="s">
        <v>137</v>
      </c>
      <c r="Q62" s="4983">
        <f>Q65+Q68</f>
        <v>0</v>
      </c>
      <c r="R62" s="4984"/>
      <c r="S62" s="4984"/>
      <c r="T62" s="4984"/>
      <c r="U62" s="4984"/>
      <c r="V62" s="4984"/>
      <c r="W62" s="4984"/>
      <c r="X62" s="4984"/>
      <c r="Y62" s="4984"/>
      <c r="Z62" s="4985"/>
      <c r="AA62" s="1083"/>
      <c r="AB62" s="152"/>
      <c r="AC62" s="152"/>
      <c r="AD62" s="152"/>
      <c r="AE62" s="152"/>
      <c r="AF62" s="152"/>
    </row>
    <row r="63" spans="1:32" s="80" customFormat="1" ht="11.25" customHeight="1">
      <c r="A63" s="160"/>
      <c r="B63" s="144"/>
      <c r="C63" s="142"/>
      <c r="D63" s="141" t="s">
        <v>4951</v>
      </c>
      <c r="E63" s="139"/>
      <c r="F63" s="140"/>
      <c r="G63" s="140"/>
      <c r="H63" s="140"/>
      <c r="I63" s="137"/>
      <c r="J63" s="137"/>
      <c r="K63" s="137"/>
      <c r="L63" s="150"/>
      <c r="M63" s="150"/>
      <c r="N63" s="139"/>
      <c r="O63" s="201"/>
      <c r="P63" s="4965"/>
      <c r="Q63" s="4986"/>
      <c r="R63" s="4987"/>
      <c r="S63" s="4987"/>
      <c r="T63" s="4987"/>
      <c r="U63" s="4987"/>
      <c r="V63" s="4987"/>
      <c r="W63" s="4987"/>
      <c r="X63" s="4987"/>
      <c r="Y63" s="4987"/>
      <c r="Z63" s="4988"/>
      <c r="AA63" s="1083"/>
      <c r="AB63" s="152"/>
      <c r="AC63" s="152"/>
      <c r="AD63" s="152"/>
      <c r="AE63" s="152"/>
      <c r="AF63" s="152"/>
    </row>
    <row r="64" spans="1:32" s="80" customFormat="1" ht="11.25" customHeight="1">
      <c r="A64" s="160"/>
      <c r="B64" s="144"/>
      <c r="C64" s="141"/>
      <c r="D64" s="170"/>
      <c r="E64" s="140"/>
      <c r="F64" s="140"/>
      <c r="G64" s="140"/>
      <c r="H64" s="137"/>
      <c r="I64" s="137"/>
      <c r="J64" s="137"/>
      <c r="K64" s="150"/>
      <c r="L64" s="150"/>
      <c r="M64" s="150"/>
      <c r="N64" s="139"/>
      <c r="O64" s="855"/>
      <c r="P64" s="855"/>
      <c r="Q64" s="855"/>
      <c r="R64" s="855"/>
      <c r="S64" s="855"/>
      <c r="T64" s="855"/>
      <c r="U64" s="855"/>
      <c r="V64" s="855"/>
      <c r="W64" s="855"/>
      <c r="X64" s="855"/>
      <c r="Y64" s="855"/>
      <c r="Z64" s="855"/>
      <c r="AA64" s="1083"/>
      <c r="AB64" s="152"/>
      <c r="AC64" s="152"/>
      <c r="AD64" s="152"/>
      <c r="AE64" s="152"/>
      <c r="AF64" s="152"/>
    </row>
    <row r="65" spans="1:32" s="80" customFormat="1" ht="11.25" customHeight="1">
      <c r="A65" s="160"/>
      <c r="B65" s="144"/>
      <c r="C65" s="218"/>
      <c r="D65" s="1831" t="s">
        <v>302</v>
      </c>
      <c r="E65" s="139" t="s">
        <v>994</v>
      </c>
      <c r="F65" s="140"/>
      <c r="G65" s="140"/>
      <c r="H65" s="137"/>
      <c r="I65" s="137"/>
      <c r="J65" s="137"/>
      <c r="K65" s="150"/>
      <c r="L65" s="150"/>
      <c r="M65" s="150"/>
      <c r="N65" s="139"/>
      <c r="O65" s="855"/>
      <c r="P65" s="4964" t="s">
        <v>139</v>
      </c>
      <c r="Q65" s="4983"/>
      <c r="R65" s="4984"/>
      <c r="S65" s="4984"/>
      <c r="T65" s="4984"/>
      <c r="U65" s="4984"/>
      <c r="V65" s="4984"/>
      <c r="W65" s="4984"/>
      <c r="X65" s="4984"/>
      <c r="Y65" s="4984"/>
      <c r="Z65" s="4985"/>
      <c r="AA65" s="1083"/>
      <c r="AB65" s="152"/>
      <c r="AC65" s="152"/>
      <c r="AD65" s="152"/>
      <c r="AE65" s="152"/>
      <c r="AF65" s="152"/>
    </row>
    <row r="66" spans="1:32" s="80" customFormat="1" ht="11.25" customHeight="1">
      <c r="A66" s="160"/>
      <c r="B66" s="144"/>
      <c r="C66" s="218"/>
      <c r="D66" s="1831"/>
      <c r="E66" s="140"/>
      <c r="F66" s="140"/>
      <c r="G66" s="140"/>
      <c r="H66" s="137"/>
      <c r="I66" s="137"/>
      <c r="J66" s="137"/>
      <c r="K66" s="150"/>
      <c r="L66" s="150"/>
      <c r="M66" s="150"/>
      <c r="N66" s="139"/>
      <c r="O66" s="855"/>
      <c r="P66" s="4965"/>
      <c r="Q66" s="4986"/>
      <c r="R66" s="4987"/>
      <c r="S66" s="4987"/>
      <c r="T66" s="4987"/>
      <c r="U66" s="4987"/>
      <c r="V66" s="4987"/>
      <c r="W66" s="4987"/>
      <c r="X66" s="4987"/>
      <c r="Y66" s="4987"/>
      <c r="Z66" s="4988"/>
      <c r="AA66" s="1083"/>
      <c r="AB66" s="152"/>
      <c r="AC66" s="152"/>
      <c r="AD66" s="152"/>
      <c r="AE66" s="152"/>
      <c r="AF66" s="152"/>
    </row>
    <row r="67" spans="1:32" s="80" customFormat="1" ht="11.25" customHeight="1">
      <c r="A67" s="160"/>
      <c r="B67" s="144"/>
      <c r="C67" s="218"/>
      <c r="D67" s="170"/>
      <c r="E67" s="140"/>
      <c r="F67" s="140"/>
      <c r="G67" s="140"/>
      <c r="H67" s="137"/>
      <c r="I67" s="137"/>
      <c r="J67" s="137"/>
      <c r="K67" s="150"/>
      <c r="L67" s="150"/>
      <c r="M67" s="150"/>
      <c r="N67" s="139"/>
      <c r="O67" s="855"/>
      <c r="P67" s="139"/>
      <c r="Q67" s="201"/>
      <c r="R67" s="201"/>
      <c r="S67" s="201"/>
      <c r="T67" s="201"/>
      <c r="U67" s="201"/>
      <c r="V67" s="201"/>
      <c r="W67" s="201"/>
      <c r="X67" s="201"/>
      <c r="Y67" s="201"/>
      <c r="Z67" s="201"/>
      <c r="AA67" s="1083"/>
      <c r="AB67" s="152"/>
      <c r="AC67" s="152"/>
      <c r="AD67" s="152"/>
      <c r="AE67" s="152"/>
      <c r="AF67" s="152"/>
    </row>
    <row r="68" spans="1:32" s="80" customFormat="1" ht="11.25" customHeight="1">
      <c r="A68" s="160"/>
      <c r="B68" s="144"/>
      <c r="C68" s="139"/>
      <c r="D68" s="1831" t="s">
        <v>658</v>
      </c>
      <c r="E68" s="139" t="s">
        <v>995</v>
      </c>
      <c r="F68" s="140"/>
      <c r="G68" s="140"/>
      <c r="H68" s="137"/>
      <c r="I68" s="137"/>
      <c r="J68" s="137"/>
      <c r="K68" s="150"/>
      <c r="L68" s="150"/>
      <c r="M68" s="150"/>
      <c r="N68" s="139"/>
      <c r="O68" s="855"/>
      <c r="P68" s="4981" t="s">
        <v>136</v>
      </c>
      <c r="Q68" s="4983"/>
      <c r="R68" s="4984"/>
      <c r="S68" s="4984"/>
      <c r="T68" s="4984"/>
      <c r="U68" s="4984"/>
      <c r="V68" s="4984"/>
      <c r="W68" s="4984"/>
      <c r="X68" s="4984"/>
      <c r="Y68" s="4984"/>
      <c r="Z68" s="4985"/>
      <c r="AA68" s="1083"/>
      <c r="AB68" s="152"/>
      <c r="AC68" s="152"/>
      <c r="AD68" s="152"/>
      <c r="AE68" s="152"/>
      <c r="AF68" s="152"/>
    </row>
    <row r="69" spans="1:32" s="80" customFormat="1" ht="11.25" customHeight="1">
      <c r="A69" s="160"/>
      <c r="B69" s="144"/>
      <c r="C69" s="139"/>
      <c r="D69" s="1831"/>
      <c r="E69" s="141"/>
      <c r="F69" s="140"/>
      <c r="G69" s="140"/>
      <c r="H69" s="137"/>
      <c r="I69" s="137"/>
      <c r="J69" s="137"/>
      <c r="K69" s="150"/>
      <c r="L69" s="150"/>
      <c r="M69" s="150"/>
      <c r="N69" s="139"/>
      <c r="O69" s="855"/>
      <c r="P69" s="4982"/>
      <c r="Q69" s="4986"/>
      <c r="R69" s="4987"/>
      <c r="S69" s="4987"/>
      <c r="T69" s="4987"/>
      <c r="U69" s="4987"/>
      <c r="V69" s="4987"/>
      <c r="W69" s="4987"/>
      <c r="X69" s="4987"/>
      <c r="Y69" s="4987"/>
      <c r="Z69" s="4988"/>
      <c r="AA69" s="1083"/>
      <c r="AB69" s="152"/>
      <c r="AC69" s="152"/>
      <c r="AD69" s="152"/>
      <c r="AE69" s="152"/>
      <c r="AF69" s="152"/>
    </row>
    <row r="70" spans="1:32" s="80" customFormat="1" ht="11.25" customHeight="1">
      <c r="A70" s="160"/>
      <c r="B70" s="144"/>
      <c r="C70" s="139"/>
      <c r="D70" s="1831"/>
      <c r="E70" s="141"/>
      <c r="F70" s="140"/>
      <c r="G70" s="140"/>
      <c r="H70" s="137"/>
      <c r="I70" s="137"/>
      <c r="J70" s="137"/>
      <c r="K70" s="150"/>
      <c r="L70" s="150"/>
      <c r="M70" s="150"/>
      <c r="N70" s="139"/>
      <c r="O70" s="855"/>
      <c r="P70" s="1831"/>
      <c r="Q70" s="1833"/>
      <c r="R70" s="1833"/>
      <c r="S70" s="1833"/>
      <c r="T70" s="1833"/>
      <c r="U70" s="1833"/>
      <c r="V70" s="1833"/>
      <c r="W70" s="1833"/>
      <c r="X70" s="1833"/>
      <c r="Y70" s="1833"/>
      <c r="Z70" s="1833"/>
      <c r="AA70" s="1083"/>
      <c r="AB70" s="152"/>
      <c r="AC70" s="152"/>
      <c r="AD70" s="152"/>
      <c r="AE70" s="152"/>
      <c r="AF70" s="152"/>
    </row>
    <row r="71" spans="1:32" s="80" customFormat="1" ht="11.25" customHeight="1">
      <c r="A71" s="160"/>
      <c r="B71" s="144"/>
      <c r="C71" s="218" t="s">
        <v>89</v>
      </c>
      <c r="D71" s="147" t="s">
        <v>1012</v>
      </c>
      <c r="E71" s="140"/>
      <c r="F71" s="140"/>
      <c r="G71" s="140"/>
      <c r="H71" s="137"/>
      <c r="I71" s="137"/>
      <c r="J71" s="137"/>
      <c r="K71" s="150"/>
      <c r="L71" s="150"/>
      <c r="M71" s="150"/>
      <c r="N71" s="139"/>
      <c r="O71" s="855"/>
      <c r="P71" s="4964" t="s">
        <v>138</v>
      </c>
      <c r="Q71" s="4983"/>
      <c r="R71" s="4984"/>
      <c r="S71" s="4984"/>
      <c r="T71" s="4984"/>
      <c r="U71" s="4984"/>
      <c r="V71" s="4984"/>
      <c r="W71" s="4984"/>
      <c r="X71" s="4984"/>
      <c r="Y71" s="4984"/>
      <c r="Z71" s="4985"/>
      <c r="AA71" s="1083"/>
      <c r="AB71" s="152"/>
      <c r="AC71" s="152"/>
      <c r="AD71" s="152"/>
      <c r="AE71" s="152"/>
      <c r="AF71" s="152"/>
    </row>
    <row r="72" spans="1:32" s="80" customFormat="1" ht="11.25" customHeight="1">
      <c r="A72" s="160"/>
      <c r="B72" s="144"/>
      <c r="C72" s="218"/>
      <c r="D72" s="866" t="s">
        <v>1317</v>
      </c>
      <c r="E72" s="140"/>
      <c r="F72" s="140"/>
      <c r="G72" s="140"/>
      <c r="H72" s="137"/>
      <c r="I72" s="137"/>
      <c r="J72" s="137"/>
      <c r="K72" s="150"/>
      <c r="L72" s="150"/>
      <c r="M72" s="150"/>
      <c r="N72" s="139"/>
      <c r="O72" s="855"/>
      <c r="P72" s="4964"/>
      <c r="Q72" s="4986"/>
      <c r="R72" s="4987"/>
      <c r="S72" s="4987"/>
      <c r="T72" s="4987"/>
      <c r="U72" s="4987"/>
      <c r="V72" s="4987"/>
      <c r="W72" s="4987"/>
      <c r="X72" s="4987"/>
      <c r="Y72" s="4987"/>
      <c r="Z72" s="4988"/>
      <c r="AA72" s="1083"/>
      <c r="AB72" s="152"/>
      <c r="AC72" s="152"/>
      <c r="AD72" s="152"/>
      <c r="AE72" s="152"/>
      <c r="AF72" s="152"/>
    </row>
    <row r="73" spans="1:32" s="80" customFormat="1" ht="11.25" customHeight="1">
      <c r="A73" s="160"/>
      <c r="B73" s="144"/>
      <c r="C73" s="139"/>
      <c r="D73" s="141"/>
      <c r="E73" s="140"/>
      <c r="F73" s="140"/>
      <c r="G73" s="140"/>
      <c r="H73" s="137"/>
      <c r="I73" s="137"/>
      <c r="J73" s="137"/>
      <c r="K73" s="150" t="s">
        <v>24</v>
      </c>
      <c r="L73" s="150"/>
      <c r="M73" s="150"/>
      <c r="N73" s="139"/>
      <c r="O73" s="855"/>
      <c r="P73" s="855"/>
      <c r="Q73" s="855"/>
      <c r="R73" s="855"/>
      <c r="S73" s="855"/>
      <c r="T73" s="855"/>
      <c r="U73" s="855"/>
      <c r="V73" s="855"/>
      <c r="W73" s="855"/>
      <c r="X73" s="855"/>
      <c r="Y73" s="855"/>
      <c r="Z73" s="855"/>
      <c r="AA73" s="1083"/>
      <c r="AB73" s="152"/>
      <c r="AC73" s="152"/>
      <c r="AD73" s="152"/>
      <c r="AE73" s="152"/>
      <c r="AF73" s="152"/>
    </row>
    <row r="74" spans="1:32" s="80" customFormat="1" ht="11.25" customHeight="1">
      <c r="A74" s="160"/>
      <c r="B74" s="144"/>
      <c r="C74" s="218" t="s">
        <v>102</v>
      </c>
      <c r="D74" s="147" t="s">
        <v>6934</v>
      </c>
      <c r="E74" s="140"/>
      <c r="F74" s="140"/>
      <c r="G74" s="140"/>
      <c r="H74" s="137"/>
      <c r="I74" s="137"/>
      <c r="J74" s="137"/>
      <c r="K74" s="150"/>
      <c r="L74" s="150"/>
      <c r="M74" s="150"/>
      <c r="N74" s="139"/>
      <c r="O74" s="855"/>
      <c r="P74" s="855"/>
      <c r="Q74" s="855"/>
      <c r="R74" s="855"/>
      <c r="S74" s="855"/>
      <c r="T74" s="855"/>
      <c r="U74" s="855"/>
      <c r="V74" s="855"/>
      <c r="W74" s="855"/>
      <c r="X74" s="855"/>
      <c r="Y74" s="855"/>
      <c r="Z74" s="205"/>
      <c r="AA74" s="1083"/>
      <c r="AB74" s="152"/>
      <c r="AC74" s="152"/>
      <c r="AD74" s="152"/>
      <c r="AE74" s="152"/>
      <c r="AF74" s="152"/>
    </row>
    <row r="75" spans="1:32" s="80" customFormat="1" ht="11.25" customHeight="1">
      <c r="A75" s="160"/>
      <c r="B75" s="144"/>
      <c r="C75" s="218"/>
      <c r="D75" s="219" t="s">
        <v>4963</v>
      </c>
      <c r="E75" s="140"/>
      <c r="F75" s="140"/>
      <c r="G75" s="140"/>
      <c r="H75" s="137"/>
      <c r="I75" s="137"/>
      <c r="J75" s="137"/>
      <c r="K75" s="150"/>
      <c r="L75" s="150"/>
      <c r="M75" s="150"/>
      <c r="N75" s="139"/>
      <c r="O75" s="855"/>
      <c r="P75" s="4964" t="s">
        <v>328</v>
      </c>
      <c r="Q75" s="4983"/>
      <c r="R75" s="4984"/>
      <c r="S75" s="4984"/>
      <c r="T75" s="4984"/>
      <c r="U75" s="4984"/>
      <c r="V75" s="4984"/>
      <c r="W75" s="4984"/>
      <c r="X75" s="4984"/>
      <c r="Y75" s="4984"/>
      <c r="Z75" s="4985"/>
      <c r="AA75" s="1083"/>
      <c r="AB75" s="152"/>
      <c r="AC75" s="152"/>
      <c r="AD75" s="152"/>
      <c r="AE75" s="152"/>
      <c r="AF75" s="152"/>
    </row>
    <row r="76" spans="1:32" s="80" customFormat="1" ht="11.25" customHeight="1">
      <c r="A76" s="160"/>
      <c r="B76" s="144"/>
      <c r="C76" s="139"/>
      <c r="D76" s="220" t="s">
        <v>4952</v>
      </c>
      <c r="E76" s="140"/>
      <c r="F76" s="140"/>
      <c r="G76" s="140"/>
      <c r="H76" s="137"/>
      <c r="I76" s="137"/>
      <c r="J76" s="137"/>
      <c r="K76" s="150"/>
      <c r="L76" s="150"/>
      <c r="M76" s="150"/>
      <c r="N76" s="139"/>
      <c r="O76" s="855"/>
      <c r="P76" s="4965"/>
      <c r="Q76" s="4986"/>
      <c r="R76" s="4987"/>
      <c r="S76" s="4987"/>
      <c r="T76" s="4987"/>
      <c r="U76" s="4987"/>
      <c r="V76" s="4987"/>
      <c r="W76" s="4987"/>
      <c r="X76" s="4987"/>
      <c r="Y76" s="4987"/>
      <c r="Z76" s="4988"/>
      <c r="AA76" s="1083"/>
      <c r="AB76" s="152"/>
      <c r="AC76" s="152"/>
      <c r="AD76" s="152"/>
      <c r="AE76" s="152"/>
      <c r="AF76" s="152"/>
    </row>
    <row r="77" spans="1:32" s="80" customFormat="1" ht="11.25" customHeight="1">
      <c r="A77" s="160"/>
      <c r="B77" s="144"/>
      <c r="C77" s="139"/>
      <c r="D77" s="141" t="s">
        <v>4964</v>
      </c>
      <c r="E77" s="141"/>
      <c r="F77" s="141"/>
      <c r="G77" s="141"/>
      <c r="H77" s="141"/>
      <c r="I77" s="141"/>
      <c r="J77" s="141"/>
      <c r="K77" s="141"/>
      <c r="L77" s="141"/>
      <c r="M77" s="141"/>
      <c r="N77" s="141"/>
      <c r="O77" s="855"/>
      <c r="P77" s="855"/>
      <c r="Q77" s="855"/>
      <c r="R77" s="855"/>
      <c r="S77" s="855"/>
      <c r="T77" s="855"/>
      <c r="U77" s="855"/>
      <c r="V77" s="855"/>
      <c r="W77" s="855"/>
      <c r="X77" s="855"/>
      <c r="Y77" s="855"/>
      <c r="Z77" s="855"/>
      <c r="AA77" s="1083"/>
      <c r="AB77" s="152"/>
      <c r="AC77" s="152"/>
      <c r="AD77" s="152"/>
      <c r="AE77" s="152"/>
      <c r="AF77" s="152"/>
    </row>
    <row r="78" spans="1:32" s="80" customFormat="1" ht="11.25" customHeight="1">
      <c r="A78" s="160"/>
      <c r="B78" s="144"/>
      <c r="C78" s="139"/>
      <c r="D78" s="141"/>
      <c r="E78" s="141"/>
      <c r="F78" s="141"/>
      <c r="G78" s="141"/>
      <c r="H78" s="141"/>
      <c r="I78" s="141"/>
      <c r="J78" s="141"/>
      <c r="K78" s="141"/>
      <c r="L78" s="141"/>
      <c r="M78" s="141"/>
      <c r="N78" s="141"/>
      <c r="O78" s="855"/>
      <c r="P78" s="855"/>
      <c r="Q78" s="855"/>
      <c r="R78" s="855"/>
      <c r="S78" s="855"/>
      <c r="T78" s="855"/>
      <c r="U78" s="855"/>
      <c r="V78" s="855"/>
      <c r="W78" s="855"/>
      <c r="X78" s="855"/>
      <c r="Y78" s="855"/>
      <c r="Z78" s="855"/>
      <c r="AA78" s="1083"/>
      <c r="AB78" s="152"/>
      <c r="AC78" s="152"/>
      <c r="AD78" s="152"/>
      <c r="AE78" s="152"/>
      <c r="AF78" s="152"/>
    </row>
    <row r="79" spans="1:32" s="80" customFormat="1" ht="11.25" customHeight="1">
      <c r="A79" s="160"/>
      <c r="B79" s="144"/>
      <c r="C79" s="139"/>
      <c r="D79" s="141"/>
      <c r="E79" s="141"/>
      <c r="F79" s="141"/>
      <c r="G79" s="141"/>
      <c r="H79" s="141"/>
      <c r="I79" s="141"/>
      <c r="J79" s="141"/>
      <c r="K79" s="141"/>
      <c r="L79" s="141"/>
      <c r="M79" s="141"/>
      <c r="N79" s="141"/>
      <c r="O79" s="855"/>
      <c r="P79" s="855"/>
      <c r="Q79" s="855"/>
      <c r="R79" s="855"/>
      <c r="S79" s="855"/>
      <c r="T79" s="855"/>
      <c r="U79" s="855"/>
      <c r="V79" s="855"/>
      <c r="W79" s="855"/>
      <c r="X79" s="855"/>
      <c r="Y79" s="855"/>
      <c r="Z79" s="855"/>
      <c r="AA79" s="1083"/>
      <c r="AB79" s="152"/>
      <c r="AC79" s="152"/>
      <c r="AD79" s="152"/>
      <c r="AE79" s="152"/>
      <c r="AF79" s="152"/>
    </row>
    <row r="80" spans="1:32" s="80" customFormat="1" ht="11.25" customHeight="1">
      <c r="A80" s="160"/>
      <c r="B80" s="144"/>
      <c r="C80" s="139"/>
      <c r="D80" s="141"/>
      <c r="E80" s="141"/>
      <c r="F80" s="141"/>
      <c r="G80" s="141"/>
      <c r="H80" s="141"/>
      <c r="I80" s="141"/>
      <c r="J80" s="141"/>
      <c r="K80" s="141"/>
      <c r="L80" s="141"/>
      <c r="M80" s="141"/>
      <c r="N80" s="141"/>
      <c r="O80" s="855"/>
      <c r="P80" s="855"/>
      <c r="Q80" s="855"/>
      <c r="R80" s="855"/>
      <c r="S80" s="855"/>
      <c r="T80" s="855"/>
      <c r="U80" s="855"/>
      <c r="V80" s="855"/>
      <c r="W80" s="855"/>
      <c r="X80" s="855"/>
      <c r="Y80" s="855"/>
      <c r="Z80" s="855"/>
      <c r="AA80" s="1083"/>
      <c r="AB80" s="152"/>
      <c r="AC80" s="152"/>
      <c r="AD80" s="152"/>
      <c r="AE80" s="152"/>
      <c r="AF80" s="152"/>
    </row>
    <row r="81" spans="1:32" s="80" customFormat="1" ht="11.25" customHeight="1">
      <c r="A81" s="160"/>
      <c r="B81" s="144"/>
      <c r="C81" s="139"/>
      <c r="D81" s="141"/>
      <c r="E81" s="140"/>
      <c r="F81" s="140"/>
      <c r="G81" s="140"/>
      <c r="H81" s="137"/>
      <c r="I81" s="137"/>
      <c r="J81" s="137"/>
      <c r="K81" s="150"/>
      <c r="L81" s="150"/>
      <c r="M81" s="150"/>
      <c r="N81" s="139"/>
      <c r="O81" s="855"/>
      <c r="P81" s="855"/>
      <c r="Q81" s="855"/>
      <c r="R81" s="855"/>
      <c r="S81" s="855"/>
      <c r="T81" s="855"/>
      <c r="U81" s="855"/>
      <c r="V81" s="855"/>
      <c r="W81" s="855"/>
      <c r="X81" s="855"/>
      <c r="Y81" s="855"/>
      <c r="Z81" s="855"/>
      <c r="AA81" s="1083"/>
      <c r="AB81" s="152"/>
      <c r="AC81" s="152"/>
      <c r="AD81" s="152"/>
      <c r="AE81" s="152"/>
      <c r="AF81" s="152"/>
    </row>
    <row r="82" spans="1:32" s="80" customFormat="1" ht="11.25" customHeight="1" thickBot="1">
      <c r="A82" s="160"/>
      <c r="B82" s="144"/>
      <c r="C82" s="139"/>
      <c r="D82" s="141"/>
      <c r="E82" s="140"/>
      <c r="F82" s="140"/>
      <c r="G82" s="140"/>
      <c r="H82" s="137"/>
      <c r="I82" s="137"/>
      <c r="J82" s="137"/>
      <c r="K82" s="150"/>
      <c r="L82" s="150"/>
      <c r="M82" s="150"/>
      <c r="N82" s="139"/>
      <c r="O82" s="855"/>
      <c r="P82" s="855"/>
      <c r="Q82" s="855"/>
      <c r="R82" s="855"/>
      <c r="S82" s="855"/>
      <c r="T82" s="855"/>
      <c r="U82" s="855"/>
      <c r="V82" s="855"/>
      <c r="W82" s="855"/>
      <c r="X82" s="855"/>
      <c r="Y82" s="855"/>
      <c r="Z82" s="855"/>
      <c r="AA82" s="1083"/>
      <c r="AB82" s="152"/>
      <c r="AC82" s="152"/>
      <c r="AD82" s="152"/>
      <c r="AE82" s="152"/>
      <c r="AF82" s="152"/>
    </row>
    <row r="83" spans="1:32" s="80" customFormat="1" ht="11.25" customHeight="1">
      <c r="A83" s="2288"/>
      <c r="B83" s="2300"/>
      <c r="C83" s="2300"/>
      <c r="D83" s="2300"/>
      <c r="E83" s="2300"/>
      <c r="F83" s="2301"/>
      <c r="G83" s="2302" t="s">
        <v>272</v>
      </c>
      <c r="H83" s="2302"/>
      <c r="I83" s="2302"/>
      <c r="J83" s="2302"/>
      <c r="K83" s="2302"/>
      <c r="L83" s="2302"/>
      <c r="M83" s="2302"/>
      <c r="N83" s="2303"/>
      <c r="O83" s="2304"/>
      <c r="P83" s="2304"/>
      <c r="Q83" s="2294"/>
      <c r="R83" s="2294"/>
      <c r="S83" s="2294"/>
      <c r="T83" s="2294"/>
      <c r="U83" s="2294"/>
      <c r="V83" s="2294"/>
      <c r="W83" s="2294"/>
      <c r="X83" s="2294"/>
      <c r="Y83" s="2294"/>
      <c r="Z83" s="2294"/>
      <c r="AA83" s="2295"/>
      <c r="AB83" s="152"/>
      <c r="AC83" s="152"/>
      <c r="AD83" s="152"/>
      <c r="AE83" s="152"/>
      <c r="AF83" s="152"/>
    </row>
    <row r="84" spans="1:32" s="80" customFormat="1" ht="11.25" customHeight="1">
      <c r="A84" s="160"/>
      <c r="B84" s="1"/>
      <c r="C84" s="1"/>
      <c r="D84" s="1"/>
      <c r="E84" s="1"/>
      <c r="F84" s="93"/>
      <c r="G84" s="214"/>
      <c r="H84" s="214"/>
      <c r="I84" s="214"/>
      <c r="J84" s="214"/>
      <c r="K84" s="214"/>
      <c r="L84" s="214"/>
      <c r="M84" s="214"/>
      <c r="N84" s="221"/>
      <c r="O84" s="154"/>
      <c r="P84" s="154"/>
      <c r="Q84" s="855"/>
      <c r="R84" s="855"/>
      <c r="S84" s="855"/>
      <c r="T84" s="855"/>
      <c r="U84" s="855"/>
      <c r="V84" s="855"/>
      <c r="W84" s="855"/>
      <c r="X84" s="855"/>
      <c r="Y84" s="855"/>
      <c r="Z84" s="855"/>
      <c r="AA84" s="1083"/>
      <c r="AB84" s="152"/>
      <c r="AC84" s="152"/>
      <c r="AD84" s="152"/>
      <c r="AE84" s="152"/>
      <c r="AF84" s="152"/>
    </row>
    <row r="85" spans="1:32" s="80" customFormat="1" ht="11.25" customHeight="1">
      <c r="A85" s="160"/>
      <c r="B85" s="1"/>
      <c r="C85" s="1"/>
      <c r="D85" s="1"/>
      <c r="E85" s="1"/>
      <c r="F85" s="93"/>
      <c r="G85" s="214"/>
      <c r="H85" s="214"/>
      <c r="I85" s="214"/>
      <c r="J85" s="214"/>
      <c r="K85" s="214"/>
      <c r="L85" s="214"/>
      <c r="M85" s="214"/>
      <c r="N85" s="221"/>
      <c r="O85" s="154"/>
      <c r="P85" s="154"/>
      <c r="Q85" s="855"/>
      <c r="R85" s="855"/>
      <c r="S85" s="855"/>
      <c r="T85" s="855"/>
      <c r="U85" s="855"/>
      <c r="V85" s="855"/>
      <c r="W85" s="855"/>
      <c r="X85" s="855"/>
      <c r="Y85" s="855"/>
      <c r="Z85" s="855"/>
      <c r="AA85" s="1083"/>
      <c r="AB85" s="152"/>
      <c r="AC85" s="152"/>
      <c r="AD85" s="152"/>
      <c r="AE85" s="152"/>
      <c r="AF85" s="152"/>
    </row>
    <row r="86" spans="1:32" s="80" customFormat="1" ht="11.25" customHeight="1">
      <c r="A86" s="160"/>
      <c r="B86" s="81"/>
      <c r="C86" s="81"/>
      <c r="D86" s="81"/>
      <c r="E86" s="1024"/>
      <c r="F86" s="1024" t="s">
        <v>1318</v>
      </c>
      <c r="G86" s="215"/>
      <c r="H86" s="215"/>
      <c r="I86" s="215"/>
      <c r="J86" s="215"/>
      <c r="K86" s="215"/>
      <c r="L86" s="222"/>
      <c r="M86" s="174"/>
      <c r="N86" s="223"/>
      <c r="O86" s="157"/>
      <c r="P86" s="157"/>
      <c r="Q86" s="855"/>
      <c r="R86" s="855"/>
      <c r="S86" s="855"/>
      <c r="T86" s="855"/>
      <c r="U86" s="855"/>
      <c r="V86" s="855"/>
      <c r="W86" s="855"/>
      <c r="X86" s="855"/>
      <c r="Y86" s="855"/>
      <c r="Z86" s="855"/>
      <c r="AA86" s="1083"/>
      <c r="AB86" s="152"/>
      <c r="AC86" s="152"/>
      <c r="AD86" s="152"/>
      <c r="AE86" s="152"/>
      <c r="AF86" s="152"/>
    </row>
    <row r="87" spans="1:32" s="80" customFormat="1" ht="11.25" customHeight="1">
      <c r="A87" s="160"/>
      <c r="B87" s="217"/>
      <c r="C87" s="217"/>
      <c r="D87" s="217"/>
      <c r="E87" s="42"/>
      <c r="F87" s="42" t="s">
        <v>1319</v>
      </c>
      <c r="G87" s="140"/>
      <c r="H87" s="140"/>
      <c r="I87" s="140"/>
      <c r="J87" s="141"/>
      <c r="K87" s="140"/>
      <c r="L87" s="140"/>
      <c r="M87" s="140"/>
      <c r="N87" s="140"/>
      <c r="O87" s="140"/>
      <c r="P87" s="140"/>
      <c r="Q87" s="855"/>
      <c r="R87" s="855"/>
      <c r="S87" s="855"/>
      <c r="T87" s="855"/>
      <c r="U87" s="855"/>
      <c r="V87" s="855"/>
      <c r="W87" s="855"/>
      <c r="X87" s="855"/>
      <c r="Y87" s="855"/>
      <c r="Z87" s="855"/>
      <c r="AA87" s="1083"/>
      <c r="AB87" s="152"/>
      <c r="AC87" s="152"/>
      <c r="AD87" s="152"/>
      <c r="AE87" s="152"/>
      <c r="AF87" s="152"/>
    </row>
    <row r="88" spans="1:32" s="80" customFormat="1" ht="11.25" customHeight="1">
      <c r="A88" s="160"/>
      <c r="B88" s="217"/>
      <c r="C88" s="217"/>
      <c r="D88" s="217"/>
      <c r="E88" s="643"/>
      <c r="F88" s="217"/>
      <c r="G88" s="140"/>
      <c r="H88" s="140"/>
      <c r="I88" s="140"/>
      <c r="J88" s="141"/>
      <c r="K88" s="140"/>
      <c r="L88" s="140"/>
      <c r="M88" s="140"/>
      <c r="N88" s="140"/>
      <c r="O88" s="140"/>
      <c r="P88" s="140"/>
      <c r="Q88" s="855"/>
      <c r="R88" s="855"/>
      <c r="S88" s="855"/>
      <c r="T88" s="855"/>
      <c r="U88" s="855"/>
      <c r="V88" s="855"/>
      <c r="W88" s="855"/>
      <c r="X88" s="855"/>
      <c r="Y88" s="855"/>
      <c r="Z88" s="855"/>
      <c r="AA88" s="1083"/>
      <c r="AB88" s="152"/>
      <c r="AC88" s="152"/>
      <c r="AD88" s="152"/>
      <c r="AE88" s="152"/>
      <c r="AF88" s="152"/>
    </row>
    <row r="89" spans="1:32" s="80" customFormat="1" ht="11.25" customHeight="1">
      <c r="A89" s="160"/>
      <c r="B89" s="144"/>
      <c r="C89" s="139"/>
      <c r="D89" s="141"/>
      <c r="E89" s="140"/>
      <c r="F89" s="140"/>
      <c r="G89" s="140"/>
      <c r="H89" s="137"/>
      <c r="I89" s="137"/>
      <c r="J89" s="137"/>
      <c r="K89" s="150"/>
      <c r="L89" s="150"/>
      <c r="M89" s="150"/>
      <c r="N89" s="139"/>
      <c r="O89" s="855"/>
      <c r="P89" s="855"/>
      <c r="Q89" s="855"/>
      <c r="R89" s="855"/>
      <c r="S89" s="855"/>
      <c r="T89" s="855"/>
      <c r="U89" s="855"/>
      <c r="V89" s="855"/>
      <c r="W89" s="855"/>
      <c r="X89" s="855"/>
      <c r="Y89" s="855"/>
      <c r="Z89" s="855"/>
      <c r="AA89" s="1083"/>
      <c r="AB89" s="152"/>
      <c r="AC89" s="152"/>
      <c r="AD89" s="152"/>
      <c r="AE89" s="152"/>
      <c r="AF89" s="152"/>
    </row>
    <row r="90" spans="1:32" s="80" customFormat="1" ht="11.25" customHeight="1">
      <c r="A90" s="160"/>
      <c r="B90" s="144" t="s">
        <v>921</v>
      </c>
      <c r="C90" s="858" t="s">
        <v>991</v>
      </c>
      <c r="D90" s="858"/>
      <c r="E90" s="859"/>
      <c r="F90" s="859"/>
      <c r="G90" s="859"/>
      <c r="H90" s="728"/>
      <c r="I90" s="728"/>
      <c r="J90" s="728"/>
      <c r="K90" s="859"/>
      <c r="L90" s="859"/>
      <c r="M90" s="859"/>
      <c r="N90" s="859"/>
      <c r="O90" s="859"/>
      <c r="P90" s="859"/>
      <c r="Q90" s="859"/>
      <c r="R90" s="859"/>
      <c r="S90" s="860"/>
      <c r="T90" s="860"/>
      <c r="U90" s="860"/>
      <c r="V90" s="860"/>
      <c r="W90" s="860"/>
      <c r="X90" s="860"/>
      <c r="Y90" s="860"/>
      <c r="Z90" s="860"/>
      <c r="AA90" s="1083"/>
      <c r="AB90" s="152"/>
      <c r="AC90" s="152"/>
      <c r="AD90" s="152"/>
      <c r="AE90" s="152"/>
      <c r="AF90" s="152"/>
    </row>
    <row r="91" spans="1:32" s="80" customFormat="1" ht="11.25" customHeight="1">
      <c r="A91" s="160"/>
      <c r="B91" s="144"/>
      <c r="C91" s="139"/>
      <c r="D91" s="141"/>
      <c r="E91" s="140"/>
      <c r="F91" s="140"/>
      <c r="G91" s="140"/>
      <c r="H91" s="137"/>
      <c r="I91" s="137"/>
      <c r="J91" s="137"/>
      <c r="K91" s="150"/>
      <c r="L91" s="150"/>
      <c r="M91" s="150"/>
      <c r="N91" s="139"/>
      <c r="O91" s="855"/>
      <c r="P91" s="855"/>
      <c r="Q91" s="855"/>
      <c r="R91" s="855"/>
      <c r="S91" s="855"/>
      <c r="T91" s="855"/>
      <c r="U91" s="855"/>
      <c r="V91" s="855"/>
      <c r="W91" s="855"/>
      <c r="X91" s="855"/>
      <c r="Y91" s="855"/>
      <c r="Z91" s="855"/>
      <c r="AA91" s="1083"/>
      <c r="AB91" s="152"/>
      <c r="AC91" s="152"/>
      <c r="AD91" s="152"/>
      <c r="AE91" s="152"/>
      <c r="AF91" s="152"/>
    </row>
    <row r="92" spans="1:32" s="80" customFormat="1" ht="11.25" customHeight="1">
      <c r="A92" s="160"/>
      <c r="B92" s="861"/>
      <c r="C92" s="858" t="s">
        <v>1320</v>
      </c>
      <c r="D92" s="861"/>
      <c r="E92" s="862"/>
      <c r="F92" s="861"/>
      <c r="G92" s="859"/>
      <c r="H92" s="859"/>
      <c r="I92" s="859"/>
      <c r="J92" s="863"/>
      <c r="K92" s="859"/>
      <c r="L92" s="859"/>
      <c r="M92" s="859"/>
      <c r="N92" s="859"/>
      <c r="O92" s="859"/>
      <c r="P92" s="859"/>
      <c r="Q92" s="859"/>
      <c r="R92" s="859"/>
      <c r="S92" s="860"/>
      <c r="T92" s="860"/>
      <c r="U92" s="860"/>
      <c r="V92" s="860"/>
      <c r="W92" s="860"/>
      <c r="X92" s="860"/>
      <c r="Y92" s="860"/>
      <c r="Z92" s="860"/>
      <c r="AA92" s="1083"/>
      <c r="AB92" s="152"/>
      <c r="AC92" s="152"/>
      <c r="AD92" s="152"/>
      <c r="AE92" s="152"/>
      <c r="AF92" s="152"/>
    </row>
    <row r="93" spans="1:32" s="80" customFormat="1" ht="11.25" customHeight="1">
      <c r="A93" s="160"/>
      <c r="B93" s="867"/>
      <c r="C93" s="664"/>
      <c r="D93" s="867"/>
      <c r="E93" s="868"/>
      <c r="F93" s="867"/>
      <c r="G93" s="9"/>
      <c r="H93" s="9"/>
      <c r="I93" s="9"/>
      <c r="J93" s="17"/>
      <c r="K93" s="9"/>
      <c r="L93" s="9"/>
      <c r="M93" s="9"/>
      <c r="N93" s="9"/>
      <c r="O93" s="9"/>
      <c r="P93" s="9"/>
      <c r="Q93" s="4962" t="s">
        <v>273</v>
      </c>
      <c r="R93" s="4962"/>
      <c r="S93" s="4962"/>
      <c r="T93" s="4962"/>
      <c r="U93" s="4962"/>
      <c r="V93" s="4962"/>
      <c r="W93" s="4962"/>
      <c r="X93" s="4962"/>
      <c r="Y93" s="4962"/>
      <c r="Z93" s="4962"/>
      <c r="AA93" s="1645"/>
      <c r="AB93" s="152"/>
      <c r="AC93" s="152"/>
      <c r="AD93" s="152"/>
      <c r="AE93" s="152"/>
      <c r="AF93" s="152"/>
    </row>
    <row r="94" spans="1:32" s="80" customFormat="1" ht="11.25" customHeight="1">
      <c r="A94" s="160"/>
      <c r="B94" s="144"/>
      <c r="C94" s="139"/>
      <c r="D94" s="141"/>
      <c r="E94" s="140"/>
      <c r="F94" s="140"/>
      <c r="G94" s="140"/>
      <c r="H94" s="137"/>
      <c r="I94" s="137"/>
      <c r="J94" s="137"/>
      <c r="K94" s="150"/>
      <c r="L94" s="150"/>
      <c r="M94" s="150"/>
      <c r="N94" s="139"/>
      <c r="O94" s="855"/>
      <c r="P94" s="855"/>
      <c r="Q94" s="4963" t="s">
        <v>120</v>
      </c>
      <c r="R94" s="4963"/>
      <c r="S94" s="4963"/>
      <c r="T94" s="4963"/>
      <c r="U94" s="4963"/>
      <c r="V94" s="4963"/>
      <c r="W94" s="4963"/>
      <c r="X94" s="4963"/>
      <c r="Y94" s="4963"/>
      <c r="Z94" s="4963"/>
      <c r="AA94" s="1083"/>
      <c r="AB94" s="152"/>
      <c r="AC94" s="152"/>
      <c r="AD94" s="152"/>
      <c r="AE94" s="152"/>
      <c r="AF94" s="152"/>
    </row>
    <row r="95" spans="1:32" s="80" customFormat="1" ht="11.25" customHeight="1">
      <c r="A95" s="160"/>
      <c r="B95" s="144"/>
      <c r="C95" s="218"/>
      <c r="D95" s="147"/>
      <c r="E95" s="140"/>
      <c r="F95" s="140"/>
      <c r="G95" s="140"/>
      <c r="H95" s="137"/>
      <c r="I95" s="137"/>
      <c r="J95" s="137"/>
      <c r="K95" s="150"/>
      <c r="L95" s="150"/>
      <c r="M95" s="150"/>
      <c r="N95" s="139"/>
      <c r="O95" s="855"/>
      <c r="P95" s="855"/>
      <c r="Q95" s="855"/>
      <c r="R95" s="855"/>
      <c r="S95" s="855"/>
      <c r="T95" s="855"/>
      <c r="U95" s="855"/>
      <c r="V95" s="855"/>
      <c r="W95" s="855"/>
      <c r="X95" s="855"/>
      <c r="Y95" s="4972" t="s">
        <v>993</v>
      </c>
      <c r="Z95" s="4973"/>
      <c r="AA95" s="1083"/>
      <c r="AB95" s="152"/>
      <c r="AC95" s="152"/>
      <c r="AD95" s="152"/>
      <c r="AE95" s="152"/>
      <c r="AF95" s="152"/>
    </row>
    <row r="96" spans="1:32" s="80" customFormat="1" ht="11.25" customHeight="1">
      <c r="A96" s="160"/>
      <c r="B96" s="144"/>
      <c r="C96" s="193" t="s">
        <v>103</v>
      </c>
      <c r="D96" s="139" t="s">
        <v>1015</v>
      </c>
      <c r="E96" s="137"/>
      <c r="F96" s="140"/>
      <c r="G96" s="140"/>
      <c r="H96" s="140"/>
      <c r="I96" s="137"/>
      <c r="J96" s="137"/>
      <c r="K96" s="137"/>
      <c r="L96" s="150"/>
      <c r="M96" s="150"/>
      <c r="N96" s="142"/>
      <c r="O96" s="201"/>
      <c r="P96" s="4964" t="s">
        <v>506</v>
      </c>
      <c r="Q96" s="4983">
        <f>Q100+Q103+Q106+Q109+Q112</f>
        <v>0</v>
      </c>
      <c r="R96" s="4984"/>
      <c r="S96" s="4984"/>
      <c r="T96" s="4984"/>
      <c r="U96" s="4984"/>
      <c r="V96" s="4984"/>
      <c r="W96" s="4984"/>
      <c r="X96" s="4984"/>
      <c r="Y96" s="4984"/>
      <c r="Z96" s="4985"/>
      <c r="AA96" s="1083"/>
      <c r="AB96" s="152"/>
      <c r="AC96" s="152"/>
      <c r="AD96" s="152"/>
      <c r="AE96" s="152"/>
      <c r="AF96" s="152"/>
    </row>
    <row r="97" spans="1:32" s="80" customFormat="1" ht="11.25" customHeight="1">
      <c r="A97" s="160"/>
      <c r="B97" s="144"/>
      <c r="C97" s="193"/>
      <c r="D97" s="139" t="s">
        <v>1011</v>
      </c>
      <c r="E97" s="137"/>
      <c r="F97" s="140"/>
      <c r="G97" s="140"/>
      <c r="H97" s="140"/>
      <c r="I97" s="137"/>
      <c r="J97" s="137"/>
      <c r="K97" s="137"/>
      <c r="L97" s="150"/>
      <c r="M97" s="150"/>
      <c r="N97" s="142"/>
      <c r="O97" s="201"/>
      <c r="P97" s="4965"/>
      <c r="Q97" s="4986"/>
      <c r="R97" s="4987"/>
      <c r="S97" s="4987"/>
      <c r="T97" s="4987"/>
      <c r="U97" s="4987"/>
      <c r="V97" s="4987"/>
      <c r="W97" s="4987"/>
      <c r="X97" s="4987"/>
      <c r="Y97" s="4987"/>
      <c r="Z97" s="4988"/>
      <c r="AA97" s="1083"/>
      <c r="AB97" s="152"/>
      <c r="AC97" s="152"/>
      <c r="AD97" s="152"/>
      <c r="AE97" s="152"/>
      <c r="AF97" s="152"/>
    </row>
    <row r="98" spans="1:32" s="80" customFormat="1" ht="11.25" customHeight="1">
      <c r="A98" s="160"/>
      <c r="B98" s="144"/>
      <c r="C98" s="142"/>
      <c r="D98" s="141" t="s">
        <v>1016</v>
      </c>
      <c r="E98" s="139"/>
      <c r="F98" s="140"/>
      <c r="G98" s="140"/>
      <c r="H98" s="140"/>
      <c r="I98" s="137"/>
      <c r="J98" s="137"/>
      <c r="K98" s="137"/>
      <c r="L98" s="150"/>
      <c r="M98" s="150"/>
      <c r="N98" s="139"/>
      <c r="O98" s="201"/>
      <c r="P98" s="139"/>
      <c r="Q98" s="201"/>
      <c r="R98" s="201"/>
      <c r="S98" s="201"/>
      <c r="T98" s="201"/>
      <c r="U98" s="201"/>
      <c r="V98" s="201"/>
      <c r="W98" s="201"/>
      <c r="X98" s="201"/>
      <c r="Y98" s="201"/>
      <c r="Z98" s="201"/>
      <c r="AA98" s="1083"/>
      <c r="AB98" s="152"/>
      <c r="AC98" s="152"/>
      <c r="AD98" s="152"/>
      <c r="AE98" s="152"/>
      <c r="AF98" s="152"/>
    </row>
    <row r="99" spans="1:32" s="80" customFormat="1" ht="11.25" customHeight="1">
      <c r="A99" s="160"/>
      <c r="B99" s="144"/>
      <c r="C99" s="139"/>
      <c r="D99" s="141"/>
      <c r="E99" s="140"/>
      <c r="F99" s="140"/>
      <c r="G99" s="140"/>
      <c r="H99" s="137"/>
      <c r="I99" s="137"/>
      <c r="J99" s="137"/>
      <c r="K99" s="150"/>
      <c r="L99" s="150"/>
      <c r="M99" s="150"/>
      <c r="N99" s="139"/>
      <c r="O99" s="855"/>
      <c r="P99" s="855"/>
      <c r="Q99" s="855"/>
      <c r="R99" s="855"/>
      <c r="S99" s="855"/>
      <c r="T99" s="855"/>
      <c r="U99" s="855"/>
      <c r="V99" s="855"/>
      <c r="W99" s="855"/>
      <c r="X99" s="855"/>
      <c r="Y99" s="855"/>
      <c r="Z99" s="855"/>
      <c r="AA99" s="1083"/>
      <c r="AB99" s="152"/>
      <c r="AC99" s="152"/>
      <c r="AD99" s="152"/>
      <c r="AE99" s="152"/>
      <c r="AF99" s="152"/>
    </row>
    <row r="100" spans="1:32" s="80" customFormat="1" ht="11.25" customHeight="1">
      <c r="A100" s="160"/>
      <c r="B100" s="144"/>
      <c r="C100" s="139"/>
      <c r="D100" s="1831" t="s">
        <v>302</v>
      </c>
      <c r="E100" s="139" t="s">
        <v>1017</v>
      </c>
      <c r="F100" s="140"/>
      <c r="G100" s="140"/>
      <c r="H100" s="137"/>
      <c r="I100" s="137"/>
      <c r="J100" s="137"/>
      <c r="K100" s="150"/>
      <c r="L100" s="150"/>
      <c r="M100" s="150"/>
      <c r="N100" s="139"/>
      <c r="O100" s="855"/>
      <c r="P100" s="4964" t="s">
        <v>508</v>
      </c>
      <c r="Q100" s="4983"/>
      <c r="R100" s="4984"/>
      <c r="S100" s="4984"/>
      <c r="T100" s="4984"/>
      <c r="U100" s="4984"/>
      <c r="V100" s="4984"/>
      <c r="W100" s="4984"/>
      <c r="X100" s="4984"/>
      <c r="Y100" s="4984"/>
      <c r="Z100" s="4985"/>
      <c r="AA100" s="1083"/>
      <c r="AB100" s="152"/>
      <c r="AC100" s="152"/>
      <c r="AD100" s="152"/>
      <c r="AE100" s="152"/>
      <c r="AF100" s="152"/>
    </row>
    <row r="101" spans="1:32" s="80" customFormat="1" ht="11.25" customHeight="1">
      <c r="A101" s="160"/>
      <c r="B101" s="144"/>
      <c r="C101" s="139"/>
      <c r="D101" s="1831"/>
      <c r="E101" s="141" t="s">
        <v>1018</v>
      </c>
      <c r="F101" s="140"/>
      <c r="G101" s="140"/>
      <c r="H101" s="137"/>
      <c r="I101" s="137"/>
      <c r="J101" s="137"/>
      <c r="K101" s="150"/>
      <c r="L101" s="150"/>
      <c r="M101" s="150"/>
      <c r="N101" s="139"/>
      <c r="O101" s="855"/>
      <c r="P101" s="4965"/>
      <c r="Q101" s="4986"/>
      <c r="R101" s="4987"/>
      <c r="S101" s="4987"/>
      <c r="T101" s="4987"/>
      <c r="U101" s="4987"/>
      <c r="V101" s="4987"/>
      <c r="W101" s="4987"/>
      <c r="X101" s="4987"/>
      <c r="Y101" s="4987"/>
      <c r="Z101" s="4988"/>
      <c r="AA101" s="1083"/>
      <c r="AB101" s="152"/>
      <c r="AC101" s="152"/>
      <c r="AD101" s="152"/>
      <c r="AE101" s="152"/>
      <c r="AF101" s="152"/>
    </row>
    <row r="102" spans="1:32" s="80" customFormat="1" ht="11.25" customHeight="1">
      <c r="A102" s="160"/>
      <c r="B102" s="144"/>
      <c r="C102" s="139"/>
      <c r="D102" s="170"/>
      <c r="E102" s="140"/>
      <c r="F102" s="140"/>
      <c r="G102" s="140"/>
      <c r="H102" s="137"/>
      <c r="I102" s="137"/>
      <c r="J102" s="137"/>
      <c r="K102" s="150"/>
      <c r="L102" s="150"/>
      <c r="M102" s="150"/>
      <c r="N102" s="139"/>
      <c r="O102" s="855"/>
      <c r="P102" s="139"/>
      <c r="Q102" s="201"/>
      <c r="R102" s="201"/>
      <c r="S102" s="201"/>
      <c r="T102" s="201"/>
      <c r="U102" s="201"/>
      <c r="V102" s="201"/>
      <c r="W102" s="201"/>
      <c r="X102" s="201"/>
      <c r="Y102" s="201"/>
      <c r="Z102" s="201"/>
      <c r="AA102" s="1083"/>
      <c r="AB102" s="152"/>
      <c r="AC102" s="152"/>
      <c r="AD102" s="152"/>
      <c r="AE102" s="152"/>
      <c r="AF102" s="152"/>
    </row>
    <row r="103" spans="1:32" s="80" customFormat="1" ht="11.25" customHeight="1">
      <c r="A103" s="160"/>
      <c r="B103" s="144"/>
      <c r="C103" s="139"/>
      <c r="D103" s="1831" t="s">
        <v>658</v>
      </c>
      <c r="E103" s="139" t="s">
        <v>1019</v>
      </c>
      <c r="F103" s="140"/>
      <c r="G103" s="140"/>
      <c r="H103" s="137"/>
      <c r="I103" s="137"/>
      <c r="J103" s="137"/>
      <c r="K103" s="150"/>
      <c r="L103" s="150"/>
      <c r="M103" s="150"/>
      <c r="N103" s="139"/>
      <c r="O103" s="855"/>
      <c r="P103" s="4964" t="s">
        <v>556</v>
      </c>
      <c r="Q103" s="4983"/>
      <c r="R103" s="4984"/>
      <c r="S103" s="4984"/>
      <c r="T103" s="4984"/>
      <c r="U103" s="4984"/>
      <c r="V103" s="4984"/>
      <c r="W103" s="4984"/>
      <c r="X103" s="4984"/>
      <c r="Y103" s="4984"/>
      <c r="Z103" s="4985"/>
      <c r="AA103" s="1083"/>
      <c r="AB103" s="152"/>
      <c r="AC103" s="152"/>
      <c r="AD103" s="152"/>
      <c r="AE103" s="152"/>
      <c r="AF103" s="152"/>
    </row>
    <row r="104" spans="1:32" s="80" customFormat="1" ht="11.25" customHeight="1">
      <c r="A104" s="160"/>
      <c r="B104" s="144"/>
      <c r="C104" s="139"/>
      <c r="D104" s="1831"/>
      <c r="E104" s="141" t="s">
        <v>1004</v>
      </c>
      <c r="F104" s="140"/>
      <c r="G104" s="140"/>
      <c r="H104" s="137"/>
      <c r="I104" s="137"/>
      <c r="J104" s="137"/>
      <c r="K104" s="150"/>
      <c r="L104" s="150"/>
      <c r="M104" s="150"/>
      <c r="N104" s="139"/>
      <c r="O104" s="855"/>
      <c r="P104" s="4965"/>
      <c r="Q104" s="4986"/>
      <c r="R104" s="4987"/>
      <c r="S104" s="4987"/>
      <c r="T104" s="4987"/>
      <c r="U104" s="4987"/>
      <c r="V104" s="4987"/>
      <c r="W104" s="4987"/>
      <c r="X104" s="4987"/>
      <c r="Y104" s="4987"/>
      <c r="Z104" s="4988"/>
      <c r="AA104" s="1083"/>
      <c r="AB104" s="152"/>
      <c r="AC104" s="152"/>
      <c r="AD104" s="152"/>
      <c r="AE104" s="152"/>
      <c r="AF104" s="152"/>
    </row>
    <row r="105" spans="1:32" s="80" customFormat="1" ht="11.25" customHeight="1">
      <c r="A105" s="160"/>
      <c r="B105" s="144"/>
      <c r="C105" s="139"/>
      <c r="D105" s="141"/>
      <c r="E105" s="140"/>
      <c r="F105" s="140"/>
      <c r="G105" s="140"/>
      <c r="H105" s="137"/>
      <c r="I105" s="137"/>
      <c r="J105" s="137"/>
      <c r="K105" s="150"/>
      <c r="L105" s="150"/>
      <c r="M105" s="150"/>
      <c r="N105" s="139"/>
      <c r="O105" s="855"/>
      <c r="P105" s="855"/>
      <c r="Q105" s="855"/>
      <c r="R105" s="855"/>
      <c r="S105" s="855"/>
      <c r="T105" s="855"/>
      <c r="U105" s="855"/>
      <c r="V105" s="855"/>
      <c r="W105" s="855"/>
      <c r="X105" s="855"/>
      <c r="Y105" s="855"/>
      <c r="Z105" s="855"/>
      <c r="AA105" s="1083"/>
      <c r="AB105" s="152"/>
      <c r="AC105" s="152"/>
      <c r="AD105" s="152"/>
      <c r="AE105" s="152"/>
      <c r="AF105" s="152"/>
    </row>
    <row r="106" spans="1:32" s="80" customFormat="1" ht="11.25" customHeight="1">
      <c r="A106" s="160"/>
      <c r="B106" s="144"/>
      <c r="C106" s="139"/>
      <c r="D106" s="1831" t="s">
        <v>659</v>
      </c>
      <c r="E106" s="139" t="s">
        <v>1020</v>
      </c>
      <c r="F106" s="140"/>
      <c r="G106" s="140"/>
      <c r="H106" s="137"/>
      <c r="I106" s="137"/>
      <c r="J106" s="137"/>
      <c r="K106" s="150"/>
      <c r="L106" s="150"/>
      <c r="M106" s="150"/>
      <c r="N106" s="139"/>
      <c r="O106" s="855"/>
      <c r="P106" s="4964" t="s">
        <v>557</v>
      </c>
      <c r="Q106" s="4983"/>
      <c r="R106" s="4984"/>
      <c r="S106" s="4984"/>
      <c r="T106" s="4984"/>
      <c r="U106" s="4984"/>
      <c r="V106" s="4984"/>
      <c r="W106" s="4984"/>
      <c r="X106" s="4984"/>
      <c r="Y106" s="4984"/>
      <c r="Z106" s="4985"/>
      <c r="AA106" s="1083"/>
      <c r="AB106" s="152"/>
      <c r="AC106" s="152"/>
      <c r="AD106" s="152"/>
      <c r="AE106" s="152"/>
      <c r="AF106" s="152"/>
    </row>
    <row r="107" spans="1:32" s="80" customFormat="1" ht="11.25" customHeight="1">
      <c r="A107" s="160"/>
      <c r="B107" s="144"/>
      <c r="C107" s="139"/>
      <c r="D107" s="1831"/>
      <c r="E107" s="141" t="s">
        <v>1006</v>
      </c>
      <c r="F107" s="140"/>
      <c r="G107" s="140"/>
      <c r="H107" s="137"/>
      <c r="I107" s="137"/>
      <c r="J107" s="137"/>
      <c r="K107" s="150"/>
      <c r="L107" s="150"/>
      <c r="M107" s="150"/>
      <c r="N107" s="139"/>
      <c r="O107" s="855"/>
      <c r="P107" s="4965"/>
      <c r="Q107" s="4986"/>
      <c r="R107" s="4987"/>
      <c r="S107" s="4987"/>
      <c r="T107" s="4987"/>
      <c r="U107" s="4987"/>
      <c r="V107" s="4987"/>
      <c r="W107" s="4987"/>
      <c r="X107" s="4987"/>
      <c r="Y107" s="4987"/>
      <c r="Z107" s="4988"/>
      <c r="AA107" s="1083"/>
      <c r="AB107" s="152"/>
      <c r="AC107" s="152"/>
      <c r="AD107" s="152"/>
      <c r="AE107" s="152"/>
      <c r="AF107" s="152"/>
    </row>
    <row r="108" spans="1:32" s="80" customFormat="1" ht="11.25" customHeight="1">
      <c r="A108" s="160"/>
      <c r="B108" s="144"/>
      <c r="C108" s="139"/>
      <c r="D108" s="170"/>
      <c r="E108" s="140"/>
      <c r="F108" s="140"/>
      <c r="G108" s="140"/>
      <c r="H108" s="137"/>
      <c r="I108" s="137"/>
      <c r="J108" s="137"/>
      <c r="K108" s="150"/>
      <c r="L108" s="150"/>
      <c r="M108" s="150"/>
      <c r="N108" s="139"/>
      <c r="O108" s="855"/>
      <c r="P108" s="139"/>
      <c r="Q108" s="201"/>
      <c r="R108" s="201"/>
      <c r="S108" s="201"/>
      <c r="T108" s="201"/>
      <c r="U108" s="201"/>
      <c r="V108" s="201"/>
      <c r="W108" s="201"/>
      <c r="X108" s="201"/>
      <c r="Y108" s="201"/>
      <c r="Z108" s="201"/>
      <c r="AA108" s="1083"/>
      <c r="AB108" s="152"/>
      <c r="AC108" s="152"/>
      <c r="AD108" s="152"/>
      <c r="AE108" s="152"/>
      <c r="AF108" s="152"/>
    </row>
    <row r="109" spans="1:32" s="80" customFormat="1" ht="11.25" customHeight="1">
      <c r="A109" s="160"/>
      <c r="B109" s="144"/>
      <c r="C109" s="139"/>
      <c r="D109" s="1831" t="s">
        <v>858</v>
      </c>
      <c r="E109" s="139" t="s">
        <v>1022</v>
      </c>
      <c r="F109" s="140"/>
      <c r="G109" s="140"/>
      <c r="H109" s="137"/>
      <c r="I109" s="137"/>
      <c r="J109" s="137"/>
      <c r="K109" s="150"/>
      <c r="L109" s="150"/>
      <c r="M109" s="150"/>
      <c r="N109" s="139"/>
      <c r="O109" s="855"/>
      <c r="P109" s="4964" t="s">
        <v>558</v>
      </c>
      <c r="Q109" s="4983"/>
      <c r="R109" s="4984"/>
      <c r="S109" s="4984"/>
      <c r="T109" s="4984"/>
      <c r="U109" s="4984"/>
      <c r="V109" s="4984"/>
      <c r="W109" s="4984"/>
      <c r="X109" s="4984"/>
      <c r="Y109" s="4984"/>
      <c r="Z109" s="4985"/>
      <c r="AA109" s="1083"/>
      <c r="AB109" s="152"/>
      <c r="AC109" s="152"/>
      <c r="AD109" s="152"/>
      <c r="AE109" s="152"/>
      <c r="AF109" s="152"/>
    </row>
    <row r="110" spans="1:32" s="80" customFormat="1" ht="11.25" customHeight="1">
      <c r="A110" s="160"/>
      <c r="B110" s="144"/>
      <c r="C110" s="139"/>
      <c r="D110" s="1831"/>
      <c r="E110" s="141" t="s">
        <v>1021</v>
      </c>
      <c r="F110" s="140"/>
      <c r="G110" s="140"/>
      <c r="H110" s="137"/>
      <c r="I110" s="137"/>
      <c r="J110" s="137"/>
      <c r="K110" s="150"/>
      <c r="L110" s="150"/>
      <c r="M110" s="150"/>
      <c r="N110" s="139"/>
      <c r="O110" s="855"/>
      <c r="P110" s="4965"/>
      <c r="Q110" s="4986"/>
      <c r="R110" s="4987"/>
      <c r="S110" s="4987"/>
      <c r="T110" s="4987"/>
      <c r="U110" s="4987"/>
      <c r="V110" s="4987"/>
      <c r="W110" s="4987"/>
      <c r="X110" s="4987"/>
      <c r="Y110" s="4987"/>
      <c r="Z110" s="4988"/>
      <c r="AA110" s="1083"/>
      <c r="AB110" s="152"/>
      <c r="AC110" s="152"/>
      <c r="AD110" s="152"/>
      <c r="AE110" s="152"/>
      <c r="AF110" s="152"/>
    </row>
    <row r="111" spans="1:32" s="80" customFormat="1" ht="11.25" customHeight="1">
      <c r="A111" s="160"/>
      <c r="B111" s="144"/>
      <c r="C111" s="139"/>
      <c r="D111" s="141"/>
      <c r="E111" s="140"/>
      <c r="F111" s="140"/>
      <c r="G111" s="140"/>
      <c r="H111" s="137"/>
      <c r="I111" s="137"/>
      <c r="J111" s="137"/>
      <c r="K111" s="150"/>
      <c r="L111" s="150"/>
      <c r="M111" s="150"/>
      <c r="N111" s="139"/>
      <c r="O111" s="855"/>
      <c r="P111" s="855"/>
      <c r="Q111" s="855"/>
      <c r="R111" s="855"/>
      <c r="S111" s="855"/>
      <c r="T111" s="855"/>
      <c r="U111" s="855"/>
      <c r="V111" s="855"/>
      <c r="W111" s="855"/>
      <c r="X111" s="855"/>
      <c r="Y111" s="855"/>
      <c r="Z111" s="855"/>
      <c r="AA111" s="1083"/>
      <c r="AB111" s="152"/>
      <c r="AC111" s="152"/>
      <c r="AD111" s="152"/>
      <c r="AE111" s="152"/>
      <c r="AF111" s="152"/>
    </row>
    <row r="112" spans="1:32" s="80" customFormat="1" ht="11.25" customHeight="1">
      <c r="A112" s="160"/>
      <c r="B112" s="144"/>
      <c r="C112" s="139"/>
      <c r="D112" s="1831" t="s">
        <v>859</v>
      </c>
      <c r="E112" s="139" t="s">
        <v>1023</v>
      </c>
      <c r="F112" s="140"/>
      <c r="G112" s="140"/>
      <c r="H112" s="137"/>
      <c r="I112" s="137"/>
      <c r="J112" s="137"/>
      <c r="K112" s="150"/>
      <c r="L112" s="150"/>
      <c r="M112" s="150"/>
      <c r="N112" s="139"/>
      <c r="O112" s="855"/>
      <c r="P112" s="4964" t="s">
        <v>559</v>
      </c>
      <c r="Q112" s="4983"/>
      <c r="R112" s="4984"/>
      <c r="S112" s="4984"/>
      <c r="T112" s="4984"/>
      <c r="U112" s="4984"/>
      <c r="V112" s="4984"/>
      <c r="W112" s="4984"/>
      <c r="X112" s="4984"/>
      <c r="Y112" s="4984"/>
      <c r="Z112" s="4985"/>
      <c r="AA112" s="1083"/>
      <c r="AB112" s="152"/>
      <c r="AC112" s="152"/>
      <c r="AD112" s="152"/>
      <c r="AE112" s="152"/>
      <c r="AF112" s="152"/>
    </row>
    <row r="113" spans="1:32" s="80" customFormat="1" ht="11.25" customHeight="1">
      <c r="A113" s="160"/>
      <c r="B113" s="144"/>
      <c r="C113" s="139"/>
      <c r="D113" s="1831"/>
      <c r="E113" s="141" t="s">
        <v>1024</v>
      </c>
      <c r="F113" s="140"/>
      <c r="G113" s="140"/>
      <c r="H113" s="137"/>
      <c r="I113" s="137"/>
      <c r="J113" s="137"/>
      <c r="K113" s="150"/>
      <c r="L113" s="150"/>
      <c r="M113" s="150"/>
      <c r="N113" s="139"/>
      <c r="O113" s="855"/>
      <c r="P113" s="4965"/>
      <c r="Q113" s="4986"/>
      <c r="R113" s="4987"/>
      <c r="S113" s="4987"/>
      <c r="T113" s="4987"/>
      <c r="U113" s="4987"/>
      <c r="V113" s="4987"/>
      <c r="W113" s="4987"/>
      <c r="X113" s="4987"/>
      <c r="Y113" s="4987"/>
      <c r="Z113" s="4988"/>
      <c r="AA113" s="1083"/>
      <c r="AB113" s="152"/>
      <c r="AC113" s="152"/>
      <c r="AD113" s="152"/>
      <c r="AE113" s="152"/>
      <c r="AF113" s="152"/>
    </row>
    <row r="114" spans="1:32" s="80" customFormat="1" ht="11.25" customHeight="1">
      <c r="A114" s="160"/>
      <c r="B114" s="144"/>
      <c r="C114" s="139"/>
      <c r="D114" s="141"/>
      <c r="E114" s="140" t="s">
        <v>1025</v>
      </c>
      <c r="F114" s="140"/>
      <c r="G114" s="140"/>
      <c r="H114" s="137"/>
      <c r="I114" s="137"/>
      <c r="J114" s="137"/>
      <c r="K114" s="150"/>
      <c r="L114" s="150"/>
      <c r="M114" s="150"/>
      <c r="N114" s="139"/>
      <c r="O114" s="855"/>
      <c r="P114" s="855"/>
      <c r="Q114" s="855"/>
      <c r="R114" s="855"/>
      <c r="S114" s="855"/>
      <c r="T114" s="855"/>
      <c r="U114" s="855"/>
      <c r="V114" s="855"/>
      <c r="W114" s="855"/>
      <c r="X114" s="855"/>
      <c r="Y114" s="855"/>
      <c r="Z114" s="855"/>
      <c r="AA114" s="1083"/>
      <c r="AB114" s="152"/>
      <c r="AC114" s="152"/>
      <c r="AD114" s="152"/>
      <c r="AE114" s="152"/>
      <c r="AF114" s="152"/>
    </row>
    <row r="115" spans="1:32" s="80" customFormat="1" ht="11.25" customHeight="1">
      <c r="A115" s="160"/>
      <c r="B115" s="144"/>
      <c r="C115" s="139"/>
      <c r="D115" s="141"/>
      <c r="E115" s="140"/>
      <c r="F115" s="140"/>
      <c r="G115" s="140"/>
      <c r="H115" s="137"/>
      <c r="I115" s="137"/>
      <c r="J115" s="137"/>
      <c r="K115" s="150"/>
      <c r="L115" s="150"/>
      <c r="M115" s="150"/>
      <c r="N115" s="139"/>
      <c r="O115" s="855"/>
      <c r="P115" s="855"/>
      <c r="Q115" s="855"/>
      <c r="R115" s="855"/>
      <c r="S115" s="855"/>
      <c r="T115" s="855"/>
      <c r="U115" s="855"/>
      <c r="V115" s="855"/>
      <c r="W115" s="855"/>
      <c r="X115" s="855"/>
      <c r="Y115" s="855"/>
      <c r="Z115" s="855"/>
      <c r="AA115" s="1083"/>
      <c r="AB115" s="152"/>
      <c r="AC115" s="152"/>
      <c r="AD115" s="152"/>
      <c r="AE115" s="152"/>
      <c r="AF115" s="152"/>
    </row>
    <row r="116" spans="1:32" s="80" customFormat="1" ht="11.25" customHeight="1">
      <c r="A116" s="160"/>
      <c r="B116" s="861"/>
      <c r="C116" s="858" t="s">
        <v>1026</v>
      </c>
      <c r="D116" s="861"/>
      <c r="E116" s="862"/>
      <c r="F116" s="861"/>
      <c r="G116" s="859"/>
      <c r="H116" s="859"/>
      <c r="I116" s="859"/>
      <c r="J116" s="863"/>
      <c r="K116" s="859"/>
      <c r="L116" s="859"/>
      <c r="M116" s="859"/>
      <c r="N116" s="859"/>
      <c r="O116" s="859"/>
      <c r="P116" s="859"/>
      <c r="Q116" s="859"/>
      <c r="R116" s="859"/>
      <c r="S116" s="860"/>
      <c r="T116" s="860"/>
      <c r="U116" s="860"/>
      <c r="V116" s="860"/>
      <c r="W116" s="860"/>
      <c r="X116" s="860"/>
      <c r="Y116" s="860"/>
      <c r="Z116" s="860"/>
      <c r="AA116" s="1083"/>
      <c r="AB116" s="152"/>
      <c r="AC116" s="152"/>
      <c r="AD116" s="152"/>
      <c r="AE116" s="152"/>
      <c r="AF116" s="152"/>
    </row>
    <row r="117" spans="1:32" s="80" customFormat="1" ht="11.25" customHeight="1">
      <c r="A117" s="160"/>
      <c r="B117" s="217"/>
      <c r="C117" s="217"/>
      <c r="D117" s="217"/>
      <c r="E117" s="217"/>
      <c r="F117" s="217"/>
      <c r="G117" s="140"/>
      <c r="H117" s="140"/>
      <c r="I117" s="140"/>
      <c r="J117" s="141"/>
      <c r="K117" s="140"/>
      <c r="L117" s="140"/>
      <c r="M117" s="140"/>
      <c r="N117" s="140"/>
      <c r="O117" s="140"/>
      <c r="P117" s="140"/>
      <c r="Q117" s="4962" t="s">
        <v>273</v>
      </c>
      <c r="R117" s="4962"/>
      <c r="S117" s="4962"/>
      <c r="T117" s="4962"/>
      <c r="U117" s="4962"/>
      <c r="V117" s="4962"/>
      <c r="W117" s="4962"/>
      <c r="X117" s="4962"/>
      <c r="Y117" s="4962"/>
      <c r="Z117" s="4962"/>
      <c r="AA117" s="1083"/>
      <c r="AB117" s="152"/>
      <c r="AC117" s="152"/>
      <c r="AD117" s="152"/>
      <c r="AE117" s="152"/>
      <c r="AF117" s="152"/>
    </row>
    <row r="118" spans="1:32" s="80" customFormat="1" ht="11.25" customHeight="1">
      <c r="A118" s="160"/>
      <c r="B118" s="144">
        <v>9.3000000000000007</v>
      </c>
      <c r="C118" s="139" t="s">
        <v>1315</v>
      </c>
      <c r="D118" s="137"/>
      <c r="E118" s="217"/>
      <c r="F118" s="217"/>
      <c r="G118" s="140"/>
      <c r="H118" s="140"/>
      <c r="I118" s="140"/>
      <c r="J118" s="141"/>
      <c r="K118" s="140"/>
      <c r="L118" s="140"/>
      <c r="M118" s="140"/>
      <c r="N118" s="140"/>
      <c r="O118" s="140"/>
      <c r="P118" s="140"/>
      <c r="Q118" s="4963" t="s">
        <v>120</v>
      </c>
      <c r="R118" s="4963"/>
      <c r="S118" s="4963"/>
      <c r="T118" s="4963"/>
      <c r="U118" s="4963"/>
      <c r="V118" s="4963"/>
      <c r="W118" s="4963"/>
      <c r="X118" s="4963"/>
      <c r="Y118" s="4963"/>
      <c r="Z118" s="4963"/>
      <c r="AA118" s="1083"/>
      <c r="AB118" s="152"/>
      <c r="AC118" s="152"/>
      <c r="AD118" s="152"/>
      <c r="AE118" s="152"/>
      <c r="AF118" s="152"/>
    </row>
    <row r="119" spans="1:32" s="80" customFormat="1" ht="11.25" customHeight="1">
      <c r="A119" s="160"/>
      <c r="B119" s="144"/>
      <c r="C119" s="141" t="s">
        <v>1820</v>
      </c>
      <c r="D119" s="139"/>
      <c r="E119" s="217"/>
      <c r="F119" s="217"/>
      <c r="G119" s="140"/>
      <c r="H119" s="140"/>
      <c r="I119" s="140"/>
      <c r="J119" s="141"/>
      <c r="K119" s="140"/>
      <c r="L119" s="140"/>
      <c r="M119" s="140"/>
      <c r="N119" s="140"/>
      <c r="O119" s="140"/>
      <c r="P119" s="140"/>
      <c r="Q119" s="140"/>
      <c r="R119" s="140"/>
      <c r="S119" s="1823"/>
      <c r="T119" s="1823"/>
      <c r="U119" s="1823"/>
      <c r="V119" s="1823"/>
      <c r="W119" s="224"/>
      <c r="X119" s="224"/>
      <c r="Y119" s="4972" t="s">
        <v>993</v>
      </c>
      <c r="Z119" s="4973"/>
      <c r="AA119" s="1083"/>
      <c r="AB119" s="152"/>
      <c r="AC119" s="152"/>
      <c r="AD119" s="152"/>
      <c r="AE119" s="152"/>
      <c r="AF119" s="152"/>
    </row>
    <row r="120" spans="1:32" s="80" customFormat="1" ht="11.25" customHeight="1">
      <c r="A120" s="160"/>
      <c r="B120" s="142"/>
      <c r="C120" s="142"/>
      <c r="D120" s="142"/>
      <c r="E120" s="137"/>
      <c r="F120" s="137"/>
      <c r="G120" s="137"/>
      <c r="H120" s="137"/>
      <c r="I120" s="137"/>
      <c r="J120" s="137"/>
      <c r="K120" s="150"/>
      <c r="L120" s="150"/>
      <c r="M120" s="150"/>
      <c r="N120" s="150"/>
      <c r="O120" s="137"/>
      <c r="P120" s="137"/>
      <c r="Q120" s="137"/>
      <c r="R120" s="137"/>
      <c r="S120" s="137"/>
      <c r="T120" s="142"/>
      <c r="U120" s="142"/>
      <c r="V120" s="142"/>
      <c r="W120" s="142"/>
      <c r="X120" s="142"/>
      <c r="Y120" s="142"/>
      <c r="Z120" s="142"/>
      <c r="AA120" s="1083"/>
      <c r="AB120" s="152"/>
      <c r="AC120" s="152"/>
      <c r="AD120" s="152"/>
      <c r="AE120" s="152"/>
      <c r="AF120" s="152"/>
    </row>
    <row r="121" spans="1:32" s="80" customFormat="1" ht="11.25" customHeight="1">
      <c r="A121" s="160"/>
      <c r="B121" s="144"/>
      <c r="C121" s="193" t="s">
        <v>86</v>
      </c>
      <c r="D121" s="139" t="s">
        <v>1348</v>
      </c>
      <c r="E121" s="137"/>
      <c r="F121" s="140"/>
      <c r="G121" s="140"/>
      <c r="H121" s="140"/>
      <c r="I121" s="137"/>
      <c r="J121" s="137"/>
      <c r="K121" s="137"/>
      <c r="L121" s="150"/>
      <c r="M121" s="150"/>
      <c r="N121" s="142"/>
      <c r="O121" s="201"/>
      <c r="P121" s="4964" t="s">
        <v>560</v>
      </c>
      <c r="Q121" s="4983">
        <f>Q124+Q127</f>
        <v>0</v>
      </c>
      <c r="R121" s="4984"/>
      <c r="S121" s="4984"/>
      <c r="T121" s="4984"/>
      <c r="U121" s="4984"/>
      <c r="V121" s="4984"/>
      <c r="W121" s="4984"/>
      <c r="X121" s="4984"/>
      <c r="Y121" s="4984"/>
      <c r="Z121" s="4985"/>
      <c r="AA121" s="1083"/>
      <c r="AB121" s="152"/>
      <c r="AC121" s="152"/>
      <c r="AD121" s="152"/>
      <c r="AE121" s="152"/>
      <c r="AF121" s="152"/>
    </row>
    <row r="122" spans="1:32" s="80" customFormat="1" ht="11.25" customHeight="1">
      <c r="A122" s="160"/>
      <c r="B122" s="144"/>
      <c r="C122" s="142"/>
      <c r="D122" s="141" t="s">
        <v>1821</v>
      </c>
      <c r="E122" s="139"/>
      <c r="F122" s="140"/>
      <c r="G122" s="140"/>
      <c r="H122" s="140"/>
      <c r="I122" s="137"/>
      <c r="J122" s="137"/>
      <c r="K122" s="137"/>
      <c r="L122" s="150"/>
      <c r="M122" s="150"/>
      <c r="N122" s="139"/>
      <c r="O122" s="201"/>
      <c r="P122" s="4965"/>
      <c r="Q122" s="4986"/>
      <c r="R122" s="4987"/>
      <c r="S122" s="4987"/>
      <c r="T122" s="4987"/>
      <c r="U122" s="4987"/>
      <c r="V122" s="4987"/>
      <c r="W122" s="4987"/>
      <c r="X122" s="4987"/>
      <c r="Y122" s="4987"/>
      <c r="Z122" s="4988"/>
      <c r="AA122" s="1083"/>
      <c r="AB122" s="152"/>
      <c r="AC122" s="152"/>
      <c r="AD122" s="152"/>
      <c r="AE122" s="152"/>
      <c r="AF122" s="152"/>
    </row>
    <row r="123" spans="1:32" s="80" customFormat="1" ht="11.25" customHeight="1">
      <c r="A123" s="160"/>
      <c r="B123" s="144"/>
      <c r="C123" s="141"/>
      <c r="D123" s="170"/>
      <c r="E123" s="140"/>
      <c r="F123" s="140"/>
      <c r="G123" s="140"/>
      <c r="H123" s="137"/>
      <c r="I123" s="137"/>
      <c r="J123" s="137"/>
      <c r="K123" s="150"/>
      <c r="L123" s="150"/>
      <c r="M123" s="150"/>
      <c r="N123" s="139"/>
      <c r="O123" s="855"/>
      <c r="P123" s="855"/>
      <c r="Q123" s="855"/>
      <c r="R123" s="855"/>
      <c r="S123" s="855"/>
      <c r="T123" s="855"/>
      <c r="U123" s="855"/>
      <c r="V123" s="855"/>
      <c r="W123" s="855"/>
      <c r="X123" s="855"/>
      <c r="Y123" s="855"/>
      <c r="Z123" s="855"/>
      <c r="AA123" s="1083"/>
      <c r="AB123" s="152"/>
      <c r="AC123" s="152"/>
      <c r="AD123" s="152"/>
      <c r="AE123" s="152"/>
      <c r="AF123" s="152"/>
    </row>
    <row r="124" spans="1:32" s="80" customFormat="1" ht="11.25" customHeight="1">
      <c r="A124" s="160"/>
      <c r="B124" s="144"/>
      <c r="C124" s="218"/>
      <c r="D124" s="1831" t="s">
        <v>302</v>
      </c>
      <c r="E124" s="139" t="s">
        <v>994</v>
      </c>
      <c r="F124" s="140"/>
      <c r="G124" s="140"/>
      <c r="H124" s="137"/>
      <c r="I124" s="137"/>
      <c r="J124" s="137"/>
      <c r="K124" s="150"/>
      <c r="L124" s="150"/>
      <c r="M124" s="150"/>
      <c r="N124" s="139"/>
      <c r="O124" s="855"/>
      <c r="P124" s="4964" t="s">
        <v>561</v>
      </c>
      <c r="Q124" s="4983"/>
      <c r="R124" s="4984"/>
      <c r="S124" s="4984"/>
      <c r="T124" s="4984"/>
      <c r="U124" s="4984"/>
      <c r="V124" s="4984"/>
      <c r="W124" s="4984"/>
      <c r="X124" s="4984"/>
      <c r="Y124" s="4984"/>
      <c r="Z124" s="4985"/>
      <c r="AA124" s="1083"/>
      <c r="AB124" s="152"/>
      <c r="AC124" s="152"/>
      <c r="AD124" s="152"/>
      <c r="AE124" s="152"/>
      <c r="AF124" s="152"/>
    </row>
    <row r="125" spans="1:32" s="80" customFormat="1" ht="11.25" customHeight="1">
      <c r="A125" s="160"/>
      <c r="B125" s="144"/>
      <c r="C125" s="218"/>
      <c r="D125" s="1831"/>
      <c r="E125" s="140"/>
      <c r="F125" s="140"/>
      <c r="G125" s="140"/>
      <c r="H125" s="137"/>
      <c r="I125" s="137"/>
      <c r="J125" s="137"/>
      <c r="K125" s="150"/>
      <c r="L125" s="150"/>
      <c r="M125" s="150"/>
      <c r="N125" s="139"/>
      <c r="O125" s="855"/>
      <c r="P125" s="4965"/>
      <c r="Q125" s="4986"/>
      <c r="R125" s="4987"/>
      <c r="S125" s="4987"/>
      <c r="T125" s="4987"/>
      <c r="U125" s="4987"/>
      <c r="V125" s="4987"/>
      <c r="W125" s="4987"/>
      <c r="X125" s="4987"/>
      <c r="Y125" s="4987"/>
      <c r="Z125" s="4988"/>
      <c r="AA125" s="1083"/>
      <c r="AB125" s="152"/>
      <c r="AC125" s="152"/>
      <c r="AD125" s="152"/>
      <c r="AE125" s="152"/>
      <c r="AF125" s="152"/>
    </row>
    <row r="126" spans="1:32" s="80" customFormat="1" ht="11.25" customHeight="1">
      <c r="A126" s="160"/>
      <c r="B126" s="144"/>
      <c r="C126" s="218"/>
      <c r="D126" s="170"/>
      <c r="E126" s="140"/>
      <c r="F126" s="140"/>
      <c r="G126" s="140"/>
      <c r="H126" s="137"/>
      <c r="I126" s="137"/>
      <c r="J126" s="137"/>
      <c r="K126" s="150"/>
      <c r="L126" s="150"/>
      <c r="M126" s="150"/>
      <c r="N126" s="139"/>
      <c r="O126" s="855"/>
      <c r="P126" s="139"/>
      <c r="Q126" s="201"/>
      <c r="R126" s="201"/>
      <c r="S126" s="201"/>
      <c r="T126" s="201"/>
      <c r="U126" s="201"/>
      <c r="V126" s="201"/>
      <c r="W126" s="201"/>
      <c r="X126" s="201"/>
      <c r="Y126" s="201"/>
      <c r="Z126" s="201"/>
      <c r="AA126" s="1083"/>
      <c r="AB126" s="152"/>
      <c r="AC126" s="152"/>
      <c r="AD126" s="152"/>
      <c r="AE126" s="152"/>
      <c r="AF126" s="152"/>
    </row>
    <row r="127" spans="1:32" s="80" customFormat="1" ht="11.25" customHeight="1">
      <c r="A127" s="160"/>
      <c r="B127" s="144"/>
      <c r="C127" s="139"/>
      <c r="D127" s="1831" t="s">
        <v>658</v>
      </c>
      <c r="E127" s="139" t="s">
        <v>995</v>
      </c>
      <c r="F127" s="140"/>
      <c r="G127" s="140"/>
      <c r="H127" s="137"/>
      <c r="I127" s="137"/>
      <c r="J127" s="137"/>
      <c r="K127" s="150"/>
      <c r="L127" s="150"/>
      <c r="M127" s="150"/>
      <c r="N127" s="139"/>
      <c r="O127" s="855"/>
      <c r="P127" s="4964" t="s">
        <v>562</v>
      </c>
      <c r="Q127" s="4983"/>
      <c r="R127" s="4984"/>
      <c r="S127" s="4984"/>
      <c r="T127" s="4984"/>
      <c r="U127" s="4984"/>
      <c r="V127" s="4984"/>
      <c r="W127" s="4984"/>
      <c r="X127" s="4984"/>
      <c r="Y127" s="4984"/>
      <c r="Z127" s="4985"/>
      <c r="AA127" s="1083"/>
      <c r="AB127" s="152"/>
      <c r="AC127" s="152"/>
      <c r="AD127" s="152"/>
      <c r="AE127" s="152"/>
      <c r="AF127" s="152"/>
    </row>
    <row r="128" spans="1:32" s="80" customFormat="1" ht="11.25" customHeight="1">
      <c r="A128" s="160"/>
      <c r="B128" s="144"/>
      <c r="C128" s="139"/>
      <c r="D128" s="1831"/>
      <c r="E128" s="141"/>
      <c r="F128" s="140"/>
      <c r="G128" s="140"/>
      <c r="H128" s="137"/>
      <c r="I128" s="137"/>
      <c r="J128" s="137"/>
      <c r="K128" s="150"/>
      <c r="L128" s="150"/>
      <c r="M128" s="150"/>
      <c r="N128" s="139"/>
      <c r="O128" s="855"/>
      <c r="P128" s="4965"/>
      <c r="Q128" s="4986"/>
      <c r="R128" s="4987"/>
      <c r="S128" s="4987"/>
      <c r="T128" s="4987"/>
      <c r="U128" s="4987"/>
      <c r="V128" s="4987"/>
      <c r="W128" s="4987"/>
      <c r="X128" s="4987"/>
      <c r="Y128" s="4987"/>
      <c r="Z128" s="4988"/>
      <c r="AA128" s="1083"/>
      <c r="AB128" s="152"/>
      <c r="AC128" s="152"/>
      <c r="AD128" s="152"/>
      <c r="AE128" s="152"/>
      <c r="AF128" s="152"/>
    </row>
    <row r="129" spans="1:32" s="80" customFormat="1" ht="11.25" customHeight="1">
      <c r="A129" s="160"/>
      <c r="B129" s="144"/>
      <c r="C129" s="139"/>
      <c r="D129" s="1831"/>
      <c r="E129" s="141"/>
      <c r="F129" s="140"/>
      <c r="G129" s="140"/>
      <c r="H129" s="137"/>
      <c r="I129" s="137"/>
      <c r="J129" s="137"/>
      <c r="K129" s="150"/>
      <c r="L129" s="150"/>
      <c r="M129" s="150"/>
      <c r="N129" s="139"/>
      <c r="O129" s="855"/>
      <c r="P129" s="1831"/>
      <c r="Q129" s="1833"/>
      <c r="R129" s="1833"/>
      <c r="S129" s="1833"/>
      <c r="T129" s="1833"/>
      <c r="U129" s="1833"/>
      <c r="V129" s="1833"/>
      <c r="W129" s="1833"/>
      <c r="X129" s="1833"/>
      <c r="Y129" s="1833"/>
      <c r="Z129" s="1833"/>
      <c r="AA129" s="1083"/>
      <c r="AB129" s="152"/>
      <c r="AC129" s="152"/>
      <c r="AD129" s="152"/>
      <c r="AE129" s="152"/>
      <c r="AF129" s="152"/>
    </row>
    <row r="130" spans="1:32" s="80" customFormat="1" ht="11.25" customHeight="1">
      <c r="A130" s="160"/>
      <c r="B130" s="144"/>
      <c r="C130" s="218" t="s">
        <v>89</v>
      </c>
      <c r="D130" s="147" t="s">
        <v>4953</v>
      </c>
      <c r="E130" s="140"/>
      <c r="F130" s="140"/>
      <c r="G130" s="140"/>
      <c r="H130" s="137"/>
      <c r="I130" s="137"/>
      <c r="J130" s="137"/>
      <c r="K130" s="150"/>
      <c r="L130" s="150"/>
      <c r="M130" s="150"/>
      <c r="N130" s="139"/>
      <c r="O130" s="855"/>
      <c r="P130" s="4964" t="s">
        <v>563</v>
      </c>
      <c r="Q130" s="4983"/>
      <c r="R130" s="4984"/>
      <c r="S130" s="4984"/>
      <c r="T130" s="4984"/>
      <c r="U130" s="4984"/>
      <c r="V130" s="4984"/>
      <c r="W130" s="4984"/>
      <c r="X130" s="4984"/>
      <c r="Y130" s="4984"/>
      <c r="Z130" s="4985"/>
      <c r="AA130" s="1083"/>
      <c r="AB130" s="152"/>
      <c r="AC130" s="152"/>
      <c r="AD130" s="152"/>
      <c r="AE130" s="152"/>
      <c r="AF130" s="152"/>
    </row>
    <row r="131" spans="1:32" s="80" customFormat="1" ht="11.25" customHeight="1">
      <c r="A131" s="160"/>
      <c r="B131" s="144"/>
      <c r="C131" s="218"/>
      <c r="D131" s="866" t="s">
        <v>1027</v>
      </c>
      <c r="E131" s="140"/>
      <c r="F131" s="140"/>
      <c r="G131" s="140"/>
      <c r="H131" s="137"/>
      <c r="I131" s="137"/>
      <c r="J131" s="137"/>
      <c r="K131" s="150"/>
      <c r="L131" s="150"/>
      <c r="M131" s="150"/>
      <c r="N131" s="139"/>
      <c r="O131" s="855"/>
      <c r="P131" s="4965"/>
      <c r="Q131" s="4986"/>
      <c r="R131" s="4987"/>
      <c r="S131" s="4987"/>
      <c r="T131" s="4987"/>
      <c r="U131" s="4987"/>
      <c r="V131" s="4987"/>
      <c r="W131" s="4987"/>
      <c r="X131" s="4987"/>
      <c r="Y131" s="4987"/>
      <c r="Z131" s="4988"/>
      <c r="AA131" s="1083"/>
      <c r="AB131" s="152"/>
      <c r="AC131" s="152"/>
      <c r="AD131" s="152"/>
      <c r="AE131" s="152"/>
      <c r="AF131" s="152"/>
    </row>
    <row r="132" spans="1:32" s="80" customFormat="1" ht="11.25" customHeight="1">
      <c r="A132" s="160"/>
      <c r="B132" s="144"/>
      <c r="C132" s="139"/>
      <c r="D132" s="141"/>
      <c r="E132" s="140"/>
      <c r="F132" s="140"/>
      <c r="G132" s="140"/>
      <c r="H132" s="137"/>
      <c r="I132" s="137"/>
      <c r="J132" s="137"/>
      <c r="K132" s="150" t="s">
        <v>24</v>
      </c>
      <c r="L132" s="150"/>
      <c r="M132" s="150"/>
      <c r="N132" s="139"/>
      <c r="O132" s="855"/>
      <c r="P132" s="855"/>
      <c r="Q132" s="855"/>
      <c r="R132" s="855"/>
      <c r="S132" s="855"/>
      <c r="T132" s="855"/>
      <c r="U132" s="855"/>
      <c r="V132" s="855"/>
      <c r="W132" s="855"/>
      <c r="X132" s="855"/>
      <c r="Y132" s="855"/>
      <c r="Z132" s="855"/>
      <c r="AA132" s="1083"/>
      <c r="AB132" s="152"/>
      <c r="AC132" s="152"/>
      <c r="AD132" s="152"/>
      <c r="AE132" s="152"/>
      <c r="AF132" s="152"/>
    </row>
    <row r="133" spans="1:32" s="80" customFormat="1" ht="11.25" customHeight="1">
      <c r="A133" s="160"/>
      <c r="B133" s="144"/>
      <c r="C133" s="218" t="s">
        <v>102</v>
      </c>
      <c r="D133" s="147" t="s">
        <v>6934</v>
      </c>
      <c r="E133" s="140"/>
      <c r="F133" s="140"/>
      <c r="G133" s="140"/>
      <c r="H133" s="137"/>
      <c r="I133" s="137"/>
      <c r="J133" s="137"/>
      <c r="K133" s="150"/>
      <c r="L133" s="150"/>
      <c r="M133" s="150"/>
      <c r="N133" s="139"/>
      <c r="O133" s="855"/>
      <c r="P133" s="855"/>
      <c r="Q133" s="855"/>
      <c r="R133" s="855"/>
      <c r="S133" s="855"/>
      <c r="T133" s="855"/>
      <c r="U133" s="855"/>
      <c r="V133" s="855"/>
      <c r="W133" s="855"/>
      <c r="X133" s="855"/>
      <c r="Y133" s="855"/>
      <c r="Z133" s="205"/>
      <c r="AA133" s="1083"/>
      <c r="AB133" s="152"/>
      <c r="AC133" s="152"/>
      <c r="AD133" s="152"/>
      <c r="AE133" s="152"/>
      <c r="AF133" s="152"/>
    </row>
    <row r="134" spans="1:32" s="80" customFormat="1" ht="11.25" customHeight="1">
      <c r="A134" s="160"/>
      <c r="B134" s="144"/>
      <c r="C134" s="218"/>
      <c r="D134" s="219" t="s">
        <v>4961</v>
      </c>
      <c r="E134" s="140"/>
      <c r="F134" s="140"/>
      <c r="G134" s="140"/>
      <c r="H134" s="137"/>
      <c r="I134" s="137"/>
      <c r="J134" s="137"/>
      <c r="K134" s="150"/>
      <c r="L134" s="150"/>
      <c r="M134" s="150"/>
      <c r="N134" s="139"/>
      <c r="O134" s="855"/>
      <c r="P134" s="4964" t="s">
        <v>564</v>
      </c>
      <c r="Q134" s="4983"/>
      <c r="R134" s="4984"/>
      <c r="S134" s="4984"/>
      <c r="T134" s="4984"/>
      <c r="U134" s="4984"/>
      <c r="V134" s="4984"/>
      <c r="W134" s="4984"/>
      <c r="X134" s="4984"/>
      <c r="Y134" s="4984"/>
      <c r="Z134" s="4985"/>
      <c r="AA134" s="1083"/>
      <c r="AB134" s="152"/>
      <c r="AC134" s="152"/>
      <c r="AD134" s="152"/>
      <c r="AE134" s="152"/>
      <c r="AF134" s="152"/>
    </row>
    <row r="135" spans="1:32" s="80" customFormat="1" ht="11.25" customHeight="1">
      <c r="A135" s="160"/>
      <c r="B135" s="144"/>
      <c r="C135" s="139"/>
      <c r="D135" s="220" t="s">
        <v>4952</v>
      </c>
      <c r="E135" s="140"/>
      <c r="F135" s="140"/>
      <c r="G135" s="140"/>
      <c r="H135" s="137"/>
      <c r="I135" s="137"/>
      <c r="J135" s="137"/>
      <c r="K135" s="150"/>
      <c r="L135" s="150"/>
      <c r="M135" s="150"/>
      <c r="N135" s="139"/>
      <c r="O135" s="855"/>
      <c r="P135" s="4965"/>
      <c r="Q135" s="4986"/>
      <c r="R135" s="4987"/>
      <c r="S135" s="4987"/>
      <c r="T135" s="4987"/>
      <c r="U135" s="4987"/>
      <c r="V135" s="4987"/>
      <c r="W135" s="4987"/>
      <c r="X135" s="4987"/>
      <c r="Y135" s="4987"/>
      <c r="Z135" s="4988"/>
      <c r="AA135" s="1083"/>
      <c r="AB135" s="152"/>
      <c r="AC135" s="152"/>
      <c r="AD135" s="152"/>
      <c r="AE135" s="152"/>
      <c r="AF135" s="152"/>
    </row>
    <row r="136" spans="1:32" s="80" customFormat="1" ht="11.25" customHeight="1">
      <c r="A136" s="160"/>
      <c r="B136" s="144"/>
      <c r="C136" s="139"/>
      <c r="D136" s="141" t="s">
        <v>4962</v>
      </c>
      <c r="E136" s="141"/>
      <c r="F136" s="141"/>
      <c r="G136" s="141"/>
      <c r="H136" s="141"/>
      <c r="I136" s="141"/>
      <c r="J136" s="141"/>
      <c r="K136" s="141"/>
      <c r="L136" s="141"/>
      <c r="M136" s="141"/>
      <c r="N136" s="141"/>
      <c r="O136" s="855"/>
      <c r="P136" s="855"/>
      <c r="Q136" s="855"/>
      <c r="R136" s="855"/>
      <c r="S136" s="855"/>
      <c r="T136" s="855"/>
      <c r="U136" s="855"/>
      <c r="V136" s="855"/>
      <c r="W136" s="855"/>
      <c r="X136" s="855"/>
      <c r="Y136" s="855"/>
      <c r="Z136" s="855"/>
      <c r="AA136" s="1083"/>
      <c r="AB136" s="152"/>
      <c r="AC136" s="152"/>
      <c r="AD136" s="152"/>
      <c r="AE136" s="152"/>
      <c r="AF136" s="152"/>
    </row>
    <row r="137" spans="1:32" s="80" customFormat="1" ht="11.25" customHeight="1">
      <c r="A137" s="160"/>
      <c r="B137" s="144"/>
      <c r="C137" s="139"/>
      <c r="D137" s="141"/>
      <c r="E137" s="140"/>
      <c r="F137" s="140"/>
      <c r="G137" s="140"/>
      <c r="H137" s="137"/>
      <c r="I137" s="137"/>
      <c r="J137" s="137"/>
      <c r="K137" s="150"/>
      <c r="L137" s="150"/>
      <c r="M137" s="150"/>
      <c r="N137" s="139"/>
      <c r="O137" s="855"/>
      <c r="P137" s="855"/>
      <c r="Q137" s="855"/>
      <c r="R137" s="855"/>
      <c r="S137" s="855"/>
      <c r="T137" s="855"/>
      <c r="U137" s="855"/>
      <c r="V137" s="855"/>
      <c r="W137" s="855"/>
      <c r="X137" s="855"/>
      <c r="Y137" s="855"/>
      <c r="Z137" s="855"/>
      <c r="AA137" s="1083"/>
      <c r="AB137" s="152"/>
      <c r="AC137" s="152"/>
      <c r="AD137" s="152"/>
      <c r="AE137" s="152"/>
      <c r="AF137" s="152"/>
    </row>
    <row r="138" spans="1:32" s="80" customFormat="1" ht="11.25" customHeight="1">
      <c r="A138" s="160"/>
      <c r="B138" s="144"/>
      <c r="C138" s="193" t="s">
        <v>103</v>
      </c>
      <c r="D138" s="139" t="s">
        <v>1031</v>
      </c>
      <c r="E138" s="137"/>
      <c r="F138" s="140"/>
      <c r="G138" s="140"/>
      <c r="H138" s="140"/>
      <c r="I138" s="137"/>
      <c r="J138" s="137"/>
      <c r="K138" s="137"/>
      <c r="L138" s="150"/>
      <c r="M138" s="150"/>
      <c r="N138" s="142"/>
      <c r="O138" s="201"/>
      <c r="P138" s="4964" t="s">
        <v>565</v>
      </c>
      <c r="Q138" s="4983">
        <f>Q142+Q145+Q148+Q151+Q154+Q157</f>
        <v>0</v>
      </c>
      <c r="R138" s="4984"/>
      <c r="S138" s="4984"/>
      <c r="T138" s="4984"/>
      <c r="U138" s="4984"/>
      <c r="V138" s="4984"/>
      <c r="W138" s="4984"/>
      <c r="X138" s="4984"/>
      <c r="Y138" s="4984"/>
      <c r="Z138" s="4985"/>
      <c r="AA138" s="1083"/>
      <c r="AB138" s="152"/>
      <c r="AC138" s="152"/>
      <c r="AD138" s="152"/>
      <c r="AE138" s="152"/>
      <c r="AF138" s="152"/>
    </row>
    <row r="139" spans="1:32" s="80" customFormat="1" ht="11.25" customHeight="1">
      <c r="A139" s="160"/>
      <c r="B139" s="144"/>
      <c r="C139" s="193"/>
      <c r="D139" s="139" t="s">
        <v>1011</v>
      </c>
      <c r="E139" s="137"/>
      <c r="F139" s="140"/>
      <c r="G139" s="140"/>
      <c r="H139" s="140"/>
      <c r="I139" s="137"/>
      <c r="J139" s="137"/>
      <c r="K139" s="137"/>
      <c r="L139" s="150"/>
      <c r="M139" s="150"/>
      <c r="N139" s="142"/>
      <c r="O139" s="201"/>
      <c r="P139" s="4965"/>
      <c r="Q139" s="4986"/>
      <c r="R139" s="4987"/>
      <c r="S139" s="4987"/>
      <c r="T139" s="4987"/>
      <c r="U139" s="4987"/>
      <c r="V139" s="4987"/>
      <c r="W139" s="4987"/>
      <c r="X139" s="4987"/>
      <c r="Y139" s="4987"/>
      <c r="Z139" s="4988"/>
      <c r="AA139" s="1083"/>
      <c r="AB139" s="152"/>
      <c r="AC139" s="152"/>
      <c r="AD139" s="152"/>
      <c r="AE139" s="152"/>
      <c r="AF139" s="152"/>
    </row>
    <row r="140" spans="1:32" s="80" customFormat="1" ht="11.25" customHeight="1">
      <c r="A140" s="160"/>
      <c r="B140" s="144"/>
      <c r="C140" s="142"/>
      <c r="D140" s="141" t="s">
        <v>1032</v>
      </c>
      <c r="E140" s="139"/>
      <c r="F140" s="140"/>
      <c r="G140" s="140"/>
      <c r="H140" s="140"/>
      <c r="I140" s="137"/>
      <c r="J140" s="137"/>
      <c r="K140" s="137"/>
      <c r="L140" s="150"/>
      <c r="M140" s="150"/>
      <c r="N140" s="139"/>
      <c r="O140" s="201"/>
      <c r="P140" s="139"/>
      <c r="Q140" s="201"/>
      <c r="R140" s="201"/>
      <c r="S140" s="201"/>
      <c r="T140" s="201"/>
      <c r="U140" s="201"/>
      <c r="V140" s="201"/>
      <c r="W140" s="201"/>
      <c r="X140" s="201"/>
      <c r="Y140" s="201"/>
      <c r="Z140" s="201"/>
      <c r="AA140" s="1083"/>
      <c r="AB140" s="152"/>
      <c r="AC140" s="152"/>
      <c r="AD140" s="152"/>
      <c r="AE140" s="152"/>
      <c r="AF140" s="152"/>
    </row>
    <row r="141" spans="1:32" s="80" customFormat="1" ht="11.25" customHeight="1">
      <c r="A141" s="160"/>
      <c r="B141" s="144"/>
      <c r="C141" s="139"/>
      <c r="D141" s="141"/>
      <c r="E141" s="140"/>
      <c r="F141" s="140"/>
      <c r="G141" s="140"/>
      <c r="H141" s="137"/>
      <c r="I141" s="137"/>
      <c r="J141" s="137"/>
      <c r="K141" s="150"/>
      <c r="L141" s="150"/>
      <c r="M141" s="150"/>
      <c r="N141" s="139"/>
      <c r="O141" s="855"/>
      <c r="P141" s="855"/>
      <c r="Q141" s="855"/>
      <c r="R141" s="855"/>
      <c r="S141" s="855"/>
      <c r="T141" s="855"/>
      <c r="U141" s="855"/>
      <c r="V141" s="855"/>
      <c r="W141" s="855"/>
      <c r="X141" s="855"/>
      <c r="Y141" s="855"/>
      <c r="Z141" s="855"/>
      <c r="AA141" s="1083"/>
      <c r="AB141" s="152"/>
      <c r="AC141" s="152"/>
      <c r="AD141" s="152"/>
      <c r="AE141" s="152"/>
      <c r="AF141" s="152"/>
    </row>
    <row r="142" spans="1:32" s="80" customFormat="1" ht="11.25" customHeight="1">
      <c r="A142" s="160"/>
      <c r="B142" s="144"/>
      <c r="C142" s="139"/>
      <c r="D142" s="1831" t="s">
        <v>302</v>
      </c>
      <c r="E142" s="139" t="s">
        <v>4954</v>
      </c>
      <c r="F142" s="140"/>
      <c r="G142" s="140"/>
      <c r="H142" s="137"/>
      <c r="I142" s="137"/>
      <c r="J142" s="137"/>
      <c r="K142" s="150"/>
      <c r="L142" s="150"/>
      <c r="M142" s="150"/>
      <c r="N142" s="139"/>
      <c r="O142" s="855"/>
      <c r="P142" s="4964" t="s">
        <v>566</v>
      </c>
      <c r="Q142" s="4983"/>
      <c r="R142" s="4984"/>
      <c r="S142" s="4984"/>
      <c r="T142" s="4984"/>
      <c r="U142" s="4984"/>
      <c r="V142" s="4984"/>
      <c r="W142" s="4984"/>
      <c r="X142" s="4984"/>
      <c r="Y142" s="4984"/>
      <c r="Z142" s="4985"/>
      <c r="AA142" s="1083"/>
      <c r="AB142" s="152"/>
      <c r="AC142" s="152"/>
      <c r="AD142" s="152"/>
      <c r="AE142" s="152"/>
      <c r="AF142" s="152"/>
    </row>
    <row r="143" spans="1:32" s="80" customFormat="1" ht="11.25" customHeight="1">
      <c r="A143" s="160"/>
      <c r="B143" s="144"/>
      <c r="C143" s="139"/>
      <c r="D143" s="1831"/>
      <c r="E143" s="141" t="s">
        <v>4955</v>
      </c>
      <c r="F143" s="140"/>
      <c r="G143" s="140"/>
      <c r="H143" s="137"/>
      <c r="I143" s="137"/>
      <c r="J143" s="137"/>
      <c r="K143" s="150"/>
      <c r="L143" s="150"/>
      <c r="M143" s="150"/>
      <c r="N143" s="139"/>
      <c r="O143" s="855"/>
      <c r="P143" s="4965"/>
      <c r="Q143" s="4986"/>
      <c r="R143" s="4987"/>
      <c r="S143" s="4987"/>
      <c r="T143" s="4987"/>
      <c r="U143" s="4987"/>
      <c r="V143" s="4987"/>
      <c r="W143" s="4987"/>
      <c r="X143" s="4987"/>
      <c r="Y143" s="4987"/>
      <c r="Z143" s="4988"/>
      <c r="AA143" s="1083"/>
      <c r="AB143" s="152"/>
      <c r="AC143" s="152"/>
      <c r="AD143" s="152"/>
      <c r="AE143" s="152"/>
      <c r="AF143" s="152"/>
    </row>
    <row r="144" spans="1:32" s="80" customFormat="1" ht="11.25" customHeight="1">
      <c r="A144" s="160"/>
      <c r="B144" s="144"/>
      <c r="C144" s="139"/>
      <c r="D144" s="170"/>
      <c r="E144" s="140"/>
      <c r="F144" s="140"/>
      <c r="G144" s="140"/>
      <c r="H144" s="137"/>
      <c r="I144" s="137"/>
      <c r="J144" s="137"/>
      <c r="K144" s="150"/>
      <c r="L144" s="150"/>
      <c r="M144" s="150"/>
      <c r="N144" s="139"/>
      <c r="O144" s="855"/>
      <c r="P144" s="139"/>
      <c r="Q144" s="201"/>
      <c r="R144" s="201"/>
      <c r="S144" s="201"/>
      <c r="T144" s="201"/>
      <c r="U144" s="201"/>
      <c r="V144" s="201"/>
      <c r="W144" s="201"/>
      <c r="X144" s="201"/>
      <c r="Y144" s="201"/>
      <c r="Z144" s="201"/>
      <c r="AA144" s="1083"/>
      <c r="AB144" s="152"/>
      <c r="AC144" s="152"/>
      <c r="AD144" s="152"/>
      <c r="AE144" s="152"/>
      <c r="AF144" s="152"/>
    </row>
    <row r="145" spans="1:32" s="80" customFormat="1" ht="11.25" customHeight="1">
      <c r="A145" s="160"/>
      <c r="B145" s="144"/>
      <c r="C145" s="139"/>
      <c r="D145" s="1831" t="s">
        <v>658</v>
      </c>
      <c r="E145" s="139" t="s">
        <v>1019</v>
      </c>
      <c r="F145" s="140"/>
      <c r="G145" s="140"/>
      <c r="H145" s="137"/>
      <c r="I145" s="137"/>
      <c r="J145" s="137"/>
      <c r="K145" s="150"/>
      <c r="L145" s="150"/>
      <c r="M145" s="150"/>
      <c r="N145" s="139"/>
      <c r="O145" s="855"/>
      <c r="P145" s="4964" t="s">
        <v>567</v>
      </c>
      <c r="Q145" s="4983"/>
      <c r="R145" s="4984"/>
      <c r="S145" s="4984"/>
      <c r="T145" s="4984"/>
      <c r="U145" s="4984"/>
      <c r="V145" s="4984"/>
      <c r="W145" s="4984"/>
      <c r="X145" s="4984"/>
      <c r="Y145" s="4984"/>
      <c r="Z145" s="4985"/>
      <c r="AA145" s="1083"/>
      <c r="AB145" s="152"/>
      <c r="AC145" s="152"/>
      <c r="AD145" s="152"/>
      <c r="AE145" s="152"/>
      <c r="AF145" s="152"/>
    </row>
    <row r="146" spans="1:32" s="80" customFormat="1" ht="11.25" customHeight="1">
      <c r="A146" s="160"/>
      <c r="B146" s="144"/>
      <c r="C146" s="139"/>
      <c r="D146" s="1831"/>
      <c r="E146" s="141" t="s">
        <v>1004</v>
      </c>
      <c r="F146" s="140"/>
      <c r="G146" s="140"/>
      <c r="H146" s="137"/>
      <c r="I146" s="137"/>
      <c r="J146" s="137"/>
      <c r="K146" s="150"/>
      <c r="L146" s="150"/>
      <c r="M146" s="150"/>
      <c r="N146" s="139"/>
      <c r="O146" s="855"/>
      <c r="P146" s="4965"/>
      <c r="Q146" s="4986"/>
      <c r="R146" s="4987"/>
      <c r="S146" s="4987"/>
      <c r="T146" s="4987"/>
      <c r="U146" s="4987"/>
      <c r="V146" s="4987"/>
      <c r="W146" s="4987"/>
      <c r="X146" s="4987"/>
      <c r="Y146" s="4987"/>
      <c r="Z146" s="4988"/>
      <c r="AA146" s="1083"/>
      <c r="AB146" s="152"/>
      <c r="AC146" s="152"/>
      <c r="AD146" s="152"/>
      <c r="AE146" s="152"/>
      <c r="AF146" s="152"/>
    </row>
    <row r="147" spans="1:32" s="80" customFormat="1" ht="11.25" customHeight="1">
      <c r="A147" s="160"/>
      <c r="B147" s="144"/>
      <c r="C147" s="139"/>
      <c r="D147" s="141"/>
      <c r="E147" s="140"/>
      <c r="F147" s="140"/>
      <c r="G147" s="140"/>
      <c r="H147" s="137"/>
      <c r="I147" s="137"/>
      <c r="J147" s="137"/>
      <c r="K147" s="150"/>
      <c r="L147" s="150"/>
      <c r="M147" s="150"/>
      <c r="N147" s="139"/>
      <c r="O147" s="855"/>
      <c r="P147" s="855"/>
      <c r="Q147" s="855"/>
      <c r="R147" s="855"/>
      <c r="S147" s="855"/>
      <c r="T147" s="855"/>
      <c r="U147" s="855"/>
      <c r="V147" s="855"/>
      <c r="W147" s="855"/>
      <c r="X147" s="855"/>
      <c r="Y147" s="855"/>
      <c r="Z147" s="855"/>
      <c r="AA147" s="1083"/>
      <c r="AB147" s="152"/>
      <c r="AC147" s="152"/>
      <c r="AD147" s="152"/>
      <c r="AE147" s="152"/>
      <c r="AF147" s="152"/>
    </row>
    <row r="148" spans="1:32" s="80" customFormat="1" ht="11.25" customHeight="1">
      <c r="A148" s="160"/>
      <c r="B148" s="144"/>
      <c r="C148" s="139"/>
      <c r="D148" s="1831" t="s">
        <v>659</v>
      </c>
      <c r="E148" s="139" t="s">
        <v>4956</v>
      </c>
      <c r="F148" s="140"/>
      <c r="G148" s="140"/>
      <c r="H148" s="137"/>
      <c r="I148" s="137"/>
      <c r="J148" s="137"/>
      <c r="K148" s="150"/>
      <c r="L148" s="150"/>
      <c r="M148" s="150"/>
      <c r="N148" s="139"/>
      <c r="O148" s="855"/>
      <c r="P148" s="4964" t="s">
        <v>568</v>
      </c>
      <c r="Q148" s="4983"/>
      <c r="R148" s="4984"/>
      <c r="S148" s="4984"/>
      <c r="T148" s="4984"/>
      <c r="U148" s="4984"/>
      <c r="V148" s="4984"/>
      <c r="W148" s="4984"/>
      <c r="X148" s="4984"/>
      <c r="Y148" s="4984"/>
      <c r="Z148" s="4985"/>
      <c r="AA148" s="1083"/>
      <c r="AB148" s="152"/>
      <c r="AC148" s="152"/>
      <c r="AD148" s="152"/>
      <c r="AE148" s="152"/>
      <c r="AF148" s="152"/>
    </row>
    <row r="149" spans="1:32" s="80" customFormat="1" ht="11.25" customHeight="1">
      <c r="A149" s="160"/>
      <c r="B149" s="144"/>
      <c r="C149" s="139"/>
      <c r="D149" s="1831"/>
      <c r="E149" s="141" t="s">
        <v>4957</v>
      </c>
      <c r="F149" s="140"/>
      <c r="G149" s="140"/>
      <c r="H149" s="137"/>
      <c r="I149" s="137"/>
      <c r="J149" s="137"/>
      <c r="K149" s="150"/>
      <c r="L149" s="150"/>
      <c r="M149" s="150"/>
      <c r="N149" s="139"/>
      <c r="O149" s="855"/>
      <c r="P149" s="4965"/>
      <c r="Q149" s="4986"/>
      <c r="R149" s="4987"/>
      <c r="S149" s="4987"/>
      <c r="T149" s="4987"/>
      <c r="U149" s="4987"/>
      <c r="V149" s="4987"/>
      <c r="W149" s="4987"/>
      <c r="X149" s="4987"/>
      <c r="Y149" s="4987"/>
      <c r="Z149" s="4988"/>
      <c r="AA149" s="1083"/>
      <c r="AB149" s="152"/>
      <c r="AC149" s="152"/>
      <c r="AD149" s="152"/>
      <c r="AE149" s="152"/>
      <c r="AF149" s="152"/>
    </row>
    <row r="150" spans="1:32" s="80" customFormat="1" ht="11.25" customHeight="1">
      <c r="A150" s="160"/>
      <c r="B150" s="144"/>
      <c r="C150" s="139"/>
      <c r="D150" s="170"/>
      <c r="E150" s="140"/>
      <c r="F150" s="140"/>
      <c r="G150" s="140"/>
      <c r="H150" s="137"/>
      <c r="I150" s="137"/>
      <c r="J150" s="137"/>
      <c r="K150" s="150"/>
      <c r="L150" s="150"/>
      <c r="M150" s="150"/>
      <c r="N150" s="139"/>
      <c r="O150" s="855"/>
      <c r="P150" s="139"/>
      <c r="Q150" s="201"/>
      <c r="R150" s="201"/>
      <c r="S150" s="201"/>
      <c r="T150" s="201"/>
      <c r="U150" s="201"/>
      <c r="V150" s="201"/>
      <c r="W150" s="201"/>
      <c r="X150" s="201"/>
      <c r="Y150" s="201"/>
      <c r="Z150" s="201"/>
      <c r="AA150" s="1083"/>
      <c r="AB150" s="152"/>
      <c r="AC150" s="152"/>
      <c r="AD150" s="152"/>
      <c r="AE150" s="152"/>
      <c r="AF150" s="152"/>
    </row>
    <row r="151" spans="1:32" s="80" customFormat="1" ht="11.25" customHeight="1">
      <c r="A151" s="160"/>
      <c r="B151" s="144"/>
      <c r="C151" s="139"/>
      <c r="D151" s="1831" t="s">
        <v>858</v>
      </c>
      <c r="E151" s="139" t="s">
        <v>1033</v>
      </c>
      <c r="F151" s="140"/>
      <c r="G151" s="140"/>
      <c r="H151" s="137"/>
      <c r="I151" s="137"/>
      <c r="J151" s="137"/>
      <c r="K151" s="150"/>
      <c r="L151" s="150"/>
      <c r="M151" s="150"/>
      <c r="N151" s="139"/>
      <c r="O151" s="855"/>
      <c r="P151" s="4964" t="s">
        <v>1028</v>
      </c>
      <c r="Q151" s="4983"/>
      <c r="R151" s="4984"/>
      <c r="S151" s="4984"/>
      <c r="T151" s="4984"/>
      <c r="U151" s="4984"/>
      <c r="V151" s="4984"/>
      <c r="W151" s="4984"/>
      <c r="X151" s="4984"/>
      <c r="Y151" s="4984"/>
      <c r="Z151" s="4985"/>
      <c r="AA151" s="1083"/>
      <c r="AB151" s="152"/>
      <c r="AC151" s="152"/>
      <c r="AD151" s="152"/>
      <c r="AE151" s="152"/>
      <c r="AF151" s="152"/>
    </row>
    <row r="152" spans="1:32" s="80" customFormat="1" ht="11.25" customHeight="1">
      <c r="A152" s="160"/>
      <c r="B152" s="144"/>
      <c r="C152" s="139"/>
      <c r="D152" s="1831"/>
      <c r="E152" s="141" t="s">
        <v>1034</v>
      </c>
      <c r="F152" s="140"/>
      <c r="G152" s="140"/>
      <c r="H152" s="137"/>
      <c r="I152" s="137"/>
      <c r="J152" s="137"/>
      <c r="K152" s="150"/>
      <c r="L152" s="150"/>
      <c r="M152" s="150"/>
      <c r="N152" s="139"/>
      <c r="O152" s="855"/>
      <c r="P152" s="4965"/>
      <c r="Q152" s="4986"/>
      <c r="R152" s="4987"/>
      <c r="S152" s="4987"/>
      <c r="T152" s="4987"/>
      <c r="U152" s="4987"/>
      <c r="V152" s="4987"/>
      <c r="W152" s="4987"/>
      <c r="X152" s="4987"/>
      <c r="Y152" s="4987"/>
      <c r="Z152" s="4988"/>
      <c r="AA152" s="1083"/>
      <c r="AB152" s="152"/>
      <c r="AC152" s="152"/>
      <c r="AD152" s="152"/>
      <c r="AE152" s="152"/>
      <c r="AF152" s="152"/>
    </row>
    <row r="153" spans="1:32" s="80" customFormat="1" ht="11.25" customHeight="1">
      <c r="A153" s="160"/>
      <c r="B153" s="144"/>
      <c r="C153" s="139"/>
      <c r="D153" s="141"/>
      <c r="E153" s="140"/>
      <c r="F153" s="140"/>
      <c r="G153" s="140"/>
      <c r="H153" s="137"/>
      <c r="I153" s="137"/>
      <c r="J153" s="137"/>
      <c r="K153" s="150"/>
      <c r="L153" s="150"/>
      <c r="M153" s="150"/>
      <c r="N153" s="139"/>
      <c r="O153" s="855"/>
      <c r="P153" s="855"/>
      <c r="Q153" s="855"/>
      <c r="R153" s="855"/>
      <c r="S153" s="855"/>
      <c r="T153" s="855"/>
      <c r="U153" s="855"/>
      <c r="V153" s="855"/>
      <c r="W153" s="855"/>
      <c r="X153" s="855"/>
      <c r="Y153" s="855"/>
      <c r="Z153" s="855"/>
      <c r="AA153" s="1083"/>
      <c r="AB153" s="152"/>
      <c r="AC153" s="152"/>
      <c r="AD153" s="152"/>
      <c r="AE153" s="152"/>
      <c r="AF153" s="152"/>
    </row>
    <row r="154" spans="1:32" s="80" customFormat="1" ht="11.25" customHeight="1">
      <c r="A154" s="160"/>
      <c r="B154" s="144"/>
      <c r="C154" s="139"/>
      <c r="D154" s="1831" t="s">
        <v>859</v>
      </c>
      <c r="E154" s="139" t="s">
        <v>1035</v>
      </c>
      <c r="F154" s="140"/>
      <c r="G154" s="140"/>
      <c r="H154" s="137"/>
      <c r="I154" s="137"/>
      <c r="J154" s="137"/>
      <c r="K154" s="150"/>
      <c r="L154" s="150"/>
      <c r="M154" s="150"/>
      <c r="N154" s="139"/>
      <c r="O154" s="855"/>
      <c r="P154" s="4964" t="s">
        <v>1029</v>
      </c>
      <c r="Q154" s="4983"/>
      <c r="R154" s="4984"/>
      <c r="S154" s="4984"/>
      <c r="T154" s="4984"/>
      <c r="U154" s="4984"/>
      <c r="V154" s="4984"/>
      <c r="W154" s="4984"/>
      <c r="X154" s="4984"/>
      <c r="Y154" s="4984"/>
      <c r="Z154" s="4985"/>
      <c r="AA154" s="1083"/>
      <c r="AB154" s="152"/>
      <c r="AC154" s="152"/>
      <c r="AD154" s="152"/>
      <c r="AE154" s="152"/>
      <c r="AF154" s="152"/>
    </row>
    <row r="155" spans="1:32" s="80" customFormat="1" ht="11.25" customHeight="1">
      <c r="A155" s="160"/>
      <c r="B155" s="144"/>
      <c r="C155" s="139"/>
      <c r="D155" s="1831"/>
      <c r="E155" s="141" t="s">
        <v>1036</v>
      </c>
      <c r="F155" s="140"/>
      <c r="G155" s="140"/>
      <c r="H155" s="137"/>
      <c r="I155" s="137"/>
      <c r="J155" s="137"/>
      <c r="K155" s="150"/>
      <c r="L155" s="150"/>
      <c r="M155" s="150"/>
      <c r="N155" s="139"/>
      <c r="O155" s="855"/>
      <c r="P155" s="4965"/>
      <c r="Q155" s="4986"/>
      <c r="R155" s="4987"/>
      <c r="S155" s="4987"/>
      <c r="T155" s="4987"/>
      <c r="U155" s="4987"/>
      <c r="V155" s="4987"/>
      <c r="W155" s="4987"/>
      <c r="X155" s="4987"/>
      <c r="Y155" s="4987"/>
      <c r="Z155" s="4988"/>
      <c r="AA155" s="1083"/>
      <c r="AB155" s="152"/>
      <c r="AC155" s="152"/>
      <c r="AD155" s="152"/>
      <c r="AE155" s="152"/>
      <c r="AF155" s="152"/>
    </row>
    <row r="156" spans="1:32" s="80" customFormat="1" ht="11.25" customHeight="1">
      <c r="A156" s="160"/>
      <c r="B156" s="144"/>
      <c r="C156" s="139"/>
      <c r="D156" s="170"/>
      <c r="E156" s="140"/>
      <c r="F156" s="140"/>
      <c r="G156" s="140"/>
      <c r="H156" s="137"/>
      <c r="I156" s="137"/>
      <c r="J156" s="137"/>
      <c r="K156" s="150"/>
      <c r="L156" s="150"/>
      <c r="M156" s="150"/>
      <c r="N156" s="139"/>
      <c r="O156" s="855"/>
      <c r="P156" s="139"/>
      <c r="Q156" s="201"/>
      <c r="R156" s="201"/>
      <c r="S156" s="201"/>
      <c r="T156" s="201"/>
      <c r="U156" s="201"/>
      <c r="V156" s="201"/>
      <c r="W156" s="201"/>
      <c r="X156" s="201"/>
      <c r="Y156" s="201"/>
      <c r="Z156" s="201"/>
      <c r="AA156" s="1083"/>
      <c r="AB156" s="152"/>
      <c r="AC156" s="152"/>
      <c r="AD156" s="152"/>
      <c r="AE156" s="152"/>
      <c r="AF156" s="152"/>
    </row>
    <row r="157" spans="1:32" s="80" customFormat="1" ht="11.25" customHeight="1">
      <c r="A157" s="160"/>
      <c r="B157" s="144"/>
      <c r="C157" s="139"/>
      <c r="D157" s="1831" t="s">
        <v>1013</v>
      </c>
      <c r="E157" s="139" t="s">
        <v>1321</v>
      </c>
      <c r="F157" s="140"/>
      <c r="G157" s="140"/>
      <c r="H157" s="137"/>
      <c r="I157" s="137"/>
      <c r="J157" s="137"/>
      <c r="K157" s="150"/>
      <c r="L157" s="150"/>
      <c r="M157" s="150"/>
      <c r="N157" s="139"/>
      <c r="O157" s="855"/>
      <c r="P157" s="4964" t="s">
        <v>1030</v>
      </c>
      <c r="Q157" s="4983"/>
      <c r="R157" s="4984"/>
      <c r="S157" s="4984"/>
      <c r="T157" s="4984"/>
      <c r="U157" s="4984"/>
      <c r="V157" s="4984"/>
      <c r="W157" s="4984"/>
      <c r="X157" s="4984"/>
      <c r="Y157" s="4984"/>
      <c r="Z157" s="4985"/>
      <c r="AA157" s="1083"/>
      <c r="AB157" s="152"/>
      <c r="AC157" s="152"/>
      <c r="AD157" s="152"/>
      <c r="AE157" s="152"/>
      <c r="AF157" s="152"/>
    </row>
    <row r="158" spans="1:32" s="80" customFormat="1" ht="11.25" customHeight="1">
      <c r="A158" s="160"/>
      <c r="B158" s="144"/>
      <c r="C158" s="139"/>
      <c r="D158" s="1831"/>
      <c r="E158" s="141" t="s">
        <v>1322</v>
      </c>
      <c r="F158" s="140"/>
      <c r="G158" s="140"/>
      <c r="H158" s="137"/>
      <c r="I158" s="137"/>
      <c r="J158" s="137"/>
      <c r="K158" s="150"/>
      <c r="L158" s="150"/>
      <c r="M158" s="150"/>
      <c r="N158" s="139"/>
      <c r="O158" s="855"/>
      <c r="P158" s="4965"/>
      <c r="Q158" s="4986"/>
      <c r="R158" s="4987"/>
      <c r="S158" s="4987"/>
      <c r="T158" s="4987"/>
      <c r="U158" s="4987"/>
      <c r="V158" s="4987"/>
      <c r="W158" s="4987"/>
      <c r="X158" s="4987"/>
      <c r="Y158" s="4987"/>
      <c r="Z158" s="4988"/>
      <c r="AA158" s="1083"/>
      <c r="AB158" s="152"/>
      <c r="AC158" s="152"/>
      <c r="AD158" s="152"/>
      <c r="AE158" s="152"/>
      <c r="AF158" s="152"/>
    </row>
    <row r="159" spans="1:32" s="80" customFormat="1" ht="11.25" customHeight="1">
      <c r="A159" s="160"/>
      <c r="B159" s="144"/>
      <c r="C159" s="139"/>
      <c r="D159" s="141"/>
      <c r="E159" s="140" t="s">
        <v>1009</v>
      </c>
      <c r="F159" s="140"/>
      <c r="G159" s="140"/>
      <c r="H159" s="137"/>
      <c r="I159" s="137"/>
      <c r="J159" s="137"/>
      <c r="K159" s="150"/>
      <c r="L159" s="150"/>
      <c r="M159" s="150"/>
      <c r="N159" s="139"/>
      <c r="O159" s="855"/>
      <c r="P159" s="855"/>
      <c r="Q159" s="855"/>
      <c r="R159" s="855"/>
      <c r="S159" s="855"/>
      <c r="T159" s="855"/>
      <c r="U159" s="855"/>
      <c r="V159" s="855"/>
      <c r="W159" s="855"/>
      <c r="X159" s="855"/>
      <c r="Y159" s="855"/>
      <c r="Z159" s="855"/>
      <c r="AA159" s="1083"/>
      <c r="AB159" s="152"/>
      <c r="AC159" s="152"/>
      <c r="AD159" s="152"/>
      <c r="AE159" s="152"/>
      <c r="AF159" s="152"/>
    </row>
    <row r="160" spans="1:32" s="80" customFormat="1" ht="11.25" customHeight="1">
      <c r="A160" s="160"/>
      <c r="B160" s="144"/>
      <c r="C160" s="139"/>
      <c r="D160" s="141"/>
      <c r="E160" s="140"/>
      <c r="F160" s="140"/>
      <c r="G160" s="140"/>
      <c r="H160" s="137"/>
      <c r="I160" s="137"/>
      <c r="J160" s="137"/>
      <c r="K160" s="150"/>
      <c r="L160" s="150"/>
      <c r="M160" s="150"/>
      <c r="N160" s="139"/>
      <c r="O160" s="855"/>
      <c r="P160" s="855"/>
      <c r="Q160" s="855"/>
      <c r="R160" s="855"/>
      <c r="S160" s="855"/>
      <c r="T160" s="855"/>
      <c r="U160" s="855"/>
      <c r="V160" s="855"/>
      <c r="W160" s="855"/>
      <c r="X160" s="855"/>
      <c r="Y160" s="855"/>
      <c r="Z160" s="855"/>
      <c r="AA160" s="1083"/>
      <c r="AB160" s="152"/>
      <c r="AC160" s="152"/>
      <c r="AD160" s="152"/>
      <c r="AE160" s="152"/>
      <c r="AF160" s="152"/>
    </row>
    <row r="161" spans="1:32" s="80" customFormat="1" ht="11.25" customHeight="1">
      <c r="A161" s="160"/>
      <c r="B161" s="144"/>
      <c r="C161" s="139"/>
      <c r="D161" s="141"/>
      <c r="E161" s="140"/>
      <c r="F161" s="140"/>
      <c r="G161" s="140"/>
      <c r="H161" s="137"/>
      <c r="I161" s="137"/>
      <c r="J161" s="137"/>
      <c r="K161" s="150"/>
      <c r="L161" s="150"/>
      <c r="M161" s="150"/>
      <c r="N161" s="139"/>
      <c r="O161" s="855"/>
      <c r="P161" s="855"/>
      <c r="Q161" s="855"/>
      <c r="R161" s="855"/>
      <c r="S161" s="855"/>
      <c r="T161" s="855"/>
      <c r="U161" s="855"/>
      <c r="V161" s="855"/>
      <c r="W161" s="855"/>
      <c r="X161" s="855"/>
      <c r="Y161" s="855"/>
      <c r="Z161" s="855"/>
      <c r="AA161" s="1083"/>
      <c r="AB161" s="152"/>
      <c r="AC161" s="152"/>
      <c r="AD161" s="152"/>
      <c r="AE161" s="152"/>
      <c r="AF161" s="152"/>
    </row>
    <row r="162" spans="1:32" s="80" customFormat="1" ht="11.25" customHeight="1">
      <c r="A162" s="160"/>
      <c r="B162" s="144"/>
      <c r="C162" s="139"/>
      <c r="D162" s="141"/>
      <c r="E162" s="140"/>
      <c r="F162" s="140"/>
      <c r="G162" s="140"/>
      <c r="H162" s="137"/>
      <c r="I162" s="137"/>
      <c r="J162" s="137"/>
      <c r="K162" s="150"/>
      <c r="L162" s="150"/>
      <c r="M162" s="150"/>
      <c r="N162" s="139"/>
      <c r="O162" s="855"/>
      <c r="P162" s="855"/>
      <c r="Q162" s="855"/>
      <c r="R162" s="855"/>
      <c r="S162" s="855"/>
      <c r="T162" s="855"/>
      <c r="U162" s="855"/>
      <c r="V162" s="855"/>
      <c r="W162" s="855"/>
      <c r="X162" s="855"/>
      <c r="Y162" s="855"/>
      <c r="Z162" s="855"/>
      <c r="AA162" s="1083"/>
      <c r="AB162" s="152"/>
      <c r="AC162" s="152"/>
      <c r="AD162" s="152"/>
      <c r="AE162" s="152"/>
      <c r="AF162" s="152"/>
    </row>
    <row r="163" spans="1:32" s="80" customFormat="1" ht="11.25" customHeight="1" thickBot="1">
      <c r="A163" s="2181"/>
      <c r="B163" s="2182"/>
      <c r="C163" s="2183"/>
      <c r="D163" s="2184"/>
      <c r="E163" s="2185"/>
      <c r="F163" s="2185"/>
      <c r="G163" s="2185"/>
      <c r="H163" s="2186"/>
      <c r="I163" s="2186"/>
      <c r="J163" s="2186"/>
      <c r="K163" s="2187"/>
      <c r="L163" s="2187"/>
      <c r="M163" s="2187"/>
      <c r="N163" s="2183"/>
      <c r="O163" s="2188"/>
      <c r="P163" s="2188"/>
      <c r="Q163" s="2188"/>
      <c r="R163" s="2188"/>
      <c r="S163" s="2188"/>
      <c r="T163" s="2188"/>
      <c r="U163" s="2188"/>
      <c r="V163" s="2188"/>
      <c r="W163" s="2188"/>
      <c r="X163" s="2188"/>
      <c r="Y163" s="2188"/>
      <c r="Z163" s="2188"/>
      <c r="AA163" s="2189"/>
      <c r="AB163" s="152"/>
      <c r="AC163" s="152"/>
      <c r="AD163" s="152"/>
      <c r="AE163" s="152"/>
      <c r="AF163" s="152"/>
    </row>
    <row r="164" spans="1:32" s="80" customFormat="1" ht="11.25" customHeight="1">
      <c r="A164" s="160"/>
      <c r="B164" s="144"/>
      <c r="C164" s="139"/>
      <c r="D164" s="141"/>
      <c r="E164" s="140"/>
      <c r="F164" s="140"/>
      <c r="G164" s="140"/>
      <c r="H164" s="137"/>
      <c r="I164" s="137"/>
      <c r="J164" s="137"/>
      <c r="K164" s="150"/>
      <c r="L164" s="150"/>
      <c r="M164" s="150"/>
      <c r="N164" s="139"/>
      <c r="O164" s="855"/>
      <c r="P164" s="855"/>
      <c r="Q164" s="855"/>
      <c r="R164" s="855"/>
      <c r="S164" s="855"/>
      <c r="T164" s="855"/>
      <c r="U164" s="855"/>
      <c r="V164" s="855"/>
      <c r="W164" s="855"/>
      <c r="X164" s="855"/>
      <c r="Y164" s="855"/>
      <c r="Z164" s="855"/>
      <c r="AA164" s="1083"/>
      <c r="AB164" s="152"/>
      <c r="AC164" s="152"/>
      <c r="AD164" s="152"/>
      <c r="AE164" s="152"/>
      <c r="AF164" s="152"/>
    </row>
    <row r="165" spans="1:32" s="80" customFormat="1" ht="11.25" customHeight="1">
      <c r="A165" s="160"/>
      <c r="B165" s="144"/>
      <c r="C165" s="139"/>
      <c r="D165" s="141"/>
      <c r="E165" s="140"/>
      <c r="F165" s="140"/>
      <c r="G165" s="140"/>
      <c r="H165" s="137"/>
      <c r="I165" s="137"/>
      <c r="J165" s="137"/>
      <c r="K165" s="150"/>
      <c r="L165" s="150"/>
      <c r="M165" s="150"/>
      <c r="N165" s="139"/>
      <c r="O165" s="855"/>
      <c r="P165" s="855"/>
      <c r="Q165" s="855"/>
      <c r="R165" s="855"/>
      <c r="S165" s="855"/>
      <c r="T165" s="855"/>
      <c r="U165" s="855"/>
      <c r="V165" s="855"/>
      <c r="W165" s="855"/>
      <c r="X165" s="855"/>
      <c r="Y165" s="855"/>
      <c r="Z165" s="855"/>
      <c r="AA165" s="1083"/>
      <c r="AB165" s="152"/>
      <c r="AC165" s="152"/>
      <c r="AD165" s="152"/>
      <c r="AE165" s="152"/>
      <c r="AF165" s="152"/>
    </row>
    <row r="166" spans="1:32" s="80" customFormat="1" ht="11.25" customHeight="1">
      <c r="A166" s="160"/>
      <c r="B166" s="81"/>
      <c r="C166" s="81"/>
      <c r="D166" s="81"/>
      <c r="E166" s="1024"/>
      <c r="F166" s="1024" t="s">
        <v>1318</v>
      </c>
      <c r="G166" s="215"/>
      <c r="H166" s="215"/>
      <c r="I166" s="215"/>
      <c r="J166" s="215"/>
      <c r="K166" s="215"/>
      <c r="L166" s="222"/>
      <c r="M166" s="174"/>
      <c r="N166" s="223"/>
      <c r="O166" s="157"/>
      <c r="P166" s="157"/>
      <c r="Q166" s="855"/>
      <c r="R166" s="855"/>
      <c r="S166" s="855"/>
      <c r="T166" s="855"/>
      <c r="U166" s="855"/>
      <c r="V166" s="855"/>
      <c r="W166" s="855"/>
      <c r="X166" s="855"/>
      <c r="Y166" s="855"/>
      <c r="Z166" s="855"/>
      <c r="AA166" s="1083"/>
      <c r="AB166" s="152"/>
      <c r="AC166" s="152"/>
      <c r="AD166" s="152"/>
      <c r="AE166" s="152"/>
      <c r="AF166" s="152"/>
    </row>
    <row r="167" spans="1:32" s="80" customFormat="1" ht="11.25" customHeight="1">
      <c r="A167" s="160"/>
      <c r="B167" s="217"/>
      <c r="C167" s="217"/>
      <c r="D167" s="217"/>
      <c r="E167" s="42"/>
      <c r="F167" s="42" t="s">
        <v>1319</v>
      </c>
      <c r="G167" s="140"/>
      <c r="H167" s="140"/>
      <c r="I167" s="140"/>
      <c r="J167" s="141"/>
      <c r="K167" s="140"/>
      <c r="L167" s="140"/>
      <c r="M167" s="140"/>
      <c r="N167" s="140"/>
      <c r="O167" s="140"/>
      <c r="P167" s="140"/>
      <c r="Q167" s="855"/>
      <c r="R167" s="855"/>
      <c r="S167" s="855"/>
      <c r="T167" s="855"/>
      <c r="U167" s="855"/>
      <c r="V167" s="855"/>
      <c r="W167" s="855"/>
      <c r="X167" s="855"/>
      <c r="Y167" s="855"/>
      <c r="Z167" s="855"/>
      <c r="AA167" s="1083"/>
      <c r="AB167" s="152"/>
      <c r="AC167" s="152"/>
      <c r="AD167" s="152"/>
      <c r="AE167" s="152"/>
      <c r="AF167" s="152"/>
    </row>
    <row r="168" spans="1:32" s="80" customFormat="1" ht="11.25" customHeight="1">
      <c r="A168" s="160"/>
      <c r="B168" s="144"/>
      <c r="C168" s="139"/>
      <c r="D168" s="141"/>
      <c r="E168" s="140"/>
      <c r="F168" s="140"/>
      <c r="G168" s="140"/>
      <c r="H168" s="137"/>
      <c r="I168" s="137"/>
      <c r="J168" s="137"/>
      <c r="K168" s="150"/>
      <c r="L168" s="150"/>
      <c r="M168" s="150"/>
      <c r="N168" s="139"/>
      <c r="O168" s="855"/>
      <c r="P168" s="855"/>
      <c r="Q168" s="855"/>
      <c r="R168" s="855"/>
      <c r="S168" s="855"/>
      <c r="T168" s="855"/>
      <c r="U168" s="855"/>
      <c r="V168" s="855"/>
      <c r="W168" s="855"/>
      <c r="X168" s="855"/>
      <c r="Y168" s="855"/>
      <c r="Z168" s="855"/>
      <c r="AA168" s="1083"/>
      <c r="AB168" s="152"/>
      <c r="AC168" s="152"/>
      <c r="AD168" s="152"/>
      <c r="AE168" s="152"/>
      <c r="AF168" s="152"/>
    </row>
    <row r="169" spans="1:32" s="80" customFormat="1" ht="11.25" customHeight="1">
      <c r="A169" s="160"/>
      <c r="B169" s="144"/>
      <c r="C169" s="139"/>
      <c r="D169" s="141"/>
      <c r="E169" s="140"/>
      <c r="F169" s="140"/>
      <c r="G169" s="140"/>
      <c r="H169" s="137"/>
      <c r="I169" s="137"/>
      <c r="J169" s="137"/>
      <c r="K169" s="150"/>
      <c r="L169" s="150"/>
      <c r="M169" s="150"/>
      <c r="N169" s="139"/>
      <c r="O169" s="855"/>
      <c r="P169" s="855"/>
      <c r="Q169" s="855"/>
      <c r="R169" s="855"/>
      <c r="S169" s="855"/>
      <c r="T169" s="855"/>
      <c r="U169" s="855"/>
      <c r="V169" s="855"/>
      <c r="W169" s="855"/>
      <c r="X169" s="855"/>
      <c r="Y169" s="855"/>
      <c r="Z169" s="855"/>
      <c r="AA169" s="1083"/>
      <c r="AB169" s="152"/>
      <c r="AC169" s="152"/>
      <c r="AD169" s="152"/>
      <c r="AE169" s="152"/>
      <c r="AF169" s="152"/>
    </row>
    <row r="170" spans="1:32" s="80" customFormat="1" ht="11.25" customHeight="1">
      <c r="A170" s="160"/>
      <c r="B170" s="144" t="s">
        <v>921</v>
      </c>
      <c r="C170" s="858" t="s">
        <v>991</v>
      </c>
      <c r="D170" s="858"/>
      <c r="E170" s="859"/>
      <c r="F170" s="859"/>
      <c r="G170" s="859"/>
      <c r="H170" s="728"/>
      <c r="I170" s="728"/>
      <c r="J170" s="728"/>
      <c r="K170" s="859"/>
      <c r="L170" s="859"/>
      <c r="M170" s="859"/>
      <c r="N170" s="859"/>
      <c r="O170" s="859"/>
      <c r="P170" s="859"/>
      <c r="Q170" s="859"/>
      <c r="R170" s="859"/>
      <c r="S170" s="860"/>
      <c r="T170" s="860"/>
      <c r="U170" s="860"/>
      <c r="V170" s="860"/>
      <c r="W170" s="860"/>
      <c r="X170" s="860"/>
      <c r="Y170" s="860"/>
      <c r="Z170" s="860"/>
      <c r="AA170" s="1083"/>
      <c r="AB170" s="152"/>
      <c r="AC170" s="152"/>
      <c r="AD170" s="152"/>
      <c r="AE170" s="152"/>
      <c r="AF170" s="152"/>
    </row>
    <row r="171" spans="1:32" s="80" customFormat="1" ht="11.25" customHeight="1">
      <c r="A171" s="160"/>
      <c r="B171" s="144"/>
      <c r="C171" s="139"/>
      <c r="D171" s="141"/>
      <c r="E171" s="140"/>
      <c r="F171" s="140"/>
      <c r="G171" s="140"/>
      <c r="H171" s="137"/>
      <c r="I171" s="137"/>
      <c r="J171" s="137"/>
      <c r="K171" s="150"/>
      <c r="L171" s="150"/>
      <c r="M171" s="150"/>
      <c r="N171" s="139"/>
      <c r="O171" s="855"/>
      <c r="P171" s="855"/>
      <c r="Q171" s="855"/>
      <c r="R171" s="855"/>
      <c r="S171" s="855"/>
      <c r="T171" s="855"/>
      <c r="U171" s="855"/>
      <c r="V171" s="855"/>
      <c r="W171" s="855"/>
      <c r="X171" s="855"/>
      <c r="Y171" s="855"/>
      <c r="Z171" s="855"/>
      <c r="AA171" s="1083"/>
      <c r="AB171" s="152"/>
      <c r="AC171" s="152"/>
      <c r="AD171" s="152"/>
      <c r="AE171" s="152"/>
      <c r="AF171" s="152"/>
    </row>
    <row r="172" spans="1:32" s="80" customFormat="1" ht="11.25" customHeight="1">
      <c r="A172" s="160"/>
      <c r="B172" s="861"/>
      <c r="C172" s="858" t="s">
        <v>973</v>
      </c>
      <c r="D172" s="861"/>
      <c r="E172" s="862"/>
      <c r="F172" s="861"/>
      <c r="G172" s="859"/>
      <c r="H172" s="859"/>
      <c r="I172" s="859"/>
      <c r="J172" s="863"/>
      <c r="K172" s="859"/>
      <c r="L172" s="859"/>
      <c r="M172" s="859"/>
      <c r="N172" s="859"/>
      <c r="O172" s="859"/>
      <c r="P172" s="859"/>
      <c r="Q172" s="859"/>
      <c r="R172" s="859"/>
      <c r="S172" s="860"/>
      <c r="T172" s="860"/>
      <c r="U172" s="860"/>
      <c r="V172" s="860"/>
      <c r="W172" s="860"/>
      <c r="X172" s="860"/>
      <c r="Y172" s="860"/>
      <c r="Z172" s="860"/>
      <c r="AA172" s="1083"/>
      <c r="AB172" s="152"/>
      <c r="AC172" s="152"/>
      <c r="AD172" s="152"/>
      <c r="AE172" s="152"/>
      <c r="AF172" s="152"/>
    </row>
    <row r="173" spans="1:32" s="80" customFormat="1" ht="11.25" customHeight="1">
      <c r="A173" s="160"/>
      <c r="B173" s="144"/>
      <c r="C173" s="139"/>
      <c r="D173" s="141"/>
      <c r="E173" s="140"/>
      <c r="F173" s="140"/>
      <c r="G173" s="140"/>
      <c r="H173" s="137"/>
      <c r="I173" s="137"/>
      <c r="J173" s="137"/>
      <c r="K173" s="150"/>
      <c r="L173" s="150"/>
      <c r="M173" s="150"/>
      <c r="N173" s="139"/>
      <c r="O173" s="855"/>
      <c r="P173" s="855"/>
      <c r="Q173" s="4962" t="s">
        <v>273</v>
      </c>
      <c r="R173" s="4962"/>
      <c r="S173" s="4962"/>
      <c r="T173" s="4962"/>
      <c r="U173" s="4962"/>
      <c r="V173" s="4962"/>
      <c r="W173" s="4962"/>
      <c r="X173" s="4962"/>
      <c r="Y173" s="4962"/>
      <c r="Z173" s="4962"/>
      <c r="AA173" s="1083"/>
      <c r="AB173" s="152"/>
      <c r="AC173" s="152"/>
      <c r="AD173" s="152"/>
      <c r="AE173" s="152"/>
      <c r="AF173" s="152"/>
    </row>
    <row r="174" spans="1:32" s="80" customFormat="1" ht="11.25" customHeight="1">
      <c r="A174" s="160"/>
      <c r="B174" s="144">
        <v>9.4</v>
      </c>
      <c r="C174" s="139" t="s">
        <v>4776</v>
      </c>
      <c r="D174" s="137"/>
      <c r="E174" s="217"/>
      <c r="F174" s="217"/>
      <c r="G174" s="140"/>
      <c r="H174" s="140"/>
      <c r="I174" s="140"/>
      <c r="J174" s="141"/>
      <c r="K174" s="140"/>
      <c r="L174" s="140"/>
      <c r="M174" s="140"/>
      <c r="N174" s="140"/>
      <c r="O174" s="140"/>
      <c r="P174" s="140"/>
      <c r="Q174" s="4963" t="s">
        <v>120</v>
      </c>
      <c r="R174" s="4963"/>
      <c r="S174" s="4963"/>
      <c r="T174" s="4963"/>
      <c r="U174" s="4963"/>
      <c r="V174" s="4963"/>
      <c r="W174" s="4963"/>
      <c r="X174" s="4963"/>
      <c r="Y174" s="4963"/>
      <c r="Z174" s="4963"/>
      <c r="AA174" s="1083"/>
      <c r="AB174" s="152"/>
      <c r="AC174" s="152"/>
      <c r="AD174" s="152"/>
      <c r="AE174" s="152"/>
      <c r="AF174" s="152"/>
    </row>
    <row r="175" spans="1:32" s="80" customFormat="1" ht="11.25" customHeight="1">
      <c r="A175" s="160"/>
      <c r="B175" s="144"/>
      <c r="C175" s="141" t="s">
        <v>1822</v>
      </c>
      <c r="D175" s="139"/>
      <c r="E175" s="217"/>
      <c r="F175" s="217"/>
      <c r="G175" s="140"/>
      <c r="H175" s="140"/>
      <c r="I175" s="140"/>
      <c r="J175" s="141"/>
      <c r="K175" s="140"/>
      <c r="L175" s="140"/>
      <c r="M175" s="140"/>
      <c r="N175" s="140"/>
      <c r="O175" s="140"/>
      <c r="P175" s="140"/>
      <c r="Q175" s="140"/>
      <c r="R175" s="140"/>
      <c r="S175" s="1823"/>
      <c r="T175" s="1823"/>
      <c r="U175" s="1823"/>
      <c r="V175" s="1823"/>
      <c r="W175" s="224"/>
      <c r="X175" s="224"/>
      <c r="Y175" s="4972" t="s">
        <v>993</v>
      </c>
      <c r="Z175" s="4973"/>
      <c r="AA175" s="1083"/>
      <c r="AB175" s="152"/>
      <c r="AC175" s="152"/>
      <c r="AD175" s="152"/>
      <c r="AE175" s="152"/>
      <c r="AF175" s="152"/>
    </row>
    <row r="176" spans="1:32" s="80" customFormat="1" ht="11.25" customHeight="1">
      <c r="A176" s="160"/>
      <c r="B176" s="142"/>
      <c r="C176" s="142"/>
      <c r="D176" s="142"/>
      <c r="E176" s="137"/>
      <c r="F176" s="137"/>
      <c r="G176" s="137"/>
      <c r="H176" s="137"/>
      <c r="I176" s="137"/>
      <c r="J176" s="137"/>
      <c r="K176" s="150"/>
      <c r="L176" s="150"/>
      <c r="M176" s="150"/>
      <c r="N176" s="150"/>
      <c r="O176" s="137"/>
      <c r="P176" s="137"/>
      <c r="Q176" s="137"/>
      <c r="R176" s="137"/>
      <c r="S176" s="137"/>
      <c r="T176" s="142"/>
      <c r="U176" s="142"/>
      <c r="V176" s="142"/>
      <c r="W176" s="142"/>
      <c r="X176" s="142"/>
      <c r="Y176" s="142"/>
      <c r="Z176" s="142"/>
      <c r="AA176" s="1083"/>
      <c r="AB176" s="152"/>
      <c r="AC176" s="152"/>
      <c r="AD176" s="152"/>
      <c r="AE176" s="152"/>
      <c r="AF176" s="152"/>
    </row>
    <row r="177" spans="1:32" s="80" customFormat="1" ht="11.25" customHeight="1">
      <c r="A177" s="160"/>
      <c r="B177" s="144"/>
      <c r="C177" s="193" t="s">
        <v>86</v>
      </c>
      <c r="D177" s="139" t="s">
        <v>4958</v>
      </c>
      <c r="E177" s="137"/>
      <c r="F177" s="140"/>
      <c r="G177" s="140"/>
      <c r="H177" s="140"/>
      <c r="I177" s="137"/>
      <c r="J177" s="137"/>
      <c r="K177" s="137"/>
      <c r="L177" s="150"/>
      <c r="M177" s="150"/>
      <c r="N177" s="142"/>
      <c r="O177" s="201"/>
      <c r="P177" s="4964" t="s">
        <v>570</v>
      </c>
      <c r="Q177" s="4983"/>
      <c r="R177" s="4984"/>
      <c r="S177" s="4984"/>
      <c r="T177" s="4984"/>
      <c r="U177" s="4984"/>
      <c r="V177" s="4984"/>
      <c r="W177" s="4984"/>
      <c r="X177" s="4984"/>
      <c r="Y177" s="4984"/>
      <c r="Z177" s="4985"/>
      <c r="AA177" s="1083"/>
      <c r="AB177" s="152"/>
      <c r="AC177" s="152"/>
      <c r="AD177" s="152"/>
      <c r="AE177" s="152"/>
      <c r="AF177" s="152"/>
    </row>
    <row r="178" spans="1:32" s="80" customFormat="1" ht="11.25" customHeight="1">
      <c r="A178" s="160"/>
      <c r="B178" s="144"/>
      <c r="C178" s="142"/>
      <c r="D178" s="141" t="s">
        <v>4959</v>
      </c>
      <c r="E178" s="139"/>
      <c r="F178" s="140"/>
      <c r="G178" s="140"/>
      <c r="H178" s="140"/>
      <c r="I178" s="137"/>
      <c r="J178" s="137"/>
      <c r="K178" s="137"/>
      <c r="L178" s="150"/>
      <c r="M178" s="150"/>
      <c r="N178" s="139"/>
      <c r="O178" s="201"/>
      <c r="P178" s="4965"/>
      <c r="Q178" s="4986"/>
      <c r="R178" s="4987"/>
      <c r="S178" s="4987"/>
      <c r="T178" s="4987"/>
      <c r="U178" s="4987"/>
      <c r="V178" s="4987"/>
      <c r="W178" s="4987"/>
      <c r="X178" s="4987"/>
      <c r="Y178" s="4987"/>
      <c r="Z178" s="4988"/>
      <c r="AA178" s="1083"/>
      <c r="AB178" s="152"/>
      <c r="AC178" s="152"/>
      <c r="AD178" s="152"/>
      <c r="AE178" s="152"/>
      <c r="AF178" s="152"/>
    </row>
    <row r="179" spans="1:32" s="80" customFormat="1" ht="11.25" customHeight="1">
      <c r="A179" s="160"/>
      <c r="B179" s="144"/>
      <c r="C179" s="141"/>
      <c r="D179" s="170"/>
      <c r="E179" s="140"/>
      <c r="F179" s="140"/>
      <c r="G179" s="140"/>
      <c r="H179" s="137"/>
      <c r="I179" s="137"/>
      <c r="J179" s="137"/>
      <c r="K179" s="150"/>
      <c r="L179" s="150"/>
      <c r="M179" s="150"/>
      <c r="N179" s="139"/>
      <c r="O179" s="855"/>
      <c r="P179" s="855"/>
      <c r="Q179" s="855"/>
      <c r="R179" s="855"/>
      <c r="S179" s="855"/>
      <c r="T179" s="855"/>
      <c r="U179" s="855"/>
      <c r="V179" s="855"/>
      <c r="W179" s="855"/>
      <c r="X179" s="855"/>
      <c r="Y179" s="855"/>
      <c r="Z179" s="855"/>
      <c r="AA179" s="1083"/>
      <c r="AB179" s="152"/>
      <c r="AC179" s="152"/>
      <c r="AD179" s="152"/>
      <c r="AE179" s="152"/>
      <c r="AF179" s="152"/>
    </row>
    <row r="180" spans="1:32" s="80" customFormat="1" ht="11.25" customHeight="1">
      <c r="A180" s="160"/>
      <c r="B180" s="144"/>
      <c r="C180" s="218" t="s">
        <v>89</v>
      </c>
      <c r="D180" s="147" t="s">
        <v>4960</v>
      </c>
      <c r="E180" s="140"/>
      <c r="F180" s="140"/>
      <c r="G180" s="140"/>
      <c r="H180" s="137"/>
      <c r="I180" s="137"/>
      <c r="J180" s="137"/>
      <c r="K180" s="150"/>
      <c r="L180" s="150"/>
      <c r="M180" s="150"/>
      <c r="N180" s="139"/>
      <c r="O180" s="855"/>
      <c r="P180" s="855"/>
      <c r="Q180" s="855"/>
      <c r="R180" s="855"/>
      <c r="S180" s="855"/>
      <c r="T180" s="855"/>
      <c r="U180" s="855"/>
      <c r="V180" s="855"/>
      <c r="W180" s="855"/>
      <c r="X180" s="855"/>
      <c r="Y180" s="855"/>
      <c r="Z180" s="205"/>
      <c r="AA180" s="1083"/>
      <c r="AB180" s="152"/>
      <c r="AC180" s="152"/>
      <c r="AD180" s="152"/>
      <c r="AE180" s="152"/>
      <c r="AF180" s="152"/>
    </row>
    <row r="181" spans="1:32" s="80" customFormat="1" ht="11.25" customHeight="1">
      <c r="A181" s="160"/>
      <c r="B181" s="144"/>
      <c r="C181" s="218"/>
      <c r="D181" s="219" t="s">
        <v>6937</v>
      </c>
      <c r="E181" s="140"/>
      <c r="F181" s="140"/>
      <c r="G181" s="140"/>
      <c r="H181" s="137"/>
      <c r="I181" s="137"/>
      <c r="J181" s="137"/>
      <c r="K181" s="150"/>
      <c r="L181" s="150"/>
      <c r="M181" s="150"/>
      <c r="N181" s="139"/>
      <c r="O181" s="855"/>
      <c r="P181" s="4964" t="s">
        <v>571</v>
      </c>
      <c r="Q181" s="4983"/>
      <c r="R181" s="4984"/>
      <c r="S181" s="4984"/>
      <c r="T181" s="4984"/>
      <c r="U181" s="4984"/>
      <c r="V181" s="4984"/>
      <c r="W181" s="4984"/>
      <c r="X181" s="4984"/>
      <c r="Y181" s="4984"/>
      <c r="Z181" s="4985"/>
      <c r="AA181" s="1083"/>
      <c r="AB181" s="152"/>
      <c r="AC181" s="152"/>
      <c r="AD181" s="152"/>
      <c r="AE181" s="152"/>
      <c r="AF181" s="152"/>
    </row>
    <row r="182" spans="1:32" s="80" customFormat="1" ht="11.25" customHeight="1">
      <c r="A182" s="160"/>
      <c r="B182" s="144"/>
      <c r="C182" s="218"/>
      <c r="D182" s="220" t="s">
        <v>4952</v>
      </c>
      <c r="E182" s="140"/>
      <c r="F182" s="140"/>
      <c r="G182" s="140"/>
      <c r="H182" s="137"/>
      <c r="I182" s="137"/>
      <c r="J182" s="137"/>
      <c r="K182" s="150"/>
      <c r="L182" s="150"/>
      <c r="M182" s="150"/>
      <c r="N182" s="139"/>
      <c r="O182" s="855"/>
      <c r="P182" s="4965"/>
      <c r="Q182" s="4986"/>
      <c r="R182" s="4987"/>
      <c r="S182" s="4987"/>
      <c r="T182" s="4987"/>
      <c r="U182" s="4987"/>
      <c r="V182" s="4987"/>
      <c r="W182" s="4987"/>
      <c r="X182" s="4987"/>
      <c r="Y182" s="4987"/>
      <c r="Z182" s="4988"/>
      <c r="AA182" s="1083"/>
      <c r="AB182" s="152"/>
      <c r="AC182" s="152"/>
      <c r="AD182" s="152"/>
      <c r="AE182" s="152"/>
      <c r="AF182" s="152"/>
    </row>
    <row r="183" spans="1:32" s="80" customFormat="1" ht="11.25" customHeight="1">
      <c r="A183" s="160"/>
      <c r="B183" s="144"/>
      <c r="C183" s="139"/>
      <c r="D183" s="141" t="s">
        <v>4966</v>
      </c>
      <c r="E183" s="140"/>
      <c r="F183" s="140"/>
      <c r="G183" s="140"/>
      <c r="H183" s="137"/>
      <c r="I183" s="137"/>
      <c r="J183" s="137"/>
      <c r="K183" s="150"/>
      <c r="L183" s="150"/>
      <c r="M183" s="150"/>
      <c r="N183" s="139"/>
      <c r="O183" s="855"/>
      <c r="P183" s="139"/>
      <c r="Q183" s="201"/>
      <c r="R183" s="201"/>
      <c r="S183" s="201"/>
      <c r="T183" s="201"/>
      <c r="U183" s="201"/>
      <c r="V183" s="201"/>
      <c r="W183" s="201"/>
      <c r="X183" s="201"/>
      <c r="Y183" s="201"/>
      <c r="Z183" s="201"/>
      <c r="AA183" s="1083"/>
      <c r="AB183" s="152"/>
      <c r="AC183" s="152"/>
      <c r="AD183" s="152"/>
      <c r="AE183" s="152"/>
      <c r="AF183" s="152"/>
    </row>
    <row r="184" spans="1:32" s="80" customFormat="1" ht="11.25" customHeight="1">
      <c r="A184" s="160"/>
      <c r="B184" s="144"/>
      <c r="C184" s="139"/>
      <c r="D184" s="141"/>
      <c r="E184" s="140"/>
      <c r="F184" s="140"/>
      <c r="G184" s="140"/>
      <c r="H184" s="137"/>
      <c r="I184" s="137"/>
      <c r="J184" s="137"/>
      <c r="K184" s="150"/>
      <c r="L184" s="150"/>
      <c r="M184" s="150"/>
      <c r="N184" s="139"/>
      <c r="O184" s="855"/>
      <c r="P184" s="855"/>
      <c r="Q184" s="855"/>
      <c r="R184" s="855"/>
      <c r="S184" s="855"/>
      <c r="T184" s="855"/>
      <c r="U184" s="855"/>
      <c r="V184" s="855"/>
      <c r="W184" s="855"/>
      <c r="X184" s="855"/>
      <c r="Y184" s="855"/>
      <c r="Z184" s="855"/>
      <c r="AA184" s="1083"/>
      <c r="AB184" s="152"/>
      <c r="AC184" s="152"/>
      <c r="AD184" s="152"/>
      <c r="AE184" s="152"/>
      <c r="AF184" s="152"/>
    </row>
    <row r="185" spans="1:32" s="80" customFormat="1" ht="11.25" customHeight="1">
      <c r="A185" s="160"/>
      <c r="B185" s="144"/>
      <c r="C185" s="193" t="s">
        <v>102</v>
      </c>
      <c r="D185" s="139" t="s">
        <v>1037</v>
      </c>
      <c r="E185" s="137"/>
      <c r="F185" s="140"/>
      <c r="G185" s="140"/>
      <c r="H185" s="140"/>
      <c r="I185" s="137"/>
      <c r="J185" s="137"/>
      <c r="K185" s="137"/>
      <c r="L185" s="150"/>
      <c r="M185" s="150"/>
      <c r="N185" s="142"/>
      <c r="O185" s="201"/>
      <c r="P185" s="640"/>
      <c r="Q185" s="201"/>
      <c r="R185" s="201"/>
      <c r="S185" s="201"/>
      <c r="T185" s="201"/>
      <c r="U185" s="201"/>
      <c r="V185" s="201"/>
      <c r="W185" s="201"/>
      <c r="X185" s="201"/>
      <c r="Y185" s="201"/>
      <c r="Z185" s="201"/>
      <c r="AA185" s="1083"/>
      <c r="AB185" s="152"/>
      <c r="AC185" s="152"/>
      <c r="AD185" s="152"/>
      <c r="AE185" s="152"/>
      <c r="AF185" s="152"/>
    </row>
    <row r="186" spans="1:32" s="80" customFormat="1" ht="11.25" customHeight="1">
      <c r="A186" s="160"/>
      <c r="B186" s="144"/>
      <c r="C186" s="193"/>
      <c r="D186" s="139" t="s">
        <v>1038</v>
      </c>
      <c r="E186" s="137"/>
      <c r="F186" s="140"/>
      <c r="G186" s="140"/>
      <c r="H186" s="140"/>
      <c r="I186" s="137"/>
      <c r="J186" s="137"/>
      <c r="K186" s="137"/>
      <c r="L186" s="150"/>
      <c r="M186" s="150"/>
      <c r="N186" s="142"/>
      <c r="O186" s="201"/>
      <c r="P186" s="4964" t="s">
        <v>572</v>
      </c>
      <c r="Q186" s="4983">
        <f>Q190+Q193+Q197+Q200+Q203+Q206+Q209</f>
        <v>0</v>
      </c>
      <c r="R186" s="4984"/>
      <c r="S186" s="4984"/>
      <c r="T186" s="4984"/>
      <c r="U186" s="4984"/>
      <c r="V186" s="4984"/>
      <c r="W186" s="4984"/>
      <c r="X186" s="4984"/>
      <c r="Y186" s="4984"/>
      <c r="Z186" s="4985"/>
      <c r="AA186" s="1083"/>
      <c r="AB186" s="152"/>
      <c r="AC186" s="152"/>
      <c r="AD186" s="152"/>
      <c r="AE186" s="152"/>
      <c r="AF186" s="152"/>
    </row>
    <row r="187" spans="1:32" s="80" customFormat="1" ht="11.25" customHeight="1">
      <c r="A187" s="160"/>
      <c r="B187" s="144"/>
      <c r="C187" s="142"/>
      <c r="D187" s="141" t="s">
        <v>1039</v>
      </c>
      <c r="E187" s="139"/>
      <c r="F187" s="140"/>
      <c r="G187" s="140"/>
      <c r="H187" s="140"/>
      <c r="I187" s="137"/>
      <c r="J187" s="137"/>
      <c r="K187" s="137"/>
      <c r="L187" s="150"/>
      <c r="M187" s="150"/>
      <c r="N187" s="139"/>
      <c r="O187" s="201"/>
      <c r="P187" s="4965"/>
      <c r="Q187" s="4986"/>
      <c r="R187" s="4987"/>
      <c r="S187" s="4987"/>
      <c r="T187" s="4987"/>
      <c r="U187" s="4987"/>
      <c r="V187" s="4987"/>
      <c r="W187" s="4987"/>
      <c r="X187" s="4987"/>
      <c r="Y187" s="4987"/>
      <c r="Z187" s="4988"/>
      <c r="AA187" s="1083"/>
      <c r="AB187" s="152"/>
      <c r="AC187" s="152"/>
      <c r="AD187" s="152"/>
      <c r="AE187" s="152"/>
      <c r="AF187" s="152"/>
    </row>
    <row r="188" spans="1:32" s="80" customFormat="1" ht="11.25" customHeight="1">
      <c r="A188" s="160"/>
      <c r="B188" s="144"/>
      <c r="C188" s="142"/>
      <c r="D188" s="141" t="s">
        <v>1040</v>
      </c>
      <c r="E188" s="139"/>
      <c r="F188" s="140"/>
      <c r="G188" s="140"/>
      <c r="H188" s="140"/>
      <c r="I188" s="137"/>
      <c r="J188" s="137"/>
      <c r="K188" s="137"/>
      <c r="L188" s="150"/>
      <c r="M188" s="150"/>
      <c r="N188" s="139"/>
      <c r="O188" s="201"/>
      <c r="P188" s="139"/>
      <c r="Q188" s="201"/>
      <c r="R188" s="201"/>
      <c r="S188" s="201"/>
      <c r="T188" s="201"/>
      <c r="U188" s="201"/>
      <c r="V188" s="201"/>
      <c r="W188" s="201"/>
      <c r="X188" s="201"/>
      <c r="Y188" s="201"/>
      <c r="Z188" s="201"/>
      <c r="AA188" s="1083"/>
      <c r="AB188" s="152"/>
      <c r="AC188" s="152"/>
      <c r="AD188" s="152"/>
      <c r="AE188" s="152"/>
      <c r="AF188" s="152"/>
    </row>
    <row r="189" spans="1:32" s="80" customFormat="1" ht="11.25" customHeight="1">
      <c r="A189" s="160"/>
      <c r="B189" s="144"/>
      <c r="C189" s="139"/>
      <c r="D189" s="141"/>
      <c r="E189" s="140"/>
      <c r="F189" s="140"/>
      <c r="G189" s="140"/>
      <c r="H189" s="137"/>
      <c r="I189" s="137"/>
      <c r="J189" s="137"/>
      <c r="K189" s="150"/>
      <c r="L189" s="150"/>
      <c r="M189" s="150"/>
      <c r="N189" s="139"/>
      <c r="O189" s="855"/>
      <c r="P189" s="855"/>
      <c r="Q189" s="855"/>
      <c r="R189" s="855"/>
      <c r="S189" s="855"/>
      <c r="T189" s="855"/>
      <c r="U189" s="855"/>
      <c r="V189" s="855"/>
      <c r="W189" s="855"/>
      <c r="X189" s="855"/>
      <c r="Y189" s="855"/>
      <c r="Z189" s="855"/>
      <c r="AA189" s="1083"/>
      <c r="AB189" s="152"/>
      <c r="AC189" s="152"/>
      <c r="AD189" s="152"/>
      <c r="AE189" s="152"/>
      <c r="AF189" s="152"/>
    </row>
    <row r="190" spans="1:32" s="80" customFormat="1" ht="11.25" customHeight="1">
      <c r="A190" s="160"/>
      <c r="B190" s="144"/>
      <c r="C190" s="139"/>
      <c r="D190" s="1831" t="s">
        <v>302</v>
      </c>
      <c r="E190" s="139" t="s">
        <v>1046</v>
      </c>
      <c r="F190" s="140"/>
      <c r="G190" s="140"/>
      <c r="H190" s="137"/>
      <c r="I190" s="137"/>
      <c r="J190" s="137"/>
      <c r="K190" s="150"/>
      <c r="L190" s="150"/>
      <c r="M190" s="150"/>
      <c r="N190" s="139"/>
      <c r="O190" s="855"/>
      <c r="P190" s="4964" t="s">
        <v>573</v>
      </c>
      <c r="Q190" s="4983"/>
      <c r="R190" s="4984"/>
      <c r="S190" s="4984"/>
      <c r="T190" s="4984"/>
      <c r="U190" s="4984"/>
      <c r="V190" s="4984"/>
      <c r="W190" s="4984"/>
      <c r="X190" s="4984"/>
      <c r="Y190" s="4984"/>
      <c r="Z190" s="4985"/>
      <c r="AA190" s="1083"/>
      <c r="AB190" s="152"/>
      <c r="AC190" s="152"/>
      <c r="AD190" s="152"/>
      <c r="AE190" s="152"/>
      <c r="AF190" s="152"/>
    </row>
    <row r="191" spans="1:32" s="80" customFormat="1" ht="11.25" customHeight="1">
      <c r="A191" s="160"/>
      <c r="B191" s="144"/>
      <c r="C191" s="139"/>
      <c r="D191" s="1831"/>
      <c r="E191" s="141" t="s">
        <v>1047</v>
      </c>
      <c r="F191" s="140"/>
      <c r="G191" s="140"/>
      <c r="H191" s="137"/>
      <c r="I191" s="137"/>
      <c r="J191" s="137"/>
      <c r="K191" s="150"/>
      <c r="L191" s="150"/>
      <c r="M191" s="150"/>
      <c r="N191" s="139"/>
      <c r="O191" s="855"/>
      <c r="P191" s="4965"/>
      <c r="Q191" s="4986"/>
      <c r="R191" s="4987"/>
      <c r="S191" s="4987"/>
      <c r="T191" s="4987"/>
      <c r="U191" s="4987"/>
      <c r="V191" s="4987"/>
      <c r="W191" s="4987"/>
      <c r="X191" s="4987"/>
      <c r="Y191" s="4987"/>
      <c r="Z191" s="4988"/>
      <c r="AA191" s="1083"/>
      <c r="AB191" s="152"/>
      <c r="AC191" s="152"/>
      <c r="AD191" s="152"/>
      <c r="AE191" s="152"/>
      <c r="AF191" s="152"/>
    </row>
    <row r="192" spans="1:32" s="80" customFormat="1" ht="11.25" customHeight="1">
      <c r="A192" s="160"/>
      <c r="B192" s="144"/>
      <c r="C192" s="139"/>
      <c r="D192" s="170"/>
      <c r="E192" s="140"/>
      <c r="F192" s="140"/>
      <c r="G192" s="140"/>
      <c r="H192" s="137"/>
      <c r="I192" s="137"/>
      <c r="J192" s="137"/>
      <c r="K192" s="150"/>
      <c r="L192" s="150"/>
      <c r="M192" s="150"/>
      <c r="N192" s="139"/>
      <c r="O192" s="855"/>
      <c r="P192" s="139"/>
      <c r="Q192" s="201"/>
      <c r="R192" s="201"/>
      <c r="S192" s="201"/>
      <c r="T192" s="201"/>
      <c r="U192" s="201"/>
      <c r="V192" s="201"/>
      <c r="W192" s="201"/>
      <c r="X192" s="201"/>
      <c r="Y192" s="201"/>
      <c r="Z192" s="201"/>
      <c r="AA192" s="1083"/>
      <c r="AB192" s="152"/>
      <c r="AC192" s="152"/>
      <c r="AD192" s="152"/>
      <c r="AE192" s="152"/>
      <c r="AF192" s="152"/>
    </row>
    <row r="193" spans="1:32" s="80" customFormat="1" ht="11.25" customHeight="1">
      <c r="A193" s="160"/>
      <c r="B193" s="144"/>
      <c r="C193" s="139"/>
      <c r="D193" s="1831" t="s">
        <v>658</v>
      </c>
      <c r="E193" s="139" t="s">
        <v>1048</v>
      </c>
      <c r="F193" s="140"/>
      <c r="G193" s="140"/>
      <c r="H193" s="137"/>
      <c r="I193" s="137"/>
      <c r="J193" s="137"/>
      <c r="K193" s="150"/>
      <c r="L193" s="150"/>
      <c r="M193" s="150"/>
      <c r="N193" s="139"/>
      <c r="O193" s="855"/>
      <c r="P193" s="4964" t="s">
        <v>574</v>
      </c>
      <c r="Q193" s="4983"/>
      <c r="R193" s="4984"/>
      <c r="S193" s="4984"/>
      <c r="T193" s="4984"/>
      <c r="U193" s="4984"/>
      <c r="V193" s="4984"/>
      <c r="W193" s="4984"/>
      <c r="X193" s="4984"/>
      <c r="Y193" s="4984"/>
      <c r="Z193" s="4985"/>
      <c r="AA193" s="1083"/>
      <c r="AB193" s="152"/>
      <c r="AC193" s="152"/>
      <c r="AD193" s="152"/>
      <c r="AE193" s="152"/>
      <c r="AF193" s="152"/>
    </row>
    <row r="194" spans="1:32" s="80" customFormat="1" ht="11.25" customHeight="1">
      <c r="A194" s="160"/>
      <c r="B194" s="144"/>
      <c r="C194" s="139"/>
      <c r="D194" s="1831"/>
      <c r="E194" s="139" t="s">
        <v>1049</v>
      </c>
      <c r="F194" s="140"/>
      <c r="G194" s="140"/>
      <c r="H194" s="137"/>
      <c r="I194" s="137"/>
      <c r="J194" s="137"/>
      <c r="K194" s="150"/>
      <c r="L194" s="150"/>
      <c r="M194" s="150"/>
      <c r="N194" s="139"/>
      <c r="O194" s="855"/>
      <c r="P194" s="4965"/>
      <c r="Q194" s="4986"/>
      <c r="R194" s="4987"/>
      <c r="S194" s="4987"/>
      <c r="T194" s="4987"/>
      <c r="U194" s="4987"/>
      <c r="V194" s="4987"/>
      <c r="W194" s="4987"/>
      <c r="X194" s="4987"/>
      <c r="Y194" s="4987"/>
      <c r="Z194" s="4988"/>
      <c r="AA194" s="1083"/>
      <c r="AB194" s="152"/>
      <c r="AC194" s="152"/>
      <c r="AD194" s="152"/>
      <c r="AE194" s="152"/>
      <c r="AF194" s="152"/>
    </row>
    <row r="195" spans="1:32" s="80" customFormat="1" ht="11.25" customHeight="1">
      <c r="A195" s="160"/>
      <c r="B195" s="144"/>
      <c r="C195" s="139"/>
      <c r="D195" s="1831"/>
      <c r="E195" s="141" t="s">
        <v>1050</v>
      </c>
      <c r="F195" s="140"/>
      <c r="G195" s="140"/>
      <c r="H195" s="137"/>
      <c r="I195" s="137"/>
      <c r="J195" s="137"/>
      <c r="K195" s="150"/>
      <c r="L195" s="150"/>
      <c r="M195" s="150"/>
      <c r="N195" s="139"/>
      <c r="O195" s="855"/>
      <c r="P195" s="139"/>
      <c r="Q195" s="201"/>
      <c r="R195" s="201"/>
      <c r="S195" s="201"/>
      <c r="T195" s="201"/>
      <c r="U195" s="201"/>
      <c r="V195" s="201"/>
      <c r="W195" s="201"/>
      <c r="X195" s="201"/>
      <c r="Y195" s="201"/>
      <c r="Z195" s="201"/>
      <c r="AA195" s="1083"/>
      <c r="AB195" s="152"/>
      <c r="AC195" s="152"/>
      <c r="AD195" s="152"/>
      <c r="AE195" s="152"/>
      <c r="AF195" s="152"/>
    </row>
    <row r="196" spans="1:32" s="80" customFormat="1" ht="11.25" customHeight="1">
      <c r="A196" s="160"/>
      <c r="B196" s="144"/>
      <c r="C196" s="139"/>
      <c r="D196" s="141"/>
      <c r="E196" s="140"/>
      <c r="F196" s="140"/>
      <c r="G196" s="140"/>
      <c r="H196" s="137"/>
      <c r="I196" s="137"/>
      <c r="J196" s="137"/>
      <c r="K196" s="150"/>
      <c r="L196" s="150"/>
      <c r="M196" s="150"/>
      <c r="N196" s="139"/>
      <c r="O196" s="855"/>
      <c r="P196" s="855"/>
      <c r="Q196" s="855"/>
      <c r="R196" s="855"/>
      <c r="S196" s="855"/>
      <c r="T196" s="855"/>
      <c r="U196" s="855"/>
      <c r="V196" s="855"/>
      <c r="W196" s="855"/>
      <c r="X196" s="855"/>
      <c r="Y196" s="855"/>
      <c r="Z196" s="855"/>
      <c r="AA196" s="1083"/>
      <c r="AB196" s="152"/>
      <c r="AC196" s="152"/>
      <c r="AD196" s="152"/>
      <c r="AE196" s="152"/>
      <c r="AF196" s="152"/>
    </row>
    <row r="197" spans="1:32" s="80" customFormat="1" ht="11.25" customHeight="1">
      <c r="A197" s="160"/>
      <c r="B197" s="144"/>
      <c r="C197" s="139"/>
      <c r="D197" s="1831" t="s">
        <v>659</v>
      </c>
      <c r="E197" s="139" t="s">
        <v>1051</v>
      </c>
      <c r="F197" s="140"/>
      <c r="G197" s="140"/>
      <c r="H197" s="137"/>
      <c r="I197" s="137"/>
      <c r="J197" s="137"/>
      <c r="K197" s="150"/>
      <c r="L197" s="150"/>
      <c r="M197" s="150"/>
      <c r="N197" s="139"/>
      <c r="O197" s="855"/>
      <c r="P197" s="4964" t="s">
        <v>1041</v>
      </c>
      <c r="Q197" s="4983"/>
      <c r="R197" s="4984"/>
      <c r="S197" s="4984"/>
      <c r="T197" s="4984"/>
      <c r="U197" s="4984"/>
      <c r="V197" s="4984"/>
      <c r="W197" s="4984"/>
      <c r="X197" s="4984"/>
      <c r="Y197" s="4984"/>
      <c r="Z197" s="4985"/>
      <c r="AA197" s="1083"/>
      <c r="AB197" s="152"/>
      <c r="AC197" s="152"/>
      <c r="AD197" s="152"/>
      <c r="AE197" s="152"/>
      <c r="AF197" s="152"/>
    </row>
    <row r="198" spans="1:32" s="80" customFormat="1" ht="11.25" customHeight="1">
      <c r="A198" s="160"/>
      <c r="B198" s="144"/>
      <c r="C198" s="139"/>
      <c r="D198" s="1831"/>
      <c r="E198" s="141" t="s">
        <v>1052</v>
      </c>
      <c r="F198" s="140"/>
      <c r="G198" s="140"/>
      <c r="H198" s="137"/>
      <c r="I198" s="137"/>
      <c r="J198" s="137"/>
      <c r="K198" s="150"/>
      <c r="L198" s="150"/>
      <c r="M198" s="150"/>
      <c r="N198" s="139"/>
      <c r="O198" s="855"/>
      <c r="P198" s="4965"/>
      <c r="Q198" s="4986"/>
      <c r="R198" s="4987"/>
      <c r="S198" s="4987"/>
      <c r="T198" s="4987"/>
      <c r="U198" s="4987"/>
      <c r="V198" s="4987"/>
      <c r="W198" s="4987"/>
      <c r="X198" s="4987"/>
      <c r="Y198" s="4987"/>
      <c r="Z198" s="4988"/>
      <c r="AA198" s="1083"/>
      <c r="AB198" s="152"/>
      <c r="AC198" s="152"/>
      <c r="AD198" s="152"/>
      <c r="AE198" s="152"/>
      <c r="AF198" s="152"/>
    </row>
    <row r="199" spans="1:32" s="80" customFormat="1" ht="11.25" customHeight="1">
      <c r="A199" s="160"/>
      <c r="B199" s="144"/>
      <c r="C199" s="139"/>
      <c r="D199" s="170"/>
      <c r="E199" s="140"/>
      <c r="F199" s="140"/>
      <c r="G199" s="140"/>
      <c r="H199" s="137"/>
      <c r="I199" s="137"/>
      <c r="J199" s="137"/>
      <c r="K199" s="150"/>
      <c r="L199" s="150"/>
      <c r="M199" s="150"/>
      <c r="N199" s="139"/>
      <c r="O199" s="855"/>
      <c r="P199" s="139"/>
      <c r="Q199" s="201"/>
      <c r="R199" s="201"/>
      <c r="S199" s="201"/>
      <c r="T199" s="201"/>
      <c r="U199" s="201"/>
      <c r="V199" s="201"/>
      <c r="W199" s="201"/>
      <c r="X199" s="201"/>
      <c r="Y199" s="201"/>
      <c r="Z199" s="201"/>
      <c r="AA199" s="1083"/>
      <c r="AB199" s="152"/>
      <c r="AC199" s="152"/>
      <c r="AD199" s="152"/>
      <c r="AE199" s="152"/>
      <c r="AF199" s="152"/>
    </row>
    <row r="200" spans="1:32" s="80" customFormat="1" ht="11.25" customHeight="1">
      <c r="A200" s="160"/>
      <c r="B200" s="144"/>
      <c r="C200" s="139"/>
      <c r="D200" s="1831" t="s">
        <v>858</v>
      </c>
      <c r="E200" s="139" t="s">
        <v>1053</v>
      </c>
      <c r="F200" s="140"/>
      <c r="G200" s="140"/>
      <c r="H200" s="137"/>
      <c r="I200" s="137"/>
      <c r="J200" s="137"/>
      <c r="K200" s="150"/>
      <c r="L200" s="150"/>
      <c r="M200" s="150"/>
      <c r="N200" s="139"/>
      <c r="O200" s="855"/>
      <c r="P200" s="4964" t="s">
        <v>1042</v>
      </c>
      <c r="Q200" s="4983"/>
      <c r="R200" s="4984"/>
      <c r="S200" s="4984"/>
      <c r="T200" s="4984"/>
      <c r="U200" s="4984"/>
      <c r="V200" s="4984"/>
      <c r="W200" s="4984"/>
      <c r="X200" s="4984"/>
      <c r="Y200" s="4984"/>
      <c r="Z200" s="4985"/>
      <c r="AA200" s="1083"/>
      <c r="AB200" s="152"/>
      <c r="AC200" s="152"/>
      <c r="AD200" s="152"/>
      <c r="AE200" s="152"/>
      <c r="AF200" s="152"/>
    </row>
    <row r="201" spans="1:32" s="80" customFormat="1" ht="11.25" customHeight="1">
      <c r="A201" s="160"/>
      <c r="B201" s="144"/>
      <c r="C201" s="139"/>
      <c r="D201" s="1831"/>
      <c r="E201" s="141" t="s">
        <v>1054</v>
      </c>
      <c r="F201" s="140"/>
      <c r="G201" s="140"/>
      <c r="H201" s="137"/>
      <c r="I201" s="137"/>
      <c r="J201" s="137"/>
      <c r="K201" s="150"/>
      <c r="L201" s="150"/>
      <c r="M201" s="150"/>
      <c r="N201" s="139"/>
      <c r="O201" s="855"/>
      <c r="P201" s="4965"/>
      <c r="Q201" s="4986"/>
      <c r="R201" s="4987"/>
      <c r="S201" s="4987"/>
      <c r="T201" s="4987"/>
      <c r="U201" s="4987"/>
      <c r="V201" s="4987"/>
      <c r="W201" s="4987"/>
      <c r="X201" s="4987"/>
      <c r="Y201" s="4987"/>
      <c r="Z201" s="4988"/>
      <c r="AA201" s="1083"/>
      <c r="AB201" s="152"/>
      <c r="AC201" s="152"/>
      <c r="AD201" s="152"/>
      <c r="AE201" s="152"/>
      <c r="AF201" s="152"/>
    </row>
    <row r="202" spans="1:32" s="80" customFormat="1" ht="11.25" customHeight="1">
      <c r="A202" s="160"/>
      <c r="B202" s="144"/>
      <c r="C202" s="139"/>
      <c r="D202" s="141"/>
      <c r="E202" s="140"/>
      <c r="F202" s="140"/>
      <c r="G202" s="140"/>
      <c r="H202" s="137"/>
      <c r="I202" s="137"/>
      <c r="J202" s="137"/>
      <c r="K202" s="150"/>
      <c r="L202" s="150"/>
      <c r="M202" s="150"/>
      <c r="N202" s="139"/>
      <c r="O202" s="855"/>
      <c r="P202" s="855"/>
      <c r="Q202" s="855"/>
      <c r="R202" s="855"/>
      <c r="S202" s="855"/>
      <c r="T202" s="855"/>
      <c r="U202" s="855"/>
      <c r="V202" s="855"/>
      <c r="W202" s="855"/>
      <c r="X202" s="855"/>
      <c r="Y202" s="855"/>
      <c r="Z202" s="855"/>
      <c r="AA202" s="1083"/>
      <c r="AB202" s="152"/>
      <c r="AC202" s="152"/>
      <c r="AD202" s="152"/>
      <c r="AE202" s="152"/>
      <c r="AF202" s="152"/>
    </row>
    <row r="203" spans="1:32" s="80" customFormat="1" ht="11.25" customHeight="1">
      <c r="A203" s="160"/>
      <c r="B203" s="144"/>
      <c r="C203" s="139"/>
      <c r="D203" s="1831" t="s">
        <v>859</v>
      </c>
      <c r="E203" s="139" t="s">
        <v>1055</v>
      </c>
      <c r="F203" s="140"/>
      <c r="G203" s="140"/>
      <c r="H203" s="137"/>
      <c r="I203" s="137"/>
      <c r="J203" s="137"/>
      <c r="K203" s="150"/>
      <c r="L203" s="150"/>
      <c r="M203" s="150"/>
      <c r="N203" s="139"/>
      <c r="O203" s="855"/>
      <c r="P203" s="4964" t="s">
        <v>1043</v>
      </c>
      <c r="Q203" s="4983"/>
      <c r="R203" s="4984"/>
      <c r="S203" s="4984"/>
      <c r="T203" s="4984"/>
      <c r="U203" s="4984"/>
      <c r="V203" s="4984"/>
      <c r="W203" s="4984"/>
      <c r="X203" s="4984"/>
      <c r="Y203" s="4984"/>
      <c r="Z203" s="4985"/>
      <c r="AA203" s="1083"/>
      <c r="AB203" s="152"/>
      <c r="AC203" s="152"/>
      <c r="AD203" s="152"/>
      <c r="AE203" s="152"/>
      <c r="AF203" s="152"/>
    </row>
    <row r="204" spans="1:32" s="80" customFormat="1" ht="11.25" customHeight="1">
      <c r="A204" s="160"/>
      <c r="B204" s="217"/>
      <c r="C204" s="217"/>
      <c r="D204" s="1831"/>
      <c r="E204" s="141" t="s">
        <v>1056</v>
      </c>
      <c r="F204" s="140"/>
      <c r="G204" s="140"/>
      <c r="H204" s="137"/>
      <c r="I204" s="137"/>
      <c r="J204" s="137"/>
      <c r="K204" s="150"/>
      <c r="L204" s="150"/>
      <c r="M204" s="150"/>
      <c r="N204" s="139"/>
      <c r="O204" s="855"/>
      <c r="P204" s="4965"/>
      <c r="Q204" s="4986"/>
      <c r="R204" s="4987"/>
      <c r="S204" s="4987"/>
      <c r="T204" s="4987"/>
      <c r="U204" s="4987"/>
      <c r="V204" s="4987"/>
      <c r="W204" s="4987"/>
      <c r="X204" s="4987"/>
      <c r="Y204" s="4987"/>
      <c r="Z204" s="4988"/>
      <c r="AA204" s="1083"/>
      <c r="AB204" s="152"/>
      <c r="AC204" s="152"/>
      <c r="AD204" s="152"/>
      <c r="AE204" s="152"/>
      <c r="AF204" s="152"/>
    </row>
    <row r="205" spans="1:32" s="80" customFormat="1" ht="11.25" customHeight="1">
      <c r="A205" s="160"/>
      <c r="B205" s="217"/>
      <c r="C205" s="217"/>
      <c r="D205" s="170"/>
      <c r="E205" s="140"/>
      <c r="F205" s="140"/>
      <c r="G205" s="140"/>
      <c r="H205" s="137"/>
      <c r="I205" s="137"/>
      <c r="J205" s="137"/>
      <c r="K205" s="150"/>
      <c r="L205" s="150"/>
      <c r="M205" s="150"/>
      <c r="N205" s="139"/>
      <c r="O205" s="855"/>
      <c r="P205" s="139"/>
      <c r="Q205" s="201"/>
      <c r="R205" s="201"/>
      <c r="S205" s="201"/>
      <c r="T205" s="201"/>
      <c r="U205" s="201"/>
      <c r="V205" s="201"/>
      <c r="W205" s="201"/>
      <c r="X205" s="201"/>
      <c r="Y205" s="201"/>
      <c r="Z205" s="201"/>
      <c r="AA205" s="1083"/>
      <c r="AB205" s="152"/>
      <c r="AC205" s="152"/>
      <c r="AD205" s="152"/>
      <c r="AE205" s="152"/>
      <c r="AF205" s="152"/>
    </row>
    <row r="206" spans="1:32" s="80" customFormat="1" ht="11.25" customHeight="1">
      <c r="A206" s="160"/>
      <c r="B206" s="217"/>
      <c r="C206" s="217"/>
      <c r="D206" s="1831" t="s">
        <v>1013</v>
      </c>
      <c r="E206" s="139" t="s">
        <v>1057</v>
      </c>
      <c r="F206" s="140"/>
      <c r="G206" s="140"/>
      <c r="H206" s="137"/>
      <c r="I206" s="137"/>
      <c r="J206" s="137"/>
      <c r="K206" s="150"/>
      <c r="L206" s="150"/>
      <c r="M206" s="150"/>
      <c r="N206" s="139"/>
      <c r="O206" s="855"/>
      <c r="P206" s="4964" t="s">
        <v>1044</v>
      </c>
      <c r="Q206" s="4983"/>
      <c r="R206" s="4984"/>
      <c r="S206" s="4984"/>
      <c r="T206" s="4984"/>
      <c r="U206" s="4984"/>
      <c r="V206" s="4984"/>
      <c r="W206" s="4984"/>
      <c r="X206" s="4984"/>
      <c r="Y206" s="4984"/>
      <c r="Z206" s="4985"/>
      <c r="AA206" s="1083"/>
      <c r="AB206" s="152"/>
      <c r="AC206" s="152"/>
      <c r="AD206" s="152"/>
      <c r="AE206" s="152"/>
      <c r="AF206" s="152"/>
    </row>
    <row r="207" spans="1:32" s="80" customFormat="1" ht="11.25" customHeight="1">
      <c r="A207" s="160"/>
      <c r="B207" s="217"/>
      <c r="C207" s="217"/>
      <c r="D207" s="1831"/>
      <c r="E207" s="141" t="s">
        <v>1058</v>
      </c>
      <c r="F207" s="140"/>
      <c r="G207" s="140"/>
      <c r="H207" s="137"/>
      <c r="I207" s="137"/>
      <c r="J207" s="137"/>
      <c r="K207" s="150"/>
      <c r="L207" s="150"/>
      <c r="M207" s="150"/>
      <c r="N207" s="139"/>
      <c r="O207" s="855"/>
      <c r="P207" s="4965"/>
      <c r="Q207" s="4986"/>
      <c r="R207" s="4987"/>
      <c r="S207" s="4987"/>
      <c r="T207" s="4987"/>
      <c r="U207" s="4987"/>
      <c r="V207" s="4987"/>
      <c r="W207" s="4987"/>
      <c r="X207" s="4987"/>
      <c r="Y207" s="4987"/>
      <c r="Z207" s="4988"/>
      <c r="AA207" s="1083"/>
      <c r="AB207" s="152"/>
      <c r="AC207" s="152"/>
      <c r="AD207" s="152"/>
      <c r="AE207" s="152"/>
      <c r="AF207" s="152"/>
    </row>
    <row r="208" spans="1:32" s="80" customFormat="1" ht="11.25" customHeight="1">
      <c r="A208" s="160"/>
      <c r="B208" s="217"/>
      <c r="C208" s="217"/>
      <c r="D208" s="141"/>
      <c r="E208" s="140"/>
      <c r="F208" s="140"/>
      <c r="G208" s="140"/>
      <c r="H208" s="137"/>
      <c r="I208" s="137"/>
      <c r="J208" s="137"/>
      <c r="K208" s="150"/>
      <c r="L208" s="150"/>
      <c r="M208" s="150"/>
      <c r="N208" s="139"/>
      <c r="O208" s="855"/>
      <c r="P208" s="855"/>
      <c r="Q208" s="855"/>
      <c r="R208" s="855"/>
      <c r="S208" s="855"/>
      <c r="T208" s="855"/>
      <c r="U208" s="855"/>
      <c r="V208" s="855"/>
      <c r="W208" s="855"/>
      <c r="X208" s="855"/>
      <c r="Y208" s="855"/>
      <c r="Z208" s="855"/>
      <c r="AA208" s="1083"/>
      <c r="AB208" s="152"/>
      <c r="AC208" s="152"/>
      <c r="AD208" s="152"/>
      <c r="AE208" s="152"/>
      <c r="AF208" s="152"/>
    </row>
    <row r="209" spans="1:32" s="80" customFormat="1" ht="11.25" customHeight="1">
      <c r="A209" s="160"/>
      <c r="B209" s="217"/>
      <c r="C209" s="217"/>
      <c r="D209" s="1831" t="s">
        <v>1014</v>
      </c>
      <c r="E209" s="139" t="s">
        <v>1059</v>
      </c>
      <c r="F209" s="140"/>
      <c r="G209" s="140"/>
      <c r="H209" s="137"/>
      <c r="I209" s="137"/>
      <c r="J209" s="137"/>
      <c r="K209" s="150"/>
      <c r="L209" s="150"/>
      <c r="M209" s="150"/>
      <c r="N209" s="139"/>
      <c r="O209" s="855"/>
      <c r="P209" s="4964" t="s">
        <v>1045</v>
      </c>
      <c r="Q209" s="4983"/>
      <c r="R209" s="4984"/>
      <c r="S209" s="4984"/>
      <c r="T209" s="4984"/>
      <c r="U209" s="4984"/>
      <c r="V209" s="4984"/>
      <c r="W209" s="4984"/>
      <c r="X209" s="4984"/>
      <c r="Y209" s="4984"/>
      <c r="Z209" s="4985"/>
      <c r="AA209" s="1083"/>
      <c r="AB209" s="152"/>
      <c r="AC209" s="152"/>
      <c r="AD209" s="152"/>
      <c r="AE209" s="152"/>
      <c r="AF209" s="152"/>
    </row>
    <row r="210" spans="1:32" s="80" customFormat="1" ht="11.25" customHeight="1">
      <c r="A210" s="160"/>
      <c r="B210" s="217"/>
      <c r="C210" s="217"/>
      <c r="D210" s="1831"/>
      <c r="E210" s="193" t="s">
        <v>1060</v>
      </c>
      <c r="F210" s="140"/>
      <c r="G210" s="140"/>
      <c r="H210" s="137"/>
      <c r="I210" s="137"/>
      <c r="J210" s="137"/>
      <c r="K210" s="150"/>
      <c r="L210" s="150"/>
      <c r="M210" s="150"/>
      <c r="N210" s="139"/>
      <c r="O210" s="855"/>
      <c r="P210" s="4965"/>
      <c r="Q210" s="4986"/>
      <c r="R210" s="4987"/>
      <c r="S210" s="4987"/>
      <c r="T210" s="4987"/>
      <c r="U210" s="4987"/>
      <c r="V210" s="4987"/>
      <c r="W210" s="4987"/>
      <c r="X210" s="4987"/>
      <c r="Y210" s="4987"/>
      <c r="Z210" s="4988"/>
      <c r="AA210" s="1083"/>
      <c r="AB210" s="152"/>
      <c r="AC210" s="152"/>
      <c r="AD210" s="152"/>
      <c r="AE210" s="152"/>
      <c r="AF210" s="152"/>
    </row>
    <row r="211" spans="1:32" s="80" customFormat="1" ht="11.25" customHeight="1">
      <c r="A211" s="160"/>
      <c r="B211" s="217"/>
      <c r="C211" s="217"/>
      <c r="D211" s="141"/>
      <c r="E211" s="141" t="s">
        <v>1061</v>
      </c>
      <c r="F211" s="140"/>
      <c r="G211" s="140"/>
      <c r="H211" s="137"/>
      <c r="I211" s="137"/>
      <c r="J211" s="137"/>
      <c r="K211" s="150"/>
      <c r="L211" s="150"/>
      <c r="M211" s="150"/>
      <c r="N211" s="139"/>
      <c r="O211" s="855"/>
      <c r="P211" s="855"/>
      <c r="Q211" s="855"/>
      <c r="R211" s="855"/>
      <c r="S211" s="855"/>
      <c r="T211" s="855"/>
      <c r="U211" s="855"/>
      <c r="V211" s="855"/>
      <c r="W211" s="855"/>
      <c r="X211" s="855"/>
      <c r="Y211" s="855"/>
      <c r="Z211" s="855"/>
      <c r="AA211" s="1083"/>
      <c r="AB211" s="152"/>
      <c r="AC211" s="152"/>
      <c r="AD211" s="152"/>
      <c r="AE211" s="152"/>
      <c r="AF211" s="152"/>
    </row>
    <row r="212" spans="1:32" s="80" customFormat="1" ht="11.25" customHeight="1">
      <c r="A212" s="160"/>
      <c r="B212" s="217"/>
      <c r="C212" s="217"/>
      <c r="D212" s="217"/>
      <c r="E212" s="217"/>
      <c r="F212" s="217"/>
      <c r="G212" s="140"/>
      <c r="H212" s="140"/>
      <c r="I212" s="140"/>
      <c r="J212" s="141"/>
      <c r="K212" s="140"/>
      <c r="L212" s="140"/>
      <c r="M212" s="140"/>
      <c r="N212" s="140"/>
      <c r="O212" s="140"/>
      <c r="P212" s="140"/>
      <c r="Q212" s="140"/>
      <c r="R212" s="140"/>
      <c r="S212" s="1823"/>
      <c r="T212" s="1823"/>
      <c r="U212" s="1823"/>
      <c r="V212" s="1823"/>
      <c r="W212" s="224"/>
      <c r="X212" s="224"/>
      <c r="Y212" s="224"/>
      <c r="Z212" s="224"/>
      <c r="AA212" s="1083"/>
      <c r="AB212" s="152"/>
      <c r="AC212" s="152"/>
      <c r="AD212" s="152"/>
      <c r="AE212" s="152"/>
      <c r="AF212" s="152"/>
    </row>
    <row r="213" spans="1:32" s="80" customFormat="1" ht="11.25" customHeight="1">
      <c r="A213" s="160"/>
      <c r="B213" s="217"/>
      <c r="C213" s="193" t="s">
        <v>103</v>
      </c>
      <c r="D213" s="139" t="s">
        <v>1037</v>
      </c>
      <c r="E213" s="137"/>
      <c r="F213" s="140"/>
      <c r="G213" s="140"/>
      <c r="H213" s="140"/>
      <c r="I213" s="137"/>
      <c r="J213" s="137"/>
      <c r="K213" s="137"/>
      <c r="L213" s="150"/>
      <c r="M213" s="150"/>
      <c r="N213" s="142"/>
      <c r="O213" s="201"/>
      <c r="P213" s="640"/>
      <c r="Q213" s="201"/>
      <c r="R213" s="201"/>
      <c r="S213" s="201"/>
      <c r="T213" s="201"/>
      <c r="U213" s="201"/>
      <c r="V213" s="201"/>
      <c r="W213" s="201"/>
      <c r="X213" s="201"/>
      <c r="Y213" s="201"/>
      <c r="Z213" s="201"/>
      <c r="AA213" s="1083"/>
      <c r="AB213" s="152"/>
      <c r="AC213" s="152"/>
      <c r="AD213" s="152"/>
      <c r="AE213" s="152"/>
      <c r="AF213" s="152"/>
    </row>
    <row r="214" spans="1:32" s="80" customFormat="1" ht="11.25" customHeight="1">
      <c r="A214" s="160"/>
      <c r="B214" s="217"/>
      <c r="C214" s="193"/>
      <c r="D214" s="139" t="s">
        <v>1070</v>
      </c>
      <c r="E214" s="137"/>
      <c r="F214" s="140"/>
      <c r="G214" s="140"/>
      <c r="H214" s="140"/>
      <c r="I214" s="137"/>
      <c r="J214" s="137"/>
      <c r="K214" s="137"/>
      <c r="L214" s="150"/>
      <c r="M214" s="150"/>
      <c r="N214" s="142"/>
      <c r="O214" s="201"/>
      <c r="P214" s="4964" t="s">
        <v>1062</v>
      </c>
      <c r="Q214" s="4983">
        <f>Q217+Q220+Q224+Q227+Q230+Q233+Q236</f>
        <v>0</v>
      </c>
      <c r="R214" s="4984"/>
      <c r="S214" s="4984"/>
      <c r="T214" s="4984"/>
      <c r="U214" s="4984"/>
      <c r="V214" s="4984"/>
      <c r="W214" s="4984"/>
      <c r="X214" s="4984"/>
      <c r="Y214" s="4984"/>
      <c r="Z214" s="4985"/>
      <c r="AA214" s="1083"/>
      <c r="AB214" s="152"/>
      <c r="AC214" s="152"/>
      <c r="AD214" s="152"/>
      <c r="AE214" s="152"/>
      <c r="AF214" s="152"/>
    </row>
    <row r="215" spans="1:32" s="80" customFormat="1" ht="11.25" customHeight="1">
      <c r="A215" s="160"/>
      <c r="B215" s="217"/>
      <c r="C215" s="142"/>
      <c r="D215" s="141" t="s">
        <v>1071</v>
      </c>
      <c r="E215" s="139"/>
      <c r="F215" s="140"/>
      <c r="G215" s="140"/>
      <c r="H215" s="140"/>
      <c r="I215" s="137"/>
      <c r="J215" s="137"/>
      <c r="K215" s="137"/>
      <c r="L215" s="150"/>
      <c r="M215" s="150"/>
      <c r="N215" s="139"/>
      <c r="O215" s="201"/>
      <c r="P215" s="4965"/>
      <c r="Q215" s="4986"/>
      <c r="R215" s="4987"/>
      <c r="S215" s="4987"/>
      <c r="T215" s="4987"/>
      <c r="U215" s="4987"/>
      <c r="V215" s="4987"/>
      <c r="W215" s="4987"/>
      <c r="X215" s="4987"/>
      <c r="Y215" s="4987"/>
      <c r="Z215" s="4988"/>
      <c r="AA215" s="1083"/>
      <c r="AB215" s="152"/>
      <c r="AC215" s="152"/>
      <c r="AD215" s="152"/>
      <c r="AE215" s="152"/>
      <c r="AF215" s="152"/>
    </row>
    <row r="216" spans="1:32" s="80" customFormat="1" ht="11.25" customHeight="1">
      <c r="A216" s="160"/>
      <c r="B216" s="217"/>
      <c r="C216" s="139"/>
      <c r="D216" s="141"/>
      <c r="E216" s="140"/>
      <c r="F216" s="140"/>
      <c r="G216" s="140"/>
      <c r="H216" s="137"/>
      <c r="I216" s="137"/>
      <c r="J216" s="137"/>
      <c r="K216" s="150"/>
      <c r="L216" s="150"/>
      <c r="M216" s="150"/>
      <c r="N216" s="139"/>
      <c r="O216" s="855"/>
      <c r="P216" s="855"/>
      <c r="Q216" s="855"/>
      <c r="R216" s="855"/>
      <c r="S216" s="855"/>
      <c r="T216" s="855"/>
      <c r="U216" s="855"/>
      <c r="V216" s="855"/>
      <c r="W216" s="855"/>
      <c r="X216" s="855"/>
      <c r="Y216" s="855"/>
      <c r="Z216" s="855"/>
      <c r="AA216" s="1083"/>
      <c r="AB216" s="152"/>
      <c r="AC216" s="152"/>
      <c r="AD216" s="152"/>
      <c r="AE216" s="152"/>
      <c r="AF216" s="152"/>
    </row>
    <row r="217" spans="1:32" s="80" customFormat="1" ht="11.25" customHeight="1">
      <c r="A217" s="160"/>
      <c r="B217" s="217"/>
      <c r="C217" s="139"/>
      <c r="D217" s="1831" t="s">
        <v>302</v>
      </c>
      <c r="E217" s="139" t="s">
        <v>1046</v>
      </c>
      <c r="F217" s="140"/>
      <c r="G217" s="140"/>
      <c r="H217" s="137"/>
      <c r="I217" s="137"/>
      <c r="J217" s="137"/>
      <c r="K217" s="150"/>
      <c r="L217" s="150"/>
      <c r="M217" s="150"/>
      <c r="N217" s="139"/>
      <c r="O217" s="855"/>
      <c r="P217" s="4964" t="s">
        <v>1063</v>
      </c>
      <c r="Q217" s="4983"/>
      <c r="R217" s="4984"/>
      <c r="S217" s="4984"/>
      <c r="T217" s="4984"/>
      <c r="U217" s="4984"/>
      <c r="V217" s="4984"/>
      <c r="W217" s="4984"/>
      <c r="X217" s="4984"/>
      <c r="Y217" s="4984"/>
      <c r="Z217" s="4985"/>
      <c r="AA217" s="1083"/>
      <c r="AB217" s="152"/>
      <c r="AC217" s="152"/>
      <c r="AD217" s="152"/>
      <c r="AE217" s="152"/>
      <c r="AF217" s="152"/>
    </row>
    <row r="218" spans="1:32" s="80" customFormat="1" ht="11.25" customHeight="1">
      <c r="A218" s="160"/>
      <c r="B218" s="217"/>
      <c r="C218" s="139"/>
      <c r="D218" s="1831"/>
      <c r="E218" s="141" t="s">
        <v>1047</v>
      </c>
      <c r="F218" s="140"/>
      <c r="G218" s="140"/>
      <c r="H218" s="137"/>
      <c r="I218" s="137"/>
      <c r="J218" s="137"/>
      <c r="K218" s="150"/>
      <c r="L218" s="150"/>
      <c r="M218" s="150"/>
      <c r="N218" s="139"/>
      <c r="O218" s="855"/>
      <c r="P218" s="4965"/>
      <c r="Q218" s="4986"/>
      <c r="R218" s="4987"/>
      <c r="S218" s="4987"/>
      <c r="T218" s="4987"/>
      <c r="U218" s="4987"/>
      <c r="V218" s="4987"/>
      <c r="W218" s="4987"/>
      <c r="X218" s="4987"/>
      <c r="Y218" s="4987"/>
      <c r="Z218" s="4988"/>
      <c r="AA218" s="1083"/>
      <c r="AB218" s="152"/>
      <c r="AC218" s="152"/>
      <c r="AD218" s="152"/>
      <c r="AE218" s="152"/>
      <c r="AF218" s="152"/>
    </row>
    <row r="219" spans="1:32" s="80" customFormat="1" ht="11.25" customHeight="1">
      <c r="A219" s="160"/>
      <c r="B219" s="217"/>
      <c r="C219" s="139"/>
      <c r="D219" s="170"/>
      <c r="E219" s="140"/>
      <c r="F219" s="140"/>
      <c r="G219" s="140"/>
      <c r="H219" s="137"/>
      <c r="I219" s="137"/>
      <c r="J219" s="137"/>
      <c r="K219" s="150"/>
      <c r="L219" s="150"/>
      <c r="M219" s="150"/>
      <c r="N219" s="139"/>
      <c r="O219" s="855"/>
      <c r="P219" s="139"/>
      <c r="Q219" s="201"/>
      <c r="R219" s="201"/>
      <c r="S219" s="201"/>
      <c r="T219" s="201"/>
      <c r="U219" s="201"/>
      <c r="V219" s="201"/>
      <c r="W219" s="201"/>
      <c r="X219" s="201"/>
      <c r="Y219" s="201"/>
      <c r="Z219" s="201"/>
      <c r="AA219" s="1083"/>
      <c r="AB219" s="152"/>
      <c r="AC219" s="152"/>
      <c r="AD219" s="152"/>
      <c r="AE219" s="152"/>
      <c r="AF219" s="152"/>
    </row>
    <row r="220" spans="1:32" s="80" customFormat="1" ht="11.25" customHeight="1">
      <c r="A220" s="160"/>
      <c r="B220" s="217"/>
      <c r="C220" s="139"/>
      <c r="D220" s="1831" t="s">
        <v>658</v>
      </c>
      <c r="E220" s="139" t="s">
        <v>1048</v>
      </c>
      <c r="F220" s="140"/>
      <c r="G220" s="140"/>
      <c r="H220" s="137"/>
      <c r="I220" s="137"/>
      <c r="J220" s="137"/>
      <c r="K220" s="150"/>
      <c r="L220" s="150"/>
      <c r="M220" s="150"/>
      <c r="N220" s="139"/>
      <c r="O220" s="855"/>
      <c r="P220" s="4964" t="s">
        <v>1064</v>
      </c>
      <c r="Q220" s="4983"/>
      <c r="R220" s="4984"/>
      <c r="S220" s="4984"/>
      <c r="T220" s="4984"/>
      <c r="U220" s="4984"/>
      <c r="V220" s="4984"/>
      <c r="W220" s="4984"/>
      <c r="X220" s="4984"/>
      <c r="Y220" s="4984"/>
      <c r="Z220" s="4985"/>
      <c r="AA220" s="1083"/>
      <c r="AB220" s="152"/>
      <c r="AC220" s="152"/>
      <c r="AD220" s="152"/>
      <c r="AE220" s="152"/>
      <c r="AF220" s="152"/>
    </row>
    <row r="221" spans="1:32" s="80" customFormat="1" ht="11.25" customHeight="1">
      <c r="A221" s="160"/>
      <c r="B221" s="217"/>
      <c r="C221" s="139"/>
      <c r="D221" s="1831"/>
      <c r="E221" s="139" t="s">
        <v>4967</v>
      </c>
      <c r="F221" s="140"/>
      <c r="G221" s="140"/>
      <c r="H221" s="137"/>
      <c r="I221" s="137"/>
      <c r="J221" s="137"/>
      <c r="K221" s="150"/>
      <c r="L221" s="150"/>
      <c r="M221" s="150"/>
      <c r="N221" s="139"/>
      <c r="O221" s="855"/>
      <c r="P221" s="4965"/>
      <c r="Q221" s="4986"/>
      <c r="R221" s="4987"/>
      <c r="S221" s="4987"/>
      <c r="T221" s="4987"/>
      <c r="U221" s="4987"/>
      <c r="V221" s="4987"/>
      <c r="W221" s="4987"/>
      <c r="X221" s="4987"/>
      <c r="Y221" s="4987"/>
      <c r="Z221" s="4988"/>
      <c r="AA221" s="1083"/>
      <c r="AB221" s="152"/>
      <c r="AC221" s="152"/>
      <c r="AD221" s="152"/>
      <c r="AE221" s="152"/>
      <c r="AF221" s="152"/>
    </row>
    <row r="222" spans="1:32" s="80" customFormat="1" ht="11.25" customHeight="1">
      <c r="A222" s="160"/>
      <c r="B222" s="217"/>
      <c r="C222" s="139"/>
      <c r="D222" s="1831"/>
      <c r="E222" s="141" t="s">
        <v>1050</v>
      </c>
      <c r="F222" s="140"/>
      <c r="G222" s="140"/>
      <c r="H222" s="137"/>
      <c r="I222" s="137"/>
      <c r="J222" s="137"/>
      <c r="K222" s="150"/>
      <c r="L222" s="150"/>
      <c r="M222" s="150"/>
      <c r="N222" s="139"/>
      <c r="O222" s="855"/>
      <c r="P222" s="139"/>
      <c r="Q222" s="201"/>
      <c r="R222" s="201"/>
      <c r="S222" s="201"/>
      <c r="T222" s="201"/>
      <c r="U222" s="201"/>
      <c r="V222" s="201"/>
      <c r="W222" s="201"/>
      <c r="X222" s="201"/>
      <c r="Y222" s="201"/>
      <c r="Z222" s="201"/>
      <c r="AA222" s="1083"/>
      <c r="AB222" s="152"/>
      <c r="AC222" s="152"/>
      <c r="AD222" s="152"/>
      <c r="AE222" s="152"/>
      <c r="AF222" s="152"/>
    </row>
    <row r="223" spans="1:32" s="80" customFormat="1" ht="11.25" customHeight="1">
      <c r="A223" s="160"/>
      <c r="B223" s="217"/>
      <c r="C223" s="139"/>
      <c r="D223" s="141"/>
      <c r="E223" s="140"/>
      <c r="F223" s="140"/>
      <c r="G223" s="140"/>
      <c r="H223" s="137"/>
      <c r="I223" s="137"/>
      <c r="J223" s="137"/>
      <c r="K223" s="150"/>
      <c r="L223" s="150"/>
      <c r="M223" s="150"/>
      <c r="N223" s="139"/>
      <c r="O223" s="855"/>
      <c r="P223" s="855"/>
      <c r="Q223" s="855"/>
      <c r="R223" s="855"/>
      <c r="S223" s="855"/>
      <c r="T223" s="855"/>
      <c r="U223" s="855"/>
      <c r="V223" s="855"/>
      <c r="W223" s="855"/>
      <c r="X223" s="855"/>
      <c r="Y223" s="855"/>
      <c r="Z223" s="855"/>
      <c r="AA223" s="1083"/>
      <c r="AB223" s="152"/>
      <c r="AC223" s="152"/>
      <c r="AD223" s="152"/>
      <c r="AE223" s="152"/>
      <c r="AF223" s="152"/>
    </row>
    <row r="224" spans="1:32" s="80" customFormat="1" ht="11.25" customHeight="1">
      <c r="A224" s="160"/>
      <c r="B224" s="217"/>
      <c r="C224" s="139"/>
      <c r="D224" s="1831" t="s">
        <v>659</v>
      </c>
      <c r="E224" s="139" t="s">
        <v>1051</v>
      </c>
      <c r="F224" s="140"/>
      <c r="G224" s="140"/>
      <c r="H224" s="137"/>
      <c r="I224" s="137"/>
      <c r="J224" s="137"/>
      <c r="K224" s="150"/>
      <c r="L224" s="150"/>
      <c r="M224" s="150"/>
      <c r="N224" s="139"/>
      <c r="O224" s="855"/>
      <c r="P224" s="4964" t="s">
        <v>1065</v>
      </c>
      <c r="Q224" s="4983"/>
      <c r="R224" s="4984"/>
      <c r="S224" s="4984"/>
      <c r="T224" s="4984"/>
      <c r="U224" s="4984"/>
      <c r="V224" s="4984"/>
      <c r="W224" s="4984"/>
      <c r="X224" s="4984"/>
      <c r="Y224" s="4984"/>
      <c r="Z224" s="4985"/>
      <c r="AA224" s="1083"/>
      <c r="AB224" s="152"/>
      <c r="AC224" s="152"/>
      <c r="AD224" s="152"/>
      <c r="AE224" s="152"/>
      <c r="AF224" s="152"/>
    </row>
    <row r="225" spans="1:32" s="80" customFormat="1" ht="11.25" customHeight="1">
      <c r="A225" s="160"/>
      <c r="B225" s="217"/>
      <c r="C225" s="139"/>
      <c r="D225" s="1831"/>
      <c r="E225" s="141" t="s">
        <v>1052</v>
      </c>
      <c r="F225" s="140"/>
      <c r="G225" s="140"/>
      <c r="H225" s="137"/>
      <c r="I225" s="137"/>
      <c r="J225" s="137"/>
      <c r="K225" s="150"/>
      <c r="L225" s="150"/>
      <c r="M225" s="150"/>
      <c r="N225" s="139"/>
      <c r="O225" s="855"/>
      <c r="P225" s="4965"/>
      <c r="Q225" s="4986"/>
      <c r="R225" s="4987"/>
      <c r="S225" s="4987"/>
      <c r="T225" s="4987"/>
      <c r="U225" s="4987"/>
      <c r="V225" s="4987"/>
      <c r="W225" s="4987"/>
      <c r="X225" s="4987"/>
      <c r="Y225" s="4987"/>
      <c r="Z225" s="4988"/>
      <c r="AA225" s="1083"/>
      <c r="AB225" s="152"/>
      <c r="AC225" s="152"/>
      <c r="AD225" s="152"/>
      <c r="AE225" s="152"/>
      <c r="AF225" s="152"/>
    </row>
    <row r="226" spans="1:32" s="80" customFormat="1" ht="11.25" customHeight="1">
      <c r="A226" s="160"/>
      <c r="B226" s="217"/>
      <c r="C226" s="139"/>
      <c r="D226" s="170"/>
      <c r="E226" s="140"/>
      <c r="F226" s="140"/>
      <c r="G226" s="140"/>
      <c r="H226" s="137"/>
      <c r="I226" s="137"/>
      <c r="J226" s="137"/>
      <c r="K226" s="150"/>
      <c r="L226" s="150"/>
      <c r="M226" s="150"/>
      <c r="N226" s="139"/>
      <c r="O226" s="855"/>
      <c r="P226" s="139"/>
      <c r="Q226" s="201"/>
      <c r="R226" s="201"/>
      <c r="S226" s="201"/>
      <c r="T226" s="201"/>
      <c r="U226" s="201"/>
      <c r="V226" s="201"/>
      <c r="W226" s="201"/>
      <c r="X226" s="201"/>
      <c r="Y226" s="201"/>
      <c r="Z226" s="201"/>
      <c r="AA226" s="1083"/>
      <c r="AB226" s="152"/>
      <c r="AC226" s="152"/>
      <c r="AD226" s="152"/>
      <c r="AE226" s="152"/>
      <c r="AF226" s="152"/>
    </row>
    <row r="227" spans="1:32" s="80" customFormat="1" ht="11.25" customHeight="1">
      <c r="A227" s="160"/>
      <c r="B227" s="217"/>
      <c r="C227" s="139"/>
      <c r="D227" s="1831" t="s">
        <v>858</v>
      </c>
      <c r="E227" s="139" t="s">
        <v>1053</v>
      </c>
      <c r="F227" s="140"/>
      <c r="G227" s="140"/>
      <c r="H227" s="137"/>
      <c r="I227" s="137"/>
      <c r="J227" s="137"/>
      <c r="K227" s="150"/>
      <c r="L227" s="150"/>
      <c r="M227" s="150"/>
      <c r="N227" s="139"/>
      <c r="O227" s="855"/>
      <c r="P227" s="4964" t="s">
        <v>1066</v>
      </c>
      <c r="Q227" s="4983"/>
      <c r="R227" s="4984"/>
      <c r="S227" s="4984"/>
      <c r="T227" s="4984"/>
      <c r="U227" s="4984"/>
      <c r="V227" s="4984"/>
      <c r="W227" s="4984"/>
      <c r="X227" s="4984"/>
      <c r="Y227" s="4984"/>
      <c r="Z227" s="4985"/>
      <c r="AA227" s="1083"/>
      <c r="AB227" s="152"/>
      <c r="AC227" s="152"/>
      <c r="AD227" s="152"/>
      <c r="AE227" s="152"/>
      <c r="AF227" s="152"/>
    </row>
    <row r="228" spans="1:32" s="80" customFormat="1" ht="11.25" customHeight="1">
      <c r="A228" s="160"/>
      <c r="B228" s="217"/>
      <c r="C228" s="139"/>
      <c r="D228" s="1831"/>
      <c r="E228" s="141" t="s">
        <v>1054</v>
      </c>
      <c r="F228" s="140"/>
      <c r="G228" s="140"/>
      <c r="H228" s="137"/>
      <c r="I228" s="137"/>
      <c r="J228" s="137"/>
      <c r="K228" s="150"/>
      <c r="L228" s="150"/>
      <c r="M228" s="150"/>
      <c r="N228" s="139"/>
      <c r="O228" s="855"/>
      <c r="P228" s="4965"/>
      <c r="Q228" s="4986"/>
      <c r="R228" s="4987"/>
      <c r="S228" s="4987"/>
      <c r="T228" s="4987"/>
      <c r="U228" s="4987"/>
      <c r="V228" s="4987"/>
      <c r="W228" s="4987"/>
      <c r="X228" s="4987"/>
      <c r="Y228" s="4987"/>
      <c r="Z228" s="4988"/>
      <c r="AA228" s="1083"/>
      <c r="AB228" s="152"/>
      <c r="AC228" s="152"/>
      <c r="AD228" s="152"/>
      <c r="AE228" s="152"/>
      <c r="AF228" s="152"/>
    </row>
    <row r="229" spans="1:32" s="80" customFormat="1" ht="11.25" customHeight="1">
      <c r="A229" s="160"/>
      <c r="B229" s="217"/>
      <c r="C229" s="139"/>
      <c r="D229" s="141"/>
      <c r="E229" s="140"/>
      <c r="F229" s="140"/>
      <c r="G229" s="140"/>
      <c r="H229" s="137"/>
      <c r="I229" s="137"/>
      <c r="J229" s="137"/>
      <c r="K229" s="150"/>
      <c r="L229" s="150"/>
      <c r="M229" s="150"/>
      <c r="N229" s="139"/>
      <c r="O229" s="855"/>
      <c r="P229" s="855"/>
      <c r="Q229" s="855"/>
      <c r="R229" s="855"/>
      <c r="S229" s="855"/>
      <c r="T229" s="855"/>
      <c r="U229" s="855"/>
      <c r="V229" s="855"/>
      <c r="W229" s="855"/>
      <c r="X229" s="855"/>
      <c r="Y229" s="855"/>
      <c r="Z229" s="855"/>
      <c r="AA229" s="1083"/>
      <c r="AB229" s="152"/>
      <c r="AC229" s="152"/>
      <c r="AD229" s="152"/>
      <c r="AE229" s="152"/>
      <c r="AF229" s="152"/>
    </row>
    <row r="230" spans="1:32" s="80" customFormat="1" ht="11.25" customHeight="1">
      <c r="A230" s="160"/>
      <c r="B230" s="217"/>
      <c r="C230" s="139"/>
      <c r="D230" s="1831" t="s">
        <v>859</v>
      </c>
      <c r="E230" s="139" t="s">
        <v>1055</v>
      </c>
      <c r="F230" s="140"/>
      <c r="G230" s="140"/>
      <c r="H230" s="137"/>
      <c r="I230" s="137"/>
      <c r="J230" s="137"/>
      <c r="K230" s="150"/>
      <c r="L230" s="150"/>
      <c r="M230" s="150"/>
      <c r="N230" s="139"/>
      <c r="O230" s="855"/>
      <c r="P230" s="4964" t="s">
        <v>1067</v>
      </c>
      <c r="Q230" s="4983"/>
      <c r="R230" s="4984"/>
      <c r="S230" s="4984"/>
      <c r="T230" s="4984"/>
      <c r="U230" s="4984"/>
      <c r="V230" s="4984"/>
      <c r="W230" s="4984"/>
      <c r="X230" s="4984"/>
      <c r="Y230" s="4984"/>
      <c r="Z230" s="4985"/>
      <c r="AA230" s="1083"/>
      <c r="AB230" s="152"/>
      <c r="AC230" s="152"/>
      <c r="AD230" s="152"/>
      <c r="AE230" s="152"/>
      <c r="AF230" s="152"/>
    </row>
    <row r="231" spans="1:32" s="80" customFormat="1" ht="11.25" customHeight="1">
      <c r="A231" s="160"/>
      <c r="B231" s="217"/>
      <c r="C231" s="217"/>
      <c r="D231" s="1831"/>
      <c r="E231" s="141" t="s">
        <v>1056</v>
      </c>
      <c r="F231" s="140"/>
      <c r="G231" s="140"/>
      <c r="H231" s="137"/>
      <c r="I231" s="137"/>
      <c r="J231" s="137"/>
      <c r="K231" s="150"/>
      <c r="L231" s="150"/>
      <c r="M231" s="150"/>
      <c r="N231" s="139"/>
      <c r="O231" s="855"/>
      <c r="P231" s="4965"/>
      <c r="Q231" s="4986"/>
      <c r="R231" s="4987"/>
      <c r="S231" s="4987"/>
      <c r="T231" s="4987"/>
      <c r="U231" s="4987"/>
      <c r="V231" s="4987"/>
      <c r="W231" s="4987"/>
      <c r="X231" s="4987"/>
      <c r="Y231" s="4987"/>
      <c r="Z231" s="4988"/>
      <c r="AA231" s="1083"/>
      <c r="AB231" s="152"/>
      <c r="AC231" s="152"/>
      <c r="AD231" s="152"/>
      <c r="AE231" s="152"/>
      <c r="AF231" s="152"/>
    </row>
    <row r="232" spans="1:32" s="80" customFormat="1" ht="11.25" customHeight="1">
      <c r="A232" s="160"/>
      <c r="B232" s="217"/>
      <c r="C232" s="217"/>
      <c r="D232" s="170"/>
      <c r="E232" s="140"/>
      <c r="F232" s="140"/>
      <c r="G232" s="140"/>
      <c r="H232" s="137"/>
      <c r="I232" s="137"/>
      <c r="J232" s="137"/>
      <c r="K232" s="150"/>
      <c r="L232" s="150"/>
      <c r="M232" s="150"/>
      <c r="N232" s="139"/>
      <c r="O232" s="855"/>
      <c r="P232" s="139"/>
      <c r="Q232" s="201"/>
      <c r="R232" s="201"/>
      <c r="S232" s="201"/>
      <c r="T232" s="201"/>
      <c r="U232" s="201"/>
      <c r="V232" s="201"/>
      <c r="W232" s="201"/>
      <c r="X232" s="201"/>
      <c r="Y232" s="201"/>
      <c r="Z232" s="201"/>
      <c r="AA232" s="1083"/>
      <c r="AB232" s="152"/>
      <c r="AC232" s="152"/>
      <c r="AD232" s="152"/>
      <c r="AE232" s="152"/>
      <c r="AF232" s="152"/>
    </row>
    <row r="233" spans="1:32" s="80" customFormat="1" ht="11.25" customHeight="1">
      <c r="A233" s="160"/>
      <c r="B233" s="217"/>
      <c r="C233" s="217"/>
      <c r="D233" s="1831" t="s">
        <v>1013</v>
      </c>
      <c r="E233" s="139" t="s">
        <v>1057</v>
      </c>
      <c r="F233" s="140"/>
      <c r="G233" s="140"/>
      <c r="H233" s="137"/>
      <c r="I233" s="137"/>
      <c r="J233" s="137"/>
      <c r="K233" s="150"/>
      <c r="L233" s="150"/>
      <c r="M233" s="150"/>
      <c r="N233" s="139"/>
      <c r="O233" s="855"/>
      <c r="P233" s="4964" t="s">
        <v>1068</v>
      </c>
      <c r="Q233" s="4983"/>
      <c r="R233" s="4984"/>
      <c r="S233" s="4984"/>
      <c r="T233" s="4984"/>
      <c r="U233" s="4984"/>
      <c r="V233" s="4984"/>
      <c r="W233" s="4984"/>
      <c r="X233" s="4984"/>
      <c r="Y233" s="4984"/>
      <c r="Z233" s="4985"/>
      <c r="AA233" s="1083"/>
      <c r="AB233" s="152"/>
      <c r="AC233" s="152"/>
      <c r="AD233" s="152"/>
      <c r="AE233" s="152"/>
      <c r="AF233" s="152"/>
    </row>
    <row r="234" spans="1:32" s="80" customFormat="1" ht="11.25" customHeight="1">
      <c r="A234" s="160"/>
      <c r="B234" s="217"/>
      <c r="C234" s="217"/>
      <c r="D234" s="1831"/>
      <c r="E234" s="141" t="s">
        <v>1058</v>
      </c>
      <c r="F234" s="140"/>
      <c r="G234" s="140"/>
      <c r="H234" s="137"/>
      <c r="I234" s="137"/>
      <c r="J234" s="137"/>
      <c r="K234" s="150"/>
      <c r="L234" s="150"/>
      <c r="M234" s="150"/>
      <c r="N234" s="139"/>
      <c r="O234" s="855"/>
      <c r="P234" s="4965"/>
      <c r="Q234" s="4986"/>
      <c r="R234" s="4987"/>
      <c r="S234" s="4987"/>
      <c r="T234" s="4987"/>
      <c r="U234" s="4987"/>
      <c r="V234" s="4987"/>
      <c r="W234" s="4987"/>
      <c r="X234" s="4987"/>
      <c r="Y234" s="4987"/>
      <c r="Z234" s="4988"/>
      <c r="AA234" s="1083"/>
      <c r="AB234" s="152"/>
      <c r="AC234" s="152"/>
      <c r="AD234" s="152"/>
      <c r="AE234" s="152"/>
      <c r="AF234" s="152"/>
    </row>
    <row r="235" spans="1:32" s="80" customFormat="1" ht="11.25" customHeight="1">
      <c r="A235" s="160"/>
      <c r="B235" s="217"/>
      <c r="C235" s="217"/>
      <c r="D235" s="141"/>
      <c r="E235" s="140"/>
      <c r="F235" s="140"/>
      <c r="G235" s="140"/>
      <c r="H235" s="137"/>
      <c r="I235" s="137"/>
      <c r="J235" s="137"/>
      <c r="K235" s="150"/>
      <c r="L235" s="150"/>
      <c r="M235" s="150"/>
      <c r="N235" s="139"/>
      <c r="O235" s="855"/>
      <c r="P235" s="855"/>
      <c r="Q235" s="855"/>
      <c r="R235" s="855"/>
      <c r="S235" s="855"/>
      <c r="T235" s="855"/>
      <c r="U235" s="855"/>
      <c r="V235" s="855"/>
      <c r="W235" s="855"/>
      <c r="X235" s="855"/>
      <c r="Y235" s="855"/>
      <c r="Z235" s="855"/>
      <c r="AA235" s="1083"/>
      <c r="AB235" s="152"/>
      <c r="AC235" s="152"/>
      <c r="AD235" s="152"/>
      <c r="AE235" s="152"/>
      <c r="AF235" s="152"/>
    </row>
    <row r="236" spans="1:32" s="80" customFormat="1" ht="11.25" customHeight="1">
      <c r="A236" s="160"/>
      <c r="B236" s="217"/>
      <c r="C236" s="217"/>
      <c r="D236" s="1831" t="s">
        <v>1014</v>
      </c>
      <c r="E236" s="139" t="s">
        <v>1059</v>
      </c>
      <c r="F236" s="140"/>
      <c r="G236" s="140"/>
      <c r="H236" s="137"/>
      <c r="I236" s="137"/>
      <c r="J236" s="137"/>
      <c r="K236" s="150"/>
      <c r="L236" s="150"/>
      <c r="M236" s="150"/>
      <c r="N236" s="139"/>
      <c r="O236" s="855"/>
      <c r="P236" s="4964" t="s">
        <v>1069</v>
      </c>
      <c r="Q236" s="4983"/>
      <c r="R236" s="4984"/>
      <c r="S236" s="4984"/>
      <c r="T236" s="4984"/>
      <c r="U236" s="4984"/>
      <c r="V236" s="4984"/>
      <c r="W236" s="4984"/>
      <c r="X236" s="4984"/>
      <c r="Y236" s="4984"/>
      <c r="Z236" s="4985"/>
      <c r="AA236" s="1083"/>
      <c r="AB236" s="152"/>
      <c r="AC236" s="152"/>
      <c r="AD236" s="152"/>
      <c r="AE236" s="152"/>
      <c r="AF236" s="152"/>
    </row>
    <row r="237" spans="1:32" s="80" customFormat="1" ht="11.25" customHeight="1">
      <c r="A237" s="160"/>
      <c r="B237" s="217"/>
      <c r="C237" s="217"/>
      <c r="D237" s="1831"/>
      <c r="E237" s="193" t="s">
        <v>1060</v>
      </c>
      <c r="F237" s="140"/>
      <c r="G237" s="140"/>
      <c r="H237" s="137"/>
      <c r="I237" s="137"/>
      <c r="J237" s="137"/>
      <c r="K237" s="150"/>
      <c r="L237" s="150"/>
      <c r="M237" s="150"/>
      <c r="N237" s="139"/>
      <c r="O237" s="855"/>
      <c r="P237" s="4965"/>
      <c r="Q237" s="4986"/>
      <c r="R237" s="4987"/>
      <c r="S237" s="4987"/>
      <c r="T237" s="4987"/>
      <c r="U237" s="4987"/>
      <c r="V237" s="4987"/>
      <c r="W237" s="4987"/>
      <c r="X237" s="4987"/>
      <c r="Y237" s="4987"/>
      <c r="Z237" s="4988"/>
      <c r="AA237" s="1083"/>
      <c r="AB237" s="152"/>
      <c r="AC237" s="152"/>
      <c r="AD237" s="152"/>
      <c r="AE237" s="152"/>
      <c r="AF237" s="152"/>
    </row>
    <row r="238" spans="1:32" s="80" customFormat="1" ht="11.25" customHeight="1">
      <c r="A238" s="160"/>
      <c r="B238" s="217"/>
      <c r="C238" s="217"/>
      <c r="D238" s="141"/>
      <c r="E238" s="141" t="s">
        <v>1061</v>
      </c>
      <c r="F238" s="140"/>
      <c r="G238" s="140"/>
      <c r="H238" s="137"/>
      <c r="I238" s="137"/>
      <c r="J238" s="137"/>
      <c r="K238" s="150"/>
      <c r="L238" s="150"/>
      <c r="M238" s="150"/>
      <c r="N238" s="139"/>
      <c r="O238" s="855"/>
      <c r="P238" s="855"/>
      <c r="Q238" s="855"/>
      <c r="R238" s="855"/>
      <c r="S238" s="855"/>
      <c r="T238" s="855"/>
      <c r="U238" s="855"/>
      <c r="V238" s="855"/>
      <c r="W238" s="855"/>
      <c r="X238" s="855"/>
      <c r="Y238" s="855"/>
      <c r="Z238" s="855"/>
      <c r="AA238" s="1083"/>
      <c r="AB238" s="152"/>
      <c r="AC238" s="152"/>
      <c r="AD238" s="152"/>
      <c r="AE238" s="152"/>
      <c r="AF238" s="152"/>
    </row>
    <row r="239" spans="1:32" s="80" customFormat="1" ht="11.25" customHeight="1">
      <c r="A239" s="160"/>
      <c r="B239" s="217"/>
      <c r="C239" s="217"/>
      <c r="D239" s="217"/>
      <c r="E239" s="217"/>
      <c r="F239" s="217"/>
      <c r="G239" s="140"/>
      <c r="H239" s="140"/>
      <c r="I239" s="140"/>
      <c r="J239" s="141"/>
      <c r="K239" s="140"/>
      <c r="L239" s="140"/>
      <c r="M239" s="140"/>
      <c r="N239" s="140"/>
      <c r="O239" s="140"/>
      <c r="P239" s="140"/>
      <c r="Q239" s="140"/>
      <c r="R239" s="140"/>
      <c r="S239" s="1823"/>
      <c r="T239" s="1823"/>
      <c r="U239" s="1823"/>
      <c r="V239" s="1823"/>
      <c r="W239" s="224"/>
      <c r="X239" s="224"/>
      <c r="Y239" s="224"/>
      <c r="Z239" s="224"/>
      <c r="AA239" s="1083"/>
      <c r="AB239" s="152"/>
      <c r="AC239" s="152"/>
      <c r="AD239" s="152"/>
      <c r="AE239" s="152"/>
      <c r="AF239" s="152"/>
    </row>
    <row r="240" spans="1:32" s="80" customFormat="1" ht="11.25" customHeight="1">
      <c r="A240" s="160"/>
      <c r="B240" s="217"/>
      <c r="C240" s="217"/>
      <c r="D240" s="217"/>
      <c r="E240" s="217"/>
      <c r="F240" s="217"/>
      <c r="G240" s="140"/>
      <c r="H240" s="140"/>
      <c r="I240" s="140"/>
      <c r="J240" s="141"/>
      <c r="K240" s="140"/>
      <c r="L240" s="140"/>
      <c r="M240" s="140"/>
      <c r="N240" s="140"/>
      <c r="O240" s="140"/>
      <c r="P240" s="140"/>
      <c r="Q240" s="140"/>
      <c r="R240" s="140"/>
      <c r="S240" s="1823"/>
      <c r="T240" s="1823"/>
      <c r="U240" s="1823"/>
      <c r="V240" s="1823"/>
      <c r="W240" s="224"/>
      <c r="X240" s="224"/>
      <c r="Y240" s="224"/>
      <c r="Z240" s="224"/>
      <c r="AA240" s="1083"/>
      <c r="AB240" s="152"/>
      <c r="AC240" s="152"/>
      <c r="AD240" s="152"/>
      <c r="AE240" s="152"/>
      <c r="AF240" s="152"/>
    </row>
    <row r="241" spans="1:32" s="80" customFormat="1" ht="11.25" customHeight="1">
      <c r="A241" s="160"/>
      <c r="B241" s="217"/>
      <c r="C241" s="217"/>
      <c r="D241" s="217"/>
      <c r="E241" s="217"/>
      <c r="F241" s="217"/>
      <c r="G241" s="140"/>
      <c r="H241" s="140"/>
      <c r="I241" s="140"/>
      <c r="J241" s="141"/>
      <c r="K241" s="140"/>
      <c r="L241" s="140"/>
      <c r="M241" s="140"/>
      <c r="N241" s="140"/>
      <c r="O241" s="140"/>
      <c r="P241" s="140"/>
      <c r="Q241" s="140"/>
      <c r="R241" s="140"/>
      <c r="S241" s="1823"/>
      <c r="T241" s="1823"/>
      <c r="U241" s="1823"/>
      <c r="V241" s="1823"/>
      <c r="W241" s="224"/>
      <c r="X241" s="224"/>
      <c r="Y241" s="224"/>
      <c r="Z241" s="224"/>
      <c r="AA241" s="1083"/>
      <c r="AB241" s="152"/>
      <c r="AC241" s="152"/>
      <c r="AD241" s="152"/>
      <c r="AE241" s="152"/>
      <c r="AF241" s="152"/>
    </row>
    <row r="242" spans="1:32" s="80" customFormat="1" ht="11.25" customHeight="1" thickBot="1">
      <c r="A242" s="160"/>
      <c r="B242" s="217"/>
      <c r="C242" s="217"/>
      <c r="D242" s="217"/>
      <c r="E242" s="217"/>
      <c r="F242" s="217"/>
      <c r="G242" s="140"/>
      <c r="H242" s="140"/>
      <c r="I242" s="140"/>
      <c r="J242" s="141"/>
      <c r="K242" s="140"/>
      <c r="L242" s="140"/>
      <c r="M242" s="140"/>
      <c r="N242" s="140"/>
      <c r="O242" s="140"/>
      <c r="P242" s="140"/>
      <c r="Q242" s="140"/>
      <c r="R242" s="140"/>
      <c r="S242" s="1823"/>
      <c r="T242" s="1823"/>
      <c r="U242" s="1823"/>
      <c r="V242" s="1823"/>
      <c r="W242" s="224"/>
      <c r="X242" s="224"/>
      <c r="Y242" s="224"/>
      <c r="Z242" s="224"/>
      <c r="AA242" s="1083"/>
      <c r="AB242" s="152"/>
      <c r="AC242" s="152"/>
      <c r="AD242" s="152"/>
      <c r="AE242" s="152"/>
      <c r="AF242" s="152"/>
    </row>
    <row r="243" spans="1:32" s="80" customFormat="1" ht="11.25" customHeight="1">
      <c r="A243" s="2288"/>
      <c r="B243" s="2296"/>
      <c r="C243" s="2296"/>
      <c r="D243" s="2296"/>
      <c r="E243" s="2296"/>
      <c r="F243" s="2296"/>
      <c r="G243" s="2292"/>
      <c r="H243" s="2292"/>
      <c r="I243" s="2292"/>
      <c r="J243" s="2291"/>
      <c r="K243" s="2292"/>
      <c r="L243" s="2292"/>
      <c r="M243" s="2292"/>
      <c r="N243" s="2292"/>
      <c r="O243" s="2292"/>
      <c r="P243" s="2292"/>
      <c r="Q243" s="2292"/>
      <c r="R243" s="2292"/>
      <c r="S243" s="2297"/>
      <c r="T243" s="2297"/>
      <c r="U243" s="2297"/>
      <c r="V243" s="2297"/>
      <c r="W243" s="2298"/>
      <c r="X243" s="2298"/>
      <c r="Y243" s="2298"/>
      <c r="Z243" s="2298"/>
      <c r="AA243" s="2295"/>
      <c r="AB243" s="152"/>
      <c r="AC243" s="152"/>
      <c r="AD243" s="152"/>
      <c r="AE243" s="152"/>
      <c r="AF243" s="152"/>
    </row>
    <row r="244" spans="1:32" s="80" customFormat="1" ht="11.25" customHeight="1">
      <c r="A244" s="160"/>
      <c r="B244" s="144"/>
      <c r="C244" s="139"/>
      <c r="D244" s="141"/>
      <c r="E244" s="140"/>
      <c r="F244" s="140"/>
      <c r="G244" s="140"/>
      <c r="H244" s="137"/>
      <c r="I244" s="137"/>
      <c r="J244" s="137"/>
      <c r="K244" s="150"/>
      <c r="L244" s="150"/>
      <c r="M244" s="150"/>
      <c r="N244" s="139"/>
      <c r="O244" s="855"/>
      <c r="P244" s="855"/>
      <c r="Q244" s="855"/>
      <c r="R244" s="855"/>
      <c r="S244" s="855"/>
      <c r="T244" s="855"/>
      <c r="U244" s="855"/>
      <c r="V244" s="855"/>
      <c r="W244" s="855"/>
      <c r="X244" s="855"/>
      <c r="Y244" s="855"/>
      <c r="Z244" s="855"/>
      <c r="AA244" s="1083"/>
      <c r="AB244" s="152"/>
      <c r="AC244" s="152"/>
      <c r="AD244" s="152"/>
      <c r="AE244" s="152"/>
      <c r="AF244" s="152"/>
    </row>
    <row r="245" spans="1:32" s="80" customFormat="1" ht="11.25" customHeight="1">
      <c r="A245" s="160"/>
      <c r="B245" s="81"/>
      <c r="C245" s="81"/>
      <c r="D245" s="81"/>
      <c r="E245" s="1024"/>
      <c r="F245" s="1024" t="s">
        <v>1318</v>
      </c>
      <c r="G245" s="215"/>
      <c r="H245" s="215"/>
      <c r="I245" s="215"/>
      <c r="J245" s="215"/>
      <c r="K245" s="215"/>
      <c r="L245" s="222"/>
      <c r="M245" s="174"/>
      <c r="N245" s="223"/>
      <c r="O245" s="157"/>
      <c r="P245" s="157"/>
      <c r="Q245" s="855"/>
      <c r="R245" s="855"/>
      <c r="S245" s="855"/>
      <c r="T245" s="855"/>
      <c r="U245" s="855"/>
      <c r="V245" s="855"/>
      <c r="W245" s="855"/>
      <c r="X245" s="855"/>
      <c r="Y245" s="855"/>
      <c r="Z245" s="855"/>
      <c r="AA245" s="1083"/>
      <c r="AB245" s="152"/>
      <c r="AC245" s="152"/>
      <c r="AD245" s="152"/>
      <c r="AE245" s="152"/>
      <c r="AF245" s="152"/>
    </row>
    <row r="246" spans="1:32" s="80" customFormat="1" ht="11.25" customHeight="1">
      <c r="A246" s="160"/>
      <c r="B246" s="217"/>
      <c r="C246" s="217"/>
      <c r="D246" s="217"/>
      <c r="E246" s="42"/>
      <c r="F246" s="42" t="s">
        <v>1319</v>
      </c>
      <c r="G246" s="140"/>
      <c r="H246" s="140"/>
      <c r="I246" s="140"/>
      <c r="J246" s="141"/>
      <c r="K246" s="140"/>
      <c r="L246" s="140"/>
      <c r="M246" s="140"/>
      <c r="N246" s="140"/>
      <c r="O246" s="140"/>
      <c r="P246" s="140"/>
      <c r="Q246" s="855"/>
      <c r="R246" s="855"/>
      <c r="S246" s="855"/>
      <c r="T246" s="855"/>
      <c r="U246" s="855"/>
      <c r="V246" s="855"/>
      <c r="W246" s="855"/>
      <c r="X246" s="855"/>
      <c r="Y246" s="855"/>
      <c r="Z246" s="855"/>
      <c r="AA246" s="1083"/>
      <c r="AB246" s="152"/>
      <c r="AC246" s="152"/>
      <c r="AD246" s="152"/>
      <c r="AE246" s="152"/>
      <c r="AF246" s="152"/>
    </row>
    <row r="247" spans="1:32" s="80" customFormat="1" ht="11.25" customHeight="1">
      <c r="A247" s="160"/>
      <c r="B247" s="144"/>
      <c r="C247" s="139"/>
      <c r="D247" s="141"/>
      <c r="E247" s="140"/>
      <c r="F247" s="140"/>
      <c r="G247" s="140"/>
      <c r="H247" s="137"/>
      <c r="I247" s="137"/>
      <c r="J247" s="137"/>
      <c r="K247" s="150"/>
      <c r="L247" s="150"/>
      <c r="M247" s="150"/>
      <c r="N247" s="139"/>
      <c r="O247" s="855"/>
      <c r="P247" s="855"/>
      <c r="Q247" s="855"/>
      <c r="R247" s="855"/>
      <c r="S247" s="855"/>
      <c r="T247" s="855"/>
      <c r="U247" s="855"/>
      <c r="V247" s="855"/>
      <c r="W247" s="855"/>
      <c r="X247" s="855"/>
      <c r="Y247" s="855"/>
      <c r="Z247" s="855"/>
      <c r="AA247" s="1083"/>
      <c r="AB247" s="152"/>
      <c r="AC247" s="152"/>
      <c r="AD247" s="152"/>
      <c r="AE247" s="152"/>
      <c r="AF247" s="152"/>
    </row>
    <row r="248" spans="1:32" s="80" customFormat="1" ht="11.25" customHeight="1">
      <c r="A248" s="160"/>
      <c r="B248" s="144"/>
      <c r="C248" s="139"/>
      <c r="D248" s="141"/>
      <c r="E248" s="140"/>
      <c r="F248" s="140"/>
      <c r="G248" s="140"/>
      <c r="H248" s="137"/>
      <c r="I248" s="137"/>
      <c r="J248" s="137"/>
      <c r="K248" s="150"/>
      <c r="L248" s="150"/>
      <c r="M248" s="150"/>
      <c r="N248" s="139"/>
      <c r="O248" s="855"/>
      <c r="P248" s="855"/>
      <c r="Q248" s="855"/>
      <c r="R248" s="855"/>
      <c r="S248" s="855"/>
      <c r="T248" s="855"/>
      <c r="U248" s="855"/>
      <c r="V248" s="855"/>
      <c r="W248" s="855"/>
      <c r="X248" s="855"/>
      <c r="Y248" s="855"/>
      <c r="Z248" s="855"/>
      <c r="AA248" s="1083"/>
      <c r="AB248" s="152"/>
      <c r="AC248" s="152"/>
      <c r="AD248" s="152"/>
      <c r="AE248" s="152"/>
      <c r="AF248" s="152"/>
    </row>
    <row r="249" spans="1:32" s="80" customFormat="1" ht="11.25" customHeight="1">
      <c r="A249" s="160"/>
      <c r="B249" s="144" t="s">
        <v>977</v>
      </c>
      <c r="C249" s="858" t="s">
        <v>1072</v>
      </c>
      <c r="D249" s="858"/>
      <c r="E249" s="859"/>
      <c r="F249" s="859"/>
      <c r="G249" s="859"/>
      <c r="H249" s="728"/>
      <c r="I249" s="728"/>
      <c r="J249" s="728"/>
      <c r="K249" s="859"/>
      <c r="L249" s="859"/>
      <c r="M249" s="859"/>
      <c r="N249" s="859"/>
      <c r="O249" s="859"/>
      <c r="P249" s="859"/>
      <c r="Q249" s="859"/>
      <c r="R249" s="859"/>
      <c r="S249" s="860"/>
      <c r="T249" s="860"/>
      <c r="U249" s="860"/>
      <c r="V249" s="860"/>
      <c r="W249" s="860"/>
      <c r="X249" s="860"/>
      <c r="Y249" s="860"/>
      <c r="Z249" s="860"/>
      <c r="AA249" s="1083"/>
      <c r="AB249" s="152"/>
      <c r="AC249" s="152"/>
      <c r="AD249" s="152"/>
      <c r="AE249" s="152"/>
      <c r="AF249" s="152"/>
    </row>
    <row r="250" spans="1:32" s="80" customFormat="1" ht="11.25" customHeight="1">
      <c r="A250" s="160"/>
      <c r="B250" s="217"/>
      <c r="C250" s="217"/>
      <c r="D250" s="217"/>
      <c r="E250" s="217"/>
      <c r="F250" s="217"/>
      <c r="G250" s="140"/>
      <c r="H250" s="140"/>
      <c r="I250" s="140"/>
      <c r="J250" s="141"/>
      <c r="K250" s="140"/>
      <c r="L250" s="140"/>
      <c r="M250" s="140"/>
      <c r="N250" s="140"/>
      <c r="O250" s="140"/>
      <c r="P250" s="140"/>
      <c r="Q250" s="140"/>
      <c r="R250" s="140"/>
      <c r="S250" s="1823"/>
      <c r="T250" s="1823"/>
      <c r="U250" s="1823"/>
      <c r="V250" s="1823"/>
      <c r="W250" s="224"/>
      <c r="X250" s="224"/>
      <c r="Y250" s="224"/>
      <c r="Z250" s="224"/>
      <c r="AA250" s="1083"/>
      <c r="AB250" s="152"/>
      <c r="AC250" s="152"/>
      <c r="AD250" s="152"/>
      <c r="AE250" s="152"/>
      <c r="AF250" s="152"/>
    </row>
    <row r="251" spans="1:32" s="80" customFormat="1" ht="11.25" customHeight="1">
      <c r="A251" s="160"/>
      <c r="B251" s="217"/>
      <c r="C251" s="217"/>
      <c r="D251" s="217"/>
      <c r="E251" s="217"/>
      <c r="F251" s="217"/>
      <c r="G251" s="140"/>
      <c r="H251" s="140"/>
      <c r="I251" s="140"/>
      <c r="J251" s="141"/>
      <c r="K251" s="140"/>
      <c r="L251" s="140"/>
      <c r="M251" s="140"/>
      <c r="N251" s="140"/>
      <c r="O251" s="140"/>
      <c r="P251" s="140"/>
      <c r="Q251" s="4962" t="s">
        <v>273</v>
      </c>
      <c r="R251" s="4962"/>
      <c r="S251" s="4962"/>
      <c r="T251" s="4962"/>
      <c r="U251" s="4962"/>
      <c r="V251" s="4962"/>
      <c r="W251" s="4962"/>
      <c r="X251" s="4962"/>
      <c r="Y251" s="4962"/>
      <c r="Z251" s="4962"/>
      <c r="AA251" s="1083"/>
      <c r="AB251" s="152"/>
      <c r="AC251" s="152"/>
      <c r="AD251" s="152"/>
      <c r="AE251" s="152"/>
      <c r="AF251" s="152"/>
    </row>
    <row r="252" spans="1:32" s="80" customFormat="1" ht="11.25" customHeight="1">
      <c r="A252" s="160"/>
      <c r="B252" s="142"/>
      <c r="C252" s="142"/>
      <c r="D252" s="142"/>
      <c r="E252" s="142"/>
      <c r="F252" s="142"/>
      <c r="G252" s="142"/>
      <c r="H252" s="142"/>
      <c r="I252" s="142"/>
      <c r="J252" s="142"/>
      <c r="K252" s="142"/>
      <c r="L252" s="142"/>
      <c r="M252" s="140"/>
      <c r="N252" s="140"/>
      <c r="O252" s="140"/>
      <c r="P252" s="140"/>
      <c r="Q252" s="4963" t="s">
        <v>120</v>
      </c>
      <c r="R252" s="4963"/>
      <c r="S252" s="4963"/>
      <c r="T252" s="4963"/>
      <c r="U252" s="4963"/>
      <c r="V252" s="4963"/>
      <c r="W252" s="4963"/>
      <c r="X252" s="4963"/>
      <c r="Y252" s="4963"/>
      <c r="Z252" s="4963"/>
      <c r="AA252" s="1083"/>
      <c r="AB252" s="152"/>
      <c r="AC252" s="152"/>
      <c r="AD252" s="152"/>
      <c r="AE252" s="152"/>
      <c r="AF252" s="152"/>
    </row>
    <row r="253" spans="1:32" s="80" customFormat="1" ht="11.25" customHeight="1">
      <c r="A253" s="160"/>
      <c r="B253" s="144">
        <v>9.5</v>
      </c>
      <c r="C253" s="139" t="s">
        <v>1073</v>
      </c>
      <c r="D253" s="137"/>
      <c r="E253" s="217"/>
      <c r="F253" s="217"/>
      <c r="G253" s="140"/>
      <c r="H253" s="140"/>
      <c r="I253" s="140"/>
      <c r="J253" s="141"/>
      <c r="K253" s="140"/>
      <c r="L253" s="140"/>
      <c r="M253" s="140"/>
      <c r="N253" s="140"/>
      <c r="O253" s="140"/>
      <c r="P253" s="140"/>
      <c r="Q253" s="140"/>
      <c r="R253" s="140"/>
      <c r="S253" s="1823"/>
      <c r="T253" s="1823"/>
      <c r="U253" s="1823"/>
      <c r="V253" s="1823"/>
      <c r="W253" s="224"/>
      <c r="X253" s="224"/>
      <c r="Y253" s="4972" t="s">
        <v>283</v>
      </c>
      <c r="Z253" s="4973"/>
      <c r="AA253" s="1083"/>
      <c r="AB253" s="152"/>
      <c r="AC253" s="152"/>
      <c r="AD253" s="152"/>
      <c r="AE253" s="152"/>
      <c r="AF253" s="152"/>
    </row>
    <row r="254" spans="1:32" s="80" customFormat="1" ht="11.25" customHeight="1">
      <c r="A254" s="160"/>
      <c r="B254" s="144"/>
      <c r="C254" s="139" t="s">
        <v>1074</v>
      </c>
      <c r="D254" s="139"/>
      <c r="E254" s="217"/>
      <c r="F254" s="217"/>
      <c r="G254" s="140"/>
      <c r="H254" s="140"/>
      <c r="I254" s="140"/>
      <c r="J254" s="141"/>
      <c r="K254" s="140"/>
      <c r="L254" s="140"/>
      <c r="M254" s="150"/>
      <c r="N254" s="139"/>
      <c r="O254" s="855"/>
      <c r="P254" s="4964" t="s">
        <v>125</v>
      </c>
      <c r="Q254" s="4983"/>
      <c r="R254" s="4984"/>
      <c r="S254" s="4984"/>
      <c r="T254" s="4984"/>
      <c r="U254" s="4984"/>
      <c r="V254" s="4984"/>
      <c r="W254" s="4984"/>
      <c r="X254" s="4984"/>
      <c r="Y254" s="4984"/>
      <c r="Z254" s="4985"/>
      <c r="AA254" s="1083"/>
      <c r="AB254" s="152"/>
      <c r="AC254" s="152"/>
      <c r="AD254" s="152"/>
      <c r="AE254" s="152"/>
      <c r="AF254" s="152"/>
    </row>
    <row r="255" spans="1:32" s="80" customFormat="1" ht="11.25" customHeight="1">
      <c r="A255" s="160"/>
      <c r="B255" s="144"/>
      <c r="C255" s="141" t="s">
        <v>1075</v>
      </c>
      <c r="D255" s="141"/>
      <c r="E255" s="140"/>
      <c r="F255" s="140"/>
      <c r="G255" s="140"/>
      <c r="H255" s="137"/>
      <c r="I255" s="137"/>
      <c r="J255" s="137"/>
      <c r="K255" s="150"/>
      <c r="L255" s="150"/>
      <c r="M255" s="150"/>
      <c r="N255" s="142"/>
      <c r="O255" s="201"/>
      <c r="P255" s="4965"/>
      <c r="Q255" s="4986"/>
      <c r="R255" s="4987"/>
      <c r="S255" s="4987"/>
      <c r="T255" s="4987"/>
      <c r="U255" s="4987"/>
      <c r="V255" s="4987"/>
      <c r="W255" s="4987"/>
      <c r="X255" s="4987"/>
      <c r="Y255" s="4987"/>
      <c r="Z255" s="4988"/>
      <c r="AA255" s="1083"/>
      <c r="AB255" s="152"/>
      <c r="AC255" s="152"/>
      <c r="AD255" s="152"/>
      <c r="AE255" s="152"/>
      <c r="AF255" s="152"/>
    </row>
    <row r="256" spans="1:32" s="80" customFormat="1" ht="11.25" customHeight="1">
      <c r="A256" s="160"/>
      <c r="B256" s="144"/>
      <c r="C256" s="156" t="s">
        <v>1086</v>
      </c>
      <c r="D256" s="139"/>
      <c r="E256" s="137"/>
      <c r="F256" s="140"/>
      <c r="G256" s="140"/>
      <c r="H256" s="140"/>
      <c r="I256" s="137"/>
      <c r="J256" s="137"/>
      <c r="K256" s="137"/>
      <c r="L256" s="150"/>
      <c r="M256" s="150"/>
      <c r="N256" s="139"/>
      <c r="O256" s="201"/>
      <c r="P256" s="139"/>
      <c r="Q256" s="201"/>
      <c r="R256" s="201"/>
      <c r="S256" s="201"/>
      <c r="T256" s="201"/>
      <c r="U256" s="201"/>
      <c r="V256" s="201"/>
      <c r="W256" s="201"/>
      <c r="X256" s="201"/>
      <c r="Y256" s="201"/>
      <c r="Z256" s="201"/>
      <c r="AA256" s="1083"/>
      <c r="AB256" s="152"/>
      <c r="AC256" s="152"/>
      <c r="AD256" s="152"/>
      <c r="AE256" s="152"/>
      <c r="AF256" s="152"/>
    </row>
    <row r="257" spans="1:32" s="80" customFormat="1" ht="11.25" customHeight="1">
      <c r="A257" s="160"/>
      <c r="B257" s="144"/>
      <c r="C257" s="156"/>
      <c r="D257" s="139"/>
      <c r="E257" s="137"/>
      <c r="F257" s="140"/>
      <c r="G257" s="140"/>
      <c r="H257" s="140"/>
      <c r="I257" s="137"/>
      <c r="J257" s="137"/>
      <c r="K257" s="137"/>
      <c r="L257" s="150"/>
      <c r="M257" s="150"/>
      <c r="N257" s="139"/>
      <c r="O257" s="201"/>
      <c r="P257" s="139"/>
      <c r="Q257" s="201"/>
      <c r="R257" s="201"/>
      <c r="S257" s="201"/>
      <c r="T257" s="201"/>
      <c r="U257" s="201"/>
      <c r="V257" s="201"/>
      <c r="W257" s="201"/>
      <c r="X257" s="201"/>
      <c r="Y257" s="4972">
        <v>1501</v>
      </c>
      <c r="Z257" s="4973"/>
      <c r="AA257" s="1083"/>
      <c r="AB257" s="152"/>
      <c r="AC257" s="152"/>
      <c r="AD257" s="152"/>
      <c r="AE257" s="152"/>
      <c r="AF257" s="152"/>
    </row>
    <row r="258" spans="1:32" s="80" customFormat="1" ht="11.25" customHeight="1">
      <c r="A258" s="160"/>
      <c r="B258" s="144"/>
      <c r="C258" s="202" t="s">
        <v>294</v>
      </c>
      <c r="D258" s="202" t="s">
        <v>372</v>
      </c>
      <c r="E258" s="137"/>
      <c r="F258" s="140"/>
      <c r="G258" s="140"/>
      <c r="H258" s="140"/>
      <c r="I258" s="137"/>
      <c r="J258" s="137"/>
      <c r="K258" s="137"/>
      <c r="L258" s="150"/>
      <c r="M258" s="150"/>
      <c r="N258" s="139"/>
      <c r="O258" s="201"/>
      <c r="P258" s="4964" t="s">
        <v>125</v>
      </c>
      <c r="Q258" s="4983"/>
      <c r="R258" s="4984"/>
      <c r="S258" s="4984"/>
      <c r="T258" s="4984"/>
      <c r="U258" s="4984"/>
      <c r="V258" s="4984"/>
      <c r="W258" s="4984"/>
      <c r="X258" s="4984"/>
      <c r="Y258" s="4984"/>
      <c r="Z258" s="4985"/>
      <c r="AA258" s="1083"/>
      <c r="AB258" s="152"/>
      <c r="AC258" s="152"/>
      <c r="AD258" s="152"/>
      <c r="AE258" s="152"/>
      <c r="AF258" s="152"/>
    </row>
    <row r="259" spans="1:32" s="80" customFormat="1" ht="11.25" customHeight="1">
      <c r="A259" s="160"/>
      <c r="B259" s="144"/>
      <c r="C259" s="202"/>
      <c r="D259" s="1737" t="s">
        <v>373</v>
      </c>
      <c r="E259" s="137"/>
      <c r="F259" s="140"/>
      <c r="G259" s="140"/>
      <c r="H259" s="140"/>
      <c r="I259" s="137"/>
      <c r="J259" s="137"/>
      <c r="K259" s="137"/>
      <c r="L259" s="150"/>
      <c r="M259" s="150"/>
      <c r="N259" s="139"/>
      <c r="O259" s="201"/>
      <c r="P259" s="4965"/>
      <c r="Q259" s="4986"/>
      <c r="R259" s="4987"/>
      <c r="S259" s="4987"/>
      <c r="T259" s="4987"/>
      <c r="U259" s="4987"/>
      <c r="V259" s="4987"/>
      <c r="W259" s="4987"/>
      <c r="X259" s="4987"/>
      <c r="Y259" s="4987"/>
      <c r="Z259" s="4988"/>
      <c r="AA259" s="1083"/>
      <c r="AB259" s="152"/>
      <c r="AC259" s="152"/>
      <c r="AD259" s="152"/>
      <c r="AE259" s="152"/>
      <c r="AF259" s="152"/>
    </row>
    <row r="260" spans="1:32" s="80" customFormat="1" ht="11.25" customHeight="1">
      <c r="A260" s="160"/>
      <c r="B260" s="144"/>
      <c r="C260" s="202"/>
      <c r="D260" s="1737"/>
      <c r="E260" s="137"/>
      <c r="F260" s="140"/>
      <c r="G260" s="140"/>
      <c r="H260" s="140"/>
      <c r="I260" s="137"/>
      <c r="J260" s="137"/>
      <c r="K260" s="137"/>
      <c r="L260" s="150"/>
      <c r="M260" s="150"/>
      <c r="N260" s="139"/>
      <c r="O260" s="201"/>
      <c r="P260" s="1831"/>
      <c r="Q260" s="1833"/>
      <c r="R260" s="1833"/>
      <c r="S260" s="1833"/>
      <c r="T260" s="1833"/>
      <c r="U260" s="1833"/>
      <c r="V260" s="1833"/>
      <c r="W260" s="1833"/>
      <c r="X260" s="1833"/>
      <c r="Y260" s="1833"/>
      <c r="Z260" s="1833"/>
      <c r="AA260" s="1083"/>
      <c r="AB260" s="152"/>
      <c r="AC260" s="152"/>
      <c r="AD260" s="152"/>
      <c r="AE260" s="152"/>
      <c r="AF260" s="152"/>
    </row>
    <row r="261" spans="1:32" s="80" customFormat="1" ht="11.25" customHeight="1">
      <c r="A261" s="160"/>
      <c r="B261" s="144"/>
      <c r="C261" s="203"/>
      <c r="D261" s="203"/>
      <c r="E261" s="137"/>
      <c r="F261" s="140"/>
      <c r="G261" s="140"/>
      <c r="H261" s="140"/>
      <c r="I261" s="137"/>
      <c r="J261" s="137"/>
      <c r="K261" s="137"/>
      <c r="L261" s="150"/>
      <c r="M261" s="150"/>
      <c r="N261" s="139"/>
      <c r="O261" s="201"/>
      <c r="P261" s="139"/>
      <c r="Q261" s="201"/>
      <c r="R261" s="201"/>
      <c r="S261" s="201"/>
      <c r="T261" s="201"/>
      <c r="U261" s="201"/>
      <c r="V261" s="201"/>
      <c r="W261" s="201"/>
      <c r="X261" s="201"/>
      <c r="Y261" s="4972">
        <v>1502</v>
      </c>
      <c r="Z261" s="4973"/>
      <c r="AA261" s="1083"/>
      <c r="AB261" s="152"/>
      <c r="AC261" s="152"/>
      <c r="AD261" s="152"/>
      <c r="AE261" s="152"/>
      <c r="AF261" s="152"/>
    </row>
    <row r="262" spans="1:32" s="80" customFormat="1" ht="11.25" customHeight="1">
      <c r="A262" s="160"/>
      <c r="B262" s="144"/>
      <c r="C262" s="204" t="s">
        <v>89</v>
      </c>
      <c r="D262" s="204" t="s">
        <v>1468</v>
      </c>
      <c r="E262" s="137"/>
      <c r="F262" s="140"/>
      <c r="G262" s="140"/>
      <c r="H262" s="140"/>
      <c r="I262" s="137"/>
      <c r="J262" s="137"/>
      <c r="K262" s="137"/>
      <c r="L262" s="150"/>
      <c r="M262" s="150"/>
      <c r="N262" s="139"/>
      <c r="O262" s="201"/>
      <c r="P262" s="4964" t="s">
        <v>125</v>
      </c>
      <c r="Q262" s="4983"/>
      <c r="R262" s="4984"/>
      <c r="S262" s="4984"/>
      <c r="T262" s="4984"/>
      <c r="U262" s="4984"/>
      <c r="V262" s="4984"/>
      <c r="W262" s="4984"/>
      <c r="X262" s="4984"/>
      <c r="Y262" s="4984"/>
      <c r="Z262" s="4985"/>
      <c r="AA262" s="1083"/>
      <c r="AB262" s="152"/>
      <c r="AC262" s="152"/>
      <c r="AD262" s="152"/>
      <c r="AE262" s="152"/>
      <c r="AF262" s="152"/>
    </row>
    <row r="263" spans="1:32" s="80" customFormat="1" ht="11.25" customHeight="1">
      <c r="A263" s="160"/>
      <c r="B263" s="144"/>
      <c r="C263" s="156"/>
      <c r="D263" s="141" t="s">
        <v>4599</v>
      </c>
      <c r="E263" s="137"/>
      <c r="F263" s="140"/>
      <c r="G263" s="140"/>
      <c r="H263" s="140"/>
      <c r="I263" s="137"/>
      <c r="J263" s="137"/>
      <c r="K263" s="137"/>
      <c r="L263" s="150"/>
      <c r="M263" s="150"/>
      <c r="N263" s="139"/>
      <c r="O263" s="201"/>
      <c r="P263" s="4965"/>
      <c r="Q263" s="4986"/>
      <c r="R263" s="4987"/>
      <c r="S263" s="4987"/>
      <c r="T263" s="4987"/>
      <c r="U263" s="4987"/>
      <c r="V263" s="4987"/>
      <c r="W263" s="4987"/>
      <c r="X263" s="4987"/>
      <c r="Y263" s="4987"/>
      <c r="Z263" s="4988"/>
      <c r="AA263" s="1083"/>
      <c r="AB263" s="152"/>
      <c r="AC263" s="152"/>
      <c r="AD263" s="152"/>
      <c r="AE263" s="152"/>
      <c r="AF263" s="152"/>
    </row>
    <row r="264" spans="1:32" s="80" customFormat="1" ht="11.25" customHeight="1">
      <c r="A264" s="2146"/>
      <c r="B264" s="2147"/>
      <c r="C264" s="2230"/>
      <c r="D264" s="2150"/>
      <c r="E264" s="2152"/>
      <c r="F264" s="2151"/>
      <c r="G264" s="2151"/>
      <c r="H264" s="2151"/>
      <c r="I264" s="2152"/>
      <c r="J264" s="2152"/>
      <c r="K264" s="2152"/>
      <c r="L264" s="2153"/>
      <c r="M264" s="2153"/>
      <c r="N264" s="2150"/>
      <c r="O264" s="2154"/>
      <c r="P264" s="2150"/>
      <c r="Q264" s="2154"/>
      <c r="R264" s="2154"/>
      <c r="S264" s="2154"/>
      <c r="T264" s="2154"/>
      <c r="U264" s="2154"/>
      <c r="V264" s="2154"/>
      <c r="W264" s="2154"/>
      <c r="X264" s="2154"/>
      <c r="Y264" s="2154"/>
      <c r="Z264" s="2154"/>
      <c r="AA264" s="2157"/>
      <c r="AB264" s="152"/>
      <c r="AC264" s="152"/>
      <c r="AD264" s="152"/>
      <c r="AE264" s="152"/>
      <c r="AF264" s="152"/>
    </row>
    <row r="265" spans="1:32" s="80" customFormat="1" ht="11.25" customHeight="1">
      <c r="A265" s="160"/>
      <c r="B265" s="144"/>
      <c r="C265" s="156"/>
      <c r="D265" s="139"/>
      <c r="E265" s="137"/>
      <c r="F265" s="140"/>
      <c r="G265" s="140"/>
      <c r="H265" s="140"/>
      <c r="I265" s="137"/>
      <c r="J265" s="137"/>
      <c r="K265" s="137"/>
      <c r="L265" s="150"/>
      <c r="M265" s="150"/>
      <c r="N265" s="139"/>
      <c r="O265" s="201"/>
      <c r="P265" s="139"/>
      <c r="Q265" s="201"/>
      <c r="R265" s="201"/>
      <c r="S265" s="201"/>
      <c r="T265" s="201"/>
      <c r="U265" s="201"/>
      <c r="V265" s="201"/>
      <c r="W265" s="201"/>
      <c r="X265" s="201"/>
      <c r="Y265" s="201"/>
      <c r="Z265" s="201"/>
      <c r="AA265" s="1083"/>
      <c r="AB265" s="152"/>
      <c r="AC265" s="152"/>
      <c r="AD265" s="152"/>
      <c r="AE265" s="152"/>
      <c r="AF265" s="152"/>
    </row>
    <row r="266" spans="1:32" s="80" customFormat="1" ht="11.25" customHeight="1">
      <c r="A266" s="160"/>
      <c r="B266" s="144">
        <v>9.6</v>
      </c>
      <c r="C266" s="139" t="s">
        <v>284</v>
      </c>
      <c r="D266" s="139"/>
      <c r="E266" s="137"/>
      <c r="F266" s="140"/>
      <c r="G266" s="140"/>
      <c r="H266" s="140"/>
      <c r="I266" s="137"/>
      <c r="J266" s="137"/>
      <c r="K266" s="137"/>
      <c r="L266" s="150"/>
      <c r="M266" s="150"/>
      <c r="N266" s="142"/>
      <c r="O266" s="201"/>
      <c r="P266" s="4964" t="s">
        <v>135</v>
      </c>
      <c r="Q266" s="4983"/>
      <c r="R266" s="4984"/>
      <c r="S266" s="4984"/>
      <c r="T266" s="4984"/>
      <c r="U266" s="4984"/>
      <c r="V266" s="4984"/>
      <c r="W266" s="4984"/>
      <c r="X266" s="4984"/>
      <c r="Y266" s="4984"/>
      <c r="Z266" s="4985"/>
      <c r="AA266" s="1083"/>
      <c r="AB266" s="152"/>
      <c r="AC266" s="152"/>
      <c r="AD266" s="152"/>
      <c r="AE266" s="152"/>
      <c r="AF266" s="152"/>
    </row>
    <row r="267" spans="1:32" s="80" customFormat="1" ht="11.25" customHeight="1">
      <c r="A267" s="160"/>
      <c r="B267" s="144"/>
      <c r="C267" s="141" t="s">
        <v>1076</v>
      </c>
      <c r="D267" s="141"/>
      <c r="E267" s="139"/>
      <c r="F267" s="140"/>
      <c r="G267" s="140"/>
      <c r="H267" s="140"/>
      <c r="I267" s="137"/>
      <c r="J267" s="137"/>
      <c r="K267" s="137"/>
      <c r="L267" s="150"/>
      <c r="M267" s="150"/>
      <c r="N267" s="139"/>
      <c r="O267" s="201"/>
      <c r="P267" s="4965"/>
      <c r="Q267" s="4986"/>
      <c r="R267" s="4987"/>
      <c r="S267" s="4987"/>
      <c r="T267" s="4987"/>
      <c r="U267" s="4987"/>
      <c r="V267" s="4987"/>
      <c r="W267" s="4987"/>
      <c r="X267" s="4987"/>
      <c r="Y267" s="4987"/>
      <c r="Z267" s="4988"/>
      <c r="AA267" s="1083"/>
      <c r="AB267" s="152"/>
      <c r="AC267" s="152"/>
      <c r="AD267" s="152"/>
      <c r="AE267" s="152"/>
      <c r="AF267" s="152"/>
    </row>
    <row r="268" spans="1:32" s="80" customFormat="1" ht="11.25" customHeight="1">
      <c r="A268" s="2146"/>
      <c r="B268" s="2147"/>
      <c r="C268" s="2149"/>
      <c r="D268" s="2149"/>
      <c r="E268" s="2150"/>
      <c r="F268" s="2151"/>
      <c r="G268" s="2151"/>
      <c r="H268" s="2151"/>
      <c r="I268" s="2152"/>
      <c r="J268" s="2152"/>
      <c r="K268" s="2152"/>
      <c r="L268" s="2153"/>
      <c r="M268" s="2153"/>
      <c r="N268" s="2150"/>
      <c r="O268" s="2154"/>
      <c r="P268" s="2155"/>
      <c r="Q268" s="2156"/>
      <c r="R268" s="2156"/>
      <c r="S268" s="2156"/>
      <c r="T268" s="2156"/>
      <c r="U268" s="2156"/>
      <c r="V268" s="2156"/>
      <c r="W268" s="2156"/>
      <c r="X268" s="2156"/>
      <c r="Y268" s="2156"/>
      <c r="Z268" s="2156"/>
      <c r="AA268" s="2157"/>
      <c r="AB268" s="152"/>
      <c r="AC268" s="152"/>
      <c r="AD268" s="152"/>
      <c r="AE268" s="152"/>
      <c r="AF268" s="152"/>
    </row>
    <row r="269" spans="1:32" s="80" customFormat="1" ht="11.25" customHeight="1">
      <c r="A269" s="160"/>
      <c r="B269" s="144"/>
      <c r="C269" s="139"/>
      <c r="D269" s="141"/>
      <c r="E269" s="140"/>
      <c r="F269" s="140"/>
      <c r="G269" s="140"/>
      <c r="H269" s="137"/>
      <c r="I269" s="137"/>
      <c r="J269" s="137"/>
      <c r="K269" s="150"/>
      <c r="L269" s="150"/>
      <c r="M269" s="150"/>
      <c r="N269" s="139"/>
      <c r="O269" s="855"/>
      <c r="P269" s="855"/>
      <c r="Q269" s="855"/>
      <c r="R269" s="855"/>
      <c r="S269" s="855"/>
      <c r="T269" s="855"/>
      <c r="U269" s="855"/>
      <c r="V269" s="855"/>
      <c r="W269" s="855"/>
      <c r="X269" s="855"/>
      <c r="Y269" s="855"/>
      <c r="Z269" s="855"/>
      <c r="AA269" s="1083"/>
      <c r="AB269" s="152"/>
      <c r="AC269" s="152"/>
      <c r="AD269" s="152"/>
      <c r="AE269" s="152"/>
      <c r="AF269" s="152"/>
    </row>
    <row r="270" spans="1:32" s="80" customFormat="1" ht="11.25" customHeight="1">
      <c r="A270" s="160"/>
      <c r="B270" s="144">
        <v>9.6999999999999993</v>
      </c>
      <c r="C270" s="139" t="s">
        <v>1077</v>
      </c>
      <c r="D270" s="139"/>
      <c r="E270" s="137"/>
      <c r="F270" s="140"/>
      <c r="G270" s="140"/>
      <c r="H270" s="140"/>
      <c r="I270" s="137"/>
      <c r="J270" s="137"/>
      <c r="K270" s="137"/>
      <c r="L270" s="150"/>
      <c r="M270" s="150"/>
      <c r="N270" s="142"/>
      <c r="O270" s="201"/>
      <c r="P270" s="4964" t="s">
        <v>141</v>
      </c>
      <c r="Q270" s="4983"/>
      <c r="R270" s="4984"/>
      <c r="S270" s="4984"/>
      <c r="T270" s="4984"/>
      <c r="U270" s="4984"/>
      <c r="V270" s="4984"/>
      <c r="W270" s="4984"/>
      <c r="X270" s="4984"/>
      <c r="Y270" s="4984"/>
      <c r="Z270" s="4985"/>
      <c r="AA270" s="1083"/>
      <c r="AB270" s="152"/>
      <c r="AC270" s="152"/>
      <c r="AD270" s="152"/>
      <c r="AE270" s="152"/>
      <c r="AF270" s="152"/>
    </row>
    <row r="271" spans="1:32" s="80" customFormat="1" ht="11.25" customHeight="1">
      <c r="A271" s="160"/>
      <c r="B271" s="144"/>
      <c r="C271" s="141" t="s">
        <v>285</v>
      </c>
      <c r="D271" s="141"/>
      <c r="E271" s="139"/>
      <c r="F271" s="140"/>
      <c r="G271" s="140"/>
      <c r="H271" s="140"/>
      <c r="I271" s="137"/>
      <c r="J271" s="137"/>
      <c r="K271" s="137"/>
      <c r="L271" s="150"/>
      <c r="M271" s="150"/>
      <c r="N271" s="139"/>
      <c r="O271" s="201"/>
      <c r="P271" s="4965"/>
      <c r="Q271" s="4986"/>
      <c r="R271" s="4987"/>
      <c r="S271" s="4987"/>
      <c r="T271" s="4987"/>
      <c r="U271" s="4987"/>
      <c r="V271" s="4987"/>
      <c r="W271" s="4987"/>
      <c r="X271" s="4987"/>
      <c r="Y271" s="4987"/>
      <c r="Z271" s="4988"/>
      <c r="AA271" s="1083"/>
      <c r="AB271" s="152"/>
      <c r="AC271" s="152"/>
      <c r="AD271" s="152"/>
      <c r="AE271" s="152"/>
      <c r="AF271" s="152"/>
    </row>
    <row r="272" spans="1:32" s="80" customFormat="1" ht="11.25" customHeight="1">
      <c r="A272" s="2146"/>
      <c r="B272" s="2147"/>
      <c r="C272" s="2149"/>
      <c r="D272" s="2149"/>
      <c r="E272" s="2150"/>
      <c r="F272" s="2151"/>
      <c r="G272" s="2151"/>
      <c r="H272" s="2151"/>
      <c r="I272" s="2152"/>
      <c r="J272" s="2152"/>
      <c r="K272" s="2152"/>
      <c r="L272" s="2153"/>
      <c r="M272" s="2153"/>
      <c r="N272" s="2150"/>
      <c r="O272" s="2154"/>
      <c r="P272" s="2155"/>
      <c r="Q272" s="2156"/>
      <c r="R272" s="2156"/>
      <c r="S272" s="2156"/>
      <c r="T272" s="2156"/>
      <c r="U272" s="2156"/>
      <c r="V272" s="2156"/>
      <c r="W272" s="2156"/>
      <c r="X272" s="2156"/>
      <c r="Y272" s="2156"/>
      <c r="Z272" s="2156"/>
      <c r="AA272" s="2157"/>
      <c r="AB272" s="152"/>
      <c r="AC272" s="152"/>
      <c r="AD272" s="152"/>
      <c r="AE272" s="152"/>
      <c r="AF272" s="152"/>
    </row>
    <row r="273" spans="1:32" s="80" customFormat="1" ht="11.25" customHeight="1">
      <c r="A273" s="160"/>
      <c r="B273" s="144"/>
      <c r="C273" s="139"/>
      <c r="D273" s="141"/>
      <c r="E273" s="140"/>
      <c r="F273" s="140"/>
      <c r="G273" s="140"/>
      <c r="H273" s="137"/>
      <c r="I273" s="137"/>
      <c r="J273" s="137"/>
      <c r="K273" s="150"/>
      <c r="L273" s="150"/>
      <c r="M273" s="150"/>
      <c r="N273" s="139"/>
      <c r="O273" s="855"/>
      <c r="P273" s="855"/>
      <c r="Q273" s="855"/>
      <c r="R273" s="855"/>
      <c r="S273" s="855"/>
      <c r="T273" s="855"/>
      <c r="U273" s="855"/>
      <c r="V273" s="855"/>
      <c r="W273" s="855"/>
      <c r="X273" s="855"/>
      <c r="Y273" s="855"/>
      <c r="Z273" s="855"/>
      <c r="AA273" s="1083"/>
      <c r="AB273" s="152"/>
      <c r="AC273" s="152"/>
      <c r="AD273" s="152"/>
      <c r="AE273" s="152"/>
      <c r="AF273" s="152"/>
    </row>
    <row r="274" spans="1:32" s="80" customFormat="1" ht="11.25" customHeight="1">
      <c r="A274" s="160"/>
      <c r="B274" s="144">
        <v>9.8000000000000007</v>
      </c>
      <c r="C274" s="110" t="s">
        <v>286</v>
      </c>
      <c r="D274" s="139"/>
      <c r="E274" s="137"/>
      <c r="F274" s="140"/>
      <c r="G274" s="140"/>
      <c r="H274" s="140"/>
      <c r="I274" s="137"/>
      <c r="J274" s="137"/>
      <c r="K274" s="137"/>
      <c r="L274" s="150"/>
      <c r="M274" s="150"/>
      <c r="N274" s="142"/>
      <c r="O274" s="201"/>
      <c r="P274" s="4964" t="s">
        <v>143</v>
      </c>
      <c r="Q274" s="4983"/>
      <c r="R274" s="4984"/>
      <c r="S274" s="4984"/>
      <c r="T274" s="4984"/>
      <c r="U274" s="4984"/>
      <c r="V274" s="4984"/>
      <c r="W274" s="4984"/>
      <c r="X274" s="4984"/>
      <c r="Y274" s="4984"/>
      <c r="Z274" s="4985"/>
      <c r="AA274" s="1083"/>
      <c r="AB274" s="152"/>
      <c r="AC274" s="152"/>
      <c r="AD274" s="152"/>
      <c r="AE274" s="152"/>
      <c r="AF274" s="152"/>
    </row>
    <row r="275" spans="1:32" s="80" customFormat="1" ht="11.25" customHeight="1">
      <c r="A275" s="160"/>
      <c r="B275" s="144"/>
      <c r="C275" s="112" t="s">
        <v>287</v>
      </c>
      <c r="D275" s="141"/>
      <c r="E275" s="139"/>
      <c r="F275" s="140"/>
      <c r="G275" s="140"/>
      <c r="H275" s="140"/>
      <c r="I275" s="137"/>
      <c r="J275" s="137"/>
      <c r="K275" s="137"/>
      <c r="L275" s="150"/>
      <c r="M275" s="150"/>
      <c r="N275" s="139"/>
      <c r="O275" s="201"/>
      <c r="P275" s="4965"/>
      <c r="Q275" s="4986"/>
      <c r="R275" s="4987"/>
      <c r="S275" s="4987"/>
      <c r="T275" s="4987"/>
      <c r="U275" s="4987"/>
      <c r="V275" s="4987"/>
      <c r="W275" s="4987"/>
      <c r="X275" s="4987"/>
      <c r="Y275" s="4987"/>
      <c r="Z275" s="4988"/>
      <c r="AA275" s="1083"/>
      <c r="AB275" s="152"/>
      <c r="AC275" s="152"/>
      <c r="AD275" s="152"/>
      <c r="AE275" s="152"/>
      <c r="AF275" s="152"/>
    </row>
    <row r="276" spans="1:32" s="80" customFormat="1" ht="11.25" customHeight="1">
      <c r="A276" s="2146"/>
      <c r="B276" s="2147"/>
      <c r="C276" s="2231"/>
      <c r="D276" s="2149"/>
      <c r="E276" s="2150"/>
      <c r="F276" s="2151"/>
      <c r="G276" s="2151"/>
      <c r="H276" s="2151"/>
      <c r="I276" s="2152"/>
      <c r="J276" s="2152"/>
      <c r="K276" s="2152"/>
      <c r="L276" s="2153"/>
      <c r="M276" s="2153"/>
      <c r="N276" s="2150"/>
      <c r="O276" s="2154"/>
      <c r="P276" s="2155"/>
      <c r="Q276" s="2156"/>
      <c r="R276" s="2156"/>
      <c r="S276" s="2156"/>
      <c r="T276" s="2156"/>
      <c r="U276" s="2156"/>
      <c r="V276" s="2156"/>
      <c r="W276" s="2156"/>
      <c r="X276" s="2156"/>
      <c r="Y276" s="2156"/>
      <c r="Z276" s="2156"/>
      <c r="AA276" s="2157"/>
      <c r="AB276" s="152"/>
      <c r="AC276" s="152"/>
      <c r="AD276" s="152"/>
      <c r="AE276" s="152"/>
      <c r="AF276" s="152"/>
    </row>
    <row r="277" spans="1:32" s="80" customFormat="1" ht="11.25" customHeight="1">
      <c r="A277" s="160"/>
      <c r="B277" s="144"/>
      <c r="C277" s="139"/>
      <c r="D277" s="141"/>
      <c r="E277" s="140"/>
      <c r="F277" s="140"/>
      <c r="G277" s="140"/>
      <c r="H277" s="137"/>
      <c r="I277" s="137"/>
      <c r="J277" s="137"/>
      <c r="K277" s="150"/>
      <c r="L277" s="150"/>
      <c r="M277" s="150"/>
      <c r="N277" s="139"/>
      <c r="O277" s="855"/>
      <c r="P277" s="855"/>
      <c r="Q277" s="855"/>
      <c r="R277" s="855"/>
      <c r="S277" s="855"/>
      <c r="T277" s="855"/>
      <c r="U277" s="855"/>
      <c r="V277" s="855"/>
      <c r="W277" s="855"/>
      <c r="X277" s="855"/>
      <c r="Y277" s="855"/>
      <c r="Z277" s="855"/>
      <c r="AA277" s="1083"/>
      <c r="AB277" s="152"/>
      <c r="AC277" s="152"/>
      <c r="AD277" s="152"/>
      <c r="AE277" s="152"/>
      <c r="AF277" s="152"/>
    </row>
    <row r="278" spans="1:32" s="80" customFormat="1" ht="11.25" customHeight="1">
      <c r="A278" s="160"/>
      <c r="B278" s="144">
        <v>9.9</v>
      </c>
      <c r="C278" s="110" t="s">
        <v>288</v>
      </c>
      <c r="D278" s="139"/>
      <c r="E278" s="137"/>
      <c r="F278" s="140"/>
      <c r="G278" s="140"/>
      <c r="H278" s="140"/>
      <c r="I278" s="137"/>
      <c r="J278" s="137"/>
      <c r="K278" s="137"/>
      <c r="L278" s="150"/>
      <c r="M278" s="150"/>
      <c r="N278" s="142"/>
      <c r="O278" s="201"/>
      <c r="P278" s="4964" t="s">
        <v>144</v>
      </c>
      <c r="Q278" s="4983"/>
      <c r="R278" s="4984"/>
      <c r="S278" s="4984"/>
      <c r="T278" s="4984"/>
      <c r="U278" s="4984"/>
      <c r="V278" s="4984"/>
      <c r="W278" s="4984"/>
      <c r="X278" s="4984"/>
      <c r="Y278" s="4984"/>
      <c r="Z278" s="4985"/>
      <c r="AA278" s="1083"/>
      <c r="AB278" s="152"/>
      <c r="AC278" s="152"/>
      <c r="AD278" s="152"/>
      <c r="AE278" s="152"/>
      <c r="AF278" s="152"/>
    </row>
    <row r="279" spans="1:32" s="80" customFormat="1" ht="11.25" customHeight="1">
      <c r="A279" s="160"/>
      <c r="B279" s="144"/>
      <c r="C279" s="112" t="s">
        <v>289</v>
      </c>
      <c r="D279" s="141"/>
      <c r="E279" s="139"/>
      <c r="F279" s="140"/>
      <c r="G279" s="140"/>
      <c r="H279" s="140"/>
      <c r="I279" s="137"/>
      <c r="J279" s="137"/>
      <c r="K279" s="137"/>
      <c r="L279" s="150"/>
      <c r="M279" s="150"/>
      <c r="N279" s="139"/>
      <c r="O279" s="201"/>
      <c r="P279" s="4965"/>
      <c r="Q279" s="4986"/>
      <c r="R279" s="4987"/>
      <c r="S279" s="4987"/>
      <c r="T279" s="4987"/>
      <c r="U279" s="4987"/>
      <c r="V279" s="4987"/>
      <c r="W279" s="4987"/>
      <c r="X279" s="4987"/>
      <c r="Y279" s="4987"/>
      <c r="Z279" s="4988"/>
      <c r="AA279" s="1083"/>
      <c r="AB279" s="152"/>
      <c r="AC279" s="152"/>
      <c r="AD279" s="152"/>
      <c r="AE279" s="152"/>
      <c r="AF279" s="152"/>
    </row>
    <row r="280" spans="1:32" s="80" customFormat="1" ht="11.25" customHeight="1">
      <c r="A280" s="2146"/>
      <c r="B280" s="2147"/>
      <c r="C280" s="2231"/>
      <c r="D280" s="2149"/>
      <c r="E280" s="2150"/>
      <c r="F280" s="2151"/>
      <c r="G280" s="2151"/>
      <c r="H280" s="2151"/>
      <c r="I280" s="2152"/>
      <c r="J280" s="2152"/>
      <c r="K280" s="2152"/>
      <c r="L280" s="2153"/>
      <c r="M280" s="2153"/>
      <c r="N280" s="2150"/>
      <c r="O280" s="2154"/>
      <c r="P280" s="2155"/>
      <c r="Q280" s="2156"/>
      <c r="R280" s="2156"/>
      <c r="S280" s="2156"/>
      <c r="T280" s="2156"/>
      <c r="U280" s="2156"/>
      <c r="V280" s="2156"/>
      <c r="W280" s="2156"/>
      <c r="X280" s="2156"/>
      <c r="Y280" s="2156"/>
      <c r="Z280" s="2156"/>
      <c r="AA280" s="2157"/>
      <c r="AB280" s="152"/>
      <c r="AC280" s="152"/>
      <c r="AD280" s="152"/>
      <c r="AE280" s="152"/>
      <c r="AF280" s="152"/>
    </row>
    <row r="281" spans="1:32" s="80" customFormat="1" ht="11.25" customHeight="1">
      <c r="A281" s="160"/>
      <c r="B281" s="144"/>
      <c r="C281" s="139"/>
      <c r="D281" s="141"/>
      <c r="E281" s="140"/>
      <c r="F281" s="140"/>
      <c r="G281" s="140"/>
      <c r="H281" s="137"/>
      <c r="I281" s="137"/>
      <c r="J281" s="137"/>
      <c r="K281" s="150"/>
      <c r="L281" s="150"/>
      <c r="M281" s="150"/>
      <c r="N281" s="139"/>
      <c r="O281" s="855"/>
      <c r="P281" s="855"/>
      <c r="Q281" s="855"/>
      <c r="R281" s="855"/>
      <c r="S281" s="855"/>
      <c r="T281" s="855"/>
      <c r="U281" s="855"/>
      <c r="V281" s="855"/>
      <c r="W281" s="855"/>
      <c r="X281" s="855"/>
      <c r="Y281" s="855"/>
      <c r="Z281" s="855"/>
      <c r="AA281" s="1083"/>
      <c r="AB281" s="152"/>
      <c r="AC281" s="152"/>
      <c r="AD281" s="152"/>
      <c r="AE281" s="152"/>
      <c r="AF281" s="152"/>
    </row>
    <row r="282" spans="1:32" s="80" customFormat="1" ht="11.25" customHeight="1">
      <c r="A282" s="160"/>
      <c r="B282" s="864" t="s">
        <v>1078</v>
      </c>
      <c r="C282" s="110" t="s">
        <v>290</v>
      </c>
      <c r="D282" s="142"/>
      <c r="E282" s="140"/>
      <c r="F282" s="140"/>
      <c r="G282" s="140"/>
      <c r="H282" s="137"/>
      <c r="I282" s="137"/>
      <c r="J282" s="137"/>
      <c r="K282" s="150"/>
      <c r="L282" s="150"/>
      <c r="M282" s="150"/>
      <c r="N282" s="139"/>
      <c r="O282" s="855"/>
      <c r="P282" s="4964" t="s">
        <v>146</v>
      </c>
      <c r="Q282" s="4983"/>
      <c r="R282" s="4984"/>
      <c r="S282" s="4984"/>
      <c r="T282" s="4984"/>
      <c r="U282" s="4984"/>
      <c r="V282" s="4984"/>
      <c r="W282" s="4984"/>
      <c r="X282" s="4984"/>
      <c r="Y282" s="4984"/>
      <c r="Z282" s="4985"/>
      <c r="AA282" s="1083"/>
      <c r="AB282" s="152"/>
      <c r="AC282" s="152"/>
      <c r="AD282" s="152"/>
      <c r="AE282" s="152"/>
      <c r="AF282" s="152"/>
    </row>
    <row r="283" spans="1:32" s="80" customFormat="1" ht="11.25" customHeight="1">
      <c r="A283" s="160"/>
      <c r="B283" s="144"/>
      <c r="C283" s="112" t="s">
        <v>1823</v>
      </c>
      <c r="D283" s="142"/>
      <c r="E283" s="140"/>
      <c r="F283" s="140"/>
      <c r="G283" s="140"/>
      <c r="H283" s="137"/>
      <c r="I283" s="137"/>
      <c r="J283" s="137"/>
      <c r="K283" s="150"/>
      <c r="L283" s="150"/>
      <c r="M283" s="150"/>
      <c r="N283" s="139"/>
      <c r="O283" s="855"/>
      <c r="P283" s="4965"/>
      <c r="Q283" s="4986"/>
      <c r="R283" s="4987"/>
      <c r="S283" s="4987"/>
      <c r="T283" s="4987"/>
      <c r="U283" s="4987"/>
      <c r="V283" s="4987"/>
      <c r="W283" s="4987"/>
      <c r="X283" s="4987"/>
      <c r="Y283" s="4987"/>
      <c r="Z283" s="4988"/>
      <c r="AA283" s="1083"/>
      <c r="AB283" s="152"/>
      <c r="AC283" s="152"/>
      <c r="AD283" s="152"/>
      <c r="AE283" s="152"/>
      <c r="AF283" s="152"/>
    </row>
    <row r="284" spans="1:32" s="80" customFormat="1" ht="11.25" customHeight="1">
      <c r="A284" s="2146"/>
      <c r="B284" s="2147"/>
      <c r="C284" s="2231"/>
      <c r="D284" s="2148"/>
      <c r="E284" s="2151"/>
      <c r="F284" s="2151"/>
      <c r="G284" s="2151"/>
      <c r="H284" s="2152"/>
      <c r="I284" s="2152"/>
      <c r="J284" s="2152"/>
      <c r="K284" s="2153"/>
      <c r="L284" s="2153"/>
      <c r="M284" s="2153"/>
      <c r="N284" s="2150"/>
      <c r="O284" s="2159"/>
      <c r="P284" s="2155"/>
      <c r="Q284" s="2156"/>
      <c r="R284" s="2156"/>
      <c r="S284" s="2156"/>
      <c r="T284" s="2156"/>
      <c r="U284" s="2156"/>
      <c r="V284" s="2156"/>
      <c r="W284" s="2156"/>
      <c r="X284" s="2156"/>
      <c r="Y284" s="2156"/>
      <c r="Z284" s="2156"/>
      <c r="AA284" s="2157"/>
      <c r="AB284" s="152"/>
      <c r="AC284" s="152"/>
      <c r="AD284" s="152"/>
      <c r="AE284" s="152"/>
      <c r="AF284" s="152"/>
    </row>
    <row r="285" spans="1:32" s="80" customFormat="1" ht="11.25" customHeight="1">
      <c r="A285" s="160"/>
      <c r="B285" s="144"/>
      <c r="C285" s="139"/>
      <c r="D285" s="141"/>
      <c r="E285" s="140"/>
      <c r="F285" s="140"/>
      <c r="G285" s="140"/>
      <c r="H285" s="137"/>
      <c r="I285" s="137"/>
      <c r="J285" s="137"/>
      <c r="K285" s="150"/>
      <c r="L285" s="150"/>
      <c r="M285" s="150"/>
      <c r="N285" s="139"/>
      <c r="O285" s="855"/>
      <c r="P285" s="855"/>
      <c r="Q285" s="855"/>
      <c r="R285" s="855"/>
      <c r="S285" s="855"/>
      <c r="T285" s="855"/>
      <c r="U285" s="855"/>
      <c r="V285" s="855"/>
      <c r="W285" s="855"/>
      <c r="X285" s="855"/>
      <c r="Y285" s="855"/>
      <c r="Z285" s="855"/>
      <c r="AA285" s="1083"/>
      <c r="AB285" s="152"/>
      <c r="AC285" s="152"/>
      <c r="AD285" s="152"/>
      <c r="AE285" s="152"/>
      <c r="AF285" s="152"/>
    </row>
    <row r="286" spans="1:32" s="80" customFormat="1" ht="11.25" customHeight="1">
      <c r="A286" s="160"/>
      <c r="B286" s="144">
        <v>9.11</v>
      </c>
      <c r="C286" s="110" t="s">
        <v>4530</v>
      </c>
      <c r="D286" s="137"/>
      <c r="E286" s="217"/>
      <c r="F286" s="217"/>
      <c r="G286" s="140"/>
      <c r="H286" s="140"/>
      <c r="I286" s="140"/>
      <c r="J286" s="141"/>
      <c r="K286" s="140"/>
      <c r="L286" s="140"/>
      <c r="M286" s="140"/>
      <c r="N286" s="140"/>
      <c r="O286" s="140"/>
      <c r="P286" s="140"/>
      <c r="Q286" s="140"/>
      <c r="R286" s="140"/>
      <c r="S286" s="1823"/>
      <c r="T286" s="1823"/>
      <c r="U286" s="1823"/>
      <c r="V286" s="1823"/>
      <c r="W286" s="224"/>
      <c r="X286" s="224"/>
      <c r="Y286" s="224"/>
      <c r="Z286" s="224"/>
      <c r="AA286" s="1083"/>
      <c r="AB286" s="152"/>
      <c r="AC286" s="152"/>
      <c r="AD286" s="152"/>
      <c r="AE286" s="152"/>
      <c r="AF286" s="152"/>
    </row>
    <row r="287" spans="1:32" s="80" customFormat="1" ht="11.25" customHeight="1">
      <c r="A287" s="160"/>
      <c r="B287" s="144"/>
      <c r="C287" s="110" t="s">
        <v>1323</v>
      </c>
      <c r="D287" s="139"/>
      <c r="E287" s="217"/>
      <c r="F287" s="217"/>
      <c r="G287" s="140"/>
      <c r="H287" s="140"/>
      <c r="I287" s="140"/>
      <c r="J287" s="141"/>
      <c r="K287" s="140"/>
      <c r="L287" s="140"/>
      <c r="M287" s="150"/>
      <c r="N287" s="139"/>
      <c r="O287" s="855"/>
      <c r="P287" s="4964" t="s">
        <v>276</v>
      </c>
      <c r="Q287" s="4983"/>
      <c r="R287" s="4984"/>
      <c r="S287" s="4984"/>
      <c r="T287" s="4984"/>
      <c r="U287" s="4984"/>
      <c r="V287" s="4984"/>
      <c r="W287" s="4984"/>
      <c r="X287" s="4984"/>
      <c r="Y287" s="4984"/>
      <c r="Z287" s="4985"/>
      <c r="AA287" s="1083"/>
      <c r="AB287" s="152"/>
      <c r="AC287" s="152"/>
      <c r="AD287" s="152"/>
      <c r="AE287" s="152"/>
      <c r="AF287" s="152"/>
    </row>
    <row r="288" spans="1:32" s="80" customFormat="1" ht="11.25" customHeight="1">
      <c r="A288" s="160"/>
      <c r="B288" s="144"/>
      <c r="C288" s="113" t="s">
        <v>1324</v>
      </c>
      <c r="D288" s="141"/>
      <c r="E288" s="140"/>
      <c r="F288" s="140"/>
      <c r="G288" s="140"/>
      <c r="H288" s="137"/>
      <c r="I288" s="137"/>
      <c r="J288" s="137"/>
      <c r="K288" s="150"/>
      <c r="L288" s="150"/>
      <c r="M288" s="150"/>
      <c r="N288" s="142"/>
      <c r="O288" s="201"/>
      <c r="P288" s="4965"/>
      <c r="Q288" s="4986"/>
      <c r="R288" s="4987"/>
      <c r="S288" s="4987"/>
      <c r="T288" s="4987"/>
      <c r="U288" s="4987"/>
      <c r="V288" s="4987"/>
      <c r="W288" s="4987"/>
      <c r="X288" s="4987"/>
      <c r="Y288" s="4987"/>
      <c r="Z288" s="4988"/>
      <c r="AA288" s="1083"/>
      <c r="AB288" s="152"/>
      <c r="AC288" s="152"/>
      <c r="AD288" s="152"/>
      <c r="AE288" s="152"/>
      <c r="AF288" s="152"/>
    </row>
    <row r="289" spans="1:32" s="80" customFormat="1" ht="11.25" customHeight="1">
      <c r="A289" s="160"/>
      <c r="B289" s="144"/>
      <c r="C289" s="113" t="s">
        <v>1325</v>
      </c>
      <c r="D289" s="139"/>
      <c r="E289" s="137"/>
      <c r="F289" s="140"/>
      <c r="G289" s="140"/>
      <c r="H289" s="140"/>
      <c r="I289" s="137"/>
      <c r="J289" s="137"/>
      <c r="K289" s="137"/>
      <c r="L289" s="150"/>
      <c r="M289" s="150"/>
      <c r="N289" s="139"/>
      <c r="O289" s="201"/>
      <c r="P289" s="139"/>
      <c r="Q289" s="201"/>
      <c r="R289" s="201"/>
      <c r="S289" s="201"/>
      <c r="T289" s="201"/>
      <c r="U289" s="201"/>
      <c r="V289" s="201"/>
      <c r="W289" s="201"/>
      <c r="X289" s="201"/>
      <c r="Y289" s="201"/>
      <c r="Z289" s="201"/>
      <c r="AA289" s="1083"/>
      <c r="AB289" s="152"/>
      <c r="AC289" s="152"/>
      <c r="AD289" s="152"/>
      <c r="AE289" s="152"/>
      <c r="AF289" s="152"/>
    </row>
    <row r="290" spans="1:32" s="80" customFormat="1" ht="11.25" customHeight="1">
      <c r="A290" s="160"/>
      <c r="B290" s="144"/>
      <c r="C290" s="142"/>
      <c r="D290" s="141"/>
      <c r="E290" s="139"/>
      <c r="F290" s="140"/>
      <c r="G290" s="140"/>
      <c r="H290" s="140"/>
      <c r="I290" s="137"/>
      <c r="J290" s="137"/>
      <c r="K290" s="137"/>
      <c r="L290" s="150"/>
      <c r="M290" s="150"/>
      <c r="N290" s="139"/>
      <c r="O290" s="201"/>
      <c r="P290" s="139"/>
      <c r="Q290" s="201"/>
      <c r="R290" s="201"/>
      <c r="S290" s="201"/>
      <c r="T290" s="201"/>
      <c r="U290" s="201"/>
      <c r="V290" s="201"/>
      <c r="W290" s="201"/>
      <c r="X290" s="201"/>
      <c r="Y290" s="201"/>
      <c r="Z290" s="201"/>
      <c r="AA290" s="1083"/>
      <c r="AB290" s="152"/>
      <c r="AC290" s="152"/>
      <c r="AD290" s="152"/>
      <c r="AE290" s="152"/>
      <c r="AF290" s="152"/>
    </row>
    <row r="291" spans="1:32" s="80" customFormat="1" ht="11.25" customHeight="1">
      <c r="A291" s="160"/>
      <c r="B291" s="144"/>
      <c r="C291" s="1872" t="s">
        <v>4811</v>
      </c>
      <c r="D291" s="1873"/>
      <c r="E291" s="1874"/>
      <c r="F291" s="1874"/>
      <c r="G291" s="1874"/>
      <c r="H291" s="1875"/>
      <c r="I291" s="1875"/>
      <c r="J291" s="1875"/>
      <c r="K291" s="1876"/>
      <c r="L291" s="1876"/>
      <c r="M291" s="1876"/>
      <c r="N291" s="1877"/>
      <c r="O291" s="1878"/>
      <c r="P291" s="1878"/>
      <c r="Q291" s="1878"/>
      <c r="R291" s="1878"/>
      <c r="S291" s="1878"/>
      <c r="T291" s="1878"/>
      <c r="U291" s="1878"/>
      <c r="V291" s="1878"/>
      <c r="W291" s="1878"/>
      <c r="X291" s="1878"/>
      <c r="Y291" s="1878"/>
      <c r="Z291" s="1879"/>
      <c r="AA291" s="1083"/>
      <c r="AB291" s="152"/>
      <c r="AC291" s="152"/>
      <c r="AD291" s="152"/>
      <c r="AE291" s="152"/>
      <c r="AF291" s="152"/>
    </row>
    <row r="292" spans="1:32" s="80" customFormat="1" ht="11.25" customHeight="1">
      <c r="A292" s="160"/>
      <c r="B292" s="144"/>
      <c r="C292" s="1880" t="s">
        <v>6935</v>
      </c>
      <c r="D292" s="729"/>
      <c r="E292" s="858"/>
      <c r="F292" s="859"/>
      <c r="G292" s="859"/>
      <c r="H292" s="859"/>
      <c r="I292" s="728"/>
      <c r="J292" s="728"/>
      <c r="K292" s="728"/>
      <c r="L292" s="865"/>
      <c r="M292" s="865"/>
      <c r="N292" s="662"/>
      <c r="O292" s="869"/>
      <c r="P292" s="870"/>
      <c r="Q292" s="870"/>
      <c r="R292" s="870"/>
      <c r="S292" s="870"/>
      <c r="T292" s="870"/>
      <c r="U292" s="870"/>
      <c r="V292" s="870"/>
      <c r="W292" s="870"/>
      <c r="X292" s="870"/>
      <c r="Y292" s="870"/>
      <c r="Z292" s="1893"/>
      <c r="AA292" s="1083"/>
      <c r="AB292" s="152"/>
      <c r="AC292" s="152"/>
      <c r="AD292" s="152"/>
      <c r="AE292" s="152"/>
      <c r="AF292" s="152"/>
    </row>
    <row r="293" spans="1:32" s="80" customFormat="1" ht="11.25" customHeight="1">
      <c r="A293" s="160"/>
      <c r="B293" s="144"/>
      <c r="C293" s="1869" t="s">
        <v>6936</v>
      </c>
      <c r="D293" s="662"/>
      <c r="E293" s="863"/>
      <c r="F293" s="859"/>
      <c r="G293" s="859"/>
      <c r="H293" s="859"/>
      <c r="I293" s="728"/>
      <c r="J293" s="728"/>
      <c r="K293" s="728"/>
      <c r="L293" s="865"/>
      <c r="M293" s="865"/>
      <c r="N293" s="858"/>
      <c r="O293" s="869"/>
      <c r="P293" s="870"/>
      <c r="Q293" s="870"/>
      <c r="R293" s="870"/>
      <c r="S293" s="870"/>
      <c r="T293" s="870"/>
      <c r="U293" s="870"/>
      <c r="V293" s="870"/>
      <c r="W293" s="870"/>
      <c r="X293" s="870"/>
      <c r="Y293" s="870"/>
      <c r="Z293" s="1893"/>
      <c r="AA293" s="1083"/>
      <c r="AB293" s="152"/>
      <c r="AC293" s="152"/>
      <c r="AD293" s="152"/>
      <c r="AE293" s="152"/>
      <c r="AF293" s="152"/>
    </row>
    <row r="294" spans="1:32" s="80" customFormat="1" ht="11.25" customHeight="1">
      <c r="A294" s="160"/>
      <c r="B294" s="144"/>
      <c r="C294" s="1894"/>
      <c r="D294" s="1871"/>
      <c r="E294" s="1886"/>
      <c r="F294" s="1887"/>
      <c r="G294" s="1887"/>
      <c r="H294" s="1887"/>
      <c r="I294" s="1888"/>
      <c r="J294" s="1888"/>
      <c r="K294" s="1888"/>
      <c r="L294" s="1889"/>
      <c r="M294" s="1889"/>
      <c r="N294" s="1890"/>
      <c r="O294" s="1895"/>
      <c r="P294" s="1896"/>
      <c r="Q294" s="1896"/>
      <c r="R294" s="1896"/>
      <c r="S294" s="1896"/>
      <c r="T294" s="1896"/>
      <c r="U294" s="1896"/>
      <c r="V294" s="1896"/>
      <c r="W294" s="1896"/>
      <c r="X294" s="1896"/>
      <c r="Y294" s="1896"/>
      <c r="Z294" s="1897"/>
      <c r="AA294" s="1083"/>
      <c r="AB294" s="152"/>
      <c r="AC294" s="152"/>
      <c r="AD294" s="152"/>
      <c r="AE294" s="152"/>
      <c r="AF294" s="152"/>
    </row>
    <row r="295" spans="1:32" s="80" customFormat="1" ht="11.25" customHeight="1">
      <c r="A295" s="2146"/>
      <c r="B295" s="2232"/>
      <c r="C295" s="2233"/>
      <c r="D295" s="2234"/>
      <c r="E295" s="2235"/>
      <c r="F295" s="2236"/>
      <c r="G295" s="2236"/>
      <c r="H295" s="2236"/>
      <c r="I295" s="2237"/>
      <c r="J295" s="2237"/>
      <c r="K295" s="2237"/>
      <c r="L295" s="2238"/>
      <c r="M295" s="2238"/>
      <c r="N295" s="2239"/>
      <c r="O295" s="2240"/>
      <c r="P295" s="2241"/>
      <c r="Q295" s="2241"/>
      <c r="R295" s="2241"/>
      <c r="S295" s="2241"/>
      <c r="T295" s="2241"/>
      <c r="U295" s="2241"/>
      <c r="V295" s="2241"/>
      <c r="W295" s="2241"/>
      <c r="X295" s="2241"/>
      <c r="Y295" s="2241"/>
      <c r="Z295" s="2234"/>
      <c r="AA295" s="2242"/>
      <c r="AB295" s="152"/>
      <c r="AC295" s="152"/>
      <c r="AD295" s="152"/>
      <c r="AE295" s="152"/>
      <c r="AF295" s="152"/>
    </row>
    <row r="296" spans="1:32" s="80" customFormat="1" ht="11.25" customHeight="1">
      <c r="A296" s="160"/>
      <c r="B296" s="144"/>
      <c r="C296" s="142"/>
      <c r="D296" s="139"/>
      <c r="E296" s="140"/>
      <c r="F296" s="140"/>
      <c r="G296" s="140"/>
      <c r="H296" s="137"/>
      <c r="I296" s="137"/>
      <c r="J296" s="137"/>
      <c r="K296" s="150"/>
      <c r="L296" s="150"/>
      <c r="M296" s="150"/>
      <c r="N296" s="139"/>
      <c r="O296" s="855"/>
      <c r="P296" s="855"/>
      <c r="Q296" s="855"/>
      <c r="R296" s="855"/>
      <c r="S296" s="855"/>
      <c r="T296" s="855"/>
      <c r="U296" s="855"/>
      <c r="V296" s="855"/>
      <c r="W296" s="855"/>
      <c r="X296" s="855"/>
      <c r="Y296" s="855"/>
      <c r="Z296" s="142"/>
      <c r="AA296" s="1083"/>
      <c r="AB296" s="152"/>
      <c r="AC296" s="152"/>
      <c r="AD296" s="152"/>
      <c r="AE296" s="152"/>
      <c r="AF296" s="152"/>
    </row>
    <row r="297" spans="1:32" s="80" customFormat="1" ht="11.25" customHeight="1">
      <c r="A297" s="160"/>
      <c r="B297" s="864" t="s">
        <v>1079</v>
      </c>
      <c r="C297" s="110" t="s">
        <v>292</v>
      </c>
      <c r="D297" s="193"/>
      <c r="E297" s="139"/>
      <c r="F297" s="140"/>
      <c r="G297" s="140"/>
      <c r="H297" s="140"/>
      <c r="I297" s="137"/>
      <c r="J297" s="137"/>
      <c r="K297" s="137"/>
      <c r="L297" s="150"/>
      <c r="M297" s="150"/>
      <c r="N297" s="142"/>
      <c r="O297" s="640"/>
      <c r="P297" s="4964" t="s">
        <v>320</v>
      </c>
      <c r="Q297" s="4983"/>
      <c r="R297" s="4984"/>
      <c r="S297" s="4984"/>
      <c r="T297" s="4984"/>
      <c r="U297" s="4984"/>
      <c r="V297" s="4984"/>
      <c r="W297" s="4984"/>
      <c r="X297" s="4984"/>
      <c r="Y297" s="4984"/>
      <c r="Z297" s="4985"/>
      <c r="AA297" s="1083"/>
      <c r="AB297" s="152"/>
      <c r="AC297" s="152"/>
      <c r="AD297" s="152"/>
      <c r="AE297" s="152"/>
      <c r="AF297" s="152"/>
    </row>
    <row r="298" spans="1:32" s="80" customFormat="1" ht="11.25" customHeight="1">
      <c r="A298" s="160"/>
      <c r="B298" s="144"/>
      <c r="C298" s="112" t="s">
        <v>293</v>
      </c>
      <c r="D298" s="142"/>
      <c r="E298" s="141"/>
      <c r="F298" s="140"/>
      <c r="G298" s="140"/>
      <c r="H298" s="140"/>
      <c r="I298" s="137"/>
      <c r="J298" s="137"/>
      <c r="K298" s="137"/>
      <c r="L298" s="150"/>
      <c r="M298" s="150"/>
      <c r="N298" s="139"/>
      <c r="O298" s="640"/>
      <c r="P298" s="4965"/>
      <c r="Q298" s="4986"/>
      <c r="R298" s="4987"/>
      <c r="S298" s="4987"/>
      <c r="T298" s="4987"/>
      <c r="U298" s="4987"/>
      <c r="V298" s="4987"/>
      <c r="W298" s="4987"/>
      <c r="X298" s="4987"/>
      <c r="Y298" s="4987"/>
      <c r="Z298" s="4988"/>
      <c r="AA298" s="1083"/>
      <c r="AB298" s="152"/>
      <c r="AC298" s="152"/>
      <c r="AD298" s="152"/>
      <c r="AE298" s="152"/>
      <c r="AF298" s="152"/>
    </row>
    <row r="299" spans="1:32" s="80" customFormat="1" ht="11.25" customHeight="1">
      <c r="A299" s="160"/>
      <c r="B299" s="144"/>
      <c r="C299" s="142"/>
      <c r="D299" s="139"/>
      <c r="E299" s="141"/>
      <c r="F299" s="140"/>
      <c r="G299" s="140"/>
      <c r="H299" s="137"/>
      <c r="I299" s="137"/>
      <c r="J299" s="137"/>
      <c r="K299" s="150"/>
      <c r="L299" s="150"/>
      <c r="M299" s="150"/>
      <c r="N299" s="139"/>
      <c r="O299" s="855"/>
      <c r="P299" s="855"/>
      <c r="Q299" s="855"/>
      <c r="R299" s="855"/>
      <c r="S299" s="855"/>
      <c r="T299" s="855"/>
      <c r="U299" s="855"/>
      <c r="V299" s="855"/>
      <c r="W299" s="855"/>
      <c r="X299" s="855"/>
      <c r="Y299" s="855"/>
      <c r="Z299" s="142"/>
      <c r="AA299" s="1083"/>
      <c r="AB299" s="152"/>
      <c r="AC299" s="152"/>
      <c r="AD299" s="152"/>
      <c r="AE299" s="152"/>
      <c r="AF299" s="152"/>
    </row>
    <row r="300" spans="1:32" s="80" customFormat="1" ht="11.25" customHeight="1">
      <c r="A300" s="160"/>
      <c r="B300" s="144"/>
      <c r="C300" s="202" t="s">
        <v>294</v>
      </c>
      <c r="D300" s="202" t="s">
        <v>295</v>
      </c>
      <c r="E300" s="111"/>
      <c r="F300" s="111"/>
      <c r="G300" s="140"/>
      <c r="H300" s="140"/>
      <c r="I300" s="137"/>
      <c r="J300" s="137"/>
      <c r="K300" s="137"/>
      <c r="L300" s="150"/>
      <c r="M300" s="150"/>
      <c r="N300" s="142"/>
      <c r="O300" s="640"/>
      <c r="P300" s="1543">
        <v>13</v>
      </c>
      <c r="Q300" s="4998"/>
      <c r="R300" s="4990"/>
      <c r="S300" s="4999"/>
      <c r="T300" s="5003" t="s">
        <v>91</v>
      </c>
      <c r="U300" s="2204"/>
      <c r="V300" s="201"/>
      <c r="W300" s="201"/>
      <c r="X300" s="201"/>
      <c r="Y300" s="201"/>
      <c r="Z300" s="142"/>
      <c r="AA300" s="1083"/>
      <c r="AB300" s="152"/>
      <c r="AC300" s="152"/>
      <c r="AD300" s="152"/>
      <c r="AE300" s="152"/>
      <c r="AF300" s="152"/>
    </row>
    <row r="301" spans="1:32" s="80" customFormat="1" ht="11.25" customHeight="1">
      <c r="A301" s="160"/>
      <c r="B301" s="144"/>
      <c r="C301" s="203"/>
      <c r="D301" s="203"/>
      <c r="E301" s="111"/>
      <c r="F301" s="111"/>
      <c r="G301" s="140"/>
      <c r="H301" s="140"/>
      <c r="I301" s="137"/>
      <c r="J301" s="137"/>
      <c r="K301" s="137"/>
      <c r="L301" s="150"/>
      <c r="M301" s="150"/>
      <c r="N301" s="139"/>
      <c r="O301" s="640"/>
      <c r="P301" s="114"/>
      <c r="Q301" s="5000"/>
      <c r="R301" s="5001"/>
      <c r="S301" s="5002"/>
      <c r="T301" s="5003"/>
      <c r="U301" s="201"/>
      <c r="V301" s="201"/>
      <c r="W301" s="201"/>
      <c r="X301" s="201"/>
      <c r="Y301" s="201"/>
      <c r="Z301" s="142"/>
      <c r="AA301" s="1083"/>
      <c r="AB301" s="152"/>
      <c r="AC301" s="152"/>
      <c r="AD301" s="152"/>
      <c r="AE301" s="152"/>
      <c r="AF301" s="152"/>
    </row>
    <row r="302" spans="1:32" s="80" customFormat="1" ht="11.25" customHeight="1">
      <c r="A302" s="160"/>
      <c r="B302" s="144"/>
      <c r="C302" s="203"/>
      <c r="D302" s="203"/>
      <c r="E302" s="111"/>
      <c r="F302" s="111"/>
      <c r="G302" s="140"/>
      <c r="H302" s="140"/>
      <c r="I302" s="137"/>
      <c r="J302" s="137"/>
      <c r="K302" s="137"/>
      <c r="L302" s="150"/>
      <c r="M302" s="150"/>
      <c r="N302" s="139"/>
      <c r="O302" s="640"/>
      <c r="P302" s="114"/>
      <c r="Q302" s="201"/>
      <c r="R302" s="201"/>
      <c r="S302" s="872"/>
      <c r="T302" s="201"/>
      <c r="U302" s="201"/>
      <c r="V302" s="201"/>
      <c r="W302" s="201"/>
      <c r="X302" s="201"/>
      <c r="Y302" s="201"/>
      <c r="Z302" s="142"/>
      <c r="AA302" s="1083"/>
      <c r="AB302" s="152"/>
      <c r="AC302" s="152"/>
      <c r="AD302" s="152"/>
      <c r="AE302" s="152"/>
      <c r="AF302" s="152"/>
    </row>
    <row r="303" spans="1:32" s="80" customFormat="1" ht="11.25" customHeight="1">
      <c r="A303" s="160"/>
      <c r="B303" s="144"/>
      <c r="C303" s="204" t="s">
        <v>89</v>
      </c>
      <c r="D303" s="204" t="s">
        <v>4968</v>
      </c>
      <c r="E303" s="111"/>
      <c r="F303" s="111"/>
      <c r="G303" s="140"/>
      <c r="H303" s="137"/>
      <c r="I303" s="137"/>
      <c r="J303" s="137"/>
      <c r="K303" s="150"/>
      <c r="L303" s="150"/>
      <c r="M303" s="150"/>
      <c r="N303" s="139"/>
      <c r="O303" s="855"/>
      <c r="P303" s="1543">
        <v>14</v>
      </c>
      <c r="Q303" s="5004"/>
      <c r="R303" s="5005"/>
      <c r="S303" s="5006"/>
      <c r="T303" s="5003" t="s">
        <v>91</v>
      </c>
      <c r="U303" s="2205"/>
      <c r="V303" s="855"/>
      <c r="W303" s="855"/>
      <c r="X303" s="855"/>
      <c r="Y303" s="855"/>
      <c r="Z303" s="855"/>
      <c r="AA303" s="1083"/>
      <c r="AB303" s="152"/>
      <c r="AC303" s="152"/>
      <c r="AD303" s="152"/>
      <c r="AE303" s="152"/>
      <c r="AF303" s="152"/>
    </row>
    <row r="304" spans="1:32" s="80" customFormat="1" ht="11.25" customHeight="1">
      <c r="A304" s="160"/>
      <c r="B304" s="144"/>
      <c r="C304" s="198"/>
      <c r="D304" s="203" t="s">
        <v>4969</v>
      </c>
      <c r="E304" s="111"/>
      <c r="F304" s="111"/>
      <c r="G304" s="140"/>
      <c r="H304" s="140"/>
      <c r="I304" s="137"/>
      <c r="J304" s="137"/>
      <c r="K304" s="137"/>
      <c r="L304" s="150"/>
      <c r="M304" s="150"/>
      <c r="N304" s="142"/>
      <c r="O304" s="201"/>
      <c r="P304" s="39"/>
      <c r="Q304" s="5007"/>
      <c r="R304" s="5008"/>
      <c r="S304" s="5009"/>
      <c r="T304" s="5003"/>
      <c r="U304" s="201"/>
      <c r="V304" s="201"/>
      <c r="W304" s="201"/>
      <c r="X304" s="201"/>
      <c r="Y304" s="201"/>
      <c r="Z304" s="201"/>
      <c r="AA304" s="1083"/>
      <c r="AB304" s="152"/>
      <c r="AC304" s="152"/>
      <c r="AD304" s="152"/>
      <c r="AE304" s="152"/>
      <c r="AF304" s="152"/>
    </row>
    <row r="305" spans="1:32" s="80" customFormat="1" ht="11.25" customHeight="1">
      <c r="A305" s="2146"/>
      <c r="B305" s="2147"/>
      <c r="C305" s="2150"/>
      <c r="D305" s="2149"/>
      <c r="E305" s="2151"/>
      <c r="F305" s="2151"/>
      <c r="G305" s="2151"/>
      <c r="H305" s="2152"/>
      <c r="I305" s="2152"/>
      <c r="J305" s="2152"/>
      <c r="K305" s="2153"/>
      <c r="L305" s="2153"/>
      <c r="M305" s="2153"/>
      <c r="N305" s="2150"/>
      <c r="O305" s="2159"/>
      <c r="P305" s="2243"/>
      <c r="Q305" s="2244"/>
      <c r="R305" s="2244"/>
      <c r="S305" s="2244"/>
      <c r="T305" s="2159"/>
      <c r="U305" s="2159"/>
      <c r="V305" s="2159"/>
      <c r="W305" s="2159"/>
      <c r="X305" s="2159"/>
      <c r="Y305" s="2159"/>
      <c r="Z305" s="2159"/>
      <c r="AA305" s="2157"/>
      <c r="AB305" s="152"/>
      <c r="AC305" s="152"/>
      <c r="AD305" s="152"/>
      <c r="AE305" s="152"/>
      <c r="AF305" s="152"/>
    </row>
    <row r="306" spans="1:32" s="80" customFormat="1" ht="11.25" customHeight="1">
      <c r="A306" s="160"/>
      <c r="B306" s="144"/>
      <c r="C306" s="139"/>
      <c r="D306" s="141"/>
      <c r="E306" s="140"/>
      <c r="F306" s="140"/>
      <c r="G306" s="140"/>
      <c r="H306" s="137"/>
      <c r="I306" s="137"/>
      <c r="J306" s="137"/>
      <c r="K306" s="150"/>
      <c r="L306" s="150"/>
      <c r="M306" s="150"/>
      <c r="N306" s="139"/>
      <c r="O306" s="855"/>
      <c r="P306" s="1543"/>
      <c r="Q306" s="1721"/>
      <c r="R306" s="1721"/>
      <c r="S306" s="1721"/>
      <c r="T306" s="855"/>
      <c r="U306" s="855"/>
      <c r="V306" s="855"/>
      <c r="W306" s="855"/>
      <c r="X306" s="855"/>
      <c r="Y306" s="855"/>
      <c r="Z306" s="855"/>
      <c r="AA306" s="1083"/>
      <c r="AB306" s="152"/>
      <c r="AC306" s="152"/>
      <c r="AD306" s="152"/>
      <c r="AE306" s="152"/>
      <c r="AF306" s="152"/>
    </row>
    <row r="307" spans="1:32" s="80" customFormat="1" ht="11.25" customHeight="1">
      <c r="A307" s="160"/>
      <c r="B307" s="142"/>
      <c r="C307" s="142"/>
      <c r="D307" s="139"/>
      <c r="E307" s="137"/>
      <c r="F307" s="140"/>
      <c r="G307" s="140"/>
      <c r="H307" s="140"/>
      <c r="I307" s="137"/>
      <c r="J307" s="137"/>
      <c r="K307" s="137"/>
      <c r="L307" s="150"/>
      <c r="M307" s="150"/>
      <c r="N307" s="142"/>
      <c r="O307" s="201"/>
      <c r="P307" s="640"/>
      <c r="Q307" s="201"/>
      <c r="R307" s="201"/>
      <c r="S307" s="201"/>
      <c r="T307" s="201"/>
      <c r="U307" s="201"/>
      <c r="V307" s="201"/>
      <c r="W307" s="201"/>
      <c r="X307" s="201"/>
      <c r="Y307" s="4972" t="s">
        <v>1456</v>
      </c>
      <c r="Z307" s="4973"/>
      <c r="AA307" s="1083"/>
      <c r="AB307" s="152"/>
      <c r="AC307" s="152"/>
      <c r="AD307" s="152"/>
      <c r="AE307" s="152"/>
      <c r="AF307" s="152"/>
    </row>
    <row r="308" spans="1:32" s="80" customFormat="1" ht="11.25" customHeight="1">
      <c r="A308" s="160"/>
      <c r="B308" s="200">
        <v>9.1300000000000008</v>
      </c>
      <c r="C308" s="110" t="s">
        <v>668</v>
      </c>
      <c r="D308" s="141"/>
      <c r="E308" s="139"/>
      <c r="F308" s="140"/>
      <c r="G308" s="140"/>
      <c r="H308" s="140"/>
      <c r="I308" s="137"/>
      <c r="J308" s="137"/>
      <c r="K308" s="137"/>
      <c r="L308" s="150"/>
      <c r="M308" s="150"/>
      <c r="N308" s="139"/>
      <c r="O308" s="201"/>
      <c r="P308" s="4964" t="s">
        <v>123</v>
      </c>
      <c r="Q308" s="4983"/>
      <c r="R308" s="4984"/>
      <c r="S308" s="4984"/>
      <c r="T308" s="4984"/>
      <c r="U308" s="4984"/>
      <c r="V308" s="4984"/>
      <c r="W308" s="4984"/>
      <c r="X308" s="4984"/>
      <c r="Y308" s="4984"/>
      <c r="Z308" s="4985"/>
      <c r="AA308" s="1083"/>
      <c r="AB308" s="152"/>
      <c r="AC308" s="152"/>
      <c r="AD308" s="152"/>
      <c r="AE308" s="152"/>
      <c r="AF308" s="152"/>
    </row>
    <row r="309" spans="1:32" s="80" customFormat="1" ht="11.25" customHeight="1">
      <c r="A309" s="160"/>
      <c r="B309" s="198"/>
      <c r="C309" s="112" t="s">
        <v>669</v>
      </c>
      <c r="D309" s="141"/>
      <c r="E309" s="140"/>
      <c r="F309" s="140"/>
      <c r="G309" s="140"/>
      <c r="H309" s="137"/>
      <c r="I309" s="137"/>
      <c r="J309" s="137"/>
      <c r="K309" s="150"/>
      <c r="L309" s="150"/>
      <c r="M309" s="150"/>
      <c r="N309" s="139"/>
      <c r="O309" s="855"/>
      <c r="P309" s="4965"/>
      <c r="Q309" s="4986"/>
      <c r="R309" s="4987"/>
      <c r="S309" s="4987"/>
      <c r="T309" s="4987"/>
      <c r="U309" s="4987"/>
      <c r="V309" s="4987"/>
      <c r="W309" s="4987"/>
      <c r="X309" s="4987"/>
      <c r="Y309" s="4987"/>
      <c r="Z309" s="4988"/>
      <c r="AA309" s="1083"/>
      <c r="AB309" s="152"/>
      <c r="AC309" s="152"/>
      <c r="AD309" s="152"/>
      <c r="AE309" s="152"/>
      <c r="AF309" s="152"/>
    </row>
    <row r="310" spans="1:32" s="80" customFormat="1" ht="11.25" customHeight="1">
      <c r="A310" s="2146"/>
      <c r="B310" s="2147"/>
      <c r="C310" s="2245"/>
      <c r="D310" s="2150"/>
      <c r="E310" s="2152"/>
      <c r="F310" s="2151"/>
      <c r="G310" s="2151"/>
      <c r="H310" s="2151"/>
      <c r="I310" s="2152"/>
      <c r="J310" s="2152"/>
      <c r="K310" s="2152"/>
      <c r="L310" s="2153"/>
      <c r="M310" s="2153"/>
      <c r="N310" s="2148"/>
      <c r="O310" s="2154"/>
      <c r="P310" s="2246"/>
      <c r="Q310" s="2154"/>
      <c r="R310" s="2154"/>
      <c r="S310" s="2154"/>
      <c r="T310" s="2154"/>
      <c r="U310" s="2154"/>
      <c r="V310" s="2154"/>
      <c r="W310" s="2154"/>
      <c r="X310" s="2154"/>
      <c r="Y310" s="2154"/>
      <c r="Z310" s="2154"/>
      <c r="AA310" s="2157"/>
      <c r="AB310" s="152"/>
      <c r="AC310" s="152"/>
      <c r="AD310" s="152"/>
      <c r="AE310" s="152"/>
      <c r="AF310" s="152"/>
    </row>
    <row r="311" spans="1:32" s="80" customFormat="1" ht="11.25" customHeight="1">
      <c r="A311" s="160"/>
      <c r="B311" s="144"/>
      <c r="C311" s="203"/>
      <c r="D311" s="139"/>
      <c r="E311" s="137"/>
      <c r="F311" s="140"/>
      <c r="G311" s="140"/>
      <c r="H311" s="140"/>
      <c r="I311" s="137"/>
      <c r="J311" s="137"/>
      <c r="K311" s="137"/>
      <c r="L311" s="150"/>
      <c r="M311" s="150"/>
      <c r="N311" s="142"/>
      <c r="O311" s="201"/>
      <c r="P311" s="640"/>
      <c r="Q311" s="201"/>
      <c r="R311" s="201"/>
      <c r="S311" s="201"/>
      <c r="T311" s="201"/>
      <c r="U311" s="201"/>
      <c r="V311" s="201"/>
      <c r="W311" s="201"/>
      <c r="X311" s="201"/>
      <c r="Y311" s="201"/>
      <c r="Z311" s="201"/>
      <c r="AA311" s="1083"/>
      <c r="AB311" s="152"/>
      <c r="AC311" s="152"/>
      <c r="AD311" s="152"/>
      <c r="AE311" s="152"/>
      <c r="AF311" s="152"/>
    </row>
    <row r="312" spans="1:32" s="80" customFormat="1" ht="11.25" customHeight="1">
      <c r="A312" s="160"/>
      <c r="B312" s="202">
        <v>9.14</v>
      </c>
      <c r="C312" s="110" t="s">
        <v>4531</v>
      </c>
      <c r="D312" s="141"/>
      <c r="E312" s="139"/>
      <c r="F312" s="140"/>
      <c r="G312" s="140"/>
      <c r="H312" s="140"/>
      <c r="I312" s="137"/>
      <c r="J312" s="137"/>
      <c r="K312" s="137"/>
      <c r="L312" s="150"/>
      <c r="M312" s="150"/>
      <c r="N312" s="139"/>
      <c r="O312" s="201"/>
      <c r="P312" s="4964" t="s">
        <v>125</v>
      </c>
      <c r="Q312" s="4983"/>
      <c r="R312" s="4984"/>
      <c r="S312" s="4984"/>
      <c r="T312" s="4984"/>
      <c r="U312" s="4984"/>
      <c r="V312" s="4984"/>
      <c r="W312" s="4984"/>
      <c r="X312" s="4984"/>
      <c r="Y312" s="4984"/>
      <c r="Z312" s="4985"/>
      <c r="AA312" s="1083"/>
      <c r="AB312" s="152"/>
      <c r="AC312" s="152"/>
      <c r="AD312" s="152"/>
      <c r="AE312" s="152"/>
      <c r="AF312" s="152"/>
    </row>
    <row r="313" spans="1:32" s="80" customFormat="1" ht="11.25" customHeight="1">
      <c r="A313" s="160"/>
      <c r="B313" s="852"/>
      <c r="C313" s="110" t="s">
        <v>4532</v>
      </c>
      <c r="D313" s="141"/>
      <c r="E313" s="140"/>
      <c r="F313" s="140"/>
      <c r="G313" s="140"/>
      <c r="H313" s="137"/>
      <c r="I313" s="137"/>
      <c r="J313" s="137"/>
      <c r="K313" s="150"/>
      <c r="L313" s="150"/>
      <c r="M313" s="150"/>
      <c r="N313" s="139"/>
      <c r="O313" s="855"/>
      <c r="P313" s="4964"/>
      <c r="Q313" s="4986"/>
      <c r="R313" s="4987"/>
      <c r="S313" s="4987"/>
      <c r="T313" s="4987"/>
      <c r="U313" s="4987"/>
      <c r="V313" s="4987"/>
      <c r="W313" s="4987"/>
      <c r="X313" s="4987"/>
      <c r="Y313" s="4987"/>
      <c r="Z313" s="4988"/>
      <c r="AA313" s="1083"/>
      <c r="AB313" s="152"/>
      <c r="AC313" s="152"/>
      <c r="AD313" s="152"/>
      <c r="AE313" s="152"/>
      <c r="AF313" s="152"/>
    </row>
    <row r="314" spans="1:32" s="80" customFormat="1" ht="11.25" customHeight="1">
      <c r="A314" s="160"/>
      <c r="B314" s="852"/>
      <c r="C314" s="948" t="s">
        <v>4600</v>
      </c>
      <c r="D314" s="141"/>
      <c r="E314" s="140"/>
      <c r="F314" s="140"/>
      <c r="G314" s="140"/>
      <c r="H314" s="137"/>
      <c r="I314" s="137"/>
      <c r="J314" s="137"/>
      <c r="K314" s="150"/>
      <c r="L314" s="150"/>
      <c r="M314" s="150"/>
      <c r="N314" s="139"/>
      <c r="O314" s="855"/>
      <c r="P314" s="1830"/>
      <c r="Q314" s="1833"/>
      <c r="R314" s="1833"/>
      <c r="S314" s="1833"/>
      <c r="T314" s="1833"/>
      <c r="U314" s="1833"/>
      <c r="V314" s="1833"/>
      <c r="W314" s="1833"/>
      <c r="X314" s="1833"/>
      <c r="Y314" s="1833"/>
      <c r="Z314" s="1833"/>
      <c r="AA314" s="1083"/>
      <c r="AB314" s="152"/>
      <c r="AC314" s="152"/>
      <c r="AD314" s="152"/>
      <c r="AE314" s="152"/>
      <c r="AF314" s="152"/>
    </row>
    <row r="315" spans="1:32" s="80" customFormat="1" ht="11.25" customHeight="1">
      <c r="A315" s="160"/>
      <c r="B315" s="852"/>
      <c r="C315" s="948" t="s">
        <v>4533</v>
      </c>
      <c r="D315" s="141"/>
      <c r="E315" s="140"/>
      <c r="F315" s="140"/>
      <c r="G315" s="140"/>
      <c r="H315" s="137"/>
      <c r="I315" s="137"/>
      <c r="J315" s="137"/>
      <c r="K315" s="150"/>
      <c r="L315" s="150"/>
      <c r="M315" s="150"/>
      <c r="N315" s="139"/>
      <c r="O315" s="855"/>
      <c r="P315" s="1830"/>
      <c r="Q315" s="1833"/>
      <c r="R315" s="1833"/>
      <c r="S315" s="1833"/>
      <c r="T315" s="1833"/>
      <c r="U315" s="1833"/>
      <c r="V315" s="1833"/>
      <c r="W315" s="1833"/>
      <c r="X315" s="1833"/>
      <c r="Y315" s="1833"/>
      <c r="Z315" s="1833"/>
      <c r="AA315" s="1083"/>
      <c r="AB315" s="152"/>
      <c r="AC315" s="152"/>
      <c r="AD315" s="152"/>
      <c r="AE315" s="152"/>
      <c r="AF315" s="152"/>
    </row>
    <row r="316" spans="1:32" s="80" customFormat="1" ht="11.25" customHeight="1">
      <c r="A316" s="2146"/>
      <c r="B316" s="2247"/>
      <c r="C316" s="2248"/>
      <c r="D316" s="2150"/>
      <c r="E316" s="2152"/>
      <c r="F316" s="2151"/>
      <c r="G316" s="2151"/>
      <c r="H316" s="2151"/>
      <c r="I316" s="2152"/>
      <c r="J316" s="2152"/>
      <c r="K316" s="2152"/>
      <c r="L316" s="2153"/>
      <c r="M316" s="2153"/>
      <c r="N316" s="2148"/>
      <c r="O316" s="2154"/>
      <c r="P316" s="2155"/>
      <c r="Q316" s="2156"/>
      <c r="R316" s="2156"/>
      <c r="S316" s="2156"/>
      <c r="T316" s="2156"/>
      <c r="U316" s="2156"/>
      <c r="V316" s="2156"/>
      <c r="W316" s="2156"/>
      <c r="X316" s="2156"/>
      <c r="Y316" s="2156"/>
      <c r="Z316" s="2156"/>
      <c r="AA316" s="2157"/>
      <c r="AB316" s="152"/>
      <c r="AC316" s="152"/>
      <c r="AD316" s="152"/>
      <c r="AE316" s="152"/>
      <c r="AF316" s="152"/>
    </row>
    <row r="317" spans="1:32" s="80" customFormat="1" ht="11.25" customHeight="1">
      <c r="A317" s="160"/>
      <c r="B317" s="852"/>
      <c r="C317" s="113"/>
      <c r="D317" s="139"/>
      <c r="E317" s="137"/>
      <c r="F317" s="140"/>
      <c r="G317" s="140"/>
      <c r="H317" s="140"/>
      <c r="I317" s="137"/>
      <c r="J317" s="137"/>
      <c r="K317" s="137"/>
      <c r="L317" s="150"/>
      <c r="M317" s="150"/>
      <c r="N317" s="142"/>
      <c r="O317" s="201"/>
      <c r="P317" s="1831"/>
      <c r="Q317" s="1833"/>
      <c r="R317" s="1833"/>
      <c r="S317" s="1833"/>
      <c r="T317" s="1833"/>
      <c r="U317" s="1833"/>
      <c r="V317" s="1833"/>
      <c r="W317" s="1833"/>
      <c r="X317" s="1833"/>
      <c r="Y317" s="1833"/>
      <c r="Z317" s="1833"/>
      <c r="AA317" s="1083"/>
      <c r="AB317" s="152"/>
      <c r="AC317" s="152"/>
      <c r="AD317" s="152"/>
      <c r="AE317" s="152"/>
      <c r="AF317" s="152"/>
    </row>
    <row r="318" spans="1:32" s="80" customFormat="1" ht="11.25" customHeight="1">
      <c r="A318" s="160"/>
      <c r="B318" s="200">
        <v>9.15</v>
      </c>
      <c r="C318" s="110" t="s">
        <v>670</v>
      </c>
      <c r="D318" s="111"/>
      <c r="E318" s="140"/>
      <c r="F318" s="140"/>
      <c r="G318" s="140"/>
      <c r="H318" s="137"/>
      <c r="I318" s="137"/>
      <c r="J318" s="137"/>
      <c r="K318" s="150"/>
      <c r="L318" s="150"/>
      <c r="M318" s="150"/>
      <c r="N318" s="139"/>
      <c r="O318" s="855"/>
      <c r="P318" s="4964" t="s">
        <v>135</v>
      </c>
      <c r="Q318" s="4983"/>
      <c r="R318" s="4984"/>
      <c r="S318" s="4984"/>
      <c r="T318" s="4984"/>
      <c r="U318" s="4984"/>
      <c r="V318" s="4984"/>
      <c r="W318" s="4984"/>
      <c r="X318" s="4984"/>
      <c r="Y318" s="4984"/>
      <c r="Z318" s="4985"/>
      <c r="AA318" s="1083"/>
      <c r="AB318" s="152"/>
      <c r="AC318" s="152"/>
      <c r="AD318" s="152"/>
      <c r="AE318" s="152"/>
      <c r="AF318" s="152"/>
    </row>
    <row r="319" spans="1:32" s="80" customFormat="1" ht="11.25" customHeight="1">
      <c r="A319" s="160"/>
      <c r="B319" s="206"/>
      <c r="C319" s="112" t="s">
        <v>671</v>
      </c>
      <c r="D319" s="111"/>
      <c r="E319" s="140"/>
      <c r="F319" s="140"/>
      <c r="G319" s="140"/>
      <c r="H319" s="137"/>
      <c r="I319" s="137"/>
      <c r="J319" s="137"/>
      <c r="K319" s="150"/>
      <c r="L319" s="150"/>
      <c r="M319" s="150"/>
      <c r="N319" s="139"/>
      <c r="O319" s="855"/>
      <c r="P319" s="4965"/>
      <c r="Q319" s="4986"/>
      <c r="R319" s="4987"/>
      <c r="S319" s="4987"/>
      <c r="T319" s="4987"/>
      <c r="U319" s="4987"/>
      <c r="V319" s="4987"/>
      <c r="W319" s="4987"/>
      <c r="X319" s="4987"/>
      <c r="Y319" s="4987"/>
      <c r="Z319" s="4988"/>
      <c r="AA319" s="1083"/>
      <c r="AB319" s="152"/>
      <c r="AC319" s="152"/>
      <c r="AD319" s="152"/>
      <c r="AE319" s="152"/>
      <c r="AF319" s="152"/>
    </row>
    <row r="320" spans="1:32" s="80" customFormat="1" ht="11.25" customHeight="1">
      <c r="A320" s="2146"/>
      <c r="B320" s="2249"/>
      <c r="C320" s="2250"/>
      <c r="D320" s="2250"/>
      <c r="E320" s="2151"/>
      <c r="F320" s="2151"/>
      <c r="G320" s="2151"/>
      <c r="H320" s="2152"/>
      <c r="I320" s="2152"/>
      <c r="J320" s="2152"/>
      <c r="K320" s="2153"/>
      <c r="L320" s="2153"/>
      <c r="M320" s="2153"/>
      <c r="N320" s="2150"/>
      <c r="O320" s="2159"/>
      <c r="P320" s="2159"/>
      <c r="Q320" s="2159"/>
      <c r="R320" s="2159"/>
      <c r="S320" s="2159"/>
      <c r="T320" s="2159"/>
      <c r="U320" s="2159"/>
      <c r="V320" s="2159"/>
      <c r="W320" s="2159"/>
      <c r="X320" s="2159"/>
      <c r="Y320" s="2159"/>
      <c r="Z320" s="2159"/>
      <c r="AA320" s="2157"/>
      <c r="AB320" s="152"/>
      <c r="AC320" s="152"/>
      <c r="AD320" s="152"/>
      <c r="AE320" s="152"/>
      <c r="AF320" s="152"/>
    </row>
    <row r="321" spans="1:32" s="80" customFormat="1" ht="11.25" customHeight="1">
      <c r="A321" s="160"/>
      <c r="B321" s="198"/>
      <c r="C321" s="1838"/>
      <c r="D321" s="110"/>
      <c r="E321" s="140"/>
      <c r="F321" s="140"/>
      <c r="G321" s="140"/>
      <c r="H321" s="137"/>
      <c r="I321" s="137"/>
      <c r="J321" s="137"/>
      <c r="K321" s="150"/>
      <c r="L321" s="150"/>
      <c r="M321" s="150"/>
      <c r="N321" s="139"/>
      <c r="O321" s="855"/>
      <c r="P321" s="640"/>
      <c r="Q321" s="201"/>
      <c r="R321" s="201"/>
      <c r="S321" s="201"/>
      <c r="T321" s="201"/>
      <c r="U321" s="201"/>
      <c r="V321" s="201"/>
      <c r="W321" s="201"/>
      <c r="X321" s="201"/>
      <c r="Y321" s="201"/>
      <c r="Z321" s="201"/>
      <c r="AA321" s="1083"/>
      <c r="AB321" s="152"/>
      <c r="AC321" s="152"/>
      <c r="AD321" s="152"/>
      <c r="AE321" s="152"/>
      <c r="AF321" s="152"/>
    </row>
    <row r="322" spans="1:32" s="80" customFormat="1" ht="11.25" customHeight="1">
      <c r="A322" s="160"/>
      <c r="B322" s="873" t="s">
        <v>1453</v>
      </c>
      <c r="C322" s="110" t="s">
        <v>673</v>
      </c>
      <c r="D322" s="112"/>
      <c r="E322" s="140"/>
      <c r="F322" s="140"/>
      <c r="G322" s="140"/>
      <c r="H322" s="137"/>
      <c r="I322" s="137"/>
      <c r="J322" s="137"/>
      <c r="K322" s="150"/>
      <c r="L322" s="150"/>
      <c r="M322" s="150"/>
      <c r="N322" s="139"/>
      <c r="O322" s="855"/>
      <c r="P322" s="4964" t="s">
        <v>140</v>
      </c>
      <c r="Q322" s="4983"/>
      <c r="R322" s="4984"/>
      <c r="S322" s="4984"/>
      <c r="T322" s="4984"/>
      <c r="U322" s="4984"/>
      <c r="V322" s="4984"/>
      <c r="W322" s="4984"/>
      <c r="X322" s="4984"/>
      <c r="Y322" s="4984"/>
      <c r="Z322" s="4985"/>
      <c r="AA322" s="1083"/>
      <c r="AB322" s="152"/>
      <c r="AC322" s="152"/>
      <c r="AD322" s="152"/>
      <c r="AE322" s="152"/>
      <c r="AF322" s="152"/>
    </row>
    <row r="323" spans="1:32" s="80" customFormat="1" ht="11.25" customHeight="1">
      <c r="A323" s="160"/>
      <c r="B323" s="198"/>
      <c r="C323" s="112" t="s">
        <v>674</v>
      </c>
      <c r="D323" s="111"/>
      <c r="E323" s="140"/>
      <c r="F323" s="140"/>
      <c r="G323" s="140"/>
      <c r="H323" s="137"/>
      <c r="I323" s="137"/>
      <c r="J323" s="137"/>
      <c r="K323" s="150"/>
      <c r="L323" s="150"/>
      <c r="M323" s="150"/>
      <c r="N323" s="139"/>
      <c r="O323" s="855"/>
      <c r="P323" s="4965"/>
      <c r="Q323" s="4986"/>
      <c r="R323" s="4987"/>
      <c r="S323" s="4987"/>
      <c r="T323" s="4987"/>
      <c r="U323" s="4987"/>
      <c r="V323" s="4987"/>
      <c r="W323" s="4987"/>
      <c r="X323" s="4987"/>
      <c r="Y323" s="4987"/>
      <c r="Z323" s="4988"/>
      <c r="AA323" s="1083"/>
      <c r="AB323" s="152"/>
      <c r="AC323" s="152"/>
      <c r="AD323" s="152"/>
      <c r="AE323" s="152"/>
      <c r="AF323" s="152"/>
    </row>
    <row r="324" spans="1:32" s="80" customFormat="1" ht="11.25" customHeight="1">
      <c r="A324" s="160"/>
      <c r="B324" s="198"/>
      <c r="C324" s="111"/>
      <c r="D324" s="112"/>
      <c r="E324" s="140"/>
      <c r="F324" s="140"/>
      <c r="G324" s="140"/>
      <c r="H324" s="137"/>
      <c r="I324" s="137"/>
      <c r="J324" s="137"/>
      <c r="K324" s="150"/>
      <c r="L324" s="150"/>
      <c r="M324" s="150"/>
      <c r="N324" s="139"/>
      <c r="O324" s="855"/>
      <c r="P324" s="1831"/>
      <c r="Q324" s="1833"/>
      <c r="R324" s="1833"/>
      <c r="S324" s="1833"/>
      <c r="T324" s="1833"/>
      <c r="U324" s="1833"/>
      <c r="V324" s="1833"/>
      <c r="W324" s="1833"/>
      <c r="X324" s="1833"/>
      <c r="Y324" s="1833"/>
      <c r="Z324" s="1833"/>
      <c r="AA324" s="1083"/>
      <c r="AB324" s="152"/>
      <c r="AC324" s="152"/>
      <c r="AD324" s="152"/>
      <c r="AE324" s="152"/>
      <c r="AF324" s="152"/>
    </row>
    <row r="325" spans="1:32" s="80" customFormat="1" ht="11.25" customHeight="1">
      <c r="A325" s="2251"/>
      <c r="B325" s="2252"/>
      <c r="C325" s="2253"/>
      <c r="D325" s="2220"/>
      <c r="E325" s="2218"/>
      <c r="F325" s="2217"/>
      <c r="G325" s="2217"/>
      <c r="H325" s="2217"/>
      <c r="I325" s="2218"/>
      <c r="J325" s="2218"/>
      <c r="K325" s="2218"/>
      <c r="L325" s="2219"/>
      <c r="M325" s="2219"/>
      <c r="N325" s="2108"/>
      <c r="O325" s="2223"/>
      <c r="P325" s="2222"/>
      <c r="Q325" s="2223"/>
      <c r="R325" s="2223"/>
      <c r="S325" s="2223"/>
      <c r="T325" s="2223"/>
      <c r="U325" s="2223"/>
      <c r="V325" s="2223"/>
      <c r="W325" s="2223"/>
      <c r="X325" s="2223"/>
      <c r="Y325" s="2223"/>
      <c r="Z325" s="2223"/>
      <c r="AA325" s="2224"/>
      <c r="AB325" s="152"/>
      <c r="AC325" s="152"/>
      <c r="AD325" s="152"/>
      <c r="AE325" s="152"/>
      <c r="AF325" s="152"/>
    </row>
    <row r="326" spans="1:32" s="80" customFormat="1" ht="11.25" customHeight="1">
      <c r="A326" s="160"/>
      <c r="B326" s="873" t="s">
        <v>1454</v>
      </c>
      <c r="C326" s="110" t="s">
        <v>676</v>
      </c>
      <c r="D326" s="110"/>
      <c r="E326" s="140"/>
      <c r="F326" s="140"/>
      <c r="G326" s="140"/>
      <c r="H326" s="137"/>
      <c r="I326" s="137"/>
      <c r="J326" s="137"/>
      <c r="K326" s="150"/>
      <c r="L326" s="150"/>
      <c r="M326" s="150"/>
      <c r="N326" s="139"/>
      <c r="O326" s="855"/>
      <c r="P326" s="4964" t="s">
        <v>141</v>
      </c>
      <c r="Q326" s="4983"/>
      <c r="R326" s="4984"/>
      <c r="S326" s="4984"/>
      <c r="T326" s="4984"/>
      <c r="U326" s="4984"/>
      <c r="V326" s="4984"/>
      <c r="W326" s="4984"/>
      <c r="X326" s="4984"/>
      <c r="Y326" s="4984"/>
      <c r="Z326" s="4985"/>
      <c r="AA326" s="1083"/>
      <c r="AB326" s="152"/>
      <c r="AC326" s="152"/>
      <c r="AD326" s="152"/>
      <c r="AE326" s="152"/>
      <c r="AF326" s="152"/>
    </row>
    <row r="327" spans="1:32" s="80" customFormat="1" ht="11.25" customHeight="1">
      <c r="A327" s="160"/>
      <c r="B327" s="206"/>
      <c r="C327" s="112" t="s">
        <v>5027</v>
      </c>
      <c r="D327" s="111"/>
      <c r="E327" s="140"/>
      <c r="F327" s="140"/>
      <c r="G327" s="140"/>
      <c r="H327" s="137"/>
      <c r="I327" s="137"/>
      <c r="J327" s="137"/>
      <c r="K327" s="150"/>
      <c r="L327" s="150"/>
      <c r="M327" s="150"/>
      <c r="N327" s="139"/>
      <c r="O327" s="855"/>
      <c r="P327" s="4965"/>
      <c r="Q327" s="4986"/>
      <c r="R327" s="4987"/>
      <c r="S327" s="4987"/>
      <c r="T327" s="4987"/>
      <c r="U327" s="4987"/>
      <c r="V327" s="4987"/>
      <c r="W327" s="4987"/>
      <c r="X327" s="4987"/>
      <c r="Y327" s="4987"/>
      <c r="Z327" s="4988"/>
      <c r="AA327" s="1083"/>
      <c r="AB327" s="152"/>
      <c r="AC327" s="152"/>
      <c r="AD327" s="152"/>
      <c r="AE327" s="152"/>
      <c r="AF327" s="152"/>
    </row>
    <row r="328" spans="1:32" s="80" customFormat="1" ht="11.25" customHeight="1">
      <c r="A328" s="160"/>
      <c r="B328" s="1013"/>
      <c r="C328" s="52"/>
      <c r="D328" s="199"/>
      <c r="E328" s="91"/>
      <c r="F328" s="52"/>
      <c r="G328" s="52"/>
      <c r="H328" s="52"/>
      <c r="I328" s="52"/>
      <c r="J328" s="52"/>
      <c r="K328" s="1837"/>
      <c r="L328" s="1837"/>
      <c r="M328" s="150"/>
      <c r="N328" s="142"/>
      <c r="O328" s="201"/>
      <c r="P328" s="640"/>
      <c r="Q328" s="201"/>
      <c r="R328" s="201"/>
      <c r="S328" s="201"/>
      <c r="T328" s="201"/>
      <c r="U328" s="201"/>
      <c r="V328" s="201"/>
      <c r="W328" s="201"/>
      <c r="X328" s="201"/>
      <c r="Y328" s="201"/>
      <c r="Z328" s="201"/>
      <c r="AA328" s="1083"/>
      <c r="AB328" s="152"/>
      <c r="AC328" s="152"/>
      <c r="AD328" s="152"/>
      <c r="AE328" s="152"/>
      <c r="AF328" s="152"/>
    </row>
    <row r="329" spans="1:32" s="80" customFormat="1" ht="11.25" customHeight="1">
      <c r="A329" s="160"/>
      <c r="B329" s="1013"/>
      <c r="C329" s="52"/>
      <c r="D329" s="199"/>
      <c r="E329" s="91"/>
      <c r="F329" s="52"/>
      <c r="G329" s="52"/>
      <c r="H329" s="52"/>
      <c r="I329" s="52"/>
      <c r="J329" s="52"/>
      <c r="K329" s="1837"/>
      <c r="L329" s="1837"/>
      <c r="M329" s="150"/>
      <c r="N329" s="142"/>
      <c r="O329" s="201"/>
      <c r="P329" s="640"/>
      <c r="Q329" s="201"/>
      <c r="R329" s="201"/>
      <c r="S329" s="201"/>
      <c r="T329" s="201"/>
      <c r="U329" s="201"/>
      <c r="V329" s="201"/>
      <c r="W329" s="201"/>
      <c r="X329" s="201"/>
      <c r="Y329" s="201"/>
      <c r="Z329" s="201"/>
      <c r="AA329" s="1083"/>
      <c r="AB329" s="152"/>
      <c r="AC329" s="152"/>
      <c r="AD329" s="152"/>
      <c r="AE329" s="152"/>
      <c r="AF329" s="152"/>
    </row>
    <row r="330" spans="1:32" s="80" customFormat="1" ht="11.25" customHeight="1" thickBot="1">
      <c r="A330" s="2181"/>
      <c r="B330" s="2182"/>
      <c r="C330" s="2299"/>
      <c r="D330" s="2299"/>
      <c r="E330" s="2299"/>
      <c r="F330" s="2299"/>
      <c r="G330" s="2299"/>
      <c r="H330" s="2299"/>
      <c r="I330" s="2299"/>
      <c r="J330" s="2186"/>
      <c r="K330" s="2187"/>
      <c r="L330" s="2187"/>
      <c r="M330" s="2187"/>
      <c r="N330" s="2183"/>
      <c r="O330" s="2188"/>
      <c r="P330" s="2188"/>
      <c r="Q330" s="2188"/>
      <c r="R330" s="2188"/>
      <c r="S330" s="2188"/>
      <c r="T330" s="2188"/>
      <c r="U330" s="2188"/>
      <c r="V330" s="2188"/>
      <c r="W330" s="2188"/>
      <c r="X330" s="2188"/>
      <c r="Y330" s="2188"/>
      <c r="Z330" s="2188"/>
      <c r="AA330" s="2189"/>
      <c r="AB330" s="152"/>
      <c r="AC330" s="152"/>
      <c r="AD330" s="152"/>
      <c r="AE330" s="152"/>
      <c r="AF330" s="152"/>
    </row>
    <row r="331" spans="1:32" s="80" customFormat="1" ht="11.25" customHeight="1">
      <c r="A331" s="160"/>
      <c r="B331" s="144"/>
      <c r="C331" s="1838"/>
      <c r="D331" s="210"/>
      <c r="E331" s="114"/>
      <c r="F331" s="111"/>
      <c r="G331" s="111"/>
      <c r="H331" s="111"/>
      <c r="I331" s="111"/>
      <c r="J331" s="137"/>
      <c r="K331" s="150"/>
      <c r="L331" s="150"/>
      <c r="M331" s="150"/>
      <c r="N331" s="139"/>
      <c r="O331" s="855"/>
      <c r="P331" s="1830"/>
      <c r="Q331" s="201"/>
      <c r="R331" s="201"/>
      <c r="S331" s="201"/>
      <c r="T331" s="201"/>
      <c r="U331" s="201"/>
      <c r="V331" s="201"/>
      <c r="W331" s="201"/>
      <c r="X331" s="201"/>
      <c r="Y331" s="201"/>
      <c r="Z331" s="201"/>
      <c r="AA331" s="1083"/>
      <c r="AB331" s="152"/>
      <c r="AC331" s="152"/>
      <c r="AD331" s="152"/>
      <c r="AE331" s="152"/>
      <c r="AF331" s="152"/>
    </row>
    <row r="332" spans="1:32" s="80" customFormat="1" ht="11.25" customHeight="1">
      <c r="A332" s="160"/>
      <c r="B332" s="144"/>
      <c r="C332" s="139"/>
      <c r="D332" s="141"/>
      <c r="E332" s="140"/>
      <c r="F332" s="140"/>
      <c r="G332" s="140"/>
      <c r="H332" s="137"/>
      <c r="I332" s="137"/>
      <c r="J332" s="137"/>
      <c r="K332" s="150"/>
      <c r="L332" s="150"/>
      <c r="M332" s="150"/>
      <c r="N332" s="139"/>
      <c r="O332" s="855"/>
      <c r="P332" s="855"/>
      <c r="Q332" s="855"/>
      <c r="R332" s="855"/>
      <c r="S332" s="855"/>
      <c r="T332" s="855"/>
      <c r="U332" s="855"/>
      <c r="V332" s="855"/>
      <c r="W332" s="855"/>
      <c r="X332" s="855"/>
      <c r="Y332" s="855"/>
      <c r="Z332" s="855"/>
      <c r="AA332" s="1083"/>
      <c r="AB332" s="152"/>
      <c r="AC332" s="152"/>
      <c r="AD332" s="152"/>
      <c r="AE332" s="152"/>
      <c r="AF332" s="152"/>
    </row>
    <row r="333" spans="1:32" s="80" customFormat="1" ht="11.25" customHeight="1">
      <c r="A333" s="160"/>
      <c r="B333" s="81"/>
      <c r="C333" s="81"/>
      <c r="D333" s="81"/>
      <c r="E333" s="1024"/>
      <c r="F333" s="1024" t="s">
        <v>1318</v>
      </c>
      <c r="G333" s="215"/>
      <c r="H333" s="215"/>
      <c r="I333" s="215"/>
      <c r="J333" s="215"/>
      <c r="K333" s="215"/>
      <c r="L333" s="222"/>
      <c r="M333" s="174"/>
      <c r="N333" s="223"/>
      <c r="O333" s="157"/>
      <c r="P333" s="157"/>
      <c r="Q333" s="855"/>
      <c r="R333" s="855"/>
      <c r="S333" s="855"/>
      <c r="T333" s="855"/>
      <c r="U333" s="855"/>
      <c r="V333" s="855"/>
      <c r="W333" s="855"/>
      <c r="X333" s="855"/>
      <c r="Y333" s="855"/>
      <c r="Z333" s="855"/>
      <c r="AA333" s="1083"/>
      <c r="AB333" s="152"/>
      <c r="AC333" s="152"/>
      <c r="AD333" s="152"/>
      <c r="AE333" s="152"/>
      <c r="AF333" s="152"/>
    </row>
    <row r="334" spans="1:32" s="80" customFormat="1" ht="11.25" customHeight="1">
      <c r="A334" s="160"/>
      <c r="B334" s="217"/>
      <c r="C334" s="217"/>
      <c r="D334" s="217"/>
      <c r="E334" s="42"/>
      <c r="F334" s="42" t="s">
        <v>1319</v>
      </c>
      <c r="G334" s="140"/>
      <c r="H334" s="140"/>
      <c r="I334" s="140"/>
      <c r="J334" s="141"/>
      <c r="K334" s="140"/>
      <c r="L334" s="140"/>
      <c r="M334" s="140"/>
      <c r="N334" s="140"/>
      <c r="O334" s="140"/>
      <c r="P334" s="140"/>
      <c r="Q334" s="855"/>
      <c r="R334" s="855"/>
      <c r="S334" s="855"/>
      <c r="T334" s="855"/>
      <c r="U334" s="855"/>
      <c r="V334" s="855"/>
      <c r="W334" s="855"/>
      <c r="X334" s="855"/>
      <c r="Y334" s="855"/>
      <c r="Z334" s="855"/>
      <c r="AA334" s="1083"/>
      <c r="AB334" s="152"/>
      <c r="AC334" s="152"/>
      <c r="AD334" s="152"/>
      <c r="AE334" s="152"/>
      <c r="AF334" s="152"/>
    </row>
    <row r="335" spans="1:32" s="80" customFormat="1" ht="11.25" customHeight="1">
      <c r="A335" s="160"/>
      <c r="B335" s="144"/>
      <c r="C335" s="139"/>
      <c r="D335" s="141"/>
      <c r="E335" s="140"/>
      <c r="F335" s="140"/>
      <c r="G335" s="140"/>
      <c r="H335" s="137"/>
      <c r="I335" s="137"/>
      <c r="J335" s="137"/>
      <c r="K335" s="150"/>
      <c r="L335" s="150"/>
      <c r="M335" s="150"/>
      <c r="N335" s="139"/>
      <c r="O335" s="855"/>
      <c r="P335" s="855"/>
      <c r="Q335" s="855"/>
      <c r="R335" s="855"/>
      <c r="S335" s="855"/>
      <c r="T335" s="855"/>
      <c r="U335" s="855"/>
      <c r="V335" s="855"/>
      <c r="W335" s="855"/>
      <c r="X335" s="855"/>
      <c r="Y335" s="855"/>
      <c r="Z335" s="855"/>
      <c r="AA335" s="1083"/>
      <c r="AB335" s="152"/>
      <c r="AC335" s="152"/>
      <c r="AD335" s="152"/>
      <c r="AE335" s="152"/>
      <c r="AF335" s="152"/>
    </row>
    <row r="336" spans="1:32" s="80" customFormat="1" ht="11.25" customHeight="1">
      <c r="A336" s="160"/>
      <c r="B336" s="144"/>
      <c r="C336" s="139"/>
      <c r="D336" s="141"/>
      <c r="E336" s="140"/>
      <c r="F336" s="140"/>
      <c r="G336" s="140"/>
      <c r="H336" s="137"/>
      <c r="I336" s="137"/>
      <c r="J336" s="137"/>
      <c r="K336" s="150"/>
      <c r="L336" s="150"/>
      <c r="M336" s="150"/>
      <c r="N336" s="139"/>
      <c r="O336" s="855"/>
      <c r="P336" s="855"/>
      <c r="Q336" s="855"/>
      <c r="R336" s="855"/>
      <c r="S336" s="855"/>
      <c r="T336" s="855"/>
      <c r="U336" s="855"/>
      <c r="V336" s="855"/>
      <c r="W336" s="855"/>
      <c r="X336" s="855"/>
      <c r="Y336" s="855"/>
      <c r="Z336" s="855"/>
      <c r="AA336" s="1083"/>
      <c r="AB336" s="152"/>
      <c r="AC336" s="152"/>
      <c r="AD336" s="152"/>
      <c r="AE336" s="152"/>
      <c r="AF336" s="152"/>
    </row>
    <row r="337" spans="1:32" s="80" customFormat="1" ht="11.25" customHeight="1">
      <c r="A337" s="160"/>
      <c r="B337" s="144" t="s">
        <v>977</v>
      </c>
      <c r="C337" s="858" t="s">
        <v>1072</v>
      </c>
      <c r="D337" s="858"/>
      <c r="E337" s="859"/>
      <c r="F337" s="859"/>
      <c r="G337" s="859"/>
      <c r="H337" s="728"/>
      <c r="I337" s="728"/>
      <c r="J337" s="728"/>
      <c r="K337" s="859"/>
      <c r="L337" s="859"/>
      <c r="M337" s="859"/>
      <c r="N337" s="859"/>
      <c r="O337" s="859"/>
      <c r="P337" s="859"/>
      <c r="Q337" s="859"/>
      <c r="R337" s="859"/>
      <c r="S337" s="860"/>
      <c r="T337" s="860"/>
      <c r="U337" s="860"/>
      <c r="V337" s="860"/>
      <c r="W337" s="860"/>
      <c r="X337" s="860"/>
      <c r="Y337" s="860"/>
      <c r="Z337" s="860"/>
      <c r="AA337" s="1083"/>
      <c r="AB337" s="152"/>
      <c r="AC337" s="152"/>
      <c r="AD337" s="152"/>
      <c r="AE337" s="152"/>
      <c r="AF337" s="152"/>
    </row>
    <row r="338" spans="1:32" s="1726" customFormat="1" ht="11.25" customHeight="1">
      <c r="A338" s="368"/>
      <c r="B338" s="1013"/>
      <c r="C338" s="664"/>
      <c r="D338" s="664"/>
      <c r="E338" s="9"/>
      <c r="F338" s="9"/>
      <c r="G338" s="9"/>
      <c r="H338" s="13"/>
      <c r="I338" s="13"/>
      <c r="J338" s="13"/>
      <c r="K338" s="9"/>
      <c r="L338" s="9"/>
      <c r="M338" s="9"/>
      <c r="N338" s="9"/>
      <c r="O338" s="9"/>
      <c r="P338" s="9"/>
      <c r="Q338" s="4962" t="s">
        <v>273</v>
      </c>
      <c r="R338" s="4962"/>
      <c r="S338" s="4962"/>
      <c r="T338" s="4962"/>
      <c r="U338" s="4962"/>
      <c r="V338" s="4962"/>
      <c r="W338" s="4962"/>
      <c r="X338" s="4962"/>
      <c r="Y338" s="4962"/>
      <c r="Z338" s="4962"/>
      <c r="AA338" s="1645"/>
      <c r="AB338" s="1739"/>
      <c r="AC338" s="1739"/>
      <c r="AD338" s="1739"/>
      <c r="AE338" s="1739"/>
      <c r="AF338" s="1739"/>
    </row>
    <row r="339" spans="1:32" s="1726" customFormat="1" ht="11.25" customHeight="1">
      <c r="A339" s="368"/>
      <c r="B339" s="1013"/>
      <c r="C339" s="664"/>
      <c r="D339" s="664"/>
      <c r="E339" s="9"/>
      <c r="F339" s="9"/>
      <c r="G339" s="9"/>
      <c r="H339" s="13"/>
      <c r="I339" s="13"/>
      <c r="J339" s="13"/>
      <c r="K339" s="9"/>
      <c r="L339" s="9"/>
      <c r="M339" s="9"/>
      <c r="N339" s="9"/>
      <c r="O339" s="9"/>
      <c r="P339" s="9"/>
      <c r="Q339" s="4963" t="s">
        <v>120</v>
      </c>
      <c r="R339" s="4963"/>
      <c r="S339" s="4963"/>
      <c r="T339" s="4963"/>
      <c r="U339" s="4963"/>
      <c r="V339" s="4963"/>
      <c r="W339" s="4963"/>
      <c r="X339" s="4963"/>
      <c r="Y339" s="4963"/>
      <c r="Z339" s="4963"/>
      <c r="AA339" s="1645"/>
      <c r="AB339" s="1739"/>
      <c r="AC339" s="1739"/>
      <c r="AD339" s="1739"/>
      <c r="AE339" s="1739"/>
      <c r="AF339" s="1739"/>
    </row>
    <row r="340" spans="1:32" s="1726" customFormat="1" ht="11.25" customHeight="1">
      <c r="A340" s="368"/>
      <c r="B340" s="1013"/>
      <c r="C340" s="664"/>
      <c r="D340" s="664"/>
      <c r="E340" s="9"/>
      <c r="F340" s="9"/>
      <c r="G340" s="9"/>
      <c r="H340" s="13"/>
      <c r="I340" s="13"/>
      <c r="J340" s="13"/>
      <c r="K340" s="9"/>
      <c r="L340" s="9"/>
      <c r="M340" s="9"/>
      <c r="N340" s="9"/>
      <c r="O340" s="9"/>
      <c r="P340" s="9"/>
      <c r="Q340" s="9"/>
      <c r="R340" s="9"/>
      <c r="S340" s="9"/>
      <c r="T340" s="9"/>
      <c r="U340" s="9"/>
      <c r="V340" s="9"/>
      <c r="W340" s="9"/>
      <c r="X340" s="9"/>
      <c r="Y340" s="4972" t="s">
        <v>1456</v>
      </c>
      <c r="Z340" s="4973"/>
      <c r="AA340" s="1645"/>
      <c r="AB340" s="1739"/>
      <c r="AC340" s="1739"/>
      <c r="AD340" s="1739"/>
      <c r="AE340" s="1739"/>
      <c r="AF340" s="1739"/>
    </row>
    <row r="341" spans="1:32" s="1726" customFormat="1" ht="11.25" customHeight="1">
      <c r="A341" s="368"/>
      <c r="B341" s="873" t="s">
        <v>1455</v>
      </c>
      <c r="C341" s="110" t="s">
        <v>677</v>
      </c>
      <c r="D341" s="199"/>
      <c r="E341" s="91"/>
      <c r="F341" s="52"/>
      <c r="G341" s="52"/>
      <c r="H341" s="52"/>
      <c r="I341" s="52"/>
      <c r="J341" s="52"/>
      <c r="K341" s="1837"/>
      <c r="L341" s="1837"/>
      <c r="M341" s="150"/>
      <c r="N341" s="142"/>
      <c r="O341" s="201"/>
      <c r="P341" s="4964" t="s">
        <v>143</v>
      </c>
      <c r="Q341" s="4983"/>
      <c r="R341" s="4984"/>
      <c r="S341" s="4984"/>
      <c r="T341" s="4984"/>
      <c r="U341" s="4984"/>
      <c r="V341" s="4984"/>
      <c r="W341" s="4984"/>
      <c r="X341" s="4984"/>
      <c r="Y341" s="4984"/>
      <c r="Z341" s="4985"/>
      <c r="AA341" s="1645"/>
      <c r="AB341" s="1739"/>
      <c r="AC341" s="1739"/>
      <c r="AD341" s="1739"/>
      <c r="AE341" s="1739"/>
      <c r="AF341" s="1739"/>
    </row>
    <row r="342" spans="1:32" s="1726" customFormat="1" ht="11.25" customHeight="1">
      <c r="A342" s="368"/>
      <c r="B342" s="1013"/>
      <c r="C342" s="112" t="s">
        <v>678</v>
      </c>
      <c r="D342" s="199"/>
      <c r="E342" s="91"/>
      <c r="F342" s="52"/>
      <c r="G342" s="52"/>
      <c r="H342" s="52"/>
      <c r="I342" s="52"/>
      <c r="J342" s="52"/>
      <c r="K342" s="1837"/>
      <c r="L342" s="1837"/>
      <c r="M342" s="150"/>
      <c r="N342" s="142"/>
      <c r="O342" s="201"/>
      <c r="P342" s="4965"/>
      <c r="Q342" s="4986"/>
      <c r="R342" s="4987"/>
      <c r="S342" s="4987"/>
      <c r="T342" s="4987"/>
      <c r="U342" s="4987"/>
      <c r="V342" s="4987"/>
      <c r="W342" s="4987"/>
      <c r="X342" s="4987"/>
      <c r="Y342" s="4987"/>
      <c r="Z342" s="4988"/>
      <c r="AA342" s="1645"/>
      <c r="AB342" s="1739"/>
      <c r="AC342" s="1739"/>
      <c r="AD342" s="1739"/>
      <c r="AE342" s="1739"/>
      <c r="AF342" s="1739"/>
    </row>
    <row r="343" spans="1:32" s="1726" customFormat="1" ht="11.25" customHeight="1">
      <c r="A343" s="2254"/>
      <c r="B343" s="2206"/>
      <c r="C343" s="2207"/>
      <c r="D343" s="2207"/>
      <c r="E343" s="2208"/>
      <c r="F343" s="2208"/>
      <c r="G343" s="2208"/>
      <c r="H343" s="2209"/>
      <c r="I343" s="2209"/>
      <c r="J343" s="2209"/>
      <c r="K343" s="2208"/>
      <c r="L343" s="2208"/>
      <c r="M343" s="2208"/>
      <c r="N343" s="2208"/>
      <c r="O343" s="2208"/>
      <c r="P343" s="2208"/>
      <c r="Q343" s="2208"/>
      <c r="R343" s="2208"/>
      <c r="S343" s="2208"/>
      <c r="T343" s="2208"/>
      <c r="U343" s="2208"/>
      <c r="V343" s="2208"/>
      <c r="W343" s="2208"/>
      <c r="X343" s="2208"/>
      <c r="Y343" s="2208"/>
      <c r="Z343" s="2208"/>
      <c r="AA343" s="2210"/>
      <c r="AB343" s="1739"/>
      <c r="AC343" s="1739"/>
      <c r="AD343" s="1739"/>
      <c r="AE343" s="1739"/>
      <c r="AF343" s="1739"/>
    </row>
    <row r="344" spans="1:32" s="1726" customFormat="1" ht="11.25" customHeight="1">
      <c r="A344" s="160"/>
      <c r="B344" s="144"/>
      <c r="C344" s="203"/>
      <c r="D344" s="139"/>
      <c r="E344" s="137"/>
      <c r="F344" s="140"/>
      <c r="G344" s="140"/>
      <c r="H344" s="140"/>
      <c r="I344" s="137"/>
      <c r="J344" s="137"/>
      <c r="K344" s="137"/>
      <c r="L344" s="150"/>
      <c r="M344" s="150"/>
      <c r="N344" s="142"/>
      <c r="O344" s="201"/>
      <c r="P344" s="640"/>
      <c r="Q344" s="201"/>
      <c r="R344" s="201"/>
      <c r="S344" s="201"/>
      <c r="T344" s="201"/>
      <c r="U344" s="201"/>
      <c r="V344" s="201"/>
      <c r="W344" s="201"/>
      <c r="X344" s="201"/>
      <c r="Y344" s="201"/>
      <c r="Z344" s="201"/>
      <c r="AA344" s="1083"/>
      <c r="AB344" s="1739"/>
      <c r="AC344" s="1739"/>
      <c r="AD344" s="1739"/>
      <c r="AE344" s="1739"/>
      <c r="AF344" s="1739"/>
    </row>
    <row r="345" spans="1:32" s="1726" customFormat="1" ht="11.25" customHeight="1">
      <c r="A345" s="160"/>
      <c r="B345" s="873" t="s">
        <v>1457</v>
      </c>
      <c r="C345" s="110" t="s">
        <v>681</v>
      </c>
      <c r="D345" s="141"/>
      <c r="E345" s="140"/>
      <c r="F345" s="140"/>
      <c r="G345" s="140"/>
      <c r="H345" s="137"/>
      <c r="I345" s="137"/>
      <c r="J345" s="137"/>
      <c r="K345" s="150"/>
      <c r="L345" s="150"/>
      <c r="M345" s="150"/>
      <c r="N345" s="139"/>
      <c r="O345" s="855"/>
      <c r="P345" s="4964" t="s">
        <v>144</v>
      </c>
      <c r="Q345" s="4983"/>
      <c r="R345" s="4984"/>
      <c r="S345" s="4984"/>
      <c r="T345" s="4984"/>
      <c r="U345" s="4984"/>
      <c r="V345" s="4984"/>
      <c r="W345" s="4984"/>
      <c r="X345" s="4984"/>
      <c r="Y345" s="4984"/>
      <c r="Z345" s="4985"/>
      <c r="AA345" s="1083"/>
      <c r="AB345" s="1739"/>
      <c r="AC345" s="1739"/>
      <c r="AD345" s="1739"/>
      <c r="AE345" s="1739"/>
      <c r="AF345" s="1739"/>
    </row>
    <row r="346" spans="1:32" s="1726" customFormat="1" ht="11.25" customHeight="1">
      <c r="A346" s="160"/>
      <c r="B346" s="144"/>
      <c r="C346" s="112" t="s">
        <v>682</v>
      </c>
      <c r="D346" s="141"/>
      <c r="E346" s="140"/>
      <c r="F346" s="140"/>
      <c r="G346" s="140"/>
      <c r="H346" s="137"/>
      <c r="I346" s="137"/>
      <c r="J346" s="137"/>
      <c r="K346" s="150"/>
      <c r="L346" s="150"/>
      <c r="M346" s="150"/>
      <c r="N346" s="139"/>
      <c r="O346" s="855"/>
      <c r="P346" s="4965"/>
      <c r="Q346" s="4986"/>
      <c r="R346" s="4987"/>
      <c r="S346" s="4987"/>
      <c r="T346" s="4987"/>
      <c r="U346" s="4987"/>
      <c r="V346" s="4987"/>
      <c r="W346" s="4987"/>
      <c r="X346" s="4987"/>
      <c r="Y346" s="4987"/>
      <c r="Z346" s="4988"/>
      <c r="AA346" s="1083"/>
      <c r="AB346" s="1739"/>
      <c r="AC346" s="1739"/>
      <c r="AD346" s="1739"/>
      <c r="AE346" s="1739"/>
      <c r="AF346" s="1739"/>
    </row>
    <row r="347" spans="1:32" s="1726" customFormat="1" ht="11.25" customHeight="1">
      <c r="A347" s="2146"/>
      <c r="B347" s="2147"/>
      <c r="C347" s="2231"/>
      <c r="D347" s="2149"/>
      <c r="E347" s="2151"/>
      <c r="F347" s="2151"/>
      <c r="G347" s="2151"/>
      <c r="H347" s="2152"/>
      <c r="I347" s="2152"/>
      <c r="J347" s="2152"/>
      <c r="K347" s="2153"/>
      <c r="L347" s="2153"/>
      <c r="M347" s="2153"/>
      <c r="N347" s="2150"/>
      <c r="O347" s="2159"/>
      <c r="P347" s="2155"/>
      <c r="Q347" s="2156"/>
      <c r="R347" s="2156"/>
      <c r="S347" s="2156"/>
      <c r="T347" s="2156"/>
      <c r="U347" s="2156"/>
      <c r="V347" s="2156"/>
      <c r="W347" s="2156"/>
      <c r="X347" s="2156"/>
      <c r="Y347" s="2156"/>
      <c r="Z347" s="2156"/>
      <c r="AA347" s="2157"/>
      <c r="AB347" s="1739"/>
      <c r="AC347" s="1739"/>
      <c r="AD347" s="1739"/>
      <c r="AE347" s="1739"/>
      <c r="AF347" s="1739"/>
    </row>
    <row r="348" spans="1:32" s="1726" customFormat="1" ht="11.25" customHeight="1">
      <c r="A348" s="160"/>
      <c r="B348" s="144"/>
      <c r="C348" s="139"/>
      <c r="D348" s="141"/>
      <c r="E348" s="140"/>
      <c r="F348" s="140"/>
      <c r="G348" s="140"/>
      <c r="H348" s="137"/>
      <c r="I348" s="137"/>
      <c r="J348" s="137"/>
      <c r="K348" s="150"/>
      <c r="L348" s="150"/>
      <c r="M348" s="150"/>
      <c r="N348" s="139"/>
      <c r="O348" s="855"/>
      <c r="P348" s="855"/>
      <c r="Q348" s="855"/>
      <c r="R348" s="855"/>
      <c r="S348" s="855"/>
      <c r="T348" s="855"/>
      <c r="U348" s="855"/>
      <c r="V348" s="855"/>
      <c r="W348" s="855"/>
      <c r="X348" s="855"/>
      <c r="Y348" s="855"/>
      <c r="Z348" s="855"/>
      <c r="AA348" s="1083"/>
      <c r="AB348" s="1739"/>
      <c r="AC348" s="1739"/>
      <c r="AD348" s="1739"/>
      <c r="AE348" s="1739"/>
      <c r="AF348" s="1739"/>
    </row>
    <row r="349" spans="1:32" s="1726" customFormat="1" ht="11.25" customHeight="1">
      <c r="A349" s="160"/>
      <c r="B349" s="873" t="s">
        <v>4534</v>
      </c>
      <c r="C349" s="110" t="s">
        <v>683</v>
      </c>
      <c r="D349" s="111"/>
      <c r="E349" s="110"/>
      <c r="F349" s="111"/>
      <c r="G349" s="111"/>
      <c r="H349" s="111"/>
      <c r="I349" s="111"/>
      <c r="J349" s="137"/>
      <c r="K349" s="150"/>
      <c r="L349" s="150"/>
      <c r="M349" s="150"/>
      <c r="N349" s="139"/>
      <c r="O349" s="855"/>
      <c r="P349" s="4964" t="s">
        <v>146</v>
      </c>
      <c r="Q349" s="4983"/>
      <c r="R349" s="4984"/>
      <c r="S349" s="4984"/>
      <c r="T349" s="4984"/>
      <c r="U349" s="4984"/>
      <c r="V349" s="4984"/>
      <c r="W349" s="4984"/>
      <c r="X349" s="4984"/>
      <c r="Y349" s="4984"/>
      <c r="Z349" s="4985"/>
      <c r="AA349" s="1083"/>
      <c r="AB349" s="1739"/>
      <c r="AC349" s="1739"/>
      <c r="AD349" s="1739"/>
      <c r="AE349" s="1739"/>
      <c r="AF349" s="1739"/>
    </row>
    <row r="350" spans="1:32" s="1726" customFormat="1" ht="11.25" customHeight="1">
      <c r="A350" s="160"/>
      <c r="B350" s="144"/>
      <c r="C350" s="113" t="s">
        <v>684</v>
      </c>
      <c r="D350" s="111"/>
      <c r="E350" s="208"/>
      <c r="F350" s="209"/>
      <c r="G350" s="209"/>
      <c r="H350" s="111"/>
      <c r="I350" s="111"/>
      <c r="J350" s="137"/>
      <c r="K350" s="150"/>
      <c r="L350" s="150"/>
      <c r="M350" s="150"/>
      <c r="N350" s="139"/>
      <c r="O350" s="855"/>
      <c r="P350" s="4965"/>
      <c r="Q350" s="4986"/>
      <c r="R350" s="4987"/>
      <c r="S350" s="4987"/>
      <c r="T350" s="4987"/>
      <c r="U350" s="4987"/>
      <c r="V350" s="4987"/>
      <c r="W350" s="4987"/>
      <c r="X350" s="4987"/>
      <c r="Y350" s="4987"/>
      <c r="Z350" s="4988"/>
      <c r="AA350" s="1083"/>
      <c r="AB350" s="1739"/>
      <c r="AC350" s="1739"/>
      <c r="AD350" s="1739"/>
      <c r="AE350" s="1739"/>
      <c r="AF350" s="1739"/>
    </row>
    <row r="351" spans="1:32" s="80" customFormat="1" ht="11.25" customHeight="1">
      <c r="A351" s="2146"/>
      <c r="B351" s="2211"/>
      <c r="C351" s="2211"/>
      <c r="D351" s="2211"/>
      <c r="E351" s="2211"/>
      <c r="F351" s="2211"/>
      <c r="G351" s="2151"/>
      <c r="H351" s="2151"/>
      <c r="I351" s="2151"/>
      <c r="J351" s="2149"/>
      <c r="K351" s="2151"/>
      <c r="L351" s="2151"/>
      <c r="M351" s="2151"/>
      <c r="N351" s="2151"/>
      <c r="O351" s="2151"/>
      <c r="P351" s="2151"/>
      <c r="Q351" s="2151"/>
      <c r="R351" s="2151"/>
      <c r="S351" s="2212"/>
      <c r="T351" s="2212"/>
      <c r="U351" s="2212"/>
      <c r="V351" s="2212"/>
      <c r="W351" s="2213"/>
      <c r="X351" s="2213"/>
      <c r="Y351" s="2213"/>
      <c r="Z351" s="2213"/>
      <c r="AA351" s="2157"/>
      <c r="AB351" s="152"/>
      <c r="AC351" s="152"/>
      <c r="AD351" s="152"/>
      <c r="AE351" s="152"/>
      <c r="AF351" s="152"/>
    </row>
    <row r="352" spans="1:32" s="80" customFormat="1" ht="11.25" customHeight="1">
      <c r="A352" s="160"/>
      <c r="B352" s="217"/>
      <c r="C352" s="217"/>
      <c r="D352" s="217"/>
      <c r="E352" s="217"/>
      <c r="F352" s="217"/>
      <c r="G352" s="140"/>
      <c r="H352" s="140"/>
      <c r="I352" s="140"/>
      <c r="J352" s="141"/>
      <c r="K352" s="140"/>
      <c r="L352" s="140"/>
      <c r="M352" s="140"/>
      <c r="N352" s="140"/>
      <c r="O352" s="140"/>
      <c r="P352" s="140"/>
      <c r="Q352" s="4962"/>
      <c r="R352" s="4962"/>
      <c r="S352" s="4962"/>
      <c r="T352" s="4962"/>
      <c r="U352" s="4962"/>
      <c r="V352" s="4962"/>
      <c r="W352" s="4962"/>
      <c r="X352" s="4962"/>
      <c r="Y352" s="4962"/>
      <c r="Z352" s="4962"/>
      <c r="AA352" s="1083"/>
      <c r="AB352" s="152"/>
      <c r="AC352" s="152"/>
      <c r="AD352" s="152"/>
      <c r="AE352" s="152"/>
      <c r="AF352" s="152"/>
    </row>
    <row r="353" spans="1:32" s="80" customFormat="1" ht="11.25" customHeight="1">
      <c r="A353" s="160"/>
      <c r="B353" s="873" t="s">
        <v>4535</v>
      </c>
      <c r="C353" s="210" t="s">
        <v>4536</v>
      </c>
      <c r="D353" s="111"/>
      <c r="E353" s="110"/>
      <c r="F353" s="111"/>
      <c r="G353" s="111"/>
      <c r="H353" s="111"/>
      <c r="I353" s="111"/>
      <c r="J353" s="137"/>
      <c r="K353" s="150"/>
      <c r="L353" s="150"/>
      <c r="M353" s="150"/>
      <c r="N353" s="139"/>
      <c r="O353" s="1722"/>
      <c r="P353" s="4964" t="s">
        <v>147</v>
      </c>
      <c r="Q353" s="4983"/>
      <c r="R353" s="4984"/>
      <c r="S353" s="4984"/>
      <c r="T353" s="4984"/>
      <c r="U353" s="4984"/>
      <c r="V353" s="4984"/>
      <c r="W353" s="4984"/>
      <c r="X353" s="4984"/>
      <c r="Y353" s="4984"/>
      <c r="Z353" s="4985"/>
      <c r="AA353" s="1083"/>
      <c r="AB353" s="152"/>
      <c r="AC353" s="152"/>
      <c r="AD353" s="152"/>
      <c r="AE353" s="152"/>
      <c r="AF353" s="152"/>
    </row>
    <row r="354" spans="1:32" s="80" customFormat="1" ht="11.25" customHeight="1">
      <c r="A354" s="160"/>
      <c r="B354" s="144"/>
      <c r="C354" s="114" t="s">
        <v>4970</v>
      </c>
      <c r="D354" s="111"/>
      <c r="E354" s="208"/>
      <c r="F354" s="209"/>
      <c r="G354" s="209"/>
      <c r="H354" s="111"/>
      <c r="I354" s="111"/>
      <c r="J354" s="137"/>
      <c r="K354" s="150"/>
      <c r="L354" s="150"/>
      <c r="M354" s="150"/>
      <c r="N354" s="139"/>
      <c r="O354" s="1722"/>
      <c r="P354" s="4965"/>
      <c r="Q354" s="4986"/>
      <c r="R354" s="4987"/>
      <c r="S354" s="4987"/>
      <c r="T354" s="4987"/>
      <c r="U354" s="4987"/>
      <c r="V354" s="4987"/>
      <c r="W354" s="4987"/>
      <c r="X354" s="4987"/>
      <c r="Y354" s="4987"/>
      <c r="Z354" s="4988"/>
      <c r="AA354" s="1083"/>
      <c r="AB354" s="152"/>
      <c r="AC354" s="152"/>
      <c r="AD354" s="152"/>
      <c r="AE354" s="152"/>
      <c r="AF354" s="152"/>
    </row>
    <row r="355" spans="1:32" s="80" customFormat="1" ht="11.25" customHeight="1">
      <c r="A355" s="160"/>
      <c r="B355" s="144"/>
      <c r="C355" s="1725" t="s">
        <v>4971</v>
      </c>
      <c r="D355" s="111"/>
      <c r="E355" s="111"/>
      <c r="F355" s="111"/>
      <c r="G355" s="111"/>
      <c r="H355" s="111"/>
      <c r="I355" s="111"/>
      <c r="J355" s="137"/>
      <c r="K355" s="150"/>
      <c r="L355" s="150"/>
      <c r="M355" s="150"/>
      <c r="N355" s="139"/>
      <c r="O355" s="855"/>
      <c r="P355" s="855"/>
      <c r="Q355" s="855"/>
      <c r="R355" s="855"/>
      <c r="S355" s="855"/>
      <c r="T355" s="855"/>
      <c r="U355" s="855"/>
      <c r="V355" s="855"/>
      <c r="W355" s="855"/>
      <c r="X355" s="855"/>
      <c r="Y355" s="855"/>
      <c r="Z355" s="855"/>
      <c r="AA355" s="1083"/>
      <c r="AB355" s="152"/>
      <c r="AC355" s="152"/>
      <c r="AD355" s="152"/>
      <c r="AE355" s="152"/>
      <c r="AF355" s="152"/>
    </row>
    <row r="356" spans="1:32" s="80" customFormat="1" ht="11.25" customHeight="1">
      <c r="A356" s="2146"/>
      <c r="B356" s="2147"/>
      <c r="C356" s="2255"/>
      <c r="D356" s="2248"/>
      <c r="E356" s="2256"/>
      <c r="F356" s="2250"/>
      <c r="G356" s="2250"/>
      <c r="H356" s="2250"/>
      <c r="I356" s="2250"/>
      <c r="J356" s="2152"/>
      <c r="K356" s="2153"/>
      <c r="L356" s="2153"/>
      <c r="M356" s="2153"/>
      <c r="N356" s="2150"/>
      <c r="O356" s="2159"/>
      <c r="P356" s="2150"/>
      <c r="Q356" s="2154"/>
      <c r="R356" s="2154"/>
      <c r="S356" s="2154"/>
      <c r="T356" s="2154"/>
      <c r="U356" s="2154"/>
      <c r="V356" s="2154"/>
      <c r="W356" s="2154"/>
      <c r="X356" s="2154"/>
      <c r="Y356" s="2154"/>
      <c r="Z356" s="2154"/>
      <c r="AA356" s="2157"/>
      <c r="AB356" s="152"/>
      <c r="AC356" s="152"/>
      <c r="AD356" s="152"/>
      <c r="AE356" s="152"/>
      <c r="AF356" s="152"/>
    </row>
    <row r="357" spans="1:32" s="80" customFormat="1" ht="11.25" customHeight="1">
      <c r="A357" s="160"/>
      <c r="B357" s="144"/>
      <c r="C357" s="139"/>
      <c r="D357" s="141"/>
      <c r="E357" s="140"/>
      <c r="F357" s="140"/>
      <c r="G357" s="140"/>
      <c r="H357" s="137"/>
      <c r="I357" s="137"/>
      <c r="J357" s="137"/>
      <c r="K357" s="150"/>
      <c r="L357" s="150"/>
      <c r="M357" s="150"/>
      <c r="N357" s="139"/>
      <c r="O357" s="855"/>
      <c r="P357" s="855"/>
      <c r="Q357" s="855"/>
      <c r="R357" s="855"/>
      <c r="S357" s="855"/>
      <c r="T357" s="855"/>
      <c r="U357" s="855"/>
      <c r="V357" s="855"/>
      <c r="W357" s="855"/>
      <c r="X357" s="855"/>
      <c r="Y357" s="855"/>
      <c r="Z357" s="855"/>
      <c r="AA357" s="1083"/>
      <c r="AB357" s="152"/>
      <c r="AC357" s="152"/>
      <c r="AD357" s="152"/>
      <c r="AE357" s="152"/>
      <c r="AF357" s="152"/>
    </row>
    <row r="358" spans="1:32" s="80" customFormat="1" ht="11.25" customHeight="1">
      <c r="A358" s="160"/>
      <c r="B358" s="144"/>
      <c r="C358" s="139"/>
      <c r="D358" s="141"/>
      <c r="E358" s="140"/>
      <c r="F358" s="140"/>
      <c r="G358" s="140"/>
      <c r="H358" s="137"/>
      <c r="I358" s="137"/>
      <c r="J358" s="137"/>
      <c r="K358" s="150"/>
      <c r="L358" s="150"/>
      <c r="M358" s="150"/>
      <c r="N358" s="139"/>
      <c r="O358" s="855"/>
      <c r="P358" s="855"/>
      <c r="Q358" s="855"/>
      <c r="R358" s="855"/>
      <c r="S358" s="855"/>
      <c r="T358" s="855"/>
      <c r="U358" s="855"/>
      <c r="V358" s="855"/>
      <c r="W358" s="855"/>
      <c r="X358" s="855"/>
      <c r="Y358" s="4972" t="s">
        <v>1458</v>
      </c>
      <c r="Z358" s="4973"/>
      <c r="AA358" s="1083"/>
      <c r="AB358" s="152"/>
      <c r="AC358" s="152"/>
      <c r="AD358" s="152"/>
      <c r="AE358" s="152"/>
      <c r="AF358" s="152"/>
    </row>
    <row r="359" spans="1:32" s="80" customFormat="1" ht="11.25" customHeight="1">
      <c r="A359" s="160"/>
      <c r="B359" s="873" t="s">
        <v>4537</v>
      </c>
      <c r="C359" s="198" t="s">
        <v>679</v>
      </c>
      <c r="D359" s="114"/>
      <c r="E359" s="114"/>
      <c r="F359" s="111"/>
      <c r="G359" s="111"/>
      <c r="H359" s="111"/>
      <c r="I359" s="111"/>
      <c r="J359" s="137"/>
      <c r="K359" s="150"/>
      <c r="L359" s="150"/>
      <c r="M359" s="150"/>
      <c r="N359" s="139"/>
      <c r="O359" s="855"/>
      <c r="P359" s="4964" t="s">
        <v>147</v>
      </c>
      <c r="Q359" s="4983"/>
      <c r="R359" s="4984"/>
      <c r="S359" s="4984"/>
      <c r="T359" s="4984"/>
      <c r="U359" s="4984"/>
      <c r="V359" s="4984"/>
      <c r="W359" s="4984"/>
      <c r="X359" s="4984"/>
      <c r="Y359" s="4984"/>
      <c r="Z359" s="4985"/>
      <c r="AA359" s="1083"/>
      <c r="AB359" s="152"/>
      <c r="AC359" s="152"/>
      <c r="AD359" s="152"/>
      <c r="AE359" s="152"/>
      <c r="AF359" s="152"/>
    </row>
    <row r="360" spans="1:32" s="80" customFormat="1" ht="11.25" customHeight="1">
      <c r="A360" s="160"/>
      <c r="B360" s="144"/>
      <c r="C360" s="1725" t="s">
        <v>680</v>
      </c>
      <c r="D360" s="113"/>
      <c r="E360" s="114"/>
      <c r="F360" s="111"/>
      <c r="G360" s="111"/>
      <c r="H360" s="111"/>
      <c r="I360" s="111"/>
      <c r="J360" s="137"/>
      <c r="K360" s="150"/>
      <c r="L360" s="150"/>
      <c r="M360" s="150"/>
      <c r="N360" s="139"/>
      <c r="O360" s="855"/>
      <c r="P360" s="4965"/>
      <c r="Q360" s="4986"/>
      <c r="R360" s="4987"/>
      <c r="S360" s="4987"/>
      <c r="T360" s="4987"/>
      <c r="U360" s="4987"/>
      <c r="V360" s="4987"/>
      <c r="W360" s="4987"/>
      <c r="X360" s="4987"/>
      <c r="Y360" s="4987"/>
      <c r="Z360" s="4988"/>
      <c r="AA360" s="1083"/>
      <c r="AB360" s="152"/>
      <c r="AC360" s="152"/>
      <c r="AD360" s="152"/>
      <c r="AE360" s="152"/>
      <c r="AF360" s="152"/>
    </row>
    <row r="361" spans="1:32" s="80" customFormat="1" ht="11.25" customHeight="1">
      <c r="A361" s="2146"/>
      <c r="B361" s="2147"/>
      <c r="C361" s="2150"/>
      <c r="D361" s="2149"/>
      <c r="E361" s="2151"/>
      <c r="F361" s="2151"/>
      <c r="G361" s="2151"/>
      <c r="H361" s="2152"/>
      <c r="I361" s="2152"/>
      <c r="J361" s="2152"/>
      <c r="K361" s="2153"/>
      <c r="L361" s="2153"/>
      <c r="M361" s="2153"/>
      <c r="N361" s="2150"/>
      <c r="O361" s="2159"/>
      <c r="P361" s="2159"/>
      <c r="Q361" s="2159"/>
      <c r="R361" s="2159"/>
      <c r="S361" s="2159"/>
      <c r="T361" s="2159"/>
      <c r="U361" s="2159"/>
      <c r="V361" s="2159"/>
      <c r="W361" s="2159"/>
      <c r="X361" s="2159"/>
      <c r="Y361" s="2159"/>
      <c r="Z361" s="2159"/>
      <c r="AA361" s="2157"/>
      <c r="AB361" s="152"/>
      <c r="AC361" s="152"/>
      <c r="AD361" s="152"/>
      <c r="AE361" s="152"/>
      <c r="AF361" s="152"/>
    </row>
    <row r="362" spans="1:32" s="80" customFormat="1" ht="11.25" customHeight="1">
      <c r="A362" s="160"/>
      <c r="B362" s="144"/>
      <c r="C362" s="1838"/>
      <c r="D362" s="114"/>
      <c r="E362" s="114"/>
      <c r="F362" s="111"/>
      <c r="G362" s="111"/>
      <c r="H362" s="111"/>
      <c r="I362" s="111"/>
      <c r="J362" s="137"/>
      <c r="K362" s="150"/>
      <c r="L362" s="150"/>
      <c r="M362" s="150"/>
      <c r="N362" s="139"/>
      <c r="O362" s="855"/>
      <c r="P362" s="4981"/>
      <c r="Q362" s="201"/>
      <c r="R362" s="201"/>
      <c r="S362" s="201"/>
      <c r="T362" s="201"/>
      <c r="U362" s="201"/>
      <c r="V362" s="201"/>
      <c r="W362" s="201"/>
      <c r="X362" s="201"/>
      <c r="Y362" s="201"/>
      <c r="Z362" s="201"/>
      <c r="AA362" s="1083"/>
      <c r="AB362" s="152"/>
      <c r="AC362" s="152"/>
      <c r="AD362" s="152"/>
      <c r="AE362" s="152"/>
      <c r="AF362" s="152"/>
    </row>
    <row r="363" spans="1:32" s="80" customFormat="1" ht="11.25" customHeight="1">
      <c r="A363" s="160"/>
      <c r="B363" s="144"/>
      <c r="C363" s="211"/>
      <c r="D363" s="113"/>
      <c r="E363" s="114"/>
      <c r="F363" s="111"/>
      <c r="G363" s="111"/>
      <c r="H363" s="111"/>
      <c r="I363" s="111"/>
      <c r="J363" s="137"/>
      <c r="K363" s="150"/>
      <c r="L363" s="150"/>
      <c r="M363" s="150"/>
      <c r="N363" s="139"/>
      <c r="O363" s="855"/>
      <c r="P363" s="4982"/>
      <c r="Q363" s="201"/>
      <c r="R363" s="201"/>
      <c r="S363" s="201"/>
      <c r="T363" s="201"/>
      <c r="U363" s="201"/>
      <c r="V363" s="201"/>
      <c r="W363" s="201"/>
      <c r="X363" s="201"/>
      <c r="Y363" s="4972" t="s">
        <v>283</v>
      </c>
      <c r="Z363" s="4973"/>
      <c r="AA363" s="1083"/>
      <c r="AB363" s="152"/>
      <c r="AC363" s="152"/>
      <c r="AD363" s="152"/>
      <c r="AE363" s="152"/>
      <c r="AF363" s="152"/>
    </row>
    <row r="364" spans="1:32" s="80" customFormat="1" ht="11.25" customHeight="1">
      <c r="A364" s="160"/>
      <c r="B364" s="873" t="s">
        <v>4538</v>
      </c>
      <c r="C364" s="198" t="s">
        <v>672</v>
      </c>
      <c r="D364" s="114"/>
      <c r="E364" s="114"/>
      <c r="F364" s="140"/>
      <c r="G364" s="140"/>
      <c r="H364" s="137"/>
      <c r="I364" s="137"/>
      <c r="J364" s="137"/>
      <c r="K364" s="150"/>
      <c r="L364" s="150"/>
      <c r="M364" s="150"/>
      <c r="N364" s="139"/>
      <c r="O364" s="855"/>
      <c r="P364" s="4964">
        <v>63</v>
      </c>
      <c r="Q364" s="4983"/>
      <c r="R364" s="4984"/>
      <c r="S364" s="4984"/>
      <c r="T364" s="4984"/>
      <c r="U364" s="4984"/>
      <c r="V364" s="4984"/>
      <c r="W364" s="4984"/>
      <c r="X364" s="4984"/>
      <c r="Y364" s="4984"/>
      <c r="Z364" s="4985"/>
      <c r="AA364" s="1083"/>
      <c r="AB364" s="152"/>
      <c r="AC364" s="152"/>
      <c r="AD364" s="152"/>
      <c r="AE364" s="152"/>
      <c r="AF364" s="152"/>
    </row>
    <row r="365" spans="1:32" s="80" customFormat="1" ht="11.25" customHeight="1">
      <c r="A365" s="160"/>
      <c r="B365" s="144"/>
      <c r="C365" s="1725" t="s">
        <v>1844</v>
      </c>
      <c r="D365" s="113"/>
      <c r="E365" s="114"/>
      <c r="F365" s="111"/>
      <c r="G365" s="111"/>
      <c r="H365" s="111"/>
      <c r="I365" s="111"/>
      <c r="J365" s="137"/>
      <c r="K365" s="150"/>
      <c r="L365" s="150"/>
      <c r="M365" s="150"/>
      <c r="N365" s="139"/>
      <c r="O365" s="855"/>
      <c r="P365" s="4965"/>
      <c r="Q365" s="4986"/>
      <c r="R365" s="4987"/>
      <c r="S365" s="4987"/>
      <c r="T365" s="4987"/>
      <c r="U365" s="4987"/>
      <c r="V365" s="4987"/>
      <c r="W365" s="4987"/>
      <c r="X365" s="4987"/>
      <c r="Y365" s="4987"/>
      <c r="Z365" s="4988"/>
      <c r="AA365" s="1083"/>
      <c r="AB365" s="152"/>
      <c r="AC365" s="152"/>
      <c r="AD365" s="152"/>
      <c r="AE365" s="152"/>
      <c r="AF365" s="152"/>
    </row>
    <row r="366" spans="1:32" s="80" customFormat="1" ht="11.25" customHeight="1">
      <c r="A366" s="2146"/>
      <c r="B366" s="2147"/>
      <c r="C366" s="2255"/>
      <c r="D366" s="2248"/>
      <c r="E366" s="2256"/>
      <c r="F366" s="2250"/>
      <c r="G366" s="2250"/>
      <c r="H366" s="2250"/>
      <c r="I366" s="2250"/>
      <c r="J366" s="2152"/>
      <c r="K366" s="2153"/>
      <c r="L366" s="2153"/>
      <c r="M366" s="2153"/>
      <c r="N366" s="2150"/>
      <c r="O366" s="2159"/>
      <c r="P366" s="2150"/>
      <c r="Q366" s="2154"/>
      <c r="R366" s="2154"/>
      <c r="S366" s="2154"/>
      <c r="T366" s="2154"/>
      <c r="U366" s="2154"/>
      <c r="V366" s="2154"/>
      <c r="W366" s="2154"/>
      <c r="X366" s="2154"/>
      <c r="Y366" s="2154"/>
      <c r="Z366" s="2154"/>
      <c r="AA366" s="2157"/>
      <c r="AB366" s="152"/>
      <c r="AC366" s="152"/>
      <c r="AD366" s="152"/>
      <c r="AE366" s="152"/>
      <c r="AF366" s="152"/>
    </row>
    <row r="367" spans="1:32" s="80" customFormat="1" ht="11.25" customHeight="1">
      <c r="A367" s="160"/>
      <c r="B367" s="144"/>
      <c r="C367" s="139"/>
      <c r="D367" s="141"/>
      <c r="E367" s="140"/>
      <c r="F367" s="140"/>
      <c r="G367" s="140"/>
      <c r="H367" s="137"/>
      <c r="I367" s="137"/>
      <c r="J367" s="137"/>
      <c r="K367" s="150"/>
      <c r="L367" s="150"/>
      <c r="M367" s="150"/>
      <c r="N367" s="139"/>
      <c r="O367" s="855"/>
      <c r="P367" s="855"/>
      <c r="Q367" s="855"/>
      <c r="R367" s="855"/>
      <c r="S367" s="855"/>
      <c r="T367" s="855"/>
      <c r="U367" s="855"/>
      <c r="V367" s="855"/>
      <c r="W367" s="855"/>
      <c r="X367" s="855"/>
      <c r="Y367" s="855"/>
      <c r="Z367" s="855"/>
      <c r="AA367" s="1083"/>
      <c r="AB367" s="152"/>
      <c r="AC367" s="152"/>
      <c r="AD367" s="152"/>
      <c r="AE367" s="152"/>
      <c r="AF367" s="152"/>
    </row>
    <row r="368" spans="1:32" s="80" customFormat="1" ht="11.25" customHeight="1">
      <c r="A368" s="160"/>
      <c r="B368" s="873" t="s">
        <v>4539</v>
      </c>
      <c r="C368" s="198" t="s">
        <v>4540</v>
      </c>
      <c r="D368" s="114"/>
      <c r="E368" s="114"/>
      <c r="F368" s="111"/>
      <c r="G368" s="111"/>
      <c r="H368" s="111"/>
      <c r="I368" s="111"/>
      <c r="J368" s="137"/>
      <c r="K368" s="150"/>
      <c r="L368" s="150"/>
      <c r="M368" s="150"/>
      <c r="N368" s="139"/>
      <c r="O368" s="855"/>
      <c r="P368" s="4964">
        <v>80</v>
      </c>
      <c r="Q368" s="4983"/>
      <c r="R368" s="4984"/>
      <c r="S368" s="4984"/>
      <c r="T368" s="4984"/>
      <c r="U368" s="4984"/>
      <c r="V368" s="4984"/>
      <c r="W368" s="4984"/>
      <c r="X368" s="4984"/>
      <c r="Y368" s="4984"/>
      <c r="Z368" s="4985"/>
      <c r="AA368" s="1083"/>
      <c r="AB368" s="152"/>
      <c r="AC368" s="152"/>
      <c r="AD368" s="152"/>
      <c r="AE368" s="152"/>
      <c r="AF368" s="152"/>
    </row>
    <row r="369" spans="1:32" s="80" customFormat="1" ht="11.25" customHeight="1">
      <c r="A369" s="160"/>
      <c r="B369" s="144"/>
      <c r="C369" s="208" t="s">
        <v>675</v>
      </c>
      <c r="D369" s="113"/>
      <c r="E369" s="114"/>
      <c r="F369" s="111"/>
      <c r="G369" s="111"/>
      <c r="H369" s="111"/>
      <c r="I369" s="111"/>
      <c r="J369" s="137"/>
      <c r="K369" s="150"/>
      <c r="L369" s="150"/>
      <c r="M369" s="150"/>
      <c r="N369" s="139"/>
      <c r="O369" s="855"/>
      <c r="P369" s="4965"/>
      <c r="Q369" s="4986"/>
      <c r="R369" s="4987"/>
      <c r="S369" s="4987"/>
      <c r="T369" s="4987"/>
      <c r="U369" s="4987"/>
      <c r="V369" s="4987"/>
      <c r="W369" s="4987"/>
      <c r="X369" s="4987"/>
      <c r="Y369" s="4987"/>
      <c r="Z369" s="4988"/>
      <c r="AA369" s="1083"/>
      <c r="AB369" s="152"/>
      <c r="AC369" s="152"/>
      <c r="AD369" s="152"/>
      <c r="AE369" s="152"/>
      <c r="AF369" s="152"/>
    </row>
    <row r="370" spans="1:32" s="80" customFormat="1" ht="11.25" customHeight="1">
      <c r="A370" s="160"/>
      <c r="B370" s="144"/>
      <c r="C370" s="1725" t="s">
        <v>4541</v>
      </c>
      <c r="D370" s="141"/>
      <c r="E370" s="140"/>
      <c r="F370" s="140"/>
      <c r="G370" s="140"/>
      <c r="H370" s="137"/>
      <c r="I370" s="137"/>
      <c r="J370" s="137"/>
      <c r="K370" s="150"/>
      <c r="L370" s="150"/>
      <c r="M370" s="150"/>
      <c r="N370" s="139"/>
      <c r="O370" s="855"/>
      <c r="P370" s="855"/>
      <c r="Q370" s="855"/>
      <c r="R370" s="855"/>
      <c r="S370" s="855"/>
      <c r="T370" s="855"/>
      <c r="U370" s="855"/>
      <c r="V370" s="855"/>
      <c r="W370" s="855"/>
      <c r="X370" s="855"/>
      <c r="Y370" s="1828"/>
      <c r="Z370" s="1829"/>
      <c r="AA370" s="1083"/>
      <c r="AB370" s="152"/>
      <c r="AC370" s="152"/>
      <c r="AD370" s="152"/>
      <c r="AE370" s="152"/>
      <c r="AF370" s="152"/>
    </row>
    <row r="371" spans="1:32" s="80" customFormat="1" ht="11.25" customHeight="1">
      <c r="A371" s="160"/>
      <c r="B371" s="144"/>
      <c r="C371" s="141" t="s">
        <v>4542</v>
      </c>
      <c r="D371" s="141"/>
      <c r="E371" s="140"/>
      <c r="F371" s="140"/>
      <c r="G371" s="140"/>
      <c r="H371" s="137"/>
      <c r="I371" s="137"/>
      <c r="J371" s="137"/>
      <c r="K371" s="150"/>
      <c r="L371" s="150"/>
      <c r="M371" s="150"/>
      <c r="N371" s="139"/>
      <c r="O371" s="855"/>
      <c r="P371" s="855"/>
      <c r="Q371" s="855"/>
      <c r="R371" s="855"/>
      <c r="S371" s="855"/>
      <c r="T371" s="855"/>
      <c r="U371" s="855"/>
      <c r="V371" s="855"/>
      <c r="W371" s="855"/>
      <c r="X371" s="855"/>
      <c r="Y371" s="1723"/>
      <c r="Z371" s="1724"/>
      <c r="AA371" s="1083"/>
      <c r="AB371" s="152"/>
      <c r="AC371" s="152"/>
      <c r="AD371" s="152"/>
      <c r="AE371" s="152"/>
      <c r="AF371" s="152"/>
    </row>
    <row r="372" spans="1:32" s="80" customFormat="1" ht="11.25" customHeight="1">
      <c r="A372" s="2146"/>
      <c r="B372" s="2147"/>
      <c r="C372" s="2257"/>
      <c r="D372" s="2256"/>
      <c r="E372" s="2256"/>
      <c r="F372" s="2250"/>
      <c r="G372" s="2250"/>
      <c r="H372" s="2250"/>
      <c r="I372" s="2250"/>
      <c r="J372" s="2152"/>
      <c r="K372" s="2153"/>
      <c r="L372" s="2153"/>
      <c r="M372" s="2153"/>
      <c r="N372" s="2150"/>
      <c r="O372" s="2159"/>
      <c r="P372" s="2246"/>
      <c r="Q372" s="2154"/>
      <c r="R372" s="2154"/>
      <c r="S372" s="2154"/>
      <c r="T372" s="2154"/>
      <c r="U372" s="2154"/>
      <c r="V372" s="2154"/>
      <c r="W372" s="2154"/>
      <c r="X372" s="2154"/>
      <c r="Y372" s="2154"/>
      <c r="Z372" s="2154"/>
      <c r="AA372" s="2157"/>
      <c r="AB372" s="152"/>
      <c r="AC372" s="152"/>
      <c r="AD372" s="152"/>
      <c r="AE372" s="152"/>
      <c r="AF372" s="152"/>
    </row>
    <row r="373" spans="1:32" s="80" customFormat="1" ht="11.25" customHeight="1">
      <c r="A373" s="160"/>
      <c r="B373" s="144"/>
      <c r="C373" s="211"/>
      <c r="D373" s="113"/>
      <c r="E373" s="114"/>
      <c r="F373" s="111"/>
      <c r="G373" s="111"/>
      <c r="H373" s="111"/>
      <c r="I373" s="111"/>
      <c r="J373" s="137"/>
      <c r="K373" s="150"/>
      <c r="L373" s="150"/>
      <c r="M373" s="150"/>
      <c r="N373" s="139"/>
      <c r="O373" s="855"/>
      <c r="P373" s="139"/>
      <c r="Q373" s="201"/>
      <c r="R373" s="201"/>
      <c r="S373" s="201"/>
      <c r="T373" s="201"/>
      <c r="U373" s="201"/>
      <c r="V373" s="201"/>
      <c r="W373" s="201"/>
      <c r="X373" s="201"/>
      <c r="Y373" s="201"/>
      <c r="Z373" s="201"/>
      <c r="AA373" s="1083"/>
      <c r="AB373" s="152"/>
      <c r="AC373" s="152"/>
      <c r="AD373" s="152"/>
      <c r="AE373" s="152"/>
      <c r="AF373" s="152"/>
    </row>
    <row r="374" spans="1:32" s="80" customFormat="1" ht="11.25" customHeight="1">
      <c r="A374" s="160"/>
      <c r="B374" s="200">
        <v>9.25</v>
      </c>
      <c r="C374" s="210" t="s">
        <v>4543</v>
      </c>
      <c r="D374" s="110"/>
      <c r="E374" s="111"/>
      <c r="F374" s="110"/>
      <c r="G374" s="111"/>
      <c r="H374" s="137"/>
      <c r="I374" s="137"/>
      <c r="J374" s="137"/>
      <c r="K374" s="150"/>
      <c r="L374" s="150"/>
      <c r="M374" s="150"/>
      <c r="N374" s="139"/>
      <c r="O374" s="855"/>
      <c r="P374" s="4964">
        <v>16</v>
      </c>
      <c r="Q374" s="4983"/>
      <c r="R374" s="4984"/>
      <c r="S374" s="4984"/>
      <c r="T374" s="4984"/>
      <c r="U374" s="4984"/>
      <c r="V374" s="4984"/>
      <c r="W374" s="4984"/>
      <c r="X374" s="4984"/>
      <c r="Y374" s="4984"/>
      <c r="Z374" s="4985"/>
      <c r="AA374" s="1083"/>
      <c r="AB374" s="152"/>
      <c r="AC374" s="152"/>
      <c r="AD374" s="152"/>
      <c r="AE374" s="152"/>
      <c r="AF374" s="152"/>
    </row>
    <row r="375" spans="1:32" s="80" customFormat="1" ht="11.25" customHeight="1">
      <c r="A375" s="160"/>
      <c r="B375" s="206"/>
      <c r="C375" s="110" t="s">
        <v>296</v>
      </c>
      <c r="D375" s="111"/>
      <c r="E375" s="111"/>
      <c r="F375" s="111"/>
      <c r="G375" s="111"/>
      <c r="H375" s="137"/>
      <c r="I375" s="137"/>
      <c r="J375" s="137"/>
      <c r="K375" s="150"/>
      <c r="L375" s="150"/>
      <c r="M375" s="150"/>
      <c r="N375" s="139"/>
      <c r="O375" s="855"/>
      <c r="P375" s="4965"/>
      <c r="Q375" s="4986"/>
      <c r="R375" s="4987"/>
      <c r="S375" s="4987"/>
      <c r="T375" s="4987"/>
      <c r="U375" s="4987"/>
      <c r="V375" s="4987"/>
      <c r="W375" s="4987"/>
      <c r="X375" s="4987"/>
      <c r="Y375" s="4987"/>
      <c r="Z375" s="4988"/>
      <c r="AA375" s="1083"/>
      <c r="AB375" s="152"/>
      <c r="AC375" s="152"/>
      <c r="AD375" s="152"/>
      <c r="AE375" s="152"/>
      <c r="AF375" s="152"/>
    </row>
    <row r="376" spans="1:32" s="80" customFormat="1" ht="11.25" customHeight="1">
      <c r="A376" s="160"/>
      <c r="B376" s="206"/>
      <c r="C376" s="948" t="s">
        <v>297</v>
      </c>
      <c r="D376" s="111"/>
      <c r="E376" s="111"/>
      <c r="F376" s="111"/>
      <c r="G376" s="111"/>
      <c r="H376" s="137"/>
      <c r="I376" s="137"/>
      <c r="J376" s="137"/>
      <c r="K376" s="150"/>
      <c r="L376" s="150"/>
      <c r="M376" s="150"/>
      <c r="N376" s="139"/>
      <c r="O376" s="855"/>
      <c r="P376" s="855"/>
      <c r="Q376" s="855"/>
      <c r="R376" s="855"/>
      <c r="S376" s="855"/>
      <c r="T376" s="855"/>
      <c r="U376" s="855"/>
      <c r="V376" s="855"/>
      <c r="W376" s="855"/>
      <c r="X376" s="855"/>
      <c r="Y376" s="4972"/>
      <c r="Z376" s="4973"/>
      <c r="AA376" s="1083"/>
      <c r="AB376" s="152"/>
      <c r="AC376" s="152"/>
      <c r="AD376" s="152"/>
      <c r="AE376" s="152"/>
      <c r="AF376" s="152"/>
    </row>
    <row r="377" spans="1:32" s="80" customFormat="1" ht="11.25" customHeight="1">
      <c r="A377" s="2146"/>
      <c r="B377" s="2258"/>
      <c r="C377" s="2257"/>
      <c r="D377" s="2259"/>
      <c r="E377" s="2250"/>
      <c r="F377" s="2250"/>
      <c r="G377" s="2250"/>
      <c r="H377" s="2152"/>
      <c r="I377" s="2152"/>
      <c r="J377" s="2152"/>
      <c r="K377" s="2153"/>
      <c r="L377" s="2153"/>
      <c r="M377" s="2153"/>
      <c r="N377" s="2150"/>
      <c r="O377" s="2159"/>
      <c r="P377" s="2246"/>
      <c r="Q377" s="2154"/>
      <c r="R377" s="2154"/>
      <c r="S377" s="2154"/>
      <c r="T377" s="2154"/>
      <c r="U377" s="2154"/>
      <c r="V377" s="2154"/>
      <c r="W377" s="2154"/>
      <c r="X377" s="2154"/>
      <c r="Y377" s="2154"/>
      <c r="Z377" s="2154"/>
      <c r="AA377" s="2157"/>
      <c r="AB377" s="152"/>
      <c r="AC377" s="152"/>
      <c r="AD377" s="152"/>
      <c r="AE377" s="152"/>
      <c r="AF377" s="152"/>
    </row>
    <row r="378" spans="1:32" s="80" customFormat="1" ht="11.25" customHeight="1">
      <c r="A378" s="160"/>
      <c r="B378" s="206"/>
      <c r="C378" s="211"/>
      <c r="D378" s="113"/>
      <c r="E378" s="111"/>
      <c r="F378" s="111"/>
      <c r="G378" s="111"/>
      <c r="H378" s="137"/>
      <c r="I378" s="137"/>
      <c r="J378" s="137"/>
      <c r="K378" s="150"/>
      <c r="L378" s="150"/>
      <c r="M378" s="150"/>
      <c r="N378" s="139"/>
      <c r="O378" s="855"/>
      <c r="P378" s="139"/>
      <c r="Q378" s="201"/>
      <c r="R378" s="201"/>
      <c r="S378" s="201"/>
      <c r="T378" s="201"/>
      <c r="U378" s="201"/>
      <c r="V378" s="201"/>
      <c r="W378" s="201"/>
      <c r="X378" s="201"/>
      <c r="Y378" s="201"/>
      <c r="Z378" s="201"/>
      <c r="AA378" s="1083"/>
      <c r="AB378" s="152"/>
      <c r="AC378" s="152"/>
      <c r="AD378" s="152"/>
      <c r="AE378" s="152"/>
      <c r="AF378" s="152"/>
    </row>
    <row r="379" spans="1:32" s="80" customFormat="1" ht="11.25" customHeight="1">
      <c r="A379" s="160"/>
      <c r="B379" s="200">
        <v>9.26</v>
      </c>
      <c r="C379" s="2260" t="s">
        <v>4544</v>
      </c>
      <c r="D379" s="141"/>
      <c r="E379" s="140"/>
      <c r="F379" s="140"/>
      <c r="G379" s="140"/>
      <c r="H379" s="137"/>
      <c r="I379" s="137"/>
      <c r="J379" s="137"/>
      <c r="K379" s="150"/>
      <c r="L379" s="150"/>
      <c r="M379" s="150"/>
      <c r="N379" s="139"/>
      <c r="O379" s="855"/>
      <c r="P379" s="4964">
        <v>17</v>
      </c>
      <c r="Q379" s="4983"/>
      <c r="R379" s="4984"/>
      <c r="S379" s="4984"/>
      <c r="T379" s="4984"/>
      <c r="U379" s="4984"/>
      <c r="V379" s="4984"/>
      <c r="W379" s="4984"/>
      <c r="X379" s="4984"/>
      <c r="Y379" s="4984"/>
      <c r="Z379" s="4985"/>
      <c r="AA379" s="1083"/>
      <c r="AB379" s="152"/>
      <c r="AC379" s="152"/>
      <c r="AD379" s="152"/>
      <c r="AE379" s="152"/>
      <c r="AF379" s="152"/>
    </row>
    <row r="380" spans="1:32" s="80" customFormat="1" ht="11.25" customHeight="1">
      <c r="A380" s="368"/>
      <c r="B380" s="1013"/>
      <c r="C380" s="1725" t="s">
        <v>4545</v>
      </c>
      <c r="D380" s="91"/>
      <c r="E380" s="9"/>
      <c r="F380" s="9"/>
      <c r="G380" s="9"/>
      <c r="H380" s="13"/>
      <c r="I380" s="13"/>
      <c r="J380" s="13"/>
      <c r="K380" s="1837"/>
      <c r="L380" s="1837"/>
      <c r="M380" s="1837"/>
      <c r="N380" s="664"/>
      <c r="O380" s="982"/>
      <c r="P380" s="4965"/>
      <c r="Q380" s="4986"/>
      <c r="R380" s="4987"/>
      <c r="S380" s="4987"/>
      <c r="T380" s="4987"/>
      <c r="U380" s="4987"/>
      <c r="V380" s="4987"/>
      <c r="W380" s="4987"/>
      <c r="X380" s="4987"/>
      <c r="Y380" s="4987"/>
      <c r="Z380" s="4988"/>
      <c r="AA380" s="1645"/>
      <c r="AB380" s="152"/>
      <c r="AC380" s="152"/>
      <c r="AD380" s="152"/>
      <c r="AE380" s="152"/>
      <c r="AF380" s="152"/>
    </row>
    <row r="381" spans="1:32" s="80" customFormat="1" ht="11.25" customHeight="1">
      <c r="A381" s="2254"/>
      <c r="B381" s="2206"/>
      <c r="C381" s="2207"/>
      <c r="D381" s="2228"/>
      <c r="E381" s="2208"/>
      <c r="F381" s="2208"/>
      <c r="G381" s="2208"/>
      <c r="H381" s="2209"/>
      <c r="I381" s="2209"/>
      <c r="J381" s="2209"/>
      <c r="K381" s="2261"/>
      <c r="L381" s="2261"/>
      <c r="M381" s="2261"/>
      <c r="N381" s="2207"/>
      <c r="O381" s="2262"/>
      <c r="P381" s="2262"/>
      <c r="Q381" s="2262"/>
      <c r="R381" s="2262"/>
      <c r="S381" s="2262"/>
      <c r="T381" s="2262"/>
      <c r="U381" s="2262"/>
      <c r="V381" s="2262"/>
      <c r="W381" s="2262"/>
      <c r="X381" s="2262"/>
      <c r="Y381" s="2262"/>
      <c r="Z381" s="2262"/>
      <c r="AA381" s="2210"/>
      <c r="AB381" s="152"/>
      <c r="AC381" s="152"/>
      <c r="AD381" s="152"/>
      <c r="AE381" s="152"/>
      <c r="AF381" s="152"/>
    </row>
    <row r="382" spans="1:32" s="80" customFormat="1" ht="11.25" customHeight="1">
      <c r="A382" s="368"/>
      <c r="B382" s="1013"/>
      <c r="C382" s="664"/>
      <c r="D382" s="199"/>
      <c r="E382" s="9"/>
      <c r="F382" s="9"/>
      <c r="G382" s="9"/>
      <c r="H382" s="13"/>
      <c r="I382" s="13"/>
      <c r="J382" s="13"/>
      <c r="K382" s="1837"/>
      <c r="L382" s="1837"/>
      <c r="M382" s="1837"/>
      <c r="N382" s="664"/>
      <c r="O382" s="982"/>
      <c r="P382" s="982"/>
      <c r="Q382" s="982"/>
      <c r="R382" s="982"/>
      <c r="S382" s="982"/>
      <c r="T382" s="982"/>
      <c r="U382" s="982"/>
      <c r="V382" s="982"/>
      <c r="W382" s="982"/>
      <c r="X382" s="982"/>
      <c r="Y382" s="982"/>
      <c r="Z382" s="982"/>
      <c r="AA382" s="1645"/>
      <c r="AB382" s="152"/>
      <c r="AC382" s="152"/>
      <c r="AD382" s="152"/>
      <c r="AE382" s="152"/>
      <c r="AF382" s="152"/>
    </row>
    <row r="383" spans="1:32" s="80" customFormat="1" ht="11.25" customHeight="1">
      <c r="A383" s="368"/>
      <c r="B383" s="200">
        <v>9.27</v>
      </c>
      <c r="C383" s="664" t="s">
        <v>298</v>
      </c>
      <c r="D383" s="91"/>
      <c r="E383" s="9"/>
      <c r="F383" s="9"/>
      <c r="G383" s="9"/>
      <c r="H383" s="13"/>
      <c r="I383" s="13"/>
      <c r="J383" s="13"/>
      <c r="K383" s="1837"/>
      <c r="L383" s="1837"/>
      <c r="M383" s="1837"/>
      <c r="N383" s="664"/>
      <c r="O383" s="982"/>
      <c r="P383" s="982"/>
      <c r="Q383" s="982"/>
      <c r="R383" s="982"/>
      <c r="S383" s="982"/>
      <c r="T383" s="982"/>
      <c r="U383" s="982"/>
      <c r="V383" s="982"/>
      <c r="W383" s="982"/>
      <c r="X383" s="982"/>
      <c r="Y383" s="982"/>
      <c r="Z383" s="982"/>
      <c r="AA383" s="1645"/>
      <c r="AB383" s="152"/>
      <c r="AC383" s="152"/>
      <c r="AD383" s="152"/>
      <c r="AE383" s="152"/>
      <c r="AF383" s="152"/>
    </row>
    <row r="384" spans="1:32" s="80" customFormat="1" ht="11.25" customHeight="1">
      <c r="A384" s="368"/>
      <c r="B384" s="1013"/>
      <c r="C384" s="17" t="s">
        <v>299</v>
      </c>
      <c r="D384" s="41"/>
      <c r="E384" s="9"/>
      <c r="F384" s="9"/>
      <c r="G384" s="9"/>
      <c r="H384" s="13"/>
      <c r="I384" s="13"/>
      <c r="J384" s="13"/>
      <c r="K384" s="1837"/>
      <c r="L384" s="1837"/>
      <c r="M384" s="1837"/>
      <c r="N384" s="664"/>
      <c r="O384" s="982"/>
      <c r="P384" s="982"/>
      <c r="Q384" s="982"/>
      <c r="R384" s="982"/>
      <c r="S384" s="982"/>
      <c r="T384" s="982"/>
      <c r="U384" s="982"/>
      <c r="V384" s="982"/>
      <c r="W384" s="982"/>
      <c r="X384" s="982"/>
      <c r="Y384" s="982"/>
      <c r="Z384" s="982"/>
      <c r="AA384" s="1645"/>
      <c r="AB384" s="152"/>
      <c r="AC384" s="152"/>
      <c r="AD384" s="152"/>
      <c r="AE384" s="152"/>
      <c r="AF384" s="152"/>
    </row>
    <row r="385" spans="1:32" s="80" customFormat="1" ht="11.25" customHeight="1">
      <c r="A385" s="368"/>
      <c r="B385" s="1013"/>
      <c r="C385" s="664"/>
      <c r="D385" s="12"/>
      <c r="E385" s="9"/>
      <c r="F385" s="9"/>
      <c r="G385" s="9"/>
      <c r="H385" s="13"/>
      <c r="I385" s="13"/>
      <c r="J385" s="13"/>
      <c r="K385" s="1837"/>
      <c r="L385" s="1837"/>
      <c r="M385" s="1837"/>
      <c r="N385" s="664"/>
      <c r="O385" s="982"/>
      <c r="P385" s="982"/>
      <c r="Q385" s="982"/>
      <c r="R385" s="982"/>
      <c r="S385" s="982"/>
      <c r="T385" s="982"/>
      <c r="U385" s="982"/>
      <c r="V385" s="982"/>
      <c r="W385" s="982"/>
      <c r="X385" s="982"/>
      <c r="Y385" s="4972" t="s">
        <v>283</v>
      </c>
      <c r="Z385" s="4973"/>
      <c r="AA385" s="1645"/>
      <c r="AB385" s="152"/>
      <c r="AC385" s="152"/>
      <c r="AD385" s="152"/>
      <c r="AE385" s="152"/>
      <c r="AF385" s="152"/>
    </row>
    <row r="386" spans="1:32" s="80" customFormat="1" ht="11.25" customHeight="1">
      <c r="A386" s="368"/>
      <c r="B386" s="1013"/>
      <c r="C386" s="1838" t="s">
        <v>86</v>
      </c>
      <c r="D386" s="210" t="s">
        <v>278</v>
      </c>
      <c r="E386" s="111"/>
      <c r="F386" s="111"/>
      <c r="G386" s="9"/>
      <c r="H386" s="13"/>
      <c r="I386" s="13"/>
      <c r="J386" s="13"/>
      <c r="K386" s="1837"/>
      <c r="L386" s="1837"/>
      <c r="M386" s="1837"/>
      <c r="N386" s="664"/>
      <c r="O386" s="982"/>
      <c r="P386" s="4964">
        <v>19</v>
      </c>
      <c r="Q386" s="4983"/>
      <c r="R386" s="4984"/>
      <c r="S386" s="4984"/>
      <c r="T386" s="4984"/>
      <c r="U386" s="4984"/>
      <c r="V386" s="4984"/>
      <c r="W386" s="4984"/>
      <c r="X386" s="4984"/>
      <c r="Y386" s="4984"/>
      <c r="Z386" s="4985"/>
      <c r="AA386" s="1645"/>
      <c r="AB386" s="152"/>
      <c r="AC386" s="152"/>
      <c r="AD386" s="152"/>
      <c r="AE386" s="152"/>
      <c r="AF386" s="152"/>
    </row>
    <row r="387" spans="1:32" s="80" customFormat="1" ht="11.25" customHeight="1">
      <c r="A387" s="368"/>
      <c r="B387" s="1013"/>
      <c r="C387" s="211"/>
      <c r="D387" s="113" t="s">
        <v>279</v>
      </c>
      <c r="E387" s="111"/>
      <c r="F387" s="111"/>
      <c r="G387" s="140"/>
      <c r="H387" s="137"/>
      <c r="I387" s="137"/>
      <c r="J387" s="137"/>
      <c r="K387" s="150"/>
      <c r="L387" s="150"/>
      <c r="M387" s="1837"/>
      <c r="N387" s="664"/>
      <c r="O387" s="982"/>
      <c r="P387" s="4965"/>
      <c r="Q387" s="4986"/>
      <c r="R387" s="4987"/>
      <c r="S387" s="4987"/>
      <c r="T387" s="4987"/>
      <c r="U387" s="4987"/>
      <c r="V387" s="4987"/>
      <c r="W387" s="4987"/>
      <c r="X387" s="4987"/>
      <c r="Y387" s="4987"/>
      <c r="Z387" s="4988"/>
      <c r="AA387" s="1645"/>
      <c r="AB387" s="152"/>
      <c r="AC387" s="152"/>
      <c r="AD387" s="152"/>
      <c r="AE387" s="152"/>
      <c r="AF387" s="152"/>
    </row>
    <row r="388" spans="1:32" s="80" customFormat="1" ht="11.25" customHeight="1">
      <c r="A388" s="368"/>
      <c r="B388" s="1013"/>
      <c r="C388" s="112"/>
      <c r="D388" s="199"/>
      <c r="E388" s="52"/>
      <c r="F388" s="199"/>
      <c r="G388" s="140"/>
      <c r="H388" s="137"/>
      <c r="I388" s="137"/>
      <c r="J388" s="137"/>
      <c r="K388" s="150"/>
      <c r="L388" s="150"/>
      <c r="M388" s="1837"/>
      <c r="N388" s="664"/>
      <c r="O388" s="982"/>
      <c r="P388" s="982"/>
      <c r="Q388" s="982"/>
      <c r="R388" s="982"/>
      <c r="S388" s="982"/>
      <c r="T388" s="982"/>
      <c r="U388" s="982"/>
      <c r="V388" s="982"/>
      <c r="W388" s="982"/>
      <c r="X388" s="982"/>
      <c r="Y388" s="4972"/>
      <c r="Z388" s="4973"/>
      <c r="AA388" s="1645"/>
      <c r="AB388" s="152"/>
      <c r="AC388" s="152"/>
      <c r="AD388" s="210"/>
      <c r="AE388" s="152"/>
      <c r="AF388" s="152"/>
    </row>
    <row r="389" spans="1:32" s="80" customFormat="1" ht="11.25" customHeight="1">
      <c r="A389" s="368"/>
      <c r="B389" s="1013"/>
      <c r="C389" s="1838" t="s">
        <v>89</v>
      </c>
      <c r="D389" s="210" t="s">
        <v>197</v>
      </c>
      <c r="E389" s="111"/>
      <c r="F389" s="111"/>
      <c r="G389" s="140"/>
      <c r="H389" s="137"/>
      <c r="I389" s="137"/>
      <c r="J389" s="137"/>
      <c r="K389" s="150"/>
      <c r="L389" s="150"/>
      <c r="M389" s="1837"/>
      <c r="N389" s="664"/>
      <c r="O389" s="982"/>
      <c r="P389" s="4964">
        <v>21</v>
      </c>
      <c r="Q389" s="4983"/>
      <c r="R389" s="4984"/>
      <c r="S389" s="4984"/>
      <c r="T389" s="4984"/>
      <c r="U389" s="4984"/>
      <c r="V389" s="4984"/>
      <c r="W389" s="4984"/>
      <c r="X389" s="4984"/>
      <c r="Y389" s="4984"/>
      <c r="Z389" s="4985"/>
      <c r="AA389" s="1645"/>
      <c r="AB389" s="152"/>
      <c r="AC389" s="152"/>
      <c r="AD389" s="113"/>
      <c r="AE389" s="152"/>
      <c r="AF389" s="152"/>
    </row>
    <row r="390" spans="1:32" s="80" customFormat="1" ht="11.25" customHeight="1">
      <c r="A390" s="368"/>
      <c r="B390" s="13"/>
      <c r="C390" s="211"/>
      <c r="D390" s="113" t="s">
        <v>198</v>
      </c>
      <c r="E390" s="111"/>
      <c r="F390" s="111"/>
      <c r="G390" s="140"/>
      <c r="H390" s="137"/>
      <c r="I390" s="137"/>
      <c r="J390" s="137"/>
      <c r="K390" s="150"/>
      <c r="L390" s="150"/>
      <c r="M390" s="52"/>
      <c r="N390" s="1727"/>
      <c r="O390" s="982"/>
      <c r="P390" s="4965"/>
      <c r="Q390" s="4986"/>
      <c r="R390" s="4987"/>
      <c r="S390" s="4987"/>
      <c r="T390" s="4987"/>
      <c r="U390" s="4987"/>
      <c r="V390" s="4987"/>
      <c r="W390" s="4987"/>
      <c r="X390" s="4987"/>
      <c r="Y390" s="4987"/>
      <c r="Z390" s="4988"/>
      <c r="AA390" s="2263"/>
      <c r="AB390" s="152"/>
      <c r="AC390" s="152"/>
      <c r="AD390" s="199"/>
      <c r="AE390" s="152"/>
      <c r="AF390" s="152"/>
    </row>
    <row r="391" spans="1:32" s="80" customFormat="1" ht="11.25" customHeight="1">
      <c r="A391" s="368"/>
      <c r="B391" s="13"/>
      <c r="C391" s="13"/>
      <c r="D391" s="199"/>
      <c r="E391" s="13"/>
      <c r="F391" s="199"/>
      <c r="G391" s="52"/>
      <c r="H391" s="91"/>
      <c r="I391" s="52"/>
      <c r="J391" s="52"/>
      <c r="K391" s="52"/>
      <c r="L391" s="52"/>
      <c r="M391" s="52"/>
      <c r="N391" s="1727"/>
      <c r="O391" s="982"/>
      <c r="P391" s="982"/>
      <c r="Q391" s="982"/>
      <c r="R391" s="982"/>
      <c r="S391" s="982"/>
      <c r="T391" s="982"/>
      <c r="U391" s="982"/>
      <c r="V391" s="52"/>
      <c r="W391" s="982"/>
      <c r="X391" s="982"/>
      <c r="Y391" s="982"/>
      <c r="Z391" s="982"/>
      <c r="AA391" s="2263"/>
      <c r="AB391" s="152"/>
      <c r="AC391" s="152"/>
      <c r="AD391" s="210"/>
      <c r="AE391" s="152"/>
      <c r="AF391" s="152"/>
    </row>
    <row r="392" spans="1:32" s="80" customFormat="1" ht="11.25" customHeight="1">
      <c r="A392" s="368"/>
      <c r="B392" s="13"/>
      <c r="C392" s="1838" t="s">
        <v>102</v>
      </c>
      <c r="D392" s="210" t="s">
        <v>654</v>
      </c>
      <c r="E392" s="111"/>
      <c r="F392" s="111"/>
      <c r="G392" s="140"/>
      <c r="H392" s="137"/>
      <c r="I392" s="52"/>
      <c r="J392" s="52"/>
      <c r="K392" s="52"/>
      <c r="L392" s="52"/>
      <c r="M392" s="52"/>
      <c r="N392" s="1727"/>
      <c r="O392" s="982"/>
      <c r="P392" s="4964">
        <v>22</v>
      </c>
      <c r="Q392" s="4983"/>
      <c r="R392" s="4984"/>
      <c r="S392" s="4984"/>
      <c r="T392" s="4984"/>
      <c r="U392" s="4984"/>
      <c r="V392" s="4984"/>
      <c r="W392" s="4984"/>
      <c r="X392" s="4984"/>
      <c r="Y392" s="4984"/>
      <c r="Z392" s="4985"/>
      <c r="AA392" s="2263"/>
      <c r="AB392" s="152"/>
      <c r="AC392" s="152"/>
      <c r="AD392" s="113"/>
      <c r="AE392" s="152"/>
      <c r="AF392" s="152"/>
    </row>
    <row r="393" spans="1:32" s="80" customFormat="1" ht="11.25" customHeight="1">
      <c r="A393" s="368"/>
      <c r="B393" s="13"/>
      <c r="C393" s="211"/>
      <c r="D393" s="113" t="s">
        <v>655</v>
      </c>
      <c r="E393" s="111"/>
      <c r="F393" s="111"/>
      <c r="G393" s="140"/>
      <c r="H393" s="137"/>
      <c r="I393" s="52"/>
      <c r="J393" s="52"/>
      <c r="K393" s="52"/>
      <c r="L393" s="52"/>
      <c r="M393" s="52"/>
      <c r="N393" s="1727"/>
      <c r="O393" s="982"/>
      <c r="P393" s="4965"/>
      <c r="Q393" s="4986"/>
      <c r="R393" s="4987"/>
      <c r="S393" s="4987"/>
      <c r="T393" s="4987"/>
      <c r="U393" s="4987"/>
      <c r="V393" s="4987"/>
      <c r="W393" s="4987"/>
      <c r="X393" s="4987"/>
      <c r="Y393" s="4987"/>
      <c r="Z393" s="4988"/>
      <c r="AA393" s="2263"/>
      <c r="AB393" s="152"/>
      <c r="AC393" s="152"/>
      <c r="AD393" s="113"/>
      <c r="AE393" s="152"/>
      <c r="AF393" s="152"/>
    </row>
    <row r="394" spans="1:32" s="80" customFormat="1" ht="11.25" customHeight="1">
      <c r="A394" s="368"/>
      <c r="B394" s="13"/>
      <c r="C394" s="211"/>
      <c r="D394" s="113"/>
      <c r="E394" s="111"/>
      <c r="F394" s="111"/>
      <c r="G394" s="140"/>
      <c r="H394" s="137"/>
      <c r="I394" s="52"/>
      <c r="J394" s="52"/>
      <c r="K394" s="52"/>
      <c r="L394" s="52"/>
      <c r="M394" s="52"/>
      <c r="N394" s="1727"/>
      <c r="O394" s="982"/>
      <c r="P394" s="1831"/>
      <c r="Q394" s="1833"/>
      <c r="R394" s="1833"/>
      <c r="S394" s="1833"/>
      <c r="T394" s="1833"/>
      <c r="U394" s="1833"/>
      <c r="V394" s="1833"/>
      <c r="W394" s="1833"/>
      <c r="X394" s="1833"/>
      <c r="Y394" s="1833"/>
      <c r="Z394" s="1833"/>
      <c r="AA394" s="2263"/>
      <c r="AB394" s="152"/>
      <c r="AC394" s="152"/>
      <c r="AD394" s="141"/>
      <c r="AE394" s="152"/>
      <c r="AF394" s="152"/>
    </row>
    <row r="395" spans="1:32" s="80" customFormat="1" ht="11.25" customHeight="1">
      <c r="A395" s="160"/>
      <c r="B395" s="144"/>
      <c r="C395" s="139"/>
      <c r="D395" s="141"/>
      <c r="E395" s="140"/>
      <c r="F395" s="140"/>
      <c r="G395" s="140"/>
      <c r="H395" s="137"/>
      <c r="I395" s="137"/>
      <c r="J395" s="137"/>
      <c r="K395" s="150"/>
      <c r="L395" s="150"/>
      <c r="M395" s="150"/>
      <c r="N395" s="139"/>
      <c r="O395" s="855"/>
      <c r="P395" s="855"/>
      <c r="Q395" s="855"/>
      <c r="R395" s="855"/>
      <c r="S395" s="855"/>
      <c r="T395" s="855"/>
      <c r="U395" s="855"/>
      <c r="V395" s="855"/>
      <c r="W395" s="855"/>
      <c r="X395" s="855"/>
      <c r="Y395" s="4972" t="s">
        <v>1456</v>
      </c>
      <c r="Z395" s="4973"/>
      <c r="AA395" s="1083"/>
      <c r="AB395" s="152"/>
      <c r="AC395" s="152"/>
      <c r="AD395" s="210"/>
      <c r="AE395" s="152"/>
      <c r="AF395" s="152"/>
    </row>
    <row r="396" spans="1:32" s="80" customFormat="1" ht="11.25" customHeight="1">
      <c r="A396" s="160"/>
      <c r="B396" s="144"/>
      <c r="C396" s="1838" t="s">
        <v>103</v>
      </c>
      <c r="D396" s="210" t="s">
        <v>1666</v>
      </c>
      <c r="E396" s="111"/>
      <c r="F396" s="111"/>
      <c r="G396" s="9"/>
      <c r="H396" s="13"/>
      <c r="I396" s="13"/>
      <c r="J396" s="13"/>
      <c r="K396" s="1837"/>
      <c r="L396" s="1837"/>
      <c r="M396" s="1837"/>
      <c r="N396" s="664"/>
      <c r="O396" s="982"/>
      <c r="P396" s="4964">
        <v>18</v>
      </c>
      <c r="Q396" s="4983"/>
      <c r="R396" s="4984"/>
      <c r="S396" s="4984"/>
      <c r="T396" s="4984"/>
      <c r="U396" s="4984"/>
      <c r="V396" s="4984"/>
      <c r="W396" s="4984"/>
      <c r="X396" s="4984"/>
      <c r="Y396" s="4984"/>
      <c r="Z396" s="4985"/>
      <c r="AA396" s="1083"/>
      <c r="AB396" s="152"/>
      <c r="AC396" s="152"/>
      <c r="AD396" s="113"/>
      <c r="AE396" s="152"/>
      <c r="AF396" s="152"/>
    </row>
    <row r="397" spans="1:32" s="80" customFormat="1" ht="11.25" customHeight="1">
      <c r="A397" s="160"/>
      <c r="B397" s="144"/>
      <c r="C397" s="211"/>
      <c r="D397" s="113" t="s">
        <v>653</v>
      </c>
      <c r="E397" s="111"/>
      <c r="F397" s="111"/>
      <c r="G397" s="140"/>
      <c r="H397" s="137"/>
      <c r="I397" s="137"/>
      <c r="J397" s="137"/>
      <c r="K397" s="150"/>
      <c r="L397" s="150"/>
      <c r="M397" s="150"/>
      <c r="N397" s="139"/>
      <c r="O397" s="855"/>
      <c r="P397" s="4965"/>
      <c r="Q397" s="4986"/>
      <c r="R397" s="4987"/>
      <c r="S397" s="4987"/>
      <c r="T397" s="4987"/>
      <c r="U397" s="4987"/>
      <c r="V397" s="4987"/>
      <c r="W397" s="4987"/>
      <c r="X397" s="4987"/>
      <c r="Y397" s="4987"/>
      <c r="Z397" s="4988"/>
      <c r="AA397" s="1083"/>
      <c r="AB397" s="152"/>
      <c r="AC397" s="152"/>
      <c r="AD397" s="199"/>
      <c r="AE397" s="152"/>
      <c r="AF397" s="152"/>
    </row>
    <row r="398" spans="1:32" s="80" customFormat="1" ht="11.25" customHeight="1">
      <c r="A398" s="160"/>
      <c r="B398" s="144"/>
      <c r="C398" s="112"/>
      <c r="D398" s="199"/>
      <c r="E398" s="52"/>
      <c r="F398" s="199"/>
      <c r="G398" s="140"/>
      <c r="H398" s="137"/>
      <c r="I398" s="137"/>
      <c r="J398" s="137"/>
      <c r="K398" s="150"/>
      <c r="L398" s="150"/>
      <c r="M398" s="150"/>
      <c r="N398" s="139"/>
      <c r="O398" s="855"/>
      <c r="P398" s="855"/>
      <c r="Q398" s="855"/>
      <c r="R398" s="855"/>
      <c r="S398" s="855"/>
      <c r="T398" s="855"/>
      <c r="U398" s="855"/>
      <c r="V398" s="855"/>
      <c r="W398" s="855"/>
      <c r="X398" s="855"/>
      <c r="Y398" s="855"/>
      <c r="Z398" s="855"/>
      <c r="AA398" s="1083"/>
      <c r="AB398" s="152"/>
      <c r="AC398" s="152"/>
      <c r="AD398" s="210"/>
      <c r="AE398" s="152"/>
      <c r="AF398" s="152"/>
    </row>
    <row r="399" spans="1:32" s="80" customFormat="1" ht="11.25" customHeight="1">
      <c r="A399" s="160"/>
      <c r="B399" s="144"/>
      <c r="C399" s="1838" t="s">
        <v>104</v>
      </c>
      <c r="D399" s="210" t="s">
        <v>4546</v>
      </c>
      <c r="E399" s="111"/>
      <c r="F399" s="111"/>
      <c r="G399" s="140"/>
      <c r="H399" s="137"/>
      <c r="I399" s="137"/>
      <c r="J399" s="137"/>
      <c r="K399" s="150"/>
      <c r="L399" s="150"/>
      <c r="M399" s="150"/>
      <c r="N399" s="139"/>
      <c r="O399" s="855"/>
      <c r="P399" s="4964">
        <v>19</v>
      </c>
      <c r="Q399" s="4983"/>
      <c r="R399" s="4984"/>
      <c r="S399" s="4984"/>
      <c r="T399" s="4984"/>
      <c r="U399" s="4984"/>
      <c r="V399" s="4984"/>
      <c r="W399" s="4984"/>
      <c r="X399" s="4984"/>
      <c r="Y399" s="4984"/>
      <c r="Z399" s="4985"/>
      <c r="AA399" s="1083"/>
      <c r="AB399" s="152"/>
      <c r="AC399" s="152"/>
      <c r="AD399" s="113"/>
      <c r="AE399" s="152"/>
      <c r="AF399" s="152"/>
    </row>
    <row r="400" spans="1:32" s="80" customFormat="1" ht="11.25" customHeight="1">
      <c r="A400" s="160"/>
      <c r="B400" s="144"/>
      <c r="C400" s="211"/>
      <c r="D400" s="113" t="s">
        <v>4547</v>
      </c>
      <c r="E400" s="111"/>
      <c r="F400" s="111"/>
      <c r="G400" s="140"/>
      <c r="H400" s="137"/>
      <c r="I400" s="137"/>
      <c r="J400" s="137"/>
      <c r="K400" s="150"/>
      <c r="L400" s="150"/>
      <c r="M400" s="150"/>
      <c r="N400" s="139"/>
      <c r="O400" s="855"/>
      <c r="P400" s="4965"/>
      <c r="Q400" s="4986"/>
      <c r="R400" s="4987"/>
      <c r="S400" s="4987"/>
      <c r="T400" s="4987"/>
      <c r="U400" s="4987"/>
      <c r="V400" s="4987"/>
      <c r="W400" s="4987"/>
      <c r="X400" s="4987"/>
      <c r="Y400" s="4987"/>
      <c r="Z400" s="4988"/>
      <c r="AA400" s="1083"/>
      <c r="AB400" s="152"/>
      <c r="AC400" s="152"/>
      <c r="AD400" s="113"/>
      <c r="AE400" s="152"/>
      <c r="AF400" s="152"/>
    </row>
    <row r="401" spans="1:32" s="80" customFormat="1" ht="11.25" customHeight="1">
      <c r="A401" s="160"/>
      <c r="B401" s="144"/>
      <c r="C401" s="211"/>
      <c r="D401" s="113"/>
      <c r="E401" s="111"/>
      <c r="F401" s="111"/>
      <c r="G401" s="140"/>
      <c r="H401" s="137"/>
      <c r="I401" s="137"/>
      <c r="J401" s="137"/>
      <c r="K401" s="150"/>
      <c r="L401" s="150"/>
      <c r="M401" s="150"/>
      <c r="N401" s="139"/>
      <c r="O401" s="855"/>
      <c r="P401" s="1831"/>
      <c r="Q401" s="1833"/>
      <c r="R401" s="1833"/>
      <c r="S401" s="1833"/>
      <c r="T401" s="1833"/>
      <c r="U401" s="1833"/>
      <c r="V401" s="1833"/>
      <c r="W401" s="1833"/>
      <c r="X401" s="1833"/>
      <c r="Y401" s="1833"/>
      <c r="Z401" s="1833"/>
      <c r="AA401" s="1083"/>
      <c r="AB401" s="152"/>
      <c r="AC401" s="152"/>
      <c r="AD401" s="199"/>
      <c r="AE401" s="152"/>
      <c r="AF401" s="152"/>
    </row>
    <row r="402" spans="1:32" s="80" customFormat="1" ht="11.25" customHeight="1">
      <c r="A402" s="160"/>
      <c r="B402" s="144"/>
      <c r="C402" s="1838" t="s">
        <v>105</v>
      </c>
      <c r="D402" s="210" t="s">
        <v>656</v>
      </c>
      <c r="E402" s="111"/>
      <c r="F402" s="111"/>
      <c r="G402" s="140"/>
      <c r="H402" s="137"/>
      <c r="I402" s="137"/>
      <c r="J402" s="137"/>
      <c r="K402" s="150"/>
      <c r="L402" s="150"/>
      <c r="M402" s="150"/>
      <c r="N402" s="139"/>
      <c r="O402" s="855"/>
      <c r="P402" s="4964">
        <v>20</v>
      </c>
      <c r="Q402" s="4983"/>
      <c r="R402" s="4984"/>
      <c r="S402" s="4984"/>
      <c r="T402" s="4984"/>
      <c r="U402" s="4984"/>
      <c r="V402" s="4984"/>
      <c r="W402" s="4984"/>
      <c r="X402" s="4984"/>
      <c r="Y402" s="4984"/>
      <c r="Z402" s="4985"/>
      <c r="AA402" s="1083"/>
      <c r="AB402" s="152"/>
      <c r="AC402" s="152"/>
      <c r="AD402" s="113"/>
      <c r="AE402" s="152"/>
      <c r="AF402" s="152"/>
    </row>
    <row r="403" spans="1:32" s="80" customFormat="1" ht="11.25" customHeight="1">
      <c r="A403" s="160"/>
      <c r="B403" s="144"/>
      <c r="C403" s="211"/>
      <c r="D403" s="113" t="s">
        <v>657</v>
      </c>
      <c r="E403" s="111"/>
      <c r="F403" s="111"/>
      <c r="G403" s="140"/>
      <c r="H403" s="137"/>
      <c r="I403" s="137"/>
      <c r="J403" s="137"/>
      <c r="K403" s="150"/>
      <c r="L403" s="150"/>
      <c r="M403" s="150"/>
      <c r="N403" s="139"/>
      <c r="O403" s="855"/>
      <c r="P403" s="4965"/>
      <c r="Q403" s="4986"/>
      <c r="R403" s="4987"/>
      <c r="S403" s="4987"/>
      <c r="T403" s="4987"/>
      <c r="U403" s="4987"/>
      <c r="V403" s="4987"/>
      <c r="W403" s="4987"/>
      <c r="X403" s="4987"/>
      <c r="Y403" s="4987"/>
      <c r="Z403" s="4988"/>
      <c r="AA403" s="1083"/>
      <c r="AB403" s="152"/>
      <c r="AC403" s="152"/>
      <c r="AD403" s="152"/>
      <c r="AE403" s="152"/>
      <c r="AF403" s="152"/>
    </row>
    <row r="404" spans="1:32" s="80" customFormat="1" ht="11.25" customHeight="1">
      <c r="A404" s="160"/>
      <c r="B404" s="144"/>
      <c r="C404" s="211"/>
      <c r="D404" s="113"/>
      <c r="E404" s="111"/>
      <c r="F404" s="111"/>
      <c r="G404" s="140"/>
      <c r="H404" s="137"/>
      <c r="I404" s="137"/>
      <c r="J404" s="137"/>
      <c r="K404" s="150"/>
      <c r="L404" s="150"/>
      <c r="M404" s="150"/>
      <c r="N404" s="139"/>
      <c r="O404" s="855"/>
      <c r="P404" s="1831"/>
      <c r="Q404" s="1833"/>
      <c r="R404" s="1833"/>
      <c r="S404" s="1833"/>
      <c r="T404" s="1833"/>
      <c r="U404" s="1833"/>
      <c r="V404" s="1833"/>
      <c r="W404" s="1833"/>
      <c r="X404" s="1833"/>
      <c r="Y404" s="1833"/>
      <c r="Z404" s="1833"/>
      <c r="AA404" s="1083"/>
      <c r="AB404" s="152"/>
      <c r="AC404" s="152"/>
      <c r="AD404" s="152"/>
      <c r="AE404" s="152"/>
      <c r="AF404" s="152"/>
    </row>
    <row r="405" spans="1:32" s="80" customFormat="1" ht="11.25" customHeight="1">
      <c r="A405" s="160"/>
      <c r="B405" s="144"/>
      <c r="C405" s="1838" t="s">
        <v>106</v>
      </c>
      <c r="D405" s="210" t="s">
        <v>194</v>
      </c>
      <c r="E405" s="111"/>
      <c r="F405" s="111"/>
      <c r="G405" s="9"/>
      <c r="H405" s="13"/>
      <c r="I405" s="13"/>
      <c r="J405" s="13"/>
      <c r="K405" s="1837"/>
      <c r="L405" s="1837"/>
      <c r="M405" s="1837"/>
      <c r="N405" s="664"/>
      <c r="O405" s="982"/>
      <c r="P405" s="4964">
        <v>22</v>
      </c>
      <c r="Q405" s="4983"/>
      <c r="R405" s="4984"/>
      <c r="S405" s="4984"/>
      <c r="T405" s="4984"/>
      <c r="U405" s="4984"/>
      <c r="V405" s="4984"/>
      <c r="W405" s="4984"/>
      <c r="X405" s="4984"/>
      <c r="Y405" s="4984"/>
      <c r="Z405" s="4985"/>
      <c r="AA405" s="1083"/>
      <c r="AB405" s="152"/>
      <c r="AC405" s="152"/>
      <c r="AD405" s="152"/>
      <c r="AE405" s="152"/>
      <c r="AF405" s="152"/>
    </row>
    <row r="406" spans="1:32" s="80" customFormat="1" ht="11.25" customHeight="1">
      <c r="A406" s="160"/>
      <c r="B406" s="144"/>
      <c r="C406" s="211"/>
      <c r="D406" s="113" t="s">
        <v>4972</v>
      </c>
      <c r="E406" s="111"/>
      <c r="F406" s="111"/>
      <c r="G406" s="140"/>
      <c r="H406" s="137"/>
      <c r="I406" s="137"/>
      <c r="J406" s="137"/>
      <c r="K406" s="150"/>
      <c r="L406" s="150"/>
      <c r="M406" s="150"/>
      <c r="N406" s="139"/>
      <c r="O406" s="855"/>
      <c r="P406" s="4965"/>
      <c r="Q406" s="4986"/>
      <c r="R406" s="4987"/>
      <c r="S406" s="4987"/>
      <c r="T406" s="4987"/>
      <c r="U406" s="4987"/>
      <c r="V406" s="4987"/>
      <c r="W406" s="4987"/>
      <c r="X406" s="4987"/>
      <c r="Y406" s="4987"/>
      <c r="Z406" s="4988"/>
      <c r="AA406" s="1083"/>
      <c r="AB406" s="152"/>
      <c r="AC406" s="152"/>
      <c r="AD406" s="152"/>
      <c r="AE406" s="152"/>
      <c r="AF406" s="152"/>
    </row>
    <row r="407" spans="1:32" s="80" customFormat="1" ht="11.25" customHeight="1">
      <c r="A407" s="160"/>
      <c r="B407" s="144"/>
      <c r="C407" s="211"/>
      <c r="D407" s="113"/>
      <c r="E407" s="111"/>
      <c r="F407" s="111"/>
      <c r="G407" s="140"/>
      <c r="H407" s="137"/>
      <c r="I407" s="137"/>
      <c r="J407" s="137"/>
      <c r="K407" s="150"/>
      <c r="L407" s="150"/>
      <c r="M407" s="150"/>
      <c r="N407" s="139"/>
      <c r="O407" s="855"/>
      <c r="P407" s="1831"/>
      <c r="Q407" s="1833"/>
      <c r="R407" s="1833"/>
      <c r="S407" s="1833"/>
      <c r="T407" s="1833"/>
      <c r="U407" s="1833"/>
      <c r="V407" s="1833"/>
      <c r="W407" s="1833"/>
      <c r="X407" s="1833"/>
      <c r="Y407" s="1833"/>
      <c r="Z407" s="1833"/>
      <c r="AA407" s="1083"/>
      <c r="AB407" s="152"/>
      <c r="AC407" s="152"/>
      <c r="AD407" s="152"/>
      <c r="AE407" s="152"/>
      <c r="AF407" s="152"/>
    </row>
    <row r="408" spans="1:32" s="80" customFormat="1" ht="11.25" customHeight="1">
      <c r="A408" s="160"/>
      <c r="B408" s="144"/>
      <c r="C408" s="3079" t="s">
        <v>107</v>
      </c>
      <c r="D408" s="210" t="s">
        <v>6660</v>
      </c>
      <c r="E408" s="111"/>
      <c r="F408" s="111"/>
      <c r="G408" s="9"/>
      <c r="H408" s="13"/>
      <c r="I408" s="13"/>
      <c r="J408" s="13"/>
      <c r="K408" s="3066"/>
      <c r="L408" s="3066"/>
      <c r="M408" s="3066"/>
      <c r="N408" s="664"/>
      <c r="O408" s="982"/>
      <c r="P408" s="4964" t="s">
        <v>556</v>
      </c>
      <c r="Q408" s="4983"/>
      <c r="R408" s="4984"/>
      <c r="S408" s="4984"/>
      <c r="T408" s="4984"/>
      <c r="U408" s="4984"/>
      <c r="V408" s="4984"/>
      <c r="W408" s="4984"/>
      <c r="X408" s="4984"/>
      <c r="Y408" s="4984"/>
      <c r="Z408" s="4985"/>
      <c r="AA408" s="1083"/>
      <c r="AB408" s="152"/>
      <c r="AC408" s="152"/>
      <c r="AD408" s="152"/>
      <c r="AE408" s="152"/>
      <c r="AF408" s="152"/>
    </row>
    <row r="409" spans="1:32" s="80" customFormat="1" ht="11.25" customHeight="1">
      <c r="A409" s="160"/>
      <c r="B409" s="144"/>
      <c r="C409" s="211"/>
      <c r="D409" s="113" t="s">
        <v>6661</v>
      </c>
      <c r="E409" s="111"/>
      <c r="F409" s="111"/>
      <c r="G409" s="140"/>
      <c r="H409" s="137"/>
      <c r="I409" s="137"/>
      <c r="J409" s="137"/>
      <c r="K409" s="150"/>
      <c r="L409" s="150"/>
      <c r="M409" s="150"/>
      <c r="N409" s="139"/>
      <c r="O409" s="855"/>
      <c r="P409" s="4965"/>
      <c r="Q409" s="4986"/>
      <c r="R409" s="4987"/>
      <c r="S409" s="4987"/>
      <c r="T409" s="4987"/>
      <c r="U409" s="4987"/>
      <c r="V409" s="4987"/>
      <c r="W409" s="4987"/>
      <c r="X409" s="4987"/>
      <c r="Y409" s="4987"/>
      <c r="Z409" s="4988"/>
      <c r="AA409" s="1083"/>
      <c r="AB409" s="152"/>
      <c r="AC409" s="152"/>
      <c r="AD409" s="152"/>
      <c r="AE409" s="152"/>
      <c r="AF409" s="152"/>
    </row>
    <row r="410" spans="1:32" s="80" customFormat="1" ht="11.25" customHeight="1">
      <c r="A410" s="160"/>
      <c r="B410" s="144"/>
      <c r="C410" s="211"/>
      <c r="D410" s="113"/>
      <c r="E410" s="111"/>
      <c r="F410" s="111"/>
      <c r="G410" s="140"/>
      <c r="H410" s="137"/>
      <c r="I410" s="137"/>
      <c r="J410" s="137"/>
      <c r="K410" s="150"/>
      <c r="L410" s="150"/>
      <c r="M410" s="150"/>
      <c r="N410" s="139"/>
      <c r="O410" s="855"/>
      <c r="P410" s="1831"/>
      <c r="Q410" s="1833"/>
      <c r="R410" s="1833"/>
      <c r="S410" s="1833"/>
      <c r="T410" s="1833"/>
      <c r="U410" s="1833"/>
      <c r="V410" s="1833"/>
      <c r="W410" s="1833"/>
      <c r="X410" s="1833"/>
      <c r="Y410" s="1833"/>
      <c r="Z410" s="1833"/>
      <c r="AA410" s="1083"/>
      <c r="AB410" s="152"/>
      <c r="AC410" s="152"/>
      <c r="AD410" s="152"/>
      <c r="AE410" s="152"/>
      <c r="AF410" s="152"/>
    </row>
    <row r="411" spans="1:32" s="80" customFormat="1" ht="11.25" customHeight="1">
      <c r="A411" s="160"/>
      <c r="B411" s="144"/>
      <c r="C411" s="112"/>
      <c r="D411" s="199"/>
      <c r="E411" s="52"/>
      <c r="F411" s="199"/>
      <c r="G411" s="140"/>
      <c r="H411" s="137"/>
      <c r="I411" s="137"/>
      <c r="J411" s="137"/>
      <c r="K411" s="150"/>
      <c r="L411" s="150"/>
      <c r="M411" s="150"/>
      <c r="N411" s="139"/>
      <c r="O411" s="855"/>
      <c r="P411" s="855"/>
      <c r="Q411" s="855"/>
      <c r="R411" s="855"/>
      <c r="S411" s="855"/>
      <c r="T411" s="855"/>
      <c r="U411" s="855"/>
      <c r="V411" s="855"/>
      <c r="W411" s="855"/>
      <c r="X411" s="855"/>
      <c r="Y411" s="4997" t="s">
        <v>993</v>
      </c>
      <c r="Z411" s="4997"/>
      <c r="AA411" s="1083"/>
      <c r="AB411" s="152"/>
      <c r="AC411" s="152"/>
      <c r="AD411" s="152"/>
      <c r="AE411" s="152"/>
      <c r="AF411" s="152"/>
    </row>
    <row r="412" spans="1:32" s="80" customFormat="1" ht="11.25" customHeight="1">
      <c r="A412" s="160"/>
      <c r="B412" s="144"/>
      <c r="C412" s="1838" t="s">
        <v>303</v>
      </c>
      <c r="D412" s="210" t="s">
        <v>4514</v>
      </c>
      <c r="E412" s="210"/>
      <c r="F412" s="111"/>
      <c r="G412" s="140"/>
      <c r="H412" s="137"/>
      <c r="I412" s="137"/>
      <c r="J412" s="137"/>
      <c r="K412" s="150"/>
      <c r="L412" s="150"/>
      <c r="M412" s="150"/>
      <c r="N412" s="139"/>
      <c r="O412" s="855"/>
      <c r="P412" s="4964">
        <v>57</v>
      </c>
      <c r="Q412" s="4983"/>
      <c r="R412" s="4984"/>
      <c r="S412" s="4984"/>
      <c r="T412" s="4984"/>
      <c r="U412" s="4984"/>
      <c r="V412" s="4984"/>
      <c r="W412" s="4984"/>
      <c r="X412" s="4984"/>
      <c r="Y412" s="4984"/>
      <c r="Z412" s="4985"/>
      <c r="AA412" s="1083"/>
      <c r="AB412" s="152"/>
      <c r="AC412" s="152"/>
      <c r="AD412" s="152"/>
      <c r="AE412" s="152"/>
      <c r="AF412" s="152"/>
    </row>
    <row r="413" spans="1:32" s="80" customFormat="1" ht="11.25" customHeight="1">
      <c r="A413" s="160"/>
      <c r="B413" s="144"/>
      <c r="C413" s="211"/>
      <c r="D413" s="113" t="s">
        <v>4518</v>
      </c>
      <c r="E413" s="113"/>
      <c r="F413" s="111"/>
      <c r="G413" s="140"/>
      <c r="H413" s="137"/>
      <c r="I413" s="137"/>
      <c r="J413" s="137"/>
      <c r="K413" s="150"/>
      <c r="L413" s="150"/>
      <c r="M413" s="150"/>
      <c r="N413" s="139"/>
      <c r="O413" s="855"/>
      <c r="P413" s="4965"/>
      <c r="Q413" s="4986"/>
      <c r="R413" s="4987"/>
      <c r="S413" s="4987"/>
      <c r="T413" s="4987"/>
      <c r="U413" s="4987"/>
      <c r="V413" s="4987"/>
      <c r="W413" s="4987"/>
      <c r="X413" s="4987"/>
      <c r="Y413" s="4987"/>
      <c r="Z413" s="4988"/>
      <c r="AA413" s="1083"/>
      <c r="AB413" s="152"/>
      <c r="AC413" s="152"/>
      <c r="AD413" s="152"/>
      <c r="AE413" s="152"/>
      <c r="AF413" s="152"/>
    </row>
    <row r="414" spans="1:32" s="80" customFormat="1" ht="11.25" customHeight="1">
      <c r="A414" s="160"/>
      <c r="B414" s="144"/>
      <c r="C414" s="211"/>
      <c r="D414" s="113"/>
      <c r="E414" s="113"/>
      <c r="F414" s="111"/>
      <c r="G414" s="140"/>
      <c r="H414" s="137"/>
      <c r="I414" s="137"/>
      <c r="J414" s="137"/>
      <c r="K414" s="150"/>
      <c r="L414" s="150"/>
      <c r="M414" s="150"/>
      <c r="N414" s="139"/>
      <c r="O414" s="855"/>
      <c r="P414" s="1831"/>
      <c r="Q414" s="1833"/>
      <c r="R414" s="1833"/>
      <c r="S414" s="1833"/>
      <c r="T414" s="1833"/>
      <c r="U414" s="1833"/>
      <c r="V414" s="1833"/>
      <c r="W414" s="1833"/>
      <c r="X414" s="1833"/>
      <c r="Y414" s="1833"/>
      <c r="Z414" s="1833"/>
      <c r="AA414" s="1083"/>
      <c r="AB414" s="152"/>
      <c r="AC414" s="152"/>
      <c r="AD414" s="152"/>
      <c r="AE414" s="152"/>
      <c r="AF414" s="152"/>
    </row>
    <row r="415" spans="1:32" s="80" customFormat="1" ht="11.25" customHeight="1">
      <c r="A415" s="160"/>
      <c r="B415" s="144"/>
      <c r="C415" s="112"/>
      <c r="D415" s="199"/>
      <c r="E415" s="52"/>
      <c r="F415" s="199"/>
      <c r="G415" s="140"/>
      <c r="H415" s="137"/>
      <c r="I415" s="137"/>
      <c r="J415" s="137"/>
      <c r="K415" s="150"/>
      <c r="L415" s="150"/>
      <c r="M415" s="150"/>
      <c r="N415" s="139"/>
      <c r="O415" s="855"/>
      <c r="P415" s="855"/>
      <c r="Q415" s="855"/>
      <c r="R415" s="855"/>
      <c r="S415" s="855"/>
      <c r="T415" s="855"/>
      <c r="U415" s="855"/>
      <c r="V415" s="855"/>
      <c r="W415" s="855"/>
      <c r="X415" s="855"/>
      <c r="Y415" s="4972" t="s">
        <v>283</v>
      </c>
      <c r="Z415" s="4973"/>
      <c r="AA415" s="1083"/>
      <c r="AB415" s="152"/>
      <c r="AC415" s="152"/>
      <c r="AD415" s="152"/>
      <c r="AE415" s="152"/>
      <c r="AF415" s="152"/>
    </row>
    <row r="416" spans="1:32" s="80" customFormat="1" ht="11.25" customHeight="1">
      <c r="A416" s="160"/>
      <c r="B416" s="144"/>
      <c r="C416" s="1838" t="s">
        <v>304</v>
      </c>
      <c r="D416" s="210" t="s">
        <v>216</v>
      </c>
      <c r="E416" s="111"/>
      <c r="F416" s="111"/>
      <c r="G416" s="140"/>
      <c r="H416" s="137"/>
      <c r="I416" s="137"/>
      <c r="J416" s="137"/>
      <c r="K416" s="150"/>
      <c r="L416" s="150"/>
      <c r="M416" s="150"/>
      <c r="N416" s="139"/>
      <c r="O416" s="855"/>
      <c r="P416" s="4964">
        <v>23</v>
      </c>
      <c r="Q416" s="4983"/>
      <c r="R416" s="4984"/>
      <c r="S416" s="4984"/>
      <c r="T416" s="4984"/>
      <c r="U416" s="4984"/>
      <c r="V416" s="4984"/>
      <c r="W416" s="4984"/>
      <c r="X416" s="4984"/>
      <c r="Y416" s="4984"/>
      <c r="Z416" s="4985"/>
      <c r="AA416" s="1083"/>
      <c r="AB416" s="152"/>
      <c r="AC416" s="152"/>
      <c r="AD416" s="152"/>
      <c r="AE416" s="152"/>
      <c r="AF416" s="152"/>
    </row>
    <row r="417" spans="1:32" s="80" customFormat="1" ht="11.25" customHeight="1">
      <c r="A417" s="160"/>
      <c r="B417" s="144"/>
      <c r="C417" s="211"/>
      <c r="D417" s="113" t="s">
        <v>221</v>
      </c>
      <c r="E417" s="111"/>
      <c r="F417" s="111"/>
      <c r="G417" s="140"/>
      <c r="H417" s="137"/>
      <c r="I417" s="137"/>
      <c r="J417" s="137"/>
      <c r="K417" s="150"/>
      <c r="L417" s="150"/>
      <c r="M417" s="150"/>
      <c r="N417" s="139"/>
      <c r="O417" s="855"/>
      <c r="P417" s="4965"/>
      <c r="Q417" s="4986"/>
      <c r="R417" s="4987"/>
      <c r="S417" s="4987"/>
      <c r="T417" s="4987"/>
      <c r="U417" s="4987"/>
      <c r="V417" s="4987"/>
      <c r="W417" s="4987"/>
      <c r="X417" s="4987"/>
      <c r="Y417" s="4987"/>
      <c r="Z417" s="4988"/>
      <c r="AA417" s="1083"/>
      <c r="AB417" s="152"/>
      <c r="AC417" s="152"/>
      <c r="AD417" s="152"/>
      <c r="AE417" s="152"/>
      <c r="AF417" s="152"/>
    </row>
    <row r="418" spans="1:32" s="80" customFormat="1" ht="11.25" customHeight="1" thickBot="1">
      <c r="A418" s="160"/>
      <c r="B418" s="144"/>
      <c r="C418" s="211"/>
      <c r="D418" s="113"/>
      <c r="E418" s="111"/>
      <c r="F418" s="111"/>
      <c r="G418" s="140"/>
      <c r="H418" s="137"/>
      <c r="I418" s="137"/>
      <c r="J418" s="137"/>
      <c r="K418" s="150"/>
      <c r="L418" s="150"/>
      <c r="M418" s="150"/>
      <c r="N418" s="139"/>
      <c r="O418" s="855"/>
      <c r="P418" s="1831"/>
      <c r="Q418" s="1833"/>
      <c r="R418" s="1833"/>
      <c r="S418" s="1833"/>
      <c r="T418" s="1833"/>
      <c r="U418" s="1833"/>
      <c r="V418" s="1833"/>
      <c r="W418" s="1833"/>
      <c r="X418" s="1833"/>
      <c r="Y418" s="1833"/>
      <c r="Z418" s="1833"/>
      <c r="AA418" s="1083"/>
      <c r="AB418" s="152"/>
      <c r="AC418" s="152"/>
      <c r="AD418" s="152"/>
      <c r="AE418" s="152"/>
      <c r="AF418" s="152"/>
    </row>
    <row r="419" spans="1:32" s="80" customFormat="1" ht="11.25" customHeight="1">
      <c r="A419" s="2288"/>
      <c r="B419" s="2289"/>
      <c r="C419" s="2290"/>
      <c r="D419" s="2291"/>
      <c r="E419" s="2292"/>
      <c r="F419" s="2292"/>
      <c r="G419" s="2292"/>
      <c r="H419" s="2190"/>
      <c r="I419" s="2190"/>
      <c r="J419" s="2190"/>
      <c r="K419" s="2293"/>
      <c r="L419" s="2293"/>
      <c r="M419" s="2293"/>
      <c r="N419" s="2290"/>
      <c r="O419" s="2294"/>
      <c r="P419" s="2294"/>
      <c r="Q419" s="2294"/>
      <c r="R419" s="2294"/>
      <c r="S419" s="2294"/>
      <c r="T419" s="2294"/>
      <c r="U419" s="2294"/>
      <c r="V419" s="2294"/>
      <c r="W419" s="2294"/>
      <c r="X419" s="2294"/>
      <c r="Y419" s="2294"/>
      <c r="Z419" s="2294"/>
      <c r="AA419" s="2295"/>
      <c r="AB419" s="152"/>
      <c r="AC419" s="152"/>
      <c r="AD419" s="152"/>
      <c r="AE419" s="152"/>
      <c r="AF419" s="152"/>
    </row>
    <row r="420" spans="1:32" s="80" customFormat="1" ht="11.25" customHeight="1">
      <c r="A420" s="160"/>
      <c r="B420" s="144"/>
      <c r="C420" s="112"/>
      <c r="D420" s="199"/>
      <c r="E420" s="52"/>
      <c r="F420" s="199"/>
      <c r="G420" s="140"/>
      <c r="H420" s="137"/>
      <c r="I420" s="137"/>
      <c r="J420" s="137"/>
      <c r="K420" s="150"/>
      <c r="L420" s="150"/>
      <c r="M420" s="150"/>
      <c r="N420" s="139"/>
      <c r="O420" s="855"/>
      <c r="P420" s="139"/>
      <c r="Q420" s="201"/>
      <c r="R420" s="201"/>
      <c r="S420" s="201"/>
      <c r="T420" s="201"/>
      <c r="U420" s="201"/>
      <c r="V420" s="201"/>
      <c r="W420" s="201"/>
      <c r="X420" s="201"/>
      <c r="Y420" s="201"/>
      <c r="Z420" s="201"/>
      <c r="AA420" s="1083"/>
      <c r="AB420" s="152"/>
      <c r="AC420" s="152"/>
      <c r="AD420" s="152"/>
      <c r="AE420" s="152"/>
      <c r="AF420" s="152"/>
    </row>
    <row r="421" spans="1:32" s="80" customFormat="1" ht="11.25" customHeight="1">
      <c r="A421" s="160"/>
      <c r="B421" s="144"/>
      <c r="C421" s="139"/>
      <c r="D421" s="141"/>
      <c r="E421" s="140"/>
      <c r="F421" s="140"/>
      <c r="G421" s="140"/>
      <c r="H421" s="137"/>
      <c r="I421" s="137"/>
      <c r="J421" s="137"/>
      <c r="K421" s="150"/>
      <c r="L421" s="150"/>
      <c r="M421" s="150"/>
      <c r="N421" s="139"/>
      <c r="O421" s="855"/>
      <c r="P421" s="855"/>
      <c r="Q421" s="855"/>
      <c r="R421" s="855"/>
      <c r="S421" s="855"/>
      <c r="T421" s="855"/>
      <c r="U421" s="855"/>
      <c r="V421" s="855"/>
      <c r="W421" s="855"/>
      <c r="X421" s="855"/>
      <c r="Y421" s="855"/>
      <c r="Z421" s="855"/>
      <c r="AA421" s="1083"/>
      <c r="AB421" s="152"/>
      <c r="AC421" s="152"/>
      <c r="AD421" s="152"/>
      <c r="AE421" s="152"/>
      <c r="AF421" s="152"/>
    </row>
    <row r="422" spans="1:32" s="80" customFormat="1" ht="11.25" customHeight="1">
      <c r="A422" s="160"/>
      <c r="B422" s="81"/>
      <c r="C422" s="81"/>
      <c r="D422" s="81"/>
      <c r="E422" s="1024"/>
      <c r="F422" s="1024" t="s">
        <v>1318</v>
      </c>
      <c r="G422" s="215"/>
      <c r="H422" s="215"/>
      <c r="I422" s="215"/>
      <c r="J422" s="215"/>
      <c r="K422" s="215"/>
      <c r="L422" s="222"/>
      <c r="M422" s="174"/>
      <c r="N422" s="223"/>
      <c r="O422" s="157"/>
      <c r="P422" s="157"/>
      <c r="Q422" s="855"/>
      <c r="R422" s="855"/>
      <c r="S422" s="855"/>
      <c r="T422" s="855"/>
      <c r="U422" s="855"/>
      <c r="V422" s="855"/>
      <c r="W422" s="855"/>
      <c r="X422" s="855"/>
      <c r="Y422" s="855"/>
      <c r="Z422" s="855"/>
      <c r="AA422" s="1083"/>
      <c r="AB422" s="152"/>
      <c r="AC422" s="152"/>
      <c r="AD422" s="152"/>
      <c r="AE422" s="152"/>
      <c r="AF422" s="152"/>
    </row>
    <row r="423" spans="1:32" s="80" customFormat="1" ht="11.25" customHeight="1">
      <c r="A423" s="160"/>
      <c r="B423" s="217"/>
      <c r="C423" s="217"/>
      <c r="D423" s="217"/>
      <c r="E423" s="42"/>
      <c r="F423" s="42" t="s">
        <v>1319</v>
      </c>
      <c r="G423" s="140"/>
      <c r="H423" s="140"/>
      <c r="I423" s="140"/>
      <c r="J423" s="141"/>
      <c r="K423" s="140"/>
      <c r="L423" s="140"/>
      <c r="M423" s="140"/>
      <c r="N423" s="140"/>
      <c r="O423" s="140"/>
      <c r="P423" s="140"/>
      <c r="Q423" s="855"/>
      <c r="R423" s="855"/>
      <c r="S423" s="855"/>
      <c r="T423" s="855"/>
      <c r="U423" s="855"/>
      <c r="V423" s="855"/>
      <c r="W423" s="855"/>
      <c r="X423" s="855"/>
      <c r="Y423" s="855"/>
      <c r="Z423" s="855"/>
      <c r="AA423" s="1083"/>
      <c r="AB423" s="152"/>
      <c r="AC423" s="152"/>
      <c r="AD423" s="152"/>
      <c r="AE423" s="152"/>
      <c r="AF423" s="152"/>
    </row>
    <row r="424" spans="1:32" s="80" customFormat="1" ht="11.25" customHeight="1">
      <c r="A424" s="160"/>
      <c r="B424" s="144"/>
      <c r="C424" s="139"/>
      <c r="D424" s="141"/>
      <c r="E424" s="140"/>
      <c r="F424" s="140"/>
      <c r="G424" s="140"/>
      <c r="H424" s="137"/>
      <c r="I424" s="137"/>
      <c r="J424" s="137"/>
      <c r="K424" s="150"/>
      <c r="L424" s="150"/>
      <c r="M424" s="150"/>
      <c r="N424" s="139"/>
      <c r="O424" s="855"/>
      <c r="P424" s="855"/>
      <c r="Q424" s="855"/>
      <c r="R424" s="855"/>
      <c r="S424" s="855"/>
      <c r="T424" s="855"/>
      <c r="U424" s="855"/>
      <c r="V424" s="855"/>
      <c r="W424" s="855"/>
      <c r="X424" s="855"/>
      <c r="Y424" s="855"/>
      <c r="Z424" s="855"/>
      <c r="AA424" s="1083"/>
      <c r="AB424" s="152"/>
      <c r="AC424" s="152"/>
      <c r="AD424" s="152"/>
      <c r="AE424" s="152"/>
      <c r="AF424" s="152"/>
    </row>
    <row r="425" spans="1:32" s="80" customFormat="1" ht="11.25" customHeight="1">
      <c r="A425" s="160"/>
      <c r="B425" s="144"/>
      <c r="C425" s="139"/>
      <c r="D425" s="141"/>
      <c r="E425" s="140"/>
      <c r="F425" s="140"/>
      <c r="G425" s="140"/>
      <c r="H425" s="137"/>
      <c r="I425" s="137"/>
      <c r="J425" s="137"/>
      <c r="K425" s="150"/>
      <c r="L425" s="150"/>
      <c r="M425" s="150"/>
      <c r="N425" s="139"/>
      <c r="O425" s="855"/>
      <c r="P425" s="855"/>
      <c r="Q425" s="855"/>
      <c r="R425" s="855"/>
      <c r="S425" s="855"/>
      <c r="T425" s="855"/>
      <c r="U425" s="855"/>
      <c r="V425" s="855"/>
      <c r="W425" s="855"/>
      <c r="X425" s="855"/>
      <c r="Y425" s="855"/>
      <c r="Z425" s="855"/>
      <c r="AA425" s="1083"/>
      <c r="AB425" s="152"/>
      <c r="AC425" s="152"/>
      <c r="AD425" s="152"/>
      <c r="AE425" s="152"/>
      <c r="AF425" s="152"/>
    </row>
    <row r="426" spans="1:32" s="80" customFormat="1" ht="11.25" customHeight="1">
      <c r="A426" s="160"/>
      <c r="B426" s="144" t="s">
        <v>977</v>
      </c>
      <c r="C426" s="858" t="s">
        <v>1072</v>
      </c>
      <c r="D426" s="858"/>
      <c r="E426" s="859"/>
      <c r="F426" s="859"/>
      <c r="G426" s="859"/>
      <c r="H426" s="728"/>
      <c r="I426" s="728"/>
      <c r="J426" s="728"/>
      <c r="K426" s="859"/>
      <c r="L426" s="859"/>
      <c r="M426" s="859"/>
      <c r="N426" s="859"/>
      <c r="O426" s="859"/>
      <c r="P426" s="859"/>
      <c r="Q426" s="859"/>
      <c r="R426" s="859"/>
      <c r="S426" s="860"/>
      <c r="T426" s="860"/>
      <c r="U426" s="860"/>
      <c r="V426" s="860"/>
      <c r="W426" s="860"/>
      <c r="X426" s="860"/>
      <c r="Y426" s="860"/>
      <c r="Z426" s="860"/>
      <c r="AA426" s="1083"/>
      <c r="AB426" s="152"/>
      <c r="AC426" s="152"/>
      <c r="AD426" s="152"/>
      <c r="AE426" s="152"/>
      <c r="AF426" s="152"/>
    </row>
    <row r="427" spans="1:32" s="80" customFormat="1" ht="11.25" customHeight="1">
      <c r="A427" s="160"/>
      <c r="B427" s="217"/>
      <c r="C427" s="217"/>
      <c r="D427" s="217"/>
      <c r="E427" s="217"/>
      <c r="F427" s="217"/>
      <c r="G427" s="140"/>
      <c r="H427" s="140"/>
      <c r="I427" s="140"/>
      <c r="J427" s="141"/>
      <c r="K427" s="140"/>
      <c r="L427" s="140"/>
      <c r="M427" s="140"/>
      <c r="N427" s="140"/>
      <c r="O427" s="140"/>
      <c r="P427" s="140"/>
      <c r="Q427" s="4962" t="s">
        <v>273</v>
      </c>
      <c r="R427" s="4962"/>
      <c r="S427" s="4962"/>
      <c r="T427" s="4962"/>
      <c r="U427" s="4962"/>
      <c r="V427" s="4962"/>
      <c r="W427" s="4962"/>
      <c r="X427" s="4962"/>
      <c r="Y427" s="4962"/>
      <c r="Z427" s="4962"/>
      <c r="AA427" s="1083"/>
      <c r="AB427" s="152"/>
      <c r="AC427" s="152"/>
      <c r="AD427" s="152"/>
      <c r="AE427" s="152"/>
      <c r="AF427" s="152"/>
    </row>
    <row r="428" spans="1:32" s="80" customFormat="1" ht="11.25" customHeight="1">
      <c r="A428" s="160"/>
      <c r="B428" s="217"/>
      <c r="C428" s="217"/>
      <c r="D428" s="217"/>
      <c r="E428" s="217"/>
      <c r="F428" s="217"/>
      <c r="G428" s="140"/>
      <c r="H428" s="140"/>
      <c r="I428" s="140"/>
      <c r="J428" s="141"/>
      <c r="K428" s="140"/>
      <c r="L428" s="140"/>
      <c r="M428" s="140"/>
      <c r="N428" s="140"/>
      <c r="O428" s="140"/>
      <c r="P428" s="140"/>
      <c r="Q428" s="4963" t="s">
        <v>120</v>
      </c>
      <c r="R428" s="4963"/>
      <c r="S428" s="4963"/>
      <c r="T428" s="4963"/>
      <c r="U428" s="4963"/>
      <c r="V428" s="4963"/>
      <c r="W428" s="4963"/>
      <c r="X428" s="4963"/>
      <c r="Y428" s="4963"/>
      <c r="Z428" s="4963"/>
      <c r="AA428" s="1083"/>
      <c r="AB428" s="152"/>
      <c r="AC428" s="152"/>
      <c r="AD428" s="152"/>
      <c r="AE428" s="152"/>
      <c r="AF428" s="152"/>
    </row>
    <row r="429" spans="1:32" s="80" customFormat="1" ht="11.25" customHeight="1">
      <c r="A429" s="160"/>
      <c r="B429" s="217"/>
      <c r="C429" s="217"/>
      <c r="D429" s="217"/>
      <c r="E429" s="217"/>
      <c r="F429" s="217"/>
      <c r="G429" s="140"/>
      <c r="H429" s="140"/>
      <c r="I429" s="140"/>
      <c r="J429" s="141"/>
      <c r="K429" s="140"/>
      <c r="L429" s="140"/>
      <c r="M429" s="140"/>
      <c r="N429" s="140"/>
      <c r="O429" s="140"/>
      <c r="P429" s="140"/>
      <c r="Q429" s="1824"/>
      <c r="R429" s="1824"/>
      <c r="S429" s="1824"/>
      <c r="T429" s="1824"/>
      <c r="U429" s="1824"/>
      <c r="V429" s="1824"/>
      <c r="W429" s="1824"/>
      <c r="X429" s="1824"/>
      <c r="Y429" s="1824"/>
      <c r="Z429" s="1824"/>
      <c r="AA429" s="1083"/>
      <c r="AB429" s="152"/>
      <c r="AC429" s="152"/>
      <c r="AD429" s="152"/>
      <c r="AE429" s="152"/>
      <c r="AF429" s="152"/>
    </row>
    <row r="430" spans="1:32" s="80" customFormat="1" ht="11.25" customHeight="1">
      <c r="A430" s="160"/>
      <c r="B430" s="217"/>
      <c r="C430" s="217"/>
      <c r="D430" s="217"/>
      <c r="E430" s="217"/>
      <c r="F430" s="217"/>
      <c r="G430" s="140"/>
      <c r="H430" s="140"/>
      <c r="I430" s="140"/>
      <c r="J430" s="141"/>
      <c r="K430" s="140"/>
      <c r="L430" s="140"/>
      <c r="M430" s="140"/>
      <c r="N430" s="140"/>
      <c r="O430" s="140"/>
      <c r="P430" s="140"/>
      <c r="Q430" s="140"/>
      <c r="R430" s="140"/>
      <c r="S430" s="1823"/>
      <c r="T430" s="1823"/>
      <c r="U430" s="1823"/>
      <c r="V430" s="1823"/>
      <c r="W430" s="224"/>
      <c r="X430" s="224"/>
      <c r="Y430" s="4972" t="s">
        <v>283</v>
      </c>
      <c r="Z430" s="4973"/>
      <c r="AA430" s="1083"/>
      <c r="AB430" s="152"/>
      <c r="AC430" s="152"/>
      <c r="AD430" s="152"/>
      <c r="AE430" s="152"/>
      <c r="AF430" s="152"/>
    </row>
    <row r="431" spans="1:32" s="80" customFormat="1" ht="11.25" customHeight="1">
      <c r="A431" s="160"/>
      <c r="B431" s="200">
        <v>9.2799999999999994</v>
      </c>
      <c r="C431" s="2260" t="s">
        <v>1410</v>
      </c>
      <c r="D431" s="198"/>
      <c r="E431" s="52"/>
      <c r="F431" s="199"/>
      <c r="G431" s="140"/>
      <c r="H431" s="137"/>
      <c r="I431" s="137"/>
      <c r="J431" s="137"/>
      <c r="K431" s="150"/>
      <c r="L431" s="150"/>
      <c r="M431" s="150"/>
      <c r="N431" s="139"/>
      <c r="O431" s="855"/>
      <c r="P431" s="4964">
        <v>24</v>
      </c>
      <c r="Q431" s="4983"/>
      <c r="R431" s="4984"/>
      <c r="S431" s="4984"/>
      <c r="T431" s="4984"/>
      <c r="U431" s="4984"/>
      <c r="V431" s="4984"/>
      <c r="W431" s="4984"/>
      <c r="X431" s="4984"/>
      <c r="Y431" s="4984"/>
      <c r="Z431" s="4985"/>
      <c r="AA431" s="1083"/>
      <c r="AB431" s="152"/>
      <c r="AC431" s="152"/>
      <c r="AD431" s="152"/>
      <c r="AE431" s="152"/>
      <c r="AF431" s="152"/>
    </row>
    <row r="432" spans="1:32" s="80" customFormat="1" ht="11.25" customHeight="1">
      <c r="A432" s="160"/>
      <c r="B432" s="1013"/>
      <c r="C432" s="1725" t="s">
        <v>1411</v>
      </c>
      <c r="D432" s="115"/>
      <c r="E432" s="52"/>
      <c r="F432" s="199"/>
      <c r="G432" s="140"/>
      <c r="H432" s="137"/>
      <c r="I432" s="137"/>
      <c r="J432" s="137"/>
      <c r="K432" s="150"/>
      <c r="L432" s="150"/>
      <c r="M432" s="150"/>
      <c r="N432" s="139"/>
      <c r="O432" s="855"/>
      <c r="P432" s="4965"/>
      <c r="Q432" s="4986"/>
      <c r="R432" s="4987"/>
      <c r="S432" s="4987"/>
      <c r="T432" s="4987"/>
      <c r="U432" s="4987"/>
      <c r="V432" s="4987"/>
      <c r="W432" s="4987"/>
      <c r="X432" s="4987"/>
      <c r="Y432" s="4987"/>
      <c r="Z432" s="4988"/>
      <c r="AA432" s="1083"/>
      <c r="AB432" s="152"/>
      <c r="AC432" s="152"/>
      <c r="AD432" s="152"/>
      <c r="AE432" s="152"/>
      <c r="AF432" s="152"/>
    </row>
    <row r="433" spans="1:32" s="80" customFormat="1" ht="11.25" customHeight="1">
      <c r="A433" s="2146"/>
      <c r="B433" s="2147"/>
      <c r="C433" s="2231"/>
      <c r="D433" s="2228"/>
      <c r="E433" s="2227"/>
      <c r="F433" s="2228"/>
      <c r="G433" s="2151"/>
      <c r="H433" s="2152"/>
      <c r="I433" s="2152"/>
      <c r="J433" s="2152"/>
      <c r="K433" s="2153"/>
      <c r="L433" s="2153"/>
      <c r="M433" s="2153"/>
      <c r="N433" s="2150"/>
      <c r="O433" s="2159"/>
      <c r="P433" s="2159"/>
      <c r="Q433" s="2159"/>
      <c r="R433" s="2159"/>
      <c r="S433" s="2159"/>
      <c r="T433" s="2159"/>
      <c r="U433" s="2159"/>
      <c r="V433" s="2159"/>
      <c r="W433" s="2159"/>
      <c r="X433" s="2159"/>
      <c r="Y433" s="2159"/>
      <c r="Z433" s="2159"/>
      <c r="AA433" s="2157"/>
      <c r="AB433" s="152"/>
      <c r="AC433" s="152"/>
      <c r="AD433" s="152"/>
      <c r="AE433" s="152"/>
      <c r="AF433" s="152"/>
    </row>
    <row r="434" spans="1:32" s="80" customFormat="1" ht="11.25" customHeight="1">
      <c r="A434" s="160"/>
      <c r="B434" s="144"/>
      <c r="C434" s="112"/>
      <c r="D434" s="198"/>
      <c r="E434" s="52"/>
      <c r="F434" s="199"/>
      <c r="G434" s="140"/>
      <c r="H434" s="137"/>
      <c r="I434" s="137"/>
      <c r="J434" s="137"/>
      <c r="K434" s="150"/>
      <c r="L434" s="150"/>
      <c r="M434" s="150"/>
      <c r="N434" s="139"/>
      <c r="O434" s="855"/>
      <c r="P434" s="640"/>
      <c r="Q434" s="201"/>
      <c r="R434" s="201"/>
      <c r="S434" s="201"/>
      <c r="T434" s="201"/>
      <c r="U434" s="201"/>
      <c r="V434" s="201"/>
      <c r="W434" s="201"/>
      <c r="X434" s="201"/>
      <c r="Y434" s="201"/>
      <c r="Z434" s="201"/>
      <c r="AA434" s="1083"/>
      <c r="AB434" s="152"/>
      <c r="AC434" s="152"/>
      <c r="AD434" s="152"/>
      <c r="AE434" s="152"/>
      <c r="AF434" s="152"/>
    </row>
    <row r="435" spans="1:32" s="80" customFormat="1" ht="11.25" customHeight="1">
      <c r="A435" s="2160"/>
      <c r="B435" s="2161"/>
      <c r="C435" s="2264"/>
      <c r="D435" s="2265"/>
      <c r="E435" s="2266"/>
      <c r="F435" s="2267"/>
      <c r="G435" s="2164"/>
      <c r="H435" s="2165"/>
      <c r="I435" s="2165"/>
      <c r="J435" s="2165"/>
      <c r="K435" s="2166"/>
      <c r="L435" s="2166"/>
      <c r="M435" s="2166"/>
      <c r="N435" s="2162"/>
      <c r="O435" s="2167"/>
      <c r="P435" s="2162"/>
      <c r="Q435" s="2168"/>
      <c r="R435" s="2168"/>
      <c r="S435" s="2168"/>
      <c r="T435" s="2168"/>
      <c r="U435" s="2168"/>
      <c r="V435" s="2168"/>
      <c r="W435" s="2168"/>
      <c r="X435" s="2168"/>
      <c r="Y435" s="2168"/>
      <c r="Z435" s="2168"/>
      <c r="AA435" s="2169"/>
      <c r="AB435" s="152"/>
      <c r="AC435" s="152"/>
      <c r="AD435" s="152"/>
      <c r="AE435" s="152"/>
      <c r="AF435" s="152"/>
    </row>
    <row r="436" spans="1:32" s="80" customFormat="1" ht="11.25" customHeight="1">
      <c r="A436" s="2170"/>
      <c r="B436" s="1711"/>
      <c r="C436" s="1711" t="s">
        <v>4975</v>
      </c>
      <c r="D436" s="659" t="s">
        <v>4976</v>
      </c>
      <c r="E436" s="657"/>
      <c r="F436" s="659"/>
      <c r="G436" s="859"/>
      <c r="H436" s="728"/>
      <c r="I436" s="728"/>
      <c r="J436" s="728"/>
      <c r="K436" s="865"/>
      <c r="L436" s="865"/>
      <c r="M436" s="865"/>
      <c r="N436" s="858"/>
      <c r="O436" s="661"/>
      <c r="P436" s="661"/>
      <c r="Q436" s="661"/>
      <c r="R436" s="661"/>
      <c r="S436" s="661"/>
      <c r="T436" s="661"/>
      <c r="U436" s="661"/>
      <c r="V436" s="661"/>
      <c r="W436" s="661"/>
      <c r="X436" s="661"/>
      <c r="Y436" s="661"/>
      <c r="Z436" s="661"/>
      <c r="AA436" s="1718"/>
      <c r="AB436" s="152"/>
      <c r="AC436" s="152"/>
      <c r="AD436" s="152"/>
      <c r="AE436" s="152"/>
      <c r="AF436" s="152"/>
    </row>
    <row r="437" spans="1:32" s="80" customFormat="1" ht="11.25" customHeight="1">
      <c r="A437" s="2170"/>
      <c r="B437" s="1720"/>
      <c r="C437" s="1720" t="s">
        <v>4973</v>
      </c>
      <c r="D437" s="658" t="s">
        <v>4974</v>
      </c>
      <c r="E437" s="657"/>
      <c r="F437" s="658"/>
      <c r="G437" s="859"/>
      <c r="H437" s="728"/>
      <c r="I437" s="728"/>
      <c r="J437" s="728"/>
      <c r="K437" s="865"/>
      <c r="L437" s="865"/>
      <c r="M437" s="865"/>
      <c r="N437" s="858"/>
      <c r="O437" s="661"/>
      <c r="P437" s="869"/>
      <c r="Q437" s="870"/>
      <c r="R437" s="870"/>
      <c r="S437" s="870"/>
      <c r="T437" s="870"/>
      <c r="U437" s="870"/>
      <c r="V437" s="870"/>
      <c r="W437" s="870"/>
      <c r="X437" s="870"/>
      <c r="Y437" s="870"/>
      <c r="Z437" s="870"/>
      <c r="AA437" s="1718"/>
      <c r="AB437" s="152"/>
      <c r="AC437" s="152"/>
      <c r="AD437" s="152"/>
      <c r="AE437" s="152"/>
      <c r="AF437" s="152"/>
    </row>
    <row r="438" spans="1:32" s="80" customFormat="1" ht="11.25" customHeight="1">
      <c r="A438" s="2171"/>
      <c r="B438" s="2172"/>
      <c r="C438" s="2268"/>
      <c r="D438" s="2269"/>
      <c r="E438" s="2270"/>
      <c r="F438" s="2271"/>
      <c r="G438" s="2175"/>
      <c r="H438" s="2176"/>
      <c r="I438" s="2176"/>
      <c r="J438" s="2176"/>
      <c r="K438" s="2177"/>
      <c r="L438" s="2177"/>
      <c r="M438" s="2177"/>
      <c r="N438" s="2173"/>
      <c r="O438" s="2178"/>
      <c r="P438" s="2173"/>
      <c r="Q438" s="2272"/>
      <c r="R438" s="2272"/>
      <c r="S438" s="2272"/>
      <c r="T438" s="2272"/>
      <c r="U438" s="2272"/>
      <c r="V438" s="2272"/>
      <c r="W438" s="2272"/>
      <c r="X438" s="2272"/>
      <c r="Y438" s="2272"/>
      <c r="Z438" s="2272"/>
      <c r="AA438" s="2179"/>
      <c r="AB438" s="152"/>
      <c r="AC438" s="152"/>
      <c r="AD438" s="152"/>
      <c r="AE438" s="152"/>
      <c r="AF438" s="152"/>
    </row>
    <row r="439" spans="1:32" s="80" customFormat="1" ht="11.25" customHeight="1">
      <c r="A439" s="160"/>
      <c r="B439" s="144"/>
      <c r="C439" s="112"/>
      <c r="D439" s="199"/>
      <c r="E439" s="52"/>
      <c r="F439" s="199"/>
      <c r="G439" s="140"/>
      <c r="H439" s="137"/>
      <c r="I439" s="137"/>
      <c r="J439" s="137"/>
      <c r="K439" s="150"/>
      <c r="L439" s="150"/>
      <c r="M439" s="150"/>
      <c r="N439" s="139"/>
      <c r="O439" s="855"/>
      <c r="P439" s="855"/>
      <c r="Q439" s="855"/>
      <c r="R439" s="855"/>
      <c r="S439" s="855"/>
      <c r="T439" s="855"/>
      <c r="U439" s="855"/>
      <c r="V439" s="855"/>
      <c r="W439" s="855"/>
      <c r="X439" s="855"/>
      <c r="Y439" s="4972"/>
      <c r="Z439" s="4973"/>
      <c r="AA439" s="1083"/>
      <c r="AB439" s="152"/>
      <c r="AC439" s="152"/>
      <c r="AD439" s="152"/>
      <c r="AE439" s="152"/>
      <c r="AF439" s="152"/>
    </row>
    <row r="440" spans="1:32" s="80" customFormat="1" ht="11.25" customHeight="1">
      <c r="A440" s="160"/>
      <c r="B440" s="200">
        <v>9.2899999999999991</v>
      </c>
      <c r="C440" s="2260" t="s">
        <v>300</v>
      </c>
      <c r="D440" s="198"/>
      <c r="E440" s="111"/>
      <c r="F440" s="110"/>
      <c r="G440" s="111"/>
      <c r="H440" s="111"/>
      <c r="I440" s="111"/>
      <c r="J440" s="137"/>
      <c r="K440" s="150"/>
      <c r="L440" s="150"/>
      <c r="M440" s="150"/>
      <c r="N440" s="139"/>
      <c r="O440" s="855"/>
      <c r="P440" s="855"/>
      <c r="Q440" s="855"/>
      <c r="R440" s="855"/>
      <c r="S440" s="855"/>
      <c r="T440" s="855"/>
      <c r="U440" s="855"/>
      <c r="V440" s="855"/>
      <c r="W440" s="855"/>
      <c r="X440" s="855"/>
      <c r="Y440" s="4972"/>
      <c r="Z440" s="4973"/>
      <c r="AA440" s="1083"/>
      <c r="AB440" s="152"/>
      <c r="AC440" s="152"/>
      <c r="AD440" s="152"/>
      <c r="AE440" s="152"/>
      <c r="AF440" s="152"/>
    </row>
    <row r="441" spans="1:32" s="80" customFormat="1" ht="11.25" customHeight="1">
      <c r="A441" s="160"/>
      <c r="B441" s="1013"/>
      <c r="C441" s="1725" t="s">
        <v>301</v>
      </c>
      <c r="D441" s="115"/>
      <c r="E441" s="111"/>
      <c r="F441" s="111"/>
      <c r="G441" s="111"/>
      <c r="H441" s="111"/>
      <c r="I441" s="111"/>
      <c r="J441" s="137"/>
      <c r="K441" s="150"/>
      <c r="L441" s="150"/>
      <c r="M441" s="150"/>
      <c r="N441" s="139"/>
      <c r="O441" s="855"/>
      <c r="P441" s="640"/>
      <c r="Q441" s="201"/>
      <c r="R441" s="201"/>
      <c r="S441" s="201"/>
      <c r="T441" s="201"/>
      <c r="U441" s="201"/>
      <c r="V441" s="201"/>
      <c r="W441" s="201"/>
      <c r="X441" s="201"/>
      <c r="Y441" s="201"/>
      <c r="Z441" s="201"/>
      <c r="AA441" s="1083"/>
      <c r="AB441" s="152"/>
      <c r="AC441" s="152"/>
      <c r="AD441" s="152"/>
      <c r="AE441" s="152"/>
      <c r="AF441" s="152"/>
    </row>
    <row r="442" spans="1:32" s="80" customFormat="1" ht="11.25" customHeight="1">
      <c r="A442" s="160"/>
      <c r="B442" s="144"/>
      <c r="C442" s="211"/>
      <c r="D442" s="113"/>
      <c r="E442" s="111"/>
      <c r="F442" s="111"/>
      <c r="G442" s="111"/>
      <c r="H442" s="111"/>
      <c r="I442" s="111"/>
      <c r="J442" s="137"/>
      <c r="K442" s="150"/>
      <c r="L442" s="150"/>
      <c r="M442" s="150"/>
      <c r="N442" s="139"/>
      <c r="O442" s="855"/>
      <c r="P442" s="139"/>
      <c r="Q442" s="201"/>
      <c r="R442" s="201"/>
      <c r="S442" s="201"/>
      <c r="T442" s="201"/>
      <c r="U442" s="201"/>
      <c r="V442" s="201"/>
      <c r="W442" s="201"/>
      <c r="X442" s="201"/>
      <c r="Y442" s="4972" t="s">
        <v>283</v>
      </c>
      <c r="Z442" s="4973"/>
      <c r="AA442" s="1083"/>
      <c r="AB442" s="152"/>
      <c r="AC442" s="152"/>
      <c r="AD442" s="152"/>
      <c r="AE442" s="152"/>
      <c r="AF442" s="152"/>
    </row>
    <row r="443" spans="1:32" s="80" customFormat="1" ht="11.25" customHeight="1">
      <c r="A443" s="160"/>
      <c r="B443" s="144"/>
      <c r="C443" s="1838" t="s">
        <v>86</v>
      </c>
      <c r="D443" s="210" t="s">
        <v>4548</v>
      </c>
      <c r="E443" s="111"/>
      <c r="F443" s="111"/>
      <c r="G443" s="111"/>
      <c r="H443" s="111"/>
      <c r="I443" s="111"/>
      <c r="J443" s="137"/>
      <c r="K443" s="150"/>
      <c r="L443" s="150"/>
      <c r="M443" s="150"/>
      <c r="N443" s="139"/>
      <c r="O443" s="855"/>
      <c r="P443" s="4964">
        <v>26</v>
      </c>
      <c r="Q443" s="4983"/>
      <c r="R443" s="4984"/>
      <c r="S443" s="4984"/>
      <c r="T443" s="4984"/>
      <c r="U443" s="4984"/>
      <c r="V443" s="4984"/>
      <c r="W443" s="4984"/>
      <c r="X443" s="4984"/>
      <c r="Y443" s="4984"/>
      <c r="Z443" s="4985"/>
      <c r="AA443" s="1083"/>
      <c r="AB443" s="152"/>
      <c r="AC443" s="152"/>
      <c r="AD443" s="152"/>
      <c r="AE443" s="152"/>
      <c r="AF443" s="152"/>
    </row>
    <row r="444" spans="1:32" s="80" customFormat="1" ht="11.25" customHeight="1">
      <c r="A444" s="160"/>
      <c r="B444" s="144"/>
      <c r="C444" s="211"/>
      <c r="D444" s="113" t="s">
        <v>4549</v>
      </c>
      <c r="E444" s="111"/>
      <c r="F444" s="111"/>
      <c r="G444" s="111"/>
      <c r="H444" s="111"/>
      <c r="I444" s="111"/>
      <c r="J444" s="137"/>
      <c r="K444" s="150"/>
      <c r="L444" s="150"/>
      <c r="M444" s="150"/>
      <c r="N444" s="139"/>
      <c r="O444" s="855"/>
      <c r="P444" s="4965"/>
      <c r="Q444" s="4986"/>
      <c r="R444" s="4987"/>
      <c r="S444" s="4987"/>
      <c r="T444" s="4987"/>
      <c r="U444" s="4987"/>
      <c r="V444" s="4987"/>
      <c r="W444" s="4987"/>
      <c r="X444" s="4987"/>
      <c r="Y444" s="4987"/>
      <c r="Z444" s="4988"/>
      <c r="AA444" s="1083"/>
      <c r="AB444" s="152"/>
      <c r="AC444" s="152"/>
      <c r="AD444" s="152"/>
      <c r="AE444" s="152"/>
      <c r="AF444" s="152"/>
    </row>
    <row r="445" spans="1:32" s="80" customFormat="1" ht="11.25" customHeight="1">
      <c r="A445" s="160"/>
      <c r="B445" s="144"/>
      <c r="C445" s="1838"/>
      <c r="D445" s="1709"/>
      <c r="E445" s="1709"/>
      <c r="F445" s="1709"/>
      <c r="G445" s="1709"/>
      <c r="H445" s="1709"/>
      <c r="I445" s="1709"/>
      <c r="J445" s="1709"/>
      <c r="K445" s="1709"/>
      <c r="L445" s="140"/>
      <c r="M445" s="150"/>
      <c r="N445" s="139"/>
      <c r="O445" s="855"/>
      <c r="P445" s="640"/>
      <c r="Q445" s="201"/>
      <c r="R445" s="201"/>
      <c r="S445" s="201"/>
      <c r="T445" s="201"/>
      <c r="U445" s="201"/>
      <c r="V445" s="201"/>
      <c r="W445" s="201"/>
      <c r="X445" s="201"/>
      <c r="Y445" s="201"/>
      <c r="Z445" s="201"/>
      <c r="AA445" s="1083"/>
      <c r="AB445" s="152"/>
      <c r="AC445" s="152"/>
      <c r="AD445" s="152"/>
      <c r="AE445" s="152"/>
      <c r="AF445" s="152"/>
    </row>
    <row r="446" spans="1:32" s="80" customFormat="1" ht="11.25" customHeight="1">
      <c r="A446" s="160"/>
      <c r="B446" s="144"/>
      <c r="C446" s="211"/>
      <c r="D446" s="113"/>
      <c r="E446" s="111"/>
      <c r="F446" s="111"/>
      <c r="G446" s="111"/>
      <c r="H446" s="111"/>
      <c r="I446" s="111"/>
      <c r="J446" s="137"/>
      <c r="K446" s="150"/>
      <c r="L446" s="150"/>
      <c r="M446" s="150"/>
      <c r="N446" s="139"/>
      <c r="O446" s="855"/>
      <c r="P446" s="139"/>
      <c r="Q446" s="201"/>
      <c r="R446" s="201"/>
      <c r="S446" s="201"/>
      <c r="T446" s="201"/>
      <c r="U446" s="201"/>
      <c r="V446" s="201"/>
      <c r="W446" s="201"/>
      <c r="X446" s="201"/>
      <c r="Y446" s="201"/>
      <c r="Z446" s="201"/>
      <c r="AA446" s="1083"/>
      <c r="AB446" s="152"/>
      <c r="AC446" s="152"/>
      <c r="AD446" s="152"/>
      <c r="AE446" s="152"/>
      <c r="AF446" s="152"/>
    </row>
    <row r="447" spans="1:32" s="80" customFormat="1" ht="11.25" customHeight="1">
      <c r="A447" s="160"/>
      <c r="B447" s="144"/>
      <c r="C447" s="1838" t="s">
        <v>89</v>
      </c>
      <c r="D447" s="210" t="s">
        <v>1080</v>
      </c>
      <c r="E447" s="111"/>
      <c r="F447" s="111"/>
      <c r="G447" s="111"/>
      <c r="H447" s="111"/>
      <c r="I447" s="111"/>
      <c r="J447" s="137"/>
      <c r="K447" s="150"/>
      <c r="L447" s="150"/>
      <c r="M447" s="150"/>
      <c r="N447" s="139"/>
      <c r="O447" s="855"/>
      <c r="P447" s="4964">
        <v>27</v>
      </c>
      <c r="Q447" s="4983"/>
      <c r="R447" s="4984"/>
      <c r="S447" s="4984"/>
      <c r="T447" s="4984"/>
      <c r="U447" s="4984"/>
      <c r="V447" s="4984"/>
      <c r="W447" s="4984"/>
      <c r="X447" s="4984"/>
      <c r="Y447" s="4984"/>
      <c r="Z447" s="4985"/>
      <c r="AA447" s="1083"/>
      <c r="AB447" s="152"/>
      <c r="AC447" s="152"/>
      <c r="AD447" s="152"/>
      <c r="AE447" s="152"/>
      <c r="AF447" s="152"/>
    </row>
    <row r="448" spans="1:32" s="80" customFormat="1" ht="11.25" customHeight="1">
      <c r="A448" s="160"/>
      <c r="B448" s="144"/>
      <c r="C448" s="211"/>
      <c r="D448" s="113" t="s">
        <v>4550</v>
      </c>
      <c r="E448" s="111"/>
      <c r="F448" s="110"/>
      <c r="G448" s="111"/>
      <c r="H448" s="111"/>
      <c r="I448" s="111"/>
      <c r="J448" s="137"/>
      <c r="K448" s="150"/>
      <c r="L448" s="150"/>
      <c r="M448" s="150"/>
      <c r="N448" s="139"/>
      <c r="O448" s="855"/>
      <c r="P448" s="4965"/>
      <c r="Q448" s="4986"/>
      <c r="R448" s="4987"/>
      <c r="S448" s="4987"/>
      <c r="T448" s="4987"/>
      <c r="U448" s="4987"/>
      <c r="V448" s="4987"/>
      <c r="W448" s="4987"/>
      <c r="X448" s="4987"/>
      <c r="Y448" s="4987"/>
      <c r="Z448" s="4988"/>
      <c r="AA448" s="1083"/>
      <c r="AB448" s="152"/>
      <c r="AC448" s="152"/>
      <c r="AD448" s="152"/>
      <c r="AE448" s="152"/>
      <c r="AF448" s="152"/>
    </row>
    <row r="449" spans="1:32" s="80" customFormat="1" ht="11.25" customHeight="1">
      <c r="A449" s="160"/>
      <c r="B449" s="144"/>
      <c r="C449" s="211"/>
      <c r="D449" s="113" t="s">
        <v>4551</v>
      </c>
      <c r="E449" s="111"/>
      <c r="F449" s="111"/>
      <c r="G449" s="111"/>
      <c r="H449" s="111"/>
      <c r="I449" s="111"/>
      <c r="J449" s="137"/>
      <c r="K449" s="150"/>
      <c r="L449" s="150"/>
      <c r="M449" s="150"/>
      <c r="N449" s="139"/>
      <c r="O449" s="855"/>
      <c r="P449" s="139"/>
      <c r="Q449" s="201"/>
      <c r="R449" s="201"/>
      <c r="S449" s="201"/>
      <c r="T449" s="201"/>
      <c r="U449" s="201"/>
      <c r="V449" s="201"/>
      <c r="W449" s="201"/>
      <c r="X449" s="201"/>
      <c r="Y449" s="201"/>
      <c r="Z449" s="201"/>
      <c r="AA449" s="1083"/>
      <c r="AB449" s="152"/>
      <c r="AC449" s="152"/>
      <c r="AD449" s="152"/>
      <c r="AE449" s="152"/>
      <c r="AF449" s="152"/>
    </row>
    <row r="450" spans="1:32" s="80" customFormat="1" ht="11.25" customHeight="1">
      <c r="A450" s="160"/>
      <c r="B450" s="144"/>
      <c r="C450" s="1838"/>
      <c r="D450" s="1709"/>
      <c r="E450" s="1709"/>
      <c r="F450" s="1709"/>
      <c r="G450" s="1709"/>
      <c r="H450" s="1709"/>
      <c r="I450" s="1709"/>
      <c r="J450" s="1709"/>
      <c r="K450" s="1709"/>
      <c r="L450" s="140"/>
      <c r="M450" s="150"/>
      <c r="N450" s="139"/>
      <c r="O450" s="855"/>
      <c r="P450" s="640"/>
      <c r="Q450" s="4972"/>
      <c r="R450" s="4973"/>
      <c r="S450" s="201"/>
      <c r="T450" s="201"/>
      <c r="U450" s="201"/>
      <c r="V450" s="201"/>
      <c r="W450" s="201"/>
      <c r="X450" s="201"/>
      <c r="Y450" s="201"/>
      <c r="Z450" s="201"/>
      <c r="AA450" s="1083"/>
      <c r="AB450" s="152"/>
      <c r="AC450" s="152"/>
      <c r="AD450" s="152"/>
      <c r="AE450" s="152"/>
      <c r="AF450" s="152"/>
    </row>
    <row r="451" spans="1:32" s="80" customFormat="1" ht="11.25" customHeight="1">
      <c r="A451" s="160"/>
      <c r="B451" s="144"/>
      <c r="C451" s="211"/>
      <c r="D451" s="113"/>
      <c r="E451" s="111"/>
      <c r="F451" s="111"/>
      <c r="G451" s="111"/>
      <c r="H451" s="111"/>
      <c r="I451" s="111"/>
      <c r="J451" s="137"/>
      <c r="K451" s="150"/>
      <c r="L451" s="150"/>
      <c r="M451" s="150"/>
      <c r="N451" s="139"/>
      <c r="O451" s="855"/>
      <c r="P451" s="139"/>
      <c r="Q451" s="142"/>
      <c r="R451" s="142"/>
      <c r="S451" s="201"/>
      <c r="T451" s="201"/>
      <c r="U451" s="201"/>
      <c r="V451" s="201"/>
      <c r="W451" s="201"/>
      <c r="X451" s="201"/>
      <c r="Y451" s="201"/>
      <c r="Z451" s="201"/>
      <c r="AA451" s="1083"/>
      <c r="AB451" s="152"/>
      <c r="AC451" s="152"/>
      <c r="AD451" s="152"/>
      <c r="AE451" s="152"/>
      <c r="AF451" s="152"/>
    </row>
    <row r="452" spans="1:32" s="80" customFormat="1" ht="11.25" customHeight="1">
      <c r="A452" s="160"/>
      <c r="B452" s="144"/>
      <c r="C452" s="112"/>
      <c r="D452" s="111"/>
      <c r="E452" s="111"/>
      <c r="F452" s="111"/>
      <c r="G452" s="111"/>
      <c r="H452" s="111"/>
      <c r="I452" s="111"/>
      <c r="J452" s="137"/>
      <c r="K452" s="150"/>
      <c r="L452" s="150"/>
      <c r="M452" s="150"/>
      <c r="N452" s="139"/>
      <c r="O452" s="855"/>
      <c r="P452" s="855"/>
      <c r="Q452" s="4972"/>
      <c r="R452" s="4973"/>
      <c r="S452" s="4972" t="s">
        <v>1456</v>
      </c>
      <c r="T452" s="4973"/>
      <c r="U452" s="855"/>
      <c r="V452" s="855"/>
      <c r="W452" s="855"/>
      <c r="X452" s="855"/>
      <c r="Y452" s="855"/>
      <c r="Z452" s="855"/>
      <c r="AA452" s="1083"/>
      <c r="AB452" s="152"/>
      <c r="AC452" s="152"/>
      <c r="AD452" s="152"/>
      <c r="AE452" s="152"/>
      <c r="AF452" s="152"/>
    </row>
    <row r="453" spans="1:32" s="80" customFormat="1" ht="11.25" customHeight="1">
      <c r="A453" s="160"/>
      <c r="B453" s="144"/>
      <c r="C453" s="1838"/>
      <c r="D453" s="1838" t="s">
        <v>302</v>
      </c>
      <c r="E453" s="198" t="s">
        <v>4552</v>
      </c>
      <c r="F453" s="110"/>
      <c r="G453" s="111"/>
      <c r="H453" s="111"/>
      <c r="I453" s="111"/>
      <c r="J453" s="137"/>
      <c r="K453" s="150"/>
      <c r="L453" s="150"/>
      <c r="M453" s="150"/>
      <c r="N453" s="139"/>
      <c r="O453" s="855"/>
      <c r="P453" s="4964">
        <v>23</v>
      </c>
      <c r="Q453" s="4989"/>
      <c r="R453" s="4990"/>
      <c r="S453" s="4990"/>
      <c r="T453" s="4991"/>
      <c r="U453" s="4995" t="s">
        <v>91</v>
      </c>
      <c r="V453" s="4996"/>
      <c r="W453" s="201"/>
      <c r="X453" s="201"/>
      <c r="Y453" s="201"/>
      <c r="Z453" s="201"/>
      <c r="AA453" s="1083"/>
      <c r="AB453" s="152"/>
      <c r="AC453" s="152"/>
      <c r="AD453" s="152"/>
      <c r="AE453" s="152"/>
      <c r="AF453" s="152"/>
    </row>
    <row r="454" spans="1:32" s="80" customFormat="1" ht="11.25" customHeight="1">
      <c r="A454" s="160"/>
      <c r="B454" s="144"/>
      <c r="C454" s="211"/>
      <c r="D454" s="113"/>
      <c r="E454" s="112" t="s">
        <v>4553</v>
      </c>
      <c r="F454" s="111"/>
      <c r="G454" s="111"/>
      <c r="H454" s="111"/>
      <c r="I454" s="111"/>
      <c r="J454" s="137"/>
      <c r="K454" s="150"/>
      <c r="L454" s="150"/>
      <c r="M454" s="150"/>
      <c r="N454" s="139"/>
      <c r="O454" s="855"/>
      <c r="P454" s="4965"/>
      <c r="Q454" s="4992"/>
      <c r="R454" s="4993"/>
      <c r="S454" s="4993"/>
      <c r="T454" s="4994"/>
      <c r="U454" s="4995"/>
      <c r="V454" s="4996"/>
      <c r="W454" s="201"/>
      <c r="X454" s="201"/>
      <c r="Y454" s="201"/>
      <c r="Z454" s="201"/>
      <c r="AA454" s="1083"/>
      <c r="AB454" s="152"/>
      <c r="AC454" s="152"/>
      <c r="AD454" s="152"/>
      <c r="AE454" s="152"/>
      <c r="AF454" s="152"/>
    </row>
    <row r="455" spans="1:32" s="80" customFormat="1" ht="11.25" customHeight="1">
      <c r="A455" s="160"/>
      <c r="B455" s="144"/>
      <c r="C455" s="211"/>
      <c r="D455" s="113"/>
      <c r="E455" s="111"/>
      <c r="F455" s="111"/>
      <c r="G455" s="111"/>
      <c r="H455" s="111"/>
      <c r="I455" s="111"/>
      <c r="J455" s="137"/>
      <c r="K455" s="150"/>
      <c r="L455" s="150"/>
      <c r="M455" s="150"/>
      <c r="N455" s="139"/>
      <c r="O455" s="855"/>
      <c r="P455" s="855"/>
      <c r="Q455" s="855"/>
      <c r="R455" s="855"/>
      <c r="S455" s="855"/>
      <c r="T455" s="855"/>
      <c r="U455" s="2205"/>
      <c r="V455" s="2205"/>
      <c r="W455" s="855"/>
      <c r="X455" s="855"/>
      <c r="Y455" s="855"/>
      <c r="Z455" s="855"/>
      <c r="AA455" s="1083"/>
      <c r="AB455" s="152"/>
      <c r="AC455" s="152"/>
      <c r="AD455" s="152"/>
      <c r="AE455" s="152"/>
      <c r="AF455" s="152"/>
    </row>
    <row r="456" spans="1:32" s="80" customFormat="1" ht="11.25" customHeight="1">
      <c r="A456" s="160"/>
      <c r="B456" s="144"/>
      <c r="C456" s="1838"/>
      <c r="D456" s="1838" t="s">
        <v>658</v>
      </c>
      <c r="E456" s="198" t="s">
        <v>4554</v>
      </c>
      <c r="F456" s="110"/>
      <c r="G456" s="111"/>
      <c r="H456" s="111"/>
      <c r="I456" s="111"/>
      <c r="J456" s="137"/>
      <c r="K456" s="150"/>
      <c r="L456" s="150"/>
      <c r="M456" s="150"/>
      <c r="N456" s="139"/>
      <c r="O456" s="855"/>
      <c r="P456" s="4964">
        <v>24</v>
      </c>
      <c r="Q456" s="4989"/>
      <c r="R456" s="4990"/>
      <c r="S456" s="4990"/>
      <c r="T456" s="4991"/>
      <c r="U456" s="4995" t="s">
        <v>91</v>
      </c>
      <c r="V456" s="4996"/>
      <c r="W456" s="855"/>
      <c r="X456" s="855"/>
      <c r="Y456" s="855"/>
      <c r="Z456" s="855"/>
      <c r="AA456" s="1083"/>
      <c r="AB456" s="152"/>
      <c r="AC456" s="152"/>
      <c r="AD456" s="152"/>
      <c r="AE456" s="152"/>
      <c r="AF456" s="152"/>
    </row>
    <row r="457" spans="1:32" s="80" customFormat="1" ht="11.25" customHeight="1">
      <c r="A457" s="160"/>
      <c r="B457" s="144"/>
      <c r="C457" s="211"/>
      <c r="D457" s="113"/>
      <c r="E457" s="112" t="s">
        <v>4555</v>
      </c>
      <c r="F457" s="111"/>
      <c r="G457" s="111"/>
      <c r="H457" s="111"/>
      <c r="I457" s="111"/>
      <c r="J457" s="137"/>
      <c r="K457" s="150"/>
      <c r="L457" s="150"/>
      <c r="M457" s="150"/>
      <c r="N457" s="139"/>
      <c r="O457" s="855"/>
      <c r="P457" s="4965"/>
      <c r="Q457" s="4992"/>
      <c r="R457" s="4993"/>
      <c r="S457" s="4993"/>
      <c r="T457" s="4994"/>
      <c r="U457" s="4995"/>
      <c r="V457" s="4996"/>
      <c r="W457" s="201"/>
      <c r="X457" s="201"/>
      <c r="Y457" s="201"/>
      <c r="Z457" s="201"/>
      <c r="AA457" s="1083"/>
      <c r="AB457" s="152"/>
      <c r="AC457" s="152"/>
      <c r="AD457" s="152"/>
      <c r="AE457" s="152"/>
      <c r="AF457" s="152"/>
    </row>
    <row r="458" spans="1:32" s="80" customFormat="1" ht="11.25" customHeight="1">
      <c r="A458" s="2146"/>
      <c r="B458" s="2147"/>
      <c r="C458" s="2255"/>
      <c r="D458" s="2248"/>
      <c r="E458" s="2250"/>
      <c r="F458" s="2250"/>
      <c r="G458" s="2250"/>
      <c r="H458" s="2250"/>
      <c r="I458" s="2250"/>
      <c r="J458" s="2152"/>
      <c r="K458" s="2153"/>
      <c r="L458" s="2153"/>
      <c r="M458" s="2153"/>
      <c r="N458" s="2150"/>
      <c r="O458" s="2159"/>
      <c r="P458" s="2159"/>
      <c r="Q458" s="2159"/>
      <c r="R458" s="2159"/>
      <c r="S458" s="2159"/>
      <c r="T458" s="2159"/>
      <c r="U458" s="2159"/>
      <c r="V458" s="2159"/>
      <c r="W458" s="2159"/>
      <c r="X458" s="2159"/>
      <c r="Y458" s="2159"/>
      <c r="Z458" s="2159"/>
      <c r="AA458" s="2157"/>
      <c r="AB458" s="152"/>
      <c r="AC458" s="152"/>
      <c r="AD458" s="152"/>
      <c r="AE458" s="152"/>
      <c r="AF458" s="152"/>
    </row>
    <row r="459" spans="1:32" s="80" customFormat="1" ht="11.25" customHeight="1">
      <c r="A459" s="160"/>
      <c r="B459" s="144"/>
      <c r="C459" s="112"/>
      <c r="D459" s="111"/>
      <c r="E459" s="111"/>
      <c r="F459" s="111"/>
      <c r="G459" s="111"/>
      <c r="H459" s="111"/>
      <c r="I459" s="111"/>
      <c r="J459" s="137"/>
      <c r="K459" s="150"/>
      <c r="L459" s="150"/>
      <c r="M459" s="150"/>
      <c r="N459" s="139"/>
      <c r="O459" s="855"/>
      <c r="P459" s="855"/>
      <c r="Q459" s="855"/>
      <c r="R459" s="855"/>
      <c r="S459" s="855"/>
      <c r="T459" s="855"/>
      <c r="U459" s="855"/>
      <c r="V459" s="855"/>
      <c r="W459" s="855"/>
      <c r="X459" s="855"/>
      <c r="Y459" s="855"/>
      <c r="Z459" s="855"/>
      <c r="AA459" s="1083"/>
      <c r="AB459" s="152"/>
      <c r="AC459" s="152"/>
      <c r="AD459" s="152"/>
      <c r="AE459" s="152"/>
      <c r="AF459" s="152"/>
    </row>
    <row r="460" spans="1:32" s="80" customFormat="1" ht="11.25" customHeight="1">
      <c r="A460" s="160"/>
      <c r="B460" s="200">
        <v>9.3000000000000007</v>
      </c>
      <c r="C460" s="2260" t="s">
        <v>4556</v>
      </c>
      <c r="D460" s="198"/>
      <c r="E460" s="111"/>
      <c r="F460" s="110"/>
      <c r="G460" s="111"/>
      <c r="H460" s="111"/>
      <c r="I460" s="111"/>
      <c r="J460" s="137"/>
      <c r="K460" s="150"/>
      <c r="L460" s="150"/>
      <c r="M460" s="150"/>
      <c r="N460" s="139"/>
      <c r="O460" s="855"/>
      <c r="P460" s="855"/>
      <c r="Q460" s="855"/>
      <c r="R460" s="855"/>
      <c r="S460" s="855"/>
      <c r="T460" s="855"/>
      <c r="U460" s="855"/>
      <c r="V460" s="855"/>
      <c r="W460" s="855"/>
      <c r="X460" s="855"/>
      <c r="Y460" s="4972"/>
      <c r="Z460" s="4973"/>
      <c r="AA460" s="1083"/>
      <c r="AB460" s="152"/>
      <c r="AC460" s="152"/>
      <c r="AD460" s="152"/>
      <c r="AE460" s="152"/>
      <c r="AF460" s="152"/>
    </row>
    <row r="461" spans="1:32" s="80" customFormat="1" ht="11.25" customHeight="1">
      <c r="A461" s="160"/>
      <c r="B461" s="1013"/>
      <c r="C461" s="1725" t="s">
        <v>4557</v>
      </c>
      <c r="D461" s="115"/>
      <c r="E461" s="111"/>
      <c r="F461" s="111"/>
      <c r="G461" s="111"/>
      <c r="H461" s="111"/>
      <c r="I461" s="111"/>
      <c r="J461" s="137"/>
      <c r="K461" s="150"/>
      <c r="L461" s="150"/>
      <c r="M461" s="150"/>
      <c r="N461" s="139"/>
      <c r="O461" s="855"/>
      <c r="P461" s="640"/>
      <c r="Q461" s="201"/>
      <c r="R461" s="201"/>
      <c r="S461" s="201"/>
      <c r="T461" s="201"/>
      <c r="U461" s="201"/>
      <c r="V461" s="201"/>
      <c r="W461" s="201"/>
      <c r="X461" s="201"/>
      <c r="Y461" s="201"/>
      <c r="Z461" s="201"/>
      <c r="AA461" s="1083"/>
      <c r="AB461" s="152"/>
      <c r="AC461" s="152"/>
      <c r="AD461" s="152"/>
      <c r="AE461" s="152"/>
      <c r="AF461" s="152"/>
    </row>
    <row r="462" spans="1:32" s="80" customFormat="1" ht="11.25" customHeight="1">
      <c r="A462" s="160"/>
      <c r="B462" s="144"/>
      <c r="C462" s="139"/>
      <c r="D462" s="141"/>
      <c r="E462" s="140"/>
      <c r="F462" s="140"/>
      <c r="G462" s="140"/>
      <c r="H462" s="137"/>
      <c r="I462" s="137"/>
      <c r="J462" s="137"/>
      <c r="K462" s="150"/>
      <c r="L462" s="150"/>
      <c r="M462" s="150"/>
      <c r="N462" s="139"/>
      <c r="O462" s="855"/>
      <c r="P462" s="855"/>
      <c r="Q462" s="855"/>
      <c r="R462" s="855"/>
      <c r="S462" s="855"/>
      <c r="T462" s="855"/>
      <c r="U462" s="855"/>
      <c r="V462" s="855"/>
      <c r="W462" s="855"/>
      <c r="X462" s="855"/>
      <c r="Y462" s="4972" t="s">
        <v>283</v>
      </c>
      <c r="Z462" s="4973"/>
      <c r="AA462" s="1083"/>
      <c r="AB462" s="152"/>
      <c r="AC462" s="152"/>
      <c r="AD462" s="152"/>
      <c r="AE462" s="152"/>
      <c r="AF462" s="152"/>
    </row>
    <row r="463" spans="1:32" s="80" customFormat="1" ht="11.25" customHeight="1">
      <c r="A463" s="160"/>
      <c r="B463" s="144"/>
      <c r="C463" s="1838" t="s">
        <v>86</v>
      </c>
      <c r="D463" s="210" t="s">
        <v>1083</v>
      </c>
      <c r="E463" s="111"/>
      <c r="F463" s="140"/>
      <c r="G463" s="140"/>
      <c r="H463" s="137"/>
      <c r="I463" s="137"/>
      <c r="J463" s="137"/>
      <c r="K463" s="150"/>
      <c r="L463" s="150"/>
      <c r="M463" s="150"/>
      <c r="N463" s="139"/>
      <c r="O463" s="855"/>
      <c r="P463" s="4964">
        <v>29</v>
      </c>
      <c r="Q463" s="4983"/>
      <c r="R463" s="4984"/>
      <c r="S463" s="4984"/>
      <c r="T463" s="4984"/>
      <c r="U463" s="4984"/>
      <c r="V463" s="4984"/>
      <c r="W463" s="4984"/>
      <c r="X463" s="4984"/>
      <c r="Y463" s="4984"/>
      <c r="Z463" s="4985"/>
      <c r="AA463" s="1083"/>
      <c r="AB463" s="152"/>
      <c r="AC463" s="152"/>
      <c r="AD463" s="152"/>
      <c r="AE463" s="152"/>
      <c r="AF463" s="152"/>
    </row>
    <row r="464" spans="1:32" s="80" customFormat="1" ht="11.25" customHeight="1">
      <c r="A464" s="160"/>
      <c r="B464" s="200"/>
      <c r="C464" s="211"/>
      <c r="D464" s="113" t="s">
        <v>1084</v>
      </c>
      <c r="E464" s="111"/>
      <c r="F464" s="140"/>
      <c r="G464" s="140"/>
      <c r="H464" s="137"/>
      <c r="I464" s="137"/>
      <c r="J464" s="137"/>
      <c r="K464" s="150"/>
      <c r="L464" s="150"/>
      <c r="M464" s="150"/>
      <c r="N464" s="139"/>
      <c r="O464" s="855"/>
      <c r="P464" s="4965"/>
      <c r="Q464" s="4986"/>
      <c r="R464" s="4987"/>
      <c r="S464" s="4987"/>
      <c r="T464" s="4987"/>
      <c r="U464" s="4987"/>
      <c r="V464" s="4987"/>
      <c r="W464" s="4987"/>
      <c r="X464" s="4987"/>
      <c r="Y464" s="4987"/>
      <c r="Z464" s="4988"/>
      <c r="AA464" s="1083"/>
      <c r="AB464" s="152"/>
      <c r="AC464" s="152"/>
      <c r="AD464" s="152"/>
      <c r="AE464" s="152"/>
      <c r="AF464" s="152"/>
    </row>
    <row r="465" spans="1:32" s="80" customFormat="1" ht="11.25" customHeight="1">
      <c r="A465" s="160"/>
      <c r="B465" s="206"/>
      <c r="C465" s="112"/>
      <c r="D465" s="111"/>
      <c r="E465" s="140"/>
      <c r="F465" s="140"/>
      <c r="G465" s="140"/>
      <c r="H465" s="137"/>
      <c r="I465" s="137"/>
      <c r="J465" s="137"/>
      <c r="K465" s="150"/>
      <c r="L465" s="150"/>
      <c r="M465" s="150"/>
      <c r="N465" s="139"/>
      <c r="O465" s="855"/>
      <c r="P465" s="139"/>
      <c r="Q465" s="201"/>
      <c r="R465" s="201"/>
      <c r="S465" s="201"/>
      <c r="T465" s="201"/>
      <c r="U465" s="201"/>
      <c r="V465" s="201"/>
      <c r="W465" s="201"/>
      <c r="X465" s="201"/>
      <c r="Y465" s="201"/>
      <c r="Z465" s="201"/>
      <c r="AA465" s="1083"/>
      <c r="AB465" s="152"/>
      <c r="AC465" s="152"/>
      <c r="AD465" s="152"/>
      <c r="AE465" s="152"/>
      <c r="AF465" s="152"/>
    </row>
    <row r="466" spans="1:32" s="80" customFormat="1" ht="11.25" customHeight="1">
      <c r="A466" s="160"/>
      <c r="B466" s="144"/>
      <c r="C466" s="139"/>
      <c r="D466" s="141"/>
      <c r="E466" s="140"/>
      <c r="F466" s="140"/>
      <c r="G466" s="140"/>
      <c r="H466" s="137"/>
      <c r="I466" s="137"/>
      <c r="J466" s="137"/>
      <c r="K466" s="150"/>
      <c r="L466" s="150"/>
      <c r="M466" s="150"/>
      <c r="N466" s="139"/>
      <c r="O466" s="855"/>
      <c r="P466" s="855"/>
      <c r="Q466" s="855"/>
      <c r="R466" s="855"/>
      <c r="S466" s="855"/>
      <c r="T466" s="855"/>
      <c r="U466" s="855"/>
      <c r="V466" s="855"/>
      <c r="W466" s="855"/>
      <c r="X466" s="855"/>
      <c r="Y466" s="4972" t="s">
        <v>1456</v>
      </c>
      <c r="Z466" s="4973"/>
      <c r="AA466" s="1083"/>
      <c r="AB466" s="152"/>
      <c r="AC466" s="152"/>
      <c r="AD466" s="152"/>
      <c r="AE466" s="152"/>
      <c r="AF466" s="152"/>
    </row>
    <row r="467" spans="1:32" s="80" customFormat="1" ht="11.25" customHeight="1">
      <c r="A467" s="160"/>
      <c r="B467" s="200"/>
      <c r="C467" s="1838" t="s">
        <v>89</v>
      </c>
      <c r="D467" s="210" t="s">
        <v>4558</v>
      </c>
      <c r="E467" s="111"/>
      <c r="F467" s="140"/>
      <c r="G467" s="140"/>
      <c r="H467" s="137"/>
      <c r="I467" s="137"/>
      <c r="J467" s="137"/>
      <c r="K467" s="150"/>
      <c r="L467" s="150"/>
      <c r="M467" s="150"/>
      <c r="N467" s="139"/>
      <c r="O467" s="855"/>
      <c r="P467" s="4964">
        <v>24</v>
      </c>
      <c r="Q467" s="4983"/>
      <c r="R467" s="4984"/>
      <c r="S467" s="4984"/>
      <c r="T467" s="4984"/>
      <c r="U467" s="4984"/>
      <c r="V467" s="4984"/>
      <c r="W467" s="4984"/>
      <c r="X467" s="4984"/>
      <c r="Y467" s="4984"/>
      <c r="Z467" s="4985"/>
      <c r="AA467" s="1083"/>
      <c r="AB467" s="152"/>
      <c r="AC467" s="152"/>
      <c r="AD467" s="152"/>
      <c r="AE467" s="152"/>
      <c r="AF467" s="152"/>
    </row>
    <row r="468" spans="1:32" s="80" customFormat="1" ht="11.25" customHeight="1">
      <c r="A468" s="160"/>
      <c r="B468" s="198"/>
      <c r="C468" s="211"/>
      <c r="D468" s="113" t="s">
        <v>4559</v>
      </c>
      <c r="E468" s="111"/>
      <c r="F468" s="140"/>
      <c r="G468" s="140"/>
      <c r="H468" s="137"/>
      <c r="I468" s="137"/>
      <c r="J468" s="137"/>
      <c r="K468" s="150"/>
      <c r="L468" s="150"/>
      <c r="M468" s="150"/>
      <c r="N468" s="139"/>
      <c r="O468" s="855"/>
      <c r="P468" s="4965"/>
      <c r="Q468" s="4986"/>
      <c r="R468" s="4987"/>
      <c r="S468" s="4987"/>
      <c r="T468" s="4987"/>
      <c r="U468" s="4987"/>
      <c r="V468" s="4987"/>
      <c r="W468" s="4987"/>
      <c r="X468" s="4987"/>
      <c r="Y468" s="4987"/>
      <c r="Z468" s="4988"/>
      <c r="AA468" s="1083"/>
      <c r="AB468" s="152"/>
      <c r="AC468" s="152"/>
      <c r="AD468" s="152"/>
      <c r="AE468" s="152"/>
      <c r="AF468" s="152"/>
    </row>
    <row r="469" spans="1:32" s="80" customFormat="1" ht="11.25" customHeight="1">
      <c r="A469" s="160"/>
      <c r="B469" s="144"/>
      <c r="C469" s="139"/>
      <c r="D469" s="141"/>
      <c r="E469" s="140"/>
      <c r="F469" s="140"/>
      <c r="G469" s="140"/>
      <c r="H469" s="137"/>
      <c r="I469" s="137"/>
      <c r="J469" s="137"/>
      <c r="K469" s="150"/>
      <c r="L469" s="150"/>
      <c r="M469" s="150"/>
      <c r="N469" s="139"/>
      <c r="O469" s="855"/>
      <c r="P469" s="855"/>
      <c r="Q469" s="855"/>
      <c r="R469" s="855"/>
      <c r="S469" s="855"/>
      <c r="T469" s="855"/>
      <c r="U469" s="855"/>
      <c r="V469" s="855"/>
      <c r="W469" s="855"/>
      <c r="X469" s="855"/>
      <c r="Y469" s="855"/>
      <c r="Z469" s="855"/>
      <c r="AA469" s="1083"/>
      <c r="AB469" s="152"/>
      <c r="AC469" s="152"/>
      <c r="AD469" s="152"/>
      <c r="AE469" s="152"/>
      <c r="AF469" s="152"/>
    </row>
    <row r="470" spans="1:32" s="80" customFormat="1" ht="11.25" customHeight="1">
      <c r="A470" s="160"/>
      <c r="B470" s="200"/>
      <c r="C470" s="1898"/>
      <c r="D470" s="1899"/>
      <c r="E470" s="1874"/>
      <c r="F470" s="1874"/>
      <c r="G470" s="1874"/>
      <c r="H470" s="1875"/>
      <c r="I470" s="1875"/>
      <c r="J470" s="1875"/>
      <c r="K470" s="1876"/>
      <c r="L470" s="1876"/>
      <c r="M470" s="1876"/>
      <c r="N470" s="1877"/>
      <c r="O470" s="1878"/>
      <c r="P470" s="1900"/>
      <c r="Q470" s="1901"/>
      <c r="R470" s="1901"/>
      <c r="S470" s="1901"/>
      <c r="T470" s="1901"/>
      <c r="U470" s="1901"/>
      <c r="V470" s="1901"/>
      <c r="W470" s="1901"/>
      <c r="X470" s="1901"/>
      <c r="Y470" s="1901"/>
      <c r="Z470" s="1902"/>
      <c r="AA470" s="1083"/>
      <c r="AB470" s="152"/>
      <c r="AC470" s="152"/>
      <c r="AD470" s="152"/>
      <c r="AE470" s="152"/>
      <c r="AF470" s="152"/>
    </row>
    <row r="471" spans="1:32" s="80" customFormat="1" ht="11.25" customHeight="1">
      <c r="A471" s="160"/>
      <c r="B471" s="198"/>
      <c r="C471" s="1903" t="s">
        <v>4560</v>
      </c>
      <c r="D471" s="656"/>
      <c r="E471" s="859"/>
      <c r="F471" s="859"/>
      <c r="G471" s="859"/>
      <c r="H471" s="728"/>
      <c r="I471" s="728"/>
      <c r="J471" s="728"/>
      <c r="K471" s="865"/>
      <c r="L471" s="865"/>
      <c r="M471" s="865"/>
      <c r="N471" s="858"/>
      <c r="O471" s="661"/>
      <c r="P471" s="858"/>
      <c r="Q471" s="870"/>
      <c r="R471" s="870"/>
      <c r="S471" s="870"/>
      <c r="T471" s="870"/>
      <c r="U471" s="870"/>
      <c r="V471" s="870"/>
      <c r="W471" s="870"/>
      <c r="X471" s="870"/>
      <c r="Y471" s="870"/>
      <c r="Z471" s="1881"/>
      <c r="AA471" s="1083"/>
      <c r="AB471" s="152"/>
      <c r="AC471" s="152"/>
      <c r="AD471" s="152"/>
      <c r="AE471" s="152"/>
      <c r="AF471" s="152"/>
    </row>
    <row r="472" spans="1:32" s="80" customFormat="1" ht="11.25" customHeight="1">
      <c r="A472" s="160"/>
      <c r="B472" s="144"/>
      <c r="C472" s="1903" t="s">
        <v>4561</v>
      </c>
      <c r="D472" s="863"/>
      <c r="E472" s="859"/>
      <c r="F472" s="859"/>
      <c r="G472" s="859"/>
      <c r="H472" s="728"/>
      <c r="I472" s="728"/>
      <c r="J472" s="728"/>
      <c r="K472" s="865"/>
      <c r="L472" s="865"/>
      <c r="M472" s="865"/>
      <c r="N472" s="858"/>
      <c r="O472" s="661"/>
      <c r="P472" s="661"/>
      <c r="Q472" s="661"/>
      <c r="R472" s="661"/>
      <c r="S472" s="661"/>
      <c r="T472" s="661"/>
      <c r="U472" s="661"/>
      <c r="V472" s="661"/>
      <c r="W472" s="661"/>
      <c r="X472" s="661"/>
      <c r="Y472" s="661"/>
      <c r="Z472" s="1883"/>
      <c r="AA472" s="1083"/>
      <c r="AB472" s="152"/>
      <c r="AC472" s="152"/>
      <c r="AD472" s="152"/>
      <c r="AE472" s="152"/>
      <c r="AF472" s="152"/>
    </row>
    <row r="473" spans="1:32" s="80" customFormat="1" ht="11.25" customHeight="1">
      <c r="A473" s="160"/>
      <c r="B473" s="200"/>
      <c r="C473" s="1904" t="s">
        <v>4562</v>
      </c>
      <c r="D473" s="656"/>
      <c r="E473" s="859"/>
      <c r="F473" s="859"/>
      <c r="G473" s="859"/>
      <c r="H473" s="728"/>
      <c r="I473" s="728"/>
      <c r="J473" s="728"/>
      <c r="K473" s="865"/>
      <c r="L473" s="865"/>
      <c r="M473" s="865"/>
      <c r="N473" s="858"/>
      <c r="O473" s="661"/>
      <c r="P473" s="869"/>
      <c r="Q473" s="870"/>
      <c r="R473" s="870"/>
      <c r="S473" s="870"/>
      <c r="T473" s="870"/>
      <c r="U473" s="870"/>
      <c r="V473" s="870"/>
      <c r="W473" s="870"/>
      <c r="X473" s="870"/>
      <c r="Y473" s="870"/>
      <c r="Z473" s="1881"/>
      <c r="AA473" s="1083"/>
      <c r="AB473" s="152"/>
      <c r="AC473" s="152"/>
      <c r="AD473" s="152"/>
      <c r="AE473" s="152"/>
      <c r="AF473" s="152"/>
    </row>
    <row r="474" spans="1:32" s="80" customFormat="1" ht="11.25" customHeight="1">
      <c r="A474" s="160"/>
      <c r="B474" s="198"/>
      <c r="C474" s="1905"/>
      <c r="D474" s="1906"/>
      <c r="E474" s="1887"/>
      <c r="F474" s="1887"/>
      <c r="G474" s="1887"/>
      <c r="H474" s="1888"/>
      <c r="I474" s="1888"/>
      <c r="J474" s="1888"/>
      <c r="K474" s="1889"/>
      <c r="L474" s="1889"/>
      <c r="M474" s="1889"/>
      <c r="N474" s="1890"/>
      <c r="O474" s="1891"/>
      <c r="P474" s="1890"/>
      <c r="Q474" s="1896"/>
      <c r="R474" s="1896"/>
      <c r="S474" s="1896"/>
      <c r="T474" s="1896"/>
      <c r="U474" s="1896"/>
      <c r="V474" s="1896"/>
      <c r="W474" s="1896"/>
      <c r="X474" s="1896"/>
      <c r="Y474" s="1896"/>
      <c r="Z474" s="1907"/>
      <c r="AA474" s="1083"/>
      <c r="AB474" s="152"/>
      <c r="AC474" s="152"/>
      <c r="AD474" s="152"/>
      <c r="AE474" s="152"/>
      <c r="AF474" s="152"/>
    </row>
    <row r="475" spans="1:32" s="1726" customFormat="1" ht="11.25" customHeight="1">
      <c r="A475" s="368"/>
      <c r="B475" s="1460"/>
      <c r="C475" s="199"/>
      <c r="D475" s="52"/>
      <c r="E475" s="9"/>
      <c r="F475" s="9"/>
      <c r="G475" s="9"/>
      <c r="H475" s="13"/>
      <c r="I475" s="13"/>
      <c r="J475" s="13"/>
      <c r="K475" s="1837"/>
      <c r="L475" s="1837"/>
      <c r="M475" s="1837"/>
      <c r="N475" s="664"/>
      <c r="O475" s="982"/>
      <c r="P475" s="664"/>
      <c r="Q475" s="1738"/>
      <c r="R475" s="1738"/>
      <c r="S475" s="1738"/>
      <c r="T475" s="1738"/>
      <c r="U475" s="1738"/>
      <c r="V475" s="1738"/>
      <c r="W475" s="1738"/>
      <c r="X475" s="1738"/>
      <c r="Y475" s="1738"/>
      <c r="Z475" s="1738"/>
      <c r="AA475" s="1645"/>
      <c r="AB475" s="1739"/>
      <c r="AC475" s="1739"/>
      <c r="AD475" s="1739"/>
      <c r="AE475" s="1739"/>
      <c r="AF475" s="1739"/>
    </row>
    <row r="476" spans="1:32" s="1726" customFormat="1" ht="11.25" customHeight="1">
      <c r="A476" s="368"/>
      <c r="B476" s="1460"/>
      <c r="C476" s="139"/>
      <c r="D476" s="141"/>
      <c r="E476" s="140"/>
      <c r="F476" s="140"/>
      <c r="G476" s="140"/>
      <c r="H476" s="137"/>
      <c r="I476" s="137"/>
      <c r="J476" s="137"/>
      <c r="K476" s="150"/>
      <c r="L476" s="150"/>
      <c r="M476" s="150"/>
      <c r="N476" s="139"/>
      <c r="O476" s="855"/>
      <c r="P476" s="855"/>
      <c r="Q476" s="855"/>
      <c r="R476" s="855"/>
      <c r="S476" s="855"/>
      <c r="T476" s="855"/>
      <c r="U476" s="855"/>
      <c r="V476" s="855"/>
      <c r="W476" s="855"/>
      <c r="X476" s="855"/>
      <c r="Y476" s="4972" t="s">
        <v>283</v>
      </c>
      <c r="Z476" s="4973"/>
      <c r="AA476" s="1645"/>
      <c r="AB476" s="1739"/>
      <c r="AC476" s="1739"/>
      <c r="AD476" s="1739"/>
      <c r="AE476" s="1739"/>
      <c r="AF476" s="1739"/>
    </row>
    <row r="477" spans="1:32" s="1726" customFormat="1" ht="11.25" customHeight="1">
      <c r="A477" s="368"/>
      <c r="B477" s="1460"/>
      <c r="C477" s="1838" t="s">
        <v>102</v>
      </c>
      <c r="D477" s="210" t="s">
        <v>4601</v>
      </c>
      <c r="E477" s="111"/>
      <c r="F477" s="140"/>
      <c r="G477" s="140"/>
      <c r="H477" s="137"/>
      <c r="I477" s="137"/>
      <c r="J477" s="137"/>
      <c r="K477" s="150"/>
      <c r="L477" s="150"/>
      <c r="M477" s="150"/>
      <c r="N477" s="139"/>
      <c r="O477" s="855"/>
      <c r="P477" s="4964">
        <v>78</v>
      </c>
      <c r="Q477" s="4983"/>
      <c r="R477" s="4984"/>
      <c r="S477" s="4984"/>
      <c r="T477" s="4984"/>
      <c r="U477" s="4984"/>
      <c r="V477" s="4984"/>
      <c r="W477" s="4984"/>
      <c r="X477" s="4984"/>
      <c r="Y477" s="4984"/>
      <c r="Z477" s="4985"/>
      <c r="AA477" s="1645"/>
      <c r="AB477" s="1739"/>
      <c r="AC477" s="1739"/>
      <c r="AD477" s="1739"/>
      <c r="AE477" s="1739"/>
      <c r="AF477" s="1739"/>
    </row>
    <row r="478" spans="1:32" s="1726" customFormat="1" ht="11.25" customHeight="1">
      <c r="A478" s="368"/>
      <c r="B478" s="1460"/>
      <c r="C478" s="211"/>
      <c r="D478" s="113" t="s">
        <v>4602</v>
      </c>
      <c r="E478" s="111"/>
      <c r="F478" s="140"/>
      <c r="G478" s="140"/>
      <c r="H478" s="137"/>
      <c r="I478" s="137"/>
      <c r="J478" s="137"/>
      <c r="K478" s="150"/>
      <c r="L478" s="150"/>
      <c r="M478" s="150"/>
      <c r="N478" s="139"/>
      <c r="O478" s="855"/>
      <c r="P478" s="4965"/>
      <c r="Q478" s="4986"/>
      <c r="R478" s="4987"/>
      <c r="S478" s="4987"/>
      <c r="T478" s="4987"/>
      <c r="U478" s="4987"/>
      <c r="V478" s="4987"/>
      <c r="W478" s="4987"/>
      <c r="X478" s="4987"/>
      <c r="Y478" s="4987"/>
      <c r="Z478" s="4988"/>
      <c r="AA478" s="1645"/>
      <c r="AB478" s="1739"/>
      <c r="AC478" s="1739"/>
      <c r="AD478" s="1739"/>
      <c r="AE478" s="1739"/>
      <c r="AF478" s="1739"/>
    </row>
    <row r="479" spans="1:32" s="1726" customFormat="1" ht="11.25" customHeight="1">
      <c r="A479" s="368"/>
      <c r="B479" s="1460"/>
      <c r="C479" s="199"/>
      <c r="D479" s="52"/>
      <c r="E479" s="9"/>
      <c r="F479" s="9"/>
      <c r="G479" s="9"/>
      <c r="H479" s="13"/>
      <c r="I479" s="13"/>
      <c r="J479" s="13"/>
      <c r="K479" s="1837"/>
      <c r="L479" s="1837"/>
      <c r="M479" s="1837"/>
      <c r="N479" s="664"/>
      <c r="O479" s="982"/>
      <c r="P479" s="664"/>
      <c r="Q479" s="1738"/>
      <c r="R479" s="1738"/>
      <c r="S479" s="1738"/>
      <c r="T479" s="1738"/>
      <c r="U479" s="1738"/>
      <c r="V479" s="1738"/>
      <c r="W479" s="1738"/>
      <c r="X479" s="1738"/>
      <c r="Y479" s="1738"/>
      <c r="Z479" s="1738"/>
      <c r="AA479" s="1645"/>
      <c r="AB479" s="1739"/>
      <c r="AC479" s="1739"/>
      <c r="AD479" s="1739"/>
      <c r="AE479" s="1739"/>
      <c r="AF479" s="1739"/>
    </row>
    <row r="480" spans="1:32" s="1726" customFormat="1" ht="11.25" customHeight="1">
      <c r="A480" s="368"/>
      <c r="B480" s="1460"/>
      <c r="C480" s="139"/>
      <c r="D480" s="141"/>
      <c r="E480" s="140"/>
      <c r="F480" s="140"/>
      <c r="G480" s="140"/>
      <c r="H480" s="137"/>
      <c r="I480" s="137"/>
      <c r="J480" s="137"/>
      <c r="K480" s="150"/>
      <c r="L480" s="150"/>
      <c r="M480" s="150"/>
      <c r="N480" s="139"/>
      <c r="O480" s="855"/>
      <c r="P480" s="855"/>
      <c r="Q480" s="855"/>
      <c r="R480" s="855"/>
      <c r="S480" s="855"/>
      <c r="T480" s="855"/>
      <c r="U480" s="855"/>
      <c r="V480" s="855"/>
      <c r="W480" s="855"/>
      <c r="X480" s="855"/>
      <c r="Y480" s="4972" t="s">
        <v>1456</v>
      </c>
      <c r="Z480" s="4973"/>
      <c r="AA480" s="1645"/>
      <c r="AB480" s="1739"/>
      <c r="AC480" s="1739"/>
      <c r="AD480" s="1739"/>
      <c r="AE480" s="1739"/>
      <c r="AF480" s="1739"/>
    </row>
    <row r="481" spans="1:32" s="1726" customFormat="1" ht="11.25" customHeight="1">
      <c r="A481" s="368"/>
      <c r="B481" s="1460"/>
      <c r="C481" s="1838" t="s">
        <v>103</v>
      </c>
      <c r="D481" s="210" t="s">
        <v>4609</v>
      </c>
      <c r="E481" s="111"/>
      <c r="F481" s="140"/>
      <c r="G481" s="140"/>
      <c r="H481" s="137"/>
      <c r="I481" s="137"/>
      <c r="J481" s="137"/>
      <c r="K481" s="150"/>
      <c r="L481" s="150"/>
      <c r="M481" s="150"/>
      <c r="N481" s="139"/>
      <c r="O481" s="855"/>
      <c r="P481" s="4964">
        <v>10</v>
      </c>
      <c r="Q481" s="4983"/>
      <c r="R481" s="4984"/>
      <c r="S481" s="4984"/>
      <c r="T481" s="4984"/>
      <c r="U481" s="4984"/>
      <c r="V481" s="4984"/>
      <c r="W481" s="4984"/>
      <c r="X481" s="4984"/>
      <c r="Y481" s="4984"/>
      <c r="Z481" s="4985"/>
      <c r="AA481" s="1645"/>
      <c r="AB481" s="1739"/>
      <c r="AC481" s="1739"/>
      <c r="AD481" s="1739"/>
      <c r="AE481" s="1739"/>
      <c r="AF481" s="1739"/>
    </row>
    <row r="482" spans="1:32" s="1726" customFormat="1" ht="11.25" customHeight="1">
      <c r="A482" s="368"/>
      <c r="B482" s="1460"/>
      <c r="C482" s="211"/>
      <c r="D482" s="113" t="s">
        <v>4610</v>
      </c>
      <c r="E482" s="111"/>
      <c r="F482" s="140"/>
      <c r="G482" s="140"/>
      <c r="H482" s="137"/>
      <c r="I482" s="137"/>
      <c r="J482" s="137"/>
      <c r="K482" s="150"/>
      <c r="L482" s="150"/>
      <c r="M482" s="150"/>
      <c r="N482" s="139"/>
      <c r="O482" s="855"/>
      <c r="P482" s="4965"/>
      <c r="Q482" s="4986"/>
      <c r="R482" s="4987"/>
      <c r="S482" s="4987"/>
      <c r="T482" s="4987"/>
      <c r="U482" s="4987"/>
      <c r="V482" s="4987"/>
      <c r="W482" s="4987"/>
      <c r="X482" s="4987"/>
      <c r="Y482" s="4987"/>
      <c r="Z482" s="4988"/>
      <c r="AA482" s="1645"/>
      <c r="AB482" s="1739"/>
      <c r="AC482" s="1739"/>
      <c r="AD482" s="1739"/>
      <c r="AE482" s="1739"/>
      <c r="AF482" s="1739"/>
    </row>
    <row r="483" spans="1:32" s="80" customFormat="1" ht="11.25" customHeight="1">
      <c r="A483" s="2146"/>
      <c r="B483" s="2147"/>
      <c r="C483" s="2150"/>
      <c r="D483" s="2149"/>
      <c r="E483" s="2151"/>
      <c r="F483" s="2151"/>
      <c r="G483" s="2151"/>
      <c r="H483" s="2152"/>
      <c r="I483" s="2152"/>
      <c r="J483" s="2152"/>
      <c r="K483" s="2153"/>
      <c r="L483" s="2153"/>
      <c r="M483" s="2153"/>
      <c r="N483" s="2150"/>
      <c r="O483" s="2159"/>
      <c r="P483" s="2159"/>
      <c r="Q483" s="2159"/>
      <c r="R483" s="2159"/>
      <c r="S483" s="2159"/>
      <c r="T483" s="2159"/>
      <c r="U483" s="2159"/>
      <c r="V483" s="2159"/>
      <c r="W483" s="2159"/>
      <c r="X483" s="2159"/>
      <c r="Y483" s="2159"/>
      <c r="Z483" s="2159"/>
      <c r="AA483" s="2157"/>
      <c r="AB483" s="152"/>
      <c r="AC483" s="152"/>
      <c r="AD483" s="152"/>
      <c r="AE483" s="152"/>
      <c r="AF483" s="152"/>
    </row>
    <row r="484" spans="1:32" s="80" customFormat="1" ht="11.25" customHeight="1">
      <c r="A484" s="160"/>
      <c r="B484" s="144"/>
      <c r="C484" s="139"/>
      <c r="D484" s="141"/>
      <c r="E484" s="140"/>
      <c r="F484" s="140"/>
      <c r="G484" s="140"/>
      <c r="H484" s="137"/>
      <c r="I484" s="137"/>
      <c r="J484" s="137"/>
      <c r="K484" s="150"/>
      <c r="L484" s="150"/>
      <c r="M484" s="150"/>
      <c r="N484" s="139"/>
      <c r="O484" s="855"/>
      <c r="P484" s="855"/>
      <c r="Q484" s="855"/>
      <c r="R484" s="855"/>
      <c r="S484" s="855"/>
      <c r="T484" s="855"/>
      <c r="U484" s="855"/>
      <c r="V484" s="855"/>
      <c r="W484" s="855"/>
      <c r="X484" s="855"/>
      <c r="Y484" s="855"/>
      <c r="Z484" s="855"/>
      <c r="AA484" s="1083"/>
      <c r="AB484" s="152"/>
      <c r="AC484" s="152"/>
      <c r="AD484" s="152"/>
      <c r="AE484" s="152"/>
      <c r="AF484" s="152"/>
    </row>
    <row r="485" spans="1:32" s="80" customFormat="1" ht="11.25" customHeight="1">
      <c r="A485" s="160"/>
      <c r="B485" s="200">
        <v>9.31</v>
      </c>
      <c r="C485" s="2260" t="s">
        <v>4611</v>
      </c>
      <c r="D485" s="198"/>
      <c r="E485" s="111"/>
      <c r="F485" s="110"/>
      <c r="G485" s="111"/>
      <c r="H485" s="111"/>
      <c r="I485" s="111"/>
      <c r="J485" s="137"/>
      <c r="K485" s="150"/>
      <c r="L485" s="150"/>
      <c r="M485" s="150"/>
      <c r="N485" s="139"/>
      <c r="O485" s="855"/>
      <c r="P485" s="855"/>
      <c r="Q485" s="855"/>
      <c r="R485" s="855"/>
      <c r="S485" s="855"/>
      <c r="T485" s="855"/>
      <c r="U485" s="855"/>
      <c r="V485" s="855"/>
      <c r="W485" s="855"/>
      <c r="X485" s="855"/>
      <c r="Y485" s="4972"/>
      <c r="Z485" s="4973"/>
      <c r="AA485" s="1083"/>
      <c r="AB485" s="152"/>
      <c r="AC485" s="152"/>
      <c r="AD485" s="152"/>
      <c r="AE485" s="152"/>
      <c r="AF485" s="152"/>
    </row>
    <row r="486" spans="1:32" s="80" customFormat="1" ht="11.25" customHeight="1">
      <c r="A486" s="160"/>
      <c r="B486" s="1013"/>
      <c r="C486" s="1725" t="s">
        <v>1085</v>
      </c>
      <c r="D486" s="115"/>
      <c r="E486" s="111"/>
      <c r="F486" s="111"/>
      <c r="G486" s="111"/>
      <c r="H486" s="111"/>
      <c r="I486" s="111"/>
      <c r="J486" s="137"/>
      <c r="K486" s="150"/>
      <c r="L486" s="150"/>
      <c r="M486" s="150"/>
      <c r="N486" s="139"/>
      <c r="O486" s="855"/>
      <c r="P486" s="640"/>
      <c r="Q486" s="201"/>
      <c r="R486" s="201"/>
      <c r="S486" s="201"/>
      <c r="T486" s="201"/>
      <c r="U486" s="201"/>
      <c r="V486" s="201"/>
      <c r="W486" s="201"/>
      <c r="X486" s="201"/>
      <c r="Y486" s="201"/>
      <c r="Z486" s="201"/>
      <c r="AA486" s="1083"/>
      <c r="AB486" s="152"/>
      <c r="AC486" s="152"/>
      <c r="AD486" s="152"/>
      <c r="AE486" s="152"/>
      <c r="AF486" s="152"/>
    </row>
    <row r="487" spans="1:32" s="80" customFormat="1" ht="11.25" customHeight="1">
      <c r="A487" s="160"/>
      <c r="B487" s="144"/>
      <c r="C487" s="139"/>
      <c r="D487" s="141"/>
      <c r="E487" s="140"/>
      <c r="F487" s="140"/>
      <c r="G487" s="140"/>
      <c r="H487" s="137"/>
      <c r="I487" s="137"/>
      <c r="J487" s="137"/>
      <c r="K487" s="150"/>
      <c r="L487" s="150"/>
      <c r="M487" s="150"/>
      <c r="N487" s="139"/>
      <c r="O487" s="855"/>
      <c r="P487" s="855"/>
      <c r="Q487" s="855"/>
      <c r="R487" s="855"/>
      <c r="S487" s="855"/>
      <c r="T487" s="855"/>
      <c r="U487" s="855"/>
      <c r="V487" s="855"/>
      <c r="W487" s="855"/>
      <c r="X487" s="855"/>
      <c r="Y487" s="4972" t="s">
        <v>283</v>
      </c>
      <c r="Z487" s="4973"/>
      <c r="AA487" s="1083"/>
      <c r="AB487" s="152"/>
      <c r="AC487" s="152"/>
      <c r="AD487" s="152"/>
      <c r="AE487" s="152"/>
      <c r="AF487" s="152"/>
    </row>
    <row r="488" spans="1:32" s="80" customFormat="1" ht="11.25" customHeight="1">
      <c r="A488" s="160"/>
      <c r="B488" s="144"/>
      <c r="C488" s="1838" t="s">
        <v>86</v>
      </c>
      <c r="D488" s="210" t="s">
        <v>4612</v>
      </c>
      <c r="E488" s="111"/>
      <c r="F488" s="140"/>
      <c r="G488" s="140"/>
      <c r="H488" s="137"/>
      <c r="I488" s="137"/>
      <c r="J488" s="137"/>
      <c r="K488" s="150"/>
      <c r="L488" s="150"/>
      <c r="M488" s="150"/>
      <c r="N488" s="139"/>
      <c r="O488" s="855"/>
      <c r="P488" s="4964">
        <v>25</v>
      </c>
      <c r="Q488" s="4983"/>
      <c r="R488" s="4984"/>
      <c r="S488" s="4984"/>
      <c r="T488" s="4984"/>
      <c r="U488" s="4984"/>
      <c r="V488" s="4984"/>
      <c r="W488" s="4984"/>
      <c r="X488" s="4984"/>
      <c r="Y488" s="4984"/>
      <c r="Z488" s="4985"/>
      <c r="AA488" s="1083"/>
      <c r="AB488" s="152"/>
      <c r="AC488" s="152"/>
      <c r="AD488" s="152"/>
      <c r="AE488" s="152"/>
      <c r="AF488" s="152"/>
    </row>
    <row r="489" spans="1:32" s="80" customFormat="1" ht="11.25" customHeight="1">
      <c r="A489" s="160"/>
      <c r="B489" s="200"/>
      <c r="C489" s="211"/>
      <c r="D489" s="113" t="s">
        <v>4613</v>
      </c>
      <c r="E489" s="111"/>
      <c r="F489" s="140"/>
      <c r="G489" s="140"/>
      <c r="H489" s="137"/>
      <c r="I489" s="137"/>
      <c r="J489" s="137"/>
      <c r="K489" s="150"/>
      <c r="L489" s="150"/>
      <c r="M489" s="150"/>
      <c r="N489" s="139"/>
      <c r="O489" s="855"/>
      <c r="P489" s="4965"/>
      <c r="Q489" s="4986"/>
      <c r="R489" s="4987"/>
      <c r="S489" s="4987"/>
      <c r="T489" s="4987"/>
      <c r="U489" s="4987"/>
      <c r="V489" s="4987"/>
      <c r="W489" s="4987"/>
      <c r="X489" s="4987"/>
      <c r="Y489" s="4987"/>
      <c r="Z489" s="4988"/>
      <c r="AA489" s="1083"/>
      <c r="AB489" s="152"/>
      <c r="AC489" s="152"/>
      <c r="AD489" s="152"/>
      <c r="AE489" s="152"/>
      <c r="AF489" s="152"/>
    </row>
    <row r="490" spans="1:32" s="80" customFormat="1" ht="11.25" customHeight="1">
      <c r="A490" s="160"/>
      <c r="B490" s="144"/>
      <c r="C490" s="139"/>
      <c r="D490" s="141"/>
      <c r="E490" s="140"/>
      <c r="F490" s="140"/>
      <c r="G490" s="140"/>
      <c r="H490" s="137"/>
      <c r="I490" s="137"/>
      <c r="J490" s="137"/>
      <c r="K490" s="150"/>
      <c r="L490" s="150"/>
      <c r="M490" s="150"/>
      <c r="N490" s="139"/>
      <c r="O490" s="855"/>
      <c r="P490" s="855"/>
      <c r="Q490" s="855"/>
      <c r="R490" s="855"/>
      <c r="S490" s="855"/>
      <c r="T490" s="855"/>
      <c r="U490" s="855"/>
      <c r="V490" s="855"/>
      <c r="W490" s="855"/>
      <c r="X490" s="855"/>
      <c r="Y490" s="855"/>
      <c r="Z490" s="855"/>
      <c r="AA490" s="1083"/>
      <c r="AB490" s="152"/>
      <c r="AC490" s="152"/>
      <c r="AD490" s="152"/>
      <c r="AE490" s="152"/>
      <c r="AF490" s="152"/>
    </row>
    <row r="491" spans="1:32" s="80" customFormat="1" ht="11.25" customHeight="1">
      <c r="A491" s="160"/>
      <c r="B491" s="144"/>
      <c r="C491" s="1838" t="s">
        <v>89</v>
      </c>
      <c r="D491" s="210" t="s">
        <v>4603</v>
      </c>
      <c r="E491" s="111"/>
      <c r="F491" s="140"/>
      <c r="G491" s="140"/>
      <c r="H491" s="137"/>
      <c r="I491" s="137"/>
      <c r="J491" s="137"/>
      <c r="K491" s="150"/>
      <c r="L491" s="150"/>
      <c r="M491" s="150"/>
      <c r="N491" s="139"/>
      <c r="O491" s="855"/>
      <c r="P491" s="4964">
        <v>34</v>
      </c>
      <c r="Q491" s="4983"/>
      <c r="R491" s="4984"/>
      <c r="S491" s="4984"/>
      <c r="T491" s="4984"/>
      <c r="U491" s="4984"/>
      <c r="V491" s="4984"/>
      <c r="W491" s="4984"/>
      <c r="X491" s="4984"/>
      <c r="Y491" s="4984"/>
      <c r="Z491" s="4985"/>
      <c r="AA491" s="1083"/>
      <c r="AB491" s="152"/>
      <c r="AC491" s="152"/>
      <c r="AD491" s="152"/>
      <c r="AE491" s="152"/>
      <c r="AF491" s="152"/>
    </row>
    <row r="492" spans="1:32" s="80" customFormat="1" ht="11.25" customHeight="1">
      <c r="A492" s="160"/>
      <c r="B492" s="144"/>
      <c r="C492" s="211"/>
      <c r="D492" s="113" t="s">
        <v>4604</v>
      </c>
      <c r="E492" s="111"/>
      <c r="F492" s="140"/>
      <c r="G492" s="140"/>
      <c r="H492" s="137"/>
      <c r="I492" s="137"/>
      <c r="J492" s="137"/>
      <c r="K492" s="150"/>
      <c r="L492" s="150"/>
      <c r="M492" s="150"/>
      <c r="N492" s="139"/>
      <c r="O492" s="855"/>
      <c r="P492" s="4965"/>
      <c r="Q492" s="4986"/>
      <c r="R492" s="4987"/>
      <c r="S492" s="4987"/>
      <c r="T492" s="4987"/>
      <c r="U492" s="4987"/>
      <c r="V492" s="4987"/>
      <c r="W492" s="4987"/>
      <c r="X492" s="4987"/>
      <c r="Y492" s="4987"/>
      <c r="Z492" s="4988"/>
      <c r="AA492" s="1083"/>
      <c r="AB492" s="152"/>
      <c r="AC492" s="152"/>
      <c r="AD492" s="152"/>
      <c r="AE492" s="152"/>
      <c r="AF492" s="152"/>
    </row>
    <row r="493" spans="1:32" s="80" customFormat="1" ht="11.25" customHeight="1">
      <c r="A493" s="160"/>
      <c r="B493" s="144"/>
      <c r="C493" s="139"/>
      <c r="D493" s="141"/>
      <c r="E493" s="140"/>
      <c r="F493" s="140"/>
      <c r="G493" s="140"/>
      <c r="H493" s="137"/>
      <c r="I493" s="137"/>
      <c r="J493" s="137"/>
      <c r="K493" s="150"/>
      <c r="L493" s="150"/>
      <c r="M493" s="150"/>
      <c r="N493" s="139"/>
      <c r="O493" s="855"/>
      <c r="P493" s="855"/>
      <c r="Q493" s="855"/>
      <c r="R493" s="855"/>
      <c r="S493" s="855"/>
      <c r="T493" s="855"/>
      <c r="U493" s="855"/>
      <c r="V493" s="855"/>
      <c r="W493" s="855"/>
      <c r="X493" s="855"/>
      <c r="Y493" s="855"/>
      <c r="Z493" s="855"/>
      <c r="AA493" s="1083"/>
      <c r="AB493" s="152"/>
      <c r="AC493" s="152"/>
      <c r="AD493" s="152"/>
      <c r="AE493" s="152"/>
      <c r="AF493" s="152"/>
    </row>
    <row r="494" spans="1:32" s="80" customFormat="1" ht="11.25" customHeight="1">
      <c r="A494" s="160"/>
      <c r="B494" s="144"/>
      <c r="C494" s="1898"/>
      <c r="D494" s="1899"/>
      <c r="E494" s="1874"/>
      <c r="F494" s="1874"/>
      <c r="G494" s="1874"/>
      <c r="H494" s="1875"/>
      <c r="I494" s="1875"/>
      <c r="J494" s="1875"/>
      <c r="K494" s="1876"/>
      <c r="L494" s="1876"/>
      <c r="M494" s="1876"/>
      <c r="N494" s="1877"/>
      <c r="O494" s="1878"/>
      <c r="P494" s="1900"/>
      <c r="Q494" s="1901"/>
      <c r="R494" s="1901"/>
      <c r="S494" s="1901"/>
      <c r="T494" s="1901"/>
      <c r="U494" s="1901"/>
      <c r="V494" s="1901"/>
      <c r="W494" s="1901"/>
      <c r="X494" s="1901"/>
      <c r="Y494" s="1901"/>
      <c r="Z494" s="1902"/>
      <c r="AA494" s="1083"/>
      <c r="AB494" s="152"/>
      <c r="AC494" s="152"/>
      <c r="AD494" s="152"/>
      <c r="AE494" s="152"/>
      <c r="AF494" s="152"/>
    </row>
    <row r="495" spans="1:32" s="80" customFormat="1" ht="11.25" customHeight="1">
      <c r="A495" s="160"/>
      <c r="B495" s="144"/>
      <c r="C495" s="1903" t="s">
        <v>4560</v>
      </c>
      <c r="D495" s="656"/>
      <c r="E495" s="859"/>
      <c r="F495" s="859"/>
      <c r="G495" s="859"/>
      <c r="H495" s="728"/>
      <c r="I495" s="728"/>
      <c r="J495" s="728"/>
      <c r="K495" s="865"/>
      <c r="L495" s="865"/>
      <c r="M495" s="865"/>
      <c r="N495" s="858"/>
      <c r="O495" s="661"/>
      <c r="P495" s="858"/>
      <c r="Q495" s="870"/>
      <c r="R495" s="870"/>
      <c r="S495" s="870"/>
      <c r="T495" s="870"/>
      <c r="U495" s="870"/>
      <c r="V495" s="870"/>
      <c r="W495" s="870"/>
      <c r="X495" s="870"/>
      <c r="Y495" s="870"/>
      <c r="Z495" s="1881"/>
      <c r="AA495" s="1083"/>
      <c r="AB495" s="152"/>
      <c r="AC495" s="152"/>
      <c r="AD495" s="152"/>
      <c r="AE495" s="152"/>
      <c r="AF495" s="152"/>
    </row>
    <row r="496" spans="1:32" s="80" customFormat="1" ht="11.25" customHeight="1">
      <c r="A496" s="160"/>
      <c r="B496" s="144"/>
      <c r="C496" s="1908" t="s">
        <v>4605</v>
      </c>
      <c r="D496" s="863"/>
      <c r="E496" s="859"/>
      <c r="F496" s="859"/>
      <c r="G496" s="859"/>
      <c r="H496" s="728"/>
      <c r="I496" s="728"/>
      <c r="J496" s="728"/>
      <c r="K496" s="865"/>
      <c r="L496" s="865"/>
      <c r="M496" s="865"/>
      <c r="N496" s="858"/>
      <c r="O496" s="661"/>
      <c r="P496" s="661"/>
      <c r="Q496" s="661"/>
      <c r="R496" s="661"/>
      <c r="S496" s="661"/>
      <c r="T496" s="661"/>
      <c r="U496" s="661"/>
      <c r="V496" s="661"/>
      <c r="W496" s="661"/>
      <c r="X496" s="661"/>
      <c r="Y496" s="661"/>
      <c r="Z496" s="1883"/>
      <c r="AA496" s="1083"/>
      <c r="AB496" s="152"/>
      <c r="AC496" s="152"/>
      <c r="AD496" s="152"/>
      <c r="AE496" s="152"/>
      <c r="AF496" s="152"/>
    </row>
    <row r="497" spans="1:32" s="80" customFormat="1" ht="11.25" customHeight="1">
      <c r="A497" s="160"/>
      <c r="B497" s="144"/>
      <c r="C497" s="1903" t="s">
        <v>4606</v>
      </c>
      <c r="D497" s="656"/>
      <c r="E497" s="859"/>
      <c r="F497" s="859"/>
      <c r="G497" s="859"/>
      <c r="H497" s="728"/>
      <c r="I497" s="728"/>
      <c r="J497" s="728"/>
      <c r="K497" s="865"/>
      <c r="L497" s="865"/>
      <c r="M497" s="865"/>
      <c r="N497" s="858"/>
      <c r="O497" s="661"/>
      <c r="P497" s="869"/>
      <c r="Q497" s="870"/>
      <c r="R497" s="870"/>
      <c r="S497" s="870"/>
      <c r="T497" s="870"/>
      <c r="U497" s="870"/>
      <c r="V497" s="870"/>
      <c r="W497" s="870"/>
      <c r="X497" s="870"/>
      <c r="Y497" s="870"/>
      <c r="Z497" s="1881"/>
      <c r="AA497" s="1083"/>
      <c r="AB497" s="152"/>
      <c r="AC497" s="152"/>
      <c r="AD497" s="152"/>
      <c r="AE497" s="152"/>
      <c r="AF497" s="152"/>
    </row>
    <row r="498" spans="1:32" s="80" customFormat="1" ht="11.25" customHeight="1">
      <c r="A498" s="160"/>
      <c r="B498" s="144"/>
      <c r="C498" s="1909" t="s">
        <v>4607</v>
      </c>
      <c r="D498" s="656"/>
      <c r="E498" s="859"/>
      <c r="F498" s="859"/>
      <c r="G498" s="859"/>
      <c r="H498" s="728"/>
      <c r="I498" s="728"/>
      <c r="J498" s="728"/>
      <c r="K498" s="865"/>
      <c r="L498" s="865"/>
      <c r="M498" s="865"/>
      <c r="N498" s="858"/>
      <c r="O498" s="661"/>
      <c r="P498" s="858"/>
      <c r="Q498" s="870"/>
      <c r="R498" s="870"/>
      <c r="S498" s="870"/>
      <c r="T498" s="870"/>
      <c r="U498" s="870"/>
      <c r="V498" s="870"/>
      <c r="W498" s="870"/>
      <c r="X498" s="870"/>
      <c r="Y498" s="870"/>
      <c r="Z498" s="1881"/>
      <c r="AA498" s="1083"/>
      <c r="AB498" s="152"/>
      <c r="AC498" s="152"/>
      <c r="AD498" s="152"/>
      <c r="AE498" s="152"/>
      <c r="AF498" s="152"/>
    </row>
    <row r="499" spans="1:32" s="80" customFormat="1" ht="11.25" customHeight="1">
      <c r="A499" s="160"/>
      <c r="B499" s="144"/>
      <c r="C499" s="1910" t="s">
        <v>4608</v>
      </c>
      <c r="D499" s="656"/>
      <c r="E499" s="859"/>
      <c r="F499" s="859"/>
      <c r="G499" s="859"/>
      <c r="H499" s="728"/>
      <c r="I499" s="728"/>
      <c r="J499" s="728"/>
      <c r="K499" s="865"/>
      <c r="L499" s="865"/>
      <c r="M499" s="865"/>
      <c r="N499" s="858"/>
      <c r="O499" s="661"/>
      <c r="P499" s="858"/>
      <c r="Q499" s="870"/>
      <c r="R499" s="870"/>
      <c r="S499" s="870"/>
      <c r="T499" s="870"/>
      <c r="U499" s="870"/>
      <c r="V499" s="870"/>
      <c r="W499" s="870"/>
      <c r="X499" s="870"/>
      <c r="Y499" s="870"/>
      <c r="Z499" s="1881"/>
      <c r="AA499" s="1083"/>
      <c r="AB499" s="152"/>
      <c r="AC499" s="152"/>
      <c r="AD499" s="152"/>
      <c r="AE499" s="152"/>
      <c r="AF499" s="152"/>
    </row>
    <row r="500" spans="1:32" s="80" customFormat="1" ht="11.25" customHeight="1">
      <c r="A500" s="160"/>
      <c r="B500" s="200"/>
      <c r="C500" s="1911"/>
      <c r="D500" s="1906"/>
      <c r="E500" s="1887"/>
      <c r="F500" s="1887"/>
      <c r="G500" s="1887"/>
      <c r="H500" s="1888"/>
      <c r="I500" s="1888"/>
      <c r="J500" s="1888"/>
      <c r="K500" s="1889"/>
      <c r="L500" s="1889"/>
      <c r="M500" s="1889"/>
      <c r="N500" s="1890"/>
      <c r="O500" s="1891"/>
      <c r="P500" s="1891"/>
      <c r="Q500" s="1891"/>
      <c r="R500" s="1891"/>
      <c r="S500" s="1891"/>
      <c r="T500" s="1891"/>
      <c r="U500" s="1891"/>
      <c r="V500" s="1891"/>
      <c r="W500" s="1891"/>
      <c r="X500" s="1891"/>
      <c r="Y500" s="1891"/>
      <c r="Z500" s="1892"/>
      <c r="AA500" s="1083"/>
      <c r="AB500" s="152"/>
      <c r="AC500" s="152"/>
      <c r="AD500" s="152"/>
      <c r="AE500" s="152"/>
      <c r="AF500" s="152"/>
    </row>
    <row r="501" spans="1:32" s="80" customFormat="1" ht="11.25" customHeight="1" thickBot="1">
      <c r="A501" s="2181"/>
      <c r="B501" s="2182"/>
      <c r="C501" s="2183"/>
      <c r="D501" s="2184"/>
      <c r="E501" s="2185"/>
      <c r="F501" s="2185"/>
      <c r="G501" s="2185"/>
      <c r="H501" s="2186"/>
      <c r="I501" s="2186"/>
      <c r="J501" s="2186"/>
      <c r="K501" s="2187"/>
      <c r="L501" s="2187"/>
      <c r="M501" s="2187"/>
      <c r="N501" s="2183"/>
      <c r="O501" s="2188"/>
      <c r="P501" s="2188"/>
      <c r="Q501" s="2188"/>
      <c r="R501" s="2188"/>
      <c r="S501" s="2188"/>
      <c r="T501" s="2188"/>
      <c r="U501" s="2188"/>
      <c r="V501" s="2188"/>
      <c r="W501" s="2188"/>
      <c r="X501" s="2188"/>
      <c r="Y501" s="2188"/>
      <c r="Z501" s="2188"/>
      <c r="AA501" s="2189"/>
      <c r="AB501" s="152"/>
      <c r="AC501" s="152"/>
      <c r="AD501" s="152"/>
      <c r="AE501" s="152"/>
      <c r="AF501" s="152"/>
    </row>
    <row r="502" spans="1:32" s="80" customFormat="1" ht="11.25" customHeight="1">
      <c r="A502" s="2288"/>
      <c r="B502" s="2289"/>
      <c r="C502" s="2290"/>
      <c r="D502" s="2291"/>
      <c r="E502" s="2292"/>
      <c r="F502" s="2292"/>
      <c r="G502" s="2292"/>
      <c r="H502" s="2190"/>
      <c r="I502" s="2190"/>
      <c r="J502" s="2190"/>
      <c r="K502" s="2293"/>
      <c r="L502" s="2293"/>
      <c r="M502" s="2293"/>
      <c r="N502" s="2290"/>
      <c r="O502" s="2294"/>
      <c r="P502" s="2294"/>
      <c r="Q502" s="2294"/>
      <c r="R502" s="2294"/>
      <c r="S502" s="2294"/>
      <c r="T502" s="2294"/>
      <c r="U502" s="2294"/>
      <c r="V502" s="2294"/>
      <c r="W502" s="2294"/>
      <c r="X502" s="2294"/>
      <c r="Y502" s="2294"/>
      <c r="Z502" s="2294"/>
      <c r="AA502" s="2295"/>
      <c r="AB502" s="152"/>
      <c r="AC502" s="152"/>
      <c r="AD502" s="152"/>
      <c r="AE502" s="152"/>
      <c r="AF502" s="152"/>
    </row>
    <row r="503" spans="1:32" s="80" customFormat="1" ht="11.25" customHeight="1">
      <c r="A503" s="160"/>
      <c r="B503" s="144"/>
      <c r="C503" s="112"/>
      <c r="D503" s="199"/>
      <c r="E503" s="52"/>
      <c r="F503" s="199"/>
      <c r="G503" s="140"/>
      <c r="H503" s="137"/>
      <c r="I503" s="137"/>
      <c r="J503" s="137"/>
      <c r="K503" s="150"/>
      <c r="L503" s="150"/>
      <c r="M503" s="150"/>
      <c r="N503" s="139"/>
      <c r="O503" s="855"/>
      <c r="P503" s="139"/>
      <c r="Q503" s="201"/>
      <c r="R503" s="201"/>
      <c r="S503" s="201"/>
      <c r="T503" s="201"/>
      <c r="U503" s="201"/>
      <c r="V503" s="201"/>
      <c r="W503" s="201"/>
      <c r="X503" s="201"/>
      <c r="Y503" s="201"/>
      <c r="Z503" s="201"/>
      <c r="AA503" s="1083"/>
      <c r="AB503" s="152"/>
      <c r="AC503" s="152"/>
      <c r="AD503" s="152"/>
      <c r="AE503" s="152"/>
      <c r="AF503" s="152"/>
    </row>
    <row r="504" spans="1:32" s="80" customFormat="1" ht="11.25" customHeight="1">
      <c r="A504" s="160"/>
      <c r="B504" s="144"/>
      <c r="C504" s="139"/>
      <c r="D504" s="141"/>
      <c r="E504" s="140"/>
      <c r="F504" s="140"/>
      <c r="G504" s="140"/>
      <c r="H504" s="137"/>
      <c r="I504" s="137"/>
      <c r="J504" s="137"/>
      <c r="K504" s="150"/>
      <c r="L504" s="150"/>
      <c r="M504" s="150"/>
      <c r="N504" s="139"/>
      <c r="O504" s="855"/>
      <c r="P504" s="855"/>
      <c r="Q504" s="855"/>
      <c r="R504" s="855"/>
      <c r="S504" s="855"/>
      <c r="T504" s="855"/>
      <c r="U504" s="855"/>
      <c r="V504" s="855"/>
      <c r="W504" s="855"/>
      <c r="X504" s="855"/>
      <c r="Y504" s="855"/>
      <c r="Z504" s="855"/>
      <c r="AA504" s="1083"/>
      <c r="AB504" s="152"/>
      <c r="AC504" s="152"/>
      <c r="AD504" s="152"/>
      <c r="AE504" s="152"/>
      <c r="AF504" s="152"/>
    </row>
    <row r="505" spans="1:32" s="80" customFormat="1" ht="11.25" customHeight="1">
      <c r="A505" s="160"/>
      <c r="B505" s="81"/>
      <c r="C505" s="81"/>
      <c r="D505" s="81"/>
      <c r="E505" s="1024"/>
      <c r="F505" s="1024" t="s">
        <v>1318</v>
      </c>
      <c r="G505" s="215"/>
      <c r="H505" s="215"/>
      <c r="I505" s="215"/>
      <c r="J505" s="215"/>
      <c r="K505" s="215"/>
      <c r="L505" s="222"/>
      <c r="M505" s="174"/>
      <c r="N505" s="223"/>
      <c r="O505" s="157"/>
      <c r="P505" s="157"/>
      <c r="Q505" s="855"/>
      <c r="R505" s="855"/>
      <c r="S505" s="855"/>
      <c r="T505" s="855"/>
      <c r="U505" s="855"/>
      <c r="V505" s="855"/>
      <c r="W505" s="855"/>
      <c r="X505" s="855"/>
      <c r="Y505" s="855"/>
      <c r="Z505" s="855"/>
      <c r="AA505" s="1083"/>
      <c r="AB505" s="152"/>
      <c r="AC505" s="152"/>
      <c r="AD505" s="152"/>
      <c r="AE505" s="152"/>
      <c r="AF505" s="152"/>
    </row>
    <row r="506" spans="1:32" s="80" customFormat="1" ht="11.25" customHeight="1">
      <c r="A506" s="160"/>
      <c r="B506" s="217"/>
      <c r="C506" s="217"/>
      <c r="D506" s="217"/>
      <c r="E506" s="42"/>
      <c r="F506" s="42" t="s">
        <v>1319</v>
      </c>
      <c r="G506" s="140"/>
      <c r="H506" s="140"/>
      <c r="I506" s="140"/>
      <c r="J506" s="141"/>
      <c r="K506" s="140"/>
      <c r="L506" s="140"/>
      <c r="M506" s="140"/>
      <c r="N506" s="140"/>
      <c r="O506" s="140"/>
      <c r="P506" s="140"/>
      <c r="Q506" s="855"/>
      <c r="R506" s="855"/>
      <c r="S506" s="855"/>
      <c r="T506" s="855"/>
      <c r="U506" s="855"/>
      <c r="V506" s="855"/>
      <c r="W506" s="855"/>
      <c r="X506" s="855"/>
      <c r="Y506" s="855"/>
      <c r="Z506" s="855"/>
      <c r="AA506" s="1083"/>
      <c r="AB506" s="152"/>
      <c r="AC506" s="152"/>
      <c r="AD506" s="152"/>
      <c r="AE506" s="152"/>
      <c r="AF506" s="152"/>
    </row>
    <row r="507" spans="1:32" s="80" customFormat="1" ht="11.25" customHeight="1">
      <c r="A507" s="160"/>
      <c r="B507" s="144"/>
      <c r="C507" s="139"/>
      <c r="D507" s="141"/>
      <c r="E507" s="140"/>
      <c r="F507" s="140"/>
      <c r="G507" s="140"/>
      <c r="H507" s="137"/>
      <c r="I507" s="137"/>
      <c r="J507" s="137"/>
      <c r="K507" s="150"/>
      <c r="L507" s="150"/>
      <c r="M507" s="150"/>
      <c r="N507" s="139"/>
      <c r="O507" s="855"/>
      <c r="P507" s="855"/>
      <c r="Q507" s="855"/>
      <c r="R507" s="855"/>
      <c r="S507" s="855"/>
      <c r="T507" s="855"/>
      <c r="U507" s="855"/>
      <c r="V507" s="855"/>
      <c r="W507" s="855"/>
      <c r="X507" s="855"/>
      <c r="Y507" s="855"/>
      <c r="Z507" s="855"/>
      <c r="AA507" s="1083"/>
      <c r="AB507" s="152"/>
      <c r="AC507" s="152"/>
      <c r="AD507" s="152"/>
      <c r="AE507" s="152"/>
      <c r="AF507" s="152"/>
    </row>
    <row r="508" spans="1:32" s="80" customFormat="1" ht="11.25" customHeight="1">
      <c r="A508" s="160"/>
      <c r="B508" s="144"/>
      <c r="C508" s="139"/>
      <c r="D508" s="141"/>
      <c r="E508" s="140"/>
      <c r="F508" s="140"/>
      <c r="G508" s="140"/>
      <c r="H508" s="137"/>
      <c r="I508" s="137"/>
      <c r="J508" s="137"/>
      <c r="K508" s="150"/>
      <c r="L508" s="150"/>
      <c r="M508" s="150"/>
      <c r="N508" s="139"/>
      <c r="O508" s="855"/>
      <c r="P508" s="855"/>
      <c r="Q508" s="855"/>
      <c r="R508" s="855"/>
      <c r="S508" s="855"/>
      <c r="T508" s="855"/>
      <c r="U508" s="855"/>
      <c r="V508" s="855"/>
      <c r="W508" s="855"/>
      <c r="X508" s="855"/>
      <c r="Y508" s="855"/>
      <c r="Z508" s="855"/>
      <c r="AA508" s="1083"/>
      <c r="AB508" s="152"/>
      <c r="AC508" s="152"/>
      <c r="AD508" s="152"/>
      <c r="AE508" s="152"/>
      <c r="AF508" s="152"/>
    </row>
    <row r="509" spans="1:32" s="80" customFormat="1" ht="11.25" customHeight="1">
      <c r="A509" s="160"/>
      <c r="B509" s="144" t="s">
        <v>977</v>
      </c>
      <c r="C509" s="858" t="s">
        <v>1072</v>
      </c>
      <c r="D509" s="858"/>
      <c r="E509" s="859"/>
      <c r="F509" s="859"/>
      <c r="G509" s="859"/>
      <c r="H509" s="728"/>
      <c r="I509" s="728"/>
      <c r="J509" s="728"/>
      <c r="K509" s="859"/>
      <c r="L509" s="859"/>
      <c r="M509" s="859"/>
      <c r="N509" s="859"/>
      <c r="O509" s="859"/>
      <c r="P509" s="859"/>
      <c r="Q509" s="859"/>
      <c r="R509" s="859"/>
      <c r="S509" s="860"/>
      <c r="T509" s="860"/>
      <c r="U509" s="860"/>
      <c r="V509" s="860"/>
      <c r="W509" s="860"/>
      <c r="X509" s="860"/>
      <c r="Y509" s="860"/>
      <c r="Z509" s="860"/>
      <c r="AA509" s="1083"/>
      <c r="AB509" s="152"/>
      <c r="AC509" s="152"/>
      <c r="AD509" s="152"/>
      <c r="AE509" s="152"/>
      <c r="AF509" s="152"/>
    </row>
    <row r="510" spans="1:32" s="80" customFormat="1" ht="11.25" customHeight="1">
      <c r="A510" s="160"/>
      <c r="B510" s="217"/>
      <c r="C510" s="217"/>
      <c r="D510" s="217"/>
      <c r="E510" s="217"/>
      <c r="F510" s="217"/>
      <c r="G510" s="140"/>
      <c r="H510" s="140"/>
      <c r="I510" s="140"/>
      <c r="J510" s="141"/>
      <c r="K510" s="140"/>
      <c r="L510" s="140"/>
      <c r="M510" s="140"/>
      <c r="N510" s="140"/>
      <c r="O510" s="140"/>
      <c r="P510" s="140"/>
      <c r="Q510" s="140"/>
      <c r="R510" s="140"/>
      <c r="S510" s="1823"/>
      <c r="T510" s="1823"/>
      <c r="U510" s="1823"/>
      <c r="V510" s="1823"/>
      <c r="W510" s="224"/>
      <c r="X510" s="224"/>
      <c r="Y510" s="224"/>
      <c r="Z510" s="224"/>
      <c r="AA510" s="1083"/>
      <c r="AB510" s="152"/>
      <c r="AC510" s="152"/>
      <c r="AD510" s="152"/>
      <c r="AE510" s="152"/>
      <c r="AF510" s="152"/>
    </row>
    <row r="511" spans="1:32" s="80" customFormat="1" ht="11.25" customHeight="1">
      <c r="A511" s="160"/>
      <c r="B511" s="217"/>
      <c r="C511" s="217"/>
      <c r="D511" s="217"/>
      <c r="E511" s="217"/>
      <c r="F511" s="217"/>
      <c r="G511" s="140"/>
      <c r="H511" s="140"/>
      <c r="I511" s="140"/>
      <c r="J511" s="141"/>
      <c r="K511" s="140"/>
      <c r="L511" s="140"/>
      <c r="M511" s="140"/>
      <c r="N511" s="140"/>
      <c r="O511" s="140"/>
      <c r="P511" s="140"/>
      <c r="Q511" s="4962" t="s">
        <v>273</v>
      </c>
      <c r="R511" s="4962"/>
      <c r="S511" s="4962"/>
      <c r="T511" s="4962"/>
      <c r="U511" s="4962"/>
      <c r="V511" s="4962"/>
      <c r="W511" s="4962"/>
      <c r="X511" s="4962"/>
      <c r="Y511" s="4962"/>
      <c r="Z511" s="4962"/>
      <c r="AA511" s="1083"/>
      <c r="AB511" s="152"/>
      <c r="AC511" s="152"/>
      <c r="AD511" s="152"/>
      <c r="AE511" s="152"/>
      <c r="AF511" s="152"/>
    </row>
    <row r="512" spans="1:32" s="80" customFormat="1" ht="11.25" customHeight="1">
      <c r="A512" s="160"/>
      <c r="B512" s="142"/>
      <c r="C512" s="142"/>
      <c r="D512" s="142"/>
      <c r="E512" s="142"/>
      <c r="F512" s="142"/>
      <c r="G512" s="142"/>
      <c r="H512" s="142"/>
      <c r="I512" s="142"/>
      <c r="J512" s="142"/>
      <c r="K512" s="142"/>
      <c r="L512" s="142"/>
      <c r="M512" s="140"/>
      <c r="N512" s="140"/>
      <c r="O512" s="140"/>
      <c r="P512" s="140"/>
      <c r="Q512" s="4963" t="s">
        <v>120</v>
      </c>
      <c r="R512" s="4963"/>
      <c r="S512" s="4963"/>
      <c r="T512" s="4963"/>
      <c r="U512" s="4963"/>
      <c r="V512" s="4963"/>
      <c r="W512" s="4963"/>
      <c r="X512" s="4963"/>
      <c r="Y512" s="4963"/>
      <c r="Z512" s="4963"/>
      <c r="AA512" s="1083"/>
      <c r="AB512" s="152"/>
      <c r="AC512" s="152"/>
      <c r="AD512" s="152"/>
      <c r="AE512" s="152"/>
      <c r="AF512" s="152"/>
    </row>
    <row r="513" spans="1:32" s="80" customFormat="1" ht="11.25" customHeight="1">
      <c r="A513" s="160"/>
      <c r="B513" s="144"/>
      <c r="C513" s="112"/>
      <c r="D513" s="199"/>
      <c r="E513" s="52"/>
      <c r="F513" s="199"/>
      <c r="G513" s="140"/>
      <c r="H513" s="137"/>
      <c r="I513" s="137"/>
      <c r="J513" s="137"/>
      <c r="K513" s="150"/>
      <c r="L513" s="150"/>
      <c r="M513" s="150"/>
      <c r="N513" s="139"/>
      <c r="O513" s="855"/>
      <c r="P513" s="855"/>
      <c r="Q513" s="855"/>
      <c r="R513" s="855"/>
      <c r="S513" s="855"/>
      <c r="T513" s="855"/>
      <c r="U513" s="855"/>
      <c r="V513" s="855"/>
      <c r="W513" s="855"/>
      <c r="X513" s="855"/>
      <c r="Y513" s="4972" t="s">
        <v>283</v>
      </c>
      <c r="Z513" s="4973"/>
      <c r="AA513" s="1083"/>
      <c r="AB513" s="152"/>
      <c r="AC513" s="152"/>
      <c r="AD513" s="152"/>
      <c r="AE513" s="152"/>
      <c r="AF513" s="152"/>
    </row>
    <row r="514" spans="1:32" s="80" customFormat="1" ht="11.25" customHeight="1">
      <c r="A514" s="160"/>
      <c r="B514" s="200">
        <v>9.32</v>
      </c>
      <c r="C514" s="210" t="s">
        <v>4977</v>
      </c>
      <c r="D514" s="141"/>
      <c r="E514" s="139"/>
      <c r="F514" s="140"/>
      <c r="G514" s="140"/>
      <c r="H514" s="140"/>
      <c r="I514" s="137"/>
      <c r="J514" s="137"/>
      <c r="K514" s="137"/>
      <c r="L514" s="150"/>
      <c r="M514" s="150"/>
      <c r="N514" s="139"/>
      <c r="O514" s="201"/>
      <c r="P514" s="4964">
        <v>35</v>
      </c>
      <c r="Q514" s="4983"/>
      <c r="R514" s="4984"/>
      <c r="S514" s="4984"/>
      <c r="T514" s="4984"/>
      <c r="U514" s="4984"/>
      <c r="V514" s="4984"/>
      <c r="W514" s="4984"/>
      <c r="X514" s="4984"/>
      <c r="Y514" s="4984"/>
      <c r="Z514" s="4985"/>
      <c r="AA514" s="1083"/>
      <c r="AB514" s="152"/>
      <c r="AC514" s="152"/>
      <c r="AD514" s="152"/>
      <c r="AE514" s="152"/>
      <c r="AF514" s="152"/>
    </row>
    <row r="515" spans="1:32" s="80" customFormat="1" ht="11.25" customHeight="1">
      <c r="A515" s="160"/>
      <c r="B515" s="198"/>
      <c r="C515" s="113" t="s">
        <v>4812</v>
      </c>
      <c r="D515" s="141"/>
      <c r="E515" s="140"/>
      <c r="F515" s="140"/>
      <c r="G515" s="140"/>
      <c r="H515" s="137"/>
      <c r="I515" s="137"/>
      <c r="J515" s="137"/>
      <c r="K515" s="150"/>
      <c r="L515" s="150"/>
      <c r="M515" s="150"/>
      <c r="N515" s="139"/>
      <c r="O515" s="855"/>
      <c r="P515" s="4965"/>
      <c r="Q515" s="4986"/>
      <c r="R515" s="4987"/>
      <c r="S515" s="4987"/>
      <c r="T515" s="4987"/>
      <c r="U515" s="4987"/>
      <c r="V515" s="4987"/>
      <c r="W515" s="4987"/>
      <c r="X515" s="4987"/>
      <c r="Y515" s="4987"/>
      <c r="Z515" s="4988"/>
      <c r="AA515" s="1083"/>
      <c r="AB515" s="152"/>
      <c r="AC515" s="152"/>
      <c r="AD515" s="152"/>
      <c r="AE515" s="152"/>
      <c r="AF515" s="152"/>
    </row>
    <row r="516" spans="1:32" s="80" customFormat="1" ht="11.25" customHeight="1">
      <c r="A516" s="160"/>
      <c r="B516" s="144"/>
      <c r="C516" s="1709"/>
      <c r="D516" s="1709"/>
      <c r="E516" s="1709"/>
      <c r="F516" s="1709"/>
      <c r="G516" s="1709"/>
      <c r="H516" s="1709"/>
      <c r="I516" s="1709"/>
      <c r="J516" s="1709"/>
      <c r="K516" s="140"/>
      <c r="L516" s="150"/>
      <c r="M516" s="150"/>
      <c r="N516" s="139"/>
      <c r="O516" s="855"/>
      <c r="P516" s="855"/>
      <c r="Q516" s="855"/>
      <c r="R516" s="855"/>
      <c r="S516" s="855"/>
      <c r="T516" s="855"/>
      <c r="U516" s="855"/>
      <c r="V516" s="855"/>
      <c r="W516" s="855"/>
      <c r="X516" s="855"/>
      <c r="Y516" s="855"/>
      <c r="Z516" s="855"/>
      <c r="AA516" s="1083"/>
      <c r="AB516" s="152"/>
      <c r="AC516" s="152"/>
      <c r="AD516" s="152"/>
      <c r="AE516" s="152"/>
      <c r="AF516" s="152"/>
    </row>
    <row r="517" spans="1:32" s="80" customFormat="1" ht="11.25" customHeight="1">
      <c r="A517" s="160"/>
      <c r="B517" s="873"/>
      <c r="C517" s="110"/>
      <c r="D517" s="111"/>
      <c r="E517" s="140"/>
      <c r="F517" s="140"/>
      <c r="G517" s="140"/>
      <c r="H517" s="137"/>
      <c r="I517" s="137"/>
      <c r="J517" s="137"/>
      <c r="K517" s="150"/>
      <c r="L517" s="150"/>
      <c r="M517" s="150"/>
      <c r="N517" s="139"/>
      <c r="O517" s="855"/>
      <c r="P517" s="855"/>
      <c r="Q517" s="855"/>
      <c r="R517" s="855"/>
      <c r="S517" s="855"/>
      <c r="T517" s="855"/>
      <c r="U517" s="855"/>
      <c r="V517" s="855"/>
      <c r="W517" s="855"/>
      <c r="X517" s="855"/>
      <c r="Y517" s="855"/>
      <c r="Z517" s="855"/>
      <c r="AA517" s="1083"/>
      <c r="AB517" s="152"/>
      <c r="AC517" s="152"/>
      <c r="AD517" s="152"/>
      <c r="AE517" s="152"/>
      <c r="AF517" s="152"/>
    </row>
    <row r="518" spans="1:32" s="80" customFormat="1" ht="11.25" customHeight="1">
      <c r="A518" s="2160"/>
      <c r="B518" s="2043"/>
      <c r="C518" s="2273"/>
      <c r="D518" s="2274"/>
      <c r="E518" s="2164"/>
      <c r="F518" s="2164"/>
      <c r="G518" s="2164"/>
      <c r="H518" s="2165"/>
      <c r="I518" s="2165"/>
      <c r="J518" s="2165"/>
      <c r="K518" s="2166"/>
      <c r="L518" s="2166"/>
      <c r="M518" s="2166"/>
      <c r="N518" s="2162"/>
      <c r="O518" s="2167"/>
      <c r="P518" s="2275"/>
      <c r="Q518" s="2168"/>
      <c r="R518" s="2168"/>
      <c r="S518" s="2168"/>
      <c r="T518" s="2168"/>
      <c r="U518" s="2168"/>
      <c r="V518" s="2168"/>
      <c r="W518" s="2168"/>
      <c r="X518" s="2168"/>
      <c r="Y518" s="2168"/>
      <c r="Z518" s="2168"/>
      <c r="AA518" s="2169"/>
      <c r="AB518" s="152"/>
      <c r="AC518" s="152"/>
      <c r="AD518" s="152"/>
      <c r="AE518" s="152"/>
      <c r="AF518" s="152"/>
    </row>
    <row r="519" spans="1:32" s="80" customFormat="1" ht="11.25" customHeight="1">
      <c r="A519" s="2170"/>
      <c r="B519" s="1711"/>
      <c r="C519" s="1711" t="s">
        <v>4975</v>
      </c>
      <c r="D519" s="659" t="s">
        <v>5028</v>
      </c>
      <c r="E519" s="657"/>
      <c r="F519" s="659"/>
      <c r="G519" s="859"/>
      <c r="H519" s="728"/>
      <c r="I519" s="728"/>
      <c r="J519" s="728"/>
      <c r="K519" s="865"/>
      <c r="L519" s="865"/>
      <c r="M519" s="865"/>
      <c r="N519" s="858"/>
      <c r="O519" s="661"/>
      <c r="P519" s="858"/>
      <c r="Q519" s="870"/>
      <c r="R519" s="870"/>
      <c r="S519" s="870"/>
      <c r="T519" s="870"/>
      <c r="U519" s="870"/>
      <c r="V519" s="870"/>
      <c r="W519" s="870"/>
      <c r="X519" s="870"/>
      <c r="Y519" s="870"/>
      <c r="Z519" s="870"/>
      <c r="AA519" s="1718"/>
      <c r="AB519" s="152"/>
      <c r="AC519" s="152"/>
      <c r="AD519" s="152"/>
      <c r="AE519" s="152"/>
      <c r="AF519" s="152"/>
    </row>
    <row r="520" spans="1:32" s="80" customFormat="1" ht="11.25" customHeight="1">
      <c r="A520" s="2170"/>
      <c r="B520" s="1720"/>
      <c r="C520" s="1720" t="s">
        <v>4973</v>
      </c>
      <c r="D520" s="658" t="s">
        <v>5029</v>
      </c>
      <c r="E520" s="657"/>
      <c r="F520" s="658"/>
      <c r="G520" s="859"/>
      <c r="H520" s="728"/>
      <c r="I520" s="728"/>
      <c r="J520" s="728"/>
      <c r="K520" s="865"/>
      <c r="L520" s="865"/>
      <c r="M520" s="865"/>
      <c r="N520" s="858"/>
      <c r="O520" s="661"/>
      <c r="P520" s="661"/>
      <c r="Q520" s="661"/>
      <c r="R520" s="661"/>
      <c r="S520" s="661"/>
      <c r="T520" s="661"/>
      <c r="U520" s="661"/>
      <c r="V520" s="661"/>
      <c r="W520" s="661"/>
      <c r="X520" s="661"/>
      <c r="Y520" s="661"/>
      <c r="Z520" s="661"/>
      <c r="AA520" s="1718"/>
      <c r="AB520" s="152"/>
      <c r="AC520" s="152"/>
      <c r="AD520" s="152"/>
      <c r="AE520" s="152"/>
      <c r="AF520" s="152"/>
    </row>
    <row r="521" spans="1:32" s="80" customFormat="1" ht="11.25" customHeight="1">
      <c r="A521" s="2171"/>
      <c r="B521" s="2172"/>
      <c r="C521" s="2173"/>
      <c r="D521" s="2276"/>
      <c r="E521" s="2175"/>
      <c r="F521" s="2175"/>
      <c r="G521" s="2175"/>
      <c r="H521" s="2176"/>
      <c r="I521" s="2176"/>
      <c r="J521" s="2176"/>
      <c r="K521" s="2177"/>
      <c r="L521" s="2177"/>
      <c r="M521" s="2177"/>
      <c r="N521" s="2173"/>
      <c r="O521" s="2178"/>
      <c r="P521" s="2178"/>
      <c r="Q521" s="2178"/>
      <c r="R521" s="2178"/>
      <c r="S521" s="2178"/>
      <c r="T521" s="2178"/>
      <c r="U521" s="2178"/>
      <c r="V521" s="2178"/>
      <c r="W521" s="2178"/>
      <c r="X521" s="2178"/>
      <c r="Y521" s="2178"/>
      <c r="Z521" s="2178"/>
      <c r="AA521" s="2179"/>
      <c r="AB521" s="152"/>
      <c r="AC521" s="152"/>
      <c r="AD521" s="152"/>
      <c r="AE521" s="152"/>
      <c r="AF521" s="152"/>
    </row>
    <row r="522" spans="1:32" s="80" customFormat="1" ht="11.25" customHeight="1">
      <c r="A522" s="368"/>
      <c r="B522" s="1741"/>
      <c r="C522" s="91"/>
      <c r="D522" s="664"/>
      <c r="E522" s="13"/>
      <c r="F522" s="9"/>
      <c r="G522" s="9"/>
      <c r="H522" s="9"/>
      <c r="I522" s="13"/>
      <c r="J522" s="13"/>
      <c r="K522" s="13"/>
      <c r="L522" s="1837"/>
      <c r="M522" s="1837"/>
      <c r="N522" s="13"/>
      <c r="O522" s="1738"/>
      <c r="P522" s="1408"/>
      <c r="Q522" s="1738"/>
      <c r="R522" s="1738"/>
      <c r="S522" s="1738"/>
      <c r="T522" s="1738"/>
      <c r="U522" s="1738"/>
      <c r="V522" s="1738"/>
      <c r="W522" s="1738"/>
      <c r="X522" s="1738"/>
      <c r="Y522" s="1738"/>
      <c r="Z522" s="1738"/>
      <c r="AA522" s="1645"/>
      <c r="AB522" s="152"/>
      <c r="AC522" s="152"/>
      <c r="AD522" s="152"/>
      <c r="AE522" s="152"/>
      <c r="AF522" s="152"/>
    </row>
    <row r="523" spans="1:32" s="80" customFormat="1" ht="11.25" customHeight="1">
      <c r="A523" s="160"/>
      <c r="B523" s="200">
        <v>9.33</v>
      </c>
      <c r="C523" s="2260" t="s">
        <v>4614</v>
      </c>
      <c r="D523" s="198"/>
      <c r="E523" s="111"/>
      <c r="F523" s="110"/>
      <c r="G523" s="111"/>
      <c r="H523" s="140"/>
      <c r="I523" s="137"/>
      <c r="J523" s="137"/>
      <c r="K523" s="137"/>
      <c r="L523" s="150"/>
      <c r="M523" s="150"/>
      <c r="N523" s="139"/>
      <c r="O523" s="201"/>
      <c r="P523" s="139"/>
      <c r="Q523" s="201"/>
      <c r="R523" s="201"/>
      <c r="S523" s="201"/>
      <c r="T523" s="201"/>
      <c r="U523" s="201"/>
      <c r="V523" s="201"/>
      <c r="W523" s="201"/>
      <c r="X523" s="201"/>
      <c r="Y523" s="201"/>
      <c r="Z523" s="201"/>
      <c r="AA523" s="1083"/>
      <c r="AB523" s="152"/>
      <c r="AC523" s="152"/>
      <c r="AD523" s="152"/>
      <c r="AE523" s="152"/>
      <c r="AF523" s="152"/>
    </row>
    <row r="524" spans="1:32" s="80" customFormat="1" ht="11.25" customHeight="1">
      <c r="A524" s="160"/>
      <c r="B524" s="1013"/>
      <c r="C524" s="1725" t="s">
        <v>4615</v>
      </c>
      <c r="D524" s="115"/>
      <c r="E524" s="111"/>
      <c r="F524" s="111"/>
      <c r="G524" s="111"/>
      <c r="H524" s="137"/>
      <c r="I524" s="137"/>
      <c r="J524" s="137"/>
      <c r="K524" s="150"/>
      <c r="L524" s="150"/>
      <c r="M524" s="150"/>
      <c r="N524" s="139"/>
      <c r="O524" s="855"/>
      <c r="P524" s="855"/>
      <c r="Q524" s="855"/>
      <c r="R524" s="855"/>
      <c r="S524" s="855"/>
      <c r="T524" s="855"/>
      <c r="U524" s="855"/>
      <c r="V524" s="855"/>
      <c r="W524" s="855"/>
      <c r="X524" s="855"/>
      <c r="Y524" s="855"/>
      <c r="Z524" s="855"/>
      <c r="AA524" s="1083"/>
      <c r="AB524" s="152"/>
      <c r="AC524" s="152"/>
      <c r="AD524" s="152"/>
      <c r="AE524" s="152"/>
      <c r="AF524" s="152"/>
    </row>
    <row r="525" spans="1:32" s="80" customFormat="1" ht="11.25" customHeight="1">
      <c r="A525" s="160"/>
      <c r="B525" s="144"/>
      <c r="C525" s="139"/>
      <c r="D525" s="141"/>
      <c r="E525" s="140"/>
      <c r="F525" s="140"/>
      <c r="G525" s="140"/>
      <c r="H525" s="140"/>
      <c r="I525" s="137"/>
      <c r="J525" s="137"/>
      <c r="K525" s="137"/>
      <c r="L525" s="150"/>
      <c r="M525" s="150"/>
      <c r="N525" s="142"/>
      <c r="O525" s="201"/>
      <c r="P525" s="640"/>
      <c r="Q525" s="201"/>
      <c r="R525" s="201"/>
      <c r="S525" s="201"/>
      <c r="T525" s="201"/>
      <c r="U525" s="201"/>
      <c r="V525" s="201"/>
      <c r="W525" s="201"/>
      <c r="X525" s="201"/>
      <c r="Y525" s="201"/>
      <c r="Z525" s="201"/>
      <c r="AA525" s="1083"/>
      <c r="AB525" s="152"/>
      <c r="AC525" s="152"/>
      <c r="AD525" s="152"/>
      <c r="AE525" s="152"/>
      <c r="AF525" s="152"/>
    </row>
    <row r="526" spans="1:32" s="80" customFormat="1" ht="11.25" customHeight="1">
      <c r="A526" s="160"/>
      <c r="B526" s="144"/>
      <c r="C526" s="1838" t="s">
        <v>86</v>
      </c>
      <c r="D526" s="210" t="s">
        <v>4616</v>
      </c>
      <c r="E526" s="111"/>
      <c r="F526" s="140"/>
      <c r="G526" s="140"/>
      <c r="H526" s="140"/>
      <c r="I526" s="137"/>
      <c r="J526" s="137"/>
      <c r="K526" s="137"/>
      <c r="L526" s="150"/>
      <c r="M526" s="150"/>
      <c r="N526" s="139"/>
      <c r="O526" s="201"/>
      <c r="P526" s="4964">
        <v>36</v>
      </c>
      <c r="Q526" s="4983"/>
      <c r="R526" s="4984"/>
      <c r="S526" s="4984"/>
      <c r="T526" s="4984"/>
      <c r="U526" s="4984"/>
      <c r="V526" s="4984"/>
      <c r="W526" s="4984"/>
      <c r="X526" s="4984"/>
      <c r="Y526" s="4984"/>
      <c r="Z526" s="4985"/>
      <c r="AA526" s="1083"/>
      <c r="AB526" s="152"/>
      <c r="AC526" s="152"/>
      <c r="AD526" s="152"/>
      <c r="AE526" s="152"/>
      <c r="AF526" s="152"/>
    </row>
    <row r="527" spans="1:32" s="80" customFormat="1" ht="11.25" customHeight="1">
      <c r="A527" s="160"/>
      <c r="B527" s="200"/>
      <c r="C527" s="211"/>
      <c r="D527" s="113" t="s">
        <v>4617</v>
      </c>
      <c r="E527" s="111"/>
      <c r="F527" s="140"/>
      <c r="G527" s="140"/>
      <c r="H527" s="140"/>
      <c r="I527" s="137"/>
      <c r="J527" s="137"/>
      <c r="K527" s="137"/>
      <c r="L527" s="150"/>
      <c r="M527" s="150"/>
      <c r="N527" s="139"/>
      <c r="O527" s="201"/>
      <c r="P527" s="4965"/>
      <c r="Q527" s="4986"/>
      <c r="R527" s="4987"/>
      <c r="S527" s="4987"/>
      <c r="T527" s="4987"/>
      <c r="U527" s="4987"/>
      <c r="V527" s="4987"/>
      <c r="W527" s="4987"/>
      <c r="X527" s="4987"/>
      <c r="Y527" s="4987"/>
      <c r="Z527" s="4988"/>
      <c r="AA527" s="1083"/>
      <c r="AB527" s="152"/>
      <c r="AC527" s="152"/>
      <c r="AD527" s="152"/>
      <c r="AE527" s="152"/>
      <c r="AF527" s="152"/>
    </row>
    <row r="528" spans="1:32" s="80" customFormat="1" ht="11.25" customHeight="1">
      <c r="A528" s="160"/>
      <c r="B528" s="200"/>
      <c r="C528" s="110"/>
      <c r="D528" s="111"/>
      <c r="E528" s="139"/>
      <c r="F528" s="140"/>
      <c r="G528" s="140"/>
      <c r="H528" s="140"/>
      <c r="I528" s="137"/>
      <c r="J528" s="137"/>
      <c r="K528" s="137"/>
      <c r="L528" s="150"/>
      <c r="M528" s="150"/>
      <c r="N528" s="139"/>
      <c r="O528" s="201"/>
      <c r="P528" s="640"/>
      <c r="Q528" s="201"/>
      <c r="R528" s="201"/>
      <c r="S528" s="201"/>
      <c r="T528" s="201"/>
      <c r="U528" s="201"/>
      <c r="V528" s="201"/>
      <c r="W528" s="201"/>
      <c r="X528" s="201"/>
      <c r="Y528" s="201"/>
      <c r="Z528" s="201"/>
      <c r="AA528" s="1083"/>
      <c r="AB528" s="152"/>
      <c r="AC528" s="152"/>
      <c r="AD528" s="152"/>
      <c r="AE528" s="152"/>
      <c r="AF528" s="152"/>
    </row>
    <row r="529" spans="1:32" s="80" customFormat="1" ht="11.25" customHeight="1">
      <c r="A529" s="160"/>
      <c r="B529" s="198"/>
      <c r="C529" s="1898"/>
      <c r="D529" s="1899"/>
      <c r="E529" s="1874"/>
      <c r="F529" s="1874"/>
      <c r="G529" s="1874"/>
      <c r="H529" s="1875"/>
      <c r="I529" s="1875"/>
      <c r="J529" s="1875"/>
      <c r="K529" s="1876"/>
      <c r="L529" s="1876"/>
      <c r="M529" s="1876"/>
      <c r="N529" s="1877"/>
      <c r="O529" s="1878"/>
      <c r="P529" s="1900"/>
      <c r="Q529" s="1901"/>
      <c r="R529" s="1901"/>
      <c r="S529" s="1901"/>
      <c r="T529" s="1901"/>
      <c r="U529" s="1901"/>
      <c r="V529" s="1901"/>
      <c r="W529" s="1901"/>
      <c r="X529" s="1901"/>
      <c r="Y529" s="1901"/>
      <c r="Z529" s="1902"/>
      <c r="AA529" s="1083"/>
      <c r="AB529" s="152"/>
      <c r="AC529" s="152"/>
      <c r="AD529" s="152"/>
      <c r="AE529" s="152"/>
      <c r="AF529" s="152"/>
    </row>
    <row r="530" spans="1:32" s="80" customFormat="1" ht="11.25" customHeight="1">
      <c r="A530" s="160"/>
      <c r="B530" s="144"/>
      <c r="C530" s="1903" t="s">
        <v>4560</v>
      </c>
      <c r="D530" s="656"/>
      <c r="E530" s="859"/>
      <c r="F530" s="859"/>
      <c r="G530" s="859"/>
      <c r="H530" s="728"/>
      <c r="I530" s="728"/>
      <c r="J530" s="728"/>
      <c r="K530" s="865"/>
      <c r="L530" s="865"/>
      <c r="M530" s="865"/>
      <c r="N530" s="858"/>
      <c r="O530" s="661"/>
      <c r="P530" s="858"/>
      <c r="Q530" s="870"/>
      <c r="R530" s="870"/>
      <c r="S530" s="870"/>
      <c r="T530" s="870"/>
      <c r="U530" s="870"/>
      <c r="V530" s="870"/>
      <c r="W530" s="870"/>
      <c r="X530" s="870"/>
      <c r="Y530" s="870"/>
      <c r="Z530" s="1881"/>
      <c r="AA530" s="1083"/>
      <c r="AB530" s="152"/>
      <c r="AC530" s="152"/>
      <c r="AD530" s="152"/>
      <c r="AE530" s="152"/>
      <c r="AF530" s="152"/>
    </row>
    <row r="531" spans="1:32" s="80" customFormat="1" ht="11.25" customHeight="1">
      <c r="A531" s="160"/>
      <c r="B531" s="200"/>
      <c r="C531" s="1908" t="s">
        <v>4618</v>
      </c>
      <c r="D531" s="863"/>
      <c r="E531" s="859"/>
      <c r="F531" s="859"/>
      <c r="G531" s="859"/>
      <c r="H531" s="728"/>
      <c r="I531" s="728"/>
      <c r="J531" s="728"/>
      <c r="K531" s="1740" t="s">
        <v>4619</v>
      </c>
      <c r="L531" s="1740"/>
      <c r="M531" s="865"/>
      <c r="N531" s="858"/>
      <c r="O531" s="661"/>
      <c r="P531" s="661"/>
      <c r="Q531" s="661"/>
      <c r="R531" s="661"/>
      <c r="S531" s="661"/>
      <c r="T531" s="661"/>
      <c r="U531" s="661"/>
      <c r="V531" s="661"/>
      <c r="W531" s="661"/>
      <c r="X531" s="661"/>
      <c r="Y531" s="661"/>
      <c r="Z531" s="1883"/>
      <c r="AA531" s="1083"/>
      <c r="AB531" s="152"/>
      <c r="AC531" s="152"/>
      <c r="AD531" s="152"/>
      <c r="AE531" s="152"/>
      <c r="AF531" s="152"/>
    </row>
    <row r="532" spans="1:32" s="80" customFormat="1" ht="11.25" customHeight="1">
      <c r="A532" s="160"/>
      <c r="B532" s="198"/>
      <c r="C532" s="1904" t="s">
        <v>4620</v>
      </c>
      <c r="D532" s="656"/>
      <c r="E532" s="859"/>
      <c r="F532" s="859"/>
      <c r="G532" s="859"/>
      <c r="H532" s="728"/>
      <c r="I532" s="728"/>
      <c r="J532" s="728"/>
      <c r="K532" s="660" t="s">
        <v>4621</v>
      </c>
      <c r="L532" s="865"/>
      <c r="M532" s="865"/>
      <c r="N532" s="858"/>
      <c r="O532" s="661"/>
      <c r="P532" s="869"/>
      <c r="Q532" s="870"/>
      <c r="R532" s="870"/>
      <c r="S532" s="870"/>
      <c r="T532" s="870"/>
      <c r="U532" s="870"/>
      <c r="V532" s="870"/>
      <c r="W532" s="870"/>
      <c r="X532" s="870"/>
      <c r="Y532" s="870"/>
      <c r="Z532" s="1881"/>
      <c r="AA532" s="1083"/>
      <c r="AB532" s="152"/>
      <c r="AC532" s="152"/>
      <c r="AD532" s="152"/>
      <c r="AE532" s="152"/>
      <c r="AF532" s="152"/>
    </row>
    <row r="533" spans="1:32" s="80" customFormat="1" ht="11.25" customHeight="1">
      <c r="A533" s="160"/>
      <c r="B533" s="144"/>
      <c r="C533" s="1909"/>
      <c r="D533" s="656"/>
      <c r="E533" s="859"/>
      <c r="F533" s="859"/>
      <c r="G533" s="859"/>
      <c r="H533" s="728"/>
      <c r="I533" s="728"/>
      <c r="J533" s="728"/>
      <c r="K533" s="865"/>
      <c r="L533" s="865"/>
      <c r="M533" s="865"/>
      <c r="N533" s="858"/>
      <c r="O533" s="661"/>
      <c r="P533" s="858"/>
      <c r="Q533" s="870"/>
      <c r="R533" s="870"/>
      <c r="S533" s="870"/>
      <c r="T533" s="870"/>
      <c r="U533" s="870"/>
      <c r="V533" s="870"/>
      <c r="W533" s="870"/>
      <c r="X533" s="870"/>
      <c r="Y533" s="870"/>
      <c r="Z533" s="1881"/>
      <c r="AA533" s="1083"/>
      <c r="AB533" s="152"/>
      <c r="AC533" s="152"/>
      <c r="AD533" s="152"/>
      <c r="AE533" s="152"/>
      <c r="AF533" s="152"/>
    </row>
    <row r="534" spans="1:32" s="80" customFormat="1" ht="11.25" customHeight="1">
      <c r="A534" s="160"/>
      <c r="B534" s="200"/>
      <c r="C534" s="1908" t="s">
        <v>4622</v>
      </c>
      <c r="D534" s="656"/>
      <c r="E534" s="859"/>
      <c r="F534" s="859"/>
      <c r="G534" s="859"/>
      <c r="H534" s="728"/>
      <c r="I534" s="728"/>
      <c r="J534" s="728"/>
      <c r="K534" s="865"/>
      <c r="L534" s="865"/>
      <c r="M534" s="865"/>
      <c r="N534" s="858"/>
      <c r="O534" s="661"/>
      <c r="P534" s="858"/>
      <c r="Q534" s="870"/>
      <c r="R534" s="870"/>
      <c r="S534" s="870"/>
      <c r="T534" s="870"/>
      <c r="U534" s="870"/>
      <c r="V534" s="870"/>
      <c r="W534" s="870"/>
      <c r="X534" s="870"/>
      <c r="Y534" s="870"/>
      <c r="Z534" s="1881"/>
      <c r="AA534" s="1083"/>
      <c r="AB534" s="152"/>
      <c r="AC534" s="152"/>
      <c r="AD534" s="152"/>
      <c r="AE534" s="152"/>
      <c r="AF534" s="152"/>
    </row>
    <row r="535" spans="1:32" s="80" customFormat="1" ht="11.25" customHeight="1">
      <c r="A535" s="160"/>
      <c r="B535" s="198"/>
      <c r="C535" s="1904" t="s">
        <v>4623</v>
      </c>
      <c r="D535" s="656"/>
      <c r="E535" s="859"/>
      <c r="F535" s="859"/>
      <c r="G535" s="859"/>
      <c r="H535" s="728"/>
      <c r="I535" s="728"/>
      <c r="J535" s="728"/>
      <c r="K535" s="865"/>
      <c r="L535" s="865"/>
      <c r="M535" s="865"/>
      <c r="N535" s="858"/>
      <c r="O535" s="661"/>
      <c r="P535" s="661"/>
      <c r="Q535" s="661"/>
      <c r="R535" s="661"/>
      <c r="S535" s="661"/>
      <c r="T535" s="661"/>
      <c r="U535" s="661"/>
      <c r="V535" s="661"/>
      <c r="W535" s="661"/>
      <c r="X535" s="661"/>
      <c r="Y535" s="661"/>
      <c r="Z535" s="1883"/>
      <c r="AA535" s="1083"/>
      <c r="AB535" s="152"/>
      <c r="AC535" s="152"/>
      <c r="AD535" s="152"/>
      <c r="AE535" s="152"/>
      <c r="AF535" s="152"/>
    </row>
    <row r="536" spans="1:32" s="80" customFormat="1" ht="11.25" customHeight="1">
      <c r="A536" s="160"/>
      <c r="B536" s="144"/>
      <c r="C536" s="1885"/>
      <c r="D536" s="1886"/>
      <c r="E536" s="1887"/>
      <c r="F536" s="1887"/>
      <c r="G536" s="1887"/>
      <c r="H536" s="1888"/>
      <c r="I536" s="1888"/>
      <c r="J536" s="1888"/>
      <c r="K536" s="1889"/>
      <c r="L536" s="1889"/>
      <c r="M536" s="1889"/>
      <c r="N536" s="1890"/>
      <c r="O536" s="1891"/>
      <c r="P536" s="1891"/>
      <c r="Q536" s="1891"/>
      <c r="R536" s="1891"/>
      <c r="S536" s="1891"/>
      <c r="T536" s="1891"/>
      <c r="U536" s="1891"/>
      <c r="V536" s="1891"/>
      <c r="W536" s="1891"/>
      <c r="X536" s="1891"/>
      <c r="Y536" s="1891"/>
      <c r="Z536" s="1892"/>
      <c r="AA536" s="1083"/>
      <c r="AB536" s="152"/>
      <c r="AC536" s="152"/>
      <c r="AD536" s="152"/>
      <c r="AE536" s="152"/>
      <c r="AF536" s="152"/>
    </row>
    <row r="537" spans="1:32" s="80" customFormat="1" ht="11.25" customHeight="1">
      <c r="A537" s="160"/>
      <c r="B537" s="200"/>
      <c r="C537" s="110"/>
      <c r="D537" s="141"/>
      <c r="E537" s="140"/>
      <c r="F537" s="140"/>
      <c r="G537" s="140"/>
      <c r="H537" s="137"/>
      <c r="I537" s="137"/>
      <c r="J537" s="137"/>
      <c r="K537" s="150"/>
      <c r="L537" s="150"/>
      <c r="M537" s="150"/>
      <c r="N537" s="139"/>
      <c r="O537" s="855"/>
      <c r="P537" s="640"/>
      <c r="Q537" s="201"/>
      <c r="R537" s="201"/>
      <c r="S537" s="201"/>
      <c r="T537" s="201"/>
      <c r="U537" s="201"/>
      <c r="V537" s="201"/>
      <c r="W537" s="201"/>
      <c r="X537" s="201"/>
      <c r="Y537" s="201"/>
      <c r="Z537" s="201"/>
      <c r="AA537" s="1083"/>
      <c r="AB537" s="152"/>
      <c r="AC537" s="152"/>
      <c r="AD537" s="152"/>
      <c r="AE537" s="152"/>
      <c r="AF537" s="152"/>
    </row>
    <row r="538" spans="1:32" s="80" customFormat="1" ht="11.25" customHeight="1">
      <c r="A538" s="2160"/>
      <c r="B538" s="2043"/>
      <c r="C538" s="2273"/>
      <c r="D538" s="2274"/>
      <c r="E538" s="2164"/>
      <c r="F538" s="2164"/>
      <c r="G538" s="2164"/>
      <c r="H538" s="2165"/>
      <c r="I538" s="2165"/>
      <c r="J538" s="2165"/>
      <c r="K538" s="2166"/>
      <c r="L538" s="2166"/>
      <c r="M538" s="2166"/>
      <c r="N538" s="2162"/>
      <c r="O538" s="2167"/>
      <c r="P538" s="2275"/>
      <c r="Q538" s="2168"/>
      <c r="R538" s="2168"/>
      <c r="S538" s="2168"/>
      <c r="T538" s="2168"/>
      <c r="U538" s="2168"/>
      <c r="V538" s="2168"/>
      <c r="W538" s="2168"/>
      <c r="X538" s="2168"/>
      <c r="Y538" s="2168"/>
      <c r="Z538" s="2168"/>
      <c r="AA538" s="2169"/>
      <c r="AB538" s="152"/>
      <c r="AC538" s="152"/>
      <c r="AD538" s="152"/>
      <c r="AE538" s="152"/>
      <c r="AF538" s="152"/>
    </row>
    <row r="539" spans="1:32" s="80" customFormat="1" ht="11.25" customHeight="1">
      <c r="A539" s="2170"/>
      <c r="B539" s="1711"/>
      <c r="C539" s="1711" t="s">
        <v>4975</v>
      </c>
      <c r="D539" s="659" t="s">
        <v>4978</v>
      </c>
      <c r="E539" s="657"/>
      <c r="F539" s="659"/>
      <c r="G539" s="859"/>
      <c r="H539" s="728"/>
      <c r="I539" s="728"/>
      <c r="J539" s="728"/>
      <c r="K539" s="865"/>
      <c r="L539" s="865"/>
      <c r="M539" s="865"/>
      <c r="N539" s="858"/>
      <c r="O539" s="661"/>
      <c r="P539" s="858"/>
      <c r="Q539" s="870"/>
      <c r="R539" s="870"/>
      <c r="S539" s="870"/>
      <c r="T539" s="870"/>
      <c r="U539" s="870"/>
      <c r="V539" s="870"/>
      <c r="W539" s="870"/>
      <c r="X539" s="870"/>
      <c r="Y539" s="870"/>
      <c r="Z539" s="870"/>
      <c r="AA539" s="1718"/>
      <c r="AB539" s="152"/>
      <c r="AC539" s="152"/>
      <c r="AD539" s="152"/>
      <c r="AE539" s="152"/>
      <c r="AF539" s="152"/>
    </row>
    <row r="540" spans="1:32" s="80" customFormat="1" ht="11.25" customHeight="1">
      <c r="A540" s="2170"/>
      <c r="B540" s="1720"/>
      <c r="C540" s="1720" t="s">
        <v>4973</v>
      </c>
      <c r="D540" s="658" t="s">
        <v>4979</v>
      </c>
      <c r="E540" s="657"/>
      <c r="F540" s="658"/>
      <c r="G540" s="859"/>
      <c r="H540" s="728"/>
      <c r="I540" s="728"/>
      <c r="J540" s="728"/>
      <c r="K540" s="865"/>
      <c r="L540" s="865"/>
      <c r="M540" s="865"/>
      <c r="N540" s="858"/>
      <c r="O540" s="661"/>
      <c r="P540" s="661"/>
      <c r="Q540" s="661"/>
      <c r="R540" s="661"/>
      <c r="S540" s="661"/>
      <c r="T540" s="661"/>
      <c r="U540" s="661"/>
      <c r="V540" s="661"/>
      <c r="W540" s="661"/>
      <c r="X540" s="661"/>
      <c r="Y540" s="661"/>
      <c r="Z540" s="661"/>
      <c r="AA540" s="1718"/>
      <c r="AB540" s="152"/>
      <c r="AC540" s="152"/>
      <c r="AD540" s="152"/>
      <c r="AE540" s="152"/>
      <c r="AF540" s="152"/>
    </row>
    <row r="541" spans="1:32" s="80" customFormat="1" ht="11.25" customHeight="1">
      <c r="A541" s="2171"/>
      <c r="B541" s="2172"/>
      <c r="C541" s="2173"/>
      <c r="D541" s="2276"/>
      <c r="E541" s="2175"/>
      <c r="F541" s="2175"/>
      <c r="G541" s="2175"/>
      <c r="H541" s="2176"/>
      <c r="I541" s="2176"/>
      <c r="J541" s="2176"/>
      <c r="K541" s="2177"/>
      <c r="L541" s="2177"/>
      <c r="M541" s="2177"/>
      <c r="N541" s="2173"/>
      <c r="O541" s="2178"/>
      <c r="P541" s="2178"/>
      <c r="Q541" s="2178"/>
      <c r="R541" s="2178"/>
      <c r="S541" s="2178"/>
      <c r="T541" s="2178"/>
      <c r="U541" s="2178"/>
      <c r="V541" s="2178"/>
      <c r="W541" s="2178"/>
      <c r="X541" s="2178"/>
      <c r="Y541" s="2178"/>
      <c r="Z541" s="2178"/>
      <c r="AA541" s="2179"/>
      <c r="AB541" s="152"/>
      <c r="AC541" s="152"/>
      <c r="AD541" s="152"/>
      <c r="AE541" s="152"/>
      <c r="AF541" s="152"/>
    </row>
    <row r="542" spans="1:32" s="80" customFormat="1" ht="11.25" customHeight="1">
      <c r="A542" s="160"/>
      <c r="B542" s="144"/>
      <c r="C542" s="139"/>
      <c r="D542" s="141"/>
      <c r="E542" s="140"/>
      <c r="F542" s="140"/>
      <c r="G542" s="140"/>
      <c r="H542" s="137"/>
      <c r="I542" s="137"/>
      <c r="J542" s="137"/>
      <c r="K542" s="150"/>
      <c r="L542" s="150"/>
      <c r="M542" s="150"/>
      <c r="N542" s="139"/>
      <c r="O542" s="855"/>
      <c r="P542" s="855"/>
      <c r="Q542" s="855"/>
      <c r="R542" s="855"/>
      <c r="S542" s="855"/>
      <c r="T542" s="855"/>
      <c r="U542" s="855"/>
      <c r="V542" s="855"/>
      <c r="W542" s="855"/>
      <c r="X542" s="855"/>
      <c r="Y542" s="855"/>
      <c r="Z542" s="855"/>
      <c r="AA542" s="1083"/>
      <c r="AB542" s="152"/>
      <c r="AC542" s="152"/>
      <c r="AD542" s="152"/>
      <c r="AE542" s="152"/>
      <c r="AF542" s="152"/>
    </row>
    <row r="543" spans="1:32" s="80" customFormat="1" ht="11.25" customHeight="1">
      <c r="A543" s="160"/>
      <c r="B543" s="873"/>
      <c r="C543" s="1838" t="s">
        <v>89</v>
      </c>
      <c r="D543" s="210" t="s">
        <v>4624</v>
      </c>
      <c r="E543" s="114"/>
      <c r="F543" s="111"/>
      <c r="G543" s="111"/>
      <c r="H543" s="111"/>
      <c r="I543" s="111"/>
      <c r="J543" s="137"/>
      <c r="K543" s="150"/>
      <c r="L543" s="150"/>
      <c r="M543" s="150"/>
      <c r="N543" s="139"/>
      <c r="O543" s="855"/>
      <c r="P543" s="1825">
        <v>37</v>
      </c>
      <c r="Q543" s="4983"/>
      <c r="R543" s="4984"/>
      <c r="S543" s="4984"/>
      <c r="T543" s="4984"/>
      <c r="U543" s="4984"/>
      <c r="V543" s="4984"/>
      <c r="W543" s="4984"/>
      <c r="X543" s="4984"/>
      <c r="Y543" s="4984"/>
      <c r="Z543" s="4985"/>
      <c r="AA543" s="1083"/>
      <c r="AB543" s="152"/>
      <c r="AC543" s="152"/>
      <c r="AD543" s="152"/>
      <c r="AE543" s="152"/>
      <c r="AF543" s="152"/>
    </row>
    <row r="544" spans="1:32" s="80" customFormat="1" ht="11.25" customHeight="1">
      <c r="A544" s="160"/>
      <c r="B544" s="144"/>
      <c r="C544" s="211"/>
      <c r="D544" s="113" t="s">
        <v>4625</v>
      </c>
      <c r="E544" s="114"/>
      <c r="F544" s="111"/>
      <c r="G544" s="111"/>
      <c r="H544" s="111"/>
      <c r="I544" s="111"/>
      <c r="J544" s="137"/>
      <c r="K544" s="150"/>
      <c r="L544" s="150"/>
      <c r="M544" s="150"/>
      <c r="N544" s="139"/>
      <c r="O544" s="855"/>
      <c r="P544" s="1826"/>
      <c r="Q544" s="4986"/>
      <c r="R544" s="4987"/>
      <c r="S544" s="4987"/>
      <c r="T544" s="4987"/>
      <c r="U544" s="4987"/>
      <c r="V544" s="4987"/>
      <c r="W544" s="4987"/>
      <c r="X544" s="4987"/>
      <c r="Y544" s="4987"/>
      <c r="Z544" s="4988"/>
      <c r="AA544" s="1083"/>
      <c r="AB544" s="152"/>
      <c r="AC544" s="152"/>
      <c r="AD544" s="152"/>
      <c r="AE544" s="152"/>
      <c r="AF544" s="152"/>
    </row>
    <row r="545" spans="1:32" s="80" customFormat="1" ht="11.25" customHeight="1">
      <c r="A545" s="160"/>
      <c r="B545" s="144"/>
      <c r="C545" s="139"/>
      <c r="D545" s="141"/>
      <c r="E545" s="140"/>
      <c r="F545" s="140"/>
      <c r="G545" s="140"/>
      <c r="H545" s="137"/>
      <c r="I545" s="137"/>
      <c r="J545" s="137"/>
      <c r="K545" s="150"/>
      <c r="L545" s="150"/>
      <c r="M545" s="150"/>
      <c r="N545" s="139"/>
      <c r="O545" s="855"/>
      <c r="P545" s="855"/>
      <c r="Q545" s="855"/>
      <c r="R545" s="855"/>
      <c r="S545" s="855"/>
      <c r="T545" s="855"/>
      <c r="U545" s="855"/>
      <c r="V545" s="855"/>
      <c r="W545" s="855"/>
      <c r="X545" s="855"/>
      <c r="Y545" s="855"/>
      <c r="Z545" s="855"/>
      <c r="AA545" s="1083"/>
      <c r="AB545" s="152"/>
      <c r="AC545" s="152"/>
      <c r="AD545" s="152"/>
      <c r="AE545" s="152"/>
      <c r="AF545" s="152"/>
    </row>
    <row r="546" spans="1:32" s="80" customFormat="1" ht="11.25" customHeight="1">
      <c r="A546" s="160"/>
      <c r="B546" s="144"/>
      <c r="C546" s="1838" t="s">
        <v>102</v>
      </c>
      <c r="D546" s="114" t="s">
        <v>4626</v>
      </c>
      <c r="E546" s="114"/>
      <c r="F546" s="111"/>
      <c r="G546" s="111"/>
      <c r="H546" s="111"/>
      <c r="I546" s="111"/>
      <c r="J546" s="137"/>
      <c r="K546" s="150"/>
      <c r="L546" s="150"/>
      <c r="M546" s="150"/>
      <c r="N546" s="139"/>
      <c r="O546" s="855"/>
      <c r="P546" s="640"/>
      <c r="Q546" s="201"/>
      <c r="R546" s="201"/>
      <c r="S546" s="201"/>
      <c r="T546" s="201"/>
      <c r="U546" s="201"/>
      <c r="V546" s="201"/>
      <c r="W546" s="201"/>
      <c r="X546" s="201"/>
      <c r="Y546" s="201"/>
      <c r="Z546" s="201"/>
      <c r="AA546" s="1083"/>
      <c r="AB546" s="152"/>
      <c r="AC546" s="152"/>
      <c r="AD546" s="152"/>
      <c r="AE546" s="152"/>
      <c r="AF546" s="152"/>
    </row>
    <row r="547" spans="1:32" s="80" customFormat="1" ht="11.25" customHeight="1">
      <c r="A547" s="160"/>
      <c r="B547" s="144"/>
      <c r="C547" s="211"/>
      <c r="D547" s="113" t="s">
        <v>4627</v>
      </c>
      <c r="E547" s="114"/>
      <c r="F547" s="111"/>
      <c r="G547" s="111"/>
      <c r="H547" s="111"/>
      <c r="I547" s="111"/>
      <c r="J547" s="137"/>
      <c r="K547" s="150"/>
      <c r="L547" s="150"/>
      <c r="M547" s="150"/>
      <c r="N547" s="139"/>
      <c r="O547" s="855"/>
      <c r="P547" s="139"/>
      <c r="Q547" s="201"/>
      <c r="R547" s="201"/>
      <c r="S547" s="201"/>
      <c r="T547" s="201"/>
      <c r="U547" s="201"/>
      <c r="V547" s="201"/>
      <c r="W547" s="201"/>
      <c r="X547" s="201"/>
      <c r="Y547" s="201"/>
      <c r="Z547" s="201"/>
      <c r="AA547" s="1083"/>
      <c r="AB547" s="152"/>
      <c r="AC547" s="152"/>
      <c r="AD547" s="152"/>
      <c r="AE547" s="152"/>
      <c r="AF547" s="152"/>
    </row>
    <row r="548" spans="1:32" s="80" customFormat="1" ht="11.25" customHeight="1">
      <c r="A548" s="160"/>
      <c r="B548" s="144"/>
      <c r="C548" s="139"/>
      <c r="D548" s="141"/>
      <c r="E548" s="140"/>
      <c r="F548" s="140"/>
      <c r="G548" s="140"/>
      <c r="H548" s="137"/>
      <c r="I548" s="137"/>
      <c r="J548" s="137"/>
      <c r="K548" s="150"/>
      <c r="L548" s="150"/>
      <c r="M548" s="150"/>
      <c r="N548" s="139"/>
      <c r="O548" s="855"/>
      <c r="P548" s="855"/>
      <c r="Q548" s="855"/>
      <c r="R548" s="855"/>
      <c r="S548" s="855"/>
      <c r="T548" s="855"/>
      <c r="U548" s="855"/>
      <c r="V548" s="855"/>
      <c r="W548" s="855"/>
      <c r="X548" s="855"/>
      <c r="Y548" s="855"/>
      <c r="Z548" s="855"/>
      <c r="AA548" s="1083"/>
      <c r="AB548" s="152"/>
      <c r="AC548" s="152"/>
      <c r="AD548" s="152"/>
      <c r="AE548" s="152"/>
      <c r="AF548" s="152"/>
    </row>
    <row r="549" spans="1:32" s="80" customFormat="1" ht="11.25" customHeight="1">
      <c r="A549" s="160"/>
      <c r="B549" s="144"/>
      <c r="C549" s="1838"/>
      <c r="D549" s="114" t="s">
        <v>4628</v>
      </c>
      <c r="E549" s="114"/>
      <c r="F549" s="111"/>
      <c r="G549" s="111"/>
      <c r="H549" s="111"/>
      <c r="I549" s="111"/>
      <c r="J549" s="137"/>
      <c r="K549" s="150"/>
      <c r="L549" s="150"/>
      <c r="M549" s="150"/>
      <c r="N549" s="139"/>
      <c r="O549" s="855"/>
      <c r="P549" s="4964">
        <v>38</v>
      </c>
      <c r="Q549" s="4983"/>
      <c r="R549" s="4984"/>
      <c r="S549" s="4984"/>
      <c r="T549" s="4984"/>
      <c r="U549" s="4984"/>
      <c r="V549" s="4984"/>
      <c r="W549" s="4984"/>
      <c r="X549" s="4984"/>
      <c r="Y549" s="4984"/>
      <c r="Z549" s="4985"/>
      <c r="AA549" s="1083"/>
      <c r="AB549" s="152"/>
      <c r="AC549" s="152"/>
      <c r="AD549" s="152"/>
      <c r="AE549" s="152"/>
      <c r="AF549" s="152"/>
    </row>
    <row r="550" spans="1:32" s="80" customFormat="1" ht="11.25" customHeight="1">
      <c r="A550" s="160"/>
      <c r="B550" s="144"/>
      <c r="C550" s="211"/>
      <c r="D550" s="113" t="s">
        <v>4629</v>
      </c>
      <c r="E550" s="114"/>
      <c r="F550" s="111"/>
      <c r="G550" s="111"/>
      <c r="H550" s="111"/>
      <c r="I550" s="111"/>
      <c r="J550" s="137"/>
      <c r="K550" s="150"/>
      <c r="L550" s="150"/>
      <c r="M550" s="150"/>
      <c r="N550" s="139"/>
      <c r="O550" s="855"/>
      <c r="P550" s="4965"/>
      <c r="Q550" s="4986"/>
      <c r="R550" s="4987"/>
      <c r="S550" s="4987"/>
      <c r="T550" s="4987"/>
      <c r="U550" s="4987"/>
      <c r="V550" s="4987"/>
      <c r="W550" s="4987"/>
      <c r="X550" s="4987"/>
      <c r="Y550" s="4987"/>
      <c r="Z550" s="4988"/>
      <c r="AA550" s="1083"/>
      <c r="AB550" s="152"/>
      <c r="AC550" s="152"/>
      <c r="AD550" s="152"/>
      <c r="AE550" s="152"/>
      <c r="AF550" s="152"/>
    </row>
    <row r="551" spans="1:32" s="80" customFormat="1" ht="11.25" customHeight="1">
      <c r="A551" s="160"/>
      <c r="B551" s="144"/>
      <c r="C551" s="139"/>
      <c r="D551" s="141"/>
      <c r="E551" s="140"/>
      <c r="F551" s="140"/>
      <c r="G551" s="140"/>
      <c r="H551" s="137"/>
      <c r="I551" s="137"/>
      <c r="J551" s="137"/>
      <c r="K551" s="150"/>
      <c r="L551" s="150"/>
      <c r="M551" s="150"/>
      <c r="N551" s="139"/>
      <c r="O551" s="855"/>
      <c r="P551" s="855"/>
      <c r="Q551" s="855"/>
      <c r="R551" s="855"/>
      <c r="S551" s="855"/>
      <c r="T551" s="855"/>
      <c r="U551" s="855"/>
      <c r="V551" s="855"/>
      <c r="W551" s="855"/>
      <c r="X551" s="855"/>
      <c r="Y551" s="855"/>
      <c r="Z551" s="855"/>
      <c r="AA551" s="1083"/>
      <c r="AB551" s="152"/>
      <c r="AC551" s="152"/>
      <c r="AD551" s="152"/>
      <c r="AE551" s="152"/>
      <c r="AF551" s="152"/>
    </row>
    <row r="552" spans="1:32" s="80" customFormat="1" ht="11.25" customHeight="1">
      <c r="A552" s="160"/>
      <c r="B552" s="144"/>
      <c r="C552" s="1838"/>
      <c r="D552" s="114" t="s">
        <v>4630</v>
      </c>
      <c r="E552" s="114"/>
      <c r="F552" s="111"/>
      <c r="G552" s="111"/>
      <c r="H552" s="111"/>
      <c r="I552" s="111"/>
      <c r="J552" s="137"/>
      <c r="K552" s="150"/>
      <c r="L552" s="150"/>
      <c r="M552" s="150"/>
      <c r="N552" s="139"/>
      <c r="O552" s="855"/>
      <c r="P552" s="4964">
        <v>39</v>
      </c>
      <c r="Q552" s="4983"/>
      <c r="R552" s="4984"/>
      <c r="S552" s="4984"/>
      <c r="T552" s="4984"/>
      <c r="U552" s="4984"/>
      <c r="V552" s="4984"/>
      <c r="W552" s="4984"/>
      <c r="X552" s="4984"/>
      <c r="Y552" s="4984"/>
      <c r="Z552" s="4985"/>
      <c r="AA552" s="1083"/>
      <c r="AB552" s="152"/>
      <c r="AC552" s="152"/>
      <c r="AD552" s="152"/>
      <c r="AE552" s="152"/>
      <c r="AF552" s="152"/>
    </row>
    <row r="553" spans="1:32" s="80" customFormat="1" ht="11.25" customHeight="1">
      <c r="A553" s="160"/>
      <c r="B553" s="144"/>
      <c r="C553" s="211"/>
      <c r="D553" s="113" t="s">
        <v>4631</v>
      </c>
      <c r="E553" s="114"/>
      <c r="F553" s="111"/>
      <c r="G553" s="111"/>
      <c r="H553" s="111"/>
      <c r="I553" s="111"/>
      <c r="J553" s="137"/>
      <c r="K553" s="150"/>
      <c r="L553" s="150"/>
      <c r="M553" s="150"/>
      <c r="N553" s="139"/>
      <c r="O553" s="855"/>
      <c r="P553" s="4965"/>
      <c r="Q553" s="4986"/>
      <c r="R553" s="4987"/>
      <c r="S553" s="4987"/>
      <c r="T553" s="4987"/>
      <c r="U553" s="4987"/>
      <c r="V553" s="4987"/>
      <c r="W553" s="4987"/>
      <c r="X553" s="4987"/>
      <c r="Y553" s="4987"/>
      <c r="Z553" s="4988"/>
      <c r="AA553" s="1083"/>
      <c r="AB553" s="152"/>
      <c r="AC553" s="152"/>
      <c r="AD553" s="152"/>
      <c r="AE553" s="152"/>
      <c r="AF553" s="152"/>
    </row>
    <row r="554" spans="1:32" s="80" customFormat="1" ht="11.25" customHeight="1">
      <c r="A554" s="160"/>
      <c r="B554" s="144"/>
      <c r="C554" s="139"/>
      <c r="D554" s="141"/>
      <c r="E554" s="140"/>
      <c r="F554" s="140"/>
      <c r="G554" s="140"/>
      <c r="H554" s="137"/>
      <c r="I554" s="137"/>
      <c r="J554" s="137"/>
      <c r="K554" s="150"/>
      <c r="L554" s="150"/>
      <c r="M554" s="150"/>
      <c r="N554" s="139"/>
      <c r="O554" s="855"/>
      <c r="P554" s="855"/>
      <c r="Q554" s="855"/>
      <c r="R554" s="855"/>
      <c r="S554" s="855"/>
      <c r="T554" s="855"/>
      <c r="U554" s="855"/>
      <c r="V554" s="855"/>
      <c r="W554" s="855"/>
      <c r="X554" s="855"/>
      <c r="Y554" s="855"/>
      <c r="Z554" s="855"/>
      <c r="AA554" s="1083"/>
      <c r="AB554" s="152"/>
      <c r="AC554" s="152"/>
      <c r="AD554" s="152"/>
      <c r="AE554" s="152"/>
      <c r="AF554" s="152"/>
    </row>
    <row r="555" spans="1:32" s="80" customFormat="1" ht="11.25" customHeight="1">
      <c r="A555" s="160"/>
      <c r="B555" s="144"/>
      <c r="C555" s="1838" t="s">
        <v>103</v>
      </c>
      <c r="D555" s="210" t="s">
        <v>4632</v>
      </c>
      <c r="E555" s="114"/>
      <c r="F555" s="111"/>
      <c r="G555" s="111"/>
      <c r="H555" s="111"/>
      <c r="I555" s="111"/>
      <c r="J555" s="137"/>
      <c r="K555" s="150"/>
      <c r="L555" s="150"/>
      <c r="M555" s="150"/>
      <c r="N555" s="139"/>
      <c r="O555" s="855"/>
      <c r="P555" s="640"/>
      <c r="Q555" s="201"/>
      <c r="R555" s="201"/>
      <c r="S555" s="201"/>
      <c r="T555" s="201"/>
      <c r="U555" s="201"/>
      <c r="V555" s="201"/>
      <c r="W555" s="201"/>
      <c r="X555" s="201"/>
      <c r="Y555" s="4972"/>
      <c r="Z555" s="4973"/>
      <c r="AA555" s="1083"/>
      <c r="AB555" s="152"/>
      <c r="AC555" s="152"/>
      <c r="AD555" s="152"/>
      <c r="AE555" s="152"/>
      <c r="AF555" s="152"/>
    </row>
    <row r="556" spans="1:32" s="80" customFormat="1" ht="11.25" customHeight="1">
      <c r="A556" s="160"/>
      <c r="B556" s="144"/>
      <c r="C556" s="211"/>
      <c r="D556" s="113" t="s">
        <v>4633</v>
      </c>
      <c r="E556" s="114"/>
      <c r="F556" s="111"/>
      <c r="G556" s="111"/>
      <c r="H556" s="111"/>
      <c r="I556" s="111"/>
      <c r="J556" s="137"/>
      <c r="K556" s="150"/>
      <c r="L556" s="150"/>
      <c r="M556" s="150"/>
      <c r="N556" s="139"/>
      <c r="O556" s="855"/>
      <c r="P556" s="139"/>
      <c r="Q556" s="201"/>
      <c r="R556" s="201"/>
      <c r="S556" s="201"/>
      <c r="T556" s="201"/>
      <c r="U556" s="201"/>
      <c r="V556" s="201"/>
      <c r="W556" s="201"/>
      <c r="X556" s="201"/>
      <c r="Y556" s="4972"/>
      <c r="Z556" s="4973"/>
      <c r="AA556" s="1083"/>
      <c r="AB556" s="152"/>
      <c r="AC556" s="152"/>
      <c r="AD556" s="152"/>
      <c r="AE556" s="152"/>
      <c r="AF556" s="152"/>
    </row>
    <row r="557" spans="1:32" s="80" customFormat="1" ht="11.25" customHeight="1">
      <c r="A557" s="160"/>
      <c r="B557" s="144"/>
      <c r="C557" s="139"/>
      <c r="D557" s="141"/>
      <c r="E557" s="140"/>
      <c r="F557" s="140"/>
      <c r="G557" s="140"/>
      <c r="H557" s="137"/>
      <c r="I557" s="137"/>
      <c r="J557" s="137"/>
      <c r="K557" s="150"/>
      <c r="L557" s="150"/>
      <c r="M557" s="150"/>
      <c r="N557" s="139"/>
      <c r="O557" s="855"/>
      <c r="P557" s="855"/>
      <c r="Q557" s="855"/>
      <c r="R557" s="855"/>
      <c r="S557" s="855"/>
      <c r="T557" s="855"/>
      <c r="U557" s="855"/>
      <c r="V557" s="855"/>
      <c r="W557" s="855"/>
      <c r="X557" s="855"/>
      <c r="Y557" s="4972" t="s">
        <v>1456</v>
      </c>
      <c r="Z557" s="4973"/>
      <c r="AA557" s="1083"/>
      <c r="AB557" s="152"/>
      <c r="AC557" s="152"/>
      <c r="AD557" s="152"/>
      <c r="AE557" s="152"/>
      <c r="AF557" s="152"/>
    </row>
    <row r="558" spans="1:32" s="80" customFormat="1" ht="11.25" customHeight="1">
      <c r="A558" s="160"/>
      <c r="B558" s="144"/>
      <c r="C558" s="1838"/>
      <c r="D558" s="114" t="s">
        <v>4634</v>
      </c>
      <c r="E558" s="114"/>
      <c r="F558" s="111"/>
      <c r="G558" s="111"/>
      <c r="H558" s="111"/>
      <c r="I558" s="111"/>
      <c r="J558" s="137"/>
      <c r="K558" s="150"/>
      <c r="L558" s="150"/>
      <c r="M558" s="150"/>
      <c r="N558" s="139"/>
      <c r="O558" s="855"/>
      <c r="P558" s="4964">
        <v>27</v>
      </c>
      <c r="Q558" s="4983"/>
      <c r="R558" s="4984"/>
      <c r="S558" s="4984"/>
      <c r="T558" s="4984"/>
      <c r="U558" s="4984"/>
      <c r="V558" s="4984"/>
      <c r="W558" s="4984"/>
      <c r="X558" s="4984"/>
      <c r="Y558" s="4984"/>
      <c r="Z558" s="4985"/>
      <c r="AA558" s="1083"/>
      <c r="AB558" s="152"/>
      <c r="AC558" s="152"/>
      <c r="AD558" s="152"/>
      <c r="AE558" s="152"/>
      <c r="AF558" s="152"/>
    </row>
    <row r="559" spans="1:32" s="80" customFormat="1" ht="11.25" customHeight="1">
      <c r="A559" s="160"/>
      <c r="B559" s="144"/>
      <c r="C559" s="211"/>
      <c r="D559" s="113" t="s">
        <v>4635</v>
      </c>
      <c r="E559" s="114"/>
      <c r="F559" s="111"/>
      <c r="G559" s="111"/>
      <c r="H559" s="111"/>
      <c r="I559" s="111"/>
      <c r="J559" s="137"/>
      <c r="K559" s="150"/>
      <c r="L559" s="150"/>
      <c r="M559" s="150"/>
      <c r="N559" s="139"/>
      <c r="O559" s="855"/>
      <c r="P559" s="4965"/>
      <c r="Q559" s="4986"/>
      <c r="R559" s="4987"/>
      <c r="S559" s="4987"/>
      <c r="T559" s="4987"/>
      <c r="U559" s="4987"/>
      <c r="V559" s="4987"/>
      <c r="W559" s="4987"/>
      <c r="X559" s="4987"/>
      <c r="Y559" s="4987"/>
      <c r="Z559" s="4988"/>
      <c r="AA559" s="1083"/>
      <c r="AB559" s="152"/>
      <c r="AC559" s="152"/>
      <c r="AD559" s="152"/>
      <c r="AE559" s="152"/>
      <c r="AF559" s="152"/>
    </row>
    <row r="560" spans="1:32" s="80" customFormat="1" ht="11.25" customHeight="1">
      <c r="A560" s="160"/>
      <c r="B560" s="144"/>
      <c r="C560" s="139"/>
      <c r="D560" s="141"/>
      <c r="E560" s="140"/>
      <c r="F560" s="140"/>
      <c r="G560" s="140"/>
      <c r="H560" s="137"/>
      <c r="I560" s="137"/>
      <c r="J560" s="137"/>
      <c r="K560" s="150"/>
      <c r="L560" s="150"/>
      <c r="M560" s="150"/>
      <c r="N560" s="139"/>
      <c r="O560" s="855"/>
      <c r="P560" s="855"/>
      <c r="Q560" s="855"/>
      <c r="R560" s="855"/>
      <c r="S560" s="855"/>
      <c r="T560" s="855"/>
      <c r="U560" s="855"/>
      <c r="V560" s="855"/>
      <c r="W560" s="855"/>
      <c r="X560" s="855"/>
      <c r="Y560" s="855"/>
      <c r="Z560" s="855"/>
      <c r="AA560" s="1083"/>
      <c r="AB560" s="152"/>
      <c r="AC560" s="152"/>
      <c r="AD560" s="152"/>
      <c r="AE560" s="152"/>
      <c r="AF560" s="152"/>
    </row>
    <row r="561" spans="1:32" s="80" customFormat="1" ht="11.25" customHeight="1">
      <c r="A561" s="368"/>
      <c r="B561" s="13"/>
      <c r="C561" s="1898"/>
      <c r="D561" s="1899"/>
      <c r="E561" s="1874"/>
      <c r="F561" s="1874"/>
      <c r="G561" s="1874"/>
      <c r="H561" s="1875"/>
      <c r="I561" s="1875"/>
      <c r="J561" s="1875"/>
      <c r="K561" s="1876"/>
      <c r="L561" s="1876"/>
      <c r="M561" s="1876"/>
      <c r="N561" s="1877"/>
      <c r="O561" s="1878"/>
      <c r="P561" s="1900"/>
      <c r="Q561" s="1901"/>
      <c r="R561" s="1901"/>
      <c r="S561" s="1901"/>
      <c r="T561" s="1901"/>
      <c r="U561" s="1901"/>
      <c r="V561" s="1901"/>
      <c r="W561" s="1901"/>
      <c r="X561" s="1901"/>
      <c r="Y561" s="1901"/>
      <c r="Z561" s="1902"/>
      <c r="AA561" s="2263"/>
      <c r="AB561" s="152"/>
      <c r="AC561" s="152"/>
      <c r="AD561" s="152"/>
      <c r="AE561" s="152"/>
      <c r="AF561" s="152"/>
    </row>
    <row r="562" spans="1:32" s="80" customFormat="1" ht="11.25" customHeight="1">
      <c r="A562" s="368"/>
      <c r="B562" s="13"/>
      <c r="C562" s="1903" t="s">
        <v>4560</v>
      </c>
      <c r="D562" s="656"/>
      <c r="E562" s="859"/>
      <c r="F562" s="859"/>
      <c r="G562" s="859"/>
      <c r="H562" s="728"/>
      <c r="I562" s="728"/>
      <c r="J562" s="728"/>
      <c r="K562" s="865"/>
      <c r="L562" s="865"/>
      <c r="M562" s="865"/>
      <c r="N562" s="858"/>
      <c r="O562" s="661"/>
      <c r="P562" s="858"/>
      <c r="Q562" s="870"/>
      <c r="R562" s="870"/>
      <c r="S562" s="870"/>
      <c r="T562" s="870"/>
      <c r="U562" s="870"/>
      <c r="V562" s="870"/>
      <c r="W562" s="870"/>
      <c r="X562" s="870"/>
      <c r="Y562" s="870"/>
      <c r="Z562" s="1881"/>
      <c r="AA562" s="2263"/>
      <c r="AB562" s="152"/>
      <c r="AC562" s="152"/>
      <c r="AD562" s="152"/>
      <c r="AE562" s="152"/>
      <c r="AF562" s="152"/>
    </row>
    <row r="563" spans="1:32" s="80" customFormat="1" ht="11.25" customHeight="1">
      <c r="A563" s="368"/>
      <c r="B563" s="13"/>
      <c r="C563" s="1908" t="s">
        <v>4800</v>
      </c>
      <c r="D563" s="863"/>
      <c r="E563" s="859"/>
      <c r="F563" s="859"/>
      <c r="G563" s="859"/>
      <c r="H563" s="728"/>
      <c r="I563" s="728"/>
      <c r="J563" s="728"/>
      <c r="K563" s="865"/>
      <c r="L563" s="865"/>
      <c r="M563" s="865"/>
      <c r="N563" s="858"/>
      <c r="O563" s="661"/>
      <c r="P563" s="661"/>
      <c r="Q563" s="661"/>
      <c r="R563" s="661"/>
      <c r="S563" s="661"/>
      <c r="T563" s="661"/>
      <c r="U563" s="661"/>
      <c r="V563" s="661"/>
      <c r="W563" s="661"/>
      <c r="X563" s="661"/>
      <c r="Y563" s="661"/>
      <c r="Z563" s="1883"/>
      <c r="AA563" s="2263"/>
      <c r="AB563" s="152"/>
      <c r="AC563" s="152"/>
      <c r="AD563" s="152"/>
      <c r="AE563" s="152"/>
      <c r="AF563" s="152"/>
    </row>
    <row r="564" spans="1:32" s="80" customFormat="1" ht="11.25" customHeight="1">
      <c r="A564" s="368"/>
      <c r="B564" s="13"/>
      <c r="C564" s="1903" t="s">
        <v>4636</v>
      </c>
      <c r="D564" s="656"/>
      <c r="E564" s="859"/>
      <c r="F564" s="859"/>
      <c r="G564" s="859"/>
      <c r="H564" s="728"/>
      <c r="I564" s="728"/>
      <c r="J564" s="728"/>
      <c r="K564" s="865"/>
      <c r="L564" s="865"/>
      <c r="M564" s="865"/>
      <c r="N564" s="858"/>
      <c r="O564" s="661"/>
      <c r="P564" s="869"/>
      <c r="Q564" s="870"/>
      <c r="R564" s="870"/>
      <c r="S564" s="870"/>
      <c r="T564" s="870"/>
      <c r="U564" s="870"/>
      <c r="V564" s="870"/>
      <c r="W564" s="870"/>
      <c r="X564" s="870"/>
      <c r="Y564" s="870"/>
      <c r="Z564" s="1881"/>
      <c r="AA564" s="2263"/>
      <c r="AB564" s="152"/>
      <c r="AC564" s="152"/>
      <c r="AD564" s="152"/>
      <c r="AE564" s="152"/>
      <c r="AF564" s="152"/>
    </row>
    <row r="565" spans="1:32" s="80" customFormat="1" ht="11.25" customHeight="1">
      <c r="A565" s="160"/>
      <c r="B565" s="144"/>
      <c r="C565" s="1909" t="s">
        <v>6662</v>
      </c>
      <c r="D565" s="656"/>
      <c r="E565" s="859"/>
      <c r="F565" s="859"/>
      <c r="G565" s="859"/>
      <c r="H565" s="728"/>
      <c r="I565" s="728"/>
      <c r="J565" s="728"/>
      <c r="K565" s="865"/>
      <c r="L565" s="865"/>
      <c r="M565" s="865"/>
      <c r="N565" s="858"/>
      <c r="O565" s="661"/>
      <c r="P565" s="858"/>
      <c r="Q565" s="870"/>
      <c r="R565" s="870"/>
      <c r="S565" s="870"/>
      <c r="T565" s="870"/>
      <c r="U565" s="870"/>
      <c r="V565" s="870"/>
      <c r="W565" s="870"/>
      <c r="X565" s="870"/>
      <c r="Y565" s="870"/>
      <c r="Z565" s="1881"/>
      <c r="AA565" s="1083"/>
      <c r="AB565" s="152"/>
      <c r="AC565" s="152"/>
      <c r="AD565" s="152"/>
      <c r="AE565" s="152"/>
      <c r="AF565" s="152"/>
    </row>
    <row r="566" spans="1:32" s="80" customFormat="1" ht="11.25" customHeight="1">
      <c r="A566" s="160"/>
      <c r="B566" s="144"/>
      <c r="C566" s="1910" t="s">
        <v>6663</v>
      </c>
      <c r="D566" s="656"/>
      <c r="E566" s="859"/>
      <c r="F566" s="859"/>
      <c r="G566" s="859"/>
      <c r="H566" s="728"/>
      <c r="I566" s="728"/>
      <c r="J566" s="728"/>
      <c r="K566" s="865"/>
      <c r="L566" s="865"/>
      <c r="M566" s="865"/>
      <c r="N566" s="858"/>
      <c r="O566" s="661"/>
      <c r="P566" s="858"/>
      <c r="Q566" s="870"/>
      <c r="R566" s="870"/>
      <c r="S566" s="870"/>
      <c r="T566" s="870"/>
      <c r="U566" s="870"/>
      <c r="V566" s="870"/>
      <c r="W566" s="870"/>
      <c r="X566" s="870"/>
      <c r="Y566" s="870"/>
      <c r="Z566" s="1881"/>
      <c r="AA566" s="1083"/>
      <c r="AB566" s="152"/>
      <c r="AC566" s="152"/>
      <c r="AD566" s="152"/>
      <c r="AE566" s="152"/>
      <c r="AF566" s="152"/>
    </row>
    <row r="567" spans="1:32" s="80" customFormat="1" ht="11.25" customHeight="1">
      <c r="A567" s="160"/>
      <c r="B567" s="864"/>
      <c r="C567" s="1911"/>
      <c r="D567" s="1906"/>
      <c r="E567" s="1887"/>
      <c r="F567" s="1887"/>
      <c r="G567" s="1887"/>
      <c r="H567" s="1888"/>
      <c r="I567" s="1888"/>
      <c r="J567" s="1888"/>
      <c r="K567" s="1889"/>
      <c r="L567" s="1889"/>
      <c r="M567" s="1889"/>
      <c r="N567" s="1890"/>
      <c r="O567" s="1891"/>
      <c r="P567" s="1891"/>
      <c r="Q567" s="1891"/>
      <c r="R567" s="1891"/>
      <c r="S567" s="1891"/>
      <c r="T567" s="1891"/>
      <c r="U567" s="1891"/>
      <c r="V567" s="1891"/>
      <c r="W567" s="1891"/>
      <c r="X567" s="1891"/>
      <c r="Y567" s="1891"/>
      <c r="Z567" s="1892"/>
      <c r="AA567" s="1083"/>
      <c r="AB567" s="152"/>
      <c r="AC567" s="152"/>
      <c r="AD567" s="152"/>
      <c r="AE567" s="152"/>
      <c r="AF567" s="152"/>
    </row>
    <row r="568" spans="1:32" s="80" customFormat="1" ht="11.25" customHeight="1">
      <c r="A568" s="160"/>
      <c r="B568" s="144"/>
      <c r="C568" s="220"/>
      <c r="D568" s="142"/>
      <c r="E568" s="140"/>
      <c r="F568" s="140"/>
      <c r="G568" s="140"/>
      <c r="H568" s="137"/>
      <c r="I568" s="137"/>
      <c r="J568" s="137"/>
      <c r="K568" s="150"/>
      <c r="L568" s="150"/>
      <c r="M568" s="150"/>
      <c r="N568" s="139"/>
      <c r="O568" s="855"/>
      <c r="P568" s="139"/>
      <c r="Q568" s="201"/>
      <c r="R568" s="201"/>
      <c r="S568" s="201"/>
      <c r="T568" s="201"/>
      <c r="U568" s="201"/>
      <c r="V568" s="201"/>
      <c r="W568" s="201"/>
      <c r="X568" s="201"/>
      <c r="Y568" s="201"/>
      <c r="Z568" s="201"/>
      <c r="AA568" s="1083"/>
      <c r="AB568" s="152"/>
      <c r="AC568" s="152"/>
      <c r="AD568" s="152"/>
      <c r="AE568" s="152"/>
      <c r="AF568" s="152"/>
    </row>
    <row r="569" spans="1:32" s="80" customFormat="1" ht="11.25" customHeight="1">
      <c r="A569" s="160"/>
      <c r="B569" s="144"/>
      <c r="C569" s="139"/>
      <c r="D569" s="640"/>
      <c r="E569" s="140"/>
      <c r="F569" s="140"/>
      <c r="G569" s="140"/>
      <c r="H569" s="137"/>
      <c r="I569" s="137"/>
      <c r="J569" s="137"/>
      <c r="K569" s="150"/>
      <c r="L569" s="150"/>
      <c r="M569" s="150"/>
      <c r="N569" s="139"/>
      <c r="O569" s="855"/>
      <c r="P569" s="855"/>
      <c r="Q569" s="855"/>
      <c r="R569" s="855"/>
      <c r="S569" s="855"/>
      <c r="T569" s="855"/>
      <c r="U569" s="855"/>
      <c r="V569" s="855"/>
      <c r="W569" s="855"/>
      <c r="X569" s="855"/>
      <c r="Y569" s="4972" t="s">
        <v>283</v>
      </c>
      <c r="Z569" s="4973"/>
      <c r="AA569" s="1083"/>
      <c r="AB569" s="152"/>
      <c r="AC569" s="152"/>
      <c r="AD569" s="152"/>
      <c r="AE569" s="152"/>
      <c r="AF569" s="152"/>
    </row>
    <row r="570" spans="1:32" s="80" customFormat="1" ht="11.25" customHeight="1">
      <c r="A570" s="160"/>
      <c r="B570" s="144"/>
      <c r="C570" s="139"/>
      <c r="D570" s="114" t="s">
        <v>4637</v>
      </c>
      <c r="E570" s="114"/>
      <c r="F570" s="111"/>
      <c r="G570" s="111"/>
      <c r="H570" s="111"/>
      <c r="I570" s="111"/>
      <c r="J570" s="137"/>
      <c r="K570" s="150"/>
      <c r="L570" s="150"/>
      <c r="M570" s="150"/>
      <c r="N570" s="139"/>
      <c r="O570" s="855"/>
      <c r="P570" s="4964">
        <v>44</v>
      </c>
      <c r="Q570" s="4983"/>
      <c r="R570" s="4984"/>
      <c r="S570" s="4984"/>
      <c r="T570" s="4984"/>
      <c r="U570" s="4984"/>
      <c r="V570" s="4984"/>
      <c r="W570" s="4984"/>
      <c r="X570" s="4984"/>
      <c r="Y570" s="4984"/>
      <c r="Z570" s="4985"/>
      <c r="AA570" s="1083"/>
      <c r="AB570" s="152"/>
      <c r="AC570" s="152"/>
      <c r="AD570" s="152"/>
      <c r="AE570" s="152"/>
      <c r="AF570" s="152"/>
    </row>
    <row r="571" spans="1:32" s="80" customFormat="1" ht="11.25" customHeight="1">
      <c r="A571" s="160"/>
      <c r="B571" s="144"/>
      <c r="C571" s="139"/>
      <c r="D571" s="113" t="s">
        <v>4638</v>
      </c>
      <c r="E571" s="114"/>
      <c r="F571" s="111"/>
      <c r="G571" s="111"/>
      <c r="H571" s="111"/>
      <c r="I571" s="111"/>
      <c r="J571" s="137"/>
      <c r="K571" s="150"/>
      <c r="L571" s="150"/>
      <c r="M571" s="150"/>
      <c r="N571" s="139"/>
      <c r="O571" s="855"/>
      <c r="P571" s="4965"/>
      <c r="Q571" s="4986"/>
      <c r="R571" s="4987"/>
      <c r="S571" s="4987"/>
      <c r="T571" s="4987"/>
      <c r="U571" s="4987"/>
      <c r="V571" s="4987"/>
      <c r="W571" s="4987"/>
      <c r="X571" s="4987"/>
      <c r="Y571" s="4987"/>
      <c r="Z571" s="4988"/>
      <c r="AA571" s="1083"/>
      <c r="AB571" s="152"/>
      <c r="AC571" s="152"/>
      <c r="AD571" s="152"/>
      <c r="AE571" s="152"/>
      <c r="AF571" s="152"/>
    </row>
    <row r="572" spans="1:32" s="80" customFormat="1" ht="11.25" customHeight="1">
      <c r="A572" s="160"/>
      <c r="B572" s="144"/>
      <c r="C572" s="139"/>
      <c r="D572" s="141"/>
      <c r="E572" s="140"/>
      <c r="F572" s="140"/>
      <c r="G572" s="140"/>
      <c r="H572" s="137"/>
      <c r="I572" s="137"/>
      <c r="J572" s="137"/>
      <c r="K572" s="150"/>
      <c r="L572" s="150"/>
      <c r="M572" s="150"/>
      <c r="N572" s="139"/>
      <c r="O572" s="855"/>
      <c r="P572" s="855"/>
      <c r="Q572" s="855"/>
      <c r="R572" s="855"/>
      <c r="S572" s="855"/>
      <c r="T572" s="855"/>
      <c r="U572" s="855"/>
      <c r="V572" s="855"/>
      <c r="W572" s="855"/>
      <c r="X572" s="855"/>
      <c r="Y572" s="855"/>
      <c r="Z572" s="855"/>
      <c r="AA572" s="1083"/>
      <c r="AB572" s="152"/>
      <c r="AC572" s="152"/>
      <c r="AD572" s="152"/>
      <c r="AE572" s="152"/>
      <c r="AF572" s="152"/>
    </row>
    <row r="573" spans="1:32" s="80" customFormat="1" ht="11.25" customHeight="1">
      <c r="A573" s="160"/>
      <c r="B573" s="144"/>
      <c r="C573" s="1838" t="s">
        <v>104</v>
      </c>
      <c r="D573" s="210" t="s">
        <v>4639</v>
      </c>
      <c r="E573" s="114"/>
      <c r="F573" s="111"/>
      <c r="G573" s="111"/>
      <c r="H573" s="111"/>
      <c r="I573" s="111"/>
      <c r="J573" s="137"/>
      <c r="K573" s="150"/>
      <c r="L573" s="150"/>
      <c r="M573" s="150"/>
      <c r="N573" s="139"/>
      <c r="O573" s="855"/>
      <c r="P573" s="4964">
        <v>45</v>
      </c>
      <c r="Q573" s="4983"/>
      <c r="R573" s="4984"/>
      <c r="S573" s="4984"/>
      <c r="T573" s="4984"/>
      <c r="U573" s="4984"/>
      <c r="V573" s="4984"/>
      <c r="W573" s="4984"/>
      <c r="X573" s="4984"/>
      <c r="Y573" s="4984"/>
      <c r="Z573" s="4985"/>
      <c r="AA573" s="1083"/>
      <c r="AB573" s="152"/>
      <c r="AC573" s="152"/>
      <c r="AD573" s="152"/>
      <c r="AE573" s="152"/>
      <c r="AF573" s="152"/>
    </row>
    <row r="574" spans="1:32" s="80" customFormat="1" ht="11.25" customHeight="1">
      <c r="A574" s="160"/>
      <c r="B574" s="144"/>
      <c r="C574" s="211"/>
      <c r="D574" s="114" t="s">
        <v>4640</v>
      </c>
      <c r="E574" s="114"/>
      <c r="F574" s="111"/>
      <c r="G574" s="111"/>
      <c r="H574" s="111"/>
      <c r="I574" s="111"/>
      <c r="J574" s="137"/>
      <c r="K574" s="150"/>
      <c r="L574" s="150"/>
      <c r="M574" s="150"/>
      <c r="N574" s="139"/>
      <c r="O574" s="855"/>
      <c r="P574" s="4965"/>
      <c r="Q574" s="4986"/>
      <c r="R574" s="4987"/>
      <c r="S574" s="4987"/>
      <c r="T574" s="4987"/>
      <c r="U574" s="4987"/>
      <c r="V574" s="4987"/>
      <c r="W574" s="4987"/>
      <c r="X574" s="4987"/>
      <c r="Y574" s="4987"/>
      <c r="Z574" s="4988"/>
      <c r="AA574" s="1083"/>
      <c r="AB574" s="152"/>
      <c r="AC574" s="152"/>
      <c r="AD574" s="152"/>
      <c r="AE574" s="152"/>
      <c r="AF574" s="152"/>
    </row>
    <row r="575" spans="1:32" s="80" customFormat="1" ht="11.25" customHeight="1">
      <c r="A575" s="160"/>
      <c r="B575" s="144"/>
      <c r="C575" s="139"/>
      <c r="D575" s="141" t="s">
        <v>4641</v>
      </c>
      <c r="E575" s="140"/>
      <c r="F575" s="140"/>
      <c r="G575" s="140"/>
      <c r="H575" s="137"/>
      <c r="I575" s="137"/>
      <c r="J575" s="137"/>
      <c r="K575" s="150"/>
      <c r="L575" s="150"/>
      <c r="M575" s="150"/>
      <c r="N575" s="139"/>
      <c r="O575" s="855"/>
      <c r="P575" s="855"/>
      <c r="Q575" s="855"/>
      <c r="R575" s="855"/>
      <c r="S575" s="855"/>
      <c r="T575" s="855"/>
      <c r="U575" s="855"/>
      <c r="V575" s="855"/>
      <c r="W575" s="855"/>
      <c r="X575" s="855"/>
      <c r="Y575" s="855"/>
      <c r="Z575" s="855"/>
      <c r="AA575" s="1083"/>
      <c r="AB575" s="152"/>
      <c r="AC575" s="152"/>
      <c r="AD575" s="152"/>
      <c r="AE575" s="152"/>
      <c r="AF575" s="152"/>
    </row>
    <row r="576" spans="1:32" s="80" customFormat="1" ht="11.25" customHeight="1">
      <c r="A576" s="160"/>
      <c r="B576" s="144"/>
      <c r="C576" s="139"/>
      <c r="D576" s="141"/>
      <c r="E576" s="140"/>
      <c r="F576" s="140"/>
      <c r="G576" s="140"/>
      <c r="H576" s="137"/>
      <c r="I576" s="137"/>
      <c r="J576" s="137"/>
      <c r="K576" s="150"/>
      <c r="L576" s="150"/>
      <c r="M576" s="150"/>
      <c r="N576" s="139"/>
      <c r="O576" s="855"/>
      <c r="P576" s="855"/>
      <c r="Q576" s="855"/>
      <c r="R576" s="855"/>
      <c r="S576" s="855"/>
      <c r="T576" s="855"/>
      <c r="U576" s="855"/>
      <c r="V576" s="855"/>
      <c r="W576" s="855"/>
      <c r="X576" s="855"/>
      <c r="Y576" s="855"/>
      <c r="Z576" s="855"/>
      <c r="AA576" s="1083"/>
      <c r="AB576" s="152"/>
      <c r="AC576" s="152"/>
      <c r="AD576" s="152"/>
      <c r="AE576" s="152"/>
      <c r="AF576" s="152"/>
    </row>
    <row r="577" spans="1:32" s="80" customFormat="1" ht="11.25" customHeight="1">
      <c r="A577" s="160"/>
      <c r="B577" s="144"/>
      <c r="C577" s="1838" t="s">
        <v>105</v>
      </c>
      <c r="D577" s="210" t="s">
        <v>4642</v>
      </c>
      <c r="E577" s="114"/>
      <c r="F577" s="111"/>
      <c r="G577" s="111"/>
      <c r="H577" s="111"/>
      <c r="I577" s="111"/>
      <c r="J577" s="137"/>
      <c r="K577" s="150"/>
      <c r="L577" s="150"/>
      <c r="M577" s="150"/>
      <c r="N577" s="139"/>
      <c r="O577" s="855"/>
      <c r="P577" s="4964">
        <v>46</v>
      </c>
      <c r="Q577" s="4989"/>
      <c r="R577" s="4990"/>
      <c r="S577" s="4990"/>
      <c r="T577" s="4990"/>
      <c r="U577" s="4990"/>
      <c r="V577" s="4990"/>
      <c r="W577" s="4990"/>
      <c r="X577" s="4990"/>
      <c r="Y577" s="4990"/>
      <c r="Z577" s="4991"/>
      <c r="AA577" s="1083"/>
      <c r="AB577" s="152"/>
      <c r="AC577" s="152"/>
      <c r="AD577" s="152"/>
      <c r="AE577" s="152"/>
      <c r="AF577" s="152"/>
    </row>
    <row r="578" spans="1:32" s="80" customFormat="1" ht="11.25" customHeight="1">
      <c r="A578" s="160"/>
      <c r="B578" s="144"/>
      <c r="C578" s="211"/>
      <c r="D578" s="113" t="s">
        <v>4643</v>
      </c>
      <c r="E578" s="114"/>
      <c r="F578" s="111"/>
      <c r="G578" s="111"/>
      <c r="H578" s="111"/>
      <c r="I578" s="111"/>
      <c r="J578" s="137"/>
      <c r="K578" s="150"/>
      <c r="L578" s="150"/>
      <c r="M578" s="150"/>
      <c r="N578" s="139"/>
      <c r="O578" s="855"/>
      <c r="P578" s="4965"/>
      <c r="Q578" s="4992"/>
      <c r="R578" s="4993"/>
      <c r="S578" s="4993"/>
      <c r="T578" s="4993"/>
      <c r="U578" s="4993"/>
      <c r="V578" s="4993"/>
      <c r="W578" s="4993"/>
      <c r="X578" s="4993"/>
      <c r="Y578" s="4993"/>
      <c r="Z578" s="4994"/>
      <c r="AA578" s="1083"/>
      <c r="AB578" s="152"/>
      <c r="AC578" s="152"/>
      <c r="AD578" s="152"/>
      <c r="AE578" s="152"/>
      <c r="AF578" s="152"/>
    </row>
    <row r="579" spans="1:32" s="80" customFormat="1" ht="11.25" customHeight="1">
      <c r="A579" s="160"/>
      <c r="B579" s="144"/>
      <c r="C579" s="142"/>
      <c r="D579" s="141"/>
      <c r="E579" s="139"/>
      <c r="F579" s="140"/>
      <c r="G579" s="140"/>
      <c r="H579" s="140"/>
      <c r="I579" s="137"/>
      <c r="J579" s="137"/>
      <c r="K579" s="137"/>
      <c r="L579" s="150"/>
      <c r="M579" s="150"/>
      <c r="N579" s="139"/>
      <c r="O579" s="201"/>
      <c r="P579" s="139"/>
      <c r="Q579" s="201"/>
      <c r="R579" s="201"/>
      <c r="S579" s="201"/>
      <c r="T579" s="201"/>
      <c r="U579" s="201"/>
      <c r="V579" s="201"/>
      <c r="W579" s="201"/>
      <c r="X579" s="201"/>
      <c r="Y579" s="201"/>
      <c r="Z579" s="201"/>
      <c r="AA579" s="1083"/>
      <c r="AB579" s="152"/>
      <c r="AC579" s="152"/>
      <c r="AD579" s="152"/>
      <c r="AE579" s="152"/>
      <c r="AF579" s="152"/>
    </row>
    <row r="580" spans="1:32" s="80" customFormat="1" ht="11.25" customHeight="1">
      <c r="A580" s="160"/>
      <c r="B580" s="144"/>
      <c r="C580" s="1838" t="s">
        <v>106</v>
      </c>
      <c r="D580" s="210" t="s">
        <v>4644</v>
      </c>
      <c r="E580" s="114"/>
      <c r="F580" s="111"/>
      <c r="G580" s="111"/>
      <c r="H580" s="111"/>
      <c r="I580" s="111"/>
      <c r="J580" s="137"/>
      <c r="K580" s="150"/>
      <c r="L580" s="150"/>
      <c r="M580" s="150"/>
      <c r="N580" s="139"/>
      <c r="O580" s="855"/>
      <c r="P580" s="4964">
        <v>47</v>
      </c>
      <c r="Q580" s="4989"/>
      <c r="R580" s="4990"/>
      <c r="S580" s="4990"/>
      <c r="T580" s="4990"/>
      <c r="U580" s="4990"/>
      <c r="V580" s="4990"/>
      <c r="W580" s="4990"/>
      <c r="X580" s="4990"/>
      <c r="Y580" s="4990"/>
      <c r="Z580" s="4991"/>
      <c r="AA580" s="1083"/>
      <c r="AB580" s="152"/>
      <c r="AC580" s="152"/>
      <c r="AD580" s="152"/>
      <c r="AE580" s="152"/>
      <c r="AF580" s="152"/>
    </row>
    <row r="581" spans="1:32" s="80" customFormat="1" ht="11.25" customHeight="1">
      <c r="A581" s="160"/>
      <c r="B581" s="144"/>
      <c r="C581" s="211"/>
      <c r="D581" s="113" t="s">
        <v>4645</v>
      </c>
      <c r="E581" s="114"/>
      <c r="F581" s="111"/>
      <c r="G581" s="111"/>
      <c r="H581" s="111"/>
      <c r="I581" s="111"/>
      <c r="J581" s="137"/>
      <c r="K581" s="150"/>
      <c r="L581" s="150"/>
      <c r="M581" s="150"/>
      <c r="N581" s="139"/>
      <c r="O581" s="855"/>
      <c r="P581" s="4965"/>
      <c r="Q581" s="4992"/>
      <c r="R581" s="4993"/>
      <c r="S581" s="4993"/>
      <c r="T581" s="4993"/>
      <c r="U581" s="4993"/>
      <c r="V581" s="4993"/>
      <c r="W581" s="4993"/>
      <c r="X581" s="4993"/>
      <c r="Y581" s="4993"/>
      <c r="Z581" s="4994"/>
      <c r="AA581" s="1083"/>
      <c r="AB581" s="152"/>
      <c r="AC581" s="152"/>
      <c r="AD581" s="152"/>
      <c r="AE581" s="152"/>
      <c r="AF581" s="152"/>
    </row>
    <row r="582" spans="1:32" s="80" customFormat="1" ht="11.25" customHeight="1">
      <c r="A582" s="160"/>
      <c r="B582" s="144"/>
      <c r="C582" s="139"/>
      <c r="D582" s="141"/>
      <c r="E582" s="140"/>
      <c r="F582" s="140"/>
      <c r="G582" s="140"/>
      <c r="H582" s="137"/>
      <c r="I582" s="137"/>
      <c r="J582" s="137"/>
      <c r="K582" s="150"/>
      <c r="L582" s="150"/>
      <c r="M582" s="150"/>
      <c r="N582" s="139"/>
      <c r="O582" s="855"/>
      <c r="P582" s="855"/>
      <c r="Q582" s="855"/>
      <c r="R582" s="855"/>
      <c r="S582" s="855"/>
      <c r="T582" s="855"/>
      <c r="U582" s="855"/>
      <c r="V582" s="855"/>
      <c r="W582" s="855"/>
      <c r="X582" s="855"/>
      <c r="Y582" s="855"/>
      <c r="Z582" s="855"/>
      <c r="AA582" s="1083"/>
      <c r="AB582" s="152"/>
      <c r="AC582" s="152"/>
      <c r="AD582" s="152"/>
      <c r="AE582" s="152"/>
      <c r="AF582" s="152"/>
    </row>
    <row r="583" spans="1:32" s="80" customFormat="1" ht="11.25" customHeight="1" thickBot="1">
      <c r="A583" s="2181"/>
      <c r="B583" s="2182"/>
      <c r="C583" s="2183"/>
      <c r="D583" s="2184"/>
      <c r="E583" s="2185"/>
      <c r="F583" s="2185"/>
      <c r="G583" s="2185"/>
      <c r="H583" s="2186"/>
      <c r="I583" s="2186"/>
      <c r="J583" s="2186"/>
      <c r="K583" s="2187"/>
      <c r="L583" s="2187"/>
      <c r="M583" s="2187"/>
      <c r="N583" s="2183"/>
      <c r="O583" s="2188"/>
      <c r="P583" s="2188"/>
      <c r="Q583" s="2188"/>
      <c r="R583" s="2188"/>
      <c r="S583" s="2188"/>
      <c r="T583" s="2188"/>
      <c r="U583" s="2188"/>
      <c r="V583" s="2188"/>
      <c r="W583" s="2188"/>
      <c r="X583" s="2188"/>
      <c r="Y583" s="2188"/>
      <c r="Z583" s="2188"/>
      <c r="AA583" s="2189"/>
      <c r="AB583" s="152"/>
      <c r="AC583" s="152"/>
      <c r="AD583" s="152"/>
      <c r="AE583" s="152"/>
      <c r="AF583" s="152"/>
    </row>
    <row r="584" spans="1:32" s="80" customFormat="1" ht="11.25" customHeight="1">
      <c r="A584" s="160"/>
      <c r="B584" s="144"/>
      <c r="C584" s="139"/>
      <c r="D584" s="141"/>
      <c r="E584" s="140"/>
      <c r="F584" s="140"/>
      <c r="G584" s="140"/>
      <c r="H584" s="137"/>
      <c r="I584" s="137"/>
      <c r="J584" s="137"/>
      <c r="K584" s="150"/>
      <c r="L584" s="150"/>
      <c r="M584" s="150"/>
      <c r="N584" s="139"/>
      <c r="O584" s="855"/>
      <c r="P584" s="855"/>
      <c r="Q584" s="855"/>
      <c r="R584" s="855"/>
      <c r="S584" s="855"/>
      <c r="T584" s="855"/>
      <c r="U584" s="855"/>
      <c r="V584" s="855"/>
      <c r="W584" s="855"/>
      <c r="X584" s="855"/>
      <c r="Y584" s="855"/>
      <c r="Z584" s="855"/>
      <c r="AA584" s="1083"/>
      <c r="AB584" s="152"/>
      <c r="AC584" s="152"/>
      <c r="AD584" s="152"/>
      <c r="AE584" s="152"/>
      <c r="AF584" s="152"/>
    </row>
    <row r="585" spans="1:32" s="80" customFormat="1" ht="11.25" customHeight="1">
      <c r="A585" s="160"/>
      <c r="B585" s="144"/>
      <c r="C585" s="112"/>
      <c r="D585" s="199"/>
      <c r="E585" s="52"/>
      <c r="F585" s="199"/>
      <c r="G585" s="140"/>
      <c r="H585" s="137"/>
      <c r="I585" s="137"/>
      <c r="J585" s="137"/>
      <c r="K585" s="150"/>
      <c r="L585" s="150"/>
      <c r="M585" s="150"/>
      <c r="N585" s="139"/>
      <c r="O585" s="855"/>
      <c r="P585" s="139"/>
      <c r="Q585" s="201"/>
      <c r="R585" s="201"/>
      <c r="S585" s="201"/>
      <c r="T585" s="201"/>
      <c r="U585" s="201"/>
      <c r="V585" s="201"/>
      <c r="W585" s="201"/>
      <c r="X585" s="201"/>
      <c r="Y585" s="201"/>
      <c r="Z585" s="201"/>
      <c r="AA585" s="1083"/>
      <c r="AB585" s="152"/>
      <c r="AC585" s="152"/>
      <c r="AD585" s="152"/>
      <c r="AE585" s="152"/>
      <c r="AF585" s="152"/>
    </row>
    <row r="586" spans="1:32" s="80" customFormat="1" ht="11.25" customHeight="1">
      <c r="A586" s="160"/>
      <c r="B586" s="144"/>
      <c r="C586" s="139"/>
      <c r="D586" s="141"/>
      <c r="E586" s="140"/>
      <c r="F586" s="140"/>
      <c r="G586" s="140"/>
      <c r="H586" s="137"/>
      <c r="I586" s="137"/>
      <c r="J586" s="137"/>
      <c r="K586" s="150"/>
      <c r="L586" s="150"/>
      <c r="M586" s="150"/>
      <c r="N586" s="139"/>
      <c r="O586" s="855"/>
      <c r="P586" s="855"/>
      <c r="Q586" s="855"/>
      <c r="R586" s="855"/>
      <c r="S586" s="855"/>
      <c r="T586" s="855"/>
      <c r="U586" s="855"/>
      <c r="V586" s="855"/>
      <c r="W586" s="855"/>
      <c r="X586" s="855"/>
      <c r="Y586" s="855"/>
      <c r="Z586" s="855"/>
      <c r="AA586" s="1083"/>
      <c r="AB586" s="152"/>
      <c r="AC586" s="152"/>
      <c r="AD586" s="152"/>
      <c r="AE586" s="152"/>
      <c r="AF586" s="152"/>
    </row>
    <row r="587" spans="1:32" s="80" customFormat="1" ht="11.25" customHeight="1">
      <c r="A587" s="160"/>
      <c r="B587" s="81"/>
      <c r="C587" s="81"/>
      <c r="D587" s="81"/>
      <c r="E587" s="1024"/>
      <c r="F587" s="1024" t="s">
        <v>1318</v>
      </c>
      <c r="G587" s="215"/>
      <c r="H587" s="215"/>
      <c r="I587" s="215"/>
      <c r="J587" s="215"/>
      <c r="K587" s="215"/>
      <c r="L587" s="222"/>
      <c r="M587" s="174"/>
      <c r="N587" s="223"/>
      <c r="O587" s="157"/>
      <c r="P587" s="157"/>
      <c r="Q587" s="855"/>
      <c r="R587" s="855"/>
      <c r="S587" s="855"/>
      <c r="T587" s="855"/>
      <c r="U587" s="855"/>
      <c r="V587" s="855"/>
      <c r="W587" s="855"/>
      <c r="X587" s="855"/>
      <c r="Y587" s="855"/>
      <c r="Z587" s="855"/>
      <c r="AA587" s="1083"/>
      <c r="AB587" s="152"/>
      <c r="AC587" s="152"/>
      <c r="AD587" s="152"/>
      <c r="AE587" s="152"/>
      <c r="AF587" s="152"/>
    </row>
    <row r="588" spans="1:32" s="80" customFormat="1" ht="11.25" customHeight="1">
      <c r="A588" s="160"/>
      <c r="B588" s="217"/>
      <c r="C588" s="217"/>
      <c r="D588" s="217"/>
      <c r="E588" s="42"/>
      <c r="F588" s="42" t="s">
        <v>1319</v>
      </c>
      <c r="G588" s="140"/>
      <c r="H588" s="140"/>
      <c r="I588" s="140"/>
      <c r="J588" s="141"/>
      <c r="K588" s="140"/>
      <c r="L588" s="140"/>
      <c r="M588" s="140"/>
      <c r="N588" s="140"/>
      <c r="O588" s="140"/>
      <c r="P588" s="140"/>
      <c r="Q588" s="855"/>
      <c r="R588" s="855"/>
      <c r="S588" s="855"/>
      <c r="T588" s="855"/>
      <c r="U588" s="855"/>
      <c r="V588" s="855"/>
      <c r="W588" s="855"/>
      <c r="X588" s="855"/>
      <c r="Y588" s="855"/>
      <c r="Z588" s="855"/>
      <c r="AA588" s="1083"/>
      <c r="AB588" s="152"/>
      <c r="AC588" s="152"/>
      <c r="AD588" s="152"/>
      <c r="AE588" s="152"/>
      <c r="AF588" s="152"/>
    </row>
    <row r="589" spans="1:32" s="80" customFormat="1" ht="11.25" customHeight="1">
      <c r="A589" s="160"/>
      <c r="B589" s="144"/>
      <c r="C589" s="139"/>
      <c r="D589" s="141"/>
      <c r="E589" s="140"/>
      <c r="F589" s="140"/>
      <c r="G589" s="140"/>
      <c r="H589" s="137"/>
      <c r="I589" s="137"/>
      <c r="J589" s="137"/>
      <c r="K589" s="150"/>
      <c r="L589" s="150"/>
      <c r="M589" s="150"/>
      <c r="N589" s="139"/>
      <c r="O589" s="855"/>
      <c r="P589" s="855"/>
      <c r="Q589" s="855"/>
      <c r="R589" s="855"/>
      <c r="S589" s="855"/>
      <c r="T589" s="855"/>
      <c r="U589" s="855"/>
      <c r="V589" s="855"/>
      <c r="W589" s="855"/>
      <c r="X589" s="855"/>
      <c r="Y589" s="855"/>
      <c r="Z589" s="855"/>
      <c r="AA589" s="1083"/>
      <c r="AB589" s="152"/>
      <c r="AC589" s="152"/>
      <c r="AD589" s="152"/>
      <c r="AE589" s="152"/>
      <c r="AF589" s="152"/>
    </row>
    <row r="590" spans="1:32" s="80" customFormat="1" ht="11.25" customHeight="1">
      <c r="A590" s="160"/>
      <c r="B590" s="144" t="s">
        <v>977</v>
      </c>
      <c r="C590" s="858" t="s">
        <v>1072</v>
      </c>
      <c r="D590" s="858"/>
      <c r="E590" s="859"/>
      <c r="F590" s="859"/>
      <c r="G590" s="859"/>
      <c r="H590" s="728"/>
      <c r="I590" s="728"/>
      <c r="J590" s="728"/>
      <c r="K590" s="859"/>
      <c r="L590" s="859"/>
      <c r="M590" s="859"/>
      <c r="N590" s="859"/>
      <c r="O590" s="859"/>
      <c r="P590" s="859"/>
      <c r="Q590" s="859"/>
      <c r="R590" s="859"/>
      <c r="S590" s="860"/>
      <c r="T590" s="860"/>
      <c r="U590" s="860"/>
      <c r="V590" s="860"/>
      <c r="W590" s="860"/>
      <c r="X590" s="860"/>
      <c r="Y590" s="860"/>
      <c r="Z590" s="860"/>
      <c r="AA590" s="1083"/>
      <c r="AB590" s="152"/>
      <c r="AC590" s="152"/>
      <c r="AD590" s="152"/>
      <c r="AE590" s="152"/>
      <c r="AF590" s="152"/>
    </row>
    <row r="591" spans="1:32" s="80" customFormat="1" ht="11.25" customHeight="1">
      <c r="A591" s="160"/>
      <c r="B591" s="144"/>
      <c r="C591" s="139"/>
      <c r="D591" s="141"/>
      <c r="E591" s="140"/>
      <c r="F591" s="140"/>
      <c r="G591" s="140"/>
      <c r="H591" s="137"/>
      <c r="I591" s="137"/>
      <c r="J591" s="137"/>
      <c r="K591" s="150"/>
      <c r="L591" s="150"/>
      <c r="M591" s="150"/>
      <c r="N591" s="139"/>
      <c r="O591" s="855"/>
      <c r="P591" s="855"/>
      <c r="Q591" s="855"/>
      <c r="R591" s="855"/>
      <c r="S591" s="855"/>
      <c r="T591" s="855"/>
      <c r="U591" s="855"/>
      <c r="V591" s="855"/>
      <c r="W591" s="855"/>
      <c r="X591" s="855"/>
      <c r="Y591" s="142"/>
      <c r="Z591" s="142"/>
      <c r="AA591" s="1083"/>
      <c r="AB591" s="152"/>
      <c r="AC591" s="152"/>
      <c r="AD591" s="152"/>
      <c r="AE591" s="152"/>
      <c r="AF591" s="152"/>
    </row>
    <row r="592" spans="1:32" s="80" customFormat="1" ht="11.25" customHeight="1">
      <c r="A592" s="160"/>
      <c r="B592" s="144"/>
      <c r="C592" s="139"/>
      <c r="D592" s="141"/>
      <c r="E592" s="140"/>
      <c r="F592" s="140"/>
      <c r="G592" s="140"/>
      <c r="H592" s="137"/>
      <c r="I592" s="137"/>
      <c r="J592" s="137"/>
      <c r="K592" s="150"/>
      <c r="L592" s="150"/>
      <c r="M592" s="150"/>
      <c r="N592" s="139"/>
      <c r="O592" s="855"/>
      <c r="P592" s="855"/>
      <c r="Q592" s="4962" t="s">
        <v>273</v>
      </c>
      <c r="R592" s="4962"/>
      <c r="S592" s="4962"/>
      <c r="T592" s="4962"/>
      <c r="U592" s="4962"/>
      <c r="V592" s="4962"/>
      <c r="W592" s="4962"/>
      <c r="X592" s="4962"/>
      <c r="Y592" s="4962"/>
      <c r="Z592" s="4962"/>
      <c r="AA592" s="1083"/>
      <c r="AB592" s="152"/>
      <c r="AC592" s="152"/>
      <c r="AD592" s="152"/>
      <c r="AE592" s="152"/>
      <c r="AF592" s="152"/>
    </row>
    <row r="593" spans="1:32" s="80" customFormat="1" ht="11.25" customHeight="1">
      <c r="A593" s="160"/>
      <c r="B593" s="144"/>
      <c r="C593" s="139"/>
      <c r="D593" s="141"/>
      <c r="E593" s="140"/>
      <c r="F593" s="140"/>
      <c r="G593" s="140"/>
      <c r="H593" s="137"/>
      <c r="I593" s="137"/>
      <c r="J593" s="137"/>
      <c r="K593" s="150"/>
      <c r="L593" s="150"/>
      <c r="M593" s="150"/>
      <c r="N593" s="139"/>
      <c r="O593" s="855"/>
      <c r="P593" s="855"/>
      <c r="Q593" s="4963" t="s">
        <v>120</v>
      </c>
      <c r="R593" s="4963"/>
      <c r="S593" s="4963"/>
      <c r="T593" s="4963"/>
      <c r="U593" s="4963"/>
      <c r="V593" s="4963"/>
      <c r="W593" s="4963"/>
      <c r="X593" s="4963"/>
      <c r="Y593" s="4963"/>
      <c r="Z593" s="4963"/>
      <c r="AA593" s="1083"/>
      <c r="AB593" s="152"/>
      <c r="AC593" s="152"/>
      <c r="AD593" s="152"/>
      <c r="AE593" s="152"/>
      <c r="AF593" s="152"/>
    </row>
    <row r="594" spans="1:32" s="80" customFormat="1" ht="11.25" customHeight="1">
      <c r="A594" s="160"/>
      <c r="B594" s="144"/>
      <c r="C594" s="139"/>
      <c r="D594" s="141"/>
      <c r="E594" s="140"/>
      <c r="F594" s="140"/>
      <c r="G594" s="140"/>
      <c r="H594" s="137"/>
      <c r="I594" s="137"/>
      <c r="J594" s="137"/>
      <c r="K594" s="150"/>
      <c r="L594" s="150"/>
      <c r="M594" s="150"/>
      <c r="N594" s="139"/>
      <c r="O594" s="855"/>
      <c r="P594" s="855"/>
      <c r="Q594" s="855"/>
      <c r="R594" s="855"/>
      <c r="S594" s="855"/>
      <c r="T594" s="855"/>
      <c r="U594" s="855"/>
      <c r="V594" s="855"/>
      <c r="W594" s="855"/>
      <c r="X594" s="855"/>
      <c r="Y594" s="142"/>
      <c r="Z594" s="142"/>
      <c r="AA594" s="1083"/>
      <c r="AB594" s="152"/>
      <c r="AC594" s="152"/>
      <c r="AD594" s="152"/>
      <c r="AE594" s="152"/>
      <c r="AF594" s="152"/>
    </row>
    <row r="595" spans="1:32" s="80" customFormat="1" ht="11.25" customHeight="1">
      <c r="A595" s="160"/>
      <c r="B595" s="144"/>
      <c r="C595" s="139"/>
      <c r="D595" s="141"/>
      <c r="E595" s="140"/>
      <c r="F595" s="140"/>
      <c r="G595" s="140"/>
      <c r="H595" s="137"/>
      <c r="I595" s="137"/>
      <c r="J595" s="137"/>
      <c r="K595" s="150"/>
      <c r="L595" s="150"/>
      <c r="M595" s="150"/>
      <c r="N595" s="139"/>
      <c r="O595" s="855"/>
      <c r="P595" s="855"/>
      <c r="Q595" s="855"/>
      <c r="R595" s="855"/>
      <c r="S595" s="855"/>
      <c r="T595" s="855"/>
      <c r="U595" s="855"/>
      <c r="V595" s="855"/>
      <c r="W595" s="855"/>
      <c r="X595" s="855"/>
      <c r="Y595" s="4972" t="s">
        <v>283</v>
      </c>
      <c r="Z595" s="4973"/>
      <c r="AA595" s="1083"/>
      <c r="AB595" s="152"/>
      <c r="AC595" s="152"/>
      <c r="AD595" s="152"/>
      <c r="AE595" s="152"/>
      <c r="AF595" s="152"/>
    </row>
    <row r="596" spans="1:32" s="80" customFormat="1" ht="11.25" customHeight="1">
      <c r="A596" s="160"/>
      <c r="B596" s="200"/>
      <c r="C596" s="1838" t="s">
        <v>107</v>
      </c>
      <c r="D596" s="210" t="s">
        <v>4646</v>
      </c>
      <c r="E596" s="114"/>
      <c r="F596" s="111"/>
      <c r="G596" s="111"/>
      <c r="H596" s="111"/>
      <c r="I596" s="111"/>
      <c r="J596" s="137"/>
      <c r="K596" s="150"/>
      <c r="L596" s="150"/>
      <c r="M596" s="150"/>
      <c r="N596" s="139"/>
      <c r="O596" s="855"/>
      <c r="P596" s="4964">
        <v>48</v>
      </c>
      <c r="Q596" s="4983"/>
      <c r="R596" s="4984"/>
      <c r="S596" s="4984"/>
      <c r="T596" s="4984"/>
      <c r="U596" s="4984"/>
      <c r="V596" s="4984"/>
      <c r="W596" s="4984"/>
      <c r="X596" s="4984"/>
      <c r="Y596" s="4984"/>
      <c r="Z596" s="4985"/>
      <c r="AA596" s="1083"/>
      <c r="AB596" s="152"/>
      <c r="AC596" s="152"/>
      <c r="AD596" s="152"/>
      <c r="AE596" s="152"/>
      <c r="AF596" s="152"/>
    </row>
    <row r="597" spans="1:32" s="80" customFormat="1" ht="11.25" customHeight="1">
      <c r="A597" s="160"/>
      <c r="B597" s="111"/>
      <c r="C597" s="211"/>
      <c r="D597" s="113" t="s">
        <v>4647</v>
      </c>
      <c r="E597" s="114"/>
      <c r="F597" s="111"/>
      <c r="G597" s="111"/>
      <c r="H597" s="111"/>
      <c r="I597" s="111"/>
      <c r="J597" s="137"/>
      <c r="K597" s="150"/>
      <c r="L597" s="150"/>
      <c r="M597" s="150"/>
      <c r="N597" s="139"/>
      <c r="O597" s="855"/>
      <c r="P597" s="4965"/>
      <c r="Q597" s="4986"/>
      <c r="R597" s="4987"/>
      <c r="S597" s="4987"/>
      <c r="T597" s="4987"/>
      <c r="U597" s="4987"/>
      <c r="V597" s="4987"/>
      <c r="W597" s="4987"/>
      <c r="X597" s="4987"/>
      <c r="Y597" s="4987"/>
      <c r="Z597" s="4988"/>
      <c r="AA597" s="1083"/>
      <c r="AB597" s="152"/>
      <c r="AC597" s="152"/>
      <c r="AD597" s="152"/>
      <c r="AE597" s="152"/>
      <c r="AF597" s="152"/>
    </row>
    <row r="598" spans="1:32" s="80" customFormat="1" ht="11.25" customHeight="1">
      <c r="A598" s="160"/>
      <c r="B598" s="144"/>
      <c r="C598" s="139"/>
      <c r="D598" s="141"/>
      <c r="E598" s="140"/>
      <c r="F598" s="140"/>
      <c r="G598" s="140"/>
      <c r="H598" s="137"/>
      <c r="I598" s="137"/>
      <c r="J598" s="137"/>
      <c r="K598" s="150"/>
      <c r="L598" s="150"/>
      <c r="M598" s="150"/>
      <c r="N598" s="139"/>
      <c r="O598" s="855"/>
      <c r="P598" s="855"/>
      <c r="Q598" s="855"/>
      <c r="R598" s="855"/>
      <c r="S598" s="855"/>
      <c r="T598" s="855"/>
      <c r="U598" s="855"/>
      <c r="V598" s="855"/>
      <c r="W598" s="855"/>
      <c r="X598" s="855"/>
      <c r="Y598" s="855"/>
      <c r="Z598" s="855"/>
      <c r="AA598" s="1083"/>
      <c r="AB598" s="152"/>
      <c r="AC598" s="152"/>
      <c r="AD598" s="152"/>
      <c r="AE598" s="152"/>
      <c r="AF598" s="152"/>
    </row>
    <row r="599" spans="1:32" s="80" customFormat="1" ht="11.25" customHeight="1">
      <c r="A599" s="160"/>
      <c r="B599" s="200"/>
      <c r="C599" s="1838" t="s">
        <v>302</v>
      </c>
      <c r="D599" s="210" t="s">
        <v>4813</v>
      </c>
      <c r="E599" s="114"/>
      <c r="F599" s="111"/>
      <c r="G599" s="111"/>
      <c r="H599" s="111"/>
      <c r="I599" s="111"/>
      <c r="J599" s="137"/>
      <c r="K599" s="150"/>
      <c r="L599" s="150"/>
      <c r="M599" s="150"/>
      <c r="N599" s="139"/>
      <c r="O599" s="855"/>
      <c r="P599" s="4964">
        <v>49</v>
      </c>
      <c r="Q599" s="4983"/>
      <c r="R599" s="4984"/>
      <c r="S599" s="4984"/>
      <c r="T599" s="4984"/>
      <c r="U599" s="4984"/>
      <c r="V599" s="4984"/>
      <c r="W599" s="4984"/>
      <c r="X599" s="4984"/>
      <c r="Y599" s="4984"/>
      <c r="Z599" s="4985"/>
      <c r="AA599" s="1083"/>
      <c r="AB599" s="152"/>
      <c r="AC599" s="152"/>
      <c r="AD599" s="152"/>
      <c r="AE599" s="152"/>
      <c r="AF599" s="152"/>
    </row>
    <row r="600" spans="1:32" s="80" customFormat="1" ht="11.25" customHeight="1">
      <c r="A600" s="160"/>
      <c r="B600" s="206"/>
      <c r="C600" s="211"/>
      <c r="D600" s="113" t="s">
        <v>4648</v>
      </c>
      <c r="E600" s="114"/>
      <c r="F600" s="111"/>
      <c r="G600" s="111"/>
      <c r="H600" s="111"/>
      <c r="I600" s="111"/>
      <c r="J600" s="137"/>
      <c r="K600" s="150"/>
      <c r="L600" s="150"/>
      <c r="M600" s="150"/>
      <c r="N600" s="139"/>
      <c r="O600" s="855"/>
      <c r="P600" s="4965"/>
      <c r="Q600" s="4986"/>
      <c r="R600" s="4987"/>
      <c r="S600" s="4987"/>
      <c r="T600" s="4987"/>
      <c r="U600" s="4987"/>
      <c r="V600" s="4987"/>
      <c r="W600" s="4987"/>
      <c r="X600" s="4987"/>
      <c r="Y600" s="4987"/>
      <c r="Z600" s="4988"/>
      <c r="AA600" s="1083"/>
      <c r="AB600" s="152"/>
      <c r="AC600" s="152"/>
      <c r="AD600" s="152"/>
      <c r="AE600" s="152"/>
      <c r="AF600" s="152"/>
    </row>
    <row r="601" spans="1:32" s="80" customFormat="1" ht="11.25" customHeight="1">
      <c r="A601" s="160"/>
      <c r="B601" s="206"/>
      <c r="C601" s="211"/>
      <c r="D601" s="113"/>
      <c r="E601" s="114"/>
      <c r="F601" s="111"/>
      <c r="G601" s="111"/>
      <c r="H601" s="111"/>
      <c r="I601" s="111"/>
      <c r="J601" s="137"/>
      <c r="K601" s="150"/>
      <c r="L601" s="150"/>
      <c r="M601" s="150"/>
      <c r="N601" s="139"/>
      <c r="O601" s="855"/>
      <c r="P601" s="1831"/>
      <c r="Q601" s="1833"/>
      <c r="R601" s="1833"/>
      <c r="S601" s="1833"/>
      <c r="T601" s="1833"/>
      <c r="U601" s="1833"/>
      <c r="V601" s="1833"/>
      <c r="W601" s="1833"/>
      <c r="X601" s="1833"/>
      <c r="Y601" s="1833"/>
      <c r="Z601" s="1833"/>
      <c r="AA601" s="1083"/>
      <c r="AB601" s="152"/>
      <c r="AC601" s="152"/>
      <c r="AD601" s="152"/>
      <c r="AE601" s="152"/>
      <c r="AF601" s="152"/>
    </row>
    <row r="602" spans="1:32" s="80" customFormat="1" ht="11.25" customHeight="1">
      <c r="A602" s="160"/>
      <c r="B602" s="144"/>
      <c r="C602" s="139"/>
      <c r="D602" s="141"/>
      <c r="E602" s="140"/>
      <c r="F602" s="140"/>
      <c r="G602" s="140"/>
      <c r="H602" s="137"/>
      <c r="I602" s="137"/>
      <c r="J602" s="137"/>
      <c r="K602" s="150"/>
      <c r="L602" s="150"/>
      <c r="M602" s="150"/>
      <c r="N602" s="139"/>
      <c r="O602" s="855"/>
      <c r="P602" s="855"/>
      <c r="Q602" s="855"/>
      <c r="R602" s="855"/>
      <c r="S602" s="855"/>
      <c r="T602" s="855"/>
      <c r="U602" s="855"/>
      <c r="V602" s="855"/>
      <c r="W602" s="855"/>
      <c r="X602" s="855"/>
      <c r="Y602" s="4972" t="s">
        <v>1456</v>
      </c>
      <c r="Z602" s="4973"/>
      <c r="AA602" s="1083"/>
      <c r="AB602" s="152"/>
      <c r="AC602" s="152"/>
      <c r="AD602" s="152"/>
      <c r="AE602" s="152"/>
      <c r="AF602" s="152"/>
    </row>
    <row r="603" spans="1:32" s="80" customFormat="1" ht="11.25" customHeight="1">
      <c r="A603" s="160"/>
      <c r="B603" s="200"/>
      <c r="C603" s="1838" t="s">
        <v>303</v>
      </c>
      <c r="D603" s="210" t="s">
        <v>4649</v>
      </c>
      <c r="E603" s="114"/>
      <c r="F603" s="111"/>
      <c r="G603" s="111"/>
      <c r="H603" s="111"/>
      <c r="I603" s="111"/>
      <c r="J603" s="137"/>
      <c r="K603" s="150"/>
      <c r="L603" s="150"/>
      <c r="M603" s="150"/>
      <c r="N603" s="139"/>
      <c r="O603" s="855"/>
      <c r="P603" s="4964">
        <v>28</v>
      </c>
      <c r="Q603" s="4983"/>
      <c r="R603" s="4984"/>
      <c r="S603" s="4984"/>
      <c r="T603" s="4984"/>
      <c r="U603" s="4984"/>
      <c r="V603" s="4984"/>
      <c r="W603" s="4984"/>
      <c r="X603" s="4984"/>
      <c r="Y603" s="4984"/>
      <c r="Z603" s="4985"/>
      <c r="AA603" s="1083"/>
      <c r="AB603" s="152"/>
      <c r="AC603" s="152"/>
      <c r="AD603" s="152"/>
      <c r="AE603" s="152"/>
      <c r="AF603" s="152"/>
    </row>
    <row r="604" spans="1:32" s="80" customFormat="1" ht="11.25" customHeight="1">
      <c r="A604" s="160"/>
      <c r="B604" s="206"/>
      <c r="C604" s="211"/>
      <c r="D604" s="114" t="s">
        <v>4650</v>
      </c>
      <c r="E604" s="114"/>
      <c r="F604" s="111"/>
      <c r="G604" s="111"/>
      <c r="H604" s="111"/>
      <c r="I604" s="111"/>
      <c r="J604" s="137"/>
      <c r="K604" s="150"/>
      <c r="L604" s="150"/>
      <c r="M604" s="150"/>
      <c r="N604" s="139"/>
      <c r="O604" s="855"/>
      <c r="P604" s="4965"/>
      <c r="Q604" s="4986"/>
      <c r="R604" s="4987"/>
      <c r="S604" s="4987"/>
      <c r="T604" s="4987"/>
      <c r="U604" s="4987"/>
      <c r="V604" s="4987"/>
      <c r="W604" s="4987"/>
      <c r="X604" s="4987"/>
      <c r="Y604" s="4987"/>
      <c r="Z604" s="4988"/>
      <c r="AA604" s="1083"/>
      <c r="AB604" s="152"/>
      <c r="AC604" s="152"/>
      <c r="AD604" s="152"/>
      <c r="AE604" s="152"/>
      <c r="AF604" s="152"/>
    </row>
    <row r="605" spans="1:32" s="80" customFormat="1" ht="11.25" customHeight="1">
      <c r="A605" s="160"/>
      <c r="B605" s="144"/>
      <c r="C605" s="139"/>
      <c r="D605" s="141" t="s">
        <v>4651</v>
      </c>
      <c r="E605" s="140"/>
      <c r="F605" s="140"/>
      <c r="G605" s="140"/>
      <c r="H605" s="137"/>
      <c r="I605" s="137"/>
      <c r="J605" s="137"/>
      <c r="K605" s="150"/>
      <c r="L605" s="150"/>
      <c r="M605" s="150"/>
      <c r="N605" s="139"/>
      <c r="O605" s="855"/>
      <c r="P605" s="855"/>
      <c r="Q605" s="855"/>
      <c r="R605" s="855"/>
      <c r="S605" s="855"/>
      <c r="T605" s="855"/>
      <c r="U605" s="855"/>
      <c r="V605" s="855"/>
      <c r="W605" s="855"/>
      <c r="X605" s="855"/>
      <c r="Y605" s="855"/>
      <c r="Z605" s="855"/>
      <c r="AA605" s="1083"/>
      <c r="AB605" s="152"/>
      <c r="AC605" s="152"/>
      <c r="AD605" s="152"/>
      <c r="AE605" s="152"/>
      <c r="AF605" s="152"/>
    </row>
    <row r="606" spans="1:32" s="80" customFormat="1" ht="11.25" customHeight="1">
      <c r="A606" s="160"/>
      <c r="B606" s="200"/>
      <c r="C606" s="110"/>
      <c r="D606" s="141" t="s">
        <v>4652</v>
      </c>
      <c r="E606" s="140"/>
      <c r="F606" s="140"/>
      <c r="G606" s="140"/>
      <c r="H606" s="137"/>
      <c r="I606" s="137"/>
      <c r="J606" s="137"/>
      <c r="K606" s="150"/>
      <c r="L606" s="150"/>
      <c r="M606" s="150"/>
      <c r="N606" s="139"/>
      <c r="O606" s="855"/>
      <c r="P606" s="640"/>
      <c r="Q606" s="201"/>
      <c r="R606" s="201"/>
      <c r="S606" s="201"/>
      <c r="T606" s="201"/>
      <c r="U606" s="201"/>
      <c r="V606" s="201"/>
      <c r="W606" s="201"/>
      <c r="X606" s="201"/>
      <c r="Y606" s="201"/>
      <c r="Z606" s="201"/>
      <c r="AA606" s="1083"/>
      <c r="AB606" s="152"/>
      <c r="AC606" s="152"/>
      <c r="AD606" s="152"/>
      <c r="AE606" s="152"/>
      <c r="AF606" s="152"/>
    </row>
    <row r="607" spans="1:32" s="80" customFormat="1" ht="11.25" customHeight="1">
      <c r="A607" s="160"/>
      <c r="B607" s="200"/>
      <c r="C607" s="110"/>
      <c r="D607" s="2420"/>
      <c r="E607" s="1709"/>
      <c r="F607" s="1709"/>
      <c r="G607" s="1709"/>
      <c r="H607" s="1710"/>
      <c r="I607" s="1710"/>
      <c r="J607" s="1710"/>
      <c r="K607" s="2421"/>
      <c r="L607" s="2421"/>
      <c r="M607" s="2421"/>
      <c r="N607" s="139"/>
      <c r="O607" s="855"/>
      <c r="P607" s="640"/>
      <c r="Q607" s="201"/>
      <c r="R607" s="201"/>
      <c r="S607" s="201"/>
      <c r="T607" s="201"/>
      <c r="U607" s="201"/>
      <c r="V607" s="201"/>
      <c r="W607" s="201"/>
      <c r="X607" s="201"/>
      <c r="Y607" s="201"/>
      <c r="Z607" s="201"/>
      <c r="AA607" s="1083"/>
      <c r="AB607" s="152"/>
      <c r="AC607" s="152"/>
      <c r="AD607" s="152"/>
      <c r="AE607" s="152"/>
      <c r="AF607" s="152"/>
    </row>
    <row r="608" spans="1:32" s="80" customFormat="1" ht="11.25" customHeight="1">
      <c r="A608" s="160"/>
      <c r="B608" s="144"/>
      <c r="C608" s="139"/>
      <c r="D608" s="140"/>
      <c r="E608" s="140"/>
      <c r="F608" s="140"/>
      <c r="G608" s="140"/>
      <c r="H608" s="140"/>
      <c r="I608" s="140"/>
      <c r="J608" s="140"/>
      <c r="K608" s="140"/>
      <c r="L608" s="150"/>
      <c r="M608" s="150"/>
      <c r="N608" s="139"/>
      <c r="O608" s="855"/>
      <c r="P608" s="855"/>
      <c r="Q608" s="855"/>
      <c r="R608" s="855"/>
      <c r="S608" s="855"/>
      <c r="T608" s="855"/>
      <c r="U608" s="855"/>
      <c r="V608" s="855"/>
      <c r="W608" s="855"/>
      <c r="X608" s="855"/>
      <c r="Y608" s="855"/>
      <c r="Z608" s="855"/>
      <c r="AA608" s="1083"/>
      <c r="AB608" s="152"/>
      <c r="AC608" s="152"/>
      <c r="AD608" s="152"/>
      <c r="AE608" s="152"/>
      <c r="AF608" s="152"/>
    </row>
    <row r="609" spans="1:32" s="80" customFormat="1" ht="11.25" customHeight="1">
      <c r="A609" s="2251"/>
      <c r="B609" s="2214"/>
      <c r="C609" s="2215"/>
      <c r="D609" s="2216"/>
      <c r="E609" s="2217"/>
      <c r="F609" s="2217"/>
      <c r="G609" s="2217"/>
      <c r="H609" s="2218"/>
      <c r="I609" s="2218"/>
      <c r="J609" s="2218"/>
      <c r="K609" s="2219"/>
      <c r="L609" s="2219"/>
      <c r="M609" s="2219"/>
      <c r="N609" s="2220"/>
      <c r="O609" s="2221"/>
      <c r="P609" s="2222"/>
      <c r="Q609" s="2223"/>
      <c r="R609" s="2223"/>
      <c r="S609" s="2223"/>
      <c r="T609" s="2223"/>
      <c r="U609" s="2223"/>
      <c r="V609" s="2223"/>
      <c r="W609" s="2223"/>
      <c r="X609" s="2223"/>
      <c r="Y609" s="2223"/>
      <c r="Z609" s="2223"/>
      <c r="AA609" s="2224"/>
      <c r="AB609" s="152"/>
      <c r="AC609" s="152"/>
      <c r="AD609" s="152"/>
      <c r="AE609" s="152"/>
      <c r="AF609" s="152"/>
    </row>
    <row r="610" spans="1:32" s="80" customFormat="1" ht="11.25" customHeight="1">
      <c r="A610" s="160"/>
      <c r="B610" s="206"/>
      <c r="C610" s="112"/>
      <c r="D610" s="141"/>
      <c r="E610" s="140"/>
      <c r="F610" s="140"/>
      <c r="G610" s="140"/>
      <c r="H610" s="137"/>
      <c r="I610" s="137"/>
      <c r="J610" s="137"/>
      <c r="K610" s="150"/>
      <c r="L610" s="150"/>
      <c r="M610" s="150"/>
      <c r="N610" s="139"/>
      <c r="O610" s="855"/>
      <c r="P610" s="139"/>
      <c r="Q610" s="201"/>
      <c r="R610" s="201"/>
      <c r="S610" s="201"/>
      <c r="T610" s="201"/>
      <c r="U610" s="201"/>
      <c r="V610" s="201"/>
      <c r="W610" s="201"/>
      <c r="X610" s="201"/>
      <c r="Y610" s="4972" t="s">
        <v>283</v>
      </c>
      <c r="Z610" s="4973"/>
      <c r="AA610" s="1083"/>
      <c r="AB610" s="152"/>
      <c r="AC610" s="152"/>
      <c r="AD610" s="152"/>
      <c r="AE610" s="152"/>
      <c r="AF610" s="152"/>
    </row>
    <row r="611" spans="1:32" s="80" customFormat="1" ht="11.25" customHeight="1">
      <c r="A611" s="160"/>
      <c r="B611" s="200">
        <v>9.34</v>
      </c>
      <c r="C611" s="2260" t="s">
        <v>4654</v>
      </c>
      <c r="D611" s="198"/>
      <c r="E611" s="52"/>
      <c r="F611" s="199"/>
      <c r="G611" s="140"/>
      <c r="H611" s="137"/>
      <c r="I611" s="137"/>
      <c r="J611" s="137"/>
      <c r="K611" s="150"/>
      <c r="L611" s="150"/>
      <c r="M611" s="150"/>
      <c r="N611" s="139"/>
      <c r="O611" s="855"/>
      <c r="P611" s="4964">
        <v>52</v>
      </c>
      <c r="Q611" s="4983"/>
      <c r="R611" s="4984"/>
      <c r="S611" s="4984"/>
      <c r="T611" s="4984"/>
      <c r="U611" s="4984"/>
      <c r="V611" s="4984"/>
      <c r="W611" s="4984"/>
      <c r="X611" s="4984"/>
      <c r="Y611" s="4984"/>
      <c r="Z611" s="4985"/>
      <c r="AA611" s="1083"/>
      <c r="AB611" s="152"/>
      <c r="AC611" s="152"/>
      <c r="AD611" s="152"/>
      <c r="AE611" s="152"/>
      <c r="AF611" s="152"/>
    </row>
    <row r="612" spans="1:32" s="80" customFormat="1" ht="11.25" customHeight="1">
      <c r="A612" s="160"/>
      <c r="B612" s="1013"/>
      <c r="C612" s="1725" t="s">
        <v>4653</v>
      </c>
      <c r="D612" s="115"/>
      <c r="E612" s="52"/>
      <c r="F612" s="199"/>
      <c r="G612" s="140"/>
      <c r="H612" s="137"/>
      <c r="I612" s="137"/>
      <c r="J612" s="137"/>
      <c r="K612" s="150"/>
      <c r="L612" s="150"/>
      <c r="M612" s="150"/>
      <c r="N612" s="139"/>
      <c r="O612" s="855"/>
      <c r="P612" s="4965"/>
      <c r="Q612" s="4986"/>
      <c r="R612" s="4987"/>
      <c r="S612" s="4987"/>
      <c r="T612" s="4987"/>
      <c r="U612" s="4987"/>
      <c r="V612" s="4987"/>
      <c r="W612" s="4987"/>
      <c r="X612" s="4987"/>
      <c r="Y612" s="4987"/>
      <c r="Z612" s="4988"/>
      <c r="AA612" s="1083"/>
      <c r="AB612" s="152"/>
      <c r="AC612" s="152"/>
      <c r="AD612" s="152"/>
      <c r="AE612" s="152"/>
      <c r="AF612" s="152"/>
    </row>
    <row r="613" spans="1:32" s="80" customFormat="1" ht="11.25" customHeight="1">
      <c r="A613" s="2146"/>
      <c r="B613" s="2206"/>
      <c r="C613" s="2225"/>
      <c r="D613" s="2226"/>
      <c r="E613" s="2227"/>
      <c r="F613" s="2228"/>
      <c r="G613" s="2151"/>
      <c r="H613" s="2152"/>
      <c r="I613" s="2152"/>
      <c r="J613" s="2152"/>
      <c r="K613" s="2153"/>
      <c r="L613" s="2153"/>
      <c r="M613" s="2153"/>
      <c r="N613" s="2150"/>
      <c r="O613" s="2159"/>
      <c r="P613" s="2155"/>
      <c r="Q613" s="2156"/>
      <c r="R613" s="2156"/>
      <c r="S613" s="2156"/>
      <c r="T613" s="2156"/>
      <c r="U613" s="2156"/>
      <c r="V613" s="2156"/>
      <c r="W613" s="2156"/>
      <c r="X613" s="2156"/>
      <c r="Y613" s="2156"/>
      <c r="Z613" s="2156"/>
      <c r="AA613" s="2157"/>
      <c r="AB613" s="152"/>
      <c r="AC613" s="152"/>
      <c r="AD613" s="152"/>
      <c r="AE613" s="152"/>
      <c r="AF613" s="152"/>
    </row>
    <row r="614" spans="1:32" s="80" customFormat="1" ht="11.25" customHeight="1">
      <c r="A614" s="160"/>
      <c r="B614" s="111"/>
      <c r="C614" s="112"/>
      <c r="D614" s="111"/>
      <c r="E614" s="140"/>
      <c r="F614" s="140"/>
      <c r="G614" s="140"/>
      <c r="H614" s="137"/>
      <c r="I614" s="137"/>
      <c r="J614" s="137"/>
      <c r="K614" s="150"/>
      <c r="L614" s="150"/>
      <c r="M614" s="150"/>
      <c r="N614" s="139"/>
      <c r="O614" s="640"/>
      <c r="P614" s="201"/>
      <c r="Q614" s="201"/>
      <c r="R614" s="201"/>
      <c r="S614" s="201"/>
      <c r="T614" s="201"/>
      <c r="U614" s="201"/>
      <c r="V614" s="201"/>
      <c r="W614" s="201"/>
      <c r="X614" s="201"/>
      <c r="Y614" s="201"/>
      <c r="Z614" s="142"/>
      <c r="AA614" s="1083"/>
      <c r="AB614" s="152"/>
      <c r="AC614" s="152"/>
      <c r="AD614" s="152"/>
      <c r="AE614" s="152"/>
      <c r="AF614" s="152"/>
    </row>
    <row r="615" spans="1:32" s="80" customFormat="1" ht="11.25" customHeight="1">
      <c r="A615" s="160"/>
      <c r="B615" s="200">
        <v>9.35</v>
      </c>
      <c r="C615" s="2260" t="s">
        <v>4655</v>
      </c>
      <c r="D615" s="198"/>
      <c r="E615" s="52"/>
      <c r="F615" s="199"/>
      <c r="G615" s="140"/>
      <c r="H615" s="137"/>
      <c r="I615" s="137"/>
      <c r="J615" s="137"/>
      <c r="K615" s="150"/>
      <c r="L615" s="150"/>
      <c r="M615" s="150"/>
      <c r="N615" s="139"/>
      <c r="O615" s="855"/>
      <c r="P615" s="4964">
        <v>67</v>
      </c>
      <c r="Q615" s="4983"/>
      <c r="R615" s="4984"/>
      <c r="S615" s="4984"/>
      <c r="T615" s="4984"/>
      <c r="U615" s="4984"/>
      <c r="V615" s="4984"/>
      <c r="W615" s="4984"/>
      <c r="X615" s="4984"/>
      <c r="Y615" s="4984"/>
      <c r="Z615" s="4985"/>
      <c r="AA615" s="1083"/>
      <c r="AB615" s="152"/>
      <c r="AC615" s="152"/>
      <c r="AD615" s="152"/>
      <c r="AE615" s="152"/>
      <c r="AF615" s="152"/>
    </row>
    <row r="616" spans="1:32" s="80" customFormat="1" ht="11.25" customHeight="1">
      <c r="A616" s="160"/>
      <c r="B616" s="1013"/>
      <c r="C616" s="1725" t="s">
        <v>4656</v>
      </c>
      <c r="D616" s="115"/>
      <c r="E616" s="52"/>
      <c r="F616" s="199"/>
      <c r="G616" s="140"/>
      <c r="H616" s="137"/>
      <c r="I616" s="137"/>
      <c r="J616" s="137"/>
      <c r="K616" s="150"/>
      <c r="L616" s="150"/>
      <c r="M616" s="150"/>
      <c r="N616" s="139"/>
      <c r="O616" s="855"/>
      <c r="P616" s="4965"/>
      <c r="Q616" s="4986"/>
      <c r="R616" s="4987"/>
      <c r="S616" s="4987"/>
      <c r="T616" s="4987"/>
      <c r="U616" s="4987"/>
      <c r="V616" s="4987"/>
      <c r="W616" s="4987"/>
      <c r="X616" s="4987"/>
      <c r="Y616" s="4987"/>
      <c r="Z616" s="4988"/>
      <c r="AA616" s="1083"/>
      <c r="AB616" s="152"/>
      <c r="AC616" s="152"/>
      <c r="AD616" s="152"/>
      <c r="AE616" s="152"/>
      <c r="AF616" s="152"/>
    </row>
    <row r="617" spans="1:32" s="80" customFormat="1" ht="11.25" customHeight="1">
      <c r="A617" s="2146"/>
      <c r="B617" s="2206"/>
      <c r="C617" s="2225"/>
      <c r="D617" s="2226"/>
      <c r="E617" s="2227"/>
      <c r="F617" s="2228"/>
      <c r="G617" s="2151"/>
      <c r="H617" s="2152"/>
      <c r="I617" s="2152"/>
      <c r="J617" s="2152"/>
      <c r="K617" s="2153"/>
      <c r="L617" s="2153"/>
      <c r="M617" s="2153"/>
      <c r="N617" s="2150"/>
      <c r="O617" s="2159"/>
      <c r="P617" s="2155"/>
      <c r="Q617" s="2156"/>
      <c r="R617" s="2156"/>
      <c r="S617" s="2156"/>
      <c r="T617" s="2156"/>
      <c r="U617" s="2156"/>
      <c r="V617" s="2156"/>
      <c r="W617" s="2156"/>
      <c r="X617" s="2156"/>
      <c r="Y617" s="2156"/>
      <c r="Z617" s="2156"/>
      <c r="AA617" s="2157"/>
      <c r="AB617" s="152"/>
      <c r="AC617" s="152"/>
      <c r="AD617" s="152"/>
      <c r="AE617" s="152"/>
      <c r="AF617" s="152"/>
    </row>
    <row r="618" spans="1:32" s="80" customFormat="1" ht="11.25" customHeight="1">
      <c r="A618" s="160"/>
      <c r="B618" s="144"/>
      <c r="C618" s="139"/>
      <c r="D618" s="141"/>
      <c r="E618" s="140"/>
      <c r="F618" s="140"/>
      <c r="G618" s="140"/>
      <c r="H618" s="137"/>
      <c r="I618" s="137"/>
      <c r="J618" s="137"/>
      <c r="K618" s="150"/>
      <c r="L618" s="150"/>
      <c r="M618" s="150"/>
      <c r="N618" s="139"/>
      <c r="O618" s="855"/>
      <c r="P618" s="855"/>
      <c r="Q618" s="855"/>
      <c r="R618" s="855"/>
      <c r="S618" s="855"/>
      <c r="T618" s="855"/>
      <c r="U618" s="855"/>
      <c r="V618" s="855"/>
      <c r="W618" s="855"/>
      <c r="X618" s="855"/>
      <c r="Y618" s="855"/>
      <c r="Z618" s="855"/>
      <c r="AA618" s="1083"/>
      <c r="AB618" s="152"/>
      <c r="AC618" s="152"/>
      <c r="AD618" s="152"/>
      <c r="AE618" s="152"/>
      <c r="AF618" s="152"/>
    </row>
    <row r="619" spans="1:32" s="80" customFormat="1" ht="11.25" customHeight="1">
      <c r="A619" s="160"/>
      <c r="B619" s="200">
        <v>9.36</v>
      </c>
      <c r="C619" s="2260" t="s">
        <v>4657</v>
      </c>
      <c r="D619" s="198"/>
      <c r="E619" s="52"/>
      <c r="F619" s="199"/>
      <c r="G619" s="140"/>
      <c r="H619" s="137"/>
      <c r="I619" s="137"/>
      <c r="J619" s="137"/>
      <c r="K619" s="150"/>
      <c r="L619" s="150"/>
      <c r="M619" s="150"/>
      <c r="N619" s="139"/>
      <c r="O619" s="855"/>
      <c r="P619" s="4964">
        <v>68</v>
      </c>
      <c r="Q619" s="4983"/>
      <c r="R619" s="4984"/>
      <c r="S619" s="4984"/>
      <c r="T619" s="4984"/>
      <c r="U619" s="4984"/>
      <c r="V619" s="4984"/>
      <c r="W619" s="4984"/>
      <c r="X619" s="4984"/>
      <c r="Y619" s="4984"/>
      <c r="Z619" s="4985"/>
      <c r="AA619" s="1083"/>
      <c r="AB619" s="152"/>
      <c r="AC619" s="152"/>
      <c r="AD619" s="152"/>
      <c r="AE619" s="152"/>
      <c r="AF619" s="152"/>
    </row>
    <row r="620" spans="1:32" s="80" customFormat="1" ht="11.25" customHeight="1">
      <c r="A620" s="160"/>
      <c r="B620" s="1013"/>
      <c r="C620" s="1725" t="s">
        <v>4658</v>
      </c>
      <c r="D620" s="115"/>
      <c r="E620" s="52"/>
      <c r="F620" s="199"/>
      <c r="G620" s="140"/>
      <c r="H620" s="137"/>
      <c r="I620" s="137"/>
      <c r="J620" s="137"/>
      <c r="K620" s="150"/>
      <c r="L620" s="150"/>
      <c r="M620" s="150"/>
      <c r="N620" s="139"/>
      <c r="O620" s="855"/>
      <c r="P620" s="4965"/>
      <c r="Q620" s="4986"/>
      <c r="R620" s="4987"/>
      <c r="S620" s="4987"/>
      <c r="T620" s="4987"/>
      <c r="U620" s="4987"/>
      <c r="V620" s="4987"/>
      <c r="W620" s="4987"/>
      <c r="X620" s="4987"/>
      <c r="Y620" s="4987"/>
      <c r="Z620" s="4988"/>
      <c r="AA620" s="1083"/>
      <c r="AB620" s="152"/>
      <c r="AC620" s="152"/>
      <c r="AD620" s="152"/>
      <c r="AE620" s="152"/>
      <c r="AF620" s="152"/>
    </row>
    <row r="621" spans="1:32" s="80" customFormat="1" ht="11.25" customHeight="1">
      <c r="A621" s="2146"/>
      <c r="B621" s="2206"/>
      <c r="C621" s="2225"/>
      <c r="D621" s="2226"/>
      <c r="E621" s="2227"/>
      <c r="F621" s="2228"/>
      <c r="G621" s="2151"/>
      <c r="H621" s="2152"/>
      <c r="I621" s="2152"/>
      <c r="J621" s="2152"/>
      <c r="K621" s="2153"/>
      <c r="L621" s="2153"/>
      <c r="M621" s="2153"/>
      <c r="N621" s="2150"/>
      <c r="O621" s="2159"/>
      <c r="P621" s="2155"/>
      <c r="Q621" s="2156"/>
      <c r="R621" s="2156"/>
      <c r="S621" s="2156"/>
      <c r="T621" s="2156"/>
      <c r="U621" s="2156"/>
      <c r="V621" s="2156"/>
      <c r="W621" s="2156"/>
      <c r="X621" s="2156"/>
      <c r="Y621" s="2156"/>
      <c r="Z621" s="2156"/>
      <c r="AA621" s="2157"/>
      <c r="AB621" s="152"/>
      <c r="AC621" s="152"/>
      <c r="AD621" s="152"/>
      <c r="AE621" s="152"/>
      <c r="AF621" s="152"/>
    </row>
    <row r="622" spans="1:32" s="80" customFormat="1" ht="11.25" customHeight="1">
      <c r="A622" s="160"/>
      <c r="B622" s="144"/>
      <c r="C622" s="139"/>
      <c r="D622" s="141"/>
      <c r="E622" s="140"/>
      <c r="F622" s="140"/>
      <c r="G622" s="140"/>
      <c r="H622" s="137"/>
      <c r="I622" s="137"/>
      <c r="J622" s="137"/>
      <c r="K622" s="150"/>
      <c r="L622" s="150"/>
      <c r="M622" s="150"/>
      <c r="N622" s="139"/>
      <c r="O622" s="855"/>
      <c r="P622" s="855"/>
      <c r="Q622" s="855"/>
      <c r="R622" s="855"/>
      <c r="S622" s="855"/>
      <c r="T622" s="855"/>
      <c r="U622" s="855"/>
      <c r="V622" s="855"/>
      <c r="W622" s="855"/>
      <c r="X622" s="855"/>
      <c r="Y622" s="855"/>
      <c r="Z622" s="855"/>
      <c r="AA622" s="1083"/>
      <c r="AB622" s="152"/>
      <c r="AC622" s="152"/>
      <c r="AD622" s="152"/>
      <c r="AE622" s="152"/>
      <c r="AF622" s="152"/>
    </row>
    <row r="623" spans="1:32" s="80" customFormat="1" ht="11.25" customHeight="1">
      <c r="A623" s="160"/>
      <c r="B623" s="200">
        <v>9.3699999999999992</v>
      </c>
      <c r="C623" s="2260" t="s">
        <v>1081</v>
      </c>
      <c r="D623" s="198"/>
      <c r="E623" s="52"/>
      <c r="F623" s="199"/>
      <c r="G623" s="140"/>
      <c r="H623" s="137"/>
      <c r="I623" s="137"/>
      <c r="J623" s="137"/>
      <c r="K623" s="150"/>
      <c r="L623" s="150"/>
      <c r="M623" s="150"/>
      <c r="N623" s="139"/>
      <c r="O623" s="855"/>
      <c r="P623" s="4964">
        <v>69</v>
      </c>
      <c r="Q623" s="4983"/>
      <c r="R623" s="4984"/>
      <c r="S623" s="4984"/>
      <c r="T623" s="4984"/>
      <c r="U623" s="4984"/>
      <c r="V623" s="4984"/>
      <c r="W623" s="4984"/>
      <c r="X623" s="4984"/>
      <c r="Y623" s="4984"/>
      <c r="Z623" s="4985"/>
      <c r="AA623" s="1083"/>
      <c r="AB623" s="152"/>
      <c r="AC623" s="152"/>
      <c r="AD623" s="152"/>
      <c r="AE623" s="152"/>
      <c r="AF623" s="152"/>
    </row>
    <row r="624" spans="1:32" s="80" customFormat="1" ht="11.25" customHeight="1">
      <c r="A624" s="160"/>
      <c r="B624" s="1013"/>
      <c r="C624" s="1725" t="s">
        <v>1082</v>
      </c>
      <c r="D624" s="115"/>
      <c r="E624" s="52"/>
      <c r="F624" s="199"/>
      <c r="G624" s="140"/>
      <c r="H624" s="137"/>
      <c r="I624" s="137"/>
      <c r="J624" s="137"/>
      <c r="K624" s="150"/>
      <c r="L624" s="150"/>
      <c r="M624" s="150"/>
      <c r="N624" s="139"/>
      <c r="O624" s="855"/>
      <c r="P624" s="4965"/>
      <c r="Q624" s="4986"/>
      <c r="R624" s="4987"/>
      <c r="S624" s="4987"/>
      <c r="T624" s="4987"/>
      <c r="U624" s="4987"/>
      <c r="V624" s="4987"/>
      <c r="W624" s="4987"/>
      <c r="X624" s="4987"/>
      <c r="Y624" s="4987"/>
      <c r="Z624" s="4988"/>
      <c r="AA624" s="1083"/>
      <c r="AB624" s="152"/>
      <c r="AC624" s="152"/>
      <c r="AD624" s="152"/>
      <c r="AE624" s="152"/>
      <c r="AF624" s="152"/>
    </row>
    <row r="625" spans="1:32" s="80" customFormat="1" ht="11.25" customHeight="1">
      <c r="A625" s="2146"/>
      <c r="B625" s="2206"/>
      <c r="C625" s="2225"/>
      <c r="D625" s="2226"/>
      <c r="E625" s="2227"/>
      <c r="F625" s="2228"/>
      <c r="G625" s="2151"/>
      <c r="H625" s="2152"/>
      <c r="I625" s="2152"/>
      <c r="J625" s="2152"/>
      <c r="K625" s="2153"/>
      <c r="L625" s="2153"/>
      <c r="M625" s="2153"/>
      <c r="N625" s="2150"/>
      <c r="O625" s="2159"/>
      <c r="P625" s="2155"/>
      <c r="Q625" s="2156"/>
      <c r="R625" s="2156"/>
      <c r="S625" s="2156"/>
      <c r="T625" s="2156"/>
      <c r="U625" s="2156"/>
      <c r="V625" s="2156"/>
      <c r="W625" s="2156"/>
      <c r="X625" s="2156"/>
      <c r="Y625" s="2156"/>
      <c r="Z625" s="2156"/>
      <c r="AA625" s="2157"/>
      <c r="AB625" s="152"/>
      <c r="AC625" s="152"/>
      <c r="AD625" s="152"/>
      <c r="AE625" s="152"/>
      <c r="AF625" s="152"/>
    </row>
    <row r="626" spans="1:32" s="80" customFormat="1" ht="11.25" customHeight="1">
      <c r="A626" s="160"/>
      <c r="B626" s="144"/>
      <c r="C626" s="139"/>
      <c r="D626" s="141"/>
      <c r="E626" s="140"/>
      <c r="F626" s="140"/>
      <c r="G626" s="140"/>
      <c r="H626" s="137"/>
      <c r="I626" s="137"/>
      <c r="J626" s="137"/>
      <c r="K626" s="150"/>
      <c r="L626" s="150"/>
      <c r="M626" s="150"/>
      <c r="N626" s="139"/>
      <c r="O626" s="855"/>
      <c r="P626" s="855"/>
      <c r="Q626" s="855"/>
      <c r="R626" s="855"/>
      <c r="S626" s="855"/>
      <c r="T626" s="855"/>
      <c r="U626" s="855"/>
      <c r="V626" s="855"/>
      <c r="W626" s="855"/>
      <c r="X626" s="855"/>
      <c r="Y626" s="855"/>
      <c r="Z626" s="855"/>
      <c r="AA626" s="1083"/>
      <c r="AB626" s="152"/>
      <c r="AC626" s="152"/>
      <c r="AD626" s="152"/>
      <c r="AE626" s="152"/>
      <c r="AF626" s="152"/>
    </row>
    <row r="627" spans="1:32" s="80" customFormat="1" ht="11.25" customHeight="1">
      <c r="A627" s="160"/>
      <c r="B627" s="200">
        <v>9.3800000000000008</v>
      </c>
      <c r="C627" s="2260" t="s">
        <v>4662</v>
      </c>
      <c r="D627" s="198"/>
      <c r="E627" s="52"/>
      <c r="F627" s="199"/>
      <c r="G627" s="140"/>
      <c r="H627" s="137"/>
      <c r="I627" s="137"/>
      <c r="J627" s="137"/>
      <c r="K627" s="150"/>
      <c r="L627" s="150"/>
      <c r="M627" s="150"/>
      <c r="N627" s="139"/>
      <c r="O627" s="855"/>
      <c r="P627" s="4964">
        <v>70</v>
      </c>
      <c r="Q627" s="4983"/>
      <c r="R627" s="4984"/>
      <c r="S627" s="4984"/>
      <c r="T627" s="4984"/>
      <c r="U627" s="4984"/>
      <c r="V627" s="4984"/>
      <c r="W627" s="4984"/>
      <c r="X627" s="4984"/>
      <c r="Y627" s="4984"/>
      <c r="Z627" s="4985"/>
      <c r="AA627" s="1083"/>
      <c r="AB627" s="152"/>
      <c r="AC627" s="152"/>
      <c r="AD627" s="152"/>
      <c r="AE627" s="152"/>
      <c r="AF627" s="152"/>
    </row>
    <row r="628" spans="1:32" s="80" customFormat="1" ht="11.25" customHeight="1">
      <c r="A628" s="160"/>
      <c r="B628" s="1013"/>
      <c r="C628" s="2260" t="s">
        <v>4659</v>
      </c>
      <c r="D628" s="115"/>
      <c r="E628" s="52"/>
      <c r="F628" s="199"/>
      <c r="G628" s="140"/>
      <c r="H628" s="137"/>
      <c r="I628" s="137"/>
      <c r="J628" s="137"/>
      <c r="K628" s="150"/>
      <c r="L628" s="150"/>
      <c r="M628" s="150"/>
      <c r="N628" s="139"/>
      <c r="O628" s="855"/>
      <c r="P628" s="4965"/>
      <c r="Q628" s="4986"/>
      <c r="R628" s="4987"/>
      <c r="S628" s="4987"/>
      <c r="T628" s="4987"/>
      <c r="U628" s="4987"/>
      <c r="V628" s="4987"/>
      <c r="W628" s="4987"/>
      <c r="X628" s="4987"/>
      <c r="Y628" s="4987"/>
      <c r="Z628" s="4988"/>
      <c r="AA628" s="1083"/>
      <c r="AB628" s="152"/>
      <c r="AC628" s="152"/>
      <c r="AD628" s="152"/>
      <c r="AE628" s="152"/>
      <c r="AF628" s="152"/>
    </row>
    <row r="629" spans="1:32" s="80" customFormat="1" ht="11.25" customHeight="1">
      <c r="A629" s="160"/>
      <c r="B629" s="144"/>
      <c r="C629" s="141" t="s">
        <v>4660</v>
      </c>
      <c r="D629" s="141"/>
      <c r="E629" s="140"/>
      <c r="F629" s="140"/>
      <c r="G629" s="140"/>
      <c r="H629" s="137"/>
      <c r="I629" s="137"/>
      <c r="J629" s="137"/>
      <c r="K629" s="150"/>
      <c r="L629" s="150"/>
      <c r="M629" s="150"/>
      <c r="N629" s="139"/>
      <c r="O629" s="855"/>
      <c r="P629" s="855"/>
      <c r="Q629" s="855"/>
      <c r="R629" s="855"/>
      <c r="S629" s="855"/>
      <c r="T629" s="855"/>
      <c r="U629" s="855"/>
      <c r="V629" s="855"/>
      <c r="W629" s="855"/>
      <c r="X629" s="855"/>
      <c r="Y629" s="855"/>
      <c r="Z629" s="855"/>
      <c r="AA629" s="1083"/>
      <c r="AB629" s="152"/>
      <c r="AC629" s="152"/>
      <c r="AD629" s="152"/>
      <c r="AE629" s="152"/>
      <c r="AF629" s="152"/>
    </row>
    <row r="630" spans="1:32" s="80" customFormat="1" ht="11.25" customHeight="1">
      <c r="A630" s="160"/>
      <c r="B630" s="144"/>
      <c r="C630" s="141" t="s">
        <v>4661</v>
      </c>
      <c r="D630" s="141"/>
      <c r="E630" s="140"/>
      <c r="F630" s="140"/>
      <c r="G630" s="140"/>
      <c r="H630" s="137"/>
      <c r="I630" s="137"/>
      <c r="J630" s="137"/>
      <c r="K630" s="150"/>
      <c r="L630" s="150"/>
      <c r="M630" s="150"/>
      <c r="N630" s="139"/>
      <c r="O630" s="855"/>
      <c r="P630" s="855"/>
      <c r="Q630" s="855"/>
      <c r="R630" s="855"/>
      <c r="S630" s="855"/>
      <c r="T630" s="855"/>
      <c r="U630" s="855"/>
      <c r="V630" s="855"/>
      <c r="W630" s="855"/>
      <c r="X630" s="855"/>
      <c r="Y630" s="855"/>
      <c r="Z630" s="855"/>
      <c r="AA630" s="1083"/>
      <c r="AB630" s="152"/>
      <c r="AC630" s="152"/>
      <c r="AD630" s="152"/>
      <c r="AE630" s="152"/>
      <c r="AF630" s="152"/>
    </row>
    <row r="631" spans="1:32" s="80" customFormat="1" ht="11.25" customHeight="1">
      <c r="A631" s="2146"/>
      <c r="B631" s="2147"/>
      <c r="C631" s="2149"/>
      <c r="D631" s="2149"/>
      <c r="E631" s="2151"/>
      <c r="F631" s="2151"/>
      <c r="G631" s="2151"/>
      <c r="H631" s="2152"/>
      <c r="I631" s="2152"/>
      <c r="J631" s="2152"/>
      <c r="K631" s="2153"/>
      <c r="L631" s="2153"/>
      <c r="M631" s="2153"/>
      <c r="N631" s="2150"/>
      <c r="O631" s="2159"/>
      <c r="P631" s="2159"/>
      <c r="Q631" s="2159"/>
      <c r="R631" s="2159"/>
      <c r="S631" s="2159"/>
      <c r="T631" s="2159"/>
      <c r="U631" s="2159"/>
      <c r="V631" s="2159"/>
      <c r="W631" s="2159"/>
      <c r="X631" s="2159"/>
      <c r="Y631" s="2159"/>
      <c r="Z631" s="2159"/>
      <c r="AA631" s="2157"/>
      <c r="AB631" s="152"/>
      <c r="AC631" s="152"/>
      <c r="AD631" s="152"/>
      <c r="AE631" s="152"/>
      <c r="AF631" s="152"/>
    </row>
    <row r="632" spans="1:32" s="80" customFormat="1" ht="11.25" customHeight="1">
      <c r="A632" s="160"/>
      <c r="B632" s="144"/>
      <c r="C632" s="141"/>
      <c r="D632" s="141"/>
      <c r="E632" s="140"/>
      <c r="F632" s="140"/>
      <c r="G632" s="140"/>
      <c r="H632" s="137"/>
      <c r="I632" s="137"/>
      <c r="J632" s="137"/>
      <c r="K632" s="150"/>
      <c r="L632" s="150"/>
      <c r="M632" s="150"/>
      <c r="N632" s="139"/>
      <c r="O632" s="855"/>
      <c r="P632" s="855"/>
      <c r="Q632" s="855"/>
      <c r="R632" s="855"/>
      <c r="S632" s="855"/>
      <c r="T632" s="855"/>
      <c r="U632" s="855"/>
      <c r="V632" s="855"/>
      <c r="W632" s="855"/>
      <c r="X632" s="855"/>
      <c r="Y632" s="855"/>
      <c r="Z632" s="855"/>
      <c r="AA632" s="1083"/>
      <c r="AB632" s="152"/>
      <c r="AC632" s="152"/>
      <c r="AD632" s="152"/>
      <c r="AE632" s="152"/>
      <c r="AF632" s="152"/>
    </row>
    <row r="633" spans="1:32" ht="11.25" customHeight="1">
      <c r="A633" s="2277"/>
      <c r="B633" s="200">
        <v>9.39</v>
      </c>
      <c r="C633" s="2260" t="s">
        <v>1459</v>
      </c>
      <c r="D633" s="198"/>
      <c r="E633" s="52"/>
      <c r="F633" s="199"/>
      <c r="G633" s="140"/>
      <c r="H633" s="137"/>
      <c r="I633" s="137"/>
      <c r="J633" s="137"/>
      <c r="K633" s="150"/>
      <c r="L633" s="150"/>
      <c r="M633" s="150"/>
      <c r="N633" s="139"/>
      <c r="O633" s="855"/>
      <c r="P633" s="4964">
        <v>79</v>
      </c>
      <c r="Q633" s="4983"/>
      <c r="R633" s="4984"/>
      <c r="S633" s="4984"/>
      <c r="T633" s="4984"/>
      <c r="U633" s="4984"/>
      <c r="V633" s="4984"/>
      <c r="W633" s="4984"/>
      <c r="X633" s="4984"/>
      <c r="Y633" s="4984"/>
      <c r="Z633" s="4985"/>
      <c r="AA633" s="2278"/>
    </row>
    <row r="634" spans="1:32" ht="11.25" customHeight="1">
      <c r="A634" s="2277"/>
      <c r="B634" s="1013"/>
      <c r="C634" s="1725" t="s">
        <v>1460</v>
      </c>
      <c r="D634" s="115"/>
      <c r="E634" s="52"/>
      <c r="F634" s="199"/>
      <c r="G634" s="140"/>
      <c r="H634" s="137"/>
      <c r="I634" s="137"/>
      <c r="J634" s="137"/>
      <c r="K634" s="150"/>
      <c r="L634" s="150"/>
      <c r="M634" s="150"/>
      <c r="N634" s="139"/>
      <c r="O634" s="855"/>
      <c r="P634" s="4964"/>
      <c r="Q634" s="4986"/>
      <c r="R634" s="4987"/>
      <c r="S634" s="4987"/>
      <c r="T634" s="4987"/>
      <c r="U634" s="4987"/>
      <c r="V634" s="4987"/>
      <c r="W634" s="4987"/>
      <c r="X634" s="4987"/>
      <c r="Y634" s="4987"/>
      <c r="Z634" s="4988"/>
      <c r="AA634" s="2278"/>
    </row>
    <row r="635" spans="1:32" ht="11.25" customHeight="1">
      <c r="A635" s="2279"/>
      <c r="B635" s="2206"/>
      <c r="C635" s="2225"/>
      <c r="D635" s="2226"/>
      <c r="E635" s="2227"/>
      <c r="F635" s="2228"/>
      <c r="G635" s="2151"/>
      <c r="H635" s="2152"/>
      <c r="I635" s="2152"/>
      <c r="J635" s="2152"/>
      <c r="K635" s="2153"/>
      <c r="L635" s="2153"/>
      <c r="M635" s="2153"/>
      <c r="N635" s="2150"/>
      <c r="O635" s="2159"/>
      <c r="P635" s="2229"/>
      <c r="Q635" s="2156"/>
      <c r="R635" s="2156"/>
      <c r="S635" s="2156"/>
      <c r="T635" s="2156"/>
      <c r="U635" s="2156"/>
      <c r="V635" s="2156"/>
      <c r="W635" s="2156"/>
      <c r="X635" s="2156"/>
      <c r="Y635" s="2156"/>
      <c r="Z635" s="2156"/>
      <c r="AA635" s="2280"/>
    </row>
    <row r="636" spans="1:32" ht="11.25" customHeight="1">
      <c r="A636" s="2277"/>
      <c r="B636" s="39"/>
      <c r="C636" s="39"/>
      <c r="D636" s="39"/>
      <c r="E636" s="39"/>
      <c r="F636" s="39"/>
      <c r="G636" s="39"/>
      <c r="H636" s="39"/>
      <c r="I636" s="39"/>
      <c r="J636" s="39"/>
      <c r="K636" s="39"/>
      <c r="L636" s="39"/>
      <c r="M636" s="39"/>
      <c r="N636" s="1655"/>
      <c r="O636" s="2281"/>
      <c r="P636" s="2281"/>
      <c r="Q636" s="2281"/>
      <c r="R636" s="2281"/>
      <c r="S636" s="2281"/>
      <c r="T636" s="2281"/>
      <c r="U636" s="2281"/>
      <c r="V636" s="2281"/>
      <c r="W636" s="39"/>
      <c r="X636" s="39"/>
      <c r="Y636" s="39"/>
      <c r="Z636" s="39"/>
      <c r="AA636" s="2278"/>
    </row>
    <row r="637" spans="1:32" ht="11.25" customHeight="1">
      <c r="A637" s="2277"/>
      <c r="B637" s="200">
        <v>9.4</v>
      </c>
      <c r="C637" s="2260" t="s">
        <v>4663</v>
      </c>
      <c r="D637" s="198"/>
      <c r="E637" s="52"/>
      <c r="F637" s="199"/>
      <c r="G637" s="140"/>
      <c r="H637" s="137"/>
      <c r="I637" s="137"/>
      <c r="J637" s="137"/>
      <c r="K637" s="150"/>
      <c r="L637" s="150"/>
      <c r="M637" s="150"/>
      <c r="N637" s="4964">
        <v>89</v>
      </c>
      <c r="O637" s="5010">
        <f>Q633+Q627+Q623+Q619+Q615+Q611+Q603+Q599+Q596+Q580+Q577+Q573+Q570+Q558+Q552+Q549+Q543+Q526+Q514+Q491+Q488+Q481+Q477+Q467+Q463+Q447+Q443+Q431+Q416+Q412+Q408+Q405+Q402+Q399+Q396+Q392+Q389+Q386+Q379+Q374+Q368+Q364+Q359+Q353+Q349+Q345+Q341+Q326+Q322+Q318+Q312+Q308+Q297+Q287+Q282+Q278+Q274+Q270+Q266+Q254+Q214+Q186+Q181+Q177+Q138+Q130+Q134+Q121+Q96+Q75+Q71+Q62+Q31+Q27+Q23+Q14</f>
        <v>0</v>
      </c>
      <c r="P637" s="5011"/>
      <c r="Q637" s="5011"/>
      <c r="R637" s="5011"/>
      <c r="S637" s="5011"/>
      <c r="T637" s="5011"/>
      <c r="U637" s="5011"/>
      <c r="V637" s="5011"/>
      <c r="W637" s="5011"/>
      <c r="X637" s="5012"/>
      <c r="Y637" s="2282"/>
      <c r="Z637" s="201"/>
      <c r="AA637" s="2278"/>
    </row>
    <row r="638" spans="1:32" ht="11.25" customHeight="1">
      <c r="A638" s="2277"/>
      <c r="B638" s="1013"/>
      <c r="C638" s="1725" t="s">
        <v>4664</v>
      </c>
      <c r="D638" s="115"/>
      <c r="E638" s="52"/>
      <c r="F638" s="199"/>
      <c r="G638" s="140"/>
      <c r="H638" s="137"/>
      <c r="I638" s="137"/>
      <c r="J638" s="137"/>
      <c r="K638" s="150"/>
      <c r="L638" s="150"/>
      <c r="M638" s="150"/>
      <c r="N638" s="4964"/>
      <c r="O638" s="5013"/>
      <c r="P638" s="5014"/>
      <c r="Q638" s="5014"/>
      <c r="R638" s="5014"/>
      <c r="S638" s="5014"/>
      <c r="T638" s="5014"/>
      <c r="U638" s="5014"/>
      <c r="V638" s="5014"/>
      <c r="W638" s="5014"/>
      <c r="X638" s="5015"/>
      <c r="Y638" s="2282"/>
      <c r="Z638" s="201"/>
      <c r="AA638" s="2278"/>
    </row>
    <row r="639" spans="1:32" ht="11.25" customHeight="1">
      <c r="A639" s="2279"/>
      <c r="B639" s="2206"/>
      <c r="C639" s="2225"/>
      <c r="D639" s="2226"/>
      <c r="E639" s="2227"/>
      <c r="F639" s="2228"/>
      <c r="G639" s="2151"/>
      <c r="H639" s="2152"/>
      <c r="I639" s="2152"/>
      <c r="J639" s="2152"/>
      <c r="K639" s="2153"/>
      <c r="L639" s="2153"/>
      <c r="M639" s="2153"/>
      <c r="N639" s="2229"/>
      <c r="O639" s="2156"/>
      <c r="P639" s="2156"/>
      <c r="Q639" s="2156"/>
      <c r="R639" s="2156"/>
      <c r="S639" s="2156"/>
      <c r="T639" s="2156"/>
      <c r="U639" s="2156"/>
      <c r="V639" s="2156"/>
      <c r="W639" s="2156"/>
      <c r="X639" s="2156"/>
      <c r="Y639" s="2154"/>
      <c r="Z639" s="2154"/>
      <c r="AA639" s="2280"/>
    </row>
    <row r="640" spans="1:32" ht="11.25" customHeight="1">
      <c r="A640" s="2277"/>
      <c r="B640" s="39"/>
      <c r="C640" s="39"/>
      <c r="D640" s="39"/>
      <c r="E640" s="39"/>
      <c r="F640" s="39"/>
      <c r="G640" s="39"/>
      <c r="H640" s="39"/>
      <c r="I640" s="39"/>
      <c r="J640" s="39"/>
      <c r="K640" s="39"/>
      <c r="L640" s="39"/>
      <c r="M640" s="39"/>
      <c r="N640" s="1655"/>
      <c r="O640" s="2281"/>
      <c r="P640" s="2281"/>
      <c r="Q640" s="2281"/>
      <c r="R640" s="2281"/>
      <c r="S640" s="2281"/>
      <c r="T640" s="2281"/>
      <c r="U640" s="2281"/>
      <c r="V640" s="2281"/>
      <c r="W640" s="39"/>
      <c r="X640" s="39"/>
      <c r="Y640" s="39"/>
      <c r="Z640" s="39"/>
      <c r="AA640" s="2278"/>
    </row>
    <row r="641" spans="1:27" ht="11.25" customHeight="1">
      <c r="A641" s="2277"/>
      <c r="B641" s="200">
        <v>9.41</v>
      </c>
      <c r="C641" s="2260" t="s">
        <v>1412</v>
      </c>
      <c r="D641" s="198"/>
      <c r="E641" s="52"/>
      <c r="F641" s="199"/>
      <c r="G641" s="140"/>
      <c r="H641" s="137"/>
      <c r="I641" s="137"/>
      <c r="J641" s="137"/>
      <c r="K641" s="150"/>
      <c r="L641" s="150"/>
      <c r="M641" s="150"/>
      <c r="N641" s="139"/>
      <c r="O641" s="855"/>
      <c r="P641" s="4964">
        <v>53</v>
      </c>
      <c r="Q641" s="4983"/>
      <c r="R641" s="4984"/>
      <c r="S641" s="4984"/>
      <c r="T641" s="4984"/>
      <c r="U641" s="4984"/>
      <c r="V641" s="4984"/>
      <c r="W641" s="4984"/>
      <c r="X641" s="4984"/>
      <c r="Y641" s="4984"/>
      <c r="Z641" s="4985"/>
      <c r="AA641" s="2278"/>
    </row>
    <row r="642" spans="1:27" ht="11.25" customHeight="1">
      <c r="A642" s="2277"/>
      <c r="B642" s="1013"/>
      <c r="C642" s="1725" t="s">
        <v>1413</v>
      </c>
      <c r="D642" s="115"/>
      <c r="E642" s="52"/>
      <c r="F642" s="199"/>
      <c r="G642" s="140"/>
      <c r="H642" s="137"/>
      <c r="I642" s="137"/>
      <c r="J642" s="137"/>
      <c r="K642" s="150"/>
      <c r="L642" s="150"/>
      <c r="M642" s="150"/>
      <c r="N642" s="139"/>
      <c r="O642" s="855"/>
      <c r="P642" s="4965"/>
      <c r="Q642" s="4986"/>
      <c r="R642" s="4987"/>
      <c r="S642" s="4987"/>
      <c r="T642" s="4987"/>
      <c r="U642" s="4987"/>
      <c r="V642" s="4987"/>
      <c r="W642" s="4987"/>
      <c r="X642" s="4987"/>
      <c r="Y642" s="4987"/>
      <c r="Z642" s="4988"/>
      <c r="AA642" s="2278"/>
    </row>
    <row r="643" spans="1:27" ht="11.25" customHeight="1">
      <c r="A643" s="2279"/>
      <c r="B643" s="2206"/>
      <c r="C643" s="2225"/>
      <c r="D643" s="2226"/>
      <c r="E643" s="2227"/>
      <c r="F643" s="2228"/>
      <c r="G643" s="2151"/>
      <c r="H643" s="2152"/>
      <c r="I643" s="2152"/>
      <c r="J643" s="2152"/>
      <c r="K643" s="2153"/>
      <c r="L643" s="2153"/>
      <c r="M643" s="2153"/>
      <c r="N643" s="2150"/>
      <c r="O643" s="2159"/>
      <c r="P643" s="2155"/>
      <c r="Q643" s="2156"/>
      <c r="R643" s="2156"/>
      <c r="S643" s="2156"/>
      <c r="T643" s="2156"/>
      <c r="U643" s="2156"/>
      <c r="V643" s="2156"/>
      <c r="W643" s="2156"/>
      <c r="X643" s="2156"/>
      <c r="Y643" s="2156"/>
      <c r="Z643" s="2156"/>
      <c r="AA643" s="2280"/>
    </row>
    <row r="644" spans="1:27" ht="11.25" customHeight="1">
      <c r="A644" s="2277"/>
      <c r="B644" s="39"/>
      <c r="C644" s="39"/>
      <c r="D644" s="39"/>
      <c r="E644" s="39"/>
      <c r="F644" s="39"/>
      <c r="G644" s="39"/>
      <c r="H644" s="39"/>
      <c r="I644" s="39"/>
      <c r="J644" s="39"/>
      <c r="K644" s="39"/>
      <c r="L644" s="39"/>
      <c r="M644" s="39"/>
      <c r="N644" s="1655"/>
      <c r="O644" s="2281"/>
      <c r="P644" s="2281"/>
      <c r="Q644" s="2281"/>
      <c r="R644" s="2281"/>
      <c r="S644" s="2281"/>
      <c r="T644" s="2281"/>
      <c r="U644" s="2281"/>
      <c r="V644" s="2281"/>
      <c r="W644" s="39"/>
      <c r="X644" s="39"/>
      <c r="Y644" s="39"/>
      <c r="Z644" s="39"/>
      <c r="AA644" s="2278"/>
    </row>
    <row r="645" spans="1:27" ht="11.25" customHeight="1">
      <c r="A645" s="2277"/>
      <c r="B645" s="200">
        <v>9.42</v>
      </c>
      <c r="C645" s="2260" t="s">
        <v>305</v>
      </c>
      <c r="D645" s="198"/>
      <c r="E645" s="52"/>
      <c r="F645" s="199"/>
      <c r="G645" s="140"/>
      <c r="H645" s="137"/>
      <c r="I645" s="137"/>
      <c r="J645" s="137"/>
      <c r="K645" s="150"/>
      <c r="L645" s="150"/>
      <c r="M645" s="150"/>
      <c r="N645" s="139"/>
      <c r="O645" s="855"/>
      <c r="P645" s="4964">
        <v>54</v>
      </c>
      <c r="Q645" s="4983"/>
      <c r="R645" s="4984"/>
      <c r="S645" s="4984"/>
      <c r="T645" s="4984"/>
      <c r="U645" s="4984"/>
      <c r="V645" s="4984"/>
      <c r="W645" s="4984"/>
      <c r="X645" s="4984"/>
      <c r="Y645" s="4984"/>
      <c r="Z645" s="4985"/>
      <c r="AA645" s="2278"/>
    </row>
    <row r="646" spans="1:27" ht="11.25" customHeight="1">
      <c r="A646" s="2277"/>
      <c r="B646" s="1013"/>
      <c r="C646" s="1725" t="s">
        <v>306</v>
      </c>
      <c r="D646" s="115"/>
      <c r="E646" s="52"/>
      <c r="F646" s="199"/>
      <c r="G646" s="140"/>
      <c r="H646" s="137"/>
      <c r="I646" s="137"/>
      <c r="J646" s="137"/>
      <c r="K646" s="150"/>
      <c r="L646" s="150"/>
      <c r="M646" s="150"/>
      <c r="N646" s="139"/>
      <c r="O646" s="855"/>
      <c r="P646" s="4965"/>
      <c r="Q646" s="4986"/>
      <c r="R646" s="4987"/>
      <c r="S646" s="4987"/>
      <c r="T646" s="4987"/>
      <c r="U646" s="4987"/>
      <c r="V646" s="4987"/>
      <c r="W646" s="4987"/>
      <c r="X646" s="4987"/>
      <c r="Y646" s="4987"/>
      <c r="Z646" s="4988"/>
      <c r="AA646" s="2278"/>
    </row>
    <row r="647" spans="1:27" ht="11.25" customHeight="1">
      <c r="A647" s="2279"/>
      <c r="B647" s="2206"/>
      <c r="C647" s="2225"/>
      <c r="D647" s="2226"/>
      <c r="E647" s="2227"/>
      <c r="F647" s="2228"/>
      <c r="G647" s="2151"/>
      <c r="H647" s="2152"/>
      <c r="I647" s="2152"/>
      <c r="J647" s="2152"/>
      <c r="K647" s="2153"/>
      <c r="L647" s="2153"/>
      <c r="M647" s="2153"/>
      <c r="N647" s="2150"/>
      <c r="O647" s="2159"/>
      <c r="P647" s="2155"/>
      <c r="Q647" s="2156"/>
      <c r="R647" s="2156"/>
      <c r="S647" s="2156"/>
      <c r="T647" s="2156"/>
      <c r="U647" s="2156"/>
      <c r="V647" s="2156"/>
      <c r="W647" s="2156"/>
      <c r="X647" s="2156"/>
      <c r="Y647" s="2156"/>
      <c r="Z647" s="2156"/>
      <c r="AA647" s="2280"/>
    </row>
    <row r="648" spans="1:27" ht="11.25" customHeight="1">
      <c r="A648" s="2277"/>
      <c r="B648" s="39"/>
      <c r="C648" s="39"/>
      <c r="D648" s="39"/>
      <c r="E648" s="39"/>
      <c r="F648" s="39"/>
      <c r="G648" s="39"/>
      <c r="H648" s="39"/>
      <c r="I648" s="39"/>
      <c r="J648" s="39"/>
      <c r="K648" s="39"/>
      <c r="L648" s="39"/>
      <c r="M648" s="39"/>
      <c r="N648" s="1655"/>
      <c r="O648" s="2281"/>
      <c r="P648" s="2281"/>
      <c r="Q648" s="2281"/>
      <c r="R648" s="2281"/>
      <c r="S648" s="2281"/>
      <c r="T648" s="2281"/>
      <c r="U648" s="2281"/>
      <c r="V648" s="2281"/>
      <c r="W648" s="39"/>
      <c r="X648" s="39"/>
      <c r="Y648" s="39"/>
      <c r="Z648" s="39"/>
      <c r="AA648" s="2278"/>
    </row>
    <row r="649" spans="1:27" ht="11.25" customHeight="1">
      <c r="A649" s="2277"/>
      <c r="B649" s="200">
        <v>9.43</v>
      </c>
      <c r="C649" s="2260" t="s">
        <v>307</v>
      </c>
      <c r="D649" s="198"/>
      <c r="E649" s="52"/>
      <c r="F649" s="199"/>
      <c r="G649" s="140"/>
      <c r="H649" s="137"/>
      <c r="I649" s="137"/>
      <c r="J649" s="137"/>
      <c r="K649" s="150"/>
      <c r="L649" s="150"/>
      <c r="M649" s="150"/>
      <c r="N649" s="139"/>
      <c r="O649" s="855"/>
      <c r="P649" s="4964">
        <v>55</v>
      </c>
      <c r="Q649" s="4983"/>
      <c r="R649" s="4984"/>
      <c r="S649" s="4984"/>
      <c r="T649" s="4984"/>
      <c r="U649" s="4984"/>
      <c r="V649" s="4984"/>
      <c r="W649" s="4984"/>
      <c r="X649" s="4984"/>
      <c r="Y649" s="4984"/>
      <c r="Z649" s="4985"/>
      <c r="AA649" s="2278"/>
    </row>
    <row r="650" spans="1:27" ht="11.25" customHeight="1">
      <c r="A650" s="2277"/>
      <c r="B650" s="1013"/>
      <c r="C650" s="1725" t="s">
        <v>308</v>
      </c>
      <c r="D650" s="115"/>
      <c r="E650" s="52"/>
      <c r="F650" s="199"/>
      <c r="G650" s="140"/>
      <c r="H650" s="137"/>
      <c r="I650" s="137"/>
      <c r="J650" s="137"/>
      <c r="K650" s="150"/>
      <c r="L650" s="150"/>
      <c r="M650" s="150"/>
      <c r="N650" s="139"/>
      <c r="O650" s="855"/>
      <c r="P650" s="4965"/>
      <c r="Q650" s="4986"/>
      <c r="R650" s="4987"/>
      <c r="S650" s="4987"/>
      <c r="T650" s="4987"/>
      <c r="U650" s="4987"/>
      <c r="V650" s="4987"/>
      <c r="W650" s="4987"/>
      <c r="X650" s="4987"/>
      <c r="Y650" s="4987"/>
      <c r="Z650" s="4988"/>
      <c r="AA650" s="2278"/>
    </row>
    <row r="651" spans="1:27" ht="11.25" customHeight="1">
      <c r="A651" s="2279"/>
      <c r="B651" s="2206"/>
      <c r="C651" s="2225"/>
      <c r="D651" s="2226"/>
      <c r="E651" s="2227"/>
      <c r="F651" s="2228"/>
      <c r="G651" s="2151"/>
      <c r="H651" s="2152"/>
      <c r="I651" s="2152"/>
      <c r="J651" s="2152"/>
      <c r="K651" s="2153"/>
      <c r="L651" s="2153"/>
      <c r="M651" s="2153"/>
      <c r="N651" s="2150"/>
      <c r="O651" s="2159"/>
      <c r="P651" s="2155"/>
      <c r="Q651" s="2156"/>
      <c r="R651" s="2156"/>
      <c r="S651" s="2156"/>
      <c r="T651" s="2156"/>
      <c r="U651" s="2156"/>
      <c r="V651" s="2156"/>
      <c r="W651" s="2156"/>
      <c r="X651" s="2156"/>
      <c r="Y651" s="2156"/>
      <c r="Z651" s="2156"/>
      <c r="AA651" s="2280"/>
    </row>
    <row r="652" spans="1:27" ht="11.25" customHeight="1">
      <c r="A652" s="2277"/>
      <c r="B652" s="39"/>
      <c r="C652" s="39"/>
      <c r="D652" s="39"/>
      <c r="E652" s="39"/>
      <c r="F652" s="39"/>
      <c r="G652" s="39"/>
      <c r="H652" s="39"/>
      <c r="I652" s="39"/>
      <c r="J652" s="39"/>
      <c r="K652" s="39"/>
      <c r="L652" s="39"/>
      <c r="M652" s="39"/>
      <c r="N652" s="1655"/>
      <c r="O652" s="2281"/>
      <c r="P652" s="2281"/>
      <c r="Q652" s="2281"/>
      <c r="R652" s="2281"/>
      <c r="S652" s="2281"/>
      <c r="T652" s="2281"/>
      <c r="U652" s="2281"/>
      <c r="V652" s="2281"/>
      <c r="W652" s="39"/>
      <c r="X652" s="39"/>
      <c r="Y652" s="39"/>
      <c r="Z652" s="39"/>
      <c r="AA652" s="2278"/>
    </row>
    <row r="653" spans="1:27" ht="11.25" customHeight="1">
      <c r="A653" s="2277"/>
      <c r="B653" s="200">
        <v>9.44</v>
      </c>
      <c r="C653" s="2260" t="s">
        <v>1824</v>
      </c>
      <c r="D653" s="198"/>
      <c r="E653" s="52"/>
      <c r="F653" s="199"/>
      <c r="G653" s="140"/>
      <c r="H653" s="137"/>
      <c r="I653" s="137"/>
      <c r="J653" s="137"/>
      <c r="K653" s="150"/>
      <c r="L653" s="150"/>
      <c r="M653" s="150"/>
      <c r="N653" s="139"/>
      <c r="O653" s="855"/>
      <c r="P653" s="4964">
        <v>56</v>
      </c>
      <c r="Q653" s="4983"/>
      <c r="R653" s="4984"/>
      <c r="S653" s="4984"/>
      <c r="T653" s="4984"/>
      <c r="U653" s="4984"/>
      <c r="V653" s="4984"/>
      <c r="W653" s="4984"/>
      <c r="X653" s="4984"/>
      <c r="Y653" s="4984"/>
      <c r="Z653" s="4985"/>
      <c r="AA653" s="2278"/>
    </row>
    <row r="654" spans="1:27" ht="11.25" customHeight="1">
      <c r="A654" s="2277"/>
      <c r="B654" s="1013"/>
      <c r="C654" s="1725" t="s">
        <v>1825</v>
      </c>
      <c r="D654" s="115"/>
      <c r="E654" s="52"/>
      <c r="F654" s="199"/>
      <c r="G654" s="140"/>
      <c r="H654" s="137"/>
      <c r="I654" s="137"/>
      <c r="J654" s="137"/>
      <c r="K654" s="150"/>
      <c r="L654" s="150"/>
      <c r="M654" s="150"/>
      <c r="N654" s="139"/>
      <c r="O654" s="855"/>
      <c r="P654" s="4965"/>
      <c r="Q654" s="4986"/>
      <c r="R654" s="4987"/>
      <c r="S654" s="4987"/>
      <c r="T654" s="4987"/>
      <c r="U654" s="4987"/>
      <c r="V654" s="4987"/>
      <c r="W654" s="4987"/>
      <c r="X654" s="4987"/>
      <c r="Y654" s="4987"/>
      <c r="Z654" s="4988"/>
      <c r="AA654" s="2278"/>
    </row>
    <row r="655" spans="1:27" ht="11.25" customHeight="1">
      <c r="A655" s="2279"/>
      <c r="B655" s="2206"/>
      <c r="C655" s="2225"/>
      <c r="D655" s="2226"/>
      <c r="E655" s="2227"/>
      <c r="F655" s="2228"/>
      <c r="G655" s="2151"/>
      <c r="H655" s="2152"/>
      <c r="I655" s="2152"/>
      <c r="J655" s="2152"/>
      <c r="K655" s="2153"/>
      <c r="L655" s="2153"/>
      <c r="M655" s="2153"/>
      <c r="N655" s="2150"/>
      <c r="O655" s="2159"/>
      <c r="P655" s="2155"/>
      <c r="Q655" s="2156"/>
      <c r="R655" s="2156"/>
      <c r="S655" s="2156"/>
      <c r="T655" s="2156"/>
      <c r="U655" s="2156"/>
      <c r="V655" s="2156"/>
      <c r="W655" s="2156"/>
      <c r="X655" s="2156"/>
      <c r="Y655" s="2156"/>
      <c r="Z655" s="2156"/>
      <c r="AA655" s="2280"/>
    </row>
    <row r="656" spans="1:27" ht="11.25" customHeight="1">
      <c r="A656" s="2277"/>
      <c r="B656" s="39"/>
      <c r="C656" s="39"/>
      <c r="D656" s="39"/>
      <c r="E656" s="39"/>
      <c r="F656" s="39"/>
      <c r="G656" s="39"/>
      <c r="H656" s="39"/>
      <c r="I656" s="39"/>
      <c r="J656" s="39"/>
      <c r="K656" s="39"/>
      <c r="L656" s="39"/>
      <c r="M656" s="39"/>
      <c r="N656" s="1655"/>
      <c r="O656" s="2281"/>
      <c r="P656" s="2281"/>
      <c r="Q656" s="2281"/>
      <c r="R656" s="2281"/>
      <c r="S656" s="2281"/>
      <c r="T656" s="2281"/>
      <c r="U656" s="2281"/>
      <c r="V656" s="2281"/>
      <c r="W656" s="39"/>
      <c r="X656" s="39"/>
      <c r="Y656" s="39"/>
      <c r="Z656" s="39"/>
      <c r="AA656" s="2278"/>
    </row>
    <row r="657" spans="1:27" ht="11.25" customHeight="1">
      <c r="A657" s="2277"/>
      <c r="B657" s="200">
        <v>9.4</v>
      </c>
      <c r="C657" s="2260" t="s">
        <v>4665</v>
      </c>
      <c r="D657" s="198"/>
      <c r="E657" s="52"/>
      <c r="F657" s="199"/>
      <c r="G657" s="140"/>
      <c r="H657" s="137"/>
      <c r="I657" s="137"/>
      <c r="J657" s="137"/>
      <c r="K657" s="150"/>
      <c r="L657" s="150"/>
      <c r="M657" s="150"/>
      <c r="N657" s="4964">
        <v>99</v>
      </c>
      <c r="O657" s="5010">
        <f>O637+Q641+Q645+Q649+Q653</f>
        <v>0</v>
      </c>
      <c r="P657" s="5011"/>
      <c r="Q657" s="5011"/>
      <c r="R657" s="5011"/>
      <c r="S657" s="5011"/>
      <c r="T657" s="5011"/>
      <c r="U657" s="5011"/>
      <c r="V657" s="5011"/>
      <c r="W657" s="5011"/>
      <c r="X657" s="5012"/>
      <c r="Y657" s="39"/>
      <c r="Z657" s="39"/>
      <c r="AA657" s="2278"/>
    </row>
    <row r="658" spans="1:27" ht="11.25" customHeight="1">
      <c r="A658" s="2277"/>
      <c r="B658" s="1013"/>
      <c r="C658" s="1725" t="s">
        <v>4666</v>
      </c>
      <c r="D658" s="115"/>
      <c r="E658" s="52"/>
      <c r="F658" s="199"/>
      <c r="G658" s="140"/>
      <c r="H658" s="137"/>
      <c r="I658" s="137"/>
      <c r="J658" s="137"/>
      <c r="K658" s="150"/>
      <c r="L658" s="150"/>
      <c r="M658" s="150"/>
      <c r="N658" s="4964"/>
      <c r="O658" s="5013"/>
      <c r="P658" s="5014"/>
      <c r="Q658" s="5014"/>
      <c r="R658" s="5014"/>
      <c r="S658" s="5014"/>
      <c r="T658" s="5014"/>
      <c r="U658" s="5014"/>
      <c r="V658" s="5014"/>
      <c r="W658" s="5014"/>
      <c r="X658" s="5015"/>
      <c r="Y658" s="39"/>
      <c r="Z658" s="39"/>
      <c r="AA658" s="2278"/>
    </row>
    <row r="659" spans="1:27" ht="11.25" customHeight="1">
      <c r="A659" s="2277"/>
      <c r="B659" s="39"/>
      <c r="C659" s="39"/>
      <c r="D659" s="39"/>
      <c r="E659" s="39"/>
      <c r="F659" s="39"/>
      <c r="G659" s="39"/>
      <c r="H659" s="39"/>
      <c r="I659" s="39"/>
      <c r="J659" s="39"/>
      <c r="K659" s="39"/>
      <c r="L659" s="39"/>
      <c r="M659" s="39"/>
      <c r="N659" s="1655"/>
      <c r="O659" s="2281"/>
      <c r="P659" s="2281"/>
      <c r="Q659" s="2281"/>
      <c r="R659" s="2281"/>
      <c r="S659" s="2281"/>
      <c r="T659" s="2281"/>
      <c r="U659" s="2281"/>
      <c r="V659" s="2281"/>
      <c r="W659" s="39"/>
      <c r="X659" s="39"/>
      <c r="Y659" s="39"/>
      <c r="Z659" s="39"/>
      <c r="AA659" s="2278"/>
    </row>
    <row r="660" spans="1:27" ht="11.25" customHeight="1">
      <c r="A660" s="2277"/>
      <c r="B660" s="39"/>
      <c r="C660" s="39"/>
      <c r="D660" s="39"/>
      <c r="E660" s="39"/>
      <c r="F660" s="39"/>
      <c r="G660" s="39"/>
      <c r="H660" s="39"/>
      <c r="I660" s="39"/>
      <c r="J660" s="39"/>
      <c r="K660" s="39"/>
      <c r="L660" s="39"/>
      <c r="M660" s="39"/>
      <c r="N660" s="1655"/>
      <c r="O660" s="2281"/>
      <c r="P660" s="2281"/>
      <c r="Q660" s="2281"/>
      <c r="R660" s="2281"/>
      <c r="S660" s="2281"/>
      <c r="T660" s="2281"/>
      <c r="U660" s="2281"/>
      <c r="V660" s="2281"/>
      <c r="W660" s="39"/>
      <c r="X660" s="39"/>
      <c r="Y660" s="39"/>
      <c r="Z660" s="39"/>
      <c r="AA660" s="2278"/>
    </row>
    <row r="661" spans="1:27" ht="11.25" customHeight="1">
      <c r="A661" s="2277"/>
      <c r="B661" s="39"/>
      <c r="C661" s="39"/>
      <c r="D661" s="39"/>
      <c r="E661" s="39"/>
      <c r="F661" s="39"/>
      <c r="G661" s="39"/>
      <c r="H661" s="39"/>
      <c r="I661" s="39"/>
      <c r="J661" s="39"/>
      <c r="K661" s="39"/>
      <c r="L661" s="39"/>
      <c r="M661" s="39"/>
      <c r="N661" s="1655"/>
      <c r="O661" s="2281"/>
      <c r="P661" s="2281"/>
      <c r="Q661" s="2281"/>
      <c r="R661" s="2281"/>
      <c r="S661" s="2281"/>
      <c r="T661" s="2281"/>
      <c r="U661" s="2281"/>
      <c r="V661" s="2281"/>
      <c r="W661" s="39"/>
      <c r="X661" s="39"/>
      <c r="Y661" s="39"/>
      <c r="Z661" s="39"/>
      <c r="AA661" s="2278"/>
    </row>
    <row r="662" spans="1:27" ht="11.25" customHeight="1" thickBot="1">
      <c r="A662" s="2283"/>
      <c r="B662" s="2284"/>
      <c r="C662" s="2284"/>
      <c r="D662" s="2284"/>
      <c r="E662" s="2284"/>
      <c r="F662" s="2284"/>
      <c r="G662" s="2284"/>
      <c r="H662" s="2284"/>
      <c r="I662" s="2284"/>
      <c r="J662" s="2284"/>
      <c r="K662" s="2284"/>
      <c r="L662" s="2284"/>
      <c r="M662" s="2284"/>
      <c r="N662" s="2285"/>
      <c r="O662" s="2286"/>
      <c r="P662" s="2286"/>
      <c r="Q662" s="2286"/>
      <c r="R662" s="2286"/>
      <c r="S662" s="2286"/>
      <c r="T662" s="2286"/>
      <c r="U662" s="2286"/>
      <c r="V662" s="2286"/>
      <c r="W662" s="2284"/>
      <c r="X662" s="2284"/>
      <c r="Y662" s="2284"/>
      <c r="Z662" s="2284"/>
      <c r="AA662" s="2287"/>
    </row>
  </sheetData>
  <sheetProtection selectLockedCells="1" selectUnlockedCells="1"/>
  <mergeCells count="316">
    <mergeCell ref="Q526:Z527"/>
    <mergeCell ref="Q514:Z515"/>
    <mergeCell ref="P623:P624"/>
    <mergeCell ref="Q623:Z624"/>
    <mergeCell ref="P627:P628"/>
    <mergeCell ref="Q627:Z628"/>
    <mergeCell ref="P633:P634"/>
    <mergeCell ref="Q633:Z634"/>
    <mergeCell ref="P570:P571"/>
    <mergeCell ref="Q570:Z571"/>
    <mergeCell ref="Y569:Z569"/>
    <mergeCell ref="P573:P574"/>
    <mergeCell ref="Q573:Z574"/>
    <mergeCell ref="P615:P616"/>
    <mergeCell ref="Q615:Z616"/>
    <mergeCell ref="P619:P620"/>
    <mergeCell ref="Q619:Z620"/>
    <mergeCell ref="Q596:Z597"/>
    <mergeCell ref="P596:P597"/>
    <mergeCell ref="Y602:Z602"/>
    <mergeCell ref="Y595:Z595"/>
    <mergeCell ref="P599:P600"/>
    <mergeCell ref="Q599:Z600"/>
    <mergeCell ref="P603:P604"/>
    <mergeCell ref="Q603:Z604"/>
    <mergeCell ref="O637:X638"/>
    <mergeCell ref="N637:N638"/>
    <mergeCell ref="N657:N658"/>
    <mergeCell ref="O657:X658"/>
    <mergeCell ref="P641:P642"/>
    <mergeCell ref="Q641:Z642"/>
    <mergeCell ref="P645:P646"/>
    <mergeCell ref="Q645:Z646"/>
    <mergeCell ref="P649:P650"/>
    <mergeCell ref="Q649:Z650"/>
    <mergeCell ref="P653:P654"/>
    <mergeCell ref="Q653:Z654"/>
    <mergeCell ref="P558:P559"/>
    <mergeCell ref="Q558:Z559"/>
    <mergeCell ref="P549:P550"/>
    <mergeCell ref="Q549:Z550"/>
    <mergeCell ref="P552:P553"/>
    <mergeCell ref="Q552:Z553"/>
    <mergeCell ref="Q592:Z592"/>
    <mergeCell ref="Q593:Z593"/>
    <mergeCell ref="Y556:Z556"/>
    <mergeCell ref="Y439:Z439"/>
    <mergeCell ref="Y395:Z395"/>
    <mergeCell ref="Q396:Z397"/>
    <mergeCell ref="P402:P403"/>
    <mergeCell ref="Y480:Z480"/>
    <mergeCell ref="P481:P482"/>
    <mergeCell ref="Q481:Z482"/>
    <mergeCell ref="P611:P612"/>
    <mergeCell ref="Q611:Z612"/>
    <mergeCell ref="Y610:Z610"/>
    <mergeCell ref="P491:P492"/>
    <mergeCell ref="Q491:Z492"/>
    <mergeCell ref="Q511:Z511"/>
    <mergeCell ref="Q512:Z512"/>
    <mergeCell ref="Y513:Z513"/>
    <mergeCell ref="Y485:Z485"/>
    <mergeCell ref="P488:P489"/>
    <mergeCell ref="Q488:Z489"/>
    <mergeCell ref="P580:P581"/>
    <mergeCell ref="Q580:Z581"/>
    <mergeCell ref="P514:P515"/>
    <mergeCell ref="P526:P527"/>
    <mergeCell ref="Q543:Z544"/>
    <mergeCell ref="Y555:Z555"/>
    <mergeCell ref="P456:P457"/>
    <mergeCell ref="Y460:Z460"/>
    <mergeCell ref="P463:P464"/>
    <mergeCell ref="Q463:Z464"/>
    <mergeCell ref="Y476:Z476"/>
    <mergeCell ref="P477:P478"/>
    <mergeCell ref="Q477:Z478"/>
    <mergeCell ref="P467:P468"/>
    <mergeCell ref="Q467:Z468"/>
    <mergeCell ref="P266:P267"/>
    <mergeCell ref="Q266:Z267"/>
    <mergeCell ref="P214:P215"/>
    <mergeCell ref="Q214:Z215"/>
    <mergeCell ref="P200:P201"/>
    <mergeCell ref="Q200:Z201"/>
    <mergeCell ref="P203:P204"/>
    <mergeCell ref="Q203:Z204"/>
    <mergeCell ref="P206:P207"/>
    <mergeCell ref="Q206:Z207"/>
    <mergeCell ref="Y257:Z257"/>
    <mergeCell ref="Y261:Z261"/>
    <mergeCell ref="Q220:Z221"/>
    <mergeCell ref="P258:P259"/>
    <mergeCell ref="Q258:Z259"/>
    <mergeCell ref="P262:P263"/>
    <mergeCell ref="Q262:Z263"/>
    <mergeCell ref="P20:P21"/>
    <mergeCell ref="P23:P24"/>
    <mergeCell ref="Q197:Z198"/>
    <mergeCell ref="P181:P182"/>
    <mergeCell ref="P106:P107"/>
    <mergeCell ref="Q106:Z107"/>
    <mergeCell ref="P109:P110"/>
    <mergeCell ref="Q109:Z110"/>
    <mergeCell ref="P112:P113"/>
    <mergeCell ref="Q112:Z113"/>
    <mergeCell ref="Q134:Z135"/>
    <mergeCell ref="P148:P149"/>
    <mergeCell ref="Q148:Z149"/>
    <mergeCell ref="P27:P28"/>
    <mergeCell ref="Q27:Z28"/>
    <mergeCell ref="P100:P101"/>
    <mergeCell ref="Q100:Z101"/>
    <mergeCell ref="P96:P97"/>
    <mergeCell ref="P65:P66"/>
    <mergeCell ref="Q65:Z66"/>
    <mergeCell ref="P68:P69"/>
    <mergeCell ref="Q68:Z69"/>
    <mergeCell ref="P41:P42"/>
    <mergeCell ref="Q41:Z42"/>
    <mergeCell ref="D29:N29"/>
    <mergeCell ref="P31:P32"/>
    <mergeCell ref="Q31:Z32"/>
    <mergeCell ref="Y12:Z12"/>
    <mergeCell ref="P14:P15"/>
    <mergeCell ref="Q14:Z15"/>
    <mergeCell ref="P75:P76"/>
    <mergeCell ref="Q75:Z76"/>
    <mergeCell ref="Y60:Z60"/>
    <mergeCell ref="P62:P63"/>
    <mergeCell ref="P71:P72"/>
    <mergeCell ref="Q71:Z72"/>
    <mergeCell ref="P38:P39"/>
    <mergeCell ref="Q38:Z39"/>
    <mergeCell ref="Q44:Z45"/>
    <mergeCell ref="P47:P48"/>
    <mergeCell ref="Q47:Z48"/>
    <mergeCell ref="P50:P51"/>
    <mergeCell ref="Q50:Z51"/>
    <mergeCell ref="P53:P54"/>
    <mergeCell ref="P17:P18"/>
    <mergeCell ref="Q17:Z18"/>
    <mergeCell ref="P35:P36"/>
    <mergeCell ref="Q35:Z36"/>
    <mergeCell ref="P44:P45"/>
    <mergeCell ref="P224:P225"/>
    <mergeCell ref="Q224:Z225"/>
    <mergeCell ref="P103:P104"/>
    <mergeCell ref="Q103:Z104"/>
    <mergeCell ref="P154:P155"/>
    <mergeCell ref="Q154:Z155"/>
    <mergeCell ref="Q173:Z173"/>
    <mergeCell ref="Q174:Z174"/>
    <mergeCell ref="P209:P210"/>
    <mergeCell ref="Q209:Z210"/>
    <mergeCell ref="P193:P194"/>
    <mergeCell ref="Q193:Z194"/>
    <mergeCell ref="Y119:Z119"/>
    <mergeCell ref="P121:P122"/>
    <mergeCell ref="Q121:Z122"/>
    <mergeCell ref="P124:P125"/>
    <mergeCell ref="Q124:Z125"/>
    <mergeCell ref="P197:P198"/>
    <mergeCell ref="P127:P128"/>
    <mergeCell ref="Q127:Z128"/>
    <mergeCell ref="P130:P131"/>
    <mergeCell ref="Q130:Z131"/>
    <mergeCell ref="P134:P135"/>
    <mergeCell ref="P151:P152"/>
    <mergeCell ref="Q151:Z152"/>
    <mergeCell ref="P138:P139"/>
    <mergeCell ref="Q138:Z139"/>
    <mergeCell ref="P142:P143"/>
    <mergeCell ref="Q142:Z143"/>
    <mergeCell ref="P145:P146"/>
    <mergeCell ref="Q145:Z146"/>
    <mergeCell ref="P254:P255"/>
    <mergeCell ref="Q254:Z255"/>
    <mergeCell ref="P227:P228"/>
    <mergeCell ref="Q227:Z228"/>
    <mergeCell ref="P230:P231"/>
    <mergeCell ref="Q230:Z231"/>
    <mergeCell ref="P233:P234"/>
    <mergeCell ref="Q233:Z234"/>
    <mergeCell ref="P217:P218"/>
    <mergeCell ref="Q217:Z218"/>
    <mergeCell ref="Y253:Z253"/>
    <mergeCell ref="Q251:Z251"/>
    <mergeCell ref="Q252:Z252"/>
    <mergeCell ref="P236:P237"/>
    <mergeCell ref="Q236:Z237"/>
    <mergeCell ref="P220:P221"/>
    <mergeCell ref="P190:P191"/>
    <mergeCell ref="Q190:Z191"/>
    <mergeCell ref="Q181:Z182"/>
    <mergeCell ref="P186:P187"/>
    <mergeCell ref="Q186:Z187"/>
    <mergeCell ref="P157:P158"/>
    <mergeCell ref="Q157:Z158"/>
    <mergeCell ref="Y175:Z175"/>
    <mergeCell ref="P177:P178"/>
    <mergeCell ref="Q177:Z178"/>
    <mergeCell ref="Q10:Z10"/>
    <mergeCell ref="Q11:Z11"/>
    <mergeCell ref="Q58:Z58"/>
    <mergeCell ref="Q59:Z59"/>
    <mergeCell ref="Q93:Z93"/>
    <mergeCell ref="Q94:Z94"/>
    <mergeCell ref="Y95:Z95"/>
    <mergeCell ref="Q117:Z117"/>
    <mergeCell ref="Q118:Z118"/>
    <mergeCell ref="Q96:Z97"/>
    <mergeCell ref="Q62:Z63"/>
    <mergeCell ref="Q53:Z54"/>
    <mergeCell ref="Q20:Z21"/>
    <mergeCell ref="Q23:Z24"/>
    <mergeCell ref="Q278:Z279"/>
    <mergeCell ref="Q282:Z283"/>
    <mergeCell ref="Q287:Z288"/>
    <mergeCell ref="Q308:Z309"/>
    <mergeCell ref="Y388:Z388"/>
    <mergeCell ref="Y376:Z376"/>
    <mergeCell ref="Q353:Z354"/>
    <mergeCell ref="Y358:Z358"/>
    <mergeCell ref="Y363:Z363"/>
    <mergeCell ref="Q322:Z323"/>
    <mergeCell ref="Q359:Z360"/>
    <mergeCell ref="Q300:S301"/>
    <mergeCell ref="T300:T301"/>
    <mergeCell ref="Q303:S304"/>
    <mergeCell ref="T303:T304"/>
    <mergeCell ref="Q312:Z313"/>
    <mergeCell ref="Q326:Z327"/>
    <mergeCell ref="Q364:Z365"/>
    <mergeCell ref="Q352:Z352"/>
    <mergeCell ref="Y385:Z385"/>
    <mergeCell ref="P287:P288"/>
    <mergeCell ref="Q402:Z403"/>
    <mergeCell ref="P362:P363"/>
    <mergeCell ref="P379:P380"/>
    <mergeCell ref="Q379:Z380"/>
    <mergeCell ref="P386:P387"/>
    <mergeCell ref="Q386:Z387"/>
    <mergeCell ref="P389:P390"/>
    <mergeCell ref="Q389:Z390"/>
    <mergeCell ref="P392:P393"/>
    <mergeCell ref="Q392:Z393"/>
    <mergeCell ref="Q368:Z369"/>
    <mergeCell ref="P374:P375"/>
    <mergeCell ref="Q374:Z375"/>
    <mergeCell ref="P368:P369"/>
    <mergeCell ref="P326:P327"/>
    <mergeCell ref="P353:P354"/>
    <mergeCell ref="P364:P365"/>
    <mergeCell ref="P399:P400"/>
    <mergeCell ref="Q399:Z400"/>
    <mergeCell ref="P396:P397"/>
    <mergeCell ref="P270:P271"/>
    <mergeCell ref="P274:P275"/>
    <mergeCell ref="Q270:Z271"/>
    <mergeCell ref="P322:P323"/>
    <mergeCell ref="P359:P360"/>
    <mergeCell ref="Q274:Z275"/>
    <mergeCell ref="Q297:Z298"/>
    <mergeCell ref="P341:P342"/>
    <mergeCell ref="Q341:Z342"/>
    <mergeCell ref="Q338:Z338"/>
    <mergeCell ref="Q339:Z339"/>
    <mergeCell ref="Y340:Z340"/>
    <mergeCell ref="P345:P346"/>
    <mergeCell ref="Q345:Z346"/>
    <mergeCell ref="P349:P350"/>
    <mergeCell ref="Q349:Z350"/>
    <mergeCell ref="P312:P313"/>
    <mergeCell ref="Y307:Z307"/>
    <mergeCell ref="P318:P319"/>
    <mergeCell ref="Q318:Z319"/>
    <mergeCell ref="P297:P298"/>
    <mergeCell ref="P278:P279"/>
    <mergeCell ref="P308:P309"/>
    <mergeCell ref="P282:P283"/>
    <mergeCell ref="P405:P406"/>
    <mergeCell ref="Q405:Z406"/>
    <mergeCell ref="P408:P409"/>
    <mergeCell ref="Q408:Z409"/>
    <mergeCell ref="Q427:Z427"/>
    <mergeCell ref="P416:P417"/>
    <mergeCell ref="Q416:Z417"/>
    <mergeCell ref="Y415:Z415"/>
    <mergeCell ref="P412:P413"/>
    <mergeCell ref="Q412:Z413"/>
    <mergeCell ref="Y411:Z411"/>
    <mergeCell ref="Y442:Z442"/>
    <mergeCell ref="Y557:Z557"/>
    <mergeCell ref="Q428:Z428"/>
    <mergeCell ref="P431:P432"/>
    <mergeCell ref="Q431:Z432"/>
    <mergeCell ref="Y430:Z430"/>
    <mergeCell ref="Y462:Z462"/>
    <mergeCell ref="Y487:Z487"/>
    <mergeCell ref="P577:P578"/>
    <mergeCell ref="Q577:Z578"/>
    <mergeCell ref="Y466:Z466"/>
    <mergeCell ref="Y440:Z440"/>
    <mergeCell ref="Q443:Z444"/>
    <mergeCell ref="P443:P444"/>
    <mergeCell ref="Q450:R450"/>
    <mergeCell ref="Q452:R452"/>
    <mergeCell ref="Q453:T454"/>
    <mergeCell ref="Q456:T457"/>
    <mergeCell ref="P453:P454"/>
    <mergeCell ref="S452:T452"/>
    <mergeCell ref="U453:V454"/>
    <mergeCell ref="U456:V457"/>
    <mergeCell ref="P447:P448"/>
    <mergeCell ref="Q447:Z448"/>
  </mergeCells>
  <dataValidations count="1">
    <dataValidation allowBlank="1" showInputMessage="1" showErrorMessage="1" prompt="Sila isi di sini_x000a_Please fill in here" sqref="Q17:Z18 Q20:Z21 Q23:Z24 Q27:Z28 Q35:Z36 Q38:Z39 Q41:Z42 Q44:Z45 Q47:Z48 Q50:Z51 Q53:Z54 E55:K55 Q65:Z66 Q68:Z69 Q71:Z72 Q75:Z76 Q100:Z101 Q103:Z104 Q106:Z107 Q109:Z110 Q112:Z113 E114:M114 Q124:Z125 Q127:Z128 Q130:Z131 Q134:Z135 Q142:Z143 Q145:Z146 Q148:Z149 Q151:Z152 Q154:Z155 Q157:Z158 E159:K159 Q177:Z178 Q181:Z182 Q190:Z191 Q193:Z194 Q197:Z198 Q200:Z201 Q203:Z204 Q206:Z207 Q209:Z210 Q217:Z218 Q220:Z221 Q224:Z225 Q227:Z228 Q230:Z231 Q233:Z234 Q236:Z237 Q254:Z255 Q258:Z259 Q262:Z263 Q266:Z267 Q270:Z271 Q274:Z275 Q278:Z279 Q282:Z283 Q287:Z288 Q297:Z298 Q300:S301 Q303:S304 Q308:Z309 Q312:Z313 Q318:Z319 Q322:Z323 Q326:Z327 Q341:Z342 Q345:Z346 Q349:Z350 Q353:Z354 Q359:Z360 Q364:Z365 Q368:Z369 Q374:Z375 Q379:Z380 Q386:Z387 Q389:Z390 Q392:Z393 Q396:Z397 Q399:Z400 Q402:Z403 Q405:Z406 Q408:Z409 Q412:Z413 Q416:Z417 Q431:Z432 Q443:Z444 Q447:Z448 Q453:T454 Q456:T457 Q463:Z464 Q467:Z468 Q477:Z478 Q481:Z482 Q488:Z489 Q491:Z492 Q514:Z515 Q526:Z527 Q543:Z544 Q549:Z550 Q552:Z553 Q558:Z559 Q570:Z571 Q573:Z574 Q577:Z578 Q580:Z581 Q596:Z597 Q599:Z600 Q603:Z604 Q611:Z612 Q615:Z616 Q619:Z620 Q623:Z624 Q627:Z628 Q633:Z634 Q641:Z642 Q645:Z646 Q649:Z650 Q653:Z654 D607:M607 C516:J516 D450:K450 D445:K445" xr:uid="{0BE8F8D4-BE53-4954-8157-FE87C4C076AC}"/>
  </dataValidations>
  <printOptions horizontalCentered="1"/>
  <pageMargins left="0.05" right="0.05" top="0.4" bottom="0.05" header="0.51180555555555596" footer="0.51180555555555596"/>
  <pageSetup paperSize="9" scale="66" firstPageNumber="9" orientation="portrait" useFirstPageNumber="1" horizontalDpi="300" verticalDpi="300" r:id="rId1"/>
  <headerFooter alignWithMargins="0"/>
  <rowBreaks count="7" manualBreakCount="7">
    <brk id="82" max="26" man="1"/>
    <brk id="163" max="26" man="1"/>
    <brk id="242" max="26" man="1"/>
    <brk id="330" max="26" man="1"/>
    <brk id="418" max="26" man="1"/>
    <brk id="501" max="26" man="1"/>
    <brk id="583" max="2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42"/>
  <sheetViews>
    <sheetView showGridLines="0" view="pageBreakPreview" zoomScale="120" zoomScaleSheetLayoutView="120" workbookViewId="0">
      <selection activeCell="T37" sqref="T37"/>
    </sheetView>
  </sheetViews>
  <sheetFormatPr defaultColWidth="9.109375" defaultRowHeight="10.199999999999999"/>
  <cols>
    <col min="1" max="1" width="1.109375" style="80" customWidth="1"/>
    <col min="2" max="2" width="4.88671875" style="80" customWidth="1"/>
    <col min="3" max="3" width="6.33203125" style="80" customWidth="1"/>
    <col min="4" max="8" width="5" style="80" customWidth="1"/>
    <col min="9" max="9" width="6.33203125" style="80" customWidth="1"/>
    <col min="10" max="16" width="5" style="80" customWidth="1"/>
    <col min="17" max="17" width="5" style="151" customWidth="1"/>
    <col min="18" max="22" width="5" style="80" customWidth="1"/>
    <col min="23" max="23" width="5.77734375" style="80" customWidth="1"/>
    <col min="24" max="24" width="7" style="80" customWidth="1"/>
    <col min="25" max="25" width="9.109375" style="80"/>
    <col min="26" max="26" width="10.88671875" style="152" customWidth="1"/>
    <col min="27" max="27" width="9.109375" style="152"/>
    <col min="28" max="16384" width="9.109375" style="80"/>
  </cols>
  <sheetData>
    <row r="1" spans="1:40" ht="12.75" customHeight="1">
      <c r="A1" s="2318"/>
      <c r="B1" s="2319"/>
      <c r="C1" s="2320"/>
      <c r="D1" s="2321"/>
      <c r="E1" s="2321"/>
      <c r="F1" s="2304"/>
      <c r="G1" s="2304"/>
      <c r="H1" s="2304"/>
      <c r="I1" s="2304"/>
      <c r="J1" s="2304"/>
      <c r="K1" s="5020"/>
      <c r="L1" s="5020"/>
      <c r="M1" s="5020"/>
      <c r="N1" s="5020"/>
      <c r="O1" s="2304"/>
      <c r="P1" s="2304"/>
      <c r="Q1" s="2322"/>
      <c r="R1" s="2304"/>
      <c r="S1" s="2304"/>
      <c r="T1" s="2304"/>
      <c r="U1" s="2304"/>
      <c r="V1" s="2304"/>
      <c r="W1" s="2304"/>
      <c r="X1" s="2323"/>
    </row>
    <row r="2" spans="1:40" ht="15" customHeight="1">
      <c r="A2" s="155"/>
      <c r="B2" s="5016"/>
      <c r="C2" s="5016"/>
      <c r="D2" s="5016"/>
      <c r="E2" s="644"/>
      <c r="F2" s="644" t="s">
        <v>495</v>
      </c>
      <c r="G2" s="142"/>
      <c r="H2" s="142"/>
      <c r="I2" s="157"/>
      <c r="J2" s="157"/>
      <c r="K2" s="173"/>
      <c r="L2" s="173"/>
      <c r="M2" s="173"/>
      <c r="N2" s="173"/>
      <c r="O2" s="157"/>
      <c r="P2" s="157"/>
      <c r="Q2" s="174"/>
      <c r="R2" s="157"/>
      <c r="S2" s="157"/>
      <c r="T2" s="157"/>
      <c r="U2" s="157"/>
      <c r="V2" s="157"/>
      <c r="W2" s="157"/>
      <c r="X2" s="2145"/>
      <c r="Y2" s="183"/>
      <c r="Z2" s="184"/>
      <c r="AA2" s="184"/>
      <c r="AB2" s="183"/>
      <c r="AC2" s="183"/>
      <c r="AD2" s="183"/>
      <c r="AE2" s="183"/>
      <c r="AF2" s="183"/>
      <c r="AG2" s="183"/>
      <c r="AH2" s="183"/>
      <c r="AI2" s="183"/>
      <c r="AJ2" s="183"/>
      <c r="AK2" s="183"/>
      <c r="AL2" s="183"/>
      <c r="AM2" s="183"/>
      <c r="AN2" s="183"/>
    </row>
    <row r="3" spans="1:40" ht="15" customHeight="1">
      <c r="A3" s="155"/>
      <c r="B3" s="1834"/>
      <c r="C3" s="1834"/>
      <c r="D3" s="1834"/>
      <c r="E3" s="645"/>
      <c r="F3" s="645" t="s">
        <v>496</v>
      </c>
      <c r="G3" s="158"/>
      <c r="H3" s="158"/>
      <c r="I3" s="157"/>
      <c r="J3" s="157"/>
      <c r="K3" s="173"/>
      <c r="L3" s="173"/>
      <c r="M3" s="173"/>
      <c r="N3" s="173"/>
      <c r="O3" s="157"/>
      <c r="P3" s="157"/>
      <c r="Q3" s="174"/>
      <c r="R3" s="157"/>
      <c r="S3" s="157"/>
      <c r="T3" s="157"/>
      <c r="U3" s="157"/>
      <c r="V3" s="157"/>
      <c r="W3" s="157"/>
      <c r="X3" s="2145"/>
      <c r="Y3" s="183"/>
      <c r="Z3" s="184"/>
      <c r="AA3" s="184"/>
      <c r="AB3" s="183"/>
      <c r="AC3" s="183"/>
      <c r="AD3" s="183"/>
      <c r="AE3" s="183"/>
      <c r="AF3" s="183"/>
      <c r="AG3" s="183"/>
      <c r="AH3" s="183"/>
      <c r="AI3" s="183"/>
      <c r="AJ3" s="183"/>
      <c r="AK3" s="183"/>
      <c r="AL3" s="183"/>
      <c r="AM3" s="183"/>
      <c r="AN3" s="183"/>
    </row>
    <row r="4" spans="1:40" ht="9.75" customHeight="1">
      <c r="A4" s="155"/>
      <c r="B4" s="1834"/>
      <c r="C4" s="1834"/>
      <c r="D4" s="1834"/>
      <c r="E4" s="159"/>
      <c r="F4" s="156"/>
      <c r="G4" s="158"/>
      <c r="H4" s="158"/>
      <c r="I4" s="157"/>
      <c r="J4" s="157"/>
      <c r="K4" s="173"/>
      <c r="L4" s="173"/>
      <c r="M4" s="173"/>
      <c r="N4" s="173"/>
      <c r="O4" s="157"/>
      <c r="P4" s="157"/>
      <c r="Q4" s="174"/>
      <c r="R4" s="157"/>
      <c r="S4" s="157"/>
      <c r="T4" s="157"/>
      <c r="U4" s="157"/>
      <c r="V4" s="157"/>
      <c r="W4" s="157"/>
      <c r="X4" s="2145"/>
      <c r="Y4" s="183"/>
      <c r="Z4" s="184"/>
      <c r="AA4" s="184"/>
      <c r="AB4" s="183"/>
      <c r="AC4" s="183"/>
      <c r="AD4" s="183"/>
      <c r="AE4" s="183"/>
      <c r="AF4" s="183"/>
      <c r="AG4" s="183"/>
      <c r="AH4" s="183"/>
      <c r="AI4" s="183"/>
      <c r="AJ4" s="183"/>
      <c r="AK4" s="183"/>
      <c r="AL4" s="183"/>
      <c r="AM4" s="183"/>
      <c r="AN4" s="183"/>
    </row>
    <row r="5" spans="1:40" ht="10.5" customHeight="1">
      <c r="A5" s="160"/>
      <c r="B5" s="136"/>
      <c r="C5" s="136"/>
      <c r="D5" s="136"/>
      <c r="E5" s="136"/>
      <c r="F5" s="136"/>
      <c r="G5" s="136"/>
      <c r="H5" s="136"/>
      <c r="I5" s="136"/>
      <c r="J5" s="136"/>
      <c r="K5" s="136"/>
      <c r="L5" s="4963" t="s">
        <v>309</v>
      </c>
      <c r="M5" s="4963"/>
      <c r="N5" s="4963"/>
      <c r="O5" s="4963"/>
      <c r="P5" s="4963"/>
      <c r="Q5" s="1824"/>
      <c r="R5" s="5017" t="s">
        <v>310</v>
      </c>
      <c r="S5" s="5017"/>
      <c r="T5" s="5017"/>
      <c r="U5" s="5017"/>
      <c r="V5" s="5017"/>
      <c r="W5" s="5017"/>
      <c r="X5" s="5017"/>
    </row>
    <row r="6" spans="1:40" ht="11.25" customHeight="1">
      <c r="A6" s="160"/>
      <c r="B6" s="137"/>
      <c r="C6" s="137"/>
      <c r="D6" s="137"/>
      <c r="E6" s="137"/>
      <c r="F6" s="137"/>
      <c r="G6" s="137"/>
      <c r="H6" s="137"/>
      <c r="I6" s="137"/>
      <c r="J6" s="137"/>
      <c r="K6" s="136"/>
      <c r="L6" s="4982" t="s">
        <v>120</v>
      </c>
      <c r="M6" s="4982"/>
      <c r="N6" s="4982"/>
      <c r="O6" s="4982"/>
      <c r="P6" s="4982"/>
      <c r="Q6" s="143"/>
      <c r="R6" s="5017" t="s">
        <v>120</v>
      </c>
      <c r="S6" s="5017"/>
      <c r="T6" s="5017"/>
      <c r="U6" s="5017"/>
      <c r="V6" s="5017"/>
      <c r="W6" s="5017"/>
      <c r="X6" s="5017"/>
    </row>
    <row r="7" spans="1:40" ht="11.25" customHeight="1">
      <c r="A7" s="160"/>
      <c r="B7" s="1824" t="s">
        <v>86</v>
      </c>
      <c r="C7" s="136" t="s">
        <v>1668</v>
      </c>
      <c r="D7" s="136"/>
      <c r="E7" s="136"/>
      <c r="F7" s="136"/>
      <c r="G7" s="136"/>
      <c r="H7" s="136"/>
      <c r="I7" s="137"/>
      <c r="J7" s="137"/>
      <c r="K7" s="139"/>
      <c r="L7" s="142"/>
      <c r="M7" s="140"/>
      <c r="N7" s="140"/>
      <c r="O7" s="140"/>
      <c r="P7" s="175">
        <v>1001</v>
      </c>
      <c r="Q7" s="176"/>
      <c r="R7" s="139"/>
      <c r="S7" s="140"/>
      <c r="T7" s="140"/>
      <c r="U7" s="185"/>
      <c r="V7" s="180"/>
      <c r="W7" s="175">
        <v>1002</v>
      </c>
      <c r="X7" s="2312"/>
    </row>
    <row r="8" spans="1:40" ht="11.25" customHeight="1">
      <c r="A8" s="160"/>
      <c r="B8" s="1824"/>
      <c r="C8" s="136" t="s">
        <v>1669</v>
      </c>
      <c r="D8" s="136"/>
      <c r="E8" s="136"/>
      <c r="F8" s="136"/>
      <c r="G8" s="136"/>
      <c r="H8" s="136"/>
      <c r="I8" s="137"/>
      <c r="J8" s="137"/>
      <c r="K8" s="5018" t="s">
        <v>123</v>
      </c>
      <c r="L8" s="5022"/>
      <c r="M8" s="5022"/>
      <c r="N8" s="5022"/>
      <c r="O8" s="5022"/>
      <c r="P8" s="5022"/>
      <c r="Q8" s="176"/>
      <c r="R8" s="5018" t="s">
        <v>123</v>
      </c>
      <c r="S8" s="5022"/>
      <c r="T8" s="5022"/>
      <c r="U8" s="5022"/>
      <c r="V8" s="5022"/>
      <c r="W8" s="5022"/>
      <c r="X8" s="2312"/>
    </row>
    <row r="9" spans="1:40" ht="11.25" customHeight="1">
      <c r="A9" s="160"/>
      <c r="B9" s="136"/>
      <c r="C9" s="138" t="s">
        <v>1087</v>
      </c>
      <c r="D9" s="137"/>
      <c r="E9" s="137"/>
      <c r="F9" s="137"/>
      <c r="G9" s="137"/>
      <c r="H9" s="137"/>
      <c r="I9" s="137"/>
      <c r="J9" s="137"/>
      <c r="K9" s="5019"/>
      <c r="L9" s="5022"/>
      <c r="M9" s="5022"/>
      <c r="N9" s="5022"/>
      <c r="O9" s="5022"/>
      <c r="P9" s="5022"/>
      <c r="Q9" s="176"/>
      <c r="R9" s="5019"/>
      <c r="S9" s="5022"/>
      <c r="T9" s="5022"/>
      <c r="U9" s="5022"/>
      <c r="V9" s="5022"/>
      <c r="W9" s="5022"/>
      <c r="X9" s="1083"/>
    </row>
    <row r="10" spans="1:40" ht="11.25" customHeight="1">
      <c r="A10" s="160"/>
      <c r="B10" s="136"/>
      <c r="C10" s="138" t="s">
        <v>1843</v>
      </c>
      <c r="D10" s="137"/>
      <c r="E10" s="137"/>
      <c r="F10" s="137"/>
      <c r="G10" s="137"/>
      <c r="H10" s="137"/>
      <c r="I10" s="137"/>
      <c r="J10" s="137"/>
      <c r="K10" s="175"/>
      <c r="L10" s="142"/>
      <c r="M10" s="5023"/>
      <c r="N10" s="5023"/>
      <c r="O10" s="5023"/>
      <c r="P10" s="5023"/>
      <c r="Q10" s="176"/>
      <c r="R10" s="175"/>
      <c r="S10" s="150"/>
      <c r="T10" s="137"/>
      <c r="U10" s="137"/>
      <c r="V10" s="137"/>
      <c r="W10" s="137"/>
      <c r="X10" s="1083"/>
    </row>
    <row r="11" spans="1:40" ht="11.25" customHeight="1">
      <c r="A11" s="160"/>
      <c r="B11" s="136"/>
      <c r="C11" s="161"/>
      <c r="D11" s="161"/>
      <c r="E11" s="161"/>
      <c r="F11" s="161"/>
      <c r="G11" s="161"/>
      <c r="H11" s="161"/>
      <c r="I11" s="137"/>
      <c r="J11" s="137"/>
      <c r="K11" s="136"/>
      <c r="L11" s="137"/>
      <c r="M11" s="5023"/>
      <c r="N11" s="5023"/>
      <c r="O11" s="5023"/>
      <c r="P11" s="5023"/>
      <c r="Q11" s="177"/>
      <c r="R11" s="136"/>
      <c r="S11" s="150"/>
      <c r="T11" s="137"/>
      <c r="U11" s="137"/>
      <c r="V11" s="137"/>
      <c r="W11" s="137"/>
      <c r="X11" s="1083"/>
    </row>
    <row r="12" spans="1:40" ht="11.25" customHeight="1">
      <c r="A12" s="160"/>
      <c r="B12" s="1824" t="s">
        <v>89</v>
      </c>
      <c r="C12" s="139" t="s">
        <v>1088</v>
      </c>
      <c r="D12" s="137"/>
      <c r="E12" s="140"/>
      <c r="F12" s="137"/>
      <c r="G12" s="137"/>
      <c r="H12" s="137"/>
      <c r="I12" s="137"/>
      <c r="J12" s="137"/>
      <c r="K12" s="4981" t="s">
        <v>141</v>
      </c>
      <c r="L12" s="5022"/>
      <c r="M12" s="5022"/>
      <c r="N12" s="5022"/>
      <c r="O12" s="5022"/>
      <c r="P12" s="5022"/>
      <c r="Q12" s="176"/>
      <c r="R12" s="4981" t="s">
        <v>141</v>
      </c>
      <c r="S12" s="5022"/>
      <c r="T12" s="5022"/>
      <c r="U12" s="5022"/>
      <c r="V12" s="5022"/>
      <c r="W12" s="5022"/>
      <c r="X12" s="2312"/>
    </row>
    <row r="13" spans="1:40" ht="11.25" customHeight="1">
      <c r="A13" s="160"/>
      <c r="B13" s="136"/>
      <c r="C13" s="141" t="s">
        <v>1089</v>
      </c>
      <c r="D13" s="136"/>
      <c r="E13" s="140"/>
      <c r="F13" s="137"/>
      <c r="G13" s="137"/>
      <c r="H13" s="137"/>
      <c r="I13" s="137"/>
      <c r="J13" s="137"/>
      <c r="K13" s="4982"/>
      <c r="L13" s="5022"/>
      <c r="M13" s="5022"/>
      <c r="N13" s="5022"/>
      <c r="O13" s="5022"/>
      <c r="P13" s="5022"/>
      <c r="Q13" s="176"/>
      <c r="R13" s="4982"/>
      <c r="S13" s="5022"/>
      <c r="T13" s="5022"/>
      <c r="U13" s="5022"/>
      <c r="V13" s="5022"/>
      <c r="W13" s="5022"/>
      <c r="X13" s="2312"/>
    </row>
    <row r="14" spans="1:40" ht="11.25" customHeight="1">
      <c r="A14" s="160"/>
      <c r="B14" s="136"/>
      <c r="C14" s="140"/>
      <c r="D14" s="137"/>
      <c r="E14" s="140"/>
      <c r="F14" s="137"/>
      <c r="G14" s="137"/>
      <c r="H14" s="137"/>
      <c r="I14" s="137"/>
      <c r="J14" s="137"/>
      <c r="K14" s="136"/>
      <c r="L14" s="178"/>
      <c r="M14" s="137"/>
      <c r="N14" s="137"/>
      <c r="O14" s="137"/>
      <c r="P14" s="150"/>
      <c r="Q14" s="177"/>
      <c r="R14" s="136"/>
      <c r="S14" s="150"/>
      <c r="T14" s="137"/>
      <c r="U14" s="137"/>
      <c r="V14" s="137"/>
      <c r="W14" s="137"/>
      <c r="X14" s="1083"/>
    </row>
    <row r="15" spans="1:40" ht="11.25" customHeight="1">
      <c r="A15" s="160"/>
      <c r="B15" s="1824" t="s">
        <v>102</v>
      </c>
      <c r="C15" s="136" t="s">
        <v>1671</v>
      </c>
      <c r="D15" s="137"/>
      <c r="E15" s="140"/>
      <c r="F15" s="137"/>
      <c r="G15" s="137"/>
      <c r="H15" s="137"/>
      <c r="I15" s="137"/>
      <c r="J15" s="137"/>
      <c r="K15" s="142"/>
      <c r="L15" s="142"/>
      <c r="M15" s="142"/>
      <c r="N15" s="142"/>
      <c r="O15" s="142"/>
      <c r="P15" s="142"/>
      <c r="Q15" s="176"/>
      <c r="R15" s="142"/>
      <c r="S15" s="142"/>
      <c r="T15" s="142"/>
      <c r="U15" s="142"/>
      <c r="V15" s="142"/>
      <c r="W15" s="142"/>
      <c r="X15" s="2312"/>
      <c r="Y15" s="188"/>
      <c r="AA15" s="191"/>
      <c r="AB15" s="188"/>
    </row>
    <row r="16" spans="1:40" ht="11.25" customHeight="1">
      <c r="A16" s="160"/>
      <c r="B16" s="136"/>
      <c r="C16" s="139" t="s">
        <v>1670</v>
      </c>
      <c r="D16" s="137"/>
      <c r="E16" s="140"/>
      <c r="F16" s="137"/>
      <c r="G16" s="137"/>
      <c r="H16" s="137"/>
      <c r="I16" s="137"/>
      <c r="J16" s="137"/>
      <c r="K16" s="1836" t="s">
        <v>143</v>
      </c>
      <c r="L16" s="5024"/>
      <c r="M16" s="5025"/>
      <c r="N16" s="5025"/>
      <c r="O16" s="5025"/>
      <c r="P16" s="5026"/>
      <c r="Q16" s="176"/>
      <c r="R16" s="5030" t="s">
        <v>143</v>
      </c>
      <c r="S16" s="5024"/>
      <c r="T16" s="5025"/>
      <c r="U16" s="5025"/>
      <c r="V16" s="5025"/>
      <c r="W16" s="5026"/>
      <c r="X16" s="2312"/>
      <c r="Y16" s="188"/>
      <c r="AA16" s="191"/>
      <c r="AB16" s="188"/>
    </row>
    <row r="17" spans="1:28" ht="11.25" customHeight="1">
      <c r="A17" s="160"/>
      <c r="B17" s="136"/>
      <c r="C17" s="141" t="s">
        <v>1672</v>
      </c>
      <c r="D17" s="137"/>
      <c r="E17" s="140"/>
      <c r="F17" s="137"/>
      <c r="G17" s="137"/>
      <c r="H17" s="137"/>
      <c r="I17" s="137"/>
      <c r="J17" s="137"/>
      <c r="K17" s="874"/>
      <c r="L17" s="5027"/>
      <c r="M17" s="5028"/>
      <c r="N17" s="5028"/>
      <c r="O17" s="5028"/>
      <c r="P17" s="5029"/>
      <c r="Q17" s="176"/>
      <c r="R17" s="5030"/>
      <c r="S17" s="5027"/>
      <c r="T17" s="5028"/>
      <c r="U17" s="5028"/>
      <c r="V17" s="5028"/>
      <c r="W17" s="5029"/>
      <c r="X17" s="2312"/>
      <c r="Y17" s="188"/>
      <c r="AA17" s="191"/>
      <c r="AB17" s="188"/>
    </row>
    <row r="18" spans="1:28" ht="11.25" customHeight="1">
      <c r="A18" s="160"/>
      <c r="B18" s="136"/>
      <c r="C18" s="141" t="s">
        <v>1673</v>
      </c>
      <c r="D18" s="137"/>
      <c r="E18" s="140"/>
      <c r="F18" s="137"/>
      <c r="G18" s="137"/>
      <c r="H18" s="137"/>
      <c r="I18" s="137"/>
      <c r="J18" s="137"/>
      <c r="K18" s="1831"/>
      <c r="L18" s="179"/>
      <c r="M18" s="179"/>
      <c r="N18" s="179"/>
      <c r="O18" s="179"/>
      <c r="P18" s="179"/>
      <c r="Q18" s="176"/>
      <c r="R18" s="1831"/>
      <c r="S18" s="179"/>
      <c r="T18" s="179"/>
      <c r="U18" s="179"/>
      <c r="V18" s="179"/>
      <c r="W18" s="179"/>
      <c r="X18" s="2312"/>
      <c r="Y18" s="188"/>
      <c r="AA18" s="191"/>
      <c r="AB18" s="188"/>
    </row>
    <row r="19" spans="1:28" ht="11.25" customHeight="1">
      <c r="A19" s="160"/>
      <c r="B19" s="136"/>
      <c r="C19" s="141"/>
      <c r="D19" s="137"/>
      <c r="E19" s="140"/>
      <c r="F19" s="137"/>
      <c r="G19" s="137"/>
      <c r="H19" s="137"/>
      <c r="I19" s="137"/>
      <c r="J19" s="137"/>
      <c r="K19" s="139"/>
      <c r="L19" s="178"/>
      <c r="M19" s="1835"/>
      <c r="N19" s="1835"/>
      <c r="O19" s="1835"/>
      <c r="P19" s="180"/>
      <c r="Q19" s="176"/>
      <c r="R19" s="139"/>
      <c r="S19" s="1835"/>
      <c r="T19" s="1835"/>
      <c r="U19" s="180"/>
      <c r="V19" s="180"/>
      <c r="W19" s="180"/>
      <c r="X19" s="2312"/>
      <c r="Y19" s="188"/>
      <c r="Z19" s="152" t="s">
        <v>311</v>
      </c>
      <c r="AA19" s="191">
        <f>L12</f>
        <v>0</v>
      </c>
      <c r="AB19" s="188"/>
    </row>
    <row r="20" spans="1:28" ht="11.25" customHeight="1">
      <c r="A20" s="160"/>
      <c r="B20" s="1824" t="s">
        <v>103</v>
      </c>
      <c r="C20" s="136" t="s">
        <v>1674</v>
      </c>
      <c r="D20" s="154"/>
      <c r="E20" s="154"/>
      <c r="F20" s="154"/>
      <c r="G20" s="154"/>
      <c r="H20" s="154"/>
      <c r="I20" s="154"/>
      <c r="J20" s="154"/>
      <c r="K20" s="4981" t="s">
        <v>140</v>
      </c>
      <c r="L20" s="5022"/>
      <c r="M20" s="5022"/>
      <c r="N20" s="5022"/>
      <c r="O20" s="5022"/>
      <c r="P20" s="5022"/>
      <c r="Q20" s="176"/>
      <c r="R20" s="4981" t="s">
        <v>140</v>
      </c>
      <c r="S20" s="5022"/>
      <c r="T20" s="5022"/>
      <c r="U20" s="5022"/>
      <c r="V20" s="5022"/>
      <c r="W20" s="5022"/>
      <c r="X20" s="2312"/>
      <c r="Y20" s="188"/>
      <c r="AB20" s="188"/>
    </row>
    <row r="21" spans="1:28" ht="11.25" customHeight="1">
      <c r="A21" s="160"/>
      <c r="B21" s="136"/>
      <c r="C21" s="139" t="s">
        <v>1090</v>
      </c>
      <c r="D21" s="137"/>
      <c r="E21" s="140"/>
      <c r="F21" s="137"/>
      <c r="G21" s="137"/>
      <c r="H21" s="137"/>
      <c r="I21" s="137"/>
      <c r="J21" s="137"/>
      <c r="K21" s="4982"/>
      <c r="L21" s="5022"/>
      <c r="M21" s="5022"/>
      <c r="N21" s="5022"/>
      <c r="O21" s="5022"/>
      <c r="P21" s="5022"/>
      <c r="Q21" s="176"/>
      <c r="R21" s="4982"/>
      <c r="S21" s="5022"/>
      <c r="T21" s="5022"/>
      <c r="U21" s="5022"/>
      <c r="V21" s="5022"/>
      <c r="W21" s="5022"/>
      <c r="X21" s="1083"/>
      <c r="AA21" s="192"/>
      <c r="AB21" s="188"/>
    </row>
    <row r="22" spans="1:28" ht="11.25" customHeight="1">
      <c r="A22" s="160"/>
      <c r="B22" s="136"/>
      <c r="C22" s="141" t="s">
        <v>1676</v>
      </c>
      <c r="D22" s="137"/>
      <c r="E22" s="140"/>
      <c r="F22" s="137"/>
      <c r="G22" s="137"/>
      <c r="H22" s="137"/>
      <c r="I22" s="137"/>
      <c r="J22" s="137"/>
      <c r="K22" s="1831"/>
      <c r="L22" s="179"/>
      <c r="M22" s="179"/>
      <c r="N22" s="179"/>
      <c r="O22" s="179"/>
      <c r="P22" s="179"/>
      <c r="Q22" s="176"/>
      <c r="R22" s="1831"/>
      <c r="S22" s="179"/>
      <c r="T22" s="179"/>
      <c r="U22" s="179"/>
      <c r="V22" s="179"/>
      <c r="W22" s="179"/>
      <c r="X22" s="1083"/>
      <c r="AA22" s="192"/>
      <c r="AB22" s="188"/>
    </row>
    <row r="23" spans="1:28" ht="11.25" customHeight="1">
      <c r="A23" s="160"/>
      <c r="B23" s="136"/>
      <c r="C23" s="141" t="s">
        <v>1675</v>
      </c>
      <c r="D23" s="137"/>
      <c r="E23" s="140"/>
      <c r="F23" s="137"/>
      <c r="G23" s="137"/>
      <c r="H23" s="137"/>
      <c r="I23" s="137"/>
      <c r="J23" s="137"/>
      <c r="K23" s="139"/>
      <c r="L23" s="178"/>
      <c r="M23" s="137"/>
      <c r="N23" s="137"/>
      <c r="O23" s="137"/>
      <c r="P23" s="150"/>
      <c r="Q23" s="176"/>
      <c r="R23" s="139"/>
      <c r="S23" s="150"/>
      <c r="T23" s="137"/>
      <c r="U23" s="137"/>
      <c r="V23" s="137"/>
      <c r="W23" s="137"/>
      <c r="X23" s="1083"/>
      <c r="AB23" s="188"/>
    </row>
    <row r="24" spans="1:28" ht="11.25" customHeight="1">
      <c r="A24" s="160"/>
      <c r="B24" s="137"/>
      <c r="C24" s="140"/>
      <c r="D24" s="137"/>
      <c r="E24" s="140"/>
      <c r="F24" s="137"/>
      <c r="G24" s="137"/>
      <c r="H24" s="137"/>
      <c r="I24" s="137"/>
      <c r="J24" s="137"/>
      <c r="K24" s="137"/>
      <c r="L24" s="178"/>
      <c r="M24" s="137"/>
      <c r="N24" s="137"/>
      <c r="O24" s="137"/>
      <c r="P24" s="150"/>
      <c r="Q24" s="177"/>
      <c r="R24" s="137"/>
      <c r="S24" s="150"/>
      <c r="T24" s="137"/>
      <c r="U24" s="137"/>
      <c r="V24" s="137"/>
      <c r="W24" s="137"/>
      <c r="X24" s="1083"/>
      <c r="AB24" s="188"/>
    </row>
    <row r="25" spans="1:28" ht="11.25" customHeight="1">
      <c r="A25" s="160"/>
      <c r="B25" s="1824" t="s">
        <v>104</v>
      </c>
      <c r="C25" s="139" t="s">
        <v>312</v>
      </c>
      <c r="D25" s="137"/>
      <c r="E25" s="140"/>
      <c r="F25" s="137"/>
      <c r="G25" s="137"/>
      <c r="H25" s="137"/>
      <c r="I25" s="137"/>
      <c r="J25" s="137"/>
      <c r="K25" s="4981" t="s">
        <v>269</v>
      </c>
      <c r="L25" s="5021">
        <f>L8+L12+L16+L20</f>
        <v>0</v>
      </c>
      <c r="M25" s="5021"/>
      <c r="N25" s="5021"/>
      <c r="O25" s="5021"/>
      <c r="P25" s="5021"/>
      <c r="Q25" s="176"/>
      <c r="R25" s="4981" t="s">
        <v>269</v>
      </c>
      <c r="S25" s="5021">
        <f>S8+S12+S16+S20</f>
        <v>0</v>
      </c>
      <c r="T25" s="5021"/>
      <c r="U25" s="5021"/>
      <c r="V25" s="5021"/>
      <c r="W25" s="5021"/>
      <c r="X25" s="2312"/>
    </row>
    <row r="26" spans="1:28" ht="11.25" customHeight="1">
      <c r="A26" s="160"/>
      <c r="B26" s="137"/>
      <c r="C26" s="141" t="s">
        <v>313</v>
      </c>
      <c r="D26" s="137"/>
      <c r="E26" s="140"/>
      <c r="F26" s="137"/>
      <c r="G26" s="137"/>
      <c r="H26" s="137"/>
      <c r="I26" s="137"/>
      <c r="J26" s="137"/>
      <c r="K26" s="4982"/>
      <c r="L26" s="5021"/>
      <c r="M26" s="5021"/>
      <c r="N26" s="5021"/>
      <c r="O26" s="5021"/>
      <c r="P26" s="5021"/>
      <c r="Q26" s="176"/>
      <c r="R26" s="4982"/>
      <c r="S26" s="5021"/>
      <c r="T26" s="5021"/>
      <c r="U26" s="5021"/>
      <c r="V26" s="5021"/>
      <c r="W26" s="5021"/>
      <c r="X26" s="2312"/>
    </row>
    <row r="27" spans="1:28" ht="11.25" customHeight="1" thickBot="1">
      <c r="A27" s="2181"/>
      <c r="B27" s="2186"/>
      <c r="C27" s="2184"/>
      <c r="D27" s="2186"/>
      <c r="E27" s="2185"/>
      <c r="F27" s="2186"/>
      <c r="G27" s="2186"/>
      <c r="H27" s="2186"/>
      <c r="I27" s="2186"/>
      <c r="J27" s="2186"/>
      <c r="K27" s="2186"/>
      <c r="L27" s="2186"/>
      <c r="M27" s="2324"/>
      <c r="N27" s="2324"/>
      <c r="O27" s="2324"/>
      <c r="P27" s="2187"/>
      <c r="Q27" s="2324"/>
      <c r="R27" s="2324"/>
      <c r="S27" s="2324"/>
      <c r="T27" s="2324"/>
      <c r="U27" s="2187"/>
      <c r="V27" s="2187"/>
      <c r="W27" s="2187"/>
      <c r="X27" s="2325"/>
    </row>
    <row r="28" spans="1:28" ht="11.25" customHeight="1">
      <c r="A28" s="137"/>
      <c r="C28" s="138"/>
      <c r="D28" s="137"/>
      <c r="E28" s="138"/>
      <c r="F28" s="137"/>
      <c r="G28" s="137"/>
      <c r="H28" s="137"/>
      <c r="I28" s="137"/>
      <c r="J28" s="137"/>
      <c r="K28" s="148"/>
      <c r="L28" s="137"/>
      <c r="M28" s="148"/>
      <c r="N28" s="148"/>
      <c r="O28" s="148"/>
      <c r="P28" s="180"/>
      <c r="Q28" s="180"/>
      <c r="R28" s="148"/>
      <c r="S28" s="148"/>
      <c r="T28" s="148"/>
      <c r="U28" s="180"/>
      <c r="V28" s="33"/>
      <c r="W28" s="180"/>
      <c r="X28" s="180"/>
    </row>
    <row r="29" spans="1:28" ht="11.25" customHeight="1">
      <c r="A29" s="137"/>
      <c r="B29" s="138"/>
      <c r="C29" s="137"/>
      <c r="D29" s="137"/>
      <c r="E29" s="138"/>
      <c r="F29" s="137"/>
      <c r="G29" s="137"/>
      <c r="H29" s="137"/>
      <c r="I29" s="137"/>
      <c r="J29" s="137"/>
      <c r="K29" s="148"/>
      <c r="L29" s="137"/>
      <c r="M29" s="148"/>
      <c r="N29" s="148"/>
      <c r="O29" s="148"/>
      <c r="P29" s="180"/>
      <c r="Q29" s="180"/>
      <c r="R29" s="148"/>
      <c r="S29" s="148"/>
      <c r="T29" s="148"/>
      <c r="U29" s="180"/>
      <c r="V29" s="180"/>
      <c r="W29" s="180"/>
      <c r="X29" s="180"/>
    </row>
    <row r="30" spans="1:28" ht="11.25" customHeight="1">
      <c r="A30" s="142"/>
      <c r="B30" s="193"/>
      <c r="C30" s="142"/>
      <c r="D30" s="142"/>
      <c r="E30" s="142"/>
      <c r="F30" s="142"/>
      <c r="G30" s="142"/>
      <c r="H30" s="142"/>
      <c r="I30" s="142"/>
      <c r="J30" s="142"/>
      <c r="K30" s="142"/>
      <c r="L30" s="142"/>
      <c r="M30" s="142"/>
      <c r="N30" s="142"/>
      <c r="O30" s="142"/>
      <c r="P30" s="142"/>
      <c r="Q30" s="176"/>
      <c r="R30" s="142"/>
      <c r="S30" s="142"/>
      <c r="T30" s="142"/>
      <c r="U30" s="142"/>
      <c r="V30" s="142"/>
      <c r="W30" s="142"/>
      <c r="X30" s="142"/>
      <c r="Y30" s="142"/>
    </row>
    <row r="31" spans="1:28" ht="11.25" customHeight="1">
      <c r="B31" s="145"/>
    </row>
    <row r="32" spans="1:28" ht="11.25" customHeight="1">
      <c r="B32" s="145"/>
    </row>
    <row r="33" spans="2:17" ht="11.25" customHeight="1">
      <c r="B33" s="145"/>
      <c r="Q33" s="176"/>
    </row>
    <row r="34" spans="2:17" ht="11.25" customHeight="1"/>
    <row r="35" spans="2:17" ht="11.25" customHeight="1"/>
    <row r="36" spans="2:17" ht="11.25" customHeight="1"/>
    <row r="37" spans="2:17" ht="11.25" customHeight="1"/>
    <row r="38" spans="2:17" ht="11.25" customHeight="1"/>
    <row r="39" spans="2:17" ht="11.25" customHeight="1"/>
    <row r="40" spans="2:17" ht="11.25" customHeight="1"/>
    <row r="41" spans="2:17" ht="11.25" customHeight="1"/>
    <row r="42" spans="2:17">
      <c r="L42" s="142"/>
    </row>
  </sheetData>
  <sheetProtection selectLockedCells="1" selectUnlockedCells="1"/>
  <mergeCells count="26">
    <mergeCell ref="S8:W9"/>
    <mergeCell ref="L8:P9"/>
    <mergeCell ref="M10:P11"/>
    <mergeCell ref="R8:R9"/>
    <mergeCell ref="S25:W26"/>
    <mergeCell ref="S20:W21"/>
    <mergeCell ref="L12:P13"/>
    <mergeCell ref="L20:P21"/>
    <mergeCell ref="R12:R13"/>
    <mergeCell ref="R20:R21"/>
    <mergeCell ref="R25:R26"/>
    <mergeCell ref="L16:P17"/>
    <mergeCell ref="R16:R17"/>
    <mergeCell ref="S12:W13"/>
    <mergeCell ref="S16:W17"/>
    <mergeCell ref="K8:K9"/>
    <mergeCell ref="K12:K13"/>
    <mergeCell ref="K20:K21"/>
    <mergeCell ref="K25:K26"/>
    <mergeCell ref="K1:N1"/>
    <mergeCell ref="L25:P26"/>
    <mergeCell ref="B2:D2"/>
    <mergeCell ref="L5:P5"/>
    <mergeCell ref="R5:X5"/>
    <mergeCell ref="L6:P6"/>
    <mergeCell ref="R6:X6"/>
  </mergeCells>
  <dataValidations count="1">
    <dataValidation allowBlank="1" showInputMessage="1" showErrorMessage="1" prompt="Sila isi di sini_x000a_Please fill in here" sqref="L8:P9 L12:P13 L16:P17 L20:P21 S8:W9 S12:W13 S16:W17 S20:W21" xr:uid="{DF5572BD-72BA-4ED1-A9E8-E7D2599AEDDE}"/>
  </dataValidations>
  <printOptions horizontalCentered="1" verticalCentered="1"/>
  <pageMargins left="0" right="0" top="0.15763888888888899" bottom="3.9583333333333297E-2" header="0.51180555555555596" footer="0.51180555555555596"/>
  <pageSetup paperSize="9" scale="78" firstPageNumber="18" orientation="portrait" useFirstPageNumber="1"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90"/>
  <sheetViews>
    <sheetView showGridLines="0" view="pageBreakPreview" topLeftCell="A52" zoomScale="120" zoomScaleSheetLayoutView="120" workbookViewId="0">
      <selection activeCell="X31" sqref="X31"/>
    </sheetView>
  </sheetViews>
  <sheetFormatPr defaultColWidth="9.109375" defaultRowHeight="10.199999999999999"/>
  <cols>
    <col min="1" max="1" width="1.109375" style="80" customWidth="1"/>
    <col min="2" max="2" width="4.88671875" style="80" customWidth="1"/>
    <col min="3" max="3" width="6.33203125" style="80" customWidth="1"/>
    <col min="4" max="14" width="5" style="80" customWidth="1"/>
    <col min="15" max="15" width="5" style="151" customWidth="1"/>
    <col min="16" max="20" width="5" style="80" customWidth="1"/>
    <col min="21" max="21" width="4.6640625" style="80" customWidth="1"/>
    <col min="22" max="22" width="7" style="80" customWidth="1"/>
    <col min="23" max="23" width="9.109375" style="80"/>
    <col min="24" max="24" width="10.88671875" style="80" customWidth="1"/>
    <col min="25" max="16384" width="9.109375" style="80"/>
  </cols>
  <sheetData>
    <row r="1" spans="1:24" ht="11.25" customHeight="1">
      <c r="A1" s="2305"/>
      <c r="B1" s="2306"/>
      <c r="C1" s="2307"/>
      <c r="D1" s="3801"/>
      <c r="E1" s="3801"/>
      <c r="F1" s="2138"/>
      <c r="G1" s="2308"/>
      <c r="H1" s="2309"/>
      <c r="I1" s="2309"/>
      <c r="J1" s="2309"/>
      <c r="K1" s="2309"/>
      <c r="L1" s="2309"/>
      <c r="M1" s="2309"/>
      <c r="N1" s="2309"/>
      <c r="O1" s="2308"/>
      <c r="P1" s="2308"/>
      <c r="Q1" s="2308"/>
      <c r="R1" s="2308"/>
      <c r="S1" s="2308"/>
      <c r="T1" s="2310"/>
      <c r="U1" s="2310"/>
      <c r="V1" s="2311"/>
    </row>
    <row r="2" spans="1:24" ht="11.25" customHeight="1">
      <c r="A2" s="166"/>
      <c r="B2" s="143"/>
      <c r="C2" s="850"/>
      <c r="D2" s="3802"/>
      <c r="E2" s="167"/>
      <c r="F2" s="2422" t="s">
        <v>6938</v>
      </c>
      <c r="G2" s="164"/>
      <c r="H2" s="165"/>
      <c r="I2" s="165"/>
      <c r="J2" s="165"/>
      <c r="K2" s="165"/>
      <c r="L2" s="165"/>
      <c r="M2" s="165"/>
      <c r="N2" s="165"/>
      <c r="O2" s="164"/>
      <c r="P2" s="164"/>
      <c r="Q2" s="164"/>
      <c r="R2" s="164"/>
      <c r="S2" s="164"/>
      <c r="T2" s="137"/>
      <c r="U2" s="137"/>
      <c r="V2" s="1083"/>
    </row>
    <row r="3" spans="1:24" ht="11.25" customHeight="1">
      <c r="A3" s="166"/>
      <c r="B3" s="143"/>
      <c r="C3" s="850"/>
      <c r="D3" s="3802"/>
      <c r="E3" s="168"/>
      <c r="F3" s="168" t="s">
        <v>6939</v>
      </c>
      <c r="G3" s="164"/>
      <c r="H3" s="165"/>
      <c r="I3" s="165"/>
      <c r="J3" s="165"/>
      <c r="K3" s="165"/>
      <c r="L3" s="165"/>
      <c r="M3" s="165"/>
      <c r="N3" s="165"/>
      <c r="O3" s="164"/>
      <c r="P3" s="164"/>
      <c r="Q3" s="164"/>
      <c r="R3" s="164"/>
      <c r="S3" s="164"/>
      <c r="T3" s="137"/>
      <c r="U3" s="137"/>
      <c r="V3" s="1083"/>
    </row>
    <row r="4" spans="1:24" ht="11.25" customHeight="1">
      <c r="A4" s="166"/>
      <c r="B4" s="143"/>
      <c r="C4" s="850"/>
      <c r="D4" s="3803"/>
      <c r="E4" s="3803"/>
      <c r="F4" s="137"/>
      <c r="G4" s="137"/>
      <c r="H4" s="137"/>
      <c r="I4" s="136"/>
      <c r="J4" s="137"/>
      <c r="K4" s="137"/>
      <c r="L4" s="137"/>
      <c r="M4" s="137"/>
      <c r="N4" s="136"/>
      <c r="O4" s="3056"/>
      <c r="P4" s="136"/>
      <c r="Q4" s="137"/>
      <c r="R4" s="137"/>
      <c r="S4" s="137"/>
      <c r="T4" s="137"/>
      <c r="U4" s="137"/>
      <c r="V4" s="1083"/>
    </row>
    <row r="5" spans="1:24" ht="11.25" customHeight="1">
      <c r="A5" s="166"/>
      <c r="B5" s="143"/>
      <c r="C5" s="850"/>
      <c r="D5" s="3803"/>
      <c r="E5" s="3803"/>
      <c r="F5" s="137"/>
      <c r="G5" s="137"/>
      <c r="H5" s="137"/>
      <c r="I5" s="136"/>
      <c r="J5" s="137"/>
      <c r="K5" s="137"/>
      <c r="L5" s="137"/>
      <c r="M5" s="137"/>
      <c r="N5" s="136"/>
      <c r="O5" s="3056"/>
      <c r="P5" s="136"/>
      <c r="Q5" s="137"/>
      <c r="R5" s="137"/>
      <c r="S5" s="137"/>
      <c r="T5" s="137"/>
      <c r="U5" s="137"/>
      <c r="V5" s="1083"/>
    </row>
    <row r="6" spans="1:24" ht="11.25" customHeight="1">
      <c r="A6" s="160"/>
      <c r="B6" s="147">
        <v>11.1</v>
      </c>
      <c r="C6" s="136" t="s">
        <v>685</v>
      </c>
      <c r="D6" s="137"/>
      <c r="E6" s="137"/>
      <c r="F6" s="137"/>
      <c r="G6" s="137"/>
      <c r="H6" s="137"/>
      <c r="I6" s="138"/>
      <c r="J6" s="137"/>
      <c r="K6" s="137"/>
      <c r="L6" s="137"/>
      <c r="M6" s="137"/>
      <c r="N6" s="138"/>
      <c r="O6" s="655"/>
      <c r="P6" s="138"/>
      <c r="Q6" s="137"/>
      <c r="R6" s="137"/>
      <c r="S6" s="137"/>
      <c r="T6" s="137"/>
      <c r="U6" s="137"/>
      <c r="V6" s="1083"/>
    </row>
    <row r="7" spans="1:24" ht="11.25" customHeight="1">
      <c r="A7" s="160"/>
      <c r="B7" s="142"/>
      <c r="C7" s="170" t="s">
        <v>1677</v>
      </c>
      <c r="D7" s="136"/>
      <c r="E7" s="138"/>
      <c r="F7" s="137"/>
      <c r="G7" s="137"/>
      <c r="H7" s="137"/>
      <c r="I7" s="137"/>
      <c r="J7" s="137"/>
      <c r="K7" s="137"/>
      <c r="L7" s="137"/>
      <c r="M7" s="137"/>
      <c r="N7" s="137"/>
      <c r="O7" s="143"/>
      <c r="P7" s="137"/>
      <c r="Q7" s="137"/>
      <c r="R7" s="137"/>
      <c r="S7" s="137"/>
      <c r="T7" s="137"/>
      <c r="U7" s="137"/>
      <c r="V7" s="1083"/>
    </row>
    <row r="8" spans="1:24" ht="11.25" customHeight="1">
      <c r="A8" s="160"/>
      <c r="B8" s="142"/>
      <c r="C8" s="170"/>
      <c r="D8" s="136"/>
      <c r="E8" s="138"/>
      <c r="F8" s="137"/>
      <c r="G8" s="142"/>
      <c r="H8" s="142"/>
      <c r="I8" s="142"/>
      <c r="J8" s="142"/>
      <c r="K8" s="142"/>
      <c r="L8" s="142"/>
      <c r="M8" s="137"/>
      <c r="N8" s="137"/>
      <c r="O8" s="143"/>
      <c r="P8" s="137"/>
      <c r="Q8" s="137"/>
      <c r="R8" s="137"/>
      <c r="S8" s="137"/>
      <c r="T8" s="137"/>
      <c r="U8" s="137"/>
      <c r="V8" s="1083"/>
    </row>
    <row r="9" spans="1:24" ht="11.25" customHeight="1">
      <c r="A9" s="160"/>
      <c r="B9" s="136"/>
      <c r="C9" s="136" t="s">
        <v>314</v>
      </c>
      <c r="D9" s="136"/>
      <c r="E9" s="138"/>
      <c r="F9" s="137"/>
      <c r="G9" s="4963" t="s">
        <v>6941</v>
      </c>
      <c r="H9" s="4963"/>
      <c r="I9" s="4963"/>
      <c r="J9" s="4963"/>
      <c r="K9" s="4963"/>
      <c r="L9" s="4963"/>
      <c r="M9" s="3056"/>
      <c r="N9" s="3056"/>
      <c r="O9" s="143"/>
      <c r="P9" s="4963" t="s">
        <v>6942</v>
      </c>
      <c r="Q9" s="4963"/>
      <c r="R9" s="4963"/>
      <c r="S9" s="4963"/>
      <c r="T9" s="4963"/>
      <c r="U9" s="4963"/>
      <c r="V9" s="3059"/>
    </row>
    <row r="10" spans="1:24" ht="11.25" customHeight="1">
      <c r="A10" s="160"/>
      <c r="B10" s="136"/>
      <c r="C10" s="138" t="s">
        <v>315</v>
      </c>
      <c r="D10" s="136"/>
      <c r="E10" s="138"/>
      <c r="F10" s="137"/>
      <c r="G10" s="4963" t="s">
        <v>120</v>
      </c>
      <c r="H10" s="4963"/>
      <c r="I10" s="4963"/>
      <c r="J10" s="4963"/>
      <c r="K10" s="4963"/>
      <c r="L10" s="4963"/>
      <c r="M10" s="147"/>
      <c r="N10" s="147"/>
      <c r="O10" s="143"/>
      <c r="P10" s="4963" t="s">
        <v>120</v>
      </c>
      <c r="Q10" s="4963"/>
      <c r="R10" s="4963"/>
      <c r="S10" s="4963"/>
      <c r="T10" s="4963"/>
      <c r="U10" s="4963"/>
      <c r="V10" s="3059"/>
    </row>
    <row r="11" spans="1:24" ht="11.25" customHeight="1">
      <c r="A11" s="160"/>
      <c r="B11" s="143"/>
      <c r="C11" s="137"/>
      <c r="D11" s="137"/>
      <c r="E11" s="138"/>
      <c r="F11" s="137"/>
      <c r="G11" s="137"/>
      <c r="H11" s="137"/>
      <c r="I11" s="137"/>
      <c r="J11" s="137"/>
      <c r="K11" s="147"/>
      <c r="L11" s="147">
        <v>1100</v>
      </c>
      <c r="M11" s="147"/>
      <c r="N11" s="142"/>
      <c r="O11" s="143"/>
      <c r="P11" s="147"/>
      <c r="Q11" s="147"/>
      <c r="R11" s="147"/>
      <c r="S11" s="139"/>
      <c r="T11" s="3056"/>
      <c r="U11" s="687">
        <v>1100</v>
      </c>
      <c r="V11" s="3059"/>
    </row>
    <row r="12" spans="1:24" ht="11.25" customHeight="1">
      <c r="A12" s="160"/>
      <c r="B12" s="142"/>
      <c r="C12" s="137"/>
      <c r="D12" s="137"/>
      <c r="E12" s="138"/>
      <c r="F12" s="4964" t="s">
        <v>123</v>
      </c>
      <c r="G12" s="5032"/>
      <c r="H12" s="5033"/>
      <c r="I12" s="5033"/>
      <c r="J12" s="5033"/>
      <c r="K12" s="5033"/>
      <c r="L12" s="5034"/>
      <c r="M12" s="31"/>
      <c r="N12" s="181"/>
      <c r="O12" s="5038" t="s">
        <v>125</v>
      </c>
      <c r="P12" s="5041"/>
      <c r="Q12" s="5042"/>
      <c r="R12" s="5042"/>
      <c r="S12" s="5042"/>
      <c r="T12" s="5042"/>
      <c r="U12" s="5043"/>
      <c r="V12" s="3804"/>
    </row>
    <row r="13" spans="1:24" ht="11.25" customHeight="1">
      <c r="A13" s="160"/>
      <c r="B13" s="142"/>
      <c r="C13" s="137"/>
      <c r="D13" s="137"/>
      <c r="E13" s="138"/>
      <c r="F13" s="4965"/>
      <c r="G13" s="5035"/>
      <c r="H13" s="5036"/>
      <c r="I13" s="5036"/>
      <c r="J13" s="5036"/>
      <c r="K13" s="5036"/>
      <c r="L13" s="5037"/>
      <c r="M13" s="31"/>
      <c r="N13" s="181"/>
      <c r="O13" s="5039"/>
      <c r="P13" s="5044"/>
      <c r="Q13" s="5045"/>
      <c r="R13" s="5045"/>
      <c r="S13" s="5045"/>
      <c r="T13" s="5045"/>
      <c r="U13" s="5046"/>
      <c r="V13" s="3804"/>
      <c r="X13" s="142"/>
    </row>
    <row r="14" spans="1:24" ht="11.25" customHeight="1">
      <c r="A14" s="160"/>
      <c r="B14" s="138"/>
      <c r="C14" s="137"/>
      <c r="D14" s="137"/>
      <c r="E14" s="138"/>
      <c r="F14" s="3057"/>
      <c r="G14" s="3052"/>
      <c r="H14" s="3052"/>
      <c r="I14" s="3052"/>
      <c r="J14" s="3052"/>
      <c r="K14" s="3052"/>
      <c r="L14" s="3052"/>
      <c r="M14" s="31"/>
      <c r="N14" s="181"/>
      <c r="O14" s="182"/>
      <c r="P14" s="139"/>
      <c r="Q14" s="181"/>
      <c r="R14" s="181"/>
      <c r="S14" s="181"/>
      <c r="T14" s="181"/>
      <c r="U14" s="181"/>
      <c r="V14" s="3804"/>
      <c r="X14" s="142"/>
    </row>
    <row r="15" spans="1:24" ht="11.25" customHeight="1">
      <c r="A15" s="160"/>
      <c r="B15" s="136">
        <v>11.2</v>
      </c>
      <c r="C15" s="136" t="s">
        <v>6664</v>
      </c>
      <c r="D15" s="137"/>
      <c r="E15" s="138"/>
      <c r="F15" s="3057"/>
      <c r="G15" s="3052"/>
      <c r="H15" s="3052"/>
      <c r="I15" s="3052"/>
      <c r="J15" s="3052"/>
      <c r="K15" s="3052"/>
      <c r="L15" s="3052"/>
      <c r="M15" s="31"/>
      <c r="N15" s="181"/>
      <c r="O15" s="182"/>
      <c r="P15" s="139"/>
      <c r="Q15" s="181"/>
      <c r="R15" s="181"/>
      <c r="S15" s="181"/>
      <c r="T15" s="181"/>
      <c r="U15" s="181"/>
      <c r="V15" s="3804"/>
      <c r="X15" s="142"/>
    </row>
    <row r="16" spans="1:24" ht="11.25" customHeight="1">
      <c r="A16" s="160"/>
      <c r="B16" s="136"/>
      <c r="C16" s="136" t="s">
        <v>1678</v>
      </c>
      <c r="D16" s="137"/>
      <c r="E16" s="138"/>
      <c r="F16" s="3057"/>
      <c r="G16" s="3052"/>
      <c r="H16" s="3052"/>
      <c r="I16" s="3052"/>
      <c r="J16" s="3052"/>
      <c r="K16" s="3052"/>
      <c r="L16" s="3052"/>
      <c r="M16" s="31"/>
      <c r="N16" s="181"/>
      <c r="O16" s="182"/>
      <c r="P16" s="139"/>
      <c r="Q16" s="181"/>
      <c r="R16" s="181"/>
      <c r="S16" s="181"/>
      <c r="T16" s="181"/>
      <c r="U16" s="181"/>
      <c r="V16" s="3804"/>
      <c r="X16" s="142"/>
    </row>
    <row r="17" spans="1:24" ht="11.25" customHeight="1">
      <c r="A17" s="160"/>
      <c r="B17" s="142"/>
      <c r="C17" s="138" t="s">
        <v>6940</v>
      </c>
      <c r="D17" s="137"/>
      <c r="E17" s="138"/>
      <c r="F17" s="3057"/>
      <c r="G17" s="3052"/>
      <c r="H17" s="3052"/>
      <c r="I17" s="3052"/>
      <c r="J17" s="3052"/>
      <c r="K17" s="3052"/>
      <c r="L17" s="3052"/>
      <c r="M17" s="31"/>
      <c r="N17" s="181"/>
      <c r="O17" s="182"/>
      <c r="P17" s="139"/>
      <c r="Q17" s="181"/>
      <c r="R17" s="181"/>
      <c r="S17" s="181"/>
      <c r="T17" s="181"/>
      <c r="U17" s="181"/>
      <c r="V17" s="3804"/>
      <c r="X17" s="142"/>
    </row>
    <row r="18" spans="1:24" ht="11.25" customHeight="1">
      <c r="A18" s="160"/>
      <c r="B18" s="142"/>
      <c r="C18" s="138" t="s">
        <v>1679</v>
      </c>
      <c r="D18" s="137"/>
      <c r="E18" s="138"/>
      <c r="F18" s="137"/>
      <c r="G18" s="137"/>
      <c r="H18" s="137"/>
      <c r="I18" s="3058"/>
      <c r="J18" s="137"/>
      <c r="K18" s="3058"/>
      <c r="L18" s="3058"/>
      <c r="M18" s="3058"/>
      <c r="N18" s="3805"/>
      <c r="O18" s="3805"/>
      <c r="P18" s="3058"/>
      <c r="Q18" s="3058"/>
      <c r="R18" s="3058"/>
      <c r="S18" s="3805"/>
      <c r="T18" s="3805"/>
      <c r="U18" s="3805"/>
      <c r="V18" s="3804"/>
    </row>
    <row r="19" spans="1:24" ht="11.25" customHeight="1">
      <c r="A19" s="160"/>
      <c r="B19" s="142"/>
      <c r="C19" s="138"/>
      <c r="D19" s="137"/>
      <c r="E19" s="138"/>
      <c r="F19" s="137"/>
      <c r="G19" s="137"/>
      <c r="H19" s="137"/>
      <c r="I19" s="3058"/>
      <c r="J19" s="137"/>
      <c r="K19" s="3058"/>
      <c r="L19" s="3058"/>
      <c r="M19" s="3058"/>
      <c r="N19" s="3805"/>
      <c r="O19" s="3805"/>
      <c r="P19" s="3058"/>
      <c r="Q19" s="3058"/>
      <c r="R19" s="3058"/>
      <c r="S19" s="3046"/>
      <c r="T19" s="142"/>
      <c r="U19" s="635">
        <v>1100</v>
      </c>
      <c r="V19" s="3804"/>
    </row>
    <row r="20" spans="1:24" ht="11.25" customHeight="1">
      <c r="A20" s="160"/>
      <c r="B20" s="142"/>
      <c r="C20" s="13"/>
      <c r="D20" s="171"/>
      <c r="E20" s="171"/>
      <c r="F20" s="3046"/>
      <c r="G20" s="32"/>
      <c r="H20" s="32"/>
      <c r="I20" s="142"/>
      <c r="J20" s="142"/>
      <c r="K20" s="3058"/>
      <c r="L20" s="3058"/>
      <c r="M20" s="3058"/>
      <c r="N20" s="3805"/>
      <c r="O20" s="3805"/>
      <c r="P20" s="3058"/>
      <c r="Q20" s="3058"/>
      <c r="R20" s="3058"/>
      <c r="S20" s="16"/>
      <c r="T20" s="142"/>
      <c r="U20" s="3066"/>
      <c r="V20" s="3804"/>
    </row>
    <row r="21" spans="1:24" ht="11.25" customHeight="1">
      <c r="A21" s="160"/>
      <c r="B21" s="142"/>
      <c r="C21" s="3044" t="s">
        <v>44</v>
      </c>
      <c r="D21" s="16" t="s">
        <v>1680</v>
      </c>
      <c r="E21" s="16"/>
      <c r="F21" s="16"/>
      <c r="G21" s="16"/>
      <c r="H21" s="16"/>
      <c r="I21" s="142"/>
      <c r="J21" s="142"/>
      <c r="K21" s="3058"/>
      <c r="L21" s="3058"/>
      <c r="M21" s="3058"/>
      <c r="N21" s="3805"/>
      <c r="O21" s="3805"/>
      <c r="P21" s="3058"/>
      <c r="Q21" s="3058"/>
      <c r="R21" s="3058"/>
      <c r="S21" s="17"/>
      <c r="T21" s="5038" t="s">
        <v>135</v>
      </c>
      <c r="U21" s="4140"/>
      <c r="V21" s="3804"/>
    </row>
    <row r="22" spans="1:24" ht="11.25" customHeight="1">
      <c r="A22" s="160"/>
      <c r="B22" s="142"/>
      <c r="C22" s="172"/>
      <c r="D22" s="17" t="s">
        <v>1681</v>
      </c>
      <c r="E22" s="17"/>
      <c r="F22" s="17"/>
      <c r="G22" s="17"/>
      <c r="H22" s="17"/>
      <c r="I22" s="142"/>
      <c r="J22" s="142"/>
      <c r="K22" s="3058"/>
      <c r="L22" s="3058"/>
      <c r="M22" s="3058"/>
      <c r="N22" s="3805"/>
      <c r="O22" s="3805"/>
      <c r="P22" s="3058"/>
      <c r="Q22" s="3058"/>
      <c r="R22" s="3058"/>
      <c r="S22" s="17"/>
      <c r="T22" s="5039"/>
      <c r="U22" s="5040"/>
      <c r="V22" s="3804"/>
    </row>
    <row r="23" spans="1:24" ht="11.25" customHeight="1">
      <c r="A23" s="160"/>
      <c r="B23" s="142"/>
      <c r="C23" s="13"/>
      <c r="D23" s="13"/>
      <c r="E23" s="3045"/>
      <c r="F23" s="3045"/>
      <c r="G23" s="3045"/>
      <c r="H23" s="3045"/>
      <c r="I23" s="142"/>
      <c r="J23" s="142"/>
      <c r="K23" s="3058"/>
      <c r="L23" s="3058"/>
      <c r="M23" s="3058"/>
      <c r="N23" s="3805"/>
      <c r="O23" s="3805"/>
      <c r="P23" s="3058"/>
      <c r="Q23" s="3058"/>
      <c r="R23" s="3058"/>
      <c r="S23" s="16"/>
      <c r="T23" s="142"/>
      <c r="U23" s="3066"/>
      <c r="V23" s="3804"/>
    </row>
    <row r="24" spans="1:24" ht="11.25" customHeight="1">
      <c r="A24" s="160"/>
      <c r="B24" s="142"/>
      <c r="C24" s="3044" t="s">
        <v>46</v>
      </c>
      <c r="D24" s="16" t="s">
        <v>1682</v>
      </c>
      <c r="E24" s="16"/>
      <c r="F24" s="16"/>
      <c r="G24" s="16"/>
      <c r="H24" s="16"/>
      <c r="I24" s="142"/>
      <c r="J24" s="142"/>
      <c r="K24" s="3058"/>
      <c r="L24" s="3058"/>
      <c r="M24" s="3058"/>
      <c r="N24" s="3805"/>
      <c r="O24" s="3805"/>
      <c r="P24" s="3058"/>
      <c r="Q24" s="3058"/>
      <c r="R24" s="3058"/>
      <c r="S24" s="17"/>
      <c r="T24" s="5038" t="s">
        <v>140</v>
      </c>
      <c r="U24" s="4140"/>
      <c r="V24" s="3804"/>
    </row>
    <row r="25" spans="1:24" ht="11.25" customHeight="1">
      <c r="A25" s="160"/>
      <c r="B25" s="142"/>
      <c r="C25" s="172"/>
      <c r="D25" s="5031" t="s">
        <v>1683</v>
      </c>
      <c r="E25" s="5031"/>
      <c r="F25" s="5031"/>
      <c r="G25" s="5031"/>
      <c r="H25" s="5031"/>
      <c r="I25" s="5031"/>
      <c r="J25" s="142"/>
      <c r="K25" s="3058"/>
      <c r="L25" s="3058"/>
      <c r="M25" s="3058"/>
      <c r="N25" s="3805"/>
      <c r="O25" s="3805"/>
      <c r="P25" s="3058"/>
      <c r="Q25" s="3058"/>
      <c r="R25" s="3058"/>
      <c r="S25" s="17"/>
      <c r="T25" s="5039"/>
      <c r="U25" s="5040"/>
      <c r="V25" s="3804"/>
    </row>
    <row r="26" spans="1:24" ht="11.25" customHeight="1">
      <c r="A26" s="160"/>
      <c r="B26" s="142"/>
      <c r="C26" s="13"/>
      <c r="D26" s="171"/>
      <c r="E26" s="171"/>
      <c r="F26" s="3046"/>
      <c r="G26" s="32"/>
      <c r="H26" s="32"/>
      <c r="I26" s="142"/>
      <c r="J26" s="142"/>
      <c r="K26" s="3058"/>
      <c r="L26" s="3058"/>
      <c r="M26" s="3058"/>
      <c r="N26" s="3805"/>
      <c r="O26" s="3805"/>
      <c r="P26" s="3058"/>
      <c r="Q26" s="3058"/>
      <c r="R26" s="3058"/>
      <c r="S26" s="3046"/>
      <c r="T26" s="142"/>
      <c r="U26" s="3066"/>
      <c r="V26" s="3804"/>
    </row>
    <row r="27" spans="1:24" ht="11.25" customHeight="1">
      <c r="A27" s="160"/>
      <c r="B27" s="142"/>
      <c r="C27" s="3044" t="s">
        <v>48</v>
      </c>
      <c r="D27" s="16" t="s">
        <v>1684</v>
      </c>
      <c r="E27" s="171"/>
      <c r="F27" s="3046"/>
      <c r="G27" s="32"/>
      <c r="H27" s="32"/>
      <c r="I27" s="142"/>
      <c r="J27" s="142"/>
      <c r="K27" s="3058"/>
      <c r="L27" s="3058"/>
      <c r="M27" s="3058"/>
      <c r="N27" s="3805"/>
      <c r="O27" s="3805"/>
      <c r="P27" s="3058"/>
      <c r="Q27" s="3058"/>
      <c r="R27" s="3058"/>
      <c r="S27" s="3046"/>
      <c r="T27" s="5038" t="s">
        <v>141</v>
      </c>
      <c r="U27" s="4140"/>
      <c r="V27" s="3804"/>
    </row>
    <row r="28" spans="1:24" ht="11.25" customHeight="1">
      <c r="A28" s="160"/>
      <c r="B28" s="142"/>
      <c r="C28" s="172"/>
      <c r="D28" s="17" t="s">
        <v>6943</v>
      </c>
      <c r="E28" s="171"/>
      <c r="F28" s="3046"/>
      <c r="G28" s="32"/>
      <c r="H28" s="32"/>
      <c r="I28" s="142"/>
      <c r="J28" s="142"/>
      <c r="K28" s="3058"/>
      <c r="L28" s="3058"/>
      <c r="M28" s="3058"/>
      <c r="N28" s="3805"/>
      <c r="O28" s="3805"/>
      <c r="P28" s="3058"/>
      <c r="Q28" s="3058"/>
      <c r="R28" s="3058"/>
      <c r="S28" s="3046"/>
      <c r="T28" s="5039"/>
      <c r="U28" s="5040"/>
      <c r="V28" s="3804"/>
    </row>
    <row r="29" spans="1:24" ht="11.25" customHeight="1">
      <c r="A29" s="160"/>
      <c r="B29" s="142"/>
      <c r="C29" s="172"/>
      <c r="D29" s="17"/>
      <c r="E29" s="171"/>
      <c r="F29" s="3046"/>
      <c r="G29" s="32"/>
      <c r="H29" s="32"/>
      <c r="I29" s="142"/>
      <c r="J29" s="142"/>
      <c r="K29" s="3058"/>
      <c r="L29" s="3058"/>
      <c r="M29" s="3058"/>
      <c r="N29" s="3805"/>
      <c r="O29" s="3805"/>
      <c r="P29" s="3058"/>
      <c r="Q29" s="3058"/>
      <c r="R29" s="3058"/>
      <c r="S29" s="3046"/>
      <c r="T29" s="142"/>
      <c r="U29" s="3066"/>
      <c r="V29" s="3804"/>
    </row>
    <row r="30" spans="1:24" ht="11.25" customHeight="1">
      <c r="A30" s="160"/>
      <c r="B30" s="142"/>
      <c r="C30" s="3044" t="s">
        <v>50</v>
      </c>
      <c r="D30" s="16" t="s">
        <v>1685</v>
      </c>
      <c r="E30" s="171"/>
      <c r="F30" s="3046"/>
      <c r="G30" s="32"/>
      <c r="H30" s="32"/>
      <c r="I30" s="142"/>
      <c r="J30" s="142"/>
      <c r="K30" s="3058"/>
      <c r="L30" s="3058"/>
      <c r="M30" s="3058"/>
      <c r="N30" s="3805"/>
      <c r="O30" s="3805"/>
      <c r="P30" s="3058"/>
      <c r="Q30" s="3058"/>
      <c r="R30" s="3058"/>
      <c r="S30" s="3046"/>
      <c r="T30" s="5038" t="s">
        <v>143</v>
      </c>
      <c r="U30" s="4140"/>
      <c r="V30" s="3804"/>
    </row>
    <row r="31" spans="1:24" ht="11.25" customHeight="1">
      <c r="A31" s="160"/>
      <c r="B31" s="142"/>
      <c r="C31" s="172"/>
      <c r="D31" s="17" t="s">
        <v>1686</v>
      </c>
      <c r="E31" s="171"/>
      <c r="F31" s="3046"/>
      <c r="G31" s="32"/>
      <c r="H31" s="32" t="s">
        <v>316</v>
      </c>
      <c r="I31" s="142"/>
      <c r="J31" s="142"/>
      <c r="K31" s="3058"/>
      <c r="L31" s="3058"/>
      <c r="M31" s="3058"/>
      <c r="N31" s="3805"/>
      <c r="O31" s="3805"/>
      <c r="P31" s="3058"/>
      <c r="Q31" s="3058"/>
      <c r="R31" s="3058"/>
      <c r="S31" s="3058"/>
      <c r="T31" s="5039"/>
      <c r="U31" s="5040"/>
      <c r="V31" s="3804"/>
    </row>
    <row r="32" spans="1:24" ht="11.25" customHeight="1">
      <c r="A32" s="160"/>
      <c r="B32" s="142"/>
      <c r="C32" s="13"/>
      <c r="D32" s="171"/>
      <c r="E32" s="171"/>
      <c r="F32" s="3046"/>
      <c r="G32" s="32"/>
      <c r="H32" s="32"/>
      <c r="I32" s="142"/>
      <c r="J32" s="142"/>
      <c r="K32" s="3058"/>
      <c r="L32" s="3058"/>
      <c r="M32" s="3058"/>
      <c r="N32" s="3805"/>
      <c r="O32" s="3805"/>
      <c r="P32" s="3058"/>
      <c r="Q32" s="3058"/>
      <c r="R32" s="3058"/>
      <c r="S32" s="16"/>
      <c r="T32" s="142"/>
      <c r="U32" s="3066"/>
      <c r="V32" s="3804"/>
    </row>
    <row r="33" spans="1:22" ht="11.25" customHeight="1">
      <c r="A33" s="160"/>
      <c r="B33" s="142"/>
      <c r="C33" s="3044" t="s">
        <v>45</v>
      </c>
      <c r="D33" s="16" t="s">
        <v>1687</v>
      </c>
      <c r="E33" s="16"/>
      <c r="F33" s="16"/>
      <c r="G33" s="16"/>
      <c r="H33" s="16"/>
      <c r="I33" s="142"/>
      <c r="J33" s="142"/>
      <c r="K33" s="3058"/>
      <c r="L33" s="3058"/>
      <c r="M33" s="3058"/>
      <c r="N33" s="3805"/>
      <c r="O33" s="3805"/>
      <c r="P33" s="3058"/>
      <c r="Q33" s="3058"/>
      <c r="R33" s="3058"/>
      <c r="S33" s="17"/>
      <c r="T33" s="5038" t="s">
        <v>144</v>
      </c>
      <c r="U33" s="4140"/>
      <c r="V33" s="3804"/>
    </row>
    <row r="34" spans="1:22" ht="11.25" customHeight="1">
      <c r="A34" s="160"/>
      <c r="B34" s="142"/>
      <c r="C34" s="172"/>
      <c r="D34" s="17" t="s">
        <v>1688</v>
      </c>
      <c r="E34" s="17"/>
      <c r="F34" s="17"/>
      <c r="G34" s="17"/>
      <c r="H34" s="17"/>
      <c r="I34" s="142"/>
      <c r="J34" s="142"/>
      <c r="K34" s="3058"/>
      <c r="L34" s="3058"/>
      <c r="M34" s="3058"/>
      <c r="N34" s="3805"/>
      <c r="O34" s="3805"/>
      <c r="P34" s="3058"/>
      <c r="Q34" s="3058"/>
      <c r="R34" s="3058"/>
      <c r="S34" s="17"/>
      <c r="T34" s="5039"/>
      <c r="U34" s="5040"/>
      <c r="V34" s="3804"/>
    </row>
    <row r="35" spans="1:22" ht="11.25" customHeight="1">
      <c r="A35" s="160"/>
      <c r="B35" s="142"/>
      <c r="C35" s="13"/>
      <c r="D35" s="13"/>
      <c r="E35" s="3045"/>
      <c r="F35" s="3045"/>
      <c r="G35" s="3045"/>
      <c r="H35" s="3045"/>
      <c r="I35" s="142"/>
      <c r="J35" s="142"/>
      <c r="K35" s="3058"/>
      <c r="L35" s="3058"/>
      <c r="M35" s="3058"/>
      <c r="N35" s="3805"/>
      <c r="O35" s="3805"/>
      <c r="P35" s="3058"/>
      <c r="Q35" s="3058"/>
      <c r="R35" s="3058"/>
      <c r="S35" s="16"/>
      <c r="T35" s="142"/>
      <c r="U35" s="3066"/>
      <c r="V35" s="3804"/>
    </row>
    <row r="36" spans="1:22" ht="11.25" customHeight="1">
      <c r="A36" s="160"/>
      <c r="B36" s="142"/>
      <c r="C36" s="3044" t="s">
        <v>47</v>
      </c>
      <c r="D36" s="16" t="s">
        <v>1689</v>
      </c>
      <c r="E36" s="16"/>
      <c r="F36" s="16"/>
      <c r="G36" s="16"/>
      <c r="H36" s="16"/>
      <c r="I36" s="142"/>
      <c r="J36" s="142"/>
      <c r="K36" s="3058"/>
      <c r="L36" s="3058"/>
      <c r="M36" s="3058"/>
      <c r="N36" s="3805"/>
      <c r="O36" s="3805"/>
      <c r="P36" s="3058"/>
      <c r="Q36" s="3058"/>
      <c r="R36" s="3058"/>
      <c r="S36" s="17"/>
      <c r="T36" s="5038" t="s">
        <v>146</v>
      </c>
      <c r="U36" s="4140"/>
      <c r="V36" s="3804"/>
    </row>
    <row r="37" spans="1:22" ht="11.25" customHeight="1">
      <c r="A37" s="160"/>
      <c r="B37" s="142"/>
      <c r="C37" s="172"/>
      <c r="D37" s="17" t="s">
        <v>1690</v>
      </c>
      <c r="E37" s="17"/>
      <c r="F37" s="17"/>
      <c r="G37" s="17"/>
      <c r="H37" s="17"/>
      <c r="I37" s="142"/>
      <c r="J37" s="142"/>
      <c r="K37" s="3058"/>
      <c r="L37" s="3058"/>
      <c r="M37" s="3058"/>
      <c r="N37" s="3805"/>
      <c r="O37" s="3805"/>
      <c r="P37" s="3058"/>
      <c r="Q37" s="3058"/>
      <c r="R37" s="3058"/>
      <c r="S37" s="17"/>
      <c r="T37" s="5039"/>
      <c r="U37" s="5040"/>
      <c r="V37" s="3804"/>
    </row>
    <row r="38" spans="1:22" ht="11.25" customHeight="1">
      <c r="A38" s="160"/>
      <c r="B38" s="142"/>
      <c r="C38" s="13"/>
      <c r="D38" s="171"/>
      <c r="E38" s="171"/>
      <c r="F38" s="3046"/>
      <c r="G38" s="32"/>
      <c r="H38" s="32"/>
      <c r="I38" s="142"/>
      <c r="J38" s="142"/>
      <c r="K38" s="3058"/>
      <c r="L38" s="3058"/>
      <c r="M38" s="3058"/>
      <c r="N38" s="3805"/>
      <c r="O38" s="3805"/>
      <c r="P38" s="3058"/>
      <c r="Q38" s="3058"/>
      <c r="R38" s="3058"/>
      <c r="S38" s="3046"/>
      <c r="T38" s="142"/>
      <c r="U38" s="3066"/>
      <c r="V38" s="3804"/>
    </row>
    <row r="39" spans="1:22" ht="11.25" customHeight="1">
      <c r="A39" s="160"/>
      <c r="B39" s="142"/>
      <c r="C39" s="3044" t="s">
        <v>49</v>
      </c>
      <c r="D39" s="16" t="s">
        <v>1691</v>
      </c>
      <c r="E39" s="171"/>
      <c r="F39" s="3046"/>
      <c r="G39" s="32"/>
      <c r="H39" s="32"/>
      <c r="I39" s="142"/>
      <c r="J39" s="142"/>
      <c r="K39" s="3058"/>
      <c r="L39" s="3058"/>
      <c r="M39" s="3058"/>
      <c r="N39" s="3805"/>
      <c r="O39" s="3805"/>
      <c r="P39" s="3058"/>
      <c r="Q39" s="3058"/>
      <c r="R39" s="3058"/>
      <c r="S39" s="3046"/>
      <c r="T39" s="5038" t="s">
        <v>147</v>
      </c>
      <c r="U39" s="4140"/>
      <c r="V39" s="3804"/>
    </row>
    <row r="40" spans="1:22" ht="11.25" customHeight="1">
      <c r="A40" s="160"/>
      <c r="B40" s="142"/>
      <c r="C40" s="172"/>
      <c r="D40" s="17" t="s">
        <v>1692</v>
      </c>
      <c r="E40" s="171"/>
      <c r="F40" s="3046"/>
      <c r="G40" s="32"/>
      <c r="H40" s="32"/>
      <c r="I40" s="142"/>
      <c r="J40" s="142"/>
      <c r="K40" s="3058"/>
      <c r="L40" s="3058"/>
      <c r="M40" s="3058"/>
      <c r="N40" s="3805"/>
      <c r="O40" s="3805"/>
      <c r="P40" s="3058"/>
      <c r="Q40" s="3058"/>
      <c r="R40" s="3058"/>
      <c r="S40" s="3046"/>
      <c r="T40" s="5039"/>
      <c r="U40" s="5040"/>
      <c r="V40" s="3804"/>
    </row>
    <row r="41" spans="1:22" ht="11.25" customHeight="1">
      <c r="A41" s="160"/>
      <c r="B41" s="142"/>
      <c r="C41" s="172"/>
      <c r="D41" s="17"/>
      <c r="E41" s="171"/>
      <c r="F41" s="3046"/>
      <c r="G41" s="32"/>
      <c r="H41" s="32"/>
      <c r="I41" s="142"/>
      <c r="J41" s="142"/>
      <c r="K41" s="3058"/>
      <c r="L41" s="3058"/>
      <c r="M41" s="3058"/>
      <c r="N41" s="3805"/>
      <c r="O41" s="3805"/>
      <c r="P41" s="3058"/>
      <c r="Q41" s="3058"/>
      <c r="R41" s="3058"/>
      <c r="S41" s="3046"/>
      <c r="T41" s="142"/>
      <c r="U41" s="3066"/>
      <c r="V41" s="3804"/>
    </row>
    <row r="42" spans="1:22" ht="11.25" customHeight="1">
      <c r="A42" s="160"/>
      <c r="B42" s="142"/>
      <c r="C42" s="3044" t="s">
        <v>317</v>
      </c>
      <c r="D42" s="16" t="s">
        <v>1693</v>
      </c>
      <c r="E42" s="171"/>
      <c r="F42" s="3046"/>
      <c r="G42" s="32"/>
      <c r="H42" s="32"/>
      <c r="I42" s="142"/>
      <c r="J42" s="142"/>
      <c r="K42" s="3058"/>
      <c r="L42" s="3058"/>
      <c r="M42" s="3058"/>
      <c r="N42" s="3805"/>
      <c r="O42" s="3805"/>
      <c r="P42" s="3058"/>
      <c r="Q42" s="3058"/>
      <c r="R42" s="3058"/>
      <c r="S42" s="3046"/>
      <c r="T42" s="5038" t="s">
        <v>291</v>
      </c>
      <c r="U42" s="4140"/>
      <c r="V42" s="3804"/>
    </row>
    <row r="43" spans="1:22" ht="11.25" customHeight="1">
      <c r="A43" s="160"/>
      <c r="B43" s="142"/>
      <c r="C43" s="138"/>
      <c r="D43" s="137" t="s">
        <v>1694</v>
      </c>
      <c r="E43" s="138"/>
      <c r="F43" s="137"/>
      <c r="G43" s="137"/>
      <c r="H43" s="137"/>
      <c r="I43" s="3058"/>
      <c r="J43" s="137"/>
      <c r="K43" s="3058"/>
      <c r="L43" s="3058"/>
      <c r="M43" s="3058"/>
      <c r="N43" s="3805"/>
      <c r="O43" s="3805"/>
      <c r="P43" s="3058"/>
      <c r="Q43" s="3058"/>
      <c r="R43" s="3058"/>
      <c r="S43" s="3805"/>
      <c r="T43" s="5039"/>
      <c r="U43" s="5040"/>
      <c r="V43" s="3804"/>
    </row>
    <row r="44" spans="1:22" ht="11.25" customHeight="1">
      <c r="A44" s="160"/>
      <c r="B44" s="142"/>
      <c r="C44" s="138"/>
      <c r="D44" s="137"/>
      <c r="E44" s="138"/>
      <c r="F44" s="137"/>
      <c r="G44" s="137"/>
      <c r="H44" s="137"/>
      <c r="I44" s="3058"/>
      <c r="J44" s="137"/>
      <c r="K44" s="3058"/>
      <c r="L44" s="3058"/>
      <c r="M44" s="3058"/>
      <c r="N44" s="3805"/>
      <c r="O44" s="3805"/>
      <c r="P44" s="3058"/>
      <c r="Q44" s="3058"/>
      <c r="R44" s="3058"/>
      <c r="S44" s="3805"/>
      <c r="T44" s="142"/>
      <c r="U44" s="3805"/>
      <c r="V44" s="3804"/>
    </row>
    <row r="45" spans="1:22" ht="11.25" customHeight="1">
      <c r="A45" s="160"/>
      <c r="B45" s="142"/>
      <c r="C45" s="857" t="s">
        <v>318</v>
      </c>
      <c r="D45" s="16" t="s">
        <v>1695</v>
      </c>
      <c r="E45" s="171"/>
      <c r="F45" s="3046"/>
      <c r="G45" s="32"/>
      <c r="H45" s="32"/>
      <c r="I45" s="142"/>
      <c r="J45" s="142"/>
      <c r="K45" s="3058"/>
      <c r="L45" s="3058"/>
      <c r="M45" s="3058"/>
      <c r="N45" s="3805"/>
      <c r="O45" s="3805"/>
      <c r="P45" s="3058"/>
      <c r="Q45" s="3058"/>
      <c r="R45" s="3058"/>
      <c r="S45" s="3046"/>
      <c r="T45" s="5038" t="s">
        <v>276</v>
      </c>
      <c r="U45" s="4140"/>
      <c r="V45" s="3804"/>
    </row>
    <row r="46" spans="1:22" ht="11.25" customHeight="1">
      <c r="A46" s="160"/>
      <c r="B46" s="142"/>
      <c r="C46" s="172"/>
      <c r="D46" s="17" t="s">
        <v>1696</v>
      </c>
      <c r="E46" s="171"/>
      <c r="F46" s="3046"/>
      <c r="G46" s="32"/>
      <c r="H46" s="32"/>
      <c r="I46" s="142"/>
      <c r="J46" s="142"/>
      <c r="K46" s="3058"/>
      <c r="L46" s="3058"/>
      <c r="M46" s="3058"/>
      <c r="N46" s="3805"/>
      <c r="O46" s="3805"/>
      <c r="P46" s="3058"/>
      <c r="Q46" s="3058"/>
      <c r="R46" s="3058"/>
      <c r="S46" s="3058"/>
      <c r="T46" s="5039"/>
      <c r="U46" s="5040"/>
      <c r="V46" s="3804"/>
    </row>
    <row r="47" spans="1:22" ht="11.25" customHeight="1">
      <c r="A47" s="160"/>
      <c r="B47" s="142"/>
      <c r="C47" s="13"/>
      <c r="D47" s="171"/>
      <c r="E47" s="171"/>
      <c r="F47" s="3046"/>
      <c r="G47" s="32"/>
      <c r="H47" s="32"/>
      <c r="I47" s="142"/>
      <c r="J47" s="142"/>
      <c r="K47" s="3058"/>
      <c r="L47" s="3058"/>
      <c r="M47" s="3058"/>
      <c r="N47" s="3805"/>
      <c r="O47" s="3805"/>
      <c r="P47" s="3058"/>
      <c r="Q47" s="3058"/>
      <c r="R47" s="3058"/>
      <c r="S47" s="16"/>
      <c r="T47" s="142"/>
      <c r="U47" s="3066"/>
      <c r="V47" s="3804"/>
    </row>
    <row r="48" spans="1:22" ht="11.25" customHeight="1">
      <c r="A48" s="160"/>
      <c r="B48" s="142"/>
      <c r="C48" s="857" t="s">
        <v>319</v>
      </c>
      <c r="D48" s="16" t="s">
        <v>1697</v>
      </c>
      <c r="E48" s="16"/>
      <c r="F48" s="16"/>
      <c r="G48" s="16"/>
      <c r="H48" s="16"/>
      <c r="I48" s="142"/>
      <c r="J48" s="142"/>
      <c r="K48" s="3058"/>
      <c r="L48" s="3058"/>
      <c r="M48" s="3058"/>
      <c r="N48" s="3805"/>
      <c r="O48" s="3805"/>
      <c r="P48" s="3058"/>
      <c r="Q48" s="3058"/>
      <c r="R48" s="3058"/>
      <c r="S48" s="17"/>
      <c r="T48" s="5038" t="s">
        <v>320</v>
      </c>
      <c r="U48" s="4140"/>
      <c r="V48" s="3804"/>
    </row>
    <row r="49" spans="1:22" ht="11.25" customHeight="1">
      <c r="A49" s="160"/>
      <c r="B49" s="142"/>
      <c r="C49" s="172"/>
      <c r="D49" s="17" t="s">
        <v>1698</v>
      </c>
      <c r="E49" s="17"/>
      <c r="F49" s="17"/>
      <c r="G49" s="17"/>
      <c r="H49" s="17"/>
      <c r="I49" s="142"/>
      <c r="J49" s="142"/>
      <c r="K49" s="3058"/>
      <c r="L49" s="3058"/>
      <c r="M49" s="3058"/>
      <c r="N49" s="3805"/>
      <c r="O49" s="3805"/>
      <c r="P49" s="3058"/>
      <c r="Q49" s="3058"/>
      <c r="R49" s="3058"/>
      <c r="S49" s="17"/>
      <c r="T49" s="5039"/>
      <c r="U49" s="5040"/>
      <c r="V49" s="3804"/>
    </row>
    <row r="50" spans="1:22" ht="11.25" customHeight="1">
      <c r="A50" s="160"/>
      <c r="B50" s="142"/>
      <c r="C50" s="13"/>
      <c r="D50" s="13"/>
      <c r="E50" s="3045"/>
      <c r="F50" s="3045"/>
      <c r="G50" s="3045"/>
      <c r="H50" s="3045"/>
      <c r="I50" s="142"/>
      <c r="J50" s="142"/>
      <c r="K50" s="3058"/>
      <c r="L50" s="3058"/>
      <c r="M50" s="3058"/>
      <c r="N50" s="3805"/>
      <c r="O50" s="3805"/>
      <c r="P50" s="3058"/>
      <c r="Q50" s="3058"/>
      <c r="R50" s="3058"/>
      <c r="S50" s="16"/>
      <c r="T50" s="142"/>
      <c r="U50" s="3066"/>
      <c r="V50" s="3804"/>
    </row>
    <row r="51" spans="1:22" ht="11.25" customHeight="1">
      <c r="A51" s="160"/>
      <c r="B51" s="142"/>
      <c r="C51" s="857" t="s">
        <v>321</v>
      </c>
      <c r="D51" s="16" t="s">
        <v>1699</v>
      </c>
      <c r="E51" s="16"/>
      <c r="F51" s="16"/>
      <c r="G51" s="16"/>
      <c r="H51" s="16"/>
      <c r="I51" s="142"/>
      <c r="J51" s="142"/>
      <c r="K51" s="3058"/>
      <c r="L51" s="3058"/>
      <c r="M51" s="3058"/>
      <c r="N51" s="3805"/>
      <c r="O51" s="3805"/>
      <c r="P51" s="3058"/>
      <c r="Q51" s="3058"/>
      <c r="R51" s="3058"/>
      <c r="S51" s="17"/>
      <c r="T51" s="5038" t="s">
        <v>322</v>
      </c>
      <c r="U51" s="4140"/>
      <c r="V51" s="3804"/>
    </row>
    <row r="52" spans="1:22" ht="11.25" customHeight="1">
      <c r="A52" s="160"/>
      <c r="B52" s="142"/>
      <c r="C52" s="172"/>
      <c r="D52" s="17" t="s">
        <v>1700</v>
      </c>
      <c r="E52" s="17"/>
      <c r="F52" s="17"/>
      <c r="G52" s="17"/>
      <c r="H52" s="17"/>
      <c r="I52" s="142"/>
      <c r="J52" s="142"/>
      <c r="K52" s="3058"/>
      <c r="L52" s="3058"/>
      <c r="M52" s="3058"/>
      <c r="N52" s="3805"/>
      <c r="O52" s="3805"/>
      <c r="P52" s="3058"/>
      <c r="Q52" s="3058"/>
      <c r="R52" s="3058"/>
      <c r="S52" s="17"/>
      <c r="T52" s="5039"/>
      <c r="U52" s="5040"/>
      <c r="V52" s="3804"/>
    </row>
    <row r="53" spans="1:22" ht="11.25" customHeight="1">
      <c r="A53" s="160"/>
      <c r="B53" s="142"/>
      <c r="C53" s="13"/>
      <c r="D53" s="171"/>
      <c r="E53" s="171"/>
      <c r="F53" s="3046"/>
      <c r="G53" s="32"/>
      <c r="H53" s="32"/>
      <c r="I53" s="142"/>
      <c r="J53" s="142"/>
      <c r="K53" s="3058"/>
      <c r="L53" s="3058"/>
      <c r="M53" s="3058"/>
      <c r="N53" s="3805"/>
      <c r="O53" s="3805"/>
      <c r="P53" s="3058"/>
      <c r="Q53" s="3058"/>
      <c r="R53" s="3058"/>
      <c r="S53" s="3046"/>
      <c r="T53" s="142"/>
      <c r="U53" s="3066"/>
      <c r="V53" s="3804"/>
    </row>
    <row r="54" spans="1:22" ht="11.25" customHeight="1">
      <c r="A54" s="160"/>
      <c r="B54" s="142"/>
      <c r="C54" s="857" t="s">
        <v>323</v>
      </c>
      <c r="D54" s="16" t="s">
        <v>1702</v>
      </c>
      <c r="E54" s="171"/>
      <c r="F54" s="3046"/>
      <c r="G54" s="32"/>
      <c r="H54" s="32"/>
      <c r="I54" s="142"/>
      <c r="J54" s="142"/>
      <c r="K54" s="3058"/>
      <c r="L54" s="3058"/>
      <c r="M54" s="3058"/>
      <c r="N54" s="3805"/>
      <c r="O54" s="3805"/>
      <c r="P54" s="3058"/>
      <c r="Q54" s="3058"/>
      <c r="R54" s="3058"/>
      <c r="S54" s="3046"/>
      <c r="T54" s="5038" t="s">
        <v>137</v>
      </c>
      <c r="U54" s="4140"/>
      <c r="V54" s="3804"/>
    </row>
    <row r="55" spans="1:22" ht="11.25" customHeight="1">
      <c r="A55" s="160"/>
      <c r="B55" s="142"/>
      <c r="C55" s="172"/>
      <c r="D55" s="17" t="s">
        <v>1701</v>
      </c>
      <c r="E55" s="171"/>
      <c r="F55" s="3046"/>
      <c r="G55" s="32"/>
      <c r="H55" s="32"/>
      <c r="I55" s="142"/>
      <c r="J55" s="142"/>
      <c r="K55" s="3058"/>
      <c r="L55" s="3058"/>
      <c r="M55" s="3058"/>
      <c r="N55" s="3805"/>
      <c r="O55" s="3805"/>
      <c r="P55" s="3058"/>
      <c r="Q55" s="3058"/>
      <c r="R55" s="3058"/>
      <c r="S55" s="3046"/>
      <c r="T55" s="5039"/>
      <c r="U55" s="5040"/>
      <c r="V55" s="3804"/>
    </row>
    <row r="56" spans="1:22" ht="11.25" customHeight="1">
      <c r="A56" s="160"/>
      <c r="B56" s="142"/>
      <c r="C56" s="172"/>
      <c r="D56" s="17"/>
      <c r="E56" s="171"/>
      <c r="F56" s="3046"/>
      <c r="G56" s="32"/>
      <c r="H56" s="32"/>
      <c r="I56" s="142"/>
      <c r="J56" s="142"/>
      <c r="K56" s="3058"/>
      <c r="L56" s="3058"/>
      <c r="M56" s="3058"/>
      <c r="N56" s="3805"/>
      <c r="O56" s="3805"/>
      <c r="P56" s="3058"/>
      <c r="Q56" s="3058"/>
      <c r="R56" s="3058"/>
      <c r="S56" s="3046"/>
      <c r="T56" s="142"/>
      <c r="U56" s="3066"/>
      <c r="V56" s="3804"/>
    </row>
    <row r="57" spans="1:22" ht="11.25" customHeight="1">
      <c r="A57" s="160"/>
      <c r="B57" s="142"/>
      <c r="C57" s="857" t="s">
        <v>324</v>
      </c>
      <c r="D57" s="16" t="s">
        <v>1703</v>
      </c>
      <c r="E57" s="171"/>
      <c r="F57" s="3046"/>
      <c r="G57" s="32"/>
      <c r="H57" s="32"/>
      <c r="I57" s="142"/>
      <c r="J57" s="142"/>
      <c r="K57" s="3058"/>
      <c r="L57" s="3058"/>
      <c r="M57" s="3058"/>
      <c r="N57" s="3805"/>
      <c r="O57" s="3805"/>
      <c r="P57" s="3058"/>
      <c r="Q57" s="3058"/>
      <c r="R57" s="3058"/>
      <c r="S57" s="3046"/>
      <c r="T57" s="5038" t="s">
        <v>139</v>
      </c>
      <c r="U57" s="4140"/>
      <c r="V57" s="3804"/>
    </row>
    <row r="58" spans="1:22" ht="11.25" customHeight="1">
      <c r="A58" s="160"/>
      <c r="B58" s="142"/>
      <c r="C58" s="138"/>
      <c r="D58" s="138" t="s">
        <v>1704</v>
      </c>
      <c r="E58" s="138"/>
      <c r="F58" s="137"/>
      <c r="G58" s="137"/>
      <c r="H58" s="137"/>
      <c r="I58" s="3058"/>
      <c r="J58" s="137"/>
      <c r="K58" s="3058"/>
      <c r="L58" s="3058"/>
      <c r="M58" s="3058"/>
      <c r="N58" s="3805"/>
      <c r="O58" s="3805"/>
      <c r="P58" s="3058"/>
      <c r="Q58" s="3058"/>
      <c r="R58" s="3058"/>
      <c r="S58" s="3805"/>
      <c r="T58" s="5039"/>
      <c r="U58" s="5040"/>
      <c r="V58" s="3804"/>
    </row>
    <row r="59" spans="1:22" ht="11.25" customHeight="1">
      <c r="A59" s="160"/>
      <c r="B59" s="142"/>
      <c r="C59" s="138"/>
      <c r="D59" s="137"/>
      <c r="E59" s="138"/>
      <c r="F59" s="137"/>
      <c r="G59" s="137"/>
      <c r="H59" s="137"/>
      <c r="I59" s="3058"/>
      <c r="J59" s="137"/>
      <c r="K59" s="3058"/>
      <c r="L59" s="3058"/>
      <c r="M59" s="3058"/>
      <c r="N59" s="3805"/>
      <c r="O59" s="3805"/>
      <c r="P59" s="3058"/>
      <c r="Q59" s="3058"/>
      <c r="R59" s="3058"/>
      <c r="S59" s="3805"/>
      <c r="T59" s="142"/>
      <c r="U59" s="3052"/>
      <c r="V59" s="3804"/>
    </row>
    <row r="60" spans="1:22" ht="11.25" customHeight="1">
      <c r="A60" s="160"/>
      <c r="B60" s="142"/>
      <c r="C60" s="857" t="s">
        <v>325</v>
      </c>
      <c r="D60" s="16" t="s">
        <v>1705</v>
      </c>
      <c r="E60" s="16"/>
      <c r="F60" s="16"/>
      <c r="G60" s="16"/>
      <c r="H60" s="16"/>
      <c r="I60" s="142"/>
      <c r="J60" s="142"/>
      <c r="K60" s="3058"/>
      <c r="L60" s="3058"/>
      <c r="M60" s="3058"/>
      <c r="N60" s="3805"/>
      <c r="O60" s="3805"/>
      <c r="P60" s="3058"/>
      <c r="Q60" s="3058"/>
      <c r="R60" s="3058"/>
      <c r="S60" s="17"/>
      <c r="T60" s="5038" t="s">
        <v>136</v>
      </c>
      <c r="U60" s="4140"/>
      <c r="V60" s="3804"/>
    </row>
    <row r="61" spans="1:22" ht="11.25" customHeight="1">
      <c r="A61" s="160"/>
      <c r="B61" s="142"/>
      <c r="C61" s="172"/>
      <c r="D61" s="17" t="s">
        <v>1706</v>
      </c>
      <c r="E61" s="17"/>
      <c r="F61" s="17"/>
      <c r="G61" s="17"/>
      <c r="H61" s="17"/>
      <c r="I61" s="142"/>
      <c r="J61" s="142"/>
      <c r="K61" s="3058"/>
      <c r="L61" s="3058"/>
      <c r="M61" s="3058"/>
      <c r="N61" s="3805"/>
      <c r="O61" s="3805"/>
      <c r="P61" s="3058"/>
      <c r="Q61" s="3058"/>
      <c r="R61" s="3058"/>
      <c r="S61" s="17"/>
      <c r="T61" s="5039"/>
      <c r="U61" s="5040"/>
      <c r="V61" s="3804"/>
    </row>
    <row r="62" spans="1:22" ht="11.25" customHeight="1">
      <c r="A62" s="160"/>
      <c r="B62" s="142"/>
      <c r="C62" s="13"/>
      <c r="D62" s="171"/>
      <c r="E62" s="171"/>
      <c r="F62" s="3046"/>
      <c r="G62" s="32"/>
      <c r="H62" s="32"/>
      <c r="I62" s="142"/>
      <c r="J62" s="142"/>
      <c r="K62" s="3058"/>
      <c r="L62" s="3058"/>
      <c r="M62" s="3058"/>
      <c r="N62" s="3805"/>
      <c r="O62" s="3805"/>
      <c r="P62" s="3058"/>
      <c r="Q62" s="3058"/>
      <c r="R62" s="3058"/>
      <c r="S62" s="3046"/>
      <c r="T62" s="142"/>
      <c r="U62" s="3066"/>
      <c r="V62" s="3804"/>
    </row>
    <row r="63" spans="1:22" ht="11.25" customHeight="1">
      <c r="A63" s="160"/>
      <c r="B63" s="142"/>
      <c r="C63" s="857" t="s">
        <v>326</v>
      </c>
      <c r="D63" s="16" t="s">
        <v>1707</v>
      </c>
      <c r="E63" s="171"/>
      <c r="F63" s="3046"/>
      <c r="G63" s="32"/>
      <c r="H63" s="32"/>
      <c r="I63" s="142"/>
      <c r="J63" s="142"/>
      <c r="K63" s="3058"/>
      <c r="L63" s="3058"/>
      <c r="M63" s="3058"/>
      <c r="N63" s="3805"/>
      <c r="O63" s="3805"/>
      <c r="P63" s="3058"/>
      <c r="Q63" s="3058"/>
      <c r="R63" s="3058"/>
      <c r="S63" s="3046"/>
      <c r="T63" s="5038" t="s">
        <v>138</v>
      </c>
      <c r="U63" s="4140"/>
      <c r="V63" s="3804"/>
    </row>
    <row r="64" spans="1:22" ht="11.25" customHeight="1">
      <c r="A64" s="160"/>
      <c r="B64" s="142"/>
      <c r="C64" s="172"/>
      <c r="D64" s="17" t="s">
        <v>1708</v>
      </c>
      <c r="E64" s="171"/>
      <c r="F64" s="3046"/>
      <c r="G64" s="32"/>
      <c r="H64" s="32"/>
      <c r="I64" s="142"/>
      <c r="J64" s="142"/>
      <c r="K64" s="3058"/>
      <c r="L64" s="3058"/>
      <c r="M64" s="3058"/>
      <c r="N64" s="3805"/>
      <c r="O64" s="3805"/>
      <c r="P64" s="3058"/>
      <c r="Q64" s="3058"/>
      <c r="R64" s="3058"/>
      <c r="S64" s="3046"/>
      <c r="T64" s="5039"/>
      <c r="U64" s="5040"/>
      <c r="V64" s="3804"/>
    </row>
    <row r="65" spans="1:23" ht="11.25" customHeight="1">
      <c r="A65" s="160"/>
      <c r="B65" s="142"/>
      <c r="C65" s="172"/>
      <c r="D65" s="17"/>
      <c r="E65" s="171"/>
      <c r="F65" s="3046"/>
      <c r="G65" s="32"/>
      <c r="H65" s="32"/>
      <c r="I65" s="142"/>
      <c r="J65" s="142"/>
      <c r="K65" s="3058"/>
      <c r="L65" s="3058"/>
      <c r="M65" s="3058"/>
      <c r="N65" s="3805"/>
      <c r="O65" s="3805"/>
      <c r="P65" s="3058"/>
      <c r="Q65" s="3058"/>
      <c r="R65" s="3058"/>
      <c r="S65" s="3046"/>
      <c r="T65" s="142"/>
      <c r="U65" s="3066"/>
      <c r="V65" s="3804"/>
    </row>
    <row r="66" spans="1:23" ht="11.25" customHeight="1">
      <c r="A66" s="160"/>
      <c r="B66" s="142"/>
      <c r="C66" s="857" t="s">
        <v>327</v>
      </c>
      <c r="D66" s="16" t="s">
        <v>1709</v>
      </c>
      <c r="E66" s="171"/>
      <c r="F66" s="3046"/>
      <c r="G66" s="32"/>
      <c r="H66" s="32"/>
      <c r="I66" s="142"/>
      <c r="J66" s="142"/>
      <c r="K66" s="3058"/>
      <c r="L66" s="3058"/>
      <c r="M66" s="3058"/>
      <c r="N66" s="3805"/>
      <c r="O66" s="3805"/>
      <c r="P66" s="3058"/>
      <c r="Q66" s="3058"/>
      <c r="R66" s="3058"/>
      <c r="S66" s="3046"/>
      <c r="T66" s="5038">
        <v>20</v>
      </c>
      <c r="U66" s="4140"/>
      <c r="V66" s="3804"/>
    </row>
    <row r="67" spans="1:23" ht="11.25" customHeight="1">
      <c r="A67" s="160"/>
      <c r="B67" s="142"/>
      <c r="C67" s="172"/>
      <c r="D67" s="17" t="s">
        <v>1710</v>
      </c>
      <c r="E67" s="171"/>
      <c r="F67" s="3046"/>
      <c r="G67" s="32"/>
      <c r="H67" s="32"/>
      <c r="I67" s="142"/>
      <c r="J67" s="142"/>
      <c r="K67" s="3058"/>
      <c r="L67" s="3058"/>
      <c r="M67" s="3058"/>
      <c r="N67" s="3805"/>
      <c r="O67" s="3805"/>
      <c r="P67" s="3058"/>
      <c r="Q67" s="3058"/>
      <c r="R67" s="3058"/>
      <c r="S67" s="3046"/>
      <c r="T67" s="5039"/>
      <c r="U67" s="5040"/>
      <c r="V67" s="3804"/>
    </row>
    <row r="68" spans="1:23" ht="11.25" customHeight="1">
      <c r="A68" s="160"/>
      <c r="B68" s="142"/>
      <c r="C68" s="172"/>
      <c r="D68" s="17"/>
      <c r="E68" s="171"/>
      <c r="F68" s="3046"/>
      <c r="G68" s="32"/>
      <c r="H68" s="32"/>
      <c r="I68" s="142"/>
      <c r="J68" s="142"/>
      <c r="K68" s="3058"/>
      <c r="L68" s="3058"/>
      <c r="M68" s="3058"/>
      <c r="N68" s="3805"/>
      <c r="O68" s="3805"/>
      <c r="P68" s="3058"/>
      <c r="Q68" s="3058"/>
      <c r="R68" s="3058"/>
      <c r="S68" s="3046"/>
      <c r="T68" s="142"/>
      <c r="U68" s="3066"/>
      <c r="V68" s="3804"/>
    </row>
    <row r="69" spans="1:23" ht="11.25" customHeight="1">
      <c r="A69" s="160"/>
      <c r="B69" s="142"/>
      <c r="C69" s="857" t="s">
        <v>686</v>
      </c>
      <c r="D69" s="16" t="s">
        <v>756</v>
      </c>
      <c r="E69" s="171"/>
      <c r="F69" s="3046"/>
      <c r="G69" s="32"/>
      <c r="H69" s="32"/>
      <c r="I69" s="142"/>
      <c r="J69" s="142"/>
      <c r="K69" s="3058"/>
      <c r="L69" s="3058"/>
      <c r="M69" s="3058"/>
      <c r="N69" s="3805"/>
      <c r="O69" s="3805"/>
      <c r="P69" s="3058"/>
      <c r="Q69" s="3058"/>
      <c r="R69" s="3058"/>
      <c r="S69" s="3046"/>
      <c r="T69" s="5038" t="s">
        <v>328</v>
      </c>
      <c r="U69" s="4140"/>
      <c r="V69" s="3804"/>
    </row>
    <row r="70" spans="1:23" ht="11.25" customHeight="1">
      <c r="A70" s="160"/>
      <c r="B70" s="142"/>
      <c r="C70" s="138"/>
      <c r="D70" s="137" t="s">
        <v>378</v>
      </c>
      <c r="E70" s="138"/>
      <c r="F70" s="137"/>
      <c r="G70" s="137"/>
      <c r="H70" s="137"/>
      <c r="I70" s="3058"/>
      <c r="J70" s="137"/>
      <c r="K70" s="3058"/>
      <c r="L70" s="3058"/>
      <c r="M70" s="3058"/>
      <c r="N70" s="3805"/>
      <c r="O70" s="3805"/>
      <c r="P70" s="3058"/>
      <c r="Q70" s="3058"/>
      <c r="R70" s="3058"/>
      <c r="S70" s="3805"/>
      <c r="T70" s="5039"/>
      <c r="U70" s="5040"/>
      <c r="V70" s="3804"/>
    </row>
    <row r="71" spans="1:23" ht="11.25" customHeight="1">
      <c r="A71" s="160"/>
      <c r="B71" s="142"/>
      <c r="C71" s="138"/>
      <c r="D71" s="137"/>
      <c r="E71" s="138"/>
      <c r="F71" s="137"/>
      <c r="G71" s="137"/>
      <c r="H71" s="137"/>
      <c r="I71" s="3058"/>
      <c r="J71" s="137"/>
      <c r="K71" s="3058"/>
      <c r="L71" s="3058"/>
      <c r="M71" s="3058"/>
      <c r="N71" s="3805"/>
      <c r="O71" s="3805"/>
      <c r="P71" s="3058"/>
      <c r="Q71" s="3058"/>
      <c r="R71" s="639" t="s">
        <v>329</v>
      </c>
      <c r="S71" s="3805"/>
      <c r="T71" s="182"/>
      <c r="U71" s="3052"/>
      <c r="V71" s="3804"/>
    </row>
    <row r="72" spans="1:23" ht="11.25" customHeight="1">
      <c r="A72" s="160"/>
      <c r="B72" s="142"/>
      <c r="C72" s="138"/>
      <c r="D72" s="137"/>
      <c r="E72" s="138"/>
      <c r="F72" s="137"/>
      <c r="G72" s="137"/>
      <c r="H72" s="137"/>
      <c r="I72" s="3058"/>
      <c r="J72" s="137"/>
      <c r="K72" s="3058"/>
      <c r="L72" s="3058"/>
      <c r="M72" s="3058"/>
      <c r="N72" s="3805"/>
      <c r="O72" s="3805"/>
      <c r="P72" s="3058"/>
      <c r="Q72" s="3058"/>
      <c r="R72" s="3058"/>
      <c r="S72" s="3805"/>
      <c r="T72" s="182"/>
      <c r="U72" s="3052"/>
      <c r="V72" s="3804"/>
    </row>
    <row r="73" spans="1:23" ht="11.25" customHeight="1">
      <c r="A73" s="160"/>
      <c r="B73" s="142"/>
      <c r="C73" s="138"/>
      <c r="D73" s="5047"/>
      <c r="E73" s="5048"/>
      <c r="F73" s="5048"/>
      <c r="G73" s="5048"/>
      <c r="H73" s="5048"/>
      <c r="I73" s="5048"/>
      <c r="J73" s="5048"/>
      <c r="K73" s="5048"/>
      <c r="L73" s="5048"/>
      <c r="M73" s="5048"/>
      <c r="N73" s="5048"/>
      <c r="O73" s="5048"/>
      <c r="P73" s="5048"/>
      <c r="Q73" s="5048"/>
      <c r="R73" s="5049"/>
      <c r="S73" s="3805"/>
      <c r="T73" s="182"/>
      <c r="U73" s="3052"/>
      <c r="V73" s="3804"/>
    </row>
    <row r="74" spans="1:23" ht="11.25" customHeight="1">
      <c r="A74" s="160"/>
      <c r="B74" s="142"/>
      <c r="C74" s="138"/>
      <c r="D74" s="5050"/>
      <c r="E74" s="5051"/>
      <c r="F74" s="5051"/>
      <c r="G74" s="5051"/>
      <c r="H74" s="5051"/>
      <c r="I74" s="5051"/>
      <c r="J74" s="5051"/>
      <c r="K74" s="5051"/>
      <c r="L74" s="5051"/>
      <c r="M74" s="5051"/>
      <c r="N74" s="5051"/>
      <c r="O74" s="5051"/>
      <c r="P74" s="5051"/>
      <c r="Q74" s="5051"/>
      <c r="R74" s="5052"/>
      <c r="S74" s="3805"/>
      <c r="T74" s="182"/>
      <c r="U74" s="3052"/>
      <c r="V74" s="3804"/>
    </row>
    <row r="75" spans="1:23" ht="11.25" customHeight="1" thickBot="1">
      <c r="A75" s="2181"/>
      <c r="B75" s="2313"/>
      <c r="C75" s="2314"/>
      <c r="D75" s="2186"/>
      <c r="E75" s="2314"/>
      <c r="F75" s="2186"/>
      <c r="G75" s="2186"/>
      <c r="H75" s="2186"/>
      <c r="I75" s="2315"/>
      <c r="J75" s="2186"/>
      <c r="K75" s="2315"/>
      <c r="L75" s="2315"/>
      <c r="M75" s="2315"/>
      <c r="N75" s="3806"/>
      <c r="O75" s="3806"/>
      <c r="P75" s="2315"/>
      <c r="Q75" s="2315"/>
      <c r="R75" s="2315"/>
      <c r="S75" s="3806"/>
      <c r="T75" s="2316"/>
      <c r="U75" s="2317"/>
      <c r="V75" s="3807"/>
    </row>
    <row r="76" spans="1:23" ht="9.75" customHeight="1">
      <c r="A76" s="137"/>
      <c r="C76" s="138"/>
      <c r="D76" s="137"/>
      <c r="E76" s="138"/>
      <c r="F76" s="137"/>
      <c r="G76" s="137"/>
      <c r="H76" s="137"/>
      <c r="I76" s="3058"/>
      <c r="J76" s="137"/>
      <c r="K76" s="3058"/>
      <c r="L76" s="3058"/>
      <c r="M76" s="3058"/>
      <c r="N76" s="3805"/>
      <c r="O76" s="3805"/>
      <c r="P76" s="3058"/>
      <c r="Q76" s="3058"/>
      <c r="R76" s="3058"/>
      <c r="S76" s="3805"/>
      <c r="T76" s="3052"/>
      <c r="U76" s="3805"/>
      <c r="V76" s="3805"/>
    </row>
    <row r="77" spans="1:23" ht="5.25" customHeight="1">
      <c r="A77" s="137"/>
      <c r="B77" s="138"/>
      <c r="C77" s="137"/>
      <c r="D77" s="137"/>
      <c r="E77" s="138"/>
      <c r="F77" s="137"/>
      <c r="G77" s="137"/>
      <c r="H77" s="137"/>
      <c r="I77" s="3058"/>
      <c r="J77" s="137"/>
      <c r="K77" s="3058"/>
      <c r="L77" s="3058"/>
      <c r="M77" s="3058"/>
      <c r="N77" s="3805"/>
      <c r="O77" s="3805"/>
      <c r="P77" s="3058"/>
      <c r="Q77" s="3058"/>
      <c r="R77" s="3058"/>
      <c r="S77" s="3805"/>
      <c r="T77" s="3805"/>
      <c r="U77" s="3805"/>
      <c r="V77" s="3805"/>
    </row>
    <row r="78" spans="1:23" ht="16.5" customHeight="1">
      <c r="A78" s="142"/>
      <c r="B78" s="193"/>
      <c r="C78" s="142"/>
      <c r="D78" s="142"/>
      <c r="E78" s="142"/>
      <c r="F78" s="142"/>
      <c r="G78" s="142"/>
      <c r="H78" s="142"/>
      <c r="I78" s="142"/>
      <c r="J78" s="142"/>
      <c r="K78" s="142"/>
      <c r="L78" s="142"/>
      <c r="M78" s="142"/>
      <c r="N78" s="142"/>
      <c r="O78" s="176"/>
      <c r="P78" s="142"/>
      <c r="Q78" s="142"/>
      <c r="R78" s="142"/>
      <c r="S78" s="142"/>
      <c r="T78" s="142"/>
      <c r="U78" s="142"/>
      <c r="V78" s="142"/>
      <c r="W78" s="142"/>
    </row>
    <row r="79" spans="1:23">
      <c r="B79" s="145"/>
    </row>
    <row r="80" spans="1:23">
      <c r="B80" s="145"/>
    </row>
    <row r="81" spans="2:15">
      <c r="B81" s="145"/>
      <c r="O81" s="176"/>
    </row>
    <row r="90" spans="2:15">
      <c r="J90" s="142"/>
    </row>
  </sheetData>
  <sheetProtection selectLockedCells="1" selectUnlockedCells="1"/>
  <mergeCells count="44">
    <mergeCell ref="D73:R74"/>
    <mergeCell ref="T66:T67"/>
    <mergeCell ref="U66:U67"/>
    <mergeCell ref="T60:T61"/>
    <mergeCell ref="U60:U61"/>
    <mergeCell ref="T63:T64"/>
    <mergeCell ref="U63:U64"/>
    <mergeCell ref="T69:T70"/>
    <mergeCell ref="U69:U70"/>
    <mergeCell ref="T51:T52"/>
    <mergeCell ref="U51:U52"/>
    <mergeCell ref="T54:T55"/>
    <mergeCell ref="U54:U55"/>
    <mergeCell ref="T57:T58"/>
    <mergeCell ref="U57:U58"/>
    <mergeCell ref="T42:T43"/>
    <mergeCell ref="U42:U43"/>
    <mergeCell ref="T45:T46"/>
    <mergeCell ref="U45:U46"/>
    <mergeCell ref="T48:T49"/>
    <mergeCell ref="U48:U49"/>
    <mergeCell ref="T33:T34"/>
    <mergeCell ref="U33:U34"/>
    <mergeCell ref="T36:T37"/>
    <mergeCell ref="U36:U37"/>
    <mergeCell ref="T39:T40"/>
    <mergeCell ref="U39:U40"/>
    <mergeCell ref="T27:T28"/>
    <mergeCell ref="U27:U28"/>
    <mergeCell ref="T30:T31"/>
    <mergeCell ref="U30:U31"/>
    <mergeCell ref="T24:T25"/>
    <mergeCell ref="U24:U25"/>
    <mergeCell ref="G9:L9"/>
    <mergeCell ref="P9:U9"/>
    <mergeCell ref="G10:L10"/>
    <mergeCell ref="P10:U10"/>
    <mergeCell ref="D25:I25"/>
    <mergeCell ref="F12:F13"/>
    <mergeCell ref="G12:L13"/>
    <mergeCell ref="O12:O13"/>
    <mergeCell ref="T21:T22"/>
    <mergeCell ref="U21:U22"/>
    <mergeCell ref="P12:U13"/>
  </mergeCells>
  <dataValidations count="1">
    <dataValidation allowBlank="1" showInputMessage="1" showErrorMessage="1" prompt="Sila isi di sini_x000a_Please fill in here" sqref="G12:L13 P12:U13 U21:U22 U24:U25 U27:U28 U30:U31 U33:U34 U36:U37 U39:U40 U42:U43 U45:U46 U48:U49 U51:U52 U54:U55 U57:U58 U60:U61 U63:U64 U66:U67 U69:U70 D73:R74" xr:uid="{68B81237-29C2-47CA-9BBD-08E41BF67651}"/>
  </dataValidations>
  <printOptions horizontalCentered="1" verticalCentered="1"/>
  <pageMargins left="0" right="0" top="0.15763888888888899" bottom="3.9583333333333297E-2" header="0.51180555555555596" footer="0.51180555555555596"/>
  <pageSetup paperSize="9" scale="78" firstPageNumber="18" orientation="portrait" useFirstPageNumber="1"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227"/>
  <sheetViews>
    <sheetView showGridLines="0" view="pageBreakPreview" topLeftCell="A18" zoomScale="120" zoomScaleSheetLayoutView="120" workbookViewId="0">
      <selection activeCell="O156" sqref="O156"/>
    </sheetView>
  </sheetViews>
  <sheetFormatPr defaultColWidth="9.109375" defaultRowHeight="10.199999999999999"/>
  <cols>
    <col min="1" max="1" width="1.44140625" style="1032" customWidth="1"/>
    <col min="2" max="2" width="4" style="1032" customWidth="1"/>
    <col min="3" max="3" width="5.88671875" style="1032" customWidth="1"/>
    <col min="4" max="4" width="4.44140625" style="1032" customWidth="1"/>
    <col min="5" max="5" width="32.44140625" style="1032" customWidth="1"/>
    <col min="6" max="6" width="2" style="1032" customWidth="1"/>
    <col min="7" max="7" width="7.109375" style="1032" customWidth="1"/>
    <col min="8" max="8" width="2.5546875" style="1032" customWidth="1"/>
    <col min="9" max="9" width="3.33203125" style="1032" customWidth="1"/>
    <col min="10" max="10" width="3.33203125" style="1040" customWidth="1"/>
    <col min="11" max="11" width="7.6640625" style="1032" customWidth="1"/>
    <col min="12" max="12" width="3.33203125" style="1032" customWidth="1"/>
    <col min="13" max="13" width="9.6640625" style="1032" customWidth="1"/>
    <col min="14" max="14" width="1.109375" style="1040" customWidth="1"/>
    <col min="15" max="17" width="6.6640625" style="1032" customWidth="1"/>
    <col min="18" max="18" width="3.109375" style="1032" customWidth="1"/>
    <col min="19" max="16384" width="9.109375" style="1032"/>
  </cols>
  <sheetData>
    <row r="1" spans="1:36" s="1054" customFormat="1" ht="11.25" customHeight="1">
      <c r="A1" s="2326"/>
      <c r="B1" s="2327"/>
      <c r="C1" s="2328"/>
      <c r="D1" s="2328"/>
      <c r="E1" s="2329"/>
      <c r="F1" s="2329"/>
      <c r="G1" s="2329"/>
      <c r="H1" s="2329"/>
      <c r="I1" s="2329"/>
      <c r="J1" s="2330"/>
      <c r="K1" s="2330"/>
      <c r="L1" s="2330"/>
      <c r="M1" s="2330"/>
      <c r="N1" s="2330"/>
      <c r="O1" s="2330"/>
      <c r="P1" s="2330"/>
      <c r="Q1" s="2330"/>
      <c r="R1" s="3808"/>
    </row>
    <row r="2" spans="1:36" s="1059" customFormat="1" ht="11.25" customHeight="1">
      <c r="A2" s="2331"/>
      <c r="B2" s="1055"/>
      <c r="C2" s="1055"/>
      <c r="D2" s="1055"/>
      <c r="E2" s="1055"/>
      <c r="F2" s="1055"/>
      <c r="G2" s="1055"/>
      <c r="H2" s="1056"/>
      <c r="I2" s="1056"/>
      <c r="J2" s="743"/>
      <c r="K2" s="743"/>
      <c r="L2" s="743"/>
      <c r="M2" s="743"/>
      <c r="N2" s="743"/>
      <c r="O2" s="1057"/>
      <c r="P2" s="1057"/>
      <c r="Q2" s="1057"/>
      <c r="R2" s="2332"/>
      <c r="S2" s="1058"/>
      <c r="T2" s="1058"/>
      <c r="U2" s="1058"/>
      <c r="V2" s="1058"/>
      <c r="W2" s="1058"/>
      <c r="X2" s="1058"/>
      <c r="Y2" s="1058"/>
      <c r="Z2" s="1058"/>
      <c r="AA2" s="1058"/>
      <c r="AB2" s="1058"/>
      <c r="AC2" s="1058"/>
      <c r="AD2" s="1058"/>
      <c r="AE2" s="1058"/>
      <c r="AF2" s="1058"/>
      <c r="AG2" s="1058"/>
      <c r="AH2" s="1058"/>
      <c r="AI2" s="1058"/>
      <c r="AJ2" s="1058"/>
    </row>
    <row r="3" spans="1:36" s="1059" customFormat="1" ht="11.25" customHeight="1">
      <c r="A3" s="2333"/>
      <c r="B3" s="257"/>
      <c r="C3" s="257"/>
      <c r="D3" s="257"/>
      <c r="E3" s="3809" t="s">
        <v>483</v>
      </c>
      <c r="F3" s="3809"/>
      <c r="G3" s="3809"/>
      <c r="H3" s="2334"/>
      <c r="I3" s="2334"/>
      <c r="J3" s="1060"/>
      <c r="K3" s="236"/>
      <c r="L3" s="236"/>
      <c r="M3" s="236"/>
      <c r="N3" s="1060"/>
      <c r="O3" s="236"/>
      <c r="P3" s="236"/>
      <c r="Q3" s="236"/>
      <c r="R3" s="2335"/>
    </row>
    <row r="4" spans="1:36" s="1059" customFormat="1" ht="11.25" customHeight="1">
      <c r="A4" s="2333"/>
      <c r="B4" s="257"/>
      <c r="C4" s="257"/>
      <c r="D4" s="257"/>
      <c r="E4" s="3810" t="s">
        <v>330</v>
      </c>
      <c r="F4" s="3810"/>
      <c r="G4" s="3810"/>
      <c r="H4" s="2334"/>
      <c r="I4" s="2334"/>
      <c r="J4" s="1060"/>
      <c r="K4" s="236"/>
      <c r="L4" s="236"/>
      <c r="M4" s="236"/>
      <c r="N4" s="1060"/>
      <c r="O4" s="236"/>
      <c r="P4" s="236"/>
      <c r="Q4" s="236"/>
      <c r="R4" s="2335"/>
    </row>
    <row r="5" spans="1:36" s="1059" customFormat="1" ht="11.25" customHeight="1">
      <c r="A5" s="2333"/>
      <c r="B5" s="257"/>
      <c r="C5" s="257"/>
      <c r="D5" s="257"/>
      <c r="E5" s="257"/>
      <c r="F5" s="257"/>
      <c r="G5" s="257"/>
      <c r="H5" s="3811"/>
      <c r="I5" s="3811"/>
      <c r="J5" s="1060"/>
      <c r="K5" s="236"/>
      <c r="L5" s="236"/>
      <c r="M5" s="236"/>
      <c r="N5" s="1060"/>
      <c r="O5" s="236"/>
      <c r="P5" s="236"/>
      <c r="Q5" s="236"/>
      <c r="R5" s="2335"/>
    </row>
    <row r="6" spans="1:36" s="1059" customFormat="1" ht="11.25" customHeight="1">
      <c r="A6" s="2333"/>
      <c r="B6" s="753"/>
      <c r="C6" s="753"/>
      <c r="D6" s="753"/>
      <c r="E6" s="753"/>
      <c r="F6" s="753"/>
      <c r="G6" s="753"/>
      <c r="H6" s="753"/>
      <c r="I6" s="753"/>
      <c r="J6" s="1060"/>
      <c r="K6" s="236"/>
      <c r="L6" s="236"/>
      <c r="M6" s="236"/>
      <c r="N6" s="1060"/>
      <c r="O6" s="236"/>
      <c r="P6" s="236"/>
      <c r="Q6" s="236"/>
      <c r="R6" s="2335"/>
    </row>
    <row r="7" spans="1:36" ht="11.25" customHeight="1">
      <c r="A7" s="2336"/>
      <c r="B7" s="238"/>
      <c r="C7" s="238"/>
      <c r="D7" s="238"/>
      <c r="E7" s="238"/>
      <c r="F7" s="238"/>
      <c r="G7" s="238"/>
      <c r="H7" s="238"/>
      <c r="I7" s="238"/>
      <c r="J7" s="3051"/>
      <c r="K7" s="4934"/>
      <c r="L7" s="4934"/>
      <c r="M7" s="4934"/>
      <c r="N7" s="714"/>
      <c r="O7" s="1062"/>
      <c r="P7" s="1062"/>
      <c r="Q7" s="1062"/>
      <c r="R7" s="2337"/>
      <c r="U7" s="243"/>
    </row>
    <row r="8" spans="1:36" ht="11.25" customHeight="1">
      <c r="A8" s="2336"/>
      <c r="B8" s="238"/>
      <c r="C8" s="238"/>
      <c r="D8" s="238"/>
      <c r="E8" s="238"/>
      <c r="F8" s="238"/>
      <c r="G8" s="238"/>
      <c r="H8" s="238"/>
      <c r="I8" s="238"/>
      <c r="J8" s="3051"/>
      <c r="K8" s="241"/>
      <c r="L8" s="241"/>
      <c r="M8" s="241"/>
      <c r="N8" s="714"/>
      <c r="O8" s="241"/>
      <c r="P8" s="241"/>
      <c r="Q8" s="241"/>
      <c r="R8" s="2337"/>
    </row>
    <row r="9" spans="1:36" ht="11.25" customHeight="1">
      <c r="A9" s="2336"/>
      <c r="B9" s="1061" t="s">
        <v>334</v>
      </c>
      <c r="C9" s="243" t="s">
        <v>335</v>
      </c>
      <c r="D9" s="243"/>
      <c r="E9" s="238"/>
      <c r="F9" s="238"/>
      <c r="G9" s="238"/>
      <c r="H9" s="238"/>
      <c r="I9" s="238"/>
      <c r="J9" s="3051"/>
      <c r="K9" s="5063" t="s">
        <v>1827</v>
      </c>
      <c r="L9" s="5063"/>
      <c r="M9" s="5063"/>
      <c r="N9" s="714"/>
      <c r="O9" s="5063" t="s">
        <v>4925</v>
      </c>
      <c r="P9" s="5063"/>
      <c r="Q9" s="5063"/>
      <c r="R9" s="2337"/>
    </row>
    <row r="10" spans="1:36" ht="11.25" customHeight="1">
      <c r="A10" s="2336"/>
      <c r="B10" s="250"/>
      <c r="C10" s="248" t="s">
        <v>336</v>
      </c>
      <c r="D10" s="248"/>
      <c r="E10" s="238"/>
      <c r="F10" s="238"/>
      <c r="G10" s="238"/>
      <c r="H10" s="238"/>
      <c r="I10" s="238"/>
      <c r="J10" s="3051"/>
      <c r="K10" s="4938" t="s">
        <v>1826</v>
      </c>
      <c r="L10" s="4938"/>
      <c r="M10" s="4938"/>
      <c r="N10" s="714"/>
      <c r="O10" s="5063" t="s">
        <v>333</v>
      </c>
      <c r="P10" s="5063"/>
      <c r="Q10" s="5063"/>
      <c r="R10" s="2337"/>
    </row>
    <row r="11" spans="1:36" ht="11.25" customHeight="1">
      <c r="A11" s="2336"/>
      <c r="B11" s="250"/>
      <c r="C11" s="248"/>
      <c r="D11" s="248"/>
      <c r="E11" s="238"/>
      <c r="F11" s="238"/>
      <c r="G11" s="238"/>
      <c r="H11" s="238"/>
      <c r="I11" s="238"/>
      <c r="J11" s="3051"/>
      <c r="K11" s="3050"/>
      <c r="L11" s="3050"/>
      <c r="M11" s="3050"/>
      <c r="N11" s="714"/>
      <c r="O11" s="3061"/>
      <c r="P11" s="3061"/>
      <c r="Q11" s="3061"/>
      <c r="R11" s="2337"/>
    </row>
    <row r="12" spans="1:36" ht="11.25" customHeight="1">
      <c r="A12" s="2336"/>
      <c r="B12" s="250"/>
      <c r="C12" s="248"/>
      <c r="D12" s="248"/>
      <c r="E12" s="238"/>
      <c r="F12" s="238"/>
      <c r="G12" s="238"/>
      <c r="H12" s="238"/>
      <c r="I12" s="238"/>
      <c r="J12" s="3051"/>
      <c r="K12" s="3048"/>
      <c r="L12" s="3048"/>
      <c r="M12" s="241">
        <v>1201</v>
      </c>
      <c r="N12" s="714"/>
      <c r="O12" s="241"/>
      <c r="P12" s="241"/>
      <c r="Q12" s="241">
        <v>1202</v>
      </c>
      <c r="R12" s="2337"/>
    </row>
    <row r="13" spans="1:36" ht="11.25" customHeight="1">
      <c r="A13" s="2336"/>
      <c r="B13" s="1062"/>
      <c r="C13" s="3053" t="s">
        <v>689</v>
      </c>
      <c r="D13" s="239" t="s">
        <v>286</v>
      </c>
      <c r="E13" s="239"/>
      <c r="F13" s="239"/>
      <c r="G13" s="239"/>
      <c r="H13" s="238"/>
      <c r="I13" s="238"/>
      <c r="J13" s="5074" t="s">
        <v>123</v>
      </c>
      <c r="K13" s="5053">
        <f>K16+K19</f>
        <v>0</v>
      </c>
      <c r="L13" s="5054"/>
      <c r="M13" s="5055"/>
      <c r="N13" s="3064"/>
      <c r="O13" s="5053">
        <f>O16+O19</f>
        <v>0</v>
      </c>
      <c r="P13" s="5054"/>
      <c r="Q13" s="5055"/>
      <c r="R13" s="2337"/>
    </row>
    <row r="14" spans="1:36" ht="11.25" customHeight="1">
      <c r="A14" s="2336"/>
      <c r="B14" s="1062"/>
      <c r="C14" s="1062"/>
      <c r="D14" s="246" t="s">
        <v>287</v>
      </c>
      <c r="E14" s="246"/>
      <c r="F14" s="246"/>
      <c r="G14" s="246"/>
      <c r="H14" s="238"/>
      <c r="I14" s="238"/>
      <c r="J14" s="5074"/>
      <c r="K14" s="5056"/>
      <c r="L14" s="5057"/>
      <c r="M14" s="5058"/>
      <c r="N14" s="3051"/>
      <c r="O14" s="5056"/>
      <c r="P14" s="5057"/>
      <c r="Q14" s="5058"/>
      <c r="R14" s="2337"/>
    </row>
    <row r="15" spans="1:36" ht="11.25" customHeight="1">
      <c r="A15" s="2336"/>
      <c r="B15" s="1062"/>
      <c r="C15" s="1062"/>
      <c r="D15" s="1062"/>
      <c r="E15" s="246"/>
      <c r="F15" s="246"/>
      <c r="G15" s="246"/>
      <c r="H15" s="238"/>
      <c r="I15" s="238"/>
      <c r="J15" s="3061"/>
      <c r="K15" s="3065"/>
      <c r="L15" s="3065"/>
      <c r="M15" s="3065"/>
      <c r="N15" s="3051"/>
      <c r="O15" s="3065"/>
      <c r="P15" s="3065"/>
      <c r="Q15" s="3065"/>
      <c r="R15" s="2337"/>
    </row>
    <row r="16" spans="1:36" ht="11.25" customHeight="1">
      <c r="A16" s="2336"/>
      <c r="B16" s="1062"/>
      <c r="C16" s="1065"/>
      <c r="D16" s="1065" t="s">
        <v>86</v>
      </c>
      <c r="E16" s="239" t="s">
        <v>4563</v>
      </c>
      <c r="F16" s="239"/>
      <c r="G16" s="239"/>
      <c r="H16" s="238"/>
      <c r="I16" s="238"/>
      <c r="J16" s="5074">
        <v>45</v>
      </c>
      <c r="K16" s="5053"/>
      <c r="L16" s="5054"/>
      <c r="M16" s="5055"/>
      <c r="N16" s="3064"/>
      <c r="O16" s="5053"/>
      <c r="P16" s="5054"/>
      <c r="Q16" s="5055"/>
      <c r="R16" s="2337"/>
    </row>
    <row r="17" spans="1:18" ht="11.25" customHeight="1">
      <c r="A17" s="2336"/>
      <c r="B17" s="1062"/>
      <c r="C17" s="1062"/>
      <c r="D17" s="1062"/>
      <c r="E17" s="1730" t="s">
        <v>4564</v>
      </c>
      <c r="F17" s="1730"/>
      <c r="G17" s="1730"/>
      <c r="H17" s="238"/>
      <c r="I17" s="238"/>
      <c r="J17" s="5074"/>
      <c r="K17" s="5056"/>
      <c r="L17" s="5057"/>
      <c r="M17" s="5058"/>
      <c r="N17" s="3051"/>
      <c r="O17" s="5056"/>
      <c r="P17" s="5057"/>
      <c r="Q17" s="5058"/>
      <c r="R17" s="2337"/>
    </row>
    <row r="18" spans="1:18" ht="11.25" customHeight="1">
      <c r="A18" s="2336"/>
      <c r="B18" s="1062"/>
      <c r="C18" s="1062"/>
      <c r="D18" s="1062"/>
      <c r="E18" s="246"/>
      <c r="F18" s="246"/>
      <c r="G18" s="246"/>
      <c r="H18" s="238"/>
      <c r="I18" s="238"/>
      <c r="J18" s="3061"/>
      <c r="K18" s="3065"/>
      <c r="L18" s="3065"/>
      <c r="M18" s="3065"/>
      <c r="N18" s="3051"/>
      <c r="O18" s="3111"/>
      <c r="P18" s="3111"/>
      <c r="Q18" s="3111"/>
      <c r="R18" s="2337"/>
    </row>
    <row r="19" spans="1:18" ht="11.25" customHeight="1">
      <c r="A19" s="2336"/>
      <c r="B19" s="1062"/>
      <c r="C19" s="1065"/>
      <c r="D19" s="1065" t="s">
        <v>89</v>
      </c>
      <c r="E19" s="239" t="s">
        <v>4565</v>
      </c>
      <c r="F19" s="239"/>
      <c r="G19" s="239"/>
      <c r="H19" s="238"/>
      <c r="I19" s="238"/>
      <c r="J19" s="5074">
        <v>46</v>
      </c>
      <c r="K19" s="5053"/>
      <c r="L19" s="5054"/>
      <c r="M19" s="5055"/>
      <c r="N19" s="3064"/>
      <c r="O19" s="5053"/>
      <c r="P19" s="5054"/>
      <c r="Q19" s="5055"/>
      <c r="R19" s="2337"/>
    </row>
    <row r="20" spans="1:18" ht="11.25" customHeight="1">
      <c r="A20" s="2336"/>
      <c r="B20" s="1062"/>
      <c r="C20" s="1062"/>
      <c r="D20" s="1062"/>
      <c r="E20" s="1733" t="s">
        <v>4566</v>
      </c>
      <c r="F20" s="1733"/>
      <c r="G20" s="1733"/>
      <c r="H20" s="238"/>
      <c r="I20" s="238"/>
      <c r="J20" s="5074"/>
      <c r="K20" s="5056"/>
      <c r="L20" s="5057"/>
      <c r="M20" s="5058"/>
      <c r="N20" s="3051"/>
      <c r="O20" s="5056"/>
      <c r="P20" s="5057"/>
      <c r="Q20" s="5058"/>
      <c r="R20" s="2337"/>
    </row>
    <row r="21" spans="1:18" ht="11.25" customHeight="1">
      <c r="A21" s="2336"/>
      <c r="B21" s="1062"/>
      <c r="C21" s="1062"/>
      <c r="D21" s="1062"/>
      <c r="E21" s="1733"/>
      <c r="F21" s="1733"/>
      <c r="G21" s="1733"/>
      <c r="H21" s="238"/>
      <c r="I21" s="238"/>
      <c r="J21" s="3061"/>
      <c r="K21" s="3065"/>
      <c r="L21" s="3065"/>
      <c r="M21" s="3065"/>
      <c r="N21" s="3051"/>
      <c r="O21" s="3111"/>
      <c r="P21" s="3111"/>
      <c r="Q21" s="3111"/>
      <c r="R21" s="2337"/>
    </row>
    <row r="22" spans="1:18" ht="11.25" customHeight="1">
      <c r="A22" s="2336"/>
      <c r="B22" s="1062"/>
      <c r="C22" s="3053" t="s">
        <v>690</v>
      </c>
      <c r="D22" s="239" t="s">
        <v>687</v>
      </c>
      <c r="E22" s="239"/>
      <c r="F22" s="246"/>
      <c r="G22" s="246"/>
      <c r="H22" s="238"/>
      <c r="I22" s="238"/>
      <c r="J22" s="5074" t="s">
        <v>125</v>
      </c>
      <c r="K22" s="5053">
        <f>K25+K28</f>
        <v>0</v>
      </c>
      <c r="L22" s="5054"/>
      <c r="M22" s="5055"/>
      <c r="N22" s="3064"/>
      <c r="O22" s="5053">
        <f>O25+O28</f>
        <v>0</v>
      </c>
      <c r="P22" s="5054"/>
      <c r="Q22" s="5055"/>
      <c r="R22" s="2337"/>
    </row>
    <row r="23" spans="1:18" ht="11.25" customHeight="1">
      <c r="A23" s="2336"/>
      <c r="B23" s="1062"/>
      <c r="C23" s="1062"/>
      <c r="D23" s="246" t="s">
        <v>688</v>
      </c>
      <c r="E23" s="246"/>
      <c r="F23" s="239"/>
      <c r="G23" s="239"/>
      <c r="H23" s="238"/>
      <c r="I23" s="238"/>
      <c r="J23" s="5074"/>
      <c r="K23" s="5056"/>
      <c r="L23" s="5057"/>
      <c r="M23" s="5058"/>
      <c r="N23" s="3051"/>
      <c r="O23" s="5056"/>
      <c r="P23" s="5057"/>
      <c r="Q23" s="5058"/>
      <c r="R23" s="2337"/>
    </row>
    <row r="24" spans="1:18" ht="11.25" customHeight="1">
      <c r="A24" s="2389"/>
      <c r="B24" s="1062"/>
      <c r="C24" s="1062"/>
      <c r="D24" s="246"/>
      <c r="E24" s="246"/>
      <c r="F24" s="239"/>
      <c r="G24" s="239"/>
      <c r="H24" s="238"/>
      <c r="I24" s="238"/>
      <c r="J24" s="3063"/>
      <c r="K24" s="3062"/>
      <c r="L24" s="3062"/>
      <c r="M24" s="3062"/>
      <c r="N24" s="3051"/>
      <c r="O24" s="3062"/>
      <c r="P24" s="3062"/>
      <c r="Q24" s="3062"/>
      <c r="R24" s="2337"/>
    </row>
    <row r="25" spans="1:18" ht="11.25" customHeight="1">
      <c r="A25" s="2389"/>
      <c r="B25" s="1062"/>
      <c r="C25" s="1062"/>
      <c r="D25" s="1065" t="s">
        <v>86</v>
      </c>
      <c r="E25" s="239" t="s">
        <v>691</v>
      </c>
      <c r="F25" s="239"/>
      <c r="G25" s="239"/>
      <c r="H25" s="238"/>
      <c r="I25" s="238"/>
      <c r="J25" s="5074">
        <v>15</v>
      </c>
      <c r="K25" s="5053"/>
      <c r="L25" s="5054"/>
      <c r="M25" s="5055"/>
      <c r="N25" s="3064"/>
      <c r="O25" s="5053"/>
      <c r="P25" s="5054"/>
      <c r="Q25" s="5055"/>
      <c r="R25" s="2337"/>
    </row>
    <row r="26" spans="1:18" ht="11.25" customHeight="1">
      <c r="A26" s="2389"/>
      <c r="B26" s="1062"/>
      <c r="C26" s="1062"/>
      <c r="D26" s="1062"/>
      <c r="E26" s="1730" t="s">
        <v>692</v>
      </c>
      <c r="F26" s="1730"/>
      <c r="G26" s="1730"/>
      <c r="H26" s="238"/>
      <c r="I26" s="238"/>
      <c r="J26" s="5074"/>
      <c r="K26" s="5056"/>
      <c r="L26" s="5057"/>
      <c r="M26" s="5058"/>
      <c r="N26" s="3051"/>
      <c r="O26" s="5056"/>
      <c r="P26" s="5057"/>
      <c r="Q26" s="5058"/>
      <c r="R26" s="2337"/>
    </row>
    <row r="27" spans="1:18" ht="11.25" customHeight="1">
      <c r="A27" s="2389"/>
      <c r="B27" s="1062"/>
      <c r="C27" s="1062"/>
      <c r="D27" s="1062"/>
      <c r="E27" s="246"/>
      <c r="F27" s="246"/>
      <c r="G27" s="246"/>
      <c r="H27" s="238"/>
      <c r="I27" s="238"/>
      <c r="J27" s="3061"/>
      <c r="K27" s="3065"/>
      <c r="L27" s="3065"/>
      <c r="M27" s="3065"/>
      <c r="N27" s="3051"/>
      <c r="O27" s="3111"/>
      <c r="P27" s="3111"/>
      <c r="Q27" s="3111"/>
      <c r="R27" s="2337"/>
    </row>
    <row r="28" spans="1:18" ht="11.25" customHeight="1">
      <c r="A28" s="2389"/>
      <c r="B28" s="1062"/>
      <c r="C28" s="1062"/>
      <c r="D28" s="1065" t="s">
        <v>89</v>
      </c>
      <c r="E28" s="239" t="s">
        <v>4572</v>
      </c>
      <c r="F28" s="239"/>
      <c r="G28" s="239"/>
      <c r="H28" s="238"/>
      <c r="I28" s="238"/>
      <c r="J28" s="5074">
        <v>16</v>
      </c>
      <c r="K28" s="5053"/>
      <c r="L28" s="5054"/>
      <c r="M28" s="5055"/>
      <c r="N28" s="3064"/>
      <c r="O28" s="5053"/>
      <c r="P28" s="5054"/>
      <c r="Q28" s="5055"/>
      <c r="R28" s="2337"/>
    </row>
    <row r="29" spans="1:18" ht="11.25" customHeight="1">
      <c r="A29" s="2389"/>
      <c r="B29" s="1062"/>
      <c r="C29" s="1062"/>
      <c r="D29" s="1062"/>
      <c r="E29" s="1730" t="s">
        <v>4573</v>
      </c>
      <c r="F29" s="1733"/>
      <c r="G29" s="1733"/>
      <c r="H29" s="238"/>
      <c r="I29" s="238"/>
      <c r="J29" s="5074"/>
      <c r="K29" s="5056"/>
      <c r="L29" s="5057"/>
      <c r="M29" s="5058"/>
      <c r="N29" s="3051"/>
      <c r="O29" s="5056"/>
      <c r="P29" s="5057"/>
      <c r="Q29" s="5058"/>
      <c r="R29" s="2337"/>
    </row>
    <row r="30" spans="1:18" ht="11.25" customHeight="1">
      <c r="A30" s="2389"/>
      <c r="B30" s="1062"/>
      <c r="C30" s="1062"/>
      <c r="D30" s="246"/>
      <c r="E30" s="246"/>
      <c r="F30" s="239"/>
      <c r="G30" s="239"/>
      <c r="H30" s="238"/>
      <c r="I30" s="238"/>
      <c r="J30" s="3063"/>
      <c r="K30" s="3062"/>
      <c r="L30" s="3062"/>
      <c r="M30" s="3062"/>
      <c r="N30" s="3051"/>
      <c r="O30" s="3062"/>
      <c r="P30" s="3062"/>
      <c r="Q30" s="3062"/>
      <c r="R30" s="2337"/>
    </row>
    <row r="31" spans="1:18" ht="11.25" customHeight="1">
      <c r="A31" s="2336"/>
      <c r="B31" s="1062"/>
      <c r="C31" s="1062"/>
      <c r="D31" s="1729" t="s">
        <v>4567</v>
      </c>
      <c r="E31" s="246"/>
      <c r="F31" s="246"/>
      <c r="G31" s="246"/>
      <c r="H31" s="238"/>
      <c r="I31" s="238"/>
      <c r="J31" s="3061"/>
      <c r="K31" s="1062"/>
      <c r="L31" s="3062"/>
      <c r="M31" s="3065"/>
      <c r="N31" s="3051"/>
      <c r="O31" s="3111"/>
      <c r="P31" s="3111"/>
      <c r="Q31" s="3111"/>
      <c r="R31" s="2337"/>
    </row>
    <row r="32" spans="1:18" ht="11.25" customHeight="1">
      <c r="A32" s="2336"/>
      <c r="B32" s="1062"/>
      <c r="C32" s="1062"/>
      <c r="D32" s="1730" t="s">
        <v>4568</v>
      </c>
      <c r="E32" s="239"/>
      <c r="F32" s="239"/>
      <c r="G32" s="239"/>
      <c r="H32" s="238"/>
      <c r="I32" s="238"/>
      <c r="J32" s="243"/>
      <c r="K32" s="1704"/>
      <c r="L32" s="1066"/>
      <c r="M32" s="1070"/>
      <c r="N32" s="3064"/>
      <c r="O32" s="1070"/>
      <c r="P32" s="3065"/>
      <c r="Q32" s="3065"/>
      <c r="R32" s="2337"/>
    </row>
    <row r="33" spans="1:18" ht="11.25" customHeight="1">
      <c r="A33" s="2336"/>
      <c r="B33" s="1062"/>
      <c r="C33" s="1062"/>
      <c r="D33" s="1062"/>
      <c r="E33" s="246"/>
      <c r="F33" s="246"/>
      <c r="G33" s="246"/>
      <c r="H33" s="238"/>
      <c r="I33" s="238"/>
      <c r="J33" s="243"/>
      <c r="K33" s="1704"/>
      <c r="L33" s="243"/>
      <c r="M33" s="1070"/>
      <c r="N33" s="3051"/>
      <c r="O33" s="1070"/>
      <c r="P33" s="3065"/>
      <c r="Q33" s="3065"/>
      <c r="R33" s="2337"/>
    </row>
    <row r="34" spans="1:18" ht="11.25" customHeight="1">
      <c r="A34" s="2336"/>
      <c r="B34" s="1062"/>
      <c r="C34" s="1062"/>
      <c r="D34" s="1062"/>
      <c r="E34" s="240" t="s">
        <v>4569</v>
      </c>
      <c r="F34" s="246"/>
      <c r="G34" s="246"/>
      <c r="H34" s="238"/>
      <c r="I34" s="238"/>
      <c r="J34" s="5074">
        <v>47</v>
      </c>
      <c r="K34" s="5053"/>
      <c r="L34" s="5054"/>
      <c r="M34" s="5055"/>
      <c r="N34" s="3064"/>
      <c r="O34" s="5053"/>
      <c r="P34" s="5054"/>
      <c r="Q34" s="5055"/>
      <c r="R34" s="2337"/>
    </row>
    <row r="35" spans="1:18" ht="11.25" customHeight="1">
      <c r="A35" s="2336"/>
      <c r="B35" s="1062"/>
      <c r="C35" s="1062"/>
      <c r="D35" s="1062"/>
      <c r="E35" s="3049" t="s">
        <v>4570</v>
      </c>
      <c r="F35" s="239"/>
      <c r="G35" s="239"/>
      <c r="H35" s="238"/>
      <c r="I35" s="238"/>
      <c r="J35" s="5074"/>
      <c r="K35" s="5056"/>
      <c r="L35" s="5057"/>
      <c r="M35" s="5058"/>
      <c r="N35" s="3051"/>
      <c r="O35" s="5056"/>
      <c r="P35" s="5057"/>
      <c r="Q35" s="5058"/>
      <c r="R35" s="2337"/>
    </row>
    <row r="36" spans="1:18" ht="11.25" customHeight="1">
      <c r="A36" s="2336"/>
      <c r="B36" s="1062"/>
      <c r="C36" s="1062"/>
      <c r="D36" s="1062"/>
      <c r="E36" s="246"/>
      <c r="F36" s="246"/>
      <c r="G36" s="246"/>
      <c r="H36" s="238"/>
      <c r="I36" s="238"/>
      <c r="J36" s="243"/>
      <c r="K36" s="1704"/>
      <c r="L36" s="243"/>
      <c r="M36" s="1070"/>
      <c r="N36" s="3051"/>
      <c r="O36" s="1070"/>
      <c r="P36" s="3065"/>
      <c r="Q36" s="3065"/>
      <c r="R36" s="2337"/>
    </row>
    <row r="37" spans="1:18" ht="11.25" customHeight="1">
      <c r="A37" s="2336"/>
      <c r="B37" s="1062"/>
      <c r="C37" s="1062"/>
      <c r="D37" s="1062"/>
      <c r="E37" s="240" t="s">
        <v>4571</v>
      </c>
      <c r="F37" s="246"/>
      <c r="G37" s="246"/>
      <c r="H37" s="238"/>
      <c r="I37" s="238"/>
      <c r="J37" s="5074">
        <v>48</v>
      </c>
      <c r="K37" s="5053"/>
      <c r="L37" s="5054"/>
      <c r="M37" s="5055"/>
      <c r="N37" s="3064"/>
      <c r="O37" s="5053"/>
      <c r="P37" s="5054"/>
      <c r="Q37" s="5055"/>
      <c r="R37" s="2337"/>
    </row>
    <row r="38" spans="1:18" ht="11.25" customHeight="1">
      <c r="A38" s="2336"/>
      <c r="B38" s="1062"/>
      <c r="C38" s="1062"/>
      <c r="D38" s="1062"/>
      <c r="E38" s="1731" t="s">
        <v>481</v>
      </c>
      <c r="F38" s="246"/>
      <c r="G38" s="246"/>
      <c r="H38" s="238"/>
      <c r="I38" s="238"/>
      <c r="J38" s="5074"/>
      <c r="K38" s="5056"/>
      <c r="L38" s="5057"/>
      <c r="M38" s="5058"/>
      <c r="N38" s="3051"/>
      <c r="O38" s="5056"/>
      <c r="P38" s="5057"/>
      <c r="Q38" s="5058"/>
      <c r="R38" s="2337"/>
    </row>
    <row r="39" spans="1:18" ht="11.25" customHeight="1">
      <c r="A39" s="2336"/>
      <c r="B39" s="1062"/>
      <c r="C39" s="1062"/>
      <c r="D39" s="1062"/>
      <c r="E39" s="246"/>
      <c r="F39" s="246"/>
      <c r="G39" s="246"/>
      <c r="H39" s="238"/>
      <c r="I39" s="238"/>
      <c r="J39" s="3061"/>
      <c r="K39" s="3065"/>
      <c r="L39" s="3065"/>
      <c r="M39" s="1728"/>
      <c r="N39" s="3051"/>
      <c r="O39" s="3111"/>
      <c r="P39" s="3111"/>
      <c r="Q39" s="3111"/>
      <c r="R39" s="2337"/>
    </row>
    <row r="40" spans="1:18" ht="11.25" customHeight="1">
      <c r="A40" s="2336"/>
      <c r="B40" s="1062"/>
      <c r="C40" s="1062"/>
      <c r="D40" s="1065"/>
      <c r="E40" s="240" t="s">
        <v>480</v>
      </c>
      <c r="F40" s="246"/>
      <c r="G40" s="246"/>
      <c r="H40" s="238"/>
      <c r="I40" s="238"/>
      <c r="J40" s="5074">
        <v>49</v>
      </c>
      <c r="K40" s="5053"/>
      <c r="L40" s="5054"/>
      <c r="M40" s="5055"/>
      <c r="N40" s="3064"/>
      <c r="O40" s="5053"/>
      <c r="P40" s="5054"/>
      <c r="Q40" s="5055"/>
      <c r="R40" s="2337"/>
    </row>
    <row r="41" spans="1:18" ht="11.25" customHeight="1">
      <c r="A41" s="2336"/>
      <c r="B41" s="1062"/>
      <c r="C41" s="1065"/>
      <c r="D41" s="1062"/>
      <c r="E41" s="1731" t="s">
        <v>482</v>
      </c>
      <c r="F41" s="239"/>
      <c r="G41" s="239"/>
      <c r="H41" s="238"/>
      <c r="I41" s="238"/>
      <c r="J41" s="5074"/>
      <c r="K41" s="5056"/>
      <c r="L41" s="5057"/>
      <c r="M41" s="5058"/>
      <c r="N41" s="3051"/>
      <c r="O41" s="5056"/>
      <c r="P41" s="5057"/>
      <c r="Q41" s="5058"/>
      <c r="R41" s="2337"/>
    </row>
    <row r="42" spans="1:18" ht="11.25" customHeight="1">
      <c r="A42" s="2336"/>
      <c r="B42" s="1062"/>
      <c r="C42" s="1062"/>
      <c r="D42" s="1062"/>
      <c r="E42" s="1733"/>
      <c r="F42" s="1733"/>
      <c r="G42" s="1733"/>
      <c r="H42" s="238"/>
      <c r="I42" s="238"/>
      <c r="J42" s="243"/>
      <c r="K42" s="1070"/>
      <c r="L42" s="1070"/>
      <c r="M42" s="1070"/>
      <c r="N42" s="3051"/>
      <c r="O42" s="1070"/>
      <c r="P42" s="1070"/>
      <c r="Q42" s="1070"/>
      <c r="R42" s="2337"/>
    </row>
    <row r="43" spans="1:18" ht="11.25" customHeight="1">
      <c r="A43" s="2336"/>
      <c r="B43" s="1062"/>
      <c r="C43" s="1062"/>
      <c r="D43" s="1062"/>
      <c r="E43" s="1696"/>
      <c r="F43" s="1696"/>
      <c r="G43" s="1696"/>
      <c r="H43" s="238"/>
      <c r="I43" s="238"/>
      <c r="J43" s="243"/>
      <c r="K43" s="1070"/>
      <c r="L43" s="1070"/>
      <c r="M43" s="1070"/>
      <c r="N43" s="3051"/>
      <c r="O43" s="1070"/>
      <c r="P43" s="1070"/>
      <c r="Q43" s="1070"/>
      <c r="R43" s="2337"/>
    </row>
    <row r="44" spans="1:18" ht="11.25" customHeight="1">
      <c r="A44" s="2336"/>
      <c r="B44" s="1062"/>
      <c r="C44" s="3053" t="s">
        <v>693</v>
      </c>
      <c r="D44" s="239" t="s">
        <v>4574</v>
      </c>
      <c r="E44" s="239"/>
      <c r="F44" s="246"/>
      <c r="G44" s="246"/>
      <c r="H44" s="238"/>
      <c r="I44" s="238"/>
      <c r="J44" s="5074">
        <v>20</v>
      </c>
      <c r="K44" s="5053"/>
      <c r="L44" s="5054"/>
      <c r="M44" s="5055"/>
      <c r="N44" s="3064"/>
      <c r="O44" s="5053"/>
      <c r="P44" s="5054"/>
      <c r="Q44" s="5055"/>
      <c r="R44" s="2337"/>
    </row>
    <row r="45" spans="1:18" ht="11.25" customHeight="1">
      <c r="A45" s="2336"/>
      <c r="B45" s="1062"/>
      <c r="C45" s="1062"/>
      <c r="D45" s="239" t="s">
        <v>4575</v>
      </c>
      <c r="E45" s="246"/>
      <c r="F45" s="239"/>
      <c r="G45" s="239"/>
      <c r="H45" s="238"/>
      <c r="I45" s="238"/>
      <c r="J45" s="5074"/>
      <c r="K45" s="5056"/>
      <c r="L45" s="5057"/>
      <c r="M45" s="5058"/>
      <c r="N45" s="3051"/>
      <c r="O45" s="5056"/>
      <c r="P45" s="5057"/>
      <c r="Q45" s="5058"/>
      <c r="R45" s="2337"/>
    </row>
    <row r="46" spans="1:18" ht="11.25" customHeight="1">
      <c r="A46" s="2336"/>
      <c r="B46" s="1062"/>
      <c r="C46" s="3053"/>
      <c r="D46" s="246" t="s">
        <v>4576</v>
      </c>
      <c r="E46" s="239"/>
      <c r="F46" s="239"/>
      <c r="G46" s="239"/>
      <c r="H46" s="238"/>
      <c r="I46" s="238"/>
      <c r="J46" s="1066"/>
      <c r="K46" s="1070"/>
      <c r="L46" s="1070"/>
      <c r="M46" s="1070"/>
      <c r="N46" s="3064"/>
      <c r="O46" s="1070"/>
      <c r="P46" s="1070"/>
      <c r="Q46" s="1070"/>
      <c r="R46" s="2337"/>
    </row>
    <row r="47" spans="1:18" ht="11.25" customHeight="1">
      <c r="A47" s="2336"/>
      <c r="B47" s="1062"/>
      <c r="C47" s="3053"/>
      <c r="D47" s="3053"/>
      <c r="E47" s="239"/>
      <c r="F47" s="239"/>
      <c r="G47" s="239"/>
      <c r="H47" s="238"/>
      <c r="I47" s="238"/>
      <c r="J47" s="1066"/>
      <c r="K47" s="1070"/>
      <c r="L47" s="1070"/>
      <c r="M47" s="1070"/>
      <c r="N47" s="3064"/>
      <c r="O47" s="1070"/>
      <c r="P47" s="1070"/>
      <c r="Q47" s="1070"/>
      <c r="R47" s="2337"/>
    </row>
    <row r="48" spans="1:18" ht="11.25" customHeight="1">
      <c r="A48" s="2336"/>
      <c r="B48" s="1062"/>
      <c r="C48" s="3053" t="s">
        <v>694</v>
      </c>
      <c r="D48" s="239" t="s">
        <v>695</v>
      </c>
      <c r="E48" s="239"/>
      <c r="F48" s="239"/>
      <c r="G48" s="239"/>
      <c r="H48" s="238"/>
      <c r="I48" s="238"/>
      <c r="J48" s="5074">
        <v>21</v>
      </c>
      <c r="K48" s="5053"/>
      <c r="L48" s="5054"/>
      <c r="M48" s="5055"/>
      <c r="N48" s="3064"/>
      <c r="O48" s="5053"/>
      <c r="P48" s="5054"/>
      <c r="Q48" s="5055"/>
      <c r="R48" s="2337"/>
    </row>
    <row r="49" spans="1:18" ht="11.25" customHeight="1">
      <c r="A49" s="2336"/>
      <c r="B49" s="1062"/>
      <c r="C49" s="1062"/>
      <c r="D49" s="1730" t="s">
        <v>1091</v>
      </c>
      <c r="E49" s="1730"/>
      <c r="F49" s="1730"/>
      <c r="G49" s="1730"/>
      <c r="H49" s="238"/>
      <c r="I49" s="238"/>
      <c r="J49" s="5074"/>
      <c r="K49" s="5056"/>
      <c r="L49" s="5057"/>
      <c r="M49" s="5058"/>
      <c r="N49" s="3051"/>
      <c r="O49" s="5056"/>
      <c r="P49" s="5057"/>
      <c r="Q49" s="5058"/>
      <c r="R49" s="2337"/>
    </row>
    <row r="50" spans="1:18" ht="11.25" customHeight="1">
      <c r="A50" s="2336"/>
      <c r="B50" s="1062"/>
      <c r="C50" s="1062"/>
      <c r="D50" s="1730"/>
      <c r="E50" s="1730"/>
      <c r="F50" s="1730"/>
      <c r="G50" s="1730"/>
      <c r="H50" s="238"/>
      <c r="I50" s="238"/>
      <c r="J50" s="243"/>
      <c r="K50" s="1070"/>
      <c r="L50" s="1070"/>
      <c r="M50" s="1070"/>
      <c r="N50" s="3051"/>
      <c r="O50" s="1070"/>
      <c r="P50" s="1070"/>
      <c r="Q50" s="1070"/>
      <c r="R50" s="2337"/>
    </row>
    <row r="51" spans="1:18" ht="11.25" customHeight="1">
      <c r="A51" s="2336"/>
      <c r="B51" s="1062"/>
      <c r="C51" s="1062"/>
      <c r="D51" s="1062"/>
      <c r="E51" s="246"/>
      <c r="F51" s="246"/>
      <c r="G51" s="246"/>
      <c r="H51" s="238"/>
      <c r="I51" s="238"/>
      <c r="J51" s="3061"/>
      <c r="K51" s="3065"/>
      <c r="L51" s="3065"/>
      <c r="M51" s="1063" t="s">
        <v>91</v>
      </c>
      <c r="N51" s="3051"/>
      <c r="O51" s="3111"/>
      <c r="P51" s="3111"/>
      <c r="Q51" s="3111"/>
      <c r="R51" s="2337"/>
    </row>
    <row r="52" spans="1:18" ht="11.25" customHeight="1">
      <c r="A52" s="2336"/>
      <c r="B52" s="1062"/>
      <c r="C52" s="1065"/>
      <c r="D52" s="1065" t="s">
        <v>86</v>
      </c>
      <c r="E52" s="239" t="s">
        <v>1092</v>
      </c>
      <c r="F52" s="239"/>
      <c r="G52" s="239"/>
      <c r="H52" s="238"/>
      <c r="I52" s="238"/>
      <c r="J52" s="1062"/>
      <c r="K52" s="1062"/>
      <c r="L52" s="5059">
        <v>22</v>
      </c>
      <c r="M52" s="5061"/>
      <c r="N52" s="3064"/>
      <c r="O52" s="5062"/>
      <c r="P52" s="3065"/>
      <c r="Q52" s="3065"/>
      <c r="R52" s="2337"/>
    </row>
    <row r="53" spans="1:18" ht="11.25" customHeight="1">
      <c r="A53" s="2336"/>
      <c r="B53" s="1062"/>
      <c r="C53" s="1062"/>
      <c r="D53" s="1062"/>
      <c r="E53" s="246" t="s">
        <v>1093</v>
      </c>
      <c r="F53" s="246"/>
      <c r="G53" s="246"/>
      <c r="H53" s="238"/>
      <c r="I53" s="238"/>
      <c r="J53" s="1062"/>
      <c r="K53" s="1062"/>
      <c r="L53" s="5060"/>
      <c r="M53" s="5061"/>
      <c r="N53" s="3051"/>
      <c r="O53" s="5062"/>
      <c r="P53" s="3065"/>
      <c r="Q53" s="3065"/>
      <c r="R53" s="2337"/>
    </row>
    <row r="54" spans="1:18" ht="11.25" customHeight="1">
      <c r="A54" s="2336"/>
      <c r="B54" s="1062"/>
      <c r="C54" s="1062"/>
      <c r="D54" s="1062"/>
      <c r="E54" s="246"/>
      <c r="F54" s="246"/>
      <c r="G54" s="246"/>
      <c r="H54" s="238"/>
      <c r="I54" s="238"/>
      <c r="J54" s="3061"/>
      <c r="K54" s="1062"/>
      <c r="L54" s="3062"/>
      <c r="M54" s="3065"/>
      <c r="N54" s="3051"/>
      <c r="O54" s="3111"/>
      <c r="P54" s="3111"/>
      <c r="Q54" s="3111"/>
      <c r="R54" s="2337"/>
    </row>
    <row r="55" spans="1:18" ht="11.25" customHeight="1">
      <c r="A55" s="2336"/>
      <c r="B55" s="1062"/>
      <c r="C55" s="1065"/>
      <c r="D55" s="1065" t="s">
        <v>89</v>
      </c>
      <c r="E55" s="239" t="s">
        <v>696</v>
      </c>
      <c r="F55" s="239"/>
      <c r="G55" s="239"/>
      <c r="H55" s="238"/>
      <c r="I55" s="238"/>
      <c r="J55" s="5063"/>
      <c r="K55" s="1062"/>
      <c r="L55" s="5059">
        <v>23</v>
      </c>
      <c r="M55" s="5061"/>
      <c r="N55" s="3064"/>
      <c r="O55" s="5062"/>
      <c r="P55" s="3065"/>
      <c r="Q55" s="3065"/>
      <c r="R55" s="2337"/>
    </row>
    <row r="56" spans="1:18" ht="11.25" customHeight="1">
      <c r="A56" s="2336"/>
      <c r="B56" s="1062"/>
      <c r="C56" s="1062"/>
      <c r="D56" s="1062"/>
      <c r="E56" s="246" t="s">
        <v>1094</v>
      </c>
      <c r="F56" s="246"/>
      <c r="G56" s="246"/>
      <c r="H56" s="238"/>
      <c r="I56" s="238"/>
      <c r="J56" s="5063"/>
      <c r="K56" s="1062"/>
      <c r="L56" s="5060"/>
      <c r="M56" s="5061"/>
      <c r="N56" s="3051"/>
      <c r="O56" s="5062"/>
      <c r="P56" s="3065"/>
      <c r="Q56" s="3065"/>
      <c r="R56" s="2337"/>
    </row>
    <row r="57" spans="1:18" ht="11.25" customHeight="1">
      <c r="A57" s="2336"/>
      <c r="B57" s="1062"/>
      <c r="C57" s="1062"/>
      <c r="D57" s="1062"/>
      <c r="E57" s="246"/>
      <c r="F57" s="246"/>
      <c r="G57" s="246"/>
      <c r="H57" s="238"/>
      <c r="I57" s="238"/>
      <c r="J57" s="3061"/>
      <c r="K57" s="1062"/>
      <c r="L57" s="3062"/>
      <c r="M57" s="3065"/>
      <c r="N57" s="3051"/>
      <c r="O57" s="3111"/>
      <c r="P57" s="3111"/>
      <c r="Q57" s="3111"/>
      <c r="R57" s="2337"/>
    </row>
    <row r="58" spans="1:18" ht="11.25" customHeight="1">
      <c r="A58" s="2336"/>
      <c r="B58" s="1062"/>
      <c r="C58" s="1065"/>
      <c r="D58" s="1065" t="s">
        <v>102</v>
      </c>
      <c r="E58" s="239" t="s">
        <v>697</v>
      </c>
      <c r="F58" s="239"/>
      <c r="G58" s="239"/>
      <c r="H58" s="238"/>
      <c r="I58" s="238"/>
      <c r="J58" s="5063"/>
      <c r="K58" s="1062"/>
      <c r="L58" s="5059">
        <v>24</v>
      </c>
      <c r="M58" s="5061"/>
      <c r="N58" s="3064"/>
      <c r="O58" s="5062"/>
      <c r="P58" s="3065"/>
      <c r="Q58" s="3065"/>
      <c r="R58" s="2337"/>
    </row>
    <row r="59" spans="1:18" ht="11.25" customHeight="1">
      <c r="A59" s="2336"/>
      <c r="B59" s="1062"/>
      <c r="C59" s="1062"/>
      <c r="D59" s="1062"/>
      <c r="E59" s="246" t="s">
        <v>698</v>
      </c>
      <c r="F59" s="246"/>
      <c r="G59" s="246"/>
      <c r="H59" s="238"/>
      <c r="I59" s="238"/>
      <c r="J59" s="5063"/>
      <c r="K59" s="1062"/>
      <c r="L59" s="5060"/>
      <c r="M59" s="5061"/>
      <c r="N59" s="3051"/>
      <c r="O59" s="5062"/>
      <c r="P59" s="3065"/>
      <c r="Q59" s="3065"/>
      <c r="R59" s="2337"/>
    </row>
    <row r="60" spans="1:18" ht="11.25" customHeight="1">
      <c r="A60" s="2336"/>
      <c r="B60" s="1062"/>
      <c r="C60" s="1062"/>
      <c r="D60" s="1062"/>
      <c r="E60" s="246"/>
      <c r="F60" s="246"/>
      <c r="G60" s="246"/>
      <c r="H60" s="238"/>
      <c r="I60" s="238"/>
      <c r="J60" s="3061"/>
      <c r="K60" s="3064"/>
      <c r="L60" s="3064"/>
      <c r="M60" s="3065"/>
      <c r="N60" s="3051"/>
      <c r="O60" s="3065"/>
      <c r="P60" s="3065"/>
      <c r="Q60" s="3065"/>
      <c r="R60" s="2337"/>
    </row>
    <row r="61" spans="1:18" ht="11.25" customHeight="1">
      <c r="A61" s="2336"/>
      <c r="B61" s="1062"/>
      <c r="C61" s="1065"/>
      <c r="D61" s="1065"/>
      <c r="E61" s="12" t="s">
        <v>154</v>
      </c>
      <c r="F61" s="246"/>
      <c r="G61" s="246"/>
      <c r="H61" s="238"/>
      <c r="I61" s="238"/>
      <c r="J61" s="3061"/>
      <c r="K61" s="3064"/>
      <c r="L61" s="3064"/>
      <c r="M61" s="5092">
        <v>100</v>
      </c>
      <c r="N61" s="3051"/>
      <c r="O61" s="3065"/>
      <c r="P61" s="3065"/>
      <c r="Q61" s="3065"/>
      <c r="R61" s="2337"/>
    </row>
    <row r="62" spans="1:18" ht="11.25" customHeight="1">
      <c r="A62" s="2336"/>
      <c r="B62" s="1062"/>
      <c r="C62" s="1062"/>
      <c r="D62" s="1062"/>
      <c r="E62" s="41" t="s">
        <v>155</v>
      </c>
      <c r="F62" s="246"/>
      <c r="G62" s="246"/>
      <c r="H62" s="238"/>
      <c r="I62" s="238"/>
      <c r="J62" s="3061"/>
      <c r="K62" s="3065"/>
      <c r="L62" s="3065"/>
      <c r="M62" s="5092"/>
      <c r="N62" s="3051"/>
      <c r="O62" s="3111"/>
      <c r="P62" s="3111"/>
      <c r="Q62" s="3111"/>
      <c r="R62" s="2337"/>
    </row>
    <row r="63" spans="1:18" ht="11.25" customHeight="1">
      <c r="A63" s="2336"/>
      <c r="B63" s="1062"/>
      <c r="C63" s="1062"/>
      <c r="D63" s="1062"/>
      <c r="E63" s="246"/>
      <c r="F63" s="246"/>
      <c r="G63" s="246"/>
      <c r="H63" s="238"/>
      <c r="I63" s="238"/>
      <c r="J63" s="3061"/>
      <c r="K63" s="3065"/>
      <c r="L63" s="3065"/>
      <c r="M63" s="1064"/>
      <c r="N63" s="3051"/>
      <c r="O63" s="3111"/>
      <c r="P63" s="3111"/>
      <c r="Q63" s="3111"/>
      <c r="R63" s="2337"/>
    </row>
    <row r="64" spans="1:18" ht="11.25" customHeight="1">
      <c r="A64" s="2336"/>
      <c r="B64" s="1062"/>
      <c r="C64" s="1062"/>
      <c r="D64" s="1062"/>
      <c r="E64" s="246"/>
      <c r="F64" s="246"/>
      <c r="G64" s="246"/>
      <c r="H64" s="238"/>
      <c r="I64" s="238"/>
      <c r="J64" s="3061"/>
      <c r="K64" s="3065"/>
      <c r="L64" s="3065"/>
      <c r="M64" s="1064"/>
      <c r="N64" s="3051"/>
      <c r="O64" s="3111"/>
      <c r="P64" s="3111"/>
      <c r="Q64" s="3111"/>
      <c r="R64" s="2337"/>
    </row>
    <row r="65" spans="1:18" ht="11.25" customHeight="1">
      <c r="A65" s="2336"/>
      <c r="B65" s="1062"/>
      <c r="C65" s="1062"/>
      <c r="D65" s="1062"/>
      <c r="E65" s="246"/>
      <c r="F65" s="246"/>
      <c r="G65" s="246"/>
      <c r="H65" s="238"/>
      <c r="I65" s="238"/>
      <c r="J65" s="3061"/>
      <c r="K65" s="3065"/>
      <c r="L65" s="3065"/>
      <c r="M65" s="1064"/>
      <c r="N65" s="3051"/>
      <c r="O65" s="3111"/>
      <c r="P65" s="3111"/>
      <c r="Q65" s="3111"/>
      <c r="R65" s="2337"/>
    </row>
    <row r="66" spans="1:18" ht="11.25" customHeight="1">
      <c r="A66" s="2336"/>
      <c r="B66" s="1062"/>
      <c r="C66" s="1062"/>
      <c r="D66" s="1062"/>
      <c r="E66" s="246"/>
      <c r="F66" s="246"/>
      <c r="G66" s="246"/>
      <c r="H66" s="238"/>
      <c r="I66" s="238"/>
      <c r="J66" s="3061"/>
      <c r="K66" s="3065"/>
      <c r="L66" s="3065"/>
      <c r="M66" s="1064"/>
      <c r="N66" s="3051"/>
      <c r="O66" s="3111"/>
      <c r="P66" s="3111"/>
      <c r="Q66" s="3111"/>
      <c r="R66" s="2337"/>
    </row>
    <row r="67" spans="1:18" ht="11.25" customHeight="1">
      <c r="A67" s="2336"/>
      <c r="B67" s="250"/>
      <c r="C67" s="248"/>
      <c r="D67" s="248"/>
      <c r="E67" s="238"/>
      <c r="F67" s="238"/>
      <c r="G67" s="238"/>
      <c r="H67" s="238" t="s">
        <v>24</v>
      </c>
      <c r="I67" s="238"/>
      <c r="J67" s="3061"/>
      <c r="K67" s="3065"/>
      <c r="L67" s="3065"/>
      <c r="M67" s="3065"/>
      <c r="N67" s="3051"/>
      <c r="O67" s="3065"/>
      <c r="P67" s="3065"/>
      <c r="Q67" s="3065"/>
      <c r="R67" s="2337"/>
    </row>
    <row r="68" spans="1:18" ht="11.25" customHeight="1">
      <c r="A68" s="2336"/>
      <c r="B68" s="250"/>
      <c r="C68" s="248"/>
      <c r="D68" s="248"/>
      <c r="E68" s="3809" t="s">
        <v>1461</v>
      </c>
      <c r="F68" s="3809"/>
      <c r="G68" s="3809"/>
      <c r="H68" s="238"/>
      <c r="I68" s="238"/>
      <c r="J68" s="3061"/>
      <c r="K68" s="3065"/>
      <c r="L68" s="3065"/>
      <c r="M68" s="3065"/>
      <c r="N68" s="3051"/>
      <c r="O68" s="3065"/>
      <c r="P68" s="3065"/>
      <c r="Q68" s="3065"/>
      <c r="R68" s="2337"/>
    </row>
    <row r="69" spans="1:18" ht="11.25" customHeight="1">
      <c r="A69" s="2336"/>
      <c r="B69" s="250"/>
      <c r="C69" s="248"/>
      <c r="D69" s="248"/>
      <c r="E69" s="3810" t="s">
        <v>1462</v>
      </c>
      <c r="F69" s="3810"/>
      <c r="G69" s="3810"/>
      <c r="H69" s="238"/>
      <c r="I69" s="238"/>
      <c r="J69" s="3061"/>
      <c r="K69" s="3065"/>
      <c r="L69" s="3065"/>
      <c r="M69" s="3065"/>
      <c r="N69" s="3051"/>
      <c r="O69" s="3065"/>
      <c r="P69" s="3065"/>
      <c r="Q69" s="3065"/>
      <c r="R69" s="2337"/>
    </row>
    <row r="70" spans="1:18" ht="11.25" customHeight="1">
      <c r="A70" s="2336"/>
      <c r="B70" s="250"/>
      <c r="C70" s="248"/>
      <c r="D70" s="248"/>
      <c r="E70" s="238"/>
      <c r="F70" s="238"/>
      <c r="G70" s="238"/>
      <c r="H70" s="238"/>
      <c r="I70" s="238"/>
      <c r="J70" s="3061"/>
      <c r="K70" s="3065"/>
      <c r="L70" s="3065"/>
      <c r="M70" s="3065"/>
      <c r="N70" s="3051"/>
      <c r="O70" s="3065"/>
      <c r="P70" s="3065"/>
      <c r="Q70" s="3065"/>
      <c r="R70" s="2337"/>
    </row>
    <row r="71" spans="1:18" ht="11.25" customHeight="1">
      <c r="A71" s="2336"/>
      <c r="B71" s="250"/>
      <c r="C71" s="248"/>
      <c r="D71" s="248"/>
      <c r="E71" s="238"/>
      <c r="F71" s="238"/>
      <c r="G71" s="3048" t="s">
        <v>1221</v>
      </c>
      <c r="H71" s="238"/>
      <c r="I71" s="238"/>
      <c r="J71" s="3061"/>
      <c r="K71" s="4734" t="s">
        <v>331</v>
      </c>
      <c r="L71" s="4734"/>
      <c r="M71" s="4734"/>
      <c r="N71" s="714"/>
      <c r="O71" s="5063" t="s">
        <v>4925</v>
      </c>
      <c r="P71" s="5063"/>
      <c r="Q71" s="5063"/>
      <c r="R71" s="2337"/>
    </row>
    <row r="72" spans="1:18" ht="11.25" customHeight="1">
      <c r="A72" s="2336"/>
      <c r="B72" s="250"/>
      <c r="C72" s="248"/>
      <c r="D72" s="248"/>
      <c r="E72" s="238"/>
      <c r="F72" s="238"/>
      <c r="G72" s="3049" t="s">
        <v>1463</v>
      </c>
      <c r="H72" s="241"/>
      <c r="I72" s="241"/>
      <c r="J72" s="241"/>
      <c r="K72" s="4934" t="s">
        <v>332</v>
      </c>
      <c r="L72" s="4934"/>
      <c r="M72" s="4934"/>
      <c r="N72" s="714"/>
      <c r="O72" s="5063" t="s">
        <v>333</v>
      </c>
      <c r="P72" s="5063"/>
      <c r="Q72" s="5063"/>
      <c r="R72" s="2337"/>
    </row>
    <row r="73" spans="1:18" ht="11.25" customHeight="1">
      <c r="A73" s="2336"/>
      <c r="B73" s="250"/>
      <c r="C73" s="248"/>
      <c r="D73" s="248"/>
      <c r="E73" s="238"/>
      <c r="F73" s="238"/>
      <c r="G73" s="3049"/>
      <c r="H73" s="241"/>
      <c r="I73" s="241"/>
      <c r="J73" s="241"/>
      <c r="K73" s="3049"/>
      <c r="L73" s="3049"/>
      <c r="M73" s="3049"/>
      <c r="N73" s="714"/>
      <c r="O73" s="3061"/>
      <c r="P73" s="3061"/>
      <c r="Q73" s="3061"/>
      <c r="R73" s="2337"/>
    </row>
    <row r="74" spans="1:18" ht="11.25" customHeight="1">
      <c r="A74" s="2336"/>
      <c r="B74" s="250"/>
      <c r="C74" s="248"/>
      <c r="D74" s="248"/>
      <c r="E74" s="238"/>
      <c r="F74" s="238"/>
      <c r="G74" s="3047"/>
      <c r="H74" s="241"/>
      <c r="I74" s="241"/>
      <c r="J74" s="241"/>
      <c r="K74" s="3065"/>
      <c r="L74" s="3065"/>
      <c r="M74" s="241">
        <v>1201</v>
      </c>
      <c r="N74" s="714"/>
      <c r="O74" s="241"/>
      <c r="P74" s="241"/>
      <c r="Q74" s="241">
        <v>1202</v>
      </c>
      <c r="R74" s="2337"/>
    </row>
    <row r="75" spans="1:18" ht="11.25" customHeight="1">
      <c r="A75" s="2336"/>
      <c r="B75" s="1061" t="s">
        <v>339</v>
      </c>
      <c r="C75" s="243" t="s">
        <v>340</v>
      </c>
      <c r="D75" s="243"/>
      <c r="E75" s="238"/>
      <c r="F75" s="238"/>
      <c r="G75" s="3048" t="s">
        <v>699</v>
      </c>
      <c r="H75" s="243"/>
      <c r="I75" s="243"/>
      <c r="J75" s="5064" t="s">
        <v>135</v>
      </c>
      <c r="K75" s="5053"/>
      <c r="L75" s="5054"/>
      <c r="M75" s="5055"/>
      <c r="N75" s="3064"/>
      <c r="O75" s="5053"/>
      <c r="P75" s="5054"/>
      <c r="Q75" s="5055"/>
      <c r="R75" s="2337"/>
    </row>
    <row r="76" spans="1:18" ht="11.25" customHeight="1">
      <c r="A76" s="2336"/>
      <c r="B76" s="250"/>
      <c r="C76" s="248" t="s">
        <v>341</v>
      </c>
      <c r="D76" s="248"/>
      <c r="E76" s="238"/>
      <c r="F76" s="238"/>
      <c r="G76" s="3047" t="s">
        <v>700</v>
      </c>
      <c r="H76" s="248"/>
      <c r="I76" s="248"/>
      <c r="J76" s="5065"/>
      <c r="K76" s="5056"/>
      <c r="L76" s="5057"/>
      <c r="M76" s="5058"/>
      <c r="N76" s="3051"/>
      <c r="O76" s="5056"/>
      <c r="P76" s="5057"/>
      <c r="Q76" s="5058"/>
      <c r="R76" s="2337"/>
    </row>
    <row r="77" spans="1:18" ht="11.25" customHeight="1">
      <c r="A77" s="2338"/>
      <c r="B77" s="2339"/>
      <c r="C77" s="2131"/>
      <c r="D77" s="2131"/>
      <c r="E77" s="2118"/>
      <c r="F77" s="2118"/>
      <c r="G77" s="2132"/>
      <c r="H77" s="2131"/>
      <c r="I77" s="2131"/>
      <c r="J77" s="2340"/>
      <c r="K77" s="3060"/>
      <c r="L77" s="3060"/>
      <c r="M77" s="3060"/>
      <c r="N77" s="2341"/>
      <c r="O77" s="3060"/>
      <c r="P77" s="3060"/>
      <c r="Q77" s="3060"/>
      <c r="R77" s="2342"/>
    </row>
    <row r="78" spans="1:18" ht="11.25" customHeight="1">
      <c r="A78" s="2336"/>
      <c r="B78" s="250"/>
      <c r="C78" s="248"/>
      <c r="D78" s="248"/>
      <c r="E78" s="238"/>
      <c r="F78" s="238"/>
      <c r="G78" s="238"/>
      <c r="H78" s="238"/>
      <c r="I78" s="238"/>
      <c r="J78" s="3064"/>
      <c r="K78" s="3065"/>
      <c r="L78" s="3065"/>
      <c r="M78" s="3065"/>
      <c r="N78" s="3051"/>
      <c r="O78" s="3065"/>
      <c r="P78" s="3065"/>
      <c r="Q78" s="3065"/>
      <c r="R78" s="2337"/>
    </row>
    <row r="79" spans="1:18" ht="11.25" customHeight="1">
      <c r="A79" s="2336"/>
      <c r="B79" s="1066" t="s">
        <v>342</v>
      </c>
      <c r="C79" s="243" t="s">
        <v>343</v>
      </c>
      <c r="D79" s="243"/>
      <c r="E79" s="238"/>
      <c r="F79" s="238"/>
      <c r="G79" s="238"/>
      <c r="H79" s="238"/>
      <c r="I79" s="238"/>
      <c r="J79" s="3051"/>
      <c r="K79" s="714"/>
      <c r="L79" s="714"/>
      <c r="M79" s="714"/>
      <c r="N79" s="3051"/>
      <c r="O79" s="714"/>
      <c r="P79" s="714"/>
      <c r="Q79" s="714"/>
      <c r="R79" s="2337"/>
    </row>
    <row r="80" spans="1:18" ht="11.25" customHeight="1">
      <c r="A80" s="2336"/>
      <c r="B80" s="250"/>
      <c r="C80" s="248" t="s">
        <v>344</v>
      </c>
      <c r="D80" s="248"/>
      <c r="E80" s="239"/>
      <c r="F80" s="239"/>
      <c r="G80" s="239"/>
      <c r="H80" s="238"/>
      <c r="I80" s="238"/>
      <c r="J80" s="1062"/>
      <c r="K80" s="714"/>
      <c r="L80" s="714"/>
      <c r="M80" s="714"/>
      <c r="N80" s="3051"/>
      <c r="O80" s="714"/>
      <c r="P80" s="714"/>
      <c r="Q80" s="714"/>
      <c r="R80" s="2337"/>
    </row>
    <row r="81" spans="1:18" ht="11.25" customHeight="1">
      <c r="A81" s="2336"/>
      <c r="B81" s="250"/>
      <c r="C81" s="248"/>
      <c r="D81" s="248"/>
      <c r="E81" s="239"/>
      <c r="F81" s="239"/>
      <c r="G81" s="239"/>
      <c r="H81" s="238"/>
      <c r="I81" s="238"/>
      <c r="J81" s="1062"/>
      <c r="K81" s="714"/>
      <c r="L81" s="714"/>
      <c r="M81" s="714"/>
      <c r="N81" s="3051"/>
      <c r="O81" s="714"/>
      <c r="P81" s="714"/>
      <c r="Q81" s="714"/>
      <c r="R81" s="2337"/>
    </row>
    <row r="82" spans="1:18" ht="11.25" customHeight="1">
      <c r="A82" s="2336"/>
      <c r="B82" s="238"/>
      <c r="C82" s="3061" t="s">
        <v>86</v>
      </c>
      <c r="D82" s="243" t="s">
        <v>345</v>
      </c>
      <c r="E82" s="243"/>
      <c r="F82" s="243"/>
      <c r="G82" s="3048" t="s">
        <v>699</v>
      </c>
      <c r="H82" s="243"/>
      <c r="I82" s="243"/>
      <c r="J82" s="5075" t="s">
        <v>140</v>
      </c>
      <c r="K82" s="5053"/>
      <c r="L82" s="5054"/>
      <c r="M82" s="5055"/>
      <c r="N82" s="3064"/>
      <c r="O82" s="5053"/>
      <c r="P82" s="5054"/>
      <c r="Q82" s="5055"/>
      <c r="R82" s="2337"/>
    </row>
    <row r="83" spans="1:18" ht="11.25" customHeight="1">
      <c r="A83" s="2336"/>
      <c r="B83" s="238"/>
      <c r="C83" s="249"/>
      <c r="D83" s="248" t="s">
        <v>346</v>
      </c>
      <c r="E83" s="248"/>
      <c r="F83" s="248"/>
      <c r="G83" s="3047" t="s">
        <v>700</v>
      </c>
      <c r="H83" s="248"/>
      <c r="I83" s="248"/>
      <c r="J83" s="5063"/>
      <c r="K83" s="5056"/>
      <c r="L83" s="5057"/>
      <c r="M83" s="5058"/>
      <c r="N83" s="3051"/>
      <c r="O83" s="5056"/>
      <c r="P83" s="5057"/>
      <c r="Q83" s="5058"/>
      <c r="R83" s="2337"/>
    </row>
    <row r="84" spans="1:18" ht="11.25" customHeight="1">
      <c r="A84" s="2336"/>
      <c r="B84" s="238"/>
      <c r="C84" s="1067"/>
      <c r="D84" s="238"/>
      <c r="E84" s="238"/>
      <c r="F84" s="238"/>
      <c r="G84" s="238"/>
      <c r="H84" s="238"/>
      <c r="I84" s="238"/>
      <c r="J84" s="3048"/>
      <c r="K84" s="714"/>
      <c r="L84" s="714"/>
      <c r="M84" s="714"/>
      <c r="N84" s="3051"/>
      <c r="O84" s="714"/>
      <c r="P84" s="714"/>
      <c r="Q84" s="714"/>
      <c r="R84" s="2337"/>
    </row>
    <row r="85" spans="1:18" ht="11.25" customHeight="1">
      <c r="A85" s="2336"/>
      <c r="B85" s="238"/>
      <c r="C85" s="3061" t="s">
        <v>89</v>
      </c>
      <c r="D85" s="243" t="s">
        <v>484</v>
      </c>
      <c r="E85" s="243"/>
      <c r="F85" s="243"/>
      <c r="G85" s="3048" t="s">
        <v>699</v>
      </c>
      <c r="H85" s="243"/>
      <c r="I85" s="243"/>
      <c r="J85" s="5075">
        <v>25</v>
      </c>
      <c r="K85" s="5053"/>
      <c r="L85" s="5054"/>
      <c r="M85" s="5055"/>
      <c r="N85" s="3064"/>
      <c r="O85" s="5053"/>
      <c r="P85" s="5054"/>
      <c r="Q85" s="5055"/>
      <c r="R85" s="2337"/>
    </row>
    <row r="86" spans="1:18" ht="11.25" customHeight="1">
      <c r="A86" s="2336"/>
      <c r="B86" s="238"/>
      <c r="C86" s="249"/>
      <c r="D86" s="248" t="s">
        <v>485</v>
      </c>
      <c r="E86" s="248"/>
      <c r="F86" s="248"/>
      <c r="G86" s="3047" t="s">
        <v>700</v>
      </c>
      <c r="H86" s="248"/>
      <c r="I86" s="248"/>
      <c r="J86" s="5063"/>
      <c r="K86" s="5056"/>
      <c r="L86" s="5057"/>
      <c r="M86" s="5058"/>
      <c r="N86" s="3051"/>
      <c r="O86" s="5056"/>
      <c r="P86" s="5057"/>
      <c r="Q86" s="5058"/>
      <c r="R86" s="2337"/>
    </row>
    <row r="87" spans="1:18" ht="11.25" customHeight="1">
      <c r="A87" s="2336"/>
      <c r="B87" s="238"/>
      <c r="C87" s="1067"/>
      <c r="D87" s="238"/>
      <c r="E87" s="238"/>
      <c r="F87" s="238"/>
      <c r="G87" s="238"/>
      <c r="H87" s="238"/>
      <c r="I87" s="238"/>
      <c r="J87" s="3048"/>
      <c r="K87" s="714"/>
      <c r="L87" s="714"/>
      <c r="M87" s="714"/>
      <c r="N87" s="3051"/>
      <c r="O87" s="714"/>
      <c r="P87" s="714"/>
      <c r="Q87" s="714"/>
      <c r="R87" s="2337"/>
    </row>
    <row r="88" spans="1:18" ht="11.25" customHeight="1">
      <c r="A88" s="2336"/>
      <c r="B88" s="238"/>
      <c r="C88" s="3061" t="s">
        <v>102</v>
      </c>
      <c r="D88" s="243" t="s">
        <v>347</v>
      </c>
      <c r="E88" s="243"/>
      <c r="F88" s="243"/>
      <c r="G88" s="3048" t="s">
        <v>699</v>
      </c>
      <c r="H88" s="243"/>
      <c r="I88" s="243"/>
      <c r="J88" s="5075" t="s">
        <v>141</v>
      </c>
      <c r="K88" s="5053"/>
      <c r="L88" s="5054"/>
      <c r="M88" s="5055"/>
      <c r="N88" s="3064"/>
      <c r="O88" s="5053"/>
      <c r="P88" s="5054"/>
      <c r="Q88" s="5055"/>
      <c r="R88" s="2337"/>
    </row>
    <row r="89" spans="1:18" ht="11.25" customHeight="1">
      <c r="A89" s="2336"/>
      <c r="B89" s="238"/>
      <c r="C89" s="255"/>
      <c r="D89" s="248" t="s">
        <v>347</v>
      </c>
      <c r="E89" s="248"/>
      <c r="F89" s="248"/>
      <c r="G89" s="3047" t="s">
        <v>700</v>
      </c>
      <c r="H89" s="248"/>
      <c r="I89" s="248"/>
      <c r="J89" s="5063"/>
      <c r="K89" s="5056"/>
      <c r="L89" s="5057"/>
      <c r="M89" s="5058"/>
      <c r="N89" s="3051"/>
      <c r="O89" s="5056"/>
      <c r="P89" s="5057"/>
      <c r="Q89" s="5058"/>
      <c r="R89" s="2337"/>
    </row>
    <row r="90" spans="1:18" ht="11.25" customHeight="1">
      <c r="A90" s="2336"/>
      <c r="B90" s="238"/>
      <c r="C90" s="294"/>
      <c r="D90" s="238"/>
      <c r="E90" s="238"/>
      <c r="F90" s="238"/>
      <c r="G90" s="238"/>
      <c r="H90" s="238"/>
      <c r="I90" s="238"/>
      <c r="J90" s="3048"/>
      <c r="K90" s="714"/>
      <c r="L90" s="714"/>
      <c r="M90" s="714"/>
      <c r="N90" s="3051"/>
      <c r="O90" s="714"/>
      <c r="P90" s="714"/>
      <c r="Q90" s="714"/>
      <c r="R90" s="2337"/>
    </row>
    <row r="91" spans="1:18" ht="11.25" customHeight="1">
      <c r="A91" s="2336"/>
      <c r="B91" s="238"/>
      <c r="C91" s="3061" t="s">
        <v>103</v>
      </c>
      <c r="D91" s="243" t="s">
        <v>348</v>
      </c>
      <c r="E91" s="243"/>
      <c r="F91" s="243"/>
      <c r="G91" s="3048" t="s">
        <v>699</v>
      </c>
      <c r="H91" s="243"/>
      <c r="I91" s="243"/>
      <c r="J91" s="5075" t="s">
        <v>143</v>
      </c>
      <c r="K91" s="5053"/>
      <c r="L91" s="5054"/>
      <c r="M91" s="5055"/>
      <c r="N91" s="3064"/>
      <c r="O91" s="5053"/>
      <c r="P91" s="5054"/>
      <c r="Q91" s="5055"/>
      <c r="R91" s="2337"/>
    </row>
    <row r="92" spans="1:18" ht="11.25" customHeight="1">
      <c r="A92" s="2336"/>
      <c r="B92" s="238"/>
      <c r="C92" s="255"/>
      <c r="D92" s="248" t="s">
        <v>349</v>
      </c>
      <c r="E92" s="248"/>
      <c r="F92" s="248"/>
      <c r="G92" s="3047" t="s">
        <v>700</v>
      </c>
      <c r="H92" s="248"/>
      <c r="I92" s="248"/>
      <c r="J92" s="5063"/>
      <c r="K92" s="5056"/>
      <c r="L92" s="5057"/>
      <c r="M92" s="5058"/>
      <c r="N92" s="3051"/>
      <c r="O92" s="5056"/>
      <c r="P92" s="5057"/>
      <c r="Q92" s="5058"/>
      <c r="R92" s="2337"/>
    </row>
    <row r="93" spans="1:18" ht="11.25" customHeight="1">
      <c r="A93" s="2336"/>
      <c r="B93" s="238"/>
      <c r="C93" s="255"/>
      <c r="D93" s="248"/>
      <c r="E93" s="248"/>
      <c r="F93" s="248"/>
      <c r="G93" s="248"/>
      <c r="H93" s="248"/>
      <c r="I93" s="248"/>
      <c r="J93" s="3061"/>
      <c r="K93" s="714"/>
      <c r="L93" s="714"/>
      <c r="M93" s="714"/>
      <c r="N93" s="3051"/>
      <c r="O93" s="714"/>
      <c r="P93" s="714"/>
      <c r="Q93" s="714"/>
      <c r="R93" s="2337"/>
    </row>
    <row r="94" spans="1:18" ht="11.25" customHeight="1">
      <c r="A94" s="2336"/>
      <c r="B94" s="238"/>
      <c r="C94" s="3061" t="s">
        <v>104</v>
      </c>
      <c r="D94" s="243" t="s">
        <v>350</v>
      </c>
      <c r="E94" s="243"/>
      <c r="F94" s="243"/>
      <c r="G94" s="3061" t="s">
        <v>1198</v>
      </c>
      <c r="H94" s="243"/>
      <c r="I94" s="243"/>
      <c r="J94" s="5075" t="s">
        <v>144</v>
      </c>
      <c r="K94" s="5053"/>
      <c r="L94" s="5054"/>
      <c r="M94" s="5055"/>
      <c r="N94" s="3064"/>
      <c r="O94" s="5053"/>
      <c r="P94" s="5054"/>
      <c r="Q94" s="5055"/>
      <c r="R94" s="2337"/>
    </row>
    <row r="95" spans="1:18" ht="11.25" customHeight="1">
      <c r="A95" s="2336"/>
      <c r="B95" s="238"/>
      <c r="C95" s="255"/>
      <c r="D95" s="248" t="s">
        <v>351</v>
      </c>
      <c r="E95" s="248"/>
      <c r="F95" s="248"/>
      <c r="G95" s="3050" t="s">
        <v>701</v>
      </c>
      <c r="H95" s="248"/>
      <c r="I95" s="248"/>
      <c r="J95" s="5063"/>
      <c r="K95" s="5056"/>
      <c r="L95" s="5057"/>
      <c r="M95" s="5058"/>
      <c r="N95" s="3051"/>
      <c r="O95" s="5056"/>
      <c r="P95" s="5057"/>
      <c r="Q95" s="5058"/>
      <c r="R95" s="2337"/>
    </row>
    <row r="96" spans="1:18" ht="11.25" customHeight="1">
      <c r="A96" s="2336"/>
      <c r="B96" s="238"/>
      <c r="C96" s="255"/>
      <c r="D96" s="248"/>
      <c r="E96" s="248"/>
      <c r="F96" s="248"/>
      <c r="G96" s="248"/>
      <c r="H96" s="248"/>
      <c r="I96" s="248"/>
      <c r="J96" s="3061"/>
      <c r="K96" s="1068"/>
      <c r="L96" s="1068"/>
      <c r="M96" s="1068"/>
      <c r="N96" s="3051"/>
      <c r="O96" s="714"/>
      <c r="P96" s="714"/>
      <c r="Q96" s="714"/>
      <c r="R96" s="2337"/>
    </row>
    <row r="97" spans="1:18" ht="11.25" customHeight="1">
      <c r="A97" s="2336"/>
      <c r="B97" s="238"/>
      <c r="C97" s="3061" t="s">
        <v>105</v>
      </c>
      <c r="D97" s="243" t="s">
        <v>4577</v>
      </c>
      <c r="E97" s="243"/>
      <c r="F97" s="243"/>
      <c r="G97" s="3061" t="s">
        <v>337</v>
      </c>
      <c r="H97" s="243"/>
      <c r="I97" s="243"/>
      <c r="J97" s="5075" t="s">
        <v>146</v>
      </c>
      <c r="K97" s="5053"/>
      <c r="L97" s="5054"/>
      <c r="M97" s="5055"/>
      <c r="N97" s="3064"/>
      <c r="O97" s="5053"/>
      <c r="P97" s="5054"/>
      <c r="Q97" s="5055"/>
      <c r="R97" s="2337"/>
    </row>
    <row r="98" spans="1:18" ht="11.25" customHeight="1">
      <c r="A98" s="2336"/>
      <c r="B98" s="238"/>
      <c r="C98" s="3061"/>
      <c r="D98" s="248" t="s">
        <v>4578</v>
      </c>
      <c r="E98" s="248"/>
      <c r="F98" s="248"/>
      <c r="G98" s="3050" t="s">
        <v>338</v>
      </c>
      <c r="H98" s="248"/>
      <c r="I98" s="248"/>
      <c r="J98" s="5063"/>
      <c r="K98" s="5056"/>
      <c r="L98" s="5057"/>
      <c r="M98" s="5058"/>
      <c r="N98" s="3051"/>
      <c r="O98" s="5056"/>
      <c r="P98" s="5057"/>
      <c r="Q98" s="5058"/>
      <c r="R98" s="2337"/>
    </row>
    <row r="99" spans="1:18" ht="11.25" customHeight="1">
      <c r="A99" s="2336"/>
      <c r="B99" s="238"/>
      <c r="C99" s="255"/>
      <c r="D99" s="248"/>
      <c r="E99" s="248"/>
      <c r="F99" s="248"/>
      <c r="G99" s="248"/>
      <c r="H99" s="248"/>
      <c r="I99" s="248"/>
      <c r="J99" s="3061"/>
      <c r="K99" s="714"/>
      <c r="L99" s="714"/>
      <c r="M99" s="714"/>
      <c r="N99" s="3051"/>
      <c r="O99" s="714"/>
      <c r="P99" s="714"/>
      <c r="Q99" s="714"/>
      <c r="R99" s="2337"/>
    </row>
    <row r="100" spans="1:18" ht="11.25" customHeight="1">
      <c r="A100" s="2336"/>
      <c r="B100" s="238"/>
      <c r="C100" s="3061" t="s">
        <v>106</v>
      </c>
      <c r="D100" s="243" t="s">
        <v>486</v>
      </c>
      <c r="E100" s="243"/>
      <c r="F100" s="243"/>
      <c r="G100" s="3061" t="s">
        <v>1198</v>
      </c>
      <c r="H100" s="243"/>
      <c r="I100" s="243"/>
      <c r="J100" s="5075">
        <v>27</v>
      </c>
      <c r="K100" s="5053"/>
      <c r="L100" s="5054"/>
      <c r="M100" s="5055"/>
      <c r="N100" s="3064"/>
      <c r="O100" s="5053"/>
      <c r="P100" s="5054"/>
      <c r="Q100" s="5055"/>
      <c r="R100" s="2337"/>
    </row>
    <row r="101" spans="1:18" ht="11.25" customHeight="1">
      <c r="A101" s="2336"/>
      <c r="B101" s="238"/>
      <c r="C101" s="3061"/>
      <c r="D101" s="248" t="s">
        <v>487</v>
      </c>
      <c r="E101" s="248"/>
      <c r="F101" s="248"/>
      <c r="G101" s="3050" t="s">
        <v>701</v>
      </c>
      <c r="H101" s="248"/>
      <c r="I101" s="248"/>
      <c r="J101" s="5063"/>
      <c r="K101" s="5056"/>
      <c r="L101" s="5057"/>
      <c r="M101" s="5058"/>
      <c r="N101" s="3051"/>
      <c r="O101" s="5056"/>
      <c r="P101" s="5057"/>
      <c r="Q101" s="5058"/>
      <c r="R101" s="2337"/>
    </row>
    <row r="102" spans="1:18" ht="11.25" customHeight="1">
      <c r="A102" s="2336"/>
      <c r="B102" s="238"/>
      <c r="C102" s="255"/>
      <c r="D102" s="248"/>
      <c r="E102" s="248"/>
      <c r="F102" s="248"/>
      <c r="G102" s="248"/>
      <c r="H102" s="248"/>
      <c r="I102" s="248"/>
      <c r="J102" s="3061"/>
      <c r="K102" s="714"/>
      <c r="L102" s="714"/>
      <c r="M102" s="714"/>
      <c r="N102" s="3051"/>
      <c r="O102" s="714"/>
      <c r="P102" s="714"/>
      <c r="Q102" s="714"/>
      <c r="R102" s="2337"/>
    </row>
    <row r="103" spans="1:18" ht="11.25" customHeight="1">
      <c r="A103" s="2336"/>
      <c r="B103" s="238"/>
      <c r="C103" s="3061" t="s">
        <v>107</v>
      </c>
      <c r="D103" s="243" t="s">
        <v>488</v>
      </c>
      <c r="E103" s="243"/>
      <c r="F103" s="243"/>
      <c r="G103" s="3048" t="s">
        <v>699</v>
      </c>
      <c r="H103" s="243"/>
      <c r="I103" s="243"/>
      <c r="J103" s="5075">
        <v>28</v>
      </c>
      <c r="K103" s="5053"/>
      <c r="L103" s="5054"/>
      <c r="M103" s="5055"/>
      <c r="N103" s="3064"/>
      <c r="O103" s="5053"/>
      <c r="P103" s="5054"/>
      <c r="Q103" s="5055"/>
      <c r="R103" s="2337"/>
    </row>
    <row r="104" spans="1:18" ht="11.25" customHeight="1">
      <c r="A104" s="2336"/>
      <c r="B104" s="238"/>
      <c r="C104" s="3048"/>
      <c r="D104" s="248" t="s">
        <v>489</v>
      </c>
      <c r="E104" s="248"/>
      <c r="F104" s="248"/>
      <c r="G104" s="3047" t="s">
        <v>700</v>
      </c>
      <c r="H104" s="243"/>
      <c r="I104" s="243"/>
      <c r="J104" s="5063"/>
      <c r="K104" s="5056"/>
      <c r="L104" s="5057"/>
      <c r="M104" s="5058"/>
      <c r="N104" s="3051"/>
      <c r="O104" s="5056"/>
      <c r="P104" s="5057"/>
      <c r="Q104" s="5058"/>
      <c r="R104" s="2337"/>
    </row>
    <row r="105" spans="1:18" ht="11.25" customHeight="1">
      <c r="A105" s="2336"/>
      <c r="B105" s="238"/>
      <c r="C105" s="294"/>
      <c r="D105" s="248"/>
      <c r="E105" s="248"/>
      <c r="F105" s="248"/>
      <c r="G105" s="248"/>
      <c r="H105" s="248"/>
      <c r="I105" s="248"/>
      <c r="J105" s="3064"/>
      <c r="K105" s="714"/>
      <c r="L105" s="714"/>
      <c r="M105" s="714"/>
      <c r="N105" s="3051"/>
      <c r="O105" s="714"/>
      <c r="P105" s="714"/>
      <c r="Q105" s="714"/>
      <c r="R105" s="2337"/>
    </row>
    <row r="106" spans="1:18" ht="11.25" customHeight="1">
      <c r="A106" s="2336"/>
      <c r="B106" s="238"/>
      <c r="C106" s="3061" t="s">
        <v>302</v>
      </c>
      <c r="D106" s="243" t="s">
        <v>4579</v>
      </c>
      <c r="E106" s="243"/>
      <c r="F106" s="243"/>
      <c r="G106" s="3048" t="s">
        <v>699</v>
      </c>
      <c r="H106" s="243"/>
      <c r="I106" s="243"/>
      <c r="J106" s="5075">
        <v>50</v>
      </c>
      <c r="K106" s="5053"/>
      <c r="L106" s="5054"/>
      <c r="M106" s="5055"/>
      <c r="N106" s="3064"/>
      <c r="O106" s="5053"/>
      <c r="P106" s="5054"/>
      <c r="Q106" s="5055"/>
      <c r="R106" s="2337"/>
    </row>
    <row r="107" spans="1:18" ht="11.25" customHeight="1">
      <c r="A107" s="2336"/>
      <c r="B107" s="238"/>
      <c r="C107" s="3061"/>
      <c r="D107" s="248" t="s">
        <v>4580</v>
      </c>
      <c r="E107" s="248"/>
      <c r="F107" s="248"/>
      <c r="G107" s="3047" t="s">
        <v>700</v>
      </c>
      <c r="H107" s="248"/>
      <c r="I107" s="248"/>
      <c r="J107" s="5063"/>
      <c r="K107" s="5056"/>
      <c r="L107" s="5057"/>
      <c r="M107" s="5058"/>
      <c r="N107" s="3051"/>
      <c r="O107" s="5056"/>
      <c r="P107" s="5057"/>
      <c r="Q107" s="5058"/>
      <c r="R107" s="2337"/>
    </row>
    <row r="108" spans="1:18" ht="11.25" customHeight="1">
      <c r="A108" s="2336"/>
      <c r="B108" s="238"/>
      <c r="C108" s="255"/>
      <c r="D108" s="248"/>
      <c r="E108" s="248"/>
      <c r="F108" s="248"/>
      <c r="G108" s="248"/>
      <c r="H108" s="248"/>
      <c r="I108" s="248"/>
      <c r="J108" s="3061"/>
      <c r="K108" s="714"/>
      <c r="L108" s="714"/>
      <c r="M108" s="714"/>
      <c r="N108" s="3051"/>
      <c r="O108" s="714"/>
      <c r="P108" s="714"/>
      <c r="Q108" s="714"/>
      <c r="R108" s="2337"/>
    </row>
    <row r="109" spans="1:18" ht="11.25" customHeight="1">
      <c r="A109" s="2336"/>
      <c r="B109" s="238"/>
      <c r="C109" s="3061" t="s">
        <v>303</v>
      </c>
      <c r="D109" s="243" t="s">
        <v>4581</v>
      </c>
      <c r="E109" s="243"/>
      <c r="F109" s="243"/>
      <c r="G109" s="3048" t="s">
        <v>699</v>
      </c>
      <c r="H109" s="243"/>
      <c r="I109" s="243"/>
      <c r="J109" s="5075">
        <v>51</v>
      </c>
      <c r="K109" s="5053"/>
      <c r="L109" s="5054"/>
      <c r="M109" s="5055"/>
      <c r="N109" s="3064"/>
      <c r="O109" s="5053"/>
      <c r="P109" s="5054"/>
      <c r="Q109" s="5055"/>
      <c r="R109" s="2337"/>
    </row>
    <row r="110" spans="1:18" ht="11.25" customHeight="1">
      <c r="A110" s="2336"/>
      <c r="B110" s="238"/>
      <c r="C110" s="3061"/>
      <c r="D110" s="248" t="s">
        <v>4581</v>
      </c>
      <c r="E110" s="248"/>
      <c r="F110" s="248"/>
      <c r="G110" s="3047" t="s">
        <v>700</v>
      </c>
      <c r="H110" s="248"/>
      <c r="I110" s="248"/>
      <c r="J110" s="5063"/>
      <c r="K110" s="5056"/>
      <c r="L110" s="5057"/>
      <c r="M110" s="5058"/>
      <c r="N110" s="3051"/>
      <c r="O110" s="5056"/>
      <c r="P110" s="5057"/>
      <c r="Q110" s="5058"/>
      <c r="R110" s="2337"/>
    </row>
    <row r="111" spans="1:18" ht="11.25" customHeight="1">
      <c r="A111" s="2336"/>
      <c r="B111" s="238"/>
      <c r="C111" s="255"/>
      <c r="D111" s="248"/>
      <c r="E111" s="248"/>
      <c r="F111" s="248"/>
      <c r="G111" s="248"/>
      <c r="H111" s="248"/>
      <c r="I111" s="248"/>
      <c r="J111" s="3061"/>
      <c r="K111" s="714"/>
      <c r="L111" s="714"/>
      <c r="M111" s="714"/>
      <c r="N111" s="3051"/>
      <c r="O111" s="714"/>
      <c r="P111" s="714"/>
      <c r="Q111" s="714"/>
      <c r="R111" s="2337"/>
    </row>
    <row r="112" spans="1:18" ht="11.25" customHeight="1">
      <c r="A112" s="2336"/>
      <c r="B112" s="238"/>
      <c r="C112" s="3061" t="s">
        <v>304</v>
      </c>
      <c r="D112" s="243" t="s">
        <v>4582</v>
      </c>
      <c r="E112" s="243"/>
      <c r="F112" s="243"/>
      <c r="G112" s="3061" t="s">
        <v>1198</v>
      </c>
      <c r="H112" s="243"/>
      <c r="I112" s="243"/>
      <c r="J112" s="5075">
        <v>52</v>
      </c>
      <c r="K112" s="5053"/>
      <c r="L112" s="5054"/>
      <c r="M112" s="5055"/>
      <c r="N112" s="3064"/>
      <c r="O112" s="5053"/>
      <c r="P112" s="5054"/>
      <c r="Q112" s="5055"/>
      <c r="R112" s="2337"/>
    </row>
    <row r="113" spans="1:18" ht="11.25" customHeight="1">
      <c r="A113" s="2336"/>
      <c r="B113" s="238"/>
      <c r="C113" s="3048"/>
      <c r="D113" s="248" t="s">
        <v>4583</v>
      </c>
      <c r="E113" s="248"/>
      <c r="F113" s="248"/>
      <c r="G113" s="3050" t="s">
        <v>701</v>
      </c>
      <c r="H113" s="248"/>
      <c r="I113" s="248"/>
      <c r="J113" s="5063"/>
      <c r="K113" s="5056"/>
      <c r="L113" s="5057"/>
      <c r="M113" s="5058"/>
      <c r="N113" s="3051"/>
      <c r="O113" s="5056"/>
      <c r="P113" s="5057"/>
      <c r="Q113" s="5058"/>
      <c r="R113" s="2337"/>
    </row>
    <row r="114" spans="1:18" ht="11.25" customHeight="1">
      <c r="A114" s="2336"/>
      <c r="B114" s="238"/>
      <c r="C114" s="3048"/>
      <c r="D114" s="248"/>
      <c r="E114" s="248"/>
      <c r="F114" s="248"/>
      <c r="G114" s="3108"/>
      <c r="H114" s="274"/>
      <c r="I114" s="274"/>
      <c r="J114" s="1515"/>
      <c r="K114" s="1517"/>
      <c r="L114" s="1517"/>
      <c r="M114" s="1517"/>
      <c r="N114" s="3110"/>
      <c r="O114" s="1732"/>
      <c r="P114" s="1732"/>
      <c r="Q114" s="1732"/>
      <c r="R114" s="2337"/>
    </row>
    <row r="115" spans="1:18" ht="11.25" customHeight="1">
      <c r="A115" s="2336"/>
      <c r="B115" s="238"/>
      <c r="C115" s="3061" t="s">
        <v>399</v>
      </c>
      <c r="D115" s="243" t="s">
        <v>1828</v>
      </c>
      <c r="E115" s="248"/>
      <c r="F115" s="248"/>
      <c r="G115" s="3108"/>
      <c r="H115" s="274"/>
      <c r="I115" s="274"/>
      <c r="J115" s="1515"/>
      <c r="K115" s="1517"/>
      <c r="L115" s="1517"/>
      <c r="M115" s="1517"/>
      <c r="N115" s="3110"/>
      <c r="O115" s="1732"/>
      <c r="P115" s="1732"/>
      <c r="Q115" s="1732"/>
      <c r="R115" s="2337"/>
    </row>
    <row r="116" spans="1:18" ht="11.25" customHeight="1">
      <c r="A116" s="2336"/>
      <c r="B116" s="238"/>
      <c r="C116" s="3048"/>
      <c r="D116" s="248" t="s">
        <v>1829</v>
      </c>
      <c r="E116" s="248"/>
      <c r="F116" s="248"/>
      <c r="G116" s="3108"/>
      <c r="H116" s="274"/>
      <c r="I116" s="274"/>
      <c r="J116" s="1515"/>
      <c r="K116" s="1517"/>
      <c r="L116" s="1517"/>
      <c r="M116" s="1517"/>
      <c r="N116" s="3110"/>
      <c r="O116" s="1732"/>
      <c r="P116" s="1732"/>
      <c r="Q116" s="1732"/>
      <c r="R116" s="2337"/>
    </row>
    <row r="117" spans="1:18" ht="11.25" customHeight="1">
      <c r="A117" s="2336"/>
      <c r="B117" s="238"/>
      <c r="C117" s="3048"/>
      <c r="D117" s="248"/>
      <c r="E117" s="248"/>
      <c r="F117" s="248"/>
      <c r="G117" s="3108"/>
      <c r="H117" s="274"/>
      <c r="I117" s="274"/>
      <c r="J117" s="1515"/>
      <c r="K117" s="1517"/>
      <c r="L117" s="1517"/>
      <c r="M117" s="1517"/>
      <c r="N117" s="3110"/>
      <c r="O117" s="1732"/>
      <c r="P117" s="1732"/>
      <c r="Q117" s="1732"/>
      <c r="R117" s="2337"/>
    </row>
    <row r="118" spans="1:18" ht="11.25" customHeight="1">
      <c r="A118" s="2336"/>
      <c r="B118" s="238"/>
      <c r="C118" s="294"/>
      <c r="D118" s="294"/>
      <c r="E118" s="248"/>
      <c r="F118" s="248"/>
      <c r="G118" s="1840"/>
      <c r="H118" s="689"/>
      <c r="I118" s="689"/>
      <c r="J118" s="274"/>
      <c r="K118" s="1517"/>
      <c r="L118" s="1517"/>
      <c r="M118" s="1517"/>
      <c r="N118" s="3109"/>
      <c r="O118" s="1732"/>
      <c r="P118" s="1732"/>
      <c r="Q118" s="1742" t="s">
        <v>4667</v>
      </c>
      <c r="R118" s="2337"/>
    </row>
    <row r="119" spans="1:18" ht="11.25" customHeight="1">
      <c r="A119" s="2336"/>
      <c r="B119" s="238"/>
      <c r="C119" s="5082"/>
      <c r="D119" s="5090" t="s">
        <v>123</v>
      </c>
      <c r="E119" s="5084"/>
      <c r="F119" s="5085"/>
      <c r="G119" s="5085"/>
      <c r="H119" s="5085"/>
      <c r="I119" s="5085"/>
      <c r="J119" s="5085"/>
      <c r="K119" s="5085"/>
      <c r="L119" s="5085"/>
      <c r="M119" s="5085"/>
      <c r="N119" s="5085"/>
      <c r="O119" s="5085"/>
      <c r="P119" s="5085"/>
      <c r="Q119" s="5086"/>
      <c r="R119" s="2337"/>
    </row>
    <row r="120" spans="1:18" ht="11.25" customHeight="1">
      <c r="A120" s="2336"/>
      <c r="B120" s="238"/>
      <c r="C120" s="5082"/>
      <c r="D120" s="5091"/>
      <c r="E120" s="5087"/>
      <c r="F120" s="5088"/>
      <c r="G120" s="5088"/>
      <c r="H120" s="5088"/>
      <c r="I120" s="5088"/>
      <c r="J120" s="5088"/>
      <c r="K120" s="5088"/>
      <c r="L120" s="5088"/>
      <c r="M120" s="5088"/>
      <c r="N120" s="5088"/>
      <c r="O120" s="5088"/>
      <c r="P120" s="5088"/>
      <c r="Q120" s="5089"/>
      <c r="R120" s="2337"/>
    </row>
    <row r="121" spans="1:18" ht="11.25" customHeight="1">
      <c r="A121" s="2336"/>
      <c r="B121" s="238"/>
      <c r="C121" s="3064"/>
      <c r="D121" s="3064"/>
      <c r="E121" s="3050"/>
      <c r="F121" s="3050"/>
      <c r="G121" s="3050"/>
      <c r="H121" s="3050"/>
      <c r="I121" s="3050"/>
      <c r="J121" s="3050"/>
      <c r="K121" s="3050"/>
      <c r="L121" s="3050"/>
      <c r="M121" s="3050"/>
      <c r="N121" s="3050"/>
      <c r="O121" s="3050"/>
      <c r="P121" s="3050"/>
      <c r="Q121" s="3050"/>
      <c r="R121" s="2337"/>
    </row>
    <row r="122" spans="1:18" ht="11.25" customHeight="1">
      <c r="A122" s="2336"/>
      <c r="B122" s="238"/>
      <c r="C122" s="294"/>
      <c r="D122" s="294"/>
      <c r="E122" s="248"/>
      <c r="F122" s="248"/>
      <c r="G122" s="248"/>
      <c r="H122" s="248"/>
      <c r="I122" s="248"/>
      <c r="J122" s="3064"/>
      <c r="K122" s="714"/>
      <c r="L122" s="714"/>
      <c r="M122" s="3051">
        <v>1201</v>
      </c>
      <c r="N122" s="3051"/>
      <c r="O122" s="3051"/>
      <c r="P122" s="3051"/>
      <c r="Q122" s="3051">
        <v>1202</v>
      </c>
      <c r="R122" s="2337"/>
    </row>
    <row r="123" spans="1:18" s="734" customFormat="1" ht="11.25" customHeight="1">
      <c r="A123" s="2343"/>
      <c r="C123" s="1697"/>
      <c r="D123" s="1697"/>
      <c r="E123" s="689"/>
      <c r="F123" s="689"/>
      <c r="G123" s="3061" t="s">
        <v>1198</v>
      </c>
      <c r="H123" s="243"/>
      <c r="I123" s="243"/>
      <c r="J123" s="5075" t="s">
        <v>147</v>
      </c>
      <c r="K123" s="5053"/>
      <c r="L123" s="5054"/>
      <c r="M123" s="5055"/>
      <c r="N123" s="3064"/>
      <c r="O123" s="5053"/>
      <c r="P123" s="5054"/>
      <c r="Q123" s="5055"/>
      <c r="R123" s="1516"/>
    </row>
    <row r="124" spans="1:18" s="734" customFormat="1" ht="11.25" customHeight="1">
      <c r="A124" s="2343"/>
      <c r="C124" s="1697"/>
      <c r="D124" s="1697"/>
      <c r="E124" s="689"/>
      <c r="F124" s="689"/>
      <c r="G124" s="3050" t="s">
        <v>701</v>
      </c>
      <c r="H124" s="248"/>
      <c r="I124" s="248"/>
      <c r="J124" s="5063"/>
      <c r="K124" s="5056"/>
      <c r="L124" s="5057"/>
      <c r="M124" s="5058"/>
      <c r="N124" s="3051"/>
      <c r="O124" s="5056"/>
      <c r="P124" s="5057"/>
      <c r="Q124" s="5058"/>
      <c r="R124" s="1516"/>
    </row>
    <row r="125" spans="1:18" s="734" customFormat="1" ht="11.25" customHeight="1">
      <c r="A125" s="2344"/>
      <c r="B125" s="1789"/>
      <c r="C125" s="2345"/>
      <c r="D125" s="2345"/>
      <c r="E125" s="1793"/>
      <c r="F125" s="1793"/>
      <c r="G125" s="2346"/>
      <c r="H125" s="2131"/>
      <c r="I125" s="2131"/>
      <c r="J125" s="2112"/>
      <c r="K125" s="3060"/>
      <c r="L125" s="3060"/>
      <c r="M125" s="3060"/>
      <c r="N125" s="2341"/>
      <c r="O125" s="3060"/>
      <c r="P125" s="3060"/>
      <c r="Q125" s="3060"/>
      <c r="R125" s="2347"/>
    </row>
    <row r="126" spans="1:18" s="734" customFormat="1" ht="11.25" customHeight="1">
      <c r="A126" s="2343"/>
      <c r="C126" s="1697"/>
      <c r="D126" s="1697"/>
      <c r="E126" s="689"/>
      <c r="F126" s="689"/>
      <c r="G126" s="3050"/>
      <c r="H126" s="248"/>
      <c r="I126" s="248"/>
      <c r="J126" s="3061"/>
      <c r="K126" s="3062"/>
      <c r="L126" s="3062"/>
      <c r="M126" s="3062"/>
      <c r="N126" s="3051"/>
      <c r="O126" s="3062"/>
      <c r="P126" s="3062"/>
      <c r="Q126" s="3062"/>
      <c r="R126" s="1516"/>
    </row>
    <row r="127" spans="1:18" s="734" customFormat="1" ht="11.25" customHeight="1">
      <c r="A127" s="2343"/>
      <c r="C127" s="1697"/>
      <c r="D127" s="1697"/>
      <c r="E127" s="689"/>
      <c r="F127" s="689"/>
      <c r="G127" s="3108"/>
      <c r="H127" s="689"/>
      <c r="I127" s="689"/>
      <c r="J127" s="1515"/>
      <c r="K127" s="1517"/>
      <c r="L127" s="1517"/>
      <c r="M127" s="3051">
        <v>1201</v>
      </c>
      <c r="N127" s="3051"/>
      <c r="O127" s="3051"/>
      <c r="P127" s="3051"/>
      <c r="Q127" s="3051">
        <v>1202</v>
      </c>
      <c r="R127" s="1516"/>
    </row>
    <row r="128" spans="1:18" s="734" customFormat="1" ht="11.25" customHeight="1">
      <c r="A128" s="2343"/>
      <c r="B128" s="1066" t="s">
        <v>352</v>
      </c>
      <c r="C128" s="243" t="s">
        <v>4814</v>
      </c>
      <c r="D128" s="243"/>
      <c r="E128" s="689"/>
      <c r="F128" s="689"/>
      <c r="G128" s="3051"/>
      <c r="H128" s="3051" t="s">
        <v>702</v>
      </c>
      <c r="I128" s="1853"/>
      <c r="J128" s="5075">
        <v>58</v>
      </c>
      <c r="K128" s="5053"/>
      <c r="L128" s="5054"/>
      <c r="M128" s="5055"/>
      <c r="N128" s="3064"/>
      <c r="O128" s="5053"/>
      <c r="P128" s="5054"/>
      <c r="Q128" s="5055"/>
      <c r="R128" s="1516"/>
    </row>
    <row r="129" spans="1:18" s="1062" customFormat="1" ht="11.25" customHeight="1">
      <c r="A129" s="2336"/>
      <c r="B129" s="238"/>
      <c r="C129" s="243" t="s">
        <v>4815</v>
      </c>
      <c r="D129" s="3064"/>
      <c r="E129" s="248"/>
      <c r="F129" s="248"/>
      <c r="G129" s="1853"/>
      <c r="H129" s="1853" t="s">
        <v>703</v>
      </c>
      <c r="I129" s="1853"/>
      <c r="J129" s="5063"/>
      <c r="K129" s="5056"/>
      <c r="L129" s="5057"/>
      <c r="M129" s="5058"/>
      <c r="N129" s="3051"/>
      <c r="O129" s="5056"/>
      <c r="P129" s="5057"/>
      <c r="Q129" s="5058"/>
      <c r="R129" s="2337"/>
    </row>
    <row r="130" spans="1:18" s="1062" customFormat="1" ht="11.25" customHeight="1">
      <c r="A130" s="2336"/>
      <c r="B130" s="238"/>
      <c r="C130" s="248" t="s">
        <v>4816</v>
      </c>
      <c r="D130" s="3064"/>
      <c r="E130" s="248"/>
      <c r="F130" s="248"/>
      <c r="G130" s="248"/>
      <c r="H130" s="248"/>
      <c r="I130" s="248"/>
      <c r="J130" s="248"/>
      <c r="K130" s="248"/>
      <c r="L130" s="248"/>
      <c r="M130" s="248"/>
      <c r="N130" s="248"/>
      <c r="O130" s="248"/>
      <c r="P130" s="248"/>
      <c r="Q130" s="248"/>
      <c r="R130" s="2337"/>
    </row>
    <row r="131" spans="1:18" s="1062" customFormat="1" ht="11.25" customHeight="1">
      <c r="A131" s="2336"/>
      <c r="B131" s="238"/>
      <c r="C131" s="248" t="s">
        <v>4817</v>
      </c>
      <c r="D131" s="294"/>
      <c r="E131" s="248"/>
      <c r="F131" s="248"/>
      <c r="G131" s="248"/>
      <c r="H131" s="248"/>
      <c r="I131" s="248"/>
      <c r="J131" s="3064"/>
      <c r="K131" s="714"/>
      <c r="L131" s="714"/>
      <c r="M131" s="3051"/>
      <c r="N131" s="3051"/>
      <c r="O131" s="3051"/>
      <c r="P131" s="3051"/>
      <c r="Q131" s="3051"/>
      <c r="R131" s="2337"/>
    </row>
    <row r="132" spans="1:18" s="734" customFormat="1" ht="11.25" customHeight="1">
      <c r="A132" s="2343"/>
      <c r="C132" s="1697"/>
      <c r="D132" s="1697"/>
      <c r="E132" s="689"/>
      <c r="F132" s="689"/>
      <c r="G132" s="3061"/>
      <c r="H132" s="243"/>
      <c r="I132" s="243"/>
      <c r="J132" s="3063"/>
      <c r="K132" s="5083"/>
      <c r="L132" s="5083"/>
      <c r="M132" s="5083"/>
      <c r="N132" s="3064"/>
      <c r="O132" s="5083"/>
      <c r="P132" s="5083"/>
      <c r="Q132" s="5083"/>
      <c r="R132" s="1516"/>
    </row>
    <row r="133" spans="1:18" s="734" customFormat="1" ht="11.25" customHeight="1">
      <c r="A133" s="2343"/>
      <c r="C133" s="1697"/>
      <c r="D133" s="1697"/>
      <c r="E133" s="689"/>
      <c r="F133" s="689"/>
      <c r="G133" s="3108"/>
      <c r="H133" s="689"/>
      <c r="I133" s="689"/>
      <c r="J133" s="1515"/>
      <c r="K133" s="1517"/>
      <c r="L133" s="1517"/>
      <c r="M133" s="1517"/>
      <c r="N133" s="3110"/>
      <c r="O133" s="1517"/>
      <c r="P133" s="1517"/>
      <c r="Q133" s="1517"/>
      <c r="R133" s="1516"/>
    </row>
    <row r="134" spans="1:18" s="1062" customFormat="1" ht="11.25" customHeight="1">
      <c r="A134" s="2336"/>
      <c r="B134" s="238"/>
      <c r="C134" s="3064"/>
      <c r="D134" s="3064"/>
      <c r="E134" s="4938"/>
      <c r="F134" s="4938"/>
      <c r="G134" s="4938"/>
      <c r="H134" s="4938"/>
      <c r="I134" s="4938"/>
      <c r="J134" s="4938"/>
      <c r="K134" s="4938"/>
      <c r="L134" s="4938"/>
      <c r="M134" s="4938"/>
      <c r="N134" s="4938"/>
      <c r="O134" s="4938"/>
      <c r="P134" s="4938"/>
      <c r="Q134" s="4938"/>
      <c r="R134" s="2337"/>
    </row>
    <row r="135" spans="1:18" ht="11.25" customHeight="1">
      <c r="A135" s="2336"/>
      <c r="B135" s="238"/>
      <c r="C135" s="294"/>
      <c r="D135" s="294"/>
      <c r="E135" s="248"/>
      <c r="F135" s="248"/>
      <c r="G135" s="248"/>
      <c r="H135" s="248"/>
      <c r="I135" s="248"/>
      <c r="J135" s="3064"/>
      <c r="K135" s="714"/>
      <c r="L135" s="714"/>
      <c r="M135" s="714"/>
      <c r="N135" s="3051"/>
      <c r="O135" s="714"/>
      <c r="P135" s="714"/>
      <c r="Q135" s="714"/>
      <c r="R135" s="2337"/>
    </row>
    <row r="136" spans="1:18" ht="11.25" customHeight="1">
      <c r="A136" s="2336"/>
      <c r="B136" s="238"/>
      <c r="C136" s="294"/>
      <c r="D136" s="294"/>
      <c r="E136" s="248"/>
      <c r="F136" s="248"/>
      <c r="G136" s="248"/>
      <c r="H136" s="248"/>
      <c r="I136" s="248"/>
      <c r="J136" s="3064"/>
      <c r="K136" s="714"/>
      <c r="L136" s="714"/>
      <c r="M136" s="714"/>
      <c r="N136" s="3051"/>
      <c r="O136" s="714"/>
      <c r="P136" s="714"/>
      <c r="Q136" s="714"/>
      <c r="R136" s="2337"/>
    </row>
    <row r="137" spans="1:18" ht="11.25" customHeight="1">
      <c r="A137" s="2336"/>
      <c r="B137" s="238"/>
      <c r="C137" s="294"/>
      <c r="D137" s="294"/>
      <c r="E137" s="248"/>
      <c r="F137" s="248"/>
      <c r="G137" s="248"/>
      <c r="H137" s="248"/>
      <c r="I137" s="248"/>
      <c r="J137" s="3064"/>
      <c r="K137" s="714"/>
      <c r="L137" s="714"/>
      <c r="M137" s="714"/>
      <c r="N137" s="3051"/>
      <c r="O137" s="714"/>
      <c r="P137" s="714"/>
      <c r="Q137" s="714"/>
      <c r="R137" s="2337"/>
    </row>
    <row r="138" spans="1:18" ht="11.25" customHeight="1">
      <c r="A138" s="2336"/>
      <c r="B138" s="238"/>
      <c r="C138" s="294"/>
      <c r="D138" s="294"/>
      <c r="E138" s="248"/>
      <c r="F138" s="248"/>
      <c r="G138" s="248"/>
      <c r="H138" s="248"/>
      <c r="I138" s="248"/>
      <c r="J138" s="3064"/>
      <c r="K138" s="714"/>
      <c r="L138" s="714"/>
      <c r="M138" s="714"/>
      <c r="N138" s="3051"/>
      <c r="O138" s="714"/>
      <c r="P138" s="714"/>
      <c r="Q138" s="714"/>
      <c r="R138" s="2337"/>
    </row>
    <row r="139" spans="1:18" ht="11.25" customHeight="1">
      <c r="A139" s="2336"/>
      <c r="B139" s="238"/>
      <c r="C139" s="294"/>
      <c r="D139" s="294"/>
      <c r="E139" s="1062"/>
      <c r="F139" s="3809"/>
      <c r="G139" s="3809"/>
      <c r="H139" s="248"/>
      <c r="I139" s="248"/>
      <c r="J139" s="3064"/>
      <c r="K139" s="714"/>
      <c r="L139" s="714"/>
      <c r="M139" s="714"/>
      <c r="N139" s="3051"/>
      <c r="O139" s="714"/>
      <c r="P139" s="714"/>
      <c r="Q139" s="714"/>
      <c r="R139" s="2337"/>
    </row>
    <row r="140" spans="1:18" ht="11.25" customHeight="1">
      <c r="A140" s="2336"/>
      <c r="B140" s="238"/>
      <c r="C140" s="294"/>
      <c r="D140" s="294"/>
      <c r="E140" s="3809" t="s">
        <v>1461</v>
      </c>
      <c r="F140" s="3810"/>
      <c r="G140" s="3810"/>
      <c r="H140" s="248"/>
      <c r="I140" s="248"/>
      <c r="J140" s="3064"/>
      <c r="K140" s="714"/>
      <c r="L140" s="714"/>
      <c r="M140" s="714"/>
      <c r="N140" s="3051"/>
      <c r="O140" s="714"/>
      <c r="P140" s="714"/>
      <c r="Q140" s="714"/>
      <c r="R140" s="2337"/>
    </row>
    <row r="141" spans="1:18" ht="11.25" customHeight="1">
      <c r="A141" s="2336"/>
      <c r="B141" s="238"/>
      <c r="C141" s="294"/>
      <c r="D141" s="294"/>
      <c r="E141" s="3810" t="s">
        <v>1462</v>
      </c>
      <c r="F141" s="248"/>
      <c r="G141" s="248"/>
      <c r="H141" s="248"/>
      <c r="I141" s="248"/>
      <c r="J141" s="3064"/>
      <c r="K141" s="714"/>
      <c r="L141" s="714"/>
      <c r="M141" s="714"/>
      <c r="N141" s="3051"/>
      <c r="O141" s="714"/>
      <c r="P141" s="714"/>
      <c r="Q141" s="714"/>
      <c r="R141" s="2337"/>
    </row>
    <row r="142" spans="1:18" ht="11.25" customHeight="1">
      <c r="A142" s="2336"/>
      <c r="B142" s="238"/>
      <c r="C142" s="294"/>
      <c r="D142" s="294"/>
      <c r="E142" s="3810"/>
      <c r="F142" s="248"/>
      <c r="G142" s="248"/>
      <c r="H142" s="248"/>
      <c r="I142" s="248"/>
      <c r="J142" s="3064"/>
      <c r="K142" s="714"/>
      <c r="L142" s="714"/>
      <c r="M142" s="714"/>
      <c r="N142" s="3051"/>
      <c r="O142" s="714"/>
      <c r="P142" s="714"/>
      <c r="Q142" s="714"/>
      <c r="R142" s="2337"/>
    </row>
    <row r="143" spans="1:18" ht="11.25" customHeight="1">
      <c r="A143" s="2336"/>
      <c r="B143" s="238"/>
      <c r="C143" s="294"/>
      <c r="D143" s="294"/>
      <c r="E143" s="3810"/>
      <c r="F143" s="248"/>
      <c r="G143" s="248"/>
      <c r="H143" s="248"/>
      <c r="I143" s="248"/>
      <c r="J143" s="3064"/>
      <c r="K143" s="714"/>
      <c r="L143" s="714"/>
      <c r="M143" s="714"/>
      <c r="N143" s="3051"/>
      <c r="O143" s="714"/>
      <c r="P143" s="714"/>
      <c r="Q143" s="714"/>
      <c r="R143" s="2337"/>
    </row>
    <row r="144" spans="1:18" ht="11.25" customHeight="1">
      <c r="A144" s="2336"/>
      <c r="B144" s="238"/>
      <c r="C144" s="294"/>
      <c r="D144" s="294"/>
      <c r="E144" s="248"/>
      <c r="F144" s="248"/>
      <c r="G144" s="248"/>
      <c r="H144" s="248"/>
      <c r="I144" s="248"/>
      <c r="J144" s="3064"/>
      <c r="K144" s="714"/>
      <c r="L144" s="714"/>
      <c r="M144" s="714"/>
      <c r="N144" s="3051"/>
      <c r="O144" s="714"/>
      <c r="P144" s="714"/>
      <c r="Q144" s="714"/>
      <c r="R144" s="2337"/>
    </row>
    <row r="145" spans="1:20" ht="11.25" customHeight="1">
      <c r="A145" s="2336"/>
      <c r="B145" s="238"/>
      <c r="C145" s="294"/>
      <c r="D145" s="294"/>
      <c r="E145" s="248"/>
      <c r="F145" s="238"/>
      <c r="G145" s="3048" t="s">
        <v>1221</v>
      </c>
      <c r="H145" s="1062"/>
      <c r="I145" s="1062"/>
      <c r="J145" s="714"/>
      <c r="K145" s="4734" t="s">
        <v>331</v>
      </c>
      <c r="L145" s="4734"/>
      <c r="M145" s="4734"/>
      <c r="N145" s="714"/>
      <c r="O145" s="5063" t="s">
        <v>4925</v>
      </c>
      <c r="P145" s="5063"/>
      <c r="Q145" s="5063"/>
      <c r="R145" s="2337"/>
    </row>
    <row r="146" spans="1:20" ht="11.25" customHeight="1">
      <c r="A146" s="2336"/>
      <c r="B146" s="238"/>
      <c r="C146" s="294"/>
      <c r="D146" s="294"/>
      <c r="E146" s="248"/>
      <c r="F146" s="238"/>
      <c r="G146" s="3049" t="s">
        <v>1463</v>
      </c>
      <c r="H146" s="1062"/>
      <c r="I146" s="1062"/>
      <c r="J146" s="3051"/>
      <c r="K146" s="4934" t="s">
        <v>332</v>
      </c>
      <c r="L146" s="4934"/>
      <c r="M146" s="4934"/>
      <c r="N146" s="714"/>
      <c r="O146" s="5063" t="s">
        <v>333</v>
      </c>
      <c r="P146" s="5063"/>
      <c r="Q146" s="5063"/>
      <c r="R146" s="2337"/>
    </row>
    <row r="147" spans="1:20" ht="11.25" customHeight="1">
      <c r="A147" s="2336"/>
      <c r="B147" s="238"/>
      <c r="C147" s="294"/>
      <c r="D147" s="294"/>
      <c r="E147" s="248"/>
      <c r="F147" s="248"/>
      <c r="G147" s="248"/>
      <c r="H147" s="248"/>
      <c r="I147" s="248"/>
      <c r="J147" s="3064"/>
      <c r="K147" s="714"/>
      <c r="L147" s="714"/>
      <c r="M147" s="714"/>
      <c r="N147" s="3051"/>
      <c r="O147" s="714"/>
      <c r="P147" s="714"/>
      <c r="Q147" s="714"/>
      <c r="R147" s="2337"/>
    </row>
    <row r="148" spans="1:20" ht="11.25" customHeight="1">
      <c r="A148" s="2336"/>
      <c r="B148" s="1066" t="s">
        <v>355</v>
      </c>
      <c r="C148" s="243" t="s">
        <v>353</v>
      </c>
      <c r="D148" s="243"/>
      <c r="E148" s="250"/>
      <c r="F148" s="250"/>
      <c r="G148" s="250"/>
      <c r="H148" s="250"/>
      <c r="I148" s="250"/>
      <c r="J148" s="3051"/>
      <c r="K148" s="714"/>
      <c r="L148" s="714"/>
      <c r="M148" s="714"/>
      <c r="N148" s="3051"/>
      <c r="O148" s="714"/>
      <c r="P148" s="714"/>
      <c r="Q148" s="714"/>
      <c r="R148" s="2337"/>
    </row>
    <row r="149" spans="1:20" ht="11.25" customHeight="1">
      <c r="A149" s="2336"/>
      <c r="B149" s="243"/>
      <c r="C149" s="248" t="s">
        <v>354</v>
      </c>
      <c r="D149" s="248"/>
      <c r="E149" s="250"/>
      <c r="F149" s="250"/>
      <c r="G149" s="250"/>
      <c r="H149" s="250"/>
      <c r="I149" s="250"/>
      <c r="J149" s="3051"/>
      <c r="K149" s="241"/>
      <c r="L149" s="241"/>
      <c r="M149" s="1062"/>
      <c r="N149" s="1062"/>
      <c r="O149" s="1062"/>
      <c r="P149" s="1062"/>
      <c r="Q149" s="1062"/>
      <c r="R149" s="2337"/>
    </row>
    <row r="150" spans="1:20" ht="11.25" customHeight="1">
      <c r="A150" s="2336"/>
      <c r="B150" s="250"/>
      <c r="C150" s="248"/>
      <c r="D150" s="248"/>
      <c r="E150" s="250"/>
      <c r="F150" s="250"/>
      <c r="G150" s="250"/>
      <c r="H150" s="250"/>
      <c r="I150" s="250"/>
      <c r="J150" s="3051"/>
      <c r="K150" s="714"/>
      <c r="L150" s="714"/>
      <c r="M150" s="241">
        <v>1201</v>
      </c>
      <c r="N150" s="714"/>
      <c r="O150" s="241"/>
      <c r="P150" s="241"/>
      <c r="Q150" s="241">
        <v>1202</v>
      </c>
      <c r="R150" s="2337"/>
    </row>
    <row r="151" spans="1:20" ht="11.25" customHeight="1">
      <c r="A151" s="2336"/>
      <c r="B151" s="238"/>
      <c r="C151" s="3061" t="s">
        <v>4818</v>
      </c>
      <c r="D151" s="243" t="s">
        <v>288</v>
      </c>
      <c r="E151" s="243"/>
      <c r="F151" s="243"/>
      <c r="G151" s="3061" t="s">
        <v>702</v>
      </c>
      <c r="H151" s="248"/>
      <c r="I151" s="248"/>
      <c r="J151" s="5063">
        <v>10</v>
      </c>
      <c r="K151" s="5076"/>
      <c r="L151" s="5077"/>
      <c r="M151" s="5078"/>
      <c r="N151" s="3064"/>
      <c r="O151" s="5076"/>
      <c r="P151" s="5077"/>
      <c r="Q151" s="5078"/>
      <c r="R151" s="2337"/>
    </row>
    <row r="152" spans="1:20" ht="11.25" customHeight="1">
      <c r="A152" s="2336"/>
      <c r="B152" s="238"/>
      <c r="C152" s="255"/>
      <c r="D152" s="248" t="s">
        <v>289</v>
      </c>
      <c r="E152" s="248"/>
      <c r="F152" s="248"/>
      <c r="G152" s="3050" t="s">
        <v>703</v>
      </c>
      <c r="H152" s="248"/>
      <c r="I152" s="248"/>
      <c r="J152" s="5063"/>
      <c r="K152" s="5079"/>
      <c r="L152" s="5080"/>
      <c r="M152" s="5081"/>
      <c r="N152" s="3051"/>
      <c r="O152" s="5079"/>
      <c r="P152" s="5080"/>
      <c r="Q152" s="5081"/>
      <c r="R152" s="2337"/>
    </row>
    <row r="153" spans="1:20" ht="11.25" customHeight="1">
      <c r="A153" s="2336"/>
      <c r="B153" s="238"/>
      <c r="C153" s="294"/>
      <c r="D153" s="238"/>
      <c r="E153" s="238"/>
      <c r="F153" s="238"/>
      <c r="G153" s="238"/>
      <c r="H153" s="238"/>
      <c r="I153" s="238"/>
      <c r="J153" s="3054"/>
      <c r="K153" s="1034"/>
      <c r="L153" s="1034"/>
      <c r="M153" s="1034"/>
      <c r="N153" s="3109"/>
      <c r="O153" s="1034"/>
      <c r="P153" s="1034"/>
      <c r="Q153" s="1034"/>
      <c r="R153" s="1516"/>
    </row>
    <row r="154" spans="1:20" ht="11.25" customHeight="1">
      <c r="A154" s="2336"/>
      <c r="B154" s="238"/>
      <c r="C154" s="3061" t="s">
        <v>4819</v>
      </c>
      <c r="D154" s="243" t="s">
        <v>1830</v>
      </c>
      <c r="E154" s="243"/>
      <c r="F154" s="243"/>
      <c r="G154" s="3061" t="s">
        <v>702</v>
      </c>
      <c r="H154" s="248"/>
      <c r="I154" s="248"/>
      <c r="J154" s="5075">
        <v>11</v>
      </c>
      <c r="K154" s="5076"/>
      <c r="L154" s="5077"/>
      <c r="M154" s="5078"/>
      <c r="N154" s="3064"/>
      <c r="O154" s="5076">
        <f>O160+O163+O166+O169+O172+O175+O178+O181+O184+O195</f>
        <v>0</v>
      </c>
      <c r="P154" s="5077"/>
      <c r="Q154" s="5078"/>
      <c r="R154" s="1516"/>
    </row>
    <row r="155" spans="1:20" ht="11.25" customHeight="1">
      <c r="A155" s="2336"/>
      <c r="B155" s="238"/>
      <c r="C155" s="238"/>
      <c r="D155" s="248" t="s">
        <v>1831</v>
      </c>
      <c r="E155" s="248"/>
      <c r="F155" s="248"/>
      <c r="G155" s="3050" t="s">
        <v>703</v>
      </c>
      <c r="H155" s="248"/>
      <c r="I155" s="248"/>
      <c r="J155" s="5063"/>
      <c r="K155" s="5079"/>
      <c r="L155" s="5080"/>
      <c r="M155" s="5081"/>
      <c r="N155" s="3051"/>
      <c r="O155" s="5079"/>
      <c r="P155" s="5080"/>
      <c r="Q155" s="5081"/>
      <c r="R155" s="1516"/>
      <c r="T155" s="1032" t="s">
        <v>142</v>
      </c>
    </row>
    <row r="156" spans="1:20" ht="11.25" customHeight="1">
      <c r="A156" s="2336"/>
      <c r="B156" s="238"/>
      <c r="C156" s="238"/>
      <c r="D156" s="248"/>
      <c r="E156" s="248"/>
      <c r="F156" s="248"/>
      <c r="G156" s="248"/>
      <c r="H156" s="248"/>
      <c r="I156" s="248"/>
      <c r="J156" s="3108"/>
      <c r="K156" s="3111"/>
      <c r="L156" s="3111"/>
      <c r="M156" s="3111"/>
      <c r="N156" s="3109"/>
      <c r="O156" s="3111"/>
      <c r="P156" s="3111"/>
      <c r="Q156" s="3111"/>
      <c r="R156" s="1516"/>
    </row>
    <row r="157" spans="1:20" ht="11.25" customHeight="1">
      <c r="A157" s="2336"/>
      <c r="B157" s="238"/>
      <c r="C157" s="3051"/>
      <c r="D157" s="243" t="s">
        <v>4584</v>
      </c>
      <c r="E157" s="243"/>
      <c r="F157" s="248"/>
      <c r="G157" s="248"/>
      <c r="H157" s="248"/>
      <c r="I157" s="248"/>
      <c r="J157" s="3108"/>
      <c r="K157" s="3111"/>
      <c r="L157" s="3111"/>
      <c r="M157" s="3111"/>
      <c r="N157" s="3109"/>
      <c r="O157" s="3111"/>
      <c r="P157" s="3111"/>
      <c r="Q157" s="3111"/>
      <c r="R157" s="1516"/>
    </row>
    <row r="158" spans="1:20" ht="11.25" customHeight="1">
      <c r="A158" s="2336"/>
      <c r="B158" s="238"/>
      <c r="C158" s="238"/>
      <c r="D158" s="248" t="s">
        <v>4585</v>
      </c>
      <c r="E158" s="248"/>
      <c r="F158" s="248"/>
      <c r="G158" s="248"/>
      <c r="H158" s="248"/>
      <c r="I158" s="248"/>
      <c r="J158" s="3108"/>
      <c r="K158" s="3111"/>
      <c r="L158" s="3111"/>
      <c r="M158" s="3111"/>
      <c r="N158" s="3109"/>
      <c r="O158" s="3111"/>
      <c r="P158" s="3111"/>
      <c r="Q158" s="3111"/>
      <c r="R158" s="1516"/>
    </row>
    <row r="159" spans="1:20" ht="11.25" customHeight="1">
      <c r="A159" s="2336"/>
      <c r="B159" s="238"/>
      <c r="C159" s="238"/>
      <c r="D159" s="238"/>
      <c r="E159" s="1069"/>
      <c r="F159" s="248"/>
      <c r="G159" s="248"/>
      <c r="H159" s="248"/>
      <c r="I159" s="248"/>
      <c r="J159" s="3108"/>
      <c r="K159" s="3111"/>
      <c r="L159" s="3111"/>
      <c r="M159" s="3111"/>
      <c r="N159" s="3109"/>
      <c r="O159" s="3111"/>
      <c r="P159" s="3111"/>
      <c r="Q159" s="3111"/>
      <c r="R159" s="1516"/>
    </row>
    <row r="160" spans="1:20" ht="11.25" customHeight="1">
      <c r="A160" s="2336"/>
      <c r="B160" s="238"/>
      <c r="C160" s="238"/>
      <c r="D160" s="1065" t="s">
        <v>86</v>
      </c>
      <c r="E160" s="239" t="s">
        <v>4586</v>
      </c>
      <c r="F160" s="248"/>
      <c r="G160" s="248"/>
      <c r="H160" s="248"/>
      <c r="I160" s="248"/>
      <c r="J160" s="5063">
        <v>33</v>
      </c>
      <c r="K160" s="5076"/>
      <c r="L160" s="5077"/>
      <c r="M160" s="5078"/>
      <c r="N160" s="3064"/>
      <c r="O160" s="5076"/>
      <c r="P160" s="5077"/>
      <c r="Q160" s="5078"/>
      <c r="R160" s="1516"/>
    </row>
    <row r="161" spans="1:18" ht="11.25" customHeight="1">
      <c r="A161" s="2336"/>
      <c r="B161" s="238"/>
      <c r="C161" s="238"/>
      <c r="D161" s="238"/>
      <c r="E161" s="246" t="s">
        <v>4587</v>
      </c>
      <c r="F161" s="1062"/>
      <c r="G161" s="1062"/>
      <c r="H161" s="248"/>
      <c r="I161" s="248"/>
      <c r="J161" s="5063"/>
      <c r="K161" s="5079"/>
      <c r="L161" s="5080"/>
      <c r="M161" s="5081"/>
      <c r="N161" s="3051"/>
      <c r="O161" s="5079"/>
      <c r="P161" s="5080"/>
      <c r="Q161" s="5081"/>
      <c r="R161" s="1516"/>
    </row>
    <row r="162" spans="1:18" ht="11.25" customHeight="1">
      <c r="A162" s="2336"/>
      <c r="B162" s="238"/>
      <c r="C162" s="238"/>
      <c r="D162" s="1065"/>
      <c r="E162" s="239"/>
      <c r="F162" s="239"/>
      <c r="G162" s="239"/>
      <c r="H162" s="238"/>
      <c r="I162" s="238"/>
      <c r="J162" s="243"/>
      <c r="K162" s="1070"/>
      <c r="L162" s="1066"/>
      <c r="M162" s="1070"/>
      <c r="N162" s="3064"/>
      <c r="O162" s="1070"/>
      <c r="P162" s="1070"/>
      <c r="Q162" s="3065"/>
      <c r="R162" s="2337"/>
    </row>
    <row r="163" spans="1:18" ht="11.25" customHeight="1">
      <c r="A163" s="2336"/>
      <c r="B163" s="238"/>
      <c r="C163" s="238"/>
      <c r="D163" s="1065" t="s">
        <v>89</v>
      </c>
      <c r="E163" s="239" t="s">
        <v>4588</v>
      </c>
      <c r="F163" s="246"/>
      <c r="G163" s="246"/>
      <c r="H163" s="238"/>
      <c r="I163" s="238"/>
      <c r="J163" s="5063">
        <v>34</v>
      </c>
      <c r="K163" s="5076"/>
      <c r="L163" s="5077"/>
      <c r="M163" s="5078"/>
      <c r="N163" s="3064"/>
      <c r="O163" s="5076"/>
      <c r="P163" s="5077"/>
      <c r="Q163" s="5078"/>
      <c r="R163" s="2337"/>
    </row>
    <row r="164" spans="1:18" ht="11.25" customHeight="1">
      <c r="A164" s="2336"/>
      <c r="B164" s="238"/>
      <c r="C164" s="238"/>
      <c r="D164" s="238"/>
      <c r="E164" s="246" t="s">
        <v>4588</v>
      </c>
      <c r="F164" s="246"/>
      <c r="G164" s="246"/>
      <c r="H164" s="238"/>
      <c r="I164" s="238"/>
      <c r="J164" s="5063"/>
      <c r="K164" s="5079"/>
      <c r="L164" s="5080"/>
      <c r="M164" s="5081"/>
      <c r="N164" s="3051"/>
      <c r="O164" s="5079"/>
      <c r="P164" s="5080"/>
      <c r="Q164" s="5081"/>
      <c r="R164" s="2337"/>
    </row>
    <row r="165" spans="1:18" ht="11.25" customHeight="1">
      <c r="A165" s="2336"/>
      <c r="B165" s="238"/>
      <c r="C165" s="238"/>
      <c r="D165" s="238"/>
      <c r="E165" s="239"/>
      <c r="F165" s="239"/>
      <c r="G165" s="239"/>
      <c r="H165" s="238"/>
      <c r="I165" s="238"/>
      <c r="J165" s="243"/>
      <c r="K165" s="1070"/>
      <c r="L165" s="1066"/>
      <c r="M165" s="1070"/>
      <c r="N165" s="3064"/>
      <c r="O165" s="1070"/>
      <c r="P165" s="1070"/>
      <c r="Q165" s="3065"/>
      <c r="R165" s="2337"/>
    </row>
    <row r="166" spans="1:18" ht="11.25" customHeight="1">
      <c r="A166" s="2336"/>
      <c r="B166" s="238"/>
      <c r="C166" s="238"/>
      <c r="D166" s="1065" t="s">
        <v>102</v>
      </c>
      <c r="E166" s="239" t="s">
        <v>4594</v>
      </c>
      <c r="F166" s="246"/>
      <c r="G166" s="246"/>
      <c r="H166" s="238"/>
      <c r="I166" s="238"/>
      <c r="J166" s="5063">
        <v>35</v>
      </c>
      <c r="K166" s="5076"/>
      <c r="L166" s="5077"/>
      <c r="M166" s="5078"/>
      <c r="N166" s="3064"/>
      <c r="O166" s="5076"/>
      <c r="P166" s="5077"/>
      <c r="Q166" s="5078"/>
      <c r="R166" s="2337"/>
    </row>
    <row r="167" spans="1:18" ht="11.25" customHeight="1">
      <c r="A167" s="2336"/>
      <c r="B167" s="238"/>
      <c r="C167" s="238"/>
      <c r="D167" s="238"/>
      <c r="E167" s="246" t="s">
        <v>4594</v>
      </c>
      <c r="F167" s="246"/>
      <c r="G167" s="246"/>
      <c r="H167" s="238"/>
      <c r="I167" s="238"/>
      <c r="J167" s="5063"/>
      <c r="K167" s="5079"/>
      <c r="L167" s="5080"/>
      <c r="M167" s="5081"/>
      <c r="N167" s="3051"/>
      <c r="O167" s="5079"/>
      <c r="P167" s="5080"/>
      <c r="Q167" s="5081"/>
      <c r="R167" s="2337"/>
    </row>
    <row r="168" spans="1:18" ht="11.25" customHeight="1">
      <c r="A168" s="2336"/>
      <c r="B168" s="238"/>
      <c r="C168" s="238"/>
      <c r="D168" s="238"/>
      <c r="E168" s="239"/>
      <c r="F168" s="239"/>
      <c r="G168" s="239"/>
      <c r="H168" s="238"/>
      <c r="I168" s="238"/>
      <c r="J168" s="243"/>
      <c r="K168" s="1070"/>
      <c r="L168" s="1066"/>
      <c r="M168" s="1070"/>
      <c r="N168" s="3064"/>
      <c r="O168" s="1070"/>
      <c r="P168" s="1070"/>
      <c r="Q168" s="3065"/>
      <c r="R168" s="2337"/>
    </row>
    <row r="169" spans="1:18" ht="11.25" customHeight="1">
      <c r="A169" s="2336"/>
      <c r="B169" s="238"/>
      <c r="C169" s="238"/>
      <c r="D169" s="1065" t="s">
        <v>103</v>
      </c>
      <c r="E169" s="239" t="s">
        <v>4595</v>
      </c>
      <c r="F169" s="246"/>
      <c r="G169" s="246"/>
      <c r="H169" s="238"/>
      <c r="I169" s="238"/>
      <c r="J169" s="5063">
        <v>36</v>
      </c>
      <c r="K169" s="5076"/>
      <c r="L169" s="5077"/>
      <c r="M169" s="5078"/>
      <c r="N169" s="3064"/>
      <c r="O169" s="5076"/>
      <c r="P169" s="5077"/>
      <c r="Q169" s="5078"/>
      <c r="R169" s="2337"/>
    </row>
    <row r="170" spans="1:18" ht="11.25" customHeight="1">
      <c r="A170" s="2336"/>
      <c r="B170" s="238"/>
      <c r="C170" s="238"/>
      <c r="D170" s="238"/>
      <c r="E170" s="1730" t="s">
        <v>4595</v>
      </c>
      <c r="F170" s="1062"/>
      <c r="G170" s="1062"/>
      <c r="H170" s="248"/>
      <c r="I170" s="248"/>
      <c r="J170" s="5063"/>
      <c r="K170" s="5079"/>
      <c r="L170" s="5080"/>
      <c r="M170" s="5081"/>
      <c r="N170" s="3051"/>
      <c r="O170" s="5079"/>
      <c r="P170" s="5080"/>
      <c r="Q170" s="5081"/>
      <c r="R170" s="2337"/>
    </row>
    <row r="171" spans="1:18" ht="11.25" customHeight="1">
      <c r="A171" s="2336"/>
      <c r="B171" s="238"/>
      <c r="C171" s="238"/>
      <c r="D171" s="238"/>
      <c r="E171" s="239"/>
      <c r="F171" s="239"/>
      <c r="G171" s="239"/>
      <c r="H171" s="238"/>
      <c r="I171" s="238"/>
      <c r="J171" s="243"/>
      <c r="K171" s="1070"/>
      <c r="L171" s="1066"/>
      <c r="M171" s="1070"/>
      <c r="N171" s="3064"/>
      <c r="O171" s="1070"/>
      <c r="P171" s="1070"/>
      <c r="Q171" s="3065"/>
      <c r="R171" s="2337"/>
    </row>
    <row r="172" spans="1:18" ht="11.25" customHeight="1">
      <c r="A172" s="2336"/>
      <c r="B172" s="238"/>
      <c r="C172" s="238"/>
      <c r="D172" s="1065" t="s">
        <v>104</v>
      </c>
      <c r="E172" s="239" t="s">
        <v>4582</v>
      </c>
      <c r="F172" s="246"/>
      <c r="G172" s="246"/>
      <c r="H172" s="238"/>
      <c r="I172" s="238"/>
      <c r="J172" s="5063">
        <v>37</v>
      </c>
      <c r="K172" s="5076"/>
      <c r="L172" s="5077"/>
      <c r="M172" s="5078"/>
      <c r="N172" s="3064"/>
      <c r="O172" s="5076"/>
      <c r="P172" s="5077"/>
      <c r="Q172" s="5078"/>
      <c r="R172" s="2337"/>
    </row>
    <row r="173" spans="1:18" ht="11.25" customHeight="1">
      <c r="A173" s="2336"/>
      <c r="B173" s="238"/>
      <c r="C173" s="238"/>
      <c r="D173" s="238"/>
      <c r="E173" s="1730" t="s">
        <v>4583</v>
      </c>
      <c r="F173" s="1062"/>
      <c r="G173" s="1062"/>
      <c r="H173" s="248"/>
      <c r="I173" s="248"/>
      <c r="J173" s="5063"/>
      <c r="K173" s="5079"/>
      <c r="L173" s="5080"/>
      <c r="M173" s="5081"/>
      <c r="N173" s="3051"/>
      <c r="O173" s="5079"/>
      <c r="P173" s="5080"/>
      <c r="Q173" s="5081"/>
      <c r="R173" s="2337"/>
    </row>
    <row r="174" spans="1:18" ht="11.25" customHeight="1">
      <c r="A174" s="2336"/>
      <c r="B174" s="238"/>
      <c r="C174" s="238"/>
      <c r="D174" s="238"/>
      <c r="E174" s="136"/>
      <c r="F174" s="239"/>
      <c r="G174" s="239"/>
      <c r="H174" s="238"/>
      <c r="I174" s="238"/>
      <c r="J174" s="243"/>
      <c r="K174" s="1070"/>
      <c r="L174" s="1066"/>
      <c r="M174" s="1070"/>
      <c r="N174" s="3064"/>
      <c r="O174" s="1070"/>
      <c r="P174" s="1070"/>
      <c r="Q174" s="3065"/>
      <c r="R174" s="2337"/>
    </row>
    <row r="175" spans="1:18" ht="11.25" customHeight="1">
      <c r="A175" s="2336"/>
      <c r="B175" s="238"/>
      <c r="C175" s="238"/>
      <c r="D175" s="1065" t="s">
        <v>105</v>
      </c>
      <c r="E175" s="136" t="s">
        <v>4592</v>
      </c>
      <c r="F175" s="246"/>
      <c r="G175" s="246"/>
      <c r="H175" s="238"/>
      <c r="I175" s="238"/>
      <c r="J175" s="5063">
        <v>38</v>
      </c>
      <c r="K175" s="5076"/>
      <c r="L175" s="5077"/>
      <c r="M175" s="5078"/>
      <c r="N175" s="3064"/>
      <c r="O175" s="5076"/>
      <c r="P175" s="5077"/>
      <c r="Q175" s="5078"/>
      <c r="R175" s="2337"/>
    </row>
    <row r="176" spans="1:18" ht="11.25" customHeight="1">
      <c r="A176" s="2336"/>
      <c r="B176" s="238"/>
      <c r="C176" s="238"/>
      <c r="D176" s="238"/>
      <c r="E176" s="156" t="s">
        <v>4593</v>
      </c>
      <c r="F176" s="1062"/>
      <c r="G176" s="1062"/>
      <c r="H176" s="248"/>
      <c r="I176" s="248"/>
      <c r="J176" s="5063"/>
      <c r="K176" s="5079"/>
      <c r="L176" s="5080"/>
      <c r="M176" s="5081"/>
      <c r="N176" s="3051"/>
      <c r="O176" s="5079"/>
      <c r="P176" s="5080"/>
      <c r="Q176" s="5081"/>
      <c r="R176" s="2337"/>
    </row>
    <row r="177" spans="1:18" ht="11.25" customHeight="1">
      <c r="A177" s="2336"/>
      <c r="B177" s="238"/>
      <c r="C177" s="238"/>
      <c r="D177" s="238"/>
      <c r="E177" s="136"/>
      <c r="F177" s="239"/>
      <c r="G177" s="239"/>
      <c r="H177" s="238"/>
      <c r="I177" s="238"/>
      <c r="J177" s="243"/>
      <c r="K177" s="1070"/>
      <c r="L177" s="1066"/>
      <c r="M177" s="1070"/>
      <c r="N177" s="3064"/>
      <c r="O177" s="1070"/>
      <c r="P177" s="1070"/>
      <c r="Q177" s="3065"/>
      <c r="R177" s="2337"/>
    </row>
    <row r="178" spans="1:18" ht="11.25" customHeight="1">
      <c r="A178" s="2336"/>
      <c r="B178" s="238"/>
      <c r="C178" s="238"/>
      <c r="D178" s="1065" t="s">
        <v>106</v>
      </c>
      <c r="E178" s="2260" t="s">
        <v>4668</v>
      </c>
      <c r="F178" s="246"/>
      <c r="G178" s="246"/>
      <c r="H178" s="238"/>
      <c r="I178" s="238"/>
      <c r="J178" s="5063">
        <v>53</v>
      </c>
      <c r="K178" s="5076"/>
      <c r="L178" s="5077"/>
      <c r="M178" s="5078"/>
      <c r="N178" s="3064"/>
      <c r="O178" s="5076"/>
      <c r="P178" s="5077"/>
      <c r="Q178" s="5078"/>
      <c r="R178" s="2337"/>
    </row>
    <row r="179" spans="1:18" ht="11.25" customHeight="1">
      <c r="A179" s="2336"/>
      <c r="B179" s="238"/>
      <c r="C179" s="238"/>
      <c r="D179" s="238"/>
      <c r="E179" s="1725" t="s">
        <v>4668</v>
      </c>
      <c r="F179" s="1062"/>
      <c r="G179" s="1062"/>
      <c r="H179" s="248"/>
      <c r="I179" s="248"/>
      <c r="J179" s="5063"/>
      <c r="K179" s="5079"/>
      <c r="L179" s="5080"/>
      <c r="M179" s="5081"/>
      <c r="N179" s="3051"/>
      <c r="O179" s="5079"/>
      <c r="P179" s="5080"/>
      <c r="Q179" s="5081"/>
      <c r="R179" s="2337"/>
    </row>
    <row r="180" spans="1:18" ht="11.25" customHeight="1">
      <c r="A180" s="2336"/>
      <c r="B180" s="238"/>
      <c r="C180" s="238"/>
      <c r="D180" s="238"/>
      <c r="E180" s="239"/>
      <c r="F180" s="239"/>
      <c r="G180" s="239"/>
      <c r="H180" s="238"/>
      <c r="I180" s="238"/>
      <c r="J180" s="1071"/>
      <c r="K180" s="1062"/>
      <c r="L180" s="1062"/>
      <c r="M180" s="1062"/>
      <c r="N180" s="1071"/>
      <c r="O180" s="1062"/>
      <c r="P180" s="1062"/>
      <c r="Q180" s="1062"/>
      <c r="R180" s="2337"/>
    </row>
    <row r="181" spans="1:18" ht="11.25" customHeight="1">
      <c r="A181" s="2336"/>
      <c r="B181" s="238"/>
      <c r="C181" s="238"/>
      <c r="D181" s="1065" t="s">
        <v>107</v>
      </c>
      <c r="E181" s="2260" t="s">
        <v>4591</v>
      </c>
      <c r="F181" s="246"/>
      <c r="G181" s="246"/>
      <c r="H181" s="238"/>
      <c r="I181" s="238"/>
      <c r="J181" s="5063">
        <v>54</v>
      </c>
      <c r="K181" s="5076"/>
      <c r="L181" s="5077"/>
      <c r="M181" s="5078"/>
      <c r="N181" s="3064"/>
      <c r="O181" s="5076"/>
      <c r="P181" s="5077"/>
      <c r="Q181" s="5078"/>
      <c r="R181" s="2337"/>
    </row>
    <row r="182" spans="1:18" ht="11.25" customHeight="1">
      <c r="A182" s="2336"/>
      <c r="B182" s="238"/>
      <c r="C182" s="238"/>
      <c r="D182" s="238"/>
      <c r="E182" s="1725" t="s">
        <v>4591</v>
      </c>
      <c r="F182" s="246"/>
      <c r="G182" s="246"/>
      <c r="H182" s="238"/>
      <c r="I182" s="238"/>
      <c r="J182" s="5063"/>
      <c r="K182" s="5079"/>
      <c r="L182" s="5080"/>
      <c r="M182" s="5081"/>
      <c r="N182" s="3051"/>
      <c r="O182" s="5079"/>
      <c r="P182" s="5080"/>
      <c r="Q182" s="5081"/>
      <c r="R182" s="2337"/>
    </row>
    <row r="183" spans="1:18" ht="11.25" customHeight="1">
      <c r="A183" s="2336"/>
      <c r="B183" s="238"/>
      <c r="C183" s="238"/>
      <c r="D183" s="238"/>
      <c r="E183" s="246"/>
      <c r="F183" s="246"/>
      <c r="G183" s="1541"/>
      <c r="H183" s="238"/>
      <c r="I183" s="238"/>
      <c r="J183" s="1071"/>
      <c r="K183" s="1062"/>
      <c r="L183" s="1062"/>
      <c r="M183" s="1062"/>
      <c r="N183" s="1071"/>
      <c r="O183" s="1062"/>
      <c r="P183" s="1062"/>
      <c r="Q183" s="1062"/>
      <c r="R183" s="2337"/>
    </row>
    <row r="184" spans="1:18" ht="11.25" customHeight="1">
      <c r="A184" s="2336"/>
      <c r="B184" s="238"/>
      <c r="C184" s="5063"/>
      <c r="D184" s="1065" t="s">
        <v>302</v>
      </c>
      <c r="E184" s="1734" t="s">
        <v>4589</v>
      </c>
      <c r="F184" s="1704"/>
      <c r="G184" s="1704"/>
      <c r="H184" s="248"/>
      <c r="I184" s="248"/>
      <c r="J184" s="5063">
        <v>55</v>
      </c>
      <c r="K184" s="5076"/>
      <c r="L184" s="5077"/>
      <c r="M184" s="5078"/>
      <c r="N184" s="3064"/>
      <c r="O184" s="5076"/>
      <c r="P184" s="5077"/>
      <c r="Q184" s="5078"/>
      <c r="R184" s="2337"/>
    </row>
    <row r="185" spans="1:18" ht="11.25" customHeight="1">
      <c r="A185" s="2336"/>
      <c r="B185" s="238"/>
      <c r="C185" s="5063"/>
      <c r="D185" s="3061"/>
      <c r="E185" s="1733" t="s">
        <v>4590</v>
      </c>
      <c r="F185" s="1704"/>
      <c r="G185" s="1704"/>
      <c r="H185" s="248"/>
      <c r="I185" s="248"/>
      <c r="J185" s="5063"/>
      <c r="K185" s="5079"/>
      <c r="L185" s="5080"/>
      <c r="M185" s="5081"/>
      <c r="N185" s="3051"/>
      <c r="O185" s="5079"/>
      <c r="P185" s="5080"/>
      <c r="Q185" s="5081"/>
      <c r="R185" s="2337"/>
    </row>
    <row r="186" spans="1:18" ht="11.25" customHeight="1">
      <c r="A186" s="2336"/>
      <c r="B186" s="238"/>
      <c r="C186" s="3061"/>
      <c r="D186" s="3061"/>
      <c r="E186" s="1704"/>
      <c r="F186" s="1704"/>
      <c r="G186" s="1704"/>
      <c r="H186" s="248"/>
      <c r="I186" s="248"/>
      <c r="J186" s="243"/>
      <c r="K186" s="1070"/>
      <c r="L186" s="3061"/>
      <c r="M186" s="3065"/>
      <c r="N186" s="3051"/>
      <c r="O186" s="1070"/>
      <c r="P186" s="1070"/>
      <c r="Q186" s="3065"/>
      <c r="R186" s="2337"/>
    </row>
    <row r="187" spans="1:18" ht="11.25" customHeight="1">
      <c r="A187" s="2336"/>
      <c r="B187" s="238"/>
      <c r="C187" s="238"/>
      <c r="D187" s="1065" t="s">
        <v>303</v>
      </c>
      <c r="E187" s="1734" t="s">
        <v>377</v>
      </c>
      <c r="F187" s="1704"/>
      <c r="G187" s="1704"/>
      <c r="H187" s="248"/>
      <c r="I187" s="248"/>
      <c r="J187" s="5063"/>
      <c r="K187" s="5083"/>
      <c r="L187" s="5083"/>
      <c r="M187" s="5083"/>
      <c r="N187" s="3064"/>
      <c r="O187" s="5083"/>
      <c r="P187" s="5083"/>
      <c r="Q187" s="5083"/>
      <c r="R187" s="2337"/>
    </row>
    <row r="188" spans="1:18" ht="11.25" customHeight="1">
      <c r="A188" s="2336"/>
      <c r="B188" s="238"/>
      <c r="C188" s="238"/>
      <c r="D188" s="238"/>
      <c r="E188" s="1030" t="s">
        <v>378</v>
      </c>
      <c r="F188" s="1062"/>
      <c r="G188" s="1062"/>
      <c r="H188" s="248"/>
      <c r="I188" s="248"/>
      <c r="J188" s="5063"/>
      <c r="K188" s="5083"/>
      <c r="L188" s="5083"/>
      <c r="M188" s="5083"/>
      <c r="N188" s="3051"/>
      <c r="O188" s="5083"/>
      <c r="P188" s="5083"/>
      <c r="Q188" s="5083"/>
      <c r="R188" s="2337"/>
    </row>
    <row r="189" spans="1:18" ht="11.25" customHeight="1">
      <c r="A189" s="2336"/>
      <c r="B189" s="238"/>
      <c r="C189" s="238"/>
      <c r="D189" s="238"/>
      <c r="E189" s="1062"/>
      <c r="F189" s="1062"/>
      <c r="G189" s="1062"/>
      <c r="H189" s="248"/>
      <c r="I189" s="248"/>
      <c r="J189" s="3064"/>
      <c r="K189" s="3065"/>
      <c r="L189" s="3065"/>
      <c r="M189" s="3065"/>
      <c r="N189" s="3109"/>
      <c r="O189" s="3111"/>
      <c r="P189" s="3111"/>
      <c r="Q189" s="3111"/>
      <c r="R189" s="2337"/>
    </row>
    <row r="190" spans="1:18" ht="11.25" customHeight="1">
      <c r="A190" s="2336"/>
      <c r="B190" s="238"/>
      <c r="C190" s="238"/>
      <c r="D190" s="294"/>
      <c r="E190" s="248"/>
      <c r="F190" s="248"/>
      <c r="G190" s="1840"/>
      <c r="H190" s="689"/>
      <c r="I190" s="689"/>
      <c r="J190" s="274"/>
      <c r="K190" s="1517"/>
      <c r="L190" s="1517"/>
      <c r="M190" s="1517"/>
      <c r="N190" s="3109"/>
      <c r="O190" s="1732"/>
      <c r="P190" s="1732"/>
      <c r="Q190" s="241">
        <v>1203</v>
      </c>
      <c r="R190" s="2337"/>
    </row>
    <row r="191" spans="1:18" ht="11.25" customHeight="1">
      <c r="A191" s="2336"/>
      <c r="B191" s="238"/>
      <c r="C191" s="1062"/>
      <c r="D191" s="5066" t="s">
        <v>572</v>
      </c>
      <c r="E191" s="5068"/>
      <c r="F191" s="5069"/>
      <c r="G191" s="5069"/>
      <c r="H191" s="5069"/>
      <c r="I191" s="5069"/>
      <c r="J191" s="5069"/>
      <c r="K191" s="5069"/>
      <c r="L191" s="5069"/>
      <c r="M191" s="5069"/>
      <c r="N191" s="5069"/>
      <c r="O191" s="5069"/>
      <c r="P191" s="5069"/>
      <c r="Q191" s="5070"/>
      <c r="R191" s="2337"/>
    </row>
    <row r="192" spans="1:18" ht="11.25" customHeight="1">
      <c r="A192" s="2336"/>
      <c r="B192" s="238"/>
      <c r="C192" s="3061"/>
      <c r="D192" s="5067"/>
      <c r="E192" s="5071"/>
      <c r="F192" s="5072"/>
      <c r="G192" s="5072"/>
      <c r="H192" s="5072"/>
      <c r="I192" s="5072"/>
      <c r="J192" s="5072"/>
      <c r="K192" s="5072"/>
      <c r="L192" s="5072"/>
      <c r="M192" s="5072"/>
      <c r="N192" s="5072"/>
      <c r="O192" s="5072"/>
      <c r="P192" s="5072"/>
      <c r="Q192" s="5073"/>
      <c r="R192" s="2337"/>
    </row>
    <row r="193" spans="1:18" ht="11.25" customHeight="1">
      <c r="A193" s="2336"/>
      <c r="B193" s="238"/>
      <c r="C193" s="3061"/>
      <c r="D193" s="3064"/>
      <c r="E193" s="1735"/>
      <c r="F193" s="1735"/>
      <c r="G193" s="1735"/>
      <c r="H193" s="1735"/>
      <c r="I193" s="1735"/>
      <c r="J193" s="1735"/>
      <c r="K193" s="1735"/>
      <c r="L193" s="1735"/>
      <c r="M193" s="1735"/>
      <c r="N193" s="1735"/>
      <c r="O193" s="1735"/>
      <c r="P193" s="1735"/>
      <c r="Q193" s="1735"/>
      <c r="R193" s="2337"/>
    </row>
    <row r="194" spans="1:18" ht="11.25" customHeight="1">
      <c r="A194" s="2336"/>
      <c r="B194" s="238"/>
      <c r="C194" s="3061"/>
      <c r="D194" s="3064"/>
      <c r="E194" s="1735"/>
      <c r="F194" s="1735"/>
      <c r="G194" s="1735"/>
      <c r="H194" s="1735"/>
      <c r="I194" s="1735"/>
      <c r="J194" s="1735"/>
      <c r="K194" s="714"/>
      <c r="L194" s="714"/>
      <c r="M194" s="241">
        <v>1201</v>
      </c>
      <c r="N194" s="714"/>
      <c r="O194" s="241"/>
      <c r="P194" s="241"/>
      <c r="Q194" s="241">
        <v>1202</v>
      </c>
      <c r="R194" s="2337"/>
    </row>
    <row r="195" spans="1:18" ht="11.25" customHeight="1">
      <c r="A195" s="2336"/>
      <c r="B195" s="238"/>
      <c r="C195" s="3061"/>
      <c r="D195" s="245"/>
      <c r="E195" s="5082"/>
      <c r="F195" s="248"/>
      <c r="G195" s="248"/>
      <c r="H195" s="248"/>
      <c r="I195" s="248"/>
      <c r="J195" s="5063">
        <v>56</v>
      </c>
      <c r="K195" s="5076"/>
      <c r="L195" s="5077"/>
      <c r="M195" s="5078"/>
      <c r="N195" s="3064"/>
      <c r="O195" s="5076"/>
      <c r="P195" s="5077"/>
      <c r="Q195" s="5078"/>
      <c r="R195" s="2337"/>
    </row>
    <row r="196" spans="1:18" ht="11.25" customHeight="1">
      <c r="A196" s="2336"/>
      <c r="B196" s="238"/>
      <c r="C196" s="3061"/>
      <c r="D196" s="245"/>
      <c r="E196" s="5082"/>
      <c r="F196" s="248"/>
      <c r="G196" s="248"/>
      <c r="H196" s="248"/>
      <c r="I196" s="248"/>
      <c r="J196" s="5063"/>
      <c r="K196" s="5079"/>
      <c r="L196" s="5080"/>
      <c r="M196" s="5081"/>
      <c r="N196" s="3051"/>
      <c r="O196" s="5079"/>
      <c r="P196" s="5080"/>
      <c r="Q196" s="5081"/>
      <c r="R196" s="2337"/>
    </row>
    <row r="197" spans="1:18" ht="11.25" customHeight="1">
      <c r="A197" s="2336"/>
      <c r="B197" s="238"/>
      <c r="C197" s="3061"/>
      <c r="D197" s="245"/>
      <c r="E197" s="248"/>
      <c r="F197" s="248"/>
      <c r="G197" s="248"/>
      <c r="H197" s="248"/>
      <c r="I197" s="248"/>
      <c r="J197" s="248"/>
      <c r="K197" s="248"/>
      <c r="L197" s="248"/>
      <c r="M197" s="248"/>
      <c r="N197" s="248"/>
      <c r="O197" s="248"/>
      <c r="P197" s="248"/>
      <c r="Q197" s="248"/>
      <c r="R197" s="2337"/>
    </row>
    <row r="198" spans="1:18" ht="11.25" customHeight="1">
      <c r="A198" s="2336"/>
      <c r="B198" s="238"/>
      <c r="C198" s="3061"/>
      <c r="D198" s="245"/>
      <c r="E198" s="248"/>
      <c r="F198" s="248"/>
      <c r="G198" s="248"/>
      <c r="H198" s="248"/>
      <c r="I198" s="248"/>
      <c r="J198" s="248"/>
      <c r="K198" s="248"/>
      <c r="L198" s="248"/>
      <c r="M198" s="248"/>
      <c r="N198" s="248"/>
      <c r="O198" s="248"/>
      <c r="P198" s="248"/>
      <c r="Q198" s="248"/>
      <c r="R198" s="2337"/>
    </row>
    <row r="199" spans="1:18" ht="11.25" customHeight="1">
      <c r="A199" s="2336"/>
      <c r="B199" s="238"/>
      <c r="C199" s="3061" t="s">
        <v>4820</v>
      </c>
      <c r="D199" s="1729" t="s">
        <v>4821</v>
      </c>
      <c r="E199" s="1729"/>
      <c r="F199" s="1729"/>
      <c r="G199" s="1729"/>
      <c r="H199" s="248"/>
      <c r="I199" s="248"/>
      <c r="J199" s="3111"/>
      <c r="K199" s="3065"/>
      <c r="L199" s="3065"/>
      <c r="M199" s="1064"/>
      <c r="N199" s="3109"/>
    </row>
    <row r="200" spans="1:18" ht="11.25" customHeight="1">
      <c r="A200" s="2336"/>
      <c r="B200" s="238"/>
      <c r="C200" s="1729" t="s">
        <v>490</v>
      </c>
      <c r="D200" s="248" t="s">
        <v>4822</v>
      </c>
      <c r="E200" s="248"/>
      <c r="F200" s="1729"/>
      <c r="G200" s="1729"/>
      <c r="H200" s="248"/>
      <c r="I200" s="248"/>
      <c r="J200" s="1062"/>
      <c r="K200" s="1062"/>
      <c r="L200" s="1062"/>
      <c r="M200" s="1062"/>
      <c r="N200" s="1071"/>
    </row>
    <row r="201" spans="1:18" ht="11.25" customHeight="1">
      <c r="A201" s="2336"/>
      <c r="B201" s="238"/>
      <c r="C201" s="1062"/>
      <c r="D201" s="1062"/>
      <c r="E201" s="1062"/>
      <c r="F201" s="248"/>
      <c r="G201" s="248"/>
      <c r="H201" s="248"/>
      <c r="I201" s="248"/>
      <c r="J201" s="1062"/>
      <c r="K201" s="1062"/>
      <c r="L201" s="1062"/>
      <c r="M201" s="1062"/>
      <c r="N201" s="1071"/>
      <c r="O201" s="1062"/>
      <c r="P201" s="1062"/>
      <c r="Q201" s="1072">
        <v>1202</v>
      </c>
      <c r="R201" s="2337"/>
    </row>
    <row r="202" spans="1:18" ht="11.25" customHeight="1">
      <c r="A202" s="2336"/>
      <c r="B202" s="238"/>
      <c r="C202" s="1062"/>
      <c r="D202" s="1062" t="s">
        <v>6665</v>
      </c>
      <c r="E202" s="1062" t="s">
        <v>6666</v>
      </c>
      <c r="F202" s="248"/>
      <c r="G202" s="248"/>
      <c r="H202" s="248"/>
      <c r="I202" s="248"/>
      <c r="J202" s="1062"/>
      <c r="K202" s="1062"/>
      <c r="L202" s="1062"/>
      <c r="M202" s="1062"/>
      <c r="N202" s="1071"/>
      <c r="O202" s="5099">
        <v>12</v>
      </c>
      <c r="P202" s="5101"/>
      <c r="Q202" s="5102"/>
      <c r="R202" s="5100" t="s">
        <v>91</v>
      </c>
    </row>
    <row r="203" spans="1:18" ht="11.25" customHeight="1">
      <c r="A203" s="2336"/>
      <c r="B203" s="238"/>
      <c r="C203" s="1062"/>
      <c r="D203" s="1062"/>
      <c r="E203" s="1730" t="s">
        <v>6667</v>
      </c>
      <c r="F203" s="248"/>
      <c r="G203" s="248"/>
      <c r="H203" s="248"/>
      <c r="I203" s="248"/>
      <c r="J203" s="1062"/>
      <c r="K203" s="1062"/>
      <c r="L203" s="1062"/>
      <c r="M203" s="1062"/>
      <c r="N203" s="1071"/>
      <c r="O203" s="5099"/>
      <c r="P203" s="5103"/>
      <c r="Q203" s="5104"/>
      <c r="R203" s="5100"/>
    </row>
    <row r="204" spans="1:18" ht="11.25" customHeight="1">
      <c r="A204" s="2336"/>
      <c r="B204" s="238"/>
      <c r="C204" s="1062"/>
      <c r="D204" s="1062"/>
      <c r="E204" s="1062"/>
      <c r="F204" s="248"/>
      <c r="G204" s="248"/>
      <c r="H204" s="248"/>
      <c r="I204" s="248"/>
      <c r="J204" s="1062"/>
      <c r="K204" s="1062"/>
      <c r="L204" s="1062"/>
      <c r="M204" s="1062"/>
      <c r="N204" s="1071"/>
      <c r="O204" s="2754"/>
      <c r="P204" s="1736"/>
      <c r="Q204" s="1736"/>
      <c r="R204" s="2348"/>
    </row>
    <row r="205" spans="1:18" ht="11.25" customHeight="1">
      <c r="A205" s="2336"/>
      <c r="B205" s="238"/>
      <c r="C205" s="1062"/>
      <c r="D205" s="1062" t="s">
        <v>6668</v>
      </c>
      <c r="E205" s="1062" t="s">
        <v>6669</v>
      </c>
      <c r="F205" s="248"/>
      <c r="G205" s="248"/>
      <c r="H205" s="248"/>
      <c r="I205" s="248"/>
      <c r="J205" s="1062"/>
      <c r="K205" s="1062"/>
      <c r="L205" s="1062"/>
      <c r="M205" s="1062"/>
      <c r="N205" s="1071"/>
      <c r="O205" s="5099">
        <v>57</v>
      </c>
      <c r="P205" s="5101"/>
      <c r="Q205" s="5102"/>
      <c r="R205" s="5100" t="s">
        <v>91</v>
      </c>
    </row>
    <row r="206" spans="1:18" ht="11.25" customHeight="1">
      <c r="A206" s="2336"/>
      <c r="B206" s="238"/>
      <c r="C206" s="1062"/>
      <c r="D206" s="1062"/>
      <c r="E206" s="248" t="s">
        <v>6670</v>
      </c>
      <c r="F206" s="248"/>
      <c r="G206" s="248"/>
      <c r="H206" s="248"/>
      <c r="I206" s="248"/>
      <c r="J206" s="3064"/>
      <c r="K206" s="3065"/>
      <c r="L206" s="3065"/>
      <c r="M206" s="3065"/>
      <c r="N206" s="3109"/>
      <c r="O206" s="5099"/>
      <c r="P206" s="5103"/>
      <c r="Q206" s="5104"/>
      <c r="R206" s="5100"/>
    </row>
    <row r="207" spans="1:18" ht="11.25" customHeight="1">
      <c r="A207" s="2336"/>
    </row>
    <row r="208" spans="1:18" ht="11.25" customHeight="1">
      <c r="A208" s="2336"/>
      <c r="B208" s="238"/>
      <c r="C208" s="238"/>
      <c r="D208" s="238"/>
      <c r="E208" s="248"/>
      <c r="F208" s="248"/>
      <c r="G208" s="248"/>
      <c r="H208" s="248"/>
      <c r="I208" s="248"/>
      <c r="J208" s="3064"/>
      <c r="K208" s="3065"/>
      <c r="L208" s="3065"/>
      <c r="M208" s="3065"/>
      <c r="N208" s="3109"/>
      <c r="O208" s="1072"/>
      <c r="P208" s="1072"/>
      <c r="Q208" s="1072">
        <v>1202</v>
      </c>
      <c r="R208" s="2337"/>
    </row>
    <row r="209" spans="1:18" ht="11.25" customHeight="1">
      <c r="A209" s="2336"/>
      <c r="B209" s="1061" t="s">
        <v>355</v>
      </c>
      <c r="C209" s="243" t="s">
        <v>4823</v>
      </c>
      <c r="D209" s="243"/>
      <c r="E209" s="238"/>
      <c r="F209" s="238"/>
      <c r="G209" s="238"/>
      <c r="H209" s="238"/>
      <c r="I209" s="238"/>
      <c r="J209" s="3064"/>
      <c r="K209" s="3111"/>
      <c r="L209" s="3111"/>
      <c r="M209" s="2754">
        <v>99</v>
      </c>
      <c r="N209" s="2753"/>
      <c r="O209" s="5093">
        <f>O13+O22+O44+O48+O75+O82+O85+O88+O91+O94+O97+O100+O103+O106+O109+O112+O123+O128+O151+O154</f>
        <v>0</v>
      </c>
      <c r="P209" s="5094"/>
      <c r="Q209" s="5095"/>
      <c r="R209" s="2337"/>
    </row>
    <row r="210" spans="1:18" ht="11.25" customHeight="1">
      <c r="A210" s="2336"/>
      <c r="B210" s="250"/>
      <c r="C210" s="248" t="s">
        <v>4824</v>
      </c>
      <c r="D210" s="248"/>
      <c r="E210" s="238"/>
      <c r="F210" s="238"/>
      <c r="G210" s="238"/>
      <c r="H210" s="238"/>
      <c r="I210" s="238"/>
      <c r="J210" s="3064"/>
      <c r="K210" s="3111"/>
      <c r="L210" s="3111"/>
      <c r="M210" s="2754"/>
      <c r="N210" s="2753"/>
      <c r="O210" s="5096"/>
      <c r="P210" s="5097"/>
      <c r="Q210" s="5098"/>
      <c r="R210" s="2337"/>
    </row>
    <row r="211" spans="1:18" ht="11.25" customHeight="1">
      <c r="A211" s="2336"/>
      <c r="B211" s="238"/>
      <c r="C211" s="238"/>
      <c r="D211" s="238"/>
      <c r="E211" s="238"/>
      <c r="F211" s="238"/>
      <c r="G211" s="238"/>
      <c r="H211" s="238"/>
      <c r="I211" s="238"/>
      <c r="J211" s="714"/>
      <c r="K211" s="714"/>
      <c r="L211" s="714"/>
      <c r="M211" s="714"/>
      <c r="N211" s="714"/>
      <c r="O211" s="247"/>
      <c r="P211" s="247"/>
      <c r="Q211" s="247"/>
      <c r="R211" s="2337"/>
    </row>
    <row r="212" spans="1:18" ht="11.25" customHeight="1" thickBot="1">
      <c r="A212" s="2349"/>
      <c r="B212" s="2350"/>
      <c r="C212" s="2350"/>
      <c r="D212" s="2350"/>
      <c r="E212" s="2350"/>
      <c r="F212" s="2350"/>
      <c r="G212" s="2350"/>
      <c r="H212" s="2350"/>
      <c r="I212" s="2350"/>
      <c r="J212" s="2351"/>
      <c r="K212" s="2351"/>
      <c r="L212" s="2351"/>
      <c r="M212" s="2351"/>
      <c r="N212" s="2351"/>
      <c r="O212" s="2352"/>
      <c r="P212" s="2352"/>
      <c r="Q212" s="2352"/>
      <c r="R212" s="2353"/>
    </row>
    <row r="213" spans="1:18" ht="6.75" customHeight="1">
      <c r="A213" s="1073"/>
      <c r="B213" s="247"/>
      <c r="C213" s="247"/>
      <c r="D213" s="247"/>
      <c r="E213" s="247"/>
      <c r="F213" s="247"/>
      <c r="G213" s="247"/>
      <c r="H213" s="247"/>
      <c r="I213" s="247"/>
      <c r="J213" s="3051"/>
      <c r="K213" s="241"/>
      <c r="L213" s="241"/>
      <c r="M213" s="241"/>
      <c r="N213" s="3051"/>
      <c r="O213" s="247"/>
      <c r="P213" s="247"/>
      <c r="Q213" s="247"/>
      <c r="R213" s="238"/>
    </row>
    <row r="214" spans="1:18">
      <c r="K214" s="1041"/>
      <c r="L214" s="1041"/>
      <c r="M214" s="1041"/>
      <c r="O214" s="1041"/>
      <c r="P214" s="1041"/>
      <c r="Q214" s="1041"/>
    </row>
    <row r="215" spans="1:18">
      <c r="K215" s="1041"/>
      <c r="L215" s="1041"/>
      <c r="M215" s="1041"/>
      <c r="O215" s="1041"/>
      <c r="P215" s="1041"/>
      <c r="Q215" s="1041"/>
    </row>
    <row r="216" spans="1:18">
      <c r="K216" s="1041"/>
      <c r="L216" s="1041"/>
      <c r="M216" s="1041"/>
      <c r="O216" s="1041"/>
      <c r="P216" s="1041"/>
      <c r="Q216" s="1041"/>
    </row>
    <row r="217" spans="1:18">
      <c r="K217" s="1041"/>
      <c r="L217" s="1041"/>
      <c r="M217" s="1041"/>
      <c r="O217" s="1041"/>
      <c r="P217" s="1041"/>
      <c r="Q217" s="1041"/>
    </row>
    <row r="218" spans="1:18">
      <c r="K218" s="1041"/>
      <c r="L218" s="1041"/>
      <c r="M218" s="1041"/>
      <c r="O218" s="1041"/>
      <c r="P218" s="1041"/>
      <c r="Q218" s="1041"/>
    </row>
    <row r="219" spans="1:18">
      <c r="K219" s="1041"/>
      <c r="L219" s="1041"/>
      <c r="M219" s="1041"/>
      <c r="O219" s="1041"/>
      <c r="P219" s="1041"/>
      <c r="Q219" s="1041"/>
    </row>
    <row r="220" spans="1:18">
      <c r="K220" s="1041"/>
      <c r="L220" s="1041"/>
      <c r="M220" s="1041"/>
      <c r="O220" s="1041"/>
      <c r="P220" s="1041"/>
      <c r="Q220" s="1041"/>
    </row>
    <row r="221" spans="1:18">
      <c r="K221" s="1041"/>
      <c r="L221" s="1041"/>
      <c r="M221" s="1041"/>
      <c r="O221" s="1041"/>
      <c r="P221" s="1041"/>
      <c r="Q221" s="1041"/>
    </row>
    <row r="222" spans="1:18">
      <c r="A222" s="1042"/>
      <c r="K222" s="1041"/>
      <c r="L222" s="1041"/>
      <c r="M222" s="1041"/>
      <c r="O222" s="1041"/>
      <c r="P222" s="1041"/>
      <c r="Q222" s="1041"/>
    </row>
    <row r="223" spans="1:18">
      <c r="K223" s="1041"/>
      <c r="L223" s="1041"/>
      <c r="M223" s="1041"/>
      <c r="O223" s="1041"/>
      <c r="P223" s="1041"/>
      <c r="Q223" s="1041"/>
    </row>
    <row r="224" spans="1:18">
      <c r="K224" s="1041"/>
      <c r="L224" s="1041"/>
      <c r="M224" s="1041"/>
      <c r="O224" s="1041"/>
      <c r="P224" s="1041"/>
      <c r="Q224" s="1041"/>
    </row>
    <row r="225" spans="11:17">
      <c r="K225" s="1041"/>
      <c r="L225" s="1041"/>
      <c r="M225" s="1041"/>
      <c r="O225" s="1041"/>
      <c r="P225" s="1041"/>
      <c r="Q225" s="1041"/>
    </row>
    <row r="226" spans="11:17">
      <c r="K226" s="1041"/>
      <c r="L226" s="1041"/>
      <c r="M226" s="1041"/>
      <c r="O226" s="1041"/>
      <c r="P226" s="1041"/>
      <c r="Q226" s="1041"/>
    </row>
    <row r="227" spans="11:17">
      <c r="K227" s="1041"/>
      <c r="L227" s="1041"/>
      <c r="M227" s="1041"/>
      <c r="O227" s="1041"/>
      <c r="P227" s="1041"/>
      <c r="Q227" s="1041"/>
    </row>
  </sheetData>
  <sheetProtection selectLockedCells="1" selectUnlockedCells="1"/>
  <mergeCells count="156">
    <mergeCell ref="O209:Q210"/>
    <mergeCell ref="O202:O203"/>
    <mergeCell ref="O205:O206"/>
    <mergeCell ref="R202:R203"/>
    <mergeCell ref="R205:R206"/>
    <mergeCell ref="P202:Q203"/>
    <mergeCell ref="P205:Q206"/>
    <mergeCell ref="O175:Q176"/>
    <mergeCell ref="J178:J179"/>
    <mergeCell ref="K178:M179"/>
    <mergeCell ref="O178:Q179"/>
    <mergeCell ref="J181:J182"/>
    <mergeCell ref="K181:M182"/>
    <mergeCell ref="O181:Q182"/>
    <mergeCell ref="K195:M196"/>
    <mergeCell ref="O195:Q196"/>
    <mergeCell ref="J195:J196"/>
    <mergeCell ref="J184:J185"/>
    <mergeCell ref="K184:M185"/>
    <mergeCell ref="O184:Q185"/>
    <mergeCell ref="J187:J188"/>
    <mergeCell ref="K187:M188"/>
    <mergeCell ref="O187:Q188"/>
    <mergeCell ref="J169:J170"/>
    <mergeCell ref="O88:Q89"/>
    <mergeCell ref="M61:M62"/>
    <mergeCell ref="K71:M71"/>
    <mergeCell ref="K34:M35"/>
    <mergeCell ref="O34:Q35"/>
    <mergeCell ref="J37:J38"/>
    <mergeCell ref="K37:M38"/>
    <mergeCell ref="O37:Q38"/>
    <mergeCell ref="J40:J41"/>
    <mergeCell ref="K40:M41"/>
    <mergeCell ref="O40:Q41"/>
    <mergeCell ref="K123:M124"/>
    <mergeCell ref="J48:J49"/>
    <mergeCell ref="K48:M49"/>
    <mergeCell ref="O48:Q49"/>
    <mergeCell ref="J112:J113"/>
    <mergeCell ref="K112:M113"/>
    <mergeCell ref="O112:Q113"/>
    <mergeCell ref="O71:Q71"/>
    <mergeCell ref="J97:J98"/>
    <mergeCell ref="K97:M98"/>
    <mergeCell ref="O97:Q98"/>
    <mergeCell ref="J91:J92"/>
    <mergeCell ref="J28:J29"/>
    <mergeCell ref="J123:J124"/>
    <mergeCell ref="K28:M29"/>
    <mergeCell ref="O28:Q29"/>
    <mergeCell ref="J128:J129"/>
    <mergeCell ref="K128:M129"/>
    <mergeCell ref="O128:Q129"/>
    <mergeCell ref="K169:M170"/>
    <mergeCell ref="O169:Q170"/>
    <mergeCell ref="O146:Q146"/>
    <mergeCell ref="E134:Q134"/>
    <mergeCell ref="O163:Q164"/>
    <mergeCell ref="O160:Q161"/>
    <mergeCell ref="J100:J101"/>
    <mergeCell ref="K100:M101"/>
    <mergeCell ref="O100:Q101"/>
    <mergeCell ref="J109:J110"/>
    <mergeCell ref="K109:M110"/>
    <mergeCell ref="O109:Q110"/>
    <mergeCell ref="J103:J104"/>
    <mergeCell ref="K103:M104"/>
    <mergeCell ref="O103:Q104"/>
    <mergeCell ref="J106:J107"/>
    <mergeCell ref="K106:M107"/>
    <mergeCell ref="E195:E196"/>
    <mergeCell ref="O9:Q9"/>
    <mergeCell ref="K7:M7"/>
    <mergeCell ref="O10:Q10"/>
    <mergeCell ref="K9:M9"/>
    <mergeCell ref="K10:M10"/>
    <mergeCell ref="K13:M14"/>
    <mergeCell ref="O13:Q14"/>
    <mergeCell ref="K16:M17"/>
    <mergeCell ref="O16:Q17"/>
    <mergeCell ref="K19:M20"/>
    <mergeCell ref="O19:Q20"/>
    <mergeCell ref="J13:J14"/>
    <mergeCell ref="J16:J17"/>
    <mergeCell ref="J19:J20"/>
    <mergeCell ref="J22:J23"/>
    <mergeCell ref="K22:M23"/>
    <mergeCell ref="O22:Q23"/>
    <mergeCell ref="J34:J35"/>
    <mergeCell ref="J25:J26"/>
    <mergeCell ref="K25:M26"/>
    <mergeCell ref="O25:Q26"/>
    <mergeCell ref="J163:J164"/>
    <mergeCell ref="K163:M164"/>
    <mergeCell ref="C184:C185"/>
    <mergeCell ref="C119:C120"/>
    <mergeCell ref="K132:M132"/>
    <mergeCell ref="O132:Q132"/>
    <mergeCell ref="J151:J152"/>
    <mergeCell ref="E119:Q120"/>
    <mergeCell ref="J166:J167"/>
    <mergeCell ref="K166:M167"/>
    <mergeCell ref="D119:D120"/>
    <mergeCell ref="J175:J176"/>
    <mergeCell ref="K175:M176"/>
    <mergeCell ref="O123:Q124"/>
    <mergeCell ref="K151:M152"/>
    <mergeCell ref="O151:Q152"/>
    <mergeCell ref="J154:J155"/>
    <mergeCell ref="K154:M155"/>
    <mergeCell ref="O154:Q155"/>
    <mergeCell ref="K145:M145"/>
    <mergeCell ref="O145:Q145"/>
    <mergeCell ref="K146:M146"/>
    <mergeCell ref="J172:J173"/>
    <mergeCell ref="K172:M173"/>
    <mergeCell ref="O172:Q173"/>
    <mergeCell ref="O166:Q167"/>
    <mergeCell ref="D191:D192"/>
    <mergeCell ref="E191:Q192"/>
    <mergeCell ref="J44:J45"/>
    <mergeCell ref="K44:M45"/>
    <mergeCell ref="O44:Q45"/>
    <mergeCell ref="O106:Q107"/>
    <mergeCell ref="J94:J95"/>
    <mergeCell ref="K94:M95"/>
    <mergeCell ref="O94:Q95"/>
    <mergeCell ref="J85:J86"/>
    <mergeCell ref="K85:M86"/>
    <mergeCell ref="O85:Q86"/>
    <mergeCell ref="J88:J89"/>
    <mergeCell ref="K88:M89"/>
    <mergeCell ref="O75:Q76"/>
    <mergeCell ref="J82:J83"/>
    <mergeCell ref="K82:M83"/>
    <mergeCell ref="O82:Q83"/>
    <mergeCell ref="J58:J59"/>
    <mergeCell ref="J160:J161"/>
    <mergeCell ref="K160:M161"/>
    <mergeCell ref="L58:L59"/>
    <mergeCell ref="M58:M59"/>
    <mergeCell ref="O58:O59"/>
    <mergeCell ref="K91:M92"/>
    <mergeCell ref="O91:Q92"/>
    <mergeCell ref="L52:L53"/>
    <mergeCell ref="M52:M53"/>
    <mergeCell ref="O52:O53"/>
    <mergeCell ref="J55:J56"/>
    <mergeCell ref="L55:L56"/>
    <mergeCell ref="M55:M56"/>
    <mergeCell ref="O55:O56"/>
    <mergeCell ref="K72:M72"/>
    <mergeCell ref="O72:Q72"/>
    <mergeCell ref="J75:J76"/>
    <mergeCell ref="K75:M76"/>
  </mergeCells>
  <dataValidations count="1">
    <dataValidation allowBlank="1" showInputMessage="1" showErrorMessage="1" prompt="Sila isi di sini_x000a_Please fill in here" sqref="K16:M17 O16:Q17 K19:M20 O19:Q20 K25:M26 O25:Q26 K28:M29 O28:Q29 K34:M35 O34:Q35 K37:M38 O37:Q38 K40:M41 O40:Q41 K44:M45 O44:Q45 K48:M49 O48:Q49 M52:M53 M55:M56 M58:M59 K75:M76 O75:Q76 K82:M83 O82:Q83 K85:M86 O85:Q86 K88:M89 O88:Q89 K91:M92 O91:Q92 K94:M95 O94:Q95 K97:M98 O97:Q98 K100:M101 O100:Q101 K103:M104 O103:Q104 K106:M107 O106:Q107 K109:M110 O109:Q110 K112:M113 O112:Q113 E119:Q120 K123:M124 O123:Q124 K128:M129 O128:Q129 K151:M152 O151:Q152 K154:M155 O154:Q155 K160:M161 O160:Q161 K163:M164 O163:Q164 K166:M167 O166:Q167 K169:M170 O169:Q170 K172:M173 O172:Q173 K175:M176 O175:Q176 K178:M179 O178:Q179 K181:M182 O181:Q182 K184:M185 O184:Q185 E191:Q192 K195:M196 O195:Q196 P202:Q203 P205:Q206 O209:Q210" xr:uid="{3A3A4251-E96A-4D7E-B8BF-0554F1F214C9}"/>
  </dataValidations>
  <printOptions horizontalCentered="1"/>
  <pageMargins left="0.390277777777778" right="0.5" top="0.5" bottom="0.55000000000000004" header="0.51180555555555596" footer="0.51180555555555596"/>
  <pageSetup paperSize="9" scale="86" firstPageNumber="19" orientation="portrait" useFirstPageNumber="1" horizontalDpi="300" verticalDpi="300" r:id="rId1"/>
  <headerFooter alignWithMargins="0"/>
  <rowBreaks count="2" manualBreakCount="2">
    <brk id="65" max="15" man="1"/>
    <brk id="136" max="1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L44"/>
  <sheetViews>
    <sheetView showGridLines="0" view="pageBreakPreview" zoomScale="110" zoomScaleSheetLayoutView="110" workbookViewId="0">
      <selection activeCell="V34" sqref="V34"/>
    </sheetView>
  </sheetViews>
  <sheetFormatPr defaultColWidth="9.109375" defaultRowHeight="10.199999999999999"/>
  <cols>
    <col min="1" max="1" width="2.5546875" style="86" customWidth="1"/>
    <col min="2" max="2" width="2.88671875" style="86" customWidth="1"/>
    <col min="3" max="3" width="4.5546875" style="86" customWidth="1"/>
    <col min="4" max="4" width="3.33203125" style="86" customWidth="1"/>
    <col min="5" max="6" width="4.88671875" style="86" customWidth="1"/>
    <col min="7" max="7" width="4" style="86" customWidth="1"/>
    <col min="8" max="8" width="4.5546875" style="86" customWidth="1"/>
    <col min="9" max="9" width="4.88671875" style="86" customWidth="1"/>
    <col min="10" max="25" width="4.6640625" style="86" customWidth="1"/>
    <col min="26" max="32" width="3.6640625" style="86" customWidth="1"/>
    <col min="33" max="16384" width="9.109375" style="86"/>
  </cols>
  <sheetData>
    <row r="2" spans="1:38" ht="15.6">
      <c r="B2" s="103"/>
      <c r="C2" s="103"/>
      <c r="D2" s="103"/>
      <c r="E2" s="103"/>
      <c r="F2" s="103"/>
      <c r="G2" s="103" t="s">
        <v>24</v>
      </c>
      <c r="H2" s="103"/>
      <c r="I2" s="103"/>
    </row>
    <row r="3" spans="1:38" ht="15.6">
      <c r="B3" s="105"/>
      <c r="C3" s="105"/>
      <c r="D3" s="105"/>
      <c r="E3" s="105"/>
      <c r="F3" s="106" t="s">
        <v>4780</v>
      </c>
      <c r="G3" s="104"/>
      <c r="H3" s="106"/>
      <c r="I3" s="104"/>
    </row>
    <row r="4" spans="1:38" ht="15.6">
      <c r="B4" s="105"/>
      <c r="C4" s="105"/>
      <c r="D4" s="105"/>
      <c r="E4" s="105"/>
      <c r="F4" s="913" t="s">
        <v>4781</v>
      </c>
      <c r="G4" s="116"/>
      <c r="H4" s="116"/>
      <c r="I4" s="116"/>
    </row>
    <row r="7" spans="1:38" ht="10.8" thickBot="1"/>
    <row r="8" spans="1:38" ht="14.25" customHeight="1">
      <c r="A8" s="875"/>
      <c r="B8" s="876"/>
      <c r="C8" s="876"/>
      <c r="D8" s="876"/>
      <c r="E8" s="876"/>
      <c r="F8" s="876"/>
      <c r="G8" s="877"/>
      <c r="H8" s="876"/>
      <c r="I8" s="878"/>
      <c r="J8" s="879"/>
      <c r="K8" s="880"/>
      <c r="L8" s="880"/>
      <c r="M8" s="880"/>
      <c r="N8" s="880"/>
      <c r="O8" s="880"/>
      <c r="P8" s="880"/>
      <c r="Q8" s="880"/>
      <c r="R8" s="879"/>
      <c r="S8" s="881"/>
      <c r="T8" s="881"/>
      <c r="U8" s="882"/>
      <c r="V8" s="879"/>
      <c r="W8" s="881"/>
      <c r="X8" s="881"/>
      <c r="Y8" s="882"/>
      <c r="Z8" s="5155" t="s">
        <v>1106</v>
      </c>
      <c r="AA8" s="5156"/>
      <c r="AB8" s="5156"/>
      <c r="AC8" s="5156"/>
      <c r="AD8" s="5156"/>
      <c r="AE8" s="5156"/>
      <c r="AF8" s="5157"/>
    </row>
    <row r="9" spans="1:38" ht="14.25" customHeight="1">
      <c r="A9" s="883"/>
      <c r="B9" s="2"/>
      <c r="C9" s="37"/>
      <c r="D9" s="37"/>
      <c r="E9" s="884"/>
      <c r="F9" s="884"/>
      <c r="G9" s="884"/>
      <c r="H9" s="884"/>
      <c r="I9" s="885"/>
      <c r="J9" s="5170" t="s">
        <v>1098</v>
      </c>
      <c r="K9" s="5171"/>
      <c r="L9" s="5171"/>
      <c r="M9" s="5171"/>
      <c r="N9" s="5171"/>
      <c r="O9" s="5171"/>
      <c r="P9" s="5171"/>
      <c r="Q9" s="5172"/>
      <c r="R9" s="5108" t="s">
        <v>1103</v>
      </c>
      <c r="S9" s="5109"/>
      <c r="T9" s="5109"/>
      <c r="U9" s="5110"/>
      <c r="V9" s="5108" t="s">
        <v>1103</v>
      </c>
      <c r="W9" s="5109"/>
      <c r="X9" s="5109"/>
      <c r="Y9" s="5110"/>
      <c r="Z9" s="5158"/>
      <c r="AA9" s="5159"/>
      <c r="AB9" s="5159"/>
      <c r="AC9" s="5159"/>
      <c r="AD9" s="5159"/>
      <c r="AE9" s="5159"/>
      <c r="AF9" s="5160"/>
    </row>
    <row r="10" spans="1:38" ht="14.25" customHeight="1">
      <c r="A10" s="886"/>
      <c r="B10" s="887"/>
      <c r="C10" s="887"/>
      <c r="D10" s="887"/>
      <c r="E10" s="884"/>
      <c r="F10" s="884"/>
      <c r="G10" s="884"/>
      <c r="H10" s="884"/>
      <c r="I10" s="888"/>
      <c r="J10" s="5173" t="s">
        <v>1711</v>
      </c>
      <c r="K10" s="5174"/>
      <c r="L10" s="5174"/>
      <c r="M10" s="5174"/>
      <c r="N10" s="5174"/>
      <c r="O10" s="5174"/>
      <c r="P10" s="5174"/>
      <c r="Q10" s="5175"/>
      <c r="R10" s="5108" t="s">
        <v>4802</v>
      </c>
      <c r="S10" s="5109"/>
      <c r="T10" s="5109"/>
      <c r="U10" s="5111"/>
      <c r="V10" s="5108" t="s">
        <v>4803</v>
      </c>
      <c r="W10" s="5109"/>
      <c r="X10" s="5109"/>
      <c r="Y10" s="5111"/>
      <c r="Z10" s="5158"/>
      <c r="AA10" s="5159"/>
      <c r="AB10" s="5159"/>
      <c r="AC10" s="5159"/>
      <c r="AD10" s="5159"/>
      <c r="AE10" s="5159"/>
      <c r="AF10" s="5160"/>
      <c r="AG10" s="90"/>
      <c r="AH10" s="90"/>
      <c r="AI10" s="90"/>
      <c r="AJ10" s="90"/>
      <c r="AK10" s="90"/>
      <c r="AL10" s="90"/>
    </row>
    <row r="11" spans="1:38" ht="14.25" customHeight="1">
      <c r="A11" s="5167" t="s">
        <v>1096</v>
      </c>
      <c r="B11" s="5109"/>
      <c r="C11" s="5109"/>
      <c r="D11" s="5109"/>
      <c r="E11" s="5109"/>
      <c r="F11" s="5109"/>
      <c r="G11" s="5109"/>
      <c r="H11" s="5109"/>
      <c r="I11" s="5168"/>
      <c r="J11" s="889"/>
      <c r="K11" s="890"/>
      <c r="L11" s="890"/>
      <c r="M11" s="890"/>
      <c r="N11" s="890"/>
      <c r="O11" s="890"/>
      <c r="P11" s="890"/>
      <c r="Q11" s="890"/>
      <c r="R11" s="5112" t="s">
        <v>1104</v>
      </c>
      <c r="S11" s="5113"/>
      <c r="T11" s="5113"/>
      <c r="U11" s="5114"/>
      <c r="V11" s="5112" t="s">
        <v>1105</v>
      </c>
      <c r="W11" s="5113"/>
      <c r="X11" s="5113"/>
      <c r="Y11" s="5114"/>
      <c r="Z11" s="5161"/>
      <c r="AA11" s="5162"/>
      <c r="AB11" s="5162"/>
      <c r="AC11" s="5162"/>
      <c r="AD11" s="5162"/>
      <c r="AE11" s="5162"/>
      <c r="AF11" s="5163"/>
    </row>
    <row r="12" spans="1:38" ht="14.25" customHeight="1">
      <c r="A12" s="5169" t="s">
        <v>1097</v>
      </c>
      <c r="B12" s="5113"/>
      <c r="C12" s="5113"/>
      <c r="D12" s="5113"/>
      <c r="E12" s="5113"/>
      <c r="F12" s="5113"/>
      <c r="G12" s="5113"/>
      <c r="H12" s="5113"/>
      <c r="I12" s="5121"/>
      <c r="J12" s="5112"/>
      <c r="K12" s="5113"/>
      <c r="L12" s="5113"/>
      <c r="M12" s="5114"/>
      <c r="N12" s="5112"/>
      <c r="O12" s="5113"/>
      <c r="P12" s="5113"/>
      <c r="Q12" s="5114"/>
      <c r="R12" s="5112" t="s">
        <v>4804</v>
      </c>
      <c r="S12" s="5113"/>
      <c r="T12" s="5113"/>
      <c r="U12" s="5114"/>
      <c r="V12" s="5112" t="s">
        <v>4804</v>
      </c>
      <c r="W12" s="5113"/>
      <c r="X12" s="5113"/>
      <c r="Y12" s="5114"/>
      <c r="Z12" s="732"/>
      <c r="AA12" s="732"/>
      <c r="AB12" s="732"/>
      <c r="AC12" s="732"/>
      <c r="AD12" s="732"/>
      <c r="AE12" s="732"/>
      <c r="AF12" s="732"/>
    </row>
    <row r="13" spans="1:38" ht="14.25" customHeight="1">
      <c r="A13" s="892"/>
      <c r="B13" s="891"/>
      <c r="C13" s="891"/>
      <c r="D13" s="891"/>
      <c r="E13" s="891"/>
      <c r="F13" s="891"/>
      <c r="G13" s="891"/>
      <c r="H13" s="891"/>
      <c r="I13" s="893"/>
      <c r="J13" s="5108" t="s">
        <v>1099</v>
      </c>
      <c r="K13" s="5109"/>
      <c r="L13" s="5109"/>
      <c r="M13" s="5110"/>
      <c r="N13" s="5108" t="s">
        <v>1101</v>
      </c>
      <c r="O13" s="5109"/>
      <c r="P13" s="5109"/>
      <c r="Q13" s="5110"/>
      <c r="R13" s="894"/>
      <c r="S13" s="100"/>
      <c r="T13" s="100"/>
      <c r="U13" s="895"/>
      <c r="V13" s="894"/>
      <c r="W13" s="100"/>
      <c r="X13" s="100"/>
      <c r="Y13" s="895"/>
      <c r="Z13" s="5105" t="s">
        <v>1107</v>
      </c>
      <c r="AA13" s="5106"/>
      <c r="AB13" s="5106"/>
      <c r="AC13" s="5106"/>
      <c r="AD13" s="5106"/>
      <c r="AE13" s="5106"/>
      <c r="AF13" s="5107"/>
    </row>
    <row r="14" spans="1:38" ht="14.25" customHeight="1">
      <c r="A14" s="892"/>
      <c r="B14" s="5115"/>
      <c r="C14" s="5115"/>
      <c r="D14" s="5115"/>
      <c r="E14" s="5115"/>
      <c r="F14" s="5115"/>
      <c r="G14" s="5115"/>
      <c r="H14" s="5115"/>
      <c r="I14" s="5115"/>
      <c r="J14" s="5120" t="s">
        <v>1100</v>
      </c>
      <c r="K14" s="5113"/>
      <c r="L14" s="5113"/>
      <c r="M14" s="5121"/>
      <c r="N14" s="5112" t="s">
        <v>1102</v>
      </c>
      <c r="O14" s="5113"/>
      <c r="P14" s="5113"/>
      <c r="Q14" s="5121"/>
      <c r="R14" s="5124" t="s">
        <v>1108</v>
      </c>
      <c r="S14" s="5125"/>
      <c r="T14" s="5125"/>
      <c r="U14" s="5126"/>
      <c r="V14" s="5124" t="s">
        <v>1108</v>
      </c>
      <c r="W14" s="5125"/>
      <c r="X14" s="5125"/>
      <c r="Y14" s="5126"/>
      <c r="Z14" s="5127" t="s">
        <v>366</v>
      </c>
      <c r="AA14" s="5128"/>
      <c r="AB14" s="5128"/>
      <c r="AC14" s="5128"/>
      <c r="AD14" s="5128"/>
      <c r="AE14" s="5128"/>
      <c r="AF14" s="5129"/>
    </row>
    <row r="15" spans="1:38" ht="14.25" customHeight="1">
      <c r="A15" s="892"/>
      <c r="B15" s="896"/>
      <c r="C15" s="897"/>
      <c r="D15" s="897"/>
      <c r="E15" s="897"/>
      <c r="F15" s="897"/>
      <c r="G15" s="897"/>
      <c r="H15" s="897"/>
      <c r="I15" s="898"/>
      <c r="J15" s="899"/>
      <c r="K15" s="900"/>
      <c r="L15" s="900"/>
      <c r="M15" s="901"/>
      <c r="N15" s="899"/>
      <c r="O15" s="900"/>
      <c r="P15" s="900"/>
      <c r="Q15" s="901"/>
      <c r="R15" s="899"/>
      <c r="S15" s="900"/>
      <c r="T15" s="900"/>
      <c r="U15" s="901"/>
      <c r="V15" s="899"/>
      <c r="W15" s="900"/>
      <c r="X15" s="900"/>
      <c r="Y15" s="901"/>
      <c r="Z15" s="902"/>
      <c r="AA15" s="903"/>
      <c r="AB15" s="903"/>
      <c r="AC15" s="903"/>
      <c r="AD15" s="903"/>
      <c r="AE15" s="903"/>
      <c r="AF15" s="904"/>
    </row>
    <row r="16" spans="1:38" ht="12" customHeight="1">
      <c r="A16" s="5116"/>
      <c r="B16" s="5117"/>
      <c r="C16" s="5117"/>
      <c r="D16" s="5117"/>
      <c r="E16" s="5117"/>
      <c r="F16" s="5117"/>
      <c r="G16" s="5117"/>
      <c r="H16" s="94"/>
      <c r="I16" s="95"/>
      <c r="J16" s="5118">
        <v>1340</v>
      </c>
      <c r="K16" s="5119"/>
      <c r="L16" s="5119"/>
      <c r="M16" s="5119"/>
      <c r="N16" s="5118">
        <v>1341</v>
      </c>
      <c r="O16" s="5119"/>
      <c r="P16" s="5119"/>
      <c r="Q16" s="5119"/>
      <c r="R16" s="5118">
        <v>1342</v>
      </c>
      <c r="S16" s="5119"/>
      <c r="T16" s="5119"/>
      <c r="U16" s="5119"/>
      <c r="V16" s="5118">
        <v>1343</v>
      </c>
      <c r="W16" s="5119"/>
      <c r="X16" s="5119"/>
      <c r="Y16" s="5119"/>
      <c r="Z16" s="5122">
        <v>1344</v>
      </c>
      <c r="AA16" s="5122"/>
      <c r="AB16" s="5122"/>
      <c r="AC16" s="5122"/>
      <c r="AD16" s="5122"/>
      <c r="AE16" s="5122"/>
      <c r="AF16" s="5123"/>
      <c r="AG16" s="83"/>
      <c r="AH16" s="83"/>
      <c r="AI16" s="83"/>
    </row>
    <row r="17" spans="1:38" s="83" customFormat="1" ht="19.5" customHeight="1">
      <c r="A17" s="1383"/>
      <c r="B17" s="5130" t="s">
        <v>1109</v>
      </c>
      <c r="C17" s="5130"/>
      <c r="D17" s="5130"/>
      <c r="E17" s="5130"/>
      <c r="F17" s="5130"/>
      <c r="G17" s="5130"/>
      <c r="H17" s="1384"/>
      <c r="I17" s="96"/>
      <c r="J17" s="5132"/>
      <c r="K17" s="5133"/>
      <c r="L17" s="5133"/>
      <c r="M17" s="5134"/>
      <c r="N17" s="5132"/>
      <c r="O17" s="5133"/>
      <c r="P17" s="5133"/>
      <c r="Q17" s="5134"/>
      <c r="R17" s="5132"/>
      <c r="S17" s="5133"/>
      <c r="T17" s="5133"/>
      <c r="U17" s="5134"/>
      <c r="V17" s="5132"/>
      <c r="W17" s="5133"/>
      <c r="X17" s="5133"/>
      <c r="Y17" s="5134"/>
      <c r="Z17" s="5132"/>
      <c r="AA17" s="5133"/>
      <c r="AB17" s="5133"/>
      <c r="AC17" s="5133"/>
      <c r="AD17" s="5133"/>
      <c r="AE17" s="5133"/>
      <c r="AF17" s="5134"/>
      <c r="AL17" s="83" t="s">
        <v>24</v>
      </c>
    </row>
    <row r="18" spans="1:38" s="83" customFormat="1" ht="19.5" customHeight="1">
      <c r="A18" s="1385"/>
      <c r="B18" s="5141" t="s">
        <v>1110</v>
      </c>
      <c r="C18" s="5141"/>
      <c r="D18" s="5141"/>
      <c r="E18" s="5141"/>
      <c r="F18" s="5141"/>
      <c r="G18" s="5141"/>
      <c r="H18" s="1386"/>
      <c r="I18" s="641" t="s">
        <v>123</v>
      </c>
      <c r="J18" s="5135"/>
      <c r="K18" s="5136"/>
      <c r="L18" s="5136"/>
      <c r="M18" s="5137"/>
      <c r="N18" s="5135"/>
      <c r="O18" s="5136"/>
      <c r="P18" s="5136"/>
      <c r="Q18" s="5137"/>
      <c r="R18" s="5135"/>
      <c r="S18" s="5136"/>
      <c r="T18" s="5136"/>
      <c r="U18" s="5137"/>
      <c r="V18" s="5135"/>
      <c r="W18" s="5136"/>
      <c r="X18" s="5136"/>
      <c r="Y18" s="5137"/>
      <c r="Z18" s="5138" t="s">
        <v>1115</v>
      </c>
      <c r="AA18" s="5139"/>
      <c r="AB18" s="5139"/>
      <c r="AC18" s="5139"/>
      <c r="AD18" s="5139"/>
      <c r="AE18" s="5139"/>
      <c r="AF18" s="5140"/>
    </row>
    <row r="19" spans="1:38" s="83" customFormat="1" ht="19.5" customHeight="1">
      <c r="A19" s="1383"/>
      <c r="B19" s="5130" t="s">
        <v>1111</v>
      </c>
      <c r="C19" s="5130"/>
      <c r="D19" s="5130"/>
      <c r="E19" s="5130"/>
      <c r="F19" s="5130"/>
      <c r="G19" s="5130"/>
      <c r="H19" s="1384"/>
      <c r="I19" s="96"/>
      <c r="J19" s="5132"/>
      <c r="K19" s="5133"/>
      <c r="L19" s="5133"/>
      <c r="M19" s="5134"/>
      <c r="N19" s="5132"/>
      <c r="O19" s="5133"/>
      <c r="P19" s="5133"/>
      <c r="Q19" s="5134"/>
      <c r="R19" s="5132"/>
      <c r="S19" s="5133"/>
      <c r="T19" s="5133"/>
      <c r="U19" s="5134"/>
      <c r="V19" s="5132"/>
      <c r="W19" s="5133"/>
      <c r="X19" s="5133"/>
      <c r="Y19" s="5134"/>
      <c r="Z19" s="5142"/>
      <c r="AA19" s="5143"/>
      <c r="AB19" s="5143"/>
      <c r="AC19" s="5143"/>
      <c r="AD19" s="5143"/>
      <c r="AE19" s="5143"/>
      <c r="AF19" s="5144"/>
    </row>
    <row r="20" spans="1:38" s="83" customFormat="1" ht="19.5" customHeight="1">
      <c r="A20" s="1388"/>
      <c r="B20" s="5154" t="s">
        <v>1112</v>
      </c>
      <c r="C20" s="5154"/>
      <c r="D20" s="5154"/>
      <c r="E20" s="5154"/>
      <c r="F20" s="5154"/>
      <c r="G20" s="5154"/>
      <c r="H20" s="1243"/>
      <c r="I20" s="641" t="s">
        <v>125</v>
      </c>
      <c r="J20" s="5135"/>
      <c r="K20" s="5136"/>
      <c r="L20" s="5136"/>
      <c r="M20" s="5137"/>
      <c r="N20" s="5135"/>
      <c r="O20" s="5136"/>
      <c r="P20" s="5136"/>
      <c r="Q20" s="5137"/>
      <c r="R20" s="5135"/>
      <c r="S20" s="5136"/>
      <c r="T20" s="5136"/>
      <c r="U20" s="5137"/>
      <c r="V20" s="5135"/>
      <c r="W20" s="5136"/>
      <c r="X20" s="5136"/>
      <c r="Y20" s="5137"/>
      <c r="Z20" s="5138" t="s">
        <v>1116</v>
      </c>
      <c r="AA20" s="5139"/>
      <c r="AB20" s="5139"/>
      <c r="AC20" s="5139"/>
      <c r="AD20" s="5139"/>
      <c r="AE20" s="5139"/>
      <c r="AF20" s="5140"/>
    </row>
    <row r="21" spans="1:38" s="83" customFormat="1" ht="20.100000000000001" customHeight="1">
      <c r="A21" s="1389"/>
      <c r="B21" s="5131" t="s">
        <v>1113</v>
      </c>
      <c r="C21" s="5131"/>
      <c r="D21" s="5131"/>
      <c r="E21" s="5131"/>
      <c r="F21" s="5131"/>
      <c r="G21" s="5131"/>
      <c r="H21" s="1390"/>
      <c r="I21" s="926"/>
      <c r="J21" s="5132"/>
      <c r="K21" s="5133"/>
      <c r="L21" s="5133"/>
      <c r="M21" s="5134"/>
      <c r="N21" s="5132"/>
      <c r="O21" s="5133"/>
      <c r="P21" s="5133"/>
      <c r="Q21" s="5134"/>
      <c r="R21" s="5132"/>
      <c r="S21" s="5133"/>
      <c r="T21" s="5133"/>
      <c r="U21" s="5134"/>
      <c r="V21" s="5132"/>
      <c r="W21" s="5133"/>
      <c r="X21" s="5133"/>
      <c r="Y21" s="5134"/>
      <c r="Z21" s="5142"/>
      <c r="AA21" s="5143"/>
      <c r="AB21" s="5143"/>
      <c r="AC21" s="5143"/>
      <c r="AD21" s="5143"/>
      <c r="AE21" s="5143"/>
      <c r="AF21" s="5144"/>
    </row>
    <row r="22" spans="1:38" s="83" customFormat="1" ht="20.100000000000001" customHeight="1">
      <c r="A22" s="1391"/>
      <c r="B22" s="5152" t="s">
        <v>1114</v>
      </c>
      <c r="C22" s="5152"/>
      <c r="D22" s="5152"/>
      <c r="E22" s="5152"/>
      <c r="F22" s="5152"/>
      <c r="G22" s="5152"/>
      <c r="H22" s="5153"/>
      <c r="I22" s="1387" t="s">
        <v>135</v>
      </c>
      <c r="J22" s="5135"/>
      <c r="K22" s="5136"/>
      <c r="L22" s="5136"/>
      <c r="M22" s="5137"/>
      <c r="N22" s="5135"/>
      <c r="O22" s="5136"/>
      <c r="P22" s="5136"/>
      <c r="Q22" s="5137"/>
      <c r="R22" s="5135"/>
      <c r="S22" s="5136"/>
      <c r="T22" s="5136"/>
      <c r="U22" s="5137"/>
      <c r="V22" s="5135"/>
      <c r="W22" s="5136"/>
      <c r="X22" s="5136"/>
      <c r="Y22" s="5137"/>
      <c r="Z22" s="5145"/>
      <c r="AA22" s="5139"/>
      <c r="AB22" s="5139"/>
      <c r="AC22" s="5139"/>
      <c r="AD22" s="5139"/>
      <c r="AE22" s="5139"/>
      <c r="AF22" s="5140"/>
    </row>
    <row r="23" spans="1:38" s="83" customFormat="1" ht="20.100000000000001" customHeight="1">
      <c r="A23" s="5146"/>
      <c r="B23" s="5147"/>
      <c r="C23" s="5147"/>
      <c r="D23" s="5147"/>
      <c r="E23" s="5147"/>
      <c r="F23" s="5147"/>
      <c r="G23" s="5147"/>
      <c r="H23" s="5148"/>
      <c r="I23" s="96"/>
      <c r="J23" s="5132"/>
      <c r="K23" s="5133"/>
      <c r="L23" s="5133"/>
      <c r="M23" s="5134"/>
      <c r="N23" s="5132"/>
      <c r="O23" s="5133"/>
      <c r="P23" s="5133"/>
      <c r="Q23" s="5134"/>
      <c r="R23" s="5132"/>
      <c r="S23" s="5133"/>
      <c r="T23" s="5133"/>
      <c r="U23" s="5134"/>
      <c r="V23" s="5132"/>
      <c r="W23" s="5133"/>
      <c r="X23" s="5133"/>
      <c r="Y23" s="5134"/>
      <c r="Z23" s="5142"/>
      <c r="AA23" s="5143"/>
      <c r="AB23" s="5143"/>
      <c r="AC23" s="5143"/>
      <c r="AD23" s="5143"/>
      <c r="AE23" s="5143"/>
      <c r="AF23" s="5144"/>
    </row>
    <row r="24" spans="1:38" s="83" customFormat="1" ht="20.100000000000001" customHeight="1">
      <c r="A24" s="5149"/>
      <c r="B24" s="5150"/>
      <c r="C24" s="5150"/>
      <c r="D24" s="5150"/>
      <c r="E24" s="5150"/>
      <c r="F24" s="5150"/>
      <c r="G24" s="5150"/>
      <c r="H24" s="5151"/>
      <c r="I24" s="641" t="s">
        <v>140</v>
      </c>
      <c r="J24" s="5135"/>
      <c r="K24" s="5136"/>
      <c r="L24" s="5136"/>
      <c r="M24" s="5137"/>
      <c r="N24" s="5135"/>
      <c r="O24" s="5136"/>
      <c r="P24" s="5136"/>
      <c r="Q24" s="5137"/>
      <c r="R24" s="5135"/>
      <c r="S24" s="5136"/>
      <c r="T24" s="5136"/>
      <c r="U24" s="5137"/>
      <c r="V24" s="5135"/>
      <c r="W24" s="5136"/>
      <c r="X24" s="5136"/>
      <c r="Y24" s="5137"/>
      <c r="Z24" s="5178"/>
      <c r="AA24" s="5179"/>
      <c r="AB24" s="5179"/>
      <c r="AC24" s="5179"/>
      <c r="AD24" s="5179"/>
      <c r="AE24" s="5179"/>
      <c r="AF24" s="5180"/>
    </row>
    <row r="25" spans="1:38" s="83" customFormat="1" ht="20.100000000000001" customHeight="1">
      <c r="A25" s="5181"/>
      <c r="B25" s="5182"/>
      <c r="C25" s="5182"/>
      <c r="D25" s="5182"/>
      <c r="E25" s="5182"/>
      <c r="F25" s="5182"/>
      <c r="G25" s="5182"/>
      <c r="H25" s="5183"/>
      <c r="I25" s="96"/>
      <c r="J25" s="5132"/>
      <c r="K25" s="5133"/>
      <c r="L25" s="5133"/>
      <c r="M25" s="5134"/>
      <c r="N25" s="5132"/>
      <c r="O25" s="5133"/>
      <c r="P25" s="5133"/>
      <c r="Q25" s="5134"/>
      <c r="R25" s="5132"/>
      <c r="S25" s="5133"/>
      <c r="T25" s="5133"/>
      <c r="U25" s="5134"/>
      <c r="V25" s="5132"/>
      <c r="W25" s="5133"/>
      <c r="X25" s="5133"/>
      <c r="Y25" s="5134"/>
      <c r="Z25" s="5142"/>
      <c r="AA25" s="5143"/>
      <c r="AB25" s="5143"/>
      <c r="AC25" s="5143"/>
      <c r="AD25" s="5143"/>
      <c r="AE25" s="5143"/>
      <c r="AF25" s="5144"/>
    </row>
    <row r="26" spans="1:38" s="83" customFormat="1" ht="20.100000000000001" customHeight="1">
      <c r="A26" s="5149"/>
      <c r="B26" s="5150"/>
      <c r="C26" s="5150"/>
      <c r="D26" s="5150"/>
      <c r="E26" s="5150"/>
      <c r="F26" s="5150"/>
      <c r="G26" s="5150"/>
      <c r="H26" s="5151"/>
      <c r="I26" s="641" t="s">
        <v>141</v>
      </c>
      <c r="J26" s="5135"/>
      <c r="K26" s="5136"/>
      <c r="L26" s="5136"/>
      <c r="M26" s="5137"/>
      <c r="N26" s="5135"/>
      <c r="O26" s="5136"/>
      <c r="P26" s="5136"/>
      <c r="Q26" s="5137"/>
      <c r="R26" s="5135"/>
      <c r="S26" s="5136"/>
      <c r="T26" s="5136"/>
      <c r="U26" s="5137"/>
      <c r="V26" s="5135"/>
      <c r="W26" s="5136"/>
      <c r="X26" s="5136"/>
      <c r="Y26" s="5137"/>
      <c r="Z26" s="5178"/>
      <c r="AA26" s="5179"/>
      <c r="AB26" s="5179"/>
      <c r="AC26" s="5179"/>
      <c r="AD26" s="5179"/>
      <c r="AE26" s="5179"/>
      <c r="AF26" s="5180"/>
    </row>
    <row r="27" spans="1:38" s="83" customFormat="1" ht="20.100000000000001" customHeight="1">
      <c r="A27" s="905"/>
      <c r="B27" s="5130" t="s">
        <v>154</v>
      </c>
      <c r="C27" s="5130"/>
      <c r="D27" s="5130"/>
      <c r="E27" s="5130"/>
      <c r="F27" s="5130"/>
      <c r="G27" s="5130"/>
      <c r="H27" s="910"/>
      <c r="I27" s="96"/>
      <c r="J27" s="5132"/>
      <c r="K27" s="5133"/>
      <c r="L27" s="5133"/>
      <c r="M27" s="5134"/>
      <c r="N27" s="5132"/>
      <c r="O27" s="5133"/>
      <c r="P27" s="5133"/>
      <c r="Q27" s="5134"/>
      <c r="R27" s="5132"/>
      <c r="S27" s="5133"/>
      <c r="T27" s="5133"/>
      <c r="U27" s="5134"/>
      <c r="V27" s="5132"/>
      <c r="W27" s="5133"/>
      <c r="X27" s="5133"/>
      <c r="Y27" s="5134"/>
      <c r="Z27" s="5176"/>
      <c r="AA27" s="5176"/>
      <c r="AB27" s="5176"/>
      <c r="AC27" s="5176"/>
      <c r="AD27" s="5176"/>
      <c r="AE27" s="5176"/>
      <c r="AF27" s="5176"/>
    </row>
    <row r="28" spans="1:38" s="83" customFormat="1" ht="20.100000000000001" customHeight="1">
      <c r="A28" s="911"/>
      <c r="B28" s="5141" t="s">
        <v>155</v>
      </c>
      <c r="C28" s="5141"/>
      <c r="D28" s="5141"/>
      <c r="E28" s="5141"/>
      <c r="F28" s="5141"/>
      <c r="G28" s="5141"/>
      <c r="H28" s="912"/>
      <c r="I28" s="641" t="s">
        <v>143</v>
      </c>
      <c r="J28" s="5135">
        <f>J18+J20+J22+J24+J26</f>
        <v>0</v>
      </c>
      <c r="K28" s="5136"/>
      <c r="L28" s="5136"/>
      <c r="M28" s="5137"/>
      <c r="N28" s="5135">
        <f>N18+N20+N22+N24+N26</f>
        <v>0</v>
      </c>
      <c r="O28" s="5136"/>
      <c r="P28" s="5136"/>
      <c r="Q28" s="5137"/>
      <c r="R28" s="5135">
        <f>R18+R20+R22+R24+R26</f>
        <v>0</v>
      </c>
      <c r="S28" s="5136"/>
      <c r="T28" s="5136"/>
      <c r="U28" s="5137"/>
      <c r="V28" s="5135">
        <f>V18+V20+V22+V24+V26</f>
        <v>0</v>
      </c>
      <c r="W28" s="5136"/>
      <c r="X28" s="5136"/>
      <c r="Y28" s="5137"/>
      <c r="Z28" s="5177"/>
      <c r="AA28" s="5177"/>
      <c r="AB28" s="5177"/>
      <c r="AC28" s="5177"/>
      <c r="AD28" s="5177"/>
      <c r="AE28" s="5177"/>
      <c r="AF28" s="5177"/>
    </row>
    <row r="29" spans="1:38" s="85" customFormat="1" ht="12.9" customHeight="1">
      <c r="A29" s="5164"/>
      <c r="B29" s="5164"/>
      <c r="C29" s="5164"/>
      <c r="D29" s="5164"/>
      <c r="E29" s="5164"/>
      <c r="F29" s="5164"/>
      <c r="G29" s="5164"/>
      <c r="H29" s="5164"/>
      <c r="I29" s="5164"/>
      <c r="J29" s="5164"/>
      <c r="K29" s="5164"/>
      <c r="L29" s="5164"/>
      <c r="M29" s="5164"/>
      <c r="N29" s="5164"/>
      <c r="O29" s="5164"/>
      <c r="P29" s="5164"/>
      <c r="Q29" s="5164"/>
      <c r="R29" s="5164"/>
      <c r="S29" s="5164"/>
      <c r="T29" s="5164"/>
      <c r="U29" s="5164"/>
      <c r="V29" s="5164"/>
      <c r="W29" s="5164"/>
      <c r="X29" s="5164"/>
      <c r="Y29" s="5164"/>
      <c r="Z29" s="5164"/>
      <c r="AA29" s="5164"/>
      <c r="AB29" s="5164"/>
      <c r="AC29" s="5164"/>
      <c r="AD29" s="5164"/>
      <c r="AE29" s="5164"/>
      <c r="AF29" s="5164"/>
    </row>
    <row r="30" spans="1:38" ht="12.9" customHeight="1">
      <c r="A30" s="5165"/>
      <c r="B30" s="5165"/>
      <c r="C30" s="5165"/>
      <c r="D30" s="5165"/>
      <c r="E30" s="5166"/>
      <c r="F30" s="5165"/>
      <c r="G30" s="5165"/>
      <c r="H30" s="5165"/>
      <c r="I30" s="5165"/>
      <c r="J30" s="5165"/>
      <c r="K30" s="5165"/>
      <c r="L30" s="5165"/>
      <c r="M30" s="5165"/>
      <c r="N30" s="5165"/>
      <c r="O30" s="5165"/>
      <c r="P30" s="5165"/>
      <c r="Q30" s="5165"/>
      <c r="R30" s="5165"/>
      <c r="S30" s="5165"/>
      <c r="T30" s="5165"/>
      <c r="U30" s="5165"/>
      <c r="V30" s="5165"/>
      <c r="W30" s="5165"/>
      <c r="X30" s="5165"/>
      <c r="Y30" s="5165"/>
      <c r="Z30" s="5165"/>
      <c r="AA30" s="5165"/>
      <c r="AB30" s="5165"/>
      <c r="AC30" s="5165"/>
      <c r="AD30" s="5165"/>
      <c r="AE30" s="5165"/>
      <c r="AF30" s="5165"/>
    </row>
    <row r="31" spans="1:38" ht="12.9" customHeight="1">
      <c r="I31" s="83"/>
    </row>
    <row r="32" spans="1:38">
      <c r="C32" s="90"/>
      <c r="I32" s="83"/>
    </row>
    <row r="33" spans="1:32">
      <c r="I33" s="83"/>
    </row>
    <row r="34" spans="1:32" ht="13.2">
      <c r="A34" s="85"/>
      <c r="B34" s="85"/>
      <c r="C34" s="85"/>
      <c r="D34" s="85"/>
      <c r="E34" s="85"/>
      <c r="F34" s="85"/>
      <c r="G34" s="85"/>
      <c r="H34" s="85"/>
      <c r="I34" s="80"/>
      <c r="J34" s="85"/>
      <c r="K34" s="85"/>
      <c r="L34" s="85"/>
      <c r="M34" s="85"/>
      <c r="N34" s="85"/>
      <c r="O34" s="85"/>
      <c r="P34" s="85"/>
      <c r="Q34" s="85"/>
      <c r="R34" s="85"/>
      <c r="S34" s="85"/>
      <c r="T34" s="85"/>
      <c r="U34" s="85"/>
      <c r="V34" s="85"/>
      <c r="W34" s="85"/>
      <c r="X34" s="85"/>
      <c r="Y34" s="85"/>
      <c r="Z34" s="85"/>
      <c r="AA34" s="85"/>
      <c r="AB34" s="85"/>
      <c r="AC34" s="85"/>
      <c r="AD34" s="85"/>
      <c r="AE34" s="85"/>
      <c r="AF34" s="85"/>
    </row>
    <row r="35" spans="1:32" ht="13.2">
      <c r="A35" s="85"/>
      <c r="B35" s="85"/>
      <c r="C35" s="85"/>
      <c r="D35" s="85"/>
      <c r="E35" s="85"/>
      <c r="F35" s="85"/>
      <c r="G35" s="85"/>
      <c r="H35" s="85"/>
      <c r="I35" s="80"/>
      <c r="J35" s="85"/>
      <c r="K35" s="85"/>
      <c r="L35" s="85"/>
      <c r="M35" s="85"/>
      <c r="N35" s="85"/>
      <c r="O35" s="85"/>
      <c r="P35" s="85"/>
      <c r="Q35" s="85"/>
      <c r="R35" s="85"/>
      <c r="S35" s="85"/>
      <c r="T35" s="85"/>
      <c r="U35" s="85"/>
      <c r="V35" s="85"/>
      <c r="W35" s="85"/>
      <c r="X35" s="85"/>
      <c r="Y35" s="85"/>
      <c r="Z35" s="85"/>
      <c r="AA35" s="85"/>
      <c r="AB35" s="85"/>
      <c r="AC35" s="85"/>
      <c r="AD35" s="85"/>
      <c r="AE35" s="85"/>
      <c r="AF35" s="85"/>
    </row>
    <row r="36" spans="1:32">
      <c r="I36" s="83"/>
    </row>
    <row r="44" spans="1:32">
      <c r="C44" s="84"/>
      <c r="D44" s="84"/>
      <c r="E44" s="84"/>
      <c r="F44" s="84"/>
      <c r="G44" s="84"/>
      <c r="H44" s="84"/>
      <c r="I44" s="84"/>
      <c r="J44" s="84"/>
      <c r="K44" s="84"/>
      <c r="L44" s="84"/>
      <c r="M44" s="84"/>
      <c r="N44" s="84"/>
      <c r="O44" s="84"/>
      <c r="P44" s="84"/>
      <c r="Q44" s="84"/>
      <c r="R44" s="84"/>
      <c r="S44" s="84"/>
      <c r="T44" s="84"/>
      <c r="U44" s="84"/>
      <c r="V44" s="84"/>
      <c r="W44" s="84"/>
      <c r="X44" s="84"/>
      <c r="Y44" s="84"/>
    </row>
  </sheetData>
  <sheetProtection selectLockedCells="1" selectUnlockedCells="1"/>
  <mergeCells count="101">
    <mergeCell ref="V26:Y26"/>
    <mergeCell ref="Z26:AF26"/>
    <mergeCell ref="J24:M24"/>
    <mergeCell ref="N24:Q24"/>
    <mergeCell ref="R24:U24"/>
    <mergeCell ref="V24:Y24"/>
    <mergeCell ref="Z24:AF24"/>
    <mergeCell ref="A25:H26"/>
    <mergeCell ref="J25:M25"/>
    <mergeCell ref="N25:Q25"/>
    <mergeCell ref="R25:U25"/>
    <mergeCell ref="V25:Y25"/>
    <mergeCell ref="Z8:AF11"/>
    <mergeCell ref="A29:AF29"/>
    <mergeCell ref="A30:AF30"/>
    <mergeCell ref="A11:I11"/>
    <mergeCell ref="A12:I12"/>
    <mergeCell ref="J9:Q9"/>
    <mergeCell ref="J10:Q10"/>
    <mergeCell ref="J13:M13"/>
    <mergeCell ref="J27:M27"/>
    <mergeCell ref="N27:Q27"/>
    <mergeCell ref="R27:U27"/>
    <mergeCell ref="V27:Y27"/>
    <mergeCell ref="J28:M28"/>
    <mergeCell ref="N28:Q28"/>
    <mergeCell ref="R28:U28"/>
    <mergeCell ref="V28:Y28"/>
    <mergeCell ref="Z25:AF25"/>
    <mergeCell ref="J26:M26"/>
    <mergeCell ref="N26:Q26"/>
    <mergeCell ref="R26:U26"/>
    <mergeCell ref="B27:G27"/>
    <mergeCell ref="B28:G28"/>
    <mergeCell ref="Z27:AF28"/>
    <mergeCell ref="B17:G17"/>
    <mergeCell ref="Z22:AF22"/>
    <mergeCell ref="A23:H24"/>
    <mergeCell ref="J23:M23"/>
    <mergeCell ref="N23:Q23"/>
    <mergeCell ref="R23:U23"/>
    <mergeCell ref="V23:Y23"/>
    <mergeCell ref="Z23:AF23"/>
    <mergeCell ref="R20:U20"/>
    <mergeCell ref="V20:Y20"/>
    <mergeCell ref="Z20:AF20"/>
    <mergeCell ref="J21:M21"/>
    <mergeCell ref="N21:Q21"/>
    <mergeCell ref="R21:U21"/>
    <mergeCell ref="V21:Y21"/>
    <mergeCell ref="Z21:AF21"/>
    <mergeCell ref="J22:M22"/>
    <mergeCell ref="B22:H22"/>
    <mergeCell ref="B20:G20"/>
    <mergeCell ref="N22:Q22"/>
    <mergeCell ref="R22:U22"/>
    <mergeCell ref="V22:Y22"/>
    <mergeCell ref="J20:M20"/>
    <mergeCell ref="N20:Q20"/>
    <mergeCell ref="B19:G19"/>
    <mergeCell ref="B21:G21"/>
    <mergeCell ref="J17:M17"/>
    <mergeCell ref="N17:Q17"/>
    <mergeCell ref="R17:U17"/>
    <mergeCell ref="V17:Y17"/>
    <mergeCell ref="Z17:AF17"/>
    <mergeCell ref="J18:M18"/>
    <mergeCell ref="N18:Q18"/>
    <mergeCell ref="R18:U18"/>
    <mergeCell ref="V18:Y18"/>
    <mergeCell ref="Z18:AF18"/>
    <mergeCell ref="B18:G18"/>
    <mergeCell ref="J19:M19"/>
    <mergeCell ref="N19:Q19"/>
    <mergeCell ref="R19:U19"/>
    <mergeCell ref="V19:Y19"/>
    <mergeCell ref="Z19:AF19"/>
    <mergeCell ref="Z13:AF13"/>
    <mergeCell ref="N13:Q13"/>
    <mergeCell ref="R10:U10"/>
    <mergeCell ref="V10:Y10"/>
    <mergeCell ref="R11:U11"/>
    <mergeCell ref="V11:Y11"/>
    <mergeCell ref="R9:U9"/>
    <mergeCell ref="B14:I14"/>
    <mergeCell ref="A16:G16"/>
    <mergeCell ref="J16:M16"/>
    <mergeCell ref="N16:Q16"/>
    <mergeCell ref="R16:U16"/>
    <mergeCell ref="V16:Y16"/>
    <mergeCell ref="J14:M14"/>
    <mergeCell ref="N14:Q14"/>
    <mergeCell ref="J12:M12"/>
    <mergeCell ref="N12:Q12"/>
    <mergeCell ref="R12:U12"/>
    <mergeCell ref="V12:Y12"/>
    <mergeCell ref="Z16:AF16"/>
    <mergeCell ref="V9:Y9"/>
    <mergeCell ref="R14:U14"/>
    <mergeCell ref="V14:Y14"/>
    <mergeCell ref="Z14:AF14"/>
  </mergeCells>
  <dataValidations count="1">
    <dataValidation allowBlank="1" showInputMessage="1" showErrorMessage="1" prompt="Sila isi di sini_x000a_Please fill in here" sqref="J18:M18 J20:M20 J22:M22 J24:M24 J26:M26 N18:Q18 N20:Q20 N22:Q22 N24:Q24 N26:Q26 R18:U18 R20:U20 R22:U22 R24:U24 R26:U26 V18:Y18 V20:Y20 V22:Y22 V24:Y24 V26:Y26 B22:H22 A23:H24 A25:H26" xr:uid="{66D03C01-529D-4526-93CA-15F8E6BCB117}"/>
  </dataValidation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L71"/>
  <sheetViews>
    <sheetView showGridLines="0" view="pageBreakPreview" zoomScale="110" zoomScaleSheetLayoutView="110" workbookViewId="0">
      <selection activeCell="S51" sqref="S51:U52"/>
    </sheetView>
  </sheetViews>
  <sheetFormatPr defaultColWidth="9.109375" defaultRowHeight="10.199999999999999"/>
  <cols>
    <col min="1" max="1" width="1.109375" style="80" customWidth="1"/>
    <col min="2" max="2" width="4.88671875" style="80" customWidth="1"/>
    <col min="3" max="3" width="6.33203125" style="80" customWidth="1"/>
    <col min="4" max="14" width="5" style="80" customWidth="1"/>
    <col min="15" max="15" width="5" style="151" customWidth="1"/>
    <col min="16" max="20" width="5" style="80" customWidth="1"/>
    <col min="21" max="21" width="4.6640625" style="80" customWidth="1"/>
    <col min="22" max="22" width="7" style="80" customWidth="1"/>
    <col min="23" max="23" width="9.109375" style="80"/>
    <col min="24" max="24" width="10.88671875" style="152" customWidth="1"/>
    <col min="25" max="25" width="9.109375" style="152"/>
    <col min="26" max="16384" width="9.109375" style="80"/>
  </cols>
  <sheetData>
    <row r="1" spans="1:38" ht="15" customHeight="1">
      <c r="A1" s="155"/>
      <c r="B1" s="157"/>
      <c r="C1" s="162"/>
      <c r="D1" s="163"/>
      <c r="E1" s="163"/>
      <c r="F1" s="142"/>
      <c r="G1" s="164"/>
      <c r="H1" s="165"/>
      <c r="I1" s="165"/>
      <c r="J1" s="165"/>
      <c r="K1" s="165"/>
      <c r="L1" s="165"/>
      <c r="M1" s="165"/>
      <c r="N1" s="165"/>
      <c r="O1" s="164"/>
      <c r="P1" s="164"/>
      <c r="Q1" s="164"/>
      <c r="R1" s="164"/>
      <c r="S1" s="164"/>
      <c r="T1" s="146"/>
      <c r="U1" s="146"/>
      <c r="V1" s="189"/>
    </row>
    <row r="2" spans="1:38" ht="15" customHeight="1">
      <c r="A2" s="166"/>
      <c r="B2" s="143"/>
      <c r="C2" s="850"/>
      <c r="D2" s="163"/>
      <c r="E2" s="167" t="s">
        <v>1117</v>
      </c>
      <c r="F2" s="164"/>
      <c r="G2" s="164"/>
      <c r="H2" s="165"/>
      <c r="I2" s="165"/>
      <c r="J2" s="165"/>
      <c r="K2" s="165"/>
      <c r="L2" s="165"/>
      <c r="M2" s="165"/>
      <c r="N2" s="165"/>
      <c r="O2" s="164"/>
      <c r="P2" s="164"/>
      <c r="Q2" s="164"/>
      <c r="R2" s="164"/>
      <c r="S2" s="164"/>
      <c r="T2" s="137"/>
      <c r="U2" s="137"/>
      <c r="V2" s="187"/>
    </row>
    <row r="3" spans="1:38" ht="15" customHeight="1">
      <c r="A3" s="166"/>
      <c r="B3" s="143"/>
      <c r="C3" s="850"/>
      <c r="D3" s="163"/>
      <c r="E3" s="168" t="s">
        <v>1118</v>
      </c>
      <c r="F3" s="164"/>
      <c r="G3" s="164"/>
      <c r="H3" s="165"/>
      <c r="I3" s="165"/>
      <c r="J3" s="165"/>
      <c r="K3" s="165"/>
      <c r="L3" s="165"/>
      <c r="M3" s="165"/>
      <c r="N3" s="165"/>
      <c r="O3" s="164"/>
      <c r="P3" s="164"/>
      <c r="Q3" s="164"/>
      <c r="R3" s="164"/>
      <c r="S3" s="164"/>
      <c r="T3" s="137"/>
      <c r="U3" s="137"/>
      <c r="V3" s="187"/>
    </row>
    <row r="4" spans="1:38" ht="7.5" customHeight="1">
      <c r="A4" s="166"/>
      <c r="B4" s="143"/>
      <c r="C4" s="850"/>
      <c r="D4" s="169"/>
      <c r="E4" s="169"/>
      <c r="F4" s="137"/>
      <c r="G4" s="137"/>
      <c r="H4" s="137"/>
      <c r="I4" s="136"/>
      <c r="J4" s="137"/>
      <c r="K4" s="137"/>
      <c r="L4" s="137"/>
      <c r="M4" s="137"/>
      <c r="N4" s="136"/>
      <c r="O4" s="854"/>
      <c r="P4" s="136"/>
      <c r="Q4" s="137"/>
      <c r="R4" s="137"/>
      <c r="S4" s="137"/>
      <c r="T4" s="137"/>
      <c r="U4" s="137"/>
      <c r="V4" s="187"/>
    </row>
    <row r="5" spans="1:38" ht="7.5" customHeight="1">
      <c r="A5" s="166"/>
      <c r="B5" s="143"/>
      <c r="C5" s="850"/>
      <c r="D5" s="169"/>
      <c r="E5" s="169"/>
      <c r="F5" s="137"/>
      <c r="G5" s="137"/>
      <c r="H5" s="137"/>
      <c r="I5" s="136"/>
      <c r="J5" s="137"/>
      <c r="K5" s="137"/>
      <c r="L5" s="137"/>
      <c r="M5" s="137"/>
      <c r="N5" s="136"/>
      <c r="O5" s="854"/>
      <c r="P5" s="136"/>
      <c r="Q5" s="137"/>
      <c r="R5" s="137"/>
      <c r="S5" s="137"/>
      <c r="T5" s="137"/>
      <c r="U5" s="137"/>
      <c r="V5" s="187"/>
    </row>
    <row r="6" spans="1:38" ht="7.5" customHeight="1">
      <c r="A6" s="166"/>
      <c r="B6" s="143"/>
      <c r="C6" s="850"/>
      <c r="D6" s="169"/>
      <c r="E6" s="169"/>
      <c r="F6" s="137"/>
      <c r="G6" s="137"/>
      <c r="H6" s="137"/>
      <c r="I6" s="136"/>
      <c r="J6" s="137"/>
      <c r="K6" s="137"/>
      <c r="L6" s="137"/>
      <c r="M6" s="137"/>
      <c r="N6" s="136"/>
      <c r="O6" s="854"/>
      <c r="P6" s="136"/>
      <c r="Q6" s="137"/>
      <c r="R6" s="137"/>
      <c r="S6" s="137"/>
      <c r="T6" s="137"/>
      <c r="U6" s="137"/>
      <c r="V6" s="187"/>
    </row>
    <row r="7" spans="1:38" s="152" customFormat="1" ht="10.5" customHeight="1">
      <c r="A7" s="160"/>
      <c r="C7" s="136"/>
      <c r="D7" s="137"/>
      <c r="E7" s="138"/>
      <c r="F7" s="851"/>
      <c r="G7" s="848"/>
      <c r="H7" s="848"/>
      <c r="I7" s="848"/>
      <c r="J7" s="848"/>
      <c r="K7" s="664" t="s">
        <v>1120</v>
      </c>
      <c r="M7" s="31"/>
      <c r="N7" s="181"/>
      <c r="O7" s="182"/>
      <c r="P7" s="139"/>
      <c r="Q7" s="181"/>
      <c r="R7" s="181"/>
      <c r="S7" s="181"/>
      <c r="T7" s="181"/>
      <c r="U7" s="181"/>
      <c r="V7" s="186"/>
      <c r="W7" s="80"/>
      <c r="X7" s="190"/>
      <c r="Z7" s="80"/>
      <c r="AA7" s="80"/>
      <c r="AB7" s="80"/>
      <c r="AC7" s="80"/>
      <c r="AD7" s="80"/>
      <c r="AE7" s="80"/>
      <c r="AF7" s="80"/>
      <c r="AG7" s="80"/>
      <c r="AH7" s="80"/>
      <c r="AI7" s="80"/>
      <c r="AJ7" s="80"/>
      <c r="AK7" s="80"/>
      <c r="AL7" s="80"/>
    </row>
    <row r="8" spans="1:38" s="152" customFormat="1" ht="10.5" customHeight="1">
      <c r="A8" s="160"/>
      <c r="B8" s="136"/>
      <c r="C8" s="136"/>
      <c r="D8" s="137"/>
      <c r="E8" s="138"/>
      <c r="F8" s="851"/>
      <c r="G8" s="848"/>
      <c r="H8" s="848"/>
      <c r="I8" s="848"/>
      <c r="J8" s="848"/>
      <c r="K8" s="19" t="s">
        <v>904</v>
      </c>
      <c r="M8" s="31"/>
      <c r="N8" s="181"/>
      <c r="O8" s="182"/>
      <c r="P8" s="139"/>
      <c r="Q8" s="181"/>
      <c r="R8" s="181"/>
      <c r="S8" s="181"/>
      <c r="T8" s="181"/>
      <c r="U8" s="181"/>
      <c r="V8" s="186"/>
      <c r="W8" s="80"/>
      <c r="X8" s="190"/>
      <c r="Z8" s="80"/>
      <c r="AA8" s="80"/>
      <c r="AB8" s="80"/>
      <c r="AC8" s="80"/>
      <c r="AD8" s="80"/>
      <c r="AE8" s="80"/>
      <c r="AF8" s="80"/>
      <c r="AG8" s="80"/>
      <c r="AH8" s="80"/>
      <c r="AI8" s="80"/>
      <c r="AJ8" s="80"/>
      <c r="AK8" s="80"/>
      <c r="AL8" s="80"/>
    </row>
    <row r="9" spans="1:38" s="152" customFormat="1" ht="10.5" customHeight="1">
      <c r="A9" s="160"/>
      <c r="B9" s="136"/>
      <c r="C9" s="136"/>
      <c r="D9" s="137"/>
      <c r="E9" s="138"/>
      <c r="F9" s="851"/>
      <c r="G9" s="848"/>
      <c r="H9" s="848"/>
      <c r="I9" s="848"/>
      <c r="J9" s="848"/>
      <c r="K9" s="848"/>
      <c r="L9" s="19"/>
      <c r="M9" s="31"/>
      <c r="N9" s="181"/>
      <c r="O9" s="182"/>
      <c r="P9" s="139"/>
      <c r="Q9" s="181"/>
      <c r="R9" s="181"/>
      <c r="S9" s="181"/>
      <c r="T9" s="181"/>
      <c r="U9" s="181"/>
      <c r="V9" s="186"/>
      <c r="W9" s="80"/>
      <c r="X9" s="190"/>
      <c r="Z9" s="80"/>
      <c r="AA9" s="80"/>
      <c r="AB9" s="80"/>
      <c r="AC9" s="80"/>
      <c r="AD9" s="80"/>
      <c r="AE9" s="80"/>
      <c r="AF9" s="80"/>
      <c r="AG9" s="80"/>
      <c r="AH9" s="80"/>
      <c r="AI9" s="80"/>
      <c r="AJ9" s="80"/>
      <c r="AK9" s="80"/>
      <c r="AL9" s="80"/>
    </row>
    <row r="10" spans="1:38" s="152" customFormat="1" ht="10.5" customHeight="1">
      <c r="A10" s="160"/>
      <c r="B10" s="136" t="s">
        <v>1119</v>
      </c>
      <c r="C10" s="16" t="s">
        <v>1121</v>
      </c>
      <c r="D10" s="137"/>
      <c r="E10" s="138"/>
      <c r="F10" s="851"/>
      <c r="G10" s="848"/>
      <c r="H10" s="848"/>
      <c r="I10" s="848"/>
      <c r="J10" s="848"/>
      <c r="K10" s="848"/>
      <c r="L10" s="19"/>
      <c r="M10" s="31"/>
      <c r="N10" s="181"/>
      <c r="O10" s="182"/>
      <c r="P10" s="139"/>
      <c r="Q10" s="181"/>
      <c r="R10" s="181"/>
      <c r="S10" s="181"/>
      <c r="T10" s="181"/>
      <c r="U10" s="181"/>
      <c r="V10" s="186"/>
      <c r="W10" s="80"/>
      <c r="X10" s="190"/>
      <c r="Z10" s="80"/>
      <c r="AA10" s="80"/>
      <c r="AB10" s="80"/>
      <c r="AC10" s="80"/>
      <c r="AD10" s="80"/>
      <c r="AE10" s="80"/>
      <c r="AF10" s="80"/>
      <c r="AG10" s="80"/>
      <c r="AH10" s="80"/>
      <c r="AI10" s="80"/>
      <c r="AJ10" s="80"/>
      <c r="AK10" s="80"/>
      <c r="AL10" s="80"/>
    </row>
    <row r="11" spans="1:38" s="152" customFormat="1" ht="10.5" customHeight="1">
      <c r="A11" s="160"/>
      <c r="B11" s="136"/>
      <c r="C11" s="19" t="s">
        <v>1122</v>
      </c>
      <c r="D11" s="137"/>
      <c r="E11" s="138"/>
      <c r="F11" s="851"/>
      <c r="G11" s="848"/>
      <c r="H11" s="848"/>
      <c r="I11" s="848"/>
      <c r="J11" s="848"/>
      <c r="K11" s="848"/>
      <c r="L11" s="19"/>
      <c r="M11" s="31"/>
      <c r="N11" s="181"/>
      <c r="O11" s="182"/>
      <c r="P11" s="139"/>
      <c r="Q11" s="181"/>
      <c r="R11" s="181"/>
      <c r="S11" s="181"/>
      <c r="T11" s="181"/>
      <c r="U11" s="181"/>
      <c r="V11" s="186"/>
      <c r="W11" s="80"/>
      <c r="X11" s="190"/>
      <c r="Z11" s="80"/>
      <c r="AA11" s="80"/>
      <c r="AB11" s="80"/>
      <c r="AC11" s="80"/>
      <c r="AD11" s="80"/>
      <c r="AE11" s="80"/>
      <c r="AF11" s="80"/>
      <c r="AG11" s="80"/>
      <c r="AH11" s="80"/>
      <c r="AI11" s="80"/>
      <c r="AJ11" s="80"/>
      <c r="AK11" s="80"/>
      <c r="AL11" s="80"/>
    </row>
    <row r="12" spans="1:38" s="152" customFormat="1" ht="9.75" customHeight="1">
      <c r="A12" s="160"/>
      <c r="B12" s="80"/>
      <c r="C12" s="138"/>
      <c r="D12" s="137"/>
      <c r="E12" s="138"/>
      <c r="F12" s="137"/>
      <c r="G12" s="137"/>
      <c r="H12" s="137"/>
      <c r="I12" s="853"/>
      <c r="J12" s="137"/>
      <c r="K12" s="853"/>
      <c r="L12" s="853"/>
      <c r="M12" s="853"/>
      <c r="N12" s="180"/>
      <c r="O12" s="180"/>
      <c r="P12" s="853"/>
      <c r="Q12" s="853"/>
      <c r="R12" s="853"/>
      <c r="S12" s="847"/>
      <c r="T12" s="80"/>
      <c r="U12" s="635" t="s">
        <v>1123</v>
      </c>
      <c r="V12" s="186"/>
      <c r="W12" s="80"/>
      <c r="Z12" s="80"/>
      <c r="AA12" s="80"/>
      <c r="AB12" s="80"/>
      <c r="AC12" s="80"/>
      <c r="AD12" s="80"/>
      <c r="AE12" s="80"/>
      <c r="AF12" s="80"/>
      <c r="AG12" s="80"/>
      <c r="AH12" s="80"/>
      <c r="AI12" s="80"/>
      <c r="AJ12" s="80"/>
      <c r="AK12" s="80"/>
      <c r="AL12" s="80"/>
    </row>
    <row r="13" spans="1:38" s="152" customFormat="1" ht="3" customHeight="1">
      <c r="A13" s="160"/>
      <c r="B13" s="80"/>
      <c r="C13" s="13"/>
      <c r="D13" s="171"/>
      <c r="E13" s="171"/>
      <c r="F13" s="847"/>
      <c r="G13" s="32"/>
      <c r="H13" s="32"/>
      <c r="I13" s="80"/>
      <c r="J13" s="80"/>
      <c r="K13" s="853"/>
      <c r="L13" s="853"/>
      <c r="M13" s="853"/>
      <c r="N13" s="180"/>
      <c r="O13" s="180"/>
      <c r="P13" s="853"/>
      <c r="Q13" s="853"/>
      <c r="R13" s="853"/>
      <c r="S13" s="16"/>
      <c r="T13" s="80"/>
      <c r="U13" s="6"/>
      <c r="V13" s="186"/>
      <c r="W13" s="80"/>
      <c r="Z13" s="80"/>
      <c r="AA13" s="80"/>
      <c r="AB13" s="80"/>
      <c r="AC13" s="80"/>
      <c r="AD13" s="80"/>
      <c r="AE13" s="80"/>
      <c r="AF13" s="80"/>
      <c r="AG13" s="80"/>
      <c r="AH13" s="80"/>
      <c r="AI13" s="80"/>
      <c r="AJ13" s="80"/>
      <c r="AK13" s="80"/>
      <c r="AL13" s="80"/>
    </row>
    <row r="14" spans="1:38" s="152" customFormat="1" ht="9.75" customHeight="1">
      <c r="A14" s="160"/>
      <c r="B14" s="80"/>
      <c r="C14" s="856" t="s">
        <v>44</v>
      </c>
      <c r="D14" s="16" t="s">
        <v>1124</v>
      </c>
      <c r="E14" s="16"/>
      <c r="F14" s="16"/>
      <c r="G14" s="16"/>
      <c r="H14" s="16"/>
      <c r="I14" s="80"/>
      <c r="J14" s="80"/>
      <c r="K14" s="853"/>
      <c r="L14" s="853"/>
      <c r="M14" s="853"/>
      <c r="N14" s="180"/>
      <c r="O14" s="180"/>
      <c r="P14" s="853"/>
      <c r="Q14" s="853"/>
      <c r="R14" s="853"/>
      <c r="S14" s="17"/>
      <c r="T14" s="5184" t="s">
        <v>123</v>
      </c>
      <c r="U14" s="5186"/>
      <c r="V14" s="186"/>
      <c r="W14" s="80"/>
      <c r="Z14" s="80"/>
      <c r="AA14" s="80"/>
      <c r="AB14" s="80"/>
      <c r="AC14" s="80"/>
      <c r="AD14" s="80"/>
      <c r="AE14" s="80"/>
      <c r="AF14" s="80"/>
      <c r="AG14" s="80"/>
      <c r="AH14" s="80"/>
      <c r="AI14" s="80"/>
      <c r="AJ14" s="80"/>
      <c r="AK14" s="80"/>
      <c r="AL14" s="80"/>
    </row>
    <row r="15" spans="1:38" s="152" customFormat="1" ht="9.75" customHeight="1">
      <c r="A15" s="160"/>
      <c r="B15" s="80"/>
      <c r="C15" s="172"/>
      <c r="D15" s="17"/>
      <c r="E15" s="17"/>
      <c r="F15" s="17"/>
      <c r="G15" s="17"/>
      <c r="H15" s="17"/>
      <c r="I15" s="80"/>
      <c r="J15" s="80"/>
      <c r="K15" s="853"/>
      <c r="L15" s="853"/>
      <c r="M15" s="853"/>
      <c r="N15" s="180"/>
      <c r="O15" s="180"/>
      <c r="P15" s="853"/>
      <c r="Q15" s="853"/>
      <c r="R15" s="853"/>
      <c r="S15" s="17"/>
      <c r="T15" s="5185"/>
      <c r="U15" s="5187"/>
      <c r="V15" s="186"/>
      <c r="W15" s="80"/>
      <c r="Z15" s="80"/>
      <c r="AA15" s="80"/>
      <c r="AB15" s="80"/>
      <c r="AC15" s="80"/>
      <c r="AD15" s="80"/>
      <c r="AE15" s="80"/>
      <c r="AF15" s="80"/>
      <c r="AG15" s="80"/>
      <c r="AH15" s="80"/>
      <c r="AI15" s="80"/>
      <c r="AJ15" s="80"/>
      <c r="AK15" s="80"/>
      <c r="AL15" s="80"/>
    </row>
    <row r="16" spans="1:38" ht="5.25" customHeight="1">
      <c r="A16" s="160"/>
      <c r="C16" s="13"/>
      <c r="D16" s="13"/>
      <c r="E16" s="849"/>
      <c r="F16" s="849"/>
      <c r="G16" s="849"/>
      <c r="H16" s="849"/>
      <c r="K16" s="853"/>
      <c r="L16" s="853"/>
      <c r="M16" s="853"/>
      <c r="N16" s="180"/>
      <c r="O16" s="180"/>
      <c r="P16" s="853"/>
      <c r="Q16" s="853"/>
      <c r="R16" s="853"/>
      <c r="S16" s="16"/>
      <c r="U16" s="6"/>
      <c r="V16" s="186"/>
    </row>
    <row r="17" spans="1:22" ht="9.75" customHeight="1">
      <c r="A17" s="160"/>
      <c r="C17" s="856" t="s">
        <v>46</v>
      </c>
      <c r="D17" s="16" t="s">
        <v>1125</v>
      </c>
      <c r="E17" s="16"/>
      <c r="F17" s="16"/>
      <c r="G17" s="16"/>
      <c r="H17" s="16"/>
      <c r="K17" s="853"/>
      <c r="L17" s="853"/>
      <c r="M17" s="853"/>
      <c r="N17" s="180"/>
      <c r="O17" s="180"/>
      <c r="P17" s="853"/>
      <c r="Q17" s="853"/>
      <c r="R17" s="853"/>
      <c r="S17" s="17"/>
      <c r="T17" s="5184" t="s">
        <v>125</v>
      </c>
      <c r="U17" s="5186"/>
      <c r="V17" s="186"/>
    </row>
    <row r="18" spans="1:22" ht="9.75" customHeight="1">
      <c r="A18" s="160"/>
      <c r="C18" s="172"/>
      <c r="D18" s="17"/>
      <c r="E18" s="17"/>
      <c r="F18" s="17"/>
      <c r="G18" s="17"/>
      <c r="H18" s="17" t="s">
        <v>24</v>
      </c>
      <c r="K18" s="853"/>
      <c r="L18" s="853"/>
      <c r="M18" s="853"/>
      <c r="N18" s="180"/>
      <c r="O18" s="180"/>
      <c r="P18" s="853"/>
      <c r="Q18" s="853"/>
      <c r="R18" s="853"/>
      <c r="S18" s="17"/>
      <c r="T18" s="5185"/>
      <c r="U18" s="5187"/>
      <c r="V18" s="186"/>
    </row>
    <row r="19" spans="1:22" ht="5.25" customHeight="1">
      <c r="A19" s="160"/>
      <c r="C19" s="13"/>
      <c r="D19" s="171"/>
      <c r="E19" s="171"/>
      <c r="F19" s="847"/>
      <c r="G19" s="32"/>
      <c r="H19" s="32"/>
      <c r="K19" s="853"/>
      <c r="L19" s="853"/>
      <c r="M19" s="853"/>
      <c r="N19" s="180"/>
      <c r="O19" s="180"/>
      <c r="P19" s="853"/>
      <c r="Q19" s="853"/>
      <c r="R19" s="853"/>
      <c r="S19" s="847"/>
      <c r="U19" s="6"/>
      <c r="V19" s="186"/>
    </row>
    <row r="20" spans="1:22" ht="9.75" customHeight="1">
      <c r="A20" s="160"/>
      <c r="C20" s="856" t="s">
        <v>48</v>
      </c>
      <c r="D20" s="16" t="s">
        <v>1126</v>
      </c>
      <c r="E20" s="171"/>
      <c r="F20" s="847"/>
      <c r="G20" s="32"/>
      <c r="H20" s="32"/>
      <c r="K20" s="853"/>
      <c r="L20" s="853"/>
      <c r="M20" s="853"/>
      <c r="N20" s="180"/>
      <c r="O20" s="180"/>
      <c r="P20" s="853"/>
      <c r="Q20" s="853"/>
      <c r="R20" s="853"/>
      <c r="S20" s="847"/>
      <c r="T20" s="5184" t="s">
        <v>135</v>
      </c>
      <c r="U20" s="5186"/>
      <c r="V20" s="186"/>
    </row>
    <row r="21" spans="1:22" ht="9.75" customHeight="1">
      <c r="A21" s="160"/>
      <c r="C21" s="172"/>
      <c r="D21" s="17"/>
      <c r="E21" s="171"/>
      <c r="F21" s="847"/>
      <c r="G21" s="32"/>
      <c r="H21" s="32"/>
      <c r="K21" s="853"/>
      <c r="L21" s="853"/>
      <c r="M21" s="853"/>
      <c r="N21" s="180"/>
      <c r="O21" s="180"/>
      <c r="P21" s="853"/>
      <c r="Q21" s="853"/>
      <c r="R21" s="853"/>
      <c r="S21" s="847"/>
      <c r="T21" s="5185"/>
      <c r="U21" s="5187"/>
      <c r="V21" s="186"/>
    </row>
    <row r="22" spans="1:22" ht="5.25" customHeight="1">
      <c r="A22" s="160"/>
      <c r="C22" s="172"/>
      <c r="D22" s="17"/>
      <c r="E22" s="171"/>
      <c r="F22" s="847"/>
      <c r="G22" s="32"/>
      <c r="H22" s="32"/>
      <c r="K22" s="853"/>
      <c r="L22" s="853"/>
      <c r="M22" s="853"/>
      <c r="N22" s="180"/>
      <c r="O22" s="180"/>
      <c r="P22" s="853"/>
      <c r="Q22" s="853"/>
      <c r="R22" s="853"/>
      <c r="S22" s="847"/>
      <c r="U22" s="6"/>
      <c r="V22" s="186"/>
    </row>
    <row r="23" spans="1:22" ht="9.75" customHeight="1">
      <c r="A23" s="160"/>
      <c r="C23" s="856" t="s">
        <v>50</v>
      </c>
      <c r="D23" s="16" t="s">
        <v>1127</v>
      </c>
      <c r="E23" s="171"/>
      <c r="F23" s="847"/>
      <c r="G23" s="32"/>
      <c r="H23" s="32"/>
      <c r="K23" s="853"/>
      <c r="L23" s="853"/>
      <c r="M23" s="853"/>
      <c r="N23" s="180"/>
      <c r="O23" s="180"/>
      <c r="P23" s="853"/>
      <c r="Q23" s="853"/>
      <c r="R23" s="853"/>
      <c r="S23" s="847"/>
      <c r="T23" s="5184" t="s">
        <v>140</v>
      </c>
      <c r="U23" s="5186"/>
      <c r="V23" s="186"/>
    </row>
    <row r="24" spans="1:22" ht="9.75" customHeight="1">
      <c r="A24" s="160"/>
      <c r="C24" s="172"/>
      <c r="D24" s="17"/>
      <c r="E24" s="171"/>
      <c r="F24" s="847"/>
      <c r="G24" s="32"/>
      <c r="H24" s="32" t="s">
        <v>316</v>
      </c>
      <c r="K24" s="853"/>
      <c r="L24" s="853"/>
      <c r="M24" s="853"/>
      <c r="N24" s="180"/>
      <c r="O24" s="180"/>
      <c r="P24" s="853"/>
      <c r="Q24" s="853"/>
      <c r="R24" s="853"/>
      <c r="S24" s="853"/>
      <c r="T24" s="5185"/>
      <c r="U24" s="5187"/>
      <c r="V24" s="186"/>
    </row>
    <row r="25" spans="1:22" ht="5.25" customHeight="1">
      <c r="A25" s="160"/>
      <c r="C25" s="13"/>
      <c r="D25" s="171"/>
      <c r="E25" s="171"/>
      <c r="F25" s="847"/>
      <c r="G25" s="32"/>
      <c r="H25" s="32"/>
      <c r="K25" s="853"/>
      <c r="L25" s="853"/>
      <c r="M25" s="853"/>
      <c r="N25" s="180"/>
      <c r="O25" s="180"/>
      <c r="P25" s="853"/>
      <c r="Q25" s="853"/>
      <c r="R25" s="853"/>
      <c r="S25" s="16"/>
      <c r="U25" s="6"/>
      <c r="V25" s="186"/>
    </row>
    <row r="26" spans="1:22" ht="9.75" customHeight="1">
      <c r="A26" s="160"/>
      <c r="B26" s="136" t="s">
        <v>1130</v>
      </c>
      <c r="C26" s="16" t="s">
        <v>1128</v>
      </c>
      <c r="D26" s="137"/>
      <c r="E26" s="138"/>
      <c r="F26" s="851"/>
      <c r="G26" s="848"/>
      <c r="H26" s="848"/>
      <c r="I26" s="848"/>
      <c r="J26" s="848"/>
      <c r="K26" s="848"/>
      <c r="L26" s="19"/>
      <c r="M26" s="31"/>
      <c r="N26" s="181"/>
      <c r="O26" s="182"/>
      <c r="P26" s="139"/>
      <c r="Q26" s="181"/>
      <c r="R26" s="181"/>
      <c r="S26" s="181"/>
      <c r="T26" s="181"/>
      <c r="U26" s="181"/>
      <c r="V26" s="186"/>
    </row>
    <row r="27" spans="1:22" ht="9.75" customHeight="1">
      <c r="A27" s="160"/>
      <c r="B27" s="136"/>
      <c r="C27" s="19" t="s">
        <v>1129</v>
      </c>
      <c r="D27" s="137"/>
      <c r="E27" s="138"/>
      <c r="F27" s="851"/>
      <c r="G27" s="848"/>
      <c r="H27" s="848"/>
      <c r="I27" s="848"/>
      <c r="J27" s="848"/>
      <c r="K27" s="848"/>
      <c r="L27" s="19"/>
      <c r="M27" s="31"/>
      <c r="N27" s="181"/>
      <c r="O27" s="182"/>
      <c r="P27" s="139"/>
      <c r="Q27" s="181"/>
      <c r="R27" s="181"/>
      <c r="S27" s="181"/>
      <c r="T27" s="181"/>
      <c r="U27" s="181"/>
      <c r="V27" s="186"/>
    </row>
    <row r="28" spans="1:22" ht="5.25" customHeight="1">
      <c r="A28" s="160"/>
      <c r="C28" s="13"/>
      <c r="D28" s="13"/>
      <c r="E28" s="849"/>
      <c r="F28" s="849"/>
      <c r="G28" s="849"/>
      <c r="H28" s="849"/>
      <c r="K28" s="853"/>
      <c r="L28" s="853"/>
      <c r="M28" s="853"/>
      <c r="N28" s="180"/>
      <c r="O28" s="180"/>
      <c r="P28" s="853"/>
      <c r="Q28" s="853"/>
      <c r="R28" s="853"/>
      <c r="S28" s="16"/>
      <c r="U28" s="6"/>
      <c r="V28" s="186"/>
    </row>
    <row r="29" spans="1:22" ht="10.5" customHeight="1">
      <c r="A29" s="160"/>
      <c r="C29" s="856" t="s">
        <v>44</v>
      </c>
      <c r="D29" s="6" t="s">
        <v>1131</v>
      </c>
      <c r="E29" s="16"/>
      <c r="F29" s="16"/>
      <c r="G29" s="16"/>
      <c r="H29" s="16"/>
      <c r="K29" s="853"/>
      <c r="L29" s="853"/>
      <c r="M29" s="853"/>
      <c r="N29" s="180"/>
      <c r="O29" s="180"/>
      <c r="P29" s="853"/>
      <c r="Q29" s="853"/>
      <c r="R29" s="853"/>
      <c r="S29" s="17"/>
      <c r="T29" s="5184" t="s">
        <v>141</v>
      </c>
      <c r="U29" s="5186"/>
      <c r="V29" s="186"/>
    </row>
    <row r="30" spans="1:22" ht="10.5" customHeight="1">
      <c r="A30" s="160"/>
      <c r="C30" s="172"/>
      <c r="D30" s="17"/>
      <c r="E30" s="17"/>
      <c r="F30" s="17"/>
      <c r="G30" s="17"/>
      <c r="H30" s="17"/>
      <c r="K30" s="853"/>
      <c r="L30" s="853"/>
      <c r="M30" s="853"/>
      <c r="N30" s="180"/>
      <c r="O30" s="180"/>
      <c r="P30" s="853"/>
      <c r="Q30" s="853"/>
      <c r="R30" s="853"/>
      <c r="S30" s="17"/>
      <c r="T30" s="5185"/>
      <c r="U30" s="5187"/>
      <c r="V30" s="186"/>
    </row>
    <row r="31" spans="1:22" ht="5.25" customHeight="1">
      <c r="A31" s="160"/>
      <c r="C31" s="13"/>
      <c r="D31" s="13"/>
      <c r="E31" s="849"/>
      <c r="F31" s="847"/>
      <c r="G31" s="32"/>
      <c r="H31" s="32"/>
      <c r="K31" s="853"/>
      <c r="L31" s="853"/>
      <c r="M31" s="853"/>
      <c r="N31" s="180"/>
      <c r="O31" s="180"/>
      <c r="P31" s="853"/>
      <c r="Q31" s="853"/>
      <c r="R31" s="853"/>
      <c r="S31" s="847"/>
      <c r="U31" s="6"/>
      <c r="V31" s="186"/>
    </row>
    <row r="32" spans="1:22" ht="10.5" customHeight="1">
      <c r="A32" s="160"/>
      <c r="C32" s="856" t="s">
        <v>46</v>
      </c>
      <c r="D32" s="5188" t="s">
        <v>1132</v>
      </c>
      <c r="E32" s="5188"/>
      <c r="F32" s="5188"/>
      <c r="G32" s="5188"/>
      <c r="H32" s="5188"/>
      <c r="K32" s="853"/>
      <c r="L32" s="853"/>
      <c r="M32" s="853"/>
      <c r="N32" s="180"/>
      <c r="O32" s="180"/>
      <c r="P32" s="853"/>
      <c r="Q32" s="853"/>
      <c r="R32" s="853"/>
      <c r="S32" s="847"/>
      <c r="T32" s="5184" t="s">
        <v>143</v>
      </c>
      <c r="U32" s="5186"/>
      <c r="V32" s="186"/>
    </row>
    <row r="33" spans="1:25" ht="10.5" customHeight="1">
      <c r="A33" s="160"/>
      <c r="C33" s="172"/>
      <c r="D33" s="17"/>
      <c r="E33" s="17"/>
      <c r="F33" s="847"/>
      <c r="G33" s="32"/>
      <c r="H33" s="32"/>
      <c r="K33" s="853"/>
      <c r="L33" s="853"/>
      <c r="M33" s="853"/>
      <c r="N33" s="180"/>
      <c r="O33" s="180"/>
      <c r="P33" s="853"/>
      <c r="Q33" s="853"/>
      <c r="R33" s="853"/>
      <c r="S33" s="847"/>
      <c r="T33" s="5185"/>
      <c r="U33" s="5187"/>
      <c r="V33" s="186"/>
    </row>
    <row r="34" spans="1:25" ht="5.25" customHeight="1">
      <c r="A34" s="160"/>
      <c r="C34" s="13"/>
      <c r="D34" s="171"/>
      <c r="E34" s="171"/>
      <c r="F34" s="847"/>
      <c r="G34" s="32"/>
      <c r="H34" s="32"/>
      <c r="K34" s="853"/>
      <c r="L34" s="853"/>
      <c r="M34" s="853"/>
      <c r="N34" s="180"/>
      <c r="O34" s="180"/>
      <c r="P34" s="853"/>
      <c r="Q34" s="853"/>
      <c r="R34" s="853"/>
      <c r="S34" s="847"/>
      <c r="U34" s="6"/>
      <c r="V34" s="186"/>
    </row>
    <row r="35" spans="1:25" ht="10.5" customHeight="1">
      <c r="A35" s="160"/>
      <c r="C35" s="856" t="s">
        <v>48</v>
      </c>
      <c r="D35" s="16" t="s">
        <v>1133</v>
      </c>
      <c r="E35" s="171"/>
      <c r="F35" s="847"/>
      <c r="G35" s="32"/>
      <c r="H35" s="32"/>
      <c r="K35" s="853"/>
      <c r="L35" s="853"/>
      <c r="M35" s="853"/>
      <c r="N35" s="180"/>
      <c r="O35" s="180"/>
      <c r="P35" s="853"/>
      <c r="Q35" s="853"/>
      <c r="R35" s="853"/>
      <c r="S35" s="847"/>
      <c r="T35" s="5184" t="s">
        <v>144</v>
      </c>
      <c r="U35" s="5186"/>
      <c r="V35" s="186"/>
    </row>
    <row r="36" spans="1:25" ht="10.5" customHeight="1">
      <c r="A36" s="160"/>
      <c r="C36" s="172"/>
      <c r="D36" s="17"/>
      <c r="E36" s="171"/>
      <c r="F36" s="137"/>
      <c r="G36" s="137"/>
      <c r="H36" s="137"/>
      <c r="I36" s="853"/>
      <c r="J36" s="137"/>
      <c r="K36" s="853"/>
      <c r="L36" s="853"/>
      <c r="M36" s="853"/>
      <c r="N36" s="180"/>
      <c r="O36" s="180"/>
      <c r="P36" s="853"/>
      <c r="Q36" s="853"/>
      <c r="R36" s="853"/>
      <c r="S36" s="180"/>
      <c r="T36" s="5185"/>
      <c r="U36" s="5187"/>
      <c r="V36" s="186"/>
    </row>
    <row r="37" spans="1:25" ht="5.25" customHeight="1">
      <c r="A37" s="160"/>
      <c r="C37" s="172"/>
      <c r="D37" s="17"/>
      <c r="E37" s="171"/>
      <c r="F37" s="137"/>
      <c r="G37" s="137"/>
      <c r="H37" s="137"/>
      <c r="I37" s="853"/>
      <c r="J37" s="137"/>
      <c r="K37" s="853"/>
      <c r="L37" s="853"/>
      <c r="M37" s="853"/>
      <c r="N37" s="180"/>
      <c r="O37" s="180"/>
      <c r="P37" s="853"/>
      <c r="Q37" s="853"/>
      <c r="R37" s="853"/>
      <c r="S37" s="180"/>
      <c r="U37" s="848"/>
      <c r="V37" s="186"/>
    </row>
    <row r="38" spans="1:25" ht="10.5" customHeight="1">
      <c r="A38" s="160"/>
      <c r="C38" s="856" t="s">
        <v>50</v>
      </c>
      <c r="D38" s="16" t="s">
        <v>1134</v>
      </c>
      <c r="E38" s="171"/>
      <c r="F38" s="16"/>
      <c r="G38" s="16"/>
      <c r="H38" s="16"/>
      <c r="K38" s="853"/>
      <c r="L38" s="853"/>
      <c r="M38" s="853"/>
      <c r="N38" s="180"/>
      <c r="O38" s="180"/>
      <c r="P38" s="853"/>
      <c r="Q38" s="853"/>
      <c r="R38" s="853"/>
      <c r="S38" s="17"/>
      <c r="T38" s="5184" t="s">
        <v>146</v>
      </c>
      <c r="U38" s="5186"/>
      <c r="V38" s="186"/>
    </row>
    <row r="39" spans="1:25" ht="10.5" customHeight="1">
      <c r="A39" s="160"/>
      <c r="C39" s="172"/>
      <c r="D39" s="17"/>
      <c r="E39" s="17"/>
      <c r="F39" s="17"/>
      <c r="G39" s="17"/>
      <c r="H39" s="17"/>
      <c r="K39" s="853"/>
      <c r="L39" s="853"/>
      <c r="M39" s="853"/>
      <c r="N39" s="180"/>
      <c r="O39" s="180"/>
      <c r="P39" s="853"/>
      <c r="Q39" s="853"/>
      <c r="R39" s="853"/>
      <c r="S39" s="17"/>
      <c r="T39" s="5185"/>
      <c r="U39" s="5187"/>
      <c r="V39" s="186"/>
    </row>
    <row r="40" spans="1:25" ht="5.25" customHeight="1">
      <c r="A40" s="160"/>
      <c r="C40" s="13"/>
      <c r="D40" s="171"/>
      <c r="E40" s="171"/>
      <c r="F40" s="847"/>
      <c r="G40" s="32"/>
      <c r="H40" s="32"/>
      <c r="K40" s="853"/>
      <c r="L40" s="853"/>
      <c r="M40" s="853"/>
      <c r="N40" s="180"/>
      <c r="O40" s="180"/>
      <c r="P40" s="853"/>
      <c r="Q40" s="853"/>
      <c r="R40" s="853"/>
      <c r="S40" s="847"/>
      <c r="U40" s="6"/>
      <c r="V40" s="186"/>
    </row>
    <row r="41" spans="1:25" ht="10.5" customHeight="1">
      <c r="A41" s="160"/>
      <c r="C41" s="857" t="s">
        <v>45</v>
      </c>
      <c r="D41" s="16" t="s">
        <v>1135</v>
      </c>
      <c r="E41" s="171"/>
      <c r="F41" s="847"/>
      <c r="G41" s="32"/>
      <c r="H41" s="32"/>
      <c r="K41" s="853"/>
      <c r="L41" s="853"/>
      <c r="M41" s="853"/>
      <c r="N41" s="180"/>
      <c r="O41" s="180"/>
      <c r="P41" s="853"/>
      <c r="Q41" s="853"/>
      <c r="R41" s="853"/>
      <c r="S41" s="847"/>
      <c r="T41" s="5184" t="s">
        <v>147</v>
      </c>
      <c r="U41" s="5186"/>
      <c r="V41" s="186"/>
    </row>
    <row r="42" spans="1:25" ht="10.5" customHeight="1">
      <c r="A42" s="160"/>
      <c r="C42" s="172"/>
      <c r="D42" s="17"/>
      <c r="E42" s="171"/>
      <c r="F42" s="847"/>
      <c r="G42" s="32"/>
      <c r="H42" s="32"/>
      <c r="K42" s="853"/>
      <c r="L42" s="853"/>
      <c r="M42" s="853"/>
      <c r="N42" s="180"/>
      <c r="O42" s="180"/>
      <c r="P42" s="853"/>
      <c r="Q42" s="853"/>
      <c r="R42" s="853"/>
      <c r="S42" s="847"/>
      <c r="T42" s="5185"/>
      <c r="U42" s="5187"/>
      <c r="V42" s="186"/>
    </row>
    <row r="43" spans="1:25" ht="5.25" customHeight="1">
      <c r="A43" s="160"/>
      <c r="C43" s="172"/>
      <c r="D43" s="17"/>
      <c r="E43" s="171"/>
      <c r="F43" s="847"/>
      <c r="G43" s="32"/>
      <c r="H43" s="32"/>
      <c r="K43" s="853"/>
      <c r="L43" s="853"/>
      <c r="M43" s="853"/>
      <c r="N43" s="180"/>
      <c r="O43" s="180"/>
      <c r="P43" s="853"/>
      <c r="Q43" s="853"/>
      <c r="R43" s="853"/>
      <c r="S43" s="847"/>
      <c r="U43" s="6"/>
      <c r="V43" s="186"/>
    </row>
    <row r="44" spans="1:25" ht="10.5" customHeight="1">
      <c r="A44" s="160"/>
      <c r="C44" s="857" t="s">
        <v>47</v>
      </c>
      <c r="D44" s="16" t="s">
        <v>1113</v>
      </c>
      <c r="E44" s="171"/>
      <c r="F44" s="847"/>
      <c r="G44" s="32"/>
      <c r="H44" s="32"/>
      <c r="K44" s="853"/>
      <c r="L44" s="853"/>
      <c r="M44" s="853"/>
      <c r="N44" s="180"/>
      <c r="O44" s="180"/>
      <c r="P44" s="853"/>
      <c r="Q44" s="853"/>
      <c r="R44" s="853"/>
      <c r="S44" s="847"/>
      <c r="T44" s="5184" t="s">
        <v>291</v>
      </c>
      <c r="U44" s="5186"/>
      <c r="V44" s="186"/>
    </row>
    <row r="45" spans="1:25" ht="10.5" customHeight="1">
      <c r="A45" s="160"/>
      <c r="C45" s="172"/>
      <c r="D45" s="156" t="s">
        <v>1464</v>
      </c>
      <c r="E45" s="171"/>
      <c r="F45" s="847"/>
      <c r="G45" s="32"/>
      <c r="H45" s="32"/>
      <c r="K45" s="853"/>
      <c r="L45" s="853"/>
      <c r="M45" s="853"/>
      <c r="N45" s="180"/>
      <c r="O45" s="180"/>
      <c r="P45" s="853"/>
      <c r="Q45" s="853"/>
      <c r="R45" s="853"/>
      <c r="S45" s="847"/>
      <c r="T45" s="5185"/>
      <c r="U45" s="5187"/>
      <c r="V45" s="186"/>
    </row>
    <row r="46" spans="1:25" ht="13.5" customHeight="1">
      <c r="A46" s="160"/>
      <c r="C46" s="172"/>
      <c r="D46" s="17"/>
      <c r="E46" s="171"/>
      <c r="F46" s="847"/>
      <c r="G46" s="32"/>
      <c r="H46" s="32"/>
      <c r="K46" s="853"/>
      <c r="L46" s="853"/>
      <c r="M46" s="853"/>
      <c r="N46" s="180"/>
      <c r="O46" s="180"/>
      <c r="P46" s="5202" t="s">
        <v>1465</v>
      </c>
      <c r="Q46" s="5202"/>
      <c r="R46" s="853"/>
      <c r="S46" s="847"/>
      <c r="U46" s="6"/>
      <c r="V46" s="186"/>
    </row>
    <row r="47" spans="1:25" s="142" customFormat="1" ht="10.5" customHeight="1">
      <c r="A47" s="137"/>
      <c r="C47" s="857"/>
      <c r="D47" s="5195"/>
      <c r="E47" s="3984"/>
      <c r="F47" s="3984"/>
      <c r="G47" s="3984"/>
      <c r="H47" s="3984"/>
      <c r="I47" s="3984"/>
      <c r="J47" s="3984"/>
      <c r="K47" s="3984"/>
      <c r="L47" s="3984"/>
      <c r="M47" s="3984"/>
      <c r="N47" s="3984"/>
      <c r="O47" s="3984"/>
      <c r="P47" s="3984"/>
      <c r="Q47" s="5196"/>
      <c r="R47" s="853"/>
      <c r="S47" s="847"/>
      <c r="T47" s="914"/>
      <c r="U47" s="6"/>
      <c r="V47" s="180"/>
      <c r="X47" s="190"/>
      <c r="Y47" s="190"/>
    </row>
    <row r="48" spans="1:25" s="142" customFormat="1" ht="10.5" customHeight="1">
      <c r="A48" s="137"/>
      <c r="C48" s="857"/>
      <c r="D48" s="5197"/>
      <c r="E48" s="3987"/>
      <c r="F48" s="3987"/>
      <c r="G48" s="3987"/>
      <c r="H48" s="3987"/>
      <c r="I48" s="3987"/>
      <c r="J48" s="3987"/>
      <c r="K48" s="3987"/>
      <c r="L48" s="3987"/>
      <c r="M48" s="3987"/>
      <c r="N48" s="3987"/>
      <c r="O48" s="3987"/>
      <c r="P48" s="3987"/>
      <c r="Q48" s="5198"/>
      <c r="R48" s="1095"/>
      <c r="S48" s="1094"/>
      <c r="T48" s="914"/>
      <c r="U48" s="1096"/>
      <c r="V48" s="180"/>
      <c r="X48" s="190"/>
      <c r="Y48" s="190"/>
    </row>
    <row r="49" spans="1:38" s="142" customFormat="1" ht="10.5" customHeight="1">
      <c r="A49" s="137"/>
      <c r="C49" s="857"/>
      <c r="D49" s="5199"/>
      <c r="E49" s="5200"/>
      <c r="F49" s="5200"/>
      <c r="G49" s="5200"/>
      <c r="H49" s="5200"/>
      <c r="I49" s="5200"/>
      <c r="J49" s="5200"/>
      <c r="K49" s="5200"/>
      <c r="L49" s="5200"/>
      <c r="M49" s="5200"/>
      <c r="N49" s="5200"/>
      <c r="O49" s="5200"/>
      <c r="P49" s="5200"/>
      <c r="Q49" s="5201"/>
      <c r="R49" s="1095"/>
      <c r="S49" s="1094"/>
      <c r="T49" s="914"/>
      <c r="U49" s="1096"/>
      <c r="V49" s="180"/>
      <c r="X49" s="190"/>
      <c r="Y49" s="190"/>
    </row>
    <row r="50" spans="1:38" s="142" customFormat="1" ht="10.5" customHeight="1">
      <c r="A50" s="137"/>
      <c r="C50" s="857"/>
      <c r="D50" s="16"/>
      <c r="E50" s="171"/>
      <c r="F50" s="1094"/>
      <c r="G50" s="32"/>
      <c r="H50" s="32"/>
      <c r="K50" s="1095"/>
      <c r="L50" s="1095"/>
      <c r="M50" s="1095"/>
      <c r="N50" s="180"/>
      <c r="O50" s="180"/>
      <c r="P50" s="1095"/>
      <c r="Q50" s="1095"/>
      <c r="R50" s="1095"/>
      <c r="S50" s="1094"/>
      <c r="T50" s="914"/>
      <c r="U50" s="1096"/>
      <c r="V50" s="180"/>
      <c r="X50" s="190"/>
      <c r="Y50" s="190"/>
    </row>
    <row r="51" spans="1:38" s="142" customFormat="1" ht="10.5" customHeight="1">
      <c r="A51" s="137"/>
      <c r="B51" s="136" t="s">
        <v>1283</v>
      </c>
      <c r="C51" s="16" t="s">
        <v>4778</v>
      </c>
      <c r="D51" s="171"/>
      <c r="E51" s="171"/>
      <c r="F51" s="137"/>
      <c r="G51" s="137"/>
      <c r="H51" s="137"/>
      <c r="I51" s="853"/>
      <c r="J51" s="137"/>
      <c r="K51" s="853"/>
      <c r="L51" s="853"/>
      <c r="M51" s="853"/>
      <c r="N51" s="180"/>
      <c r="O51" s="180"/>
      <c r="P51" s="853"/>
      <c r="Q51" s="853"/>
      <c r="R51" s="5184" t="s">
        <v>276</v>
      </c>
      <c r="S51" s="5189"/>
      <c r="T51" s="5190"/>
      <c r="U51" s="5191"/>
      <c r="V51" s="180"/>
      <c r="X51" s="190"/>
      <c r="Y51" s="190"/>
    </row>
    <row r="52" spans="1:38" s="142" customFormat="1" ht="10.5" customHeight="1">
      <c r="A52" s="137"/>
      <c r="B52" s="136"/>
      <c r="C52" s="19" t="s">
        <v>4779</v>
      </c>
      <c r="D52" s="137"/>
      <c r="E52" s="138"/>
      <c r="F52" s="137"/>
      <c r="G52" s="137"/>
      <c r="H52" s="137"/>
      <c r="I52" s="853"/>
      <c r="J52" s="137"/>
      <c r="K52" s="853"/>
      <c r="L52" s="853"/>
      <c r="M52" s="853"/>
      <c r="N52" s="180"/>
      <c r="O52" s="180"/>
      <c r="P52" s="853"/>
      <c r="Q52" s="853"/>
      <c r="R52" s="5185"/>
      <c r="S52" s="5192"/>
      <c r="T52" s="5193"/>
      <c r="U52" s="5194"/>
      <c r="V52" s="180"/>
      <c r="X52" s="190"/>
      <c r="Y52" s="190"/>
    </row>
    <row r="53" spans="1:38" s="142" customFormat="1" ht="3.75" customHeight="1">
      <c r="A53" s="137"/>
      <c r="D53" s="137"/>
      <c r="E53" s="138"/>
      <c r="F53" s="137"/>
      <c r="G53" s="137"/>
      <c r="H53" s="137"/>
      <c r="I53" s="853"/>
      <c r="J53" s="137"/>
      <c r="K53" s="853"/>
      <c r="L53" s="853"/>
      <c r="M53" s="853"/>
      <c r="N53" s="180"/>
      <c r="O53" s="180"/>
      <c r="P53" s="853"/>
      <c r="Q53" s="853"/>
      <c r="R53" s="853"/>
      <c r="S53" s="180"/>
      <c r="T53" s="182"/>
      <c r="U53" s="848"/>
      <c r="V53" s="180"/>
      <c r="X53" s="190"/>
      <c r="Y53" s="190"/>
    </row>
    <row r="54" spans="1:38" s="142" customFormat="1" ht="14.25" customHeight="1">
      <c r="A54" s="137"/>
      <c r="C54" s="138"/>
      <c r="D54" s="150"/>
      <c r="E54" s="150"/>
      <c r="F54" s="150"/>
      <c r="G54" s="150"/>
      <c r="H54" s="150"/>
      <c r="I54" s="150"/>
      <c r="J54" s="150"/>
      <c r="K54" s="150"/>
      <c r="L54" s="150"/>
      <c r="M54" s="150"/>
      <c r="N54" s="150"/>
      <c r="O54" s="150"/>
      <c r="P54" s="150"/>
      <c r="Q54" s="150"/>
      <c r="R54" s="150"/>
      <c r="S54" s="180"/>
      <c r="T54" s="182"/>
      <c r="U54" s="848"/>
      <c r="V54" s="180"/>
      <c r="X54" s="190"/>
      <c r="Y54" s="190"/>
    </row>
    <row r="55" spans="1:38" s="190" customFormat="1" ht="14.25" customHeight="1">
      <c r="A55" s="137"/>
      <c r="B55" s="142"/>
      <c r="C55" s="138"/>
      <c r="D55" s="150"/>
      <c r="E55" s="150"/>
      <c r="F55" s="150"/>
      <c r="G55" s="150"/>
      <c r="H55" s="150"/>
      <c r="I55" s="150"/>
      <c r="J55" s="150"/>
      <c r="K55" s="150"/>
      <c r="L55" s="150"/>
      <c r="M55" s="150"/>
      <c r="N55" s="150"/>
      <c r="O55" s="150"/>
      <c r="P55" s="150"/>
      <c r="Q55" s="150"/>
      <c r="R55" s="150"/>
      <c r="S55" s="180"/>
      <c r="T55" s="182"/>
      <c r="U55" s="848"/>
      <c r="V55" s="180"/>
      <c r="W55" s="142"/>
      <c r="Z55" s="142"/>
      <c r="AA55" s="142"/>
      <c r="AB55" s="142"/>
      <c r="AC55" s="142"/>
      <c r="AD55" s="142"/>
      <c r="AE55" s="142"/>
      <c r="AF55" s="142"/>
      <c r="AG55" s="142"/>
      <c r="AH55" s="142"/>
      <c r="AI55" s="142"/>
      <c r="AJ55" s="142"/>
      <c r="AK55" s="142"/>
      <c r="AL55" s="142"/>
    </row>
    <row r="56" spans="1:38" s="152" customFormat="1" ht="10.5" customHeight="1">
      <c r="A56" s="160"/>
      <c r="B56" s="80"/>
      <c r="C56" s="138"/>
      <c r="D56" s="137"/>
      <c r="E56" s="138"/>
      <c r="F56" s="137"/>
      <c r="G56" s="137"/>
      <c r="H56" s="137"/>
      <c r="I56" s="853"/>
      <c r="J56" s="137"/>
      <c r="K56" s="853"/>
      <c r="L56" s="853"/>
      <c r="M56" s="853"/>
      <c r="N56" s="180"/>
      <c r="O56" s="180"/>
      <c r="P56" s="853"/>
      <c r="Q56" s="853"/>
      <c r="R56" s="853"/>
      <c r="S56" s="180"/>
      <c r="T56" s="182"/>
      <c r="U56" s="848"/>
      <c r="V56" s="186"/>
      <c r="W56" s="80"/>
      <c r="Z56" s="80"/>
      <c r="AA56" s="80"/>
      <c r="AB56" s="80"/>
      <c r="AC56" s="80"/>
      <c r="AD56" s="80"/>
      <c r="AE56" s="80"/>
      <c r="AF56" s="80"/>
      <c r="AG56" s="80"/>
      <c r="AH56" s="80"/>
      <c r="AI56" s="80"/>
      <c r="AJ56" s="80"/>
      <c r="AK56" s="80"/>
      <c r="AL56" s="80"/>
    </row>
    <row r="57" spans="1:38" s="152" customFormat="1" ht="9.75" customHeight="1">
      <c r="A57" s="137"/>
      <c r="B57" s="80"/>
      <c r="C57" s="138"/>
      <c r="D57" s="137"/>
      <c r="E57" s="138"/>
      <c r="F57" s="137"/>
      <c r="G57" s="137"/>
      <c r="H57" s="137"/>
      <c r="I57" s="853"/>
      <c r="J57" s="137"/>
      <c r="K57" s="853"/>
      <c r="L57" s="853"/>
      <c r="M57" s="853"/>
      <c r="N57" s="180"/>
      <c r="O57" s="180"/>
      <c r="P57" s="853"/>
      <c r="Q57" s="853"/>
      <c r="R57" s="853"/>
      <c r="S57" s="180"/>
      <c r="T57" s="848"/>
      <c r="U57" s="180"/>
      <c r="V57" s="180"/>
      <c r="W57" s="80"/>
      <c r="Z57" s="80"/>
      <c r="AA57" s="80"/>
      <c r="AB57" s="80"/>
      <c r="AC57" s="80"/>
      <c r="AD57" s="80"/>
      <c r="AE57" s="80"/>
      <c r="AF57" s="80"/>
      <c r="AG57" s="80"/>
      <c r="AH57" s="80"/>
      <c r="AI57" s="80"/>
      <c r="AJ57" s="80"/>
      <c r="AK57" s="80"/>
      <c r="AL57" s="80"/>
    </row>
    <row r="58" spans="1:38" s="152" customFormat="1" ht="5.25" customHeight="1">
      <c r="A58" s="137"/>
      <c r="B58" s="138"/>
      <c r="C58" s="137"/>
      <c r="D58" s="137"/>
      <c r="E58" s="138"/>
      <c r="F58" s="137"/>
      <c r="G58" s="137"/>
      <c r="H58" s="137"/>
      <c r="I58" s="853"/>
      <c r="J58" s="137"/>
      <c r="K58" s="853"/>
      <c r="L58" s="853"/>
      <c r="M58" s="853"/>
      <c r="N58" s="180"/>
      <c r="O58" s="180"/>
      <c r="P58" s="853"/>
      <c r="Q58" s="853"/>
      <c r="R58" s="853"/>
      <c r="S58" s="180"/>
      <c r="T58" s="180"/>
      <c r="U58" s="180"/>
      <c r="V58" s="180"/>
      <c r="W58" s="80"/>
      <c r="Z58" s="80"/>
      <c r="AA58" s="80"/>
      <c r="AB58" s="80"/>
      <c r="AC58" s="80"/>
      <c r="AD58" s="80"/>
      <c r="AE58" s="80"/>
      <c r="AF58" s="80"/>
      <c r="AG58" s="80"/>
      <c r="AH58" s="80"/>
      <c r="AI58" s="80"/>
      <c r="AJ58" s="80"/>
      <c r="AK58" s="80"/>
      <c r="AL58" s="80"/>
    </row>
    <row r="59" spans="1:38" s="152" customFormat="1" ht="16.5" customHeight="1">
      <c r="A59" s="142"/>
      <c r="B59" s="193"/>
      <c r="C59" s="142"/>
      <c r="D59" s="142"/>
      <c r="E59" s="142"/>
      <c r="F59" s="142"/>
      <c r="G59" s="142"/>
      <c r="H59" s="142"/>
      <c r="I59" s="142"/>
      <c r="J59" s="142"/>
      <c r="K59" s="142"/>
      <c r="L59" s="142"/>
      <c r="M59" s="142"/>
      <c r="N59" s="142"/>
      <c r="O59" s="176"/>
      <c r="P59" s="142"/>
      <c r="Q59" s="142"/>
      <c r="R59" s="142"/>
      <c r="S59" s="142"/>
      <c r="T59" s="142"/>
      <c r="U59" s="142"/>
      <c r="V59" s="142"/>
      <c r="W59" s="142"/>
      <c r="Z59" s="80"/>
      <c r="AA59" s="80"/>
      <c r="AB59" s="80"/>
      <c r="AC59" s="80"/>
      <c r="AD59" s="80"/>
      <c r="AE59" s="80"/>
      <c r="AF59" s="80"/>
      <c r="AG59" s="80"/>
      <c r="AH59" s="80"/>
      <c r="AI59" s="80"/>
      <c r="AJ59" s="80"/>
      <c r="AK59" s="80"/>
      <c r="AL59" s="80"/>
    </row>
    <row r="60" spans="1:38" s="152" customFormat="1">
      <c r="A60" s="80"/>
      <c r="B60" s="145"/>
      <c r="C60" s="80"/>
      <c r="D60" s="80"/>
      <c r="E60" s="80"/>
      <c r="F60" s="80"/>
      <c r="G60" s="80"/>
      <c r="H60" s="80"/>
      <c r="I60" s="80"/>
      <c r="J60" s="80"/>
      <c r="K60" s="80"/>
      <c r="L60" s="80"/>
      <c r="M60" s="80"/>
      <c r="N60" s="80"/>
      <c r="O60" s="151"/>
      <c r="P60" s="80"/>
      <c r="Q60" s="80"/>
      <c r="R60" s="80"/>
      <c r="S60" s="80"/>
      <c r="T60" s="80"/>
      <c r="U60" s="80"/>
      <c r="V60" s="80"/>
      <c r="W60" s="80"/>
      <c r="Z60" s="80"/>
      <c r="AA60" s="80"/>
      <c r="AB60" s="80"/>
      <c r="AC60" s="80"/>
      <c r="AD60" s="80"/>
      <c r="AE60" s="80"/>
      <c r="AF60" s="80"/>
      <c r="AG60" s="80"/>
      <c r="AH60" s="80"/>
      <c r="AI60" s="80"/>
      <c r="AJ60" s="80"/>
      <c r="AK60" s="80"/>
      <c r="AL60" s="80"/>
    </row>
    <row r="61" spans="1:38" s="152" customFormat="1">
      <c r="A61" s="80"/>
      <c r="B61" s="145"/>
      <c r="C61" s="80"/>
      <c r="D61" s="80"/>
      <c r="E61" s="80"/>
      <c r="F61" s="80"/>
      <c r="G61" s="80"/>
      <c r="H61" s="80"/>
      <c r="I61" s="80"/>
      <c r="J61" s="80"/>
      <c r="K61" s="80"/>
      <c r="L61" s="80"/>
      <c r="M61" s="80"/>
      <c r="N61" s="80"/>
      <c r="O61" s="151"/>
      <c r="P61" s="80"/>
      <c r="Q61" s="80"/>
      <c r="R61" s="80"/>
      <c r="S61" s="80"/>
      <c r="T61" s="80"/>
      <c r="U61" s="80"/>
      <c r="V61" s="80"/>
      <c r="W61" s="80"/>
      <c r="Z61" s="80"/>
      <c r="AA61" s="80"/>
      <c r="AB61" s="80"/>
      <c r="AC61" s="80"/>
      <c r="AD61" s="80"/>
      <c r="AE61" s="80"/>
      <c r="AF61" s="80"/>
      <c r="AG61" s="80"/>
      <c r="AH61" s="80"/>
      <c r="AI61" s="80"/>
      <c r="AJ61" s="80"/>
      <c r="AK61" s="80"/>
      <c r="AL61" s="80"/>
    </row>
    <row r="62" spans="1:38" s="152" customFormat="1">
      <c r="A62" s="80"/>
      <c r="B62" s="145"/>
      <c r="C62" s="80"/>
      <c r="D62" s="80"/>
      <c r="E62" s="80"/>
      <c r="F62" s="80"/>
      <c r="G62" s="80"/>
      <c r="H62" s="80"/>
      <c r="I62" s="80"/>
      <c r="J62" s="80"/>
      <c r="K62" s="80"/>
      <c r="L62" s="80"/>
      <c r="M62" s="80"/>
      <c r="N62" s="80"/>
      <c r="O62" s="176"/>
      <c r="P62" s="80"/>
      <c r="Q62" s="80"/>
      <c r="R62" s="80"/>
      <c r="S62" s="80"/>
      <c r="T62" s="80"/>
      <c r="U62" s="80"/>
      <c r="V62" s="80"/>
      <c r="W62" s="80"/>
      <c r="Z62" s="80"/>
      <c r="AA62" s="80"/>
      <c r="AB62" s="80"/>
      <c r="AC62" s="80"/>
      <c r="AD62" s="80"/>
      <c r="AE62" s="80"/>
      <c r="AF62" s="80"/>
      <c r="AG62" s="80"/>
      <c r="AH62" s="80"/>
      <c r="AI62" s="80"/>
      <c r="AJ62" s="80"/>
      <c r="AK62" s="80"/>
      <c r="AL62" s="80"/>
    </row>
    <row r="71" spans="10:10">
      <c r="J71" s="142"/>
    </row>
  </sheetData>
  <sheetProtection selectLockedCells="1" selectUnlockedCells="1"/>
  <mergeCells count="25">
    <mergeCell ref="D32:H32"/>
    <mergeCell ref="S51:U52"/>
    <mergeCell ref="R51:R52"/>
    <mergeCell ref="T44:T45"/>
    <mergeCell ref="U44:U45"/>
    <mergeCell ref="T35:T36"/>
    <mergeCell ref="U35:U36"/>
    <mergeCell ref="T38:T39"/>
    <mergeCell ref="U38:U39"/>
    <mergeCell ref="T41:T42"/>
    <mergeCell ref="U41:U42"/>
    <mergeCell ref="D47:Q49"/>
    <mergeCell ref="P46:Q46"/>
    <mergeCell ref="T29:T30"/>
    <mergeCell ref="U29:U30"/>
    <mergeCell ref="T32:T33"/>
    <mergeCell ref="U32:U33"/>
    <mergeCell ref="T23:T24"/>
    <mergeCell ref="U23:U24"/>
    <mergeCell ref="T14:T15"/>
    <mergeCell ref="U14:U15"/>
    <mergeCell ref="T17:T18"/>
    <mergeCell ref="U17:U18"/>
    <mergeCell ref="T20:T21"/>
    <mergeCell ref="U20:U21"/>
  </mergeCells>
  <dataValidations count="1">
    <dataValidation allowBlank="1" showInputMessage="1" showErrorMessage="1" prompt="Sila isi di sini_x000a_Please fill in here" sqref="U14:U15 U17:U18 U20:U21 U23:U24 U29:U30 U32:U33 U35:U36 U38:U39 U41:U42 U44:U45 D47:Q49 S51:U52" xr:uid="{2BCE4478-9481-468D-9A81-0EB28974180F}"/>
  </dataValidations>
  <printOptions horizontalCentered="1" verticalCentered="1"/>
  <pageMargins left="0" right="0" top="0.15763888888888899" bottom="3.9583333333333297E-2" header="0.51180555555555596" footer="0.51180555555555596"/>
  <pageSetup paperSize="9" scale="78" firstPageNumber="18" orientation="portrait" useFirstPageNumber="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A141"/>
  <sheetViews>
    <sheetView showGridLines="0" view="pageBreakPreview" zoomScale="120" zoomScaleNormal="100" zoomScaleSheetLayoutView="120" workbookViewId="0">
      <selection activeCell="W22" sqref="W22:AM22"/>
    </sheetView>
  </sheetViews>
  <sheetFormatPr defaultColWidth="12.5546875" defaultRowHeight="11.4"/>
  <cols>
    <col min="1" max="1" width="12.5546875" style="498"/>
    <col min="2" max="2" width="2" style="496" customWidth="1"/>
    <col min="3" max="3" width="2.5546875" style="496" customWidth="1"/>
    <col min="4" max="4" width="3.6640625" style="496" customWidth="1"/>
    <col min="5" max="5" width="4.33203125" style="496" customWidth="1"/>
    <col min="6" max="14" width="3.33203125" style="496" customWidth="1"/>
    <col min="15" max="15" width="2.88671875" style="496" customWidth="1"/>
    <col min="16" max="18" width="3.109375" style="496" customWidth="1"/>
    <col min="19" max="19" width="2.109375" style="496" customWidth="1"/>
    <col min="20" max="20" width="1.33203125" style="496" customWidth="1"/>
    <col min="21" max="22" width="2.6640625" style="496" customWidth="1"/>
    <col min="23" max="34" width="2.88671875" style="496" customWidth="1"/>
    <col min="35" max="36" width="3.109375" style="496" customWidth="1"/>
    <col min="37" max="37" width="2.88671875" style="496" customWidth="1"/>
    <col min="38" max="40" width="3.109375" style="496" customWidth="1"/>
    <col min="41" max="41" width="7" style="496" customWidth="1"/>
    <col min="42" max="42" width="12.5546875" style="497"/>
    <col min="43" max="16384" width="12.5546875" style="498"/>
  </cols>
  <sheetData>
    <row r="1" spans="2:42" ht="12" customHeight="1">
      <c r="B1" s="3848"/>
      <c r="C1" s="3848"/>
      <c r="D1" s="3848"/>
      <c r="E1" s="3848"/>
      <c r="F1" s="3848"/>
      <c r="G1" s="3848"/>
      <c r="H1" s="3848"/>
      <c r="I1" s="3848"/>
      <c r="J1" s="3848"/>
      <c r="K1" s="3848"/>
      <c r="L1" s="3848"/>
      <c r="M1" s="3848"/>
      <c r="N1" s="3848"/>
      <c r="O1" s="3848"/>
      <c r="P1" s="3848"/>
      <c r="Q1" s="3848"/>
      <c r="R1" s="3848"/>
      <c r="S1" s="3848"/>
      <c r="T1" s="3848"/>
      <c r="U1" s="3848"/>
      <c r="V1" s="3848"/>
      <c r="W1" s="3848"/>
      <c r="X1" s="3848"/>
      <c r="Y1" s="3848"/>
      <c r="Z1" s="3848"/>
      <c r="AA1" s="3848"/>
      <c r="AB1" s="3848"/>
      <c r="AC1" s="3848"/>
      <c r="AD1" s="3848"/>
      <c r="AE1" s="3848"/>
      <c r="AF1" s="3848"/>
      <c r="AG1" s="3848"/>
      <c r="AH1" s="3848"/>
      <c r="AI1" s="3848"/>
      <c r="AJ1" s="3848"/>
      <c r="AK1" s="3848"/>
      <c r="AL1" s="3848"/>
      <c r="AM1" s="3848"/>
      <c r="AN1" s="3848"/>
      <c r="AO1" s="3848"/>
    </row>
    <row r="2" spans="2:42" ht="16.5" customHeight="1">
      <c r="B2" s="499"/>
      <c r="C2" s="3849" t="s">
        <v>0</v>
      </c>
      <c r="D2" s="3850"/>
      <c r="E2" s="3850"/>
      <c r="F2" s="3850"/>
      <c r="G2" s="3850"/>
      <c r="H2" s="3850"/>
      <c r="I2" s="3850"/>
      <c r="J2" s="3850"/>
      <c r="K2" s="3850"/>
      <c r="L2" s="3850"/>
      <c r="M2" s="3850"/>
      <c r="N2" s="3851"/>
      <c r="O2" s="499"/>
      <c r="P2" s="499"/>
      <c r="Q2" s="499"/>
      <c r="R2" s="499"/>
      <c r="S2" s="499"/>
      <c r="T2" s="499"/>
      <c r="U2" s="499"/>
      <c r="V2" s="499"/>
      <c r="W2" s="499"/>
      <c r="X2" s="499"/>
      <c r="Y2" s="555"/>
      <c r="Z2" s="556"/>
      <c r="AA2" s="556"/>
      <c r="AB2" s="556"/>
      <c r="AC2" s="3859" t="s">
        <v>899</v>
      </c>
      <c r="AD2" s="3860"/>
      <c r="AE2" s="3860"/>
      <c r="AF2" s="3860"/>
      <c r="AG2" s="3860"/>
      <c r="AH2" s="3860"/>
      <c r="AI2" s="3860"/>
      <c r="AJ2" s="3861"/>
      <c r="AK2" s="3860"/>
      <c r="AL2" s="3860"/>
      <c r="AM2" s="3862"/>
      <c r="AN2" s="3867">
        <v>100</v>
      </c>
      <c r="AO2" s="3868"/>
    </row>
    <row r="3" spans="2:42" ht="15" customHeight="1">
      <c r="B3" s="500"/>
      <c r="C3" s="3839" t="s">
        <v>1</v>
      </c>
      <c r="D3" s="3840"/>
      <c r="E3" s="3840"/>
      <c r="F3" s="3840"/>
      <c r="G3" s="3840"/>
      <c r="H3" s="3840"/>
      <c r="I3" s="3840"/>
      <c r="J3" s="3840"/>
      <c r="K3" s="3840"/>
      <c r="L3" s="3840"/>
      <c r="M3" s="3840"/>
      <c r="N3" s="3841"/>
      <c r="O3" s="500"/>
      <c r="P3" s="500"/>
      <c r="Q3" s="500"/>
      <c r="R3" s="500"/>
      <c r="S3" s="500"/>
      <c r="T3" s="500"/>
      <c r="U3" s="500"/>
      <c r="V3" s="500"/>
      <c r="W3" s="500"/>
      <c r="X3" s="500"/>
      <c r="Y3" s="557"/>
      <c r="Z3" s="558"/>
      <c r="AA3" s="558"/>
      <c r="AB3" s="558"/>
      <c r="AC3" s="3863"/>
      <c r="AD3" s="3864"/>
      <c r="AE3" s="3864"/>
      <c r="AF3" s="3864"/>
      <c r="AG3" s="3864"/>
      <c r="AH3" s="3864"/>
      <c r="AI3" s="3864"/>
      <c r="AJ3" s="3865"/>
      <c r="AK3" s="3864"/>
      <c r="AL3" s="3864"/>
      <c r="AM3" s="3866"/>
      <c r="AN3" s="3869"/>
      <c r="AO3" s="3870"/>
    </row>
    <row r="4" spans="2:42" ht="4.5" customHeight="1">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568"/>
      <c r="AM4" s="499"/>
      <c r="AN4" s="499"/>
      <c r="AO4" s="499"/>
    </row>
    <row r="5" spans="2:42" ht="12.75" customHeight="1">
      <c r="B5" s="499"/>
      <c r="C5" s="3852" t="s">
        <v>2</v>
      </c>
      <c r="D5" s="3853"/>
      <c r="E5" s="3853"/>
      <c r="F5" s="3853"/>
      <c r="G5" s="3853"/>
      <c r="H5" s="3853"/>
      <c r="I5" s="3853"/>
      <c r="J5" s="3853"/>
      <c r="K5" s="3853"/>
      <c r="L5" s="3853"/>
      <c r="M5" s="3853"/>
      <c r="N5" s="3854"/>
      <c r="O5" s="499"/>
      <c r="P5" s="499"/>
      <c r="Q5" s="499"/>
      <c r="R5" s="499"/>
      <c r="S5" s="499"/>
      <c r="T5" s="499"/>
      <c r="U5" s="499"/>
      <c r="V5" s="499"/>
      <c r="W5" s="499"/>
      <c r="X5" s="499"/>
      <c r="Y5" s="505"/>
      <c r="AC5" s="3855" t="s">
        <v>4444</v>
      </c>
      <c r="AD5" s="3856"/>
      <c r="AE5" s="3856"/>
      <c r="AF5" s="3856"/>
      <c r="AG5" s="3856"/>
      <c r="AH5" s="3856"/>
      <c r="AI5" s="3856"/>
      <c r="AJ5" s="3857"/>
      <c r="AK5" s="3856"/>
      <c r="AL5" s="3856"/>
      <c r="AM5" s="3856"/>
      <c r="AN5" s="3856"/>
      <c r="AO5" s="3858"/>
      <c r="AP5" s="505"/>
    </row>
    <row r="6" spans="2:42" ht="13.5" customHeight="1">
      <c r="B6" s="499"/>
      <c r="C6" s="3839" t="s">
        <v>3</v>
      </c>
      <c r="D6" s="3840"/>
      <c r="E6" s="3840"/>
      <c r="F6" s="3840"/>
      <c r="G6" s="3840"/>
      <c r="H6" s="3840"/>
      <c r="I6" s="3840"/>
      <c r="J6" s="3840"/>
      <c r="K6" s="3840"/>
      <c r="L6" s="3840"/>
      <c r="M6" s="3840"/>
      <c r="N6" s="3841"/>
      <c r="O6" s="499"/>
      <c r="P6" s="499"/>
      <c r="Q6" s="499"/>
      <c r="R6" s="499"/>
      <c r="S6" s="499"/>
      <c r="T6" s="499"/>
      <c r="U6" s="499"/>
      <c r="V6" s="499"/>
      <c r="W6" s="499"/>
      <c r="X6" s="499"/>
      <c r="Y6" s="559"/>
      <c r="AC6" s="3842" t="s">
        <v>4445</v>
      </c>
      <c r="AD6" s="3843"/>
      <c r="AE6" s="3843"/>
      <c r="AF6" s="3843"/>
      <c r="AG6" s="3843"/>
      <c r="AH6" s="3843"/>
      <c r="AI6" s="3843"/>
      <c r="AJ6" s="3844"/>
      <c r="AK6" s="3843"/>
      <c r="AL6" s="3843"/>
      <c r="AM6" s="3843"/>
      <c r="AN6" s="3843"/>
      <c r="AO6" s="3845"/>
      <c r="AP6" s="559"/>
    </row>
    <row r="7" spans="2:42" ht="4.5" customHeight="1">
      <c r="B7" s="499"/>
      <c r="C7" s="3846"/>
      <c r="D7" s="3846"/>
      <c r="E7" s="3846"/>
      <c r="F7" s="3846"/>
      <c r="G7" s="3846"/>
      <c r="H7" s="3846"/>
      <c r="I7" s="3846"/>
      <c r="J7" s="499"/>
      <c r="K7" s="499"/>
      <c r="L7" s="499"/>
      <c r="M7" s="499"/>
      <c r="N7" s="499"/>
      <c r="O7" s="499"/>
      <c r="P7" s="499"/>
      <c r="Q7" s="499"/>
      <c r="R7" s="499"/>
      <c r="S7" s="499"/>
      <c r="T7" s="499"/>
      <c r="U7" s="499"/>
      <c r="V7" s="499"/>
      <c r="W7" s="499"/>
      <c r="X7" s="499"/>
      <c r="Y7" s="499"/>
      <c r="Z7" s="499"/>
      <c r="AA7" s="499"/>
      <c r="AB7" s="499"/>
      <c r="AC7" s="499"/>
      <c r="AD7" s="499"/>
      <c r="AE7" s="3847"/>
      <c r="AF7" s="3847"/>
      <c r="AG7" s="3847"/>
      <c r="AH7" s="3847"/>
      <c r="AI7" s="3847"/>
      <c r="AJ7" s="773"/>
      <c r="AK7" s="499"/>
      <c r="AL7" s="499"/>
      <c r="AM7" s="499"/>
      <c r="AN7" s="499"/>
      <c r="AO7" s="499"/>
    </row>
    <row r="8" spans="2:42" ht="4.5" customHeight="1">
      <c r="B8" s="499"/>
      <c r="C8" s="745"/>
      <c r="D8" s="745"/>
      <c r="E8" s="745"/>
      <c r="F8" s="745"/>
      <c r="G8" s="745"/>
      <c r="H8" s="745"/>
      <c r="I8" s="745"/>
      <c r="J8" s="745"/>
      <c r="K8" s="745"/>
      <c r="L8" s="745"/>
      <c r="M8" s="745"/>
      <c r="N8" s="745"/>
      <c r="O8" s="499"/>
      <c r="P8" s="499"/>
      <c r="Q8" s="499"/>
      <c r="R8" s="499"/>
      <c r="S8" s="499"/>
      <c r="T8" s="499"/>
      <c r="U8" s="499"/>
      <c r="V8" s="499"/>
      <c r="W8" s="499"/>
      <c r="X8" s="499"/>
      <c r="Y8" s="499"/>
      <c r="Z8" s="499"/>
      <c r="AA8" s="499"/>
      <c r="AB8" s="499"/>
      <c r="AC8" s="499"/>
      <c r="AD8" s="499"/>
      <c r="AE8" s="744"/>
      <c r="AF8" s="744"/>
      <c r="AG8" s="744"/>
      <c r="AH8" s="744"/>
      <c r="AI8" s="744"/>
      <c r="AJ8" s="773"/>
      <c r="AK8" s="499"/>
      <c r="AL8" s="499"/>
      <c r="AM8" s="499"/>
      <c r="AN8" s="499"/>
      <c r="AO8" s="499"/>
    </row>
    <row r="9" spans="2:42" ht="10.5" customHeight="1">
      <c r="B9" s="499"/>
      <c r="C9" s="745"/>
      <c r="D9" s="750"/>
      <c r="E9" s="1530" t="s">
        <v>860</v>
      </c>
      <c r="F9" s="750"/>
      <c r="G9" s="3903" t="s">
        <v>861</v>
      </c>
      <c r="H9" s="3903"/>
      <c r="I9" s="3903"/>
      <c r="J9" s="3903"/>
      <c r="K9" s="746"/>
      <c r="L9" s="3912" t="s">
        <v>862</v>
      </c>
      <c r="M9" s="3912"/>
      <c r="N9" s="745"/>
      <c r="O9" s="499"/>
      <c r="P9" s="499"/>
      <c r="Q9" s="499"/>
      <c r="R9" s="499"/>
      <c r="S9" s="499"/>
      <c r="T9" s="499"/>
      <c r="U9" s="499"/>
      <c r="V9" s="499"/>
      <c r="W9" s="499"/>
      <c r="X9" s="499"/>
      <c r="Y9" s="499"/>
      <c r="Z9" s="499"/>
      <c r="AA9" s="499"/>
      <c r="AB9" s="499"/>
      <c r="AC9" s="499"/>
      <c r="AD9" s="499"/>
      <c r="AE9" s="744"/>
      <c r="AF9" s="744"/>
      <c r="AG9" s="744"/>
      <c r="AH9" s="744"/>
      <c r="AI9" s="744"/>
      <c r="AJ9" s="773"/>
      <c r="AK9" s="505" t="s">
        <v>4507</v>
      </c>
      <c r="AL9" s="499"/>
      <c r="AM9" s="499"/>
      <c r="AN9" s="499"/>
      <c r="AO9" s="499"/>
    </row>
    <row r="10" spans="2:42" ht="10.5" customHeight="1">
      <c r="B10" s="499"/>
      <c r="C10" s="746"/>
      <c r="D10" s="746"/>
      <c r="E10" s="3910"/>
      <c r="F10" s="746"/>
      <c r="G10" s="3904"/>
      <c r="H10" s="3905"/>
      <c r="I10" s="3905"/>
      <c r="J10" s="3906"/>
      <c r="K10" s="746"/>
      <c r="L10" s="3904"/>
      <c r="M10" s="3906"/>
      <c r="N10" s="746"/>
      <c r="O10" s="499"/>
      <c r="P10" s="499"/>
      <c r="Q10" s="499"/>
      <c r="R10" s="499"/>
      <c r="S10" s="499"/>
      <c r="T10" s="499"/>
      <c r="U10" s="499"/>
      <c r="V10" s="499"/>
      <c r="W10" s="499"/>
      <c r="X10" s="499"/>
      <c r="Y10" s="499"/>
      <c r="Z10" s="499"/>
      <c r="AA10" s="499"/>
      <c r="AB10" s="499"/>
      <c r="AC10" s="499"/>
      <c r="AD10" s="499"/>
      <c r="AE10" s="744"/>
      <c r="AF10" s="744"/>
      <c r="AG10" s="744"/>
      <c r="AH10" s="744"/>
      <c r="AI10" s="744"/>
      <c r="AJ10" s="773"/>
      <c r="AK10" s="499"/>
      <c r="AL10" s="499"/>
      <c r="AM10" s="499"/>
      <c r="AN10" s="499"/>
      <c r="AO10" s="499"/>
    </row>
    <row r="11" spans="2:42" ht="10.5" customHeight="1">
      <c r="B11" s="499"/>
      <c r="C11" s="747"/>
      <c r="D11" s="747"/>
      <c r="E11" s="3911"/>
      <c r="F11" s="1533"/>
      <c r="G11" s="3907"/>
      <c r="H11" s="3908"/>
      <c r="I11" s="3908"/>
      <c r="J11" s="3909"/>
      <c r="K11" s="749"/>
      <c r="L11" s="3907"/>
      <c r="M11" s="3909"/>
      <c r="N11" s="748"/>
      <c r="O11" s="499"/>
      <c r="P11" s="499"/>
      <c r="Q11" s="499"/>
      <c r="R11" s="499"/>
      <c r="S11" s="499"/>
      <c r="T11" s="499"/>
      <c r="U11" s="499"/>
      <c r="V11" s="499"/>
      <c r="W11" s="499"/>
      <c r="X11" s="499"/>
      <c r="Y11" s="499"/>
      <c r="Z11" s="499"/>
      <c r="AA11" s="499"/>
      <c r="AB11" s="499"/>
      <c r="AC11" s="499"/>
      <c r="AD11" s="499"/>
      <c r="AE11" s="744"/>
      <c r="AF11" s="744"/>
      <c r="AG11" s="744"/>
      <c r="AH11" s="744"/>
      <c r="AI11" s="744"/>
      <c r="AJ11" s="773"/>
      <c r="AK11" s="499"/>
      <c r="AL11" s="499"/>
      <c r="AM11" s="499"/>
      <c r="AN11" s="499"/>
      <c r="AO11" s="499"/>
    </row>
    <row r="12" spans="2:42" ht="3.75" customHeight="1">
      <c r="B12" s="499"/>
      <c r="C12" s="747"/>
      <c r="D12" s="747"/>
      <c r="E12" s="747"/>
      <c r="F12" s="747"/>
      <c r="G12" s="747"/>
      <c r="H12" s="747"/>
      <c r="I12" s="747"/>
      <c r="J12" s="748"/>
      <c r="K12" s="748"/>
      <c r="L12" s="748"/>
      <c r="M12" s="748"/>
      <c r="N12" s="748"/>
      <c r="O12" s="499"/>
      <c r="P12" s="499"/>
      <c r="Q12" s="499"/>
      <c r="R12" s="499"/>
      <c r="S12" s="499"/>
      <c r="T12" s="499"/>
      <c r="U12" s="499"/>
      <c r="V12" s="499"/>
      <c r="W12" s="499"/>
      <c r="X12" s="499"/>
      <c r="Y12" s="499"/>
      <c r="Z12" s="499"/>
      <c r="AA12" s="499"/>
      <c r="AB12" s="499"/>
      <c r="AC12" s="499"/>
      <c r="AD12" s="499"/>
      <c r="AE12" s="744"/>
      <c r="AF12" s="744"/>
      <c r="AG12" s="744"/>
      <c r="AH12" s="744"/>
      <c r="AI12" s="744"/>
      <c r="AJ12" s="773"/>
      <c r="AK12" s="499"/>
      <c r="AL12" s="499"/>
      <c r="AM12" s="499"/>
      <c r="AN12" s="499"/>
      <c r="AO12" s="499"/>
    </row>
    <row r="13" spans="2:42" ht="13.5" customHeight="1">
      <c r="B13" s="3902" t="s">
        <v>4</v>
      </c>
      <c r="C13" s="3902"/>
      <c r="D13" s="3902"/>
      <c r="E13" s="3902"/>
      <c r="F13" s="3902"/>
      <c r="G13" s="3902"/>
      <c r="H13" s="3902"/>
      <c r="I13" s="3902"/>
      <c r="J13" s="3902"/>
      <c r="K13" s="3902"/>
      <c r="L13" s="3902"/>
      <c r="M13" s="3902"/>
      <c r="N13" s="3902"/>
      <c r="O13" s="3902"/>
      <c r="P13" s="3902"/>
      <c r="Q13" s="3902"/>
      <c r="R13" s="3902"/>
      <c r="S13" s="3902"/>
      <c r="T13" s="3902"/>
      <c r="U13" s="3902"/>
      <c r="V13" s="3902"/>
      <c r="W13" s="3902"/>
      <c r="X13" s="3902"/>
      <c r="Y13" s="3902"/>
      <c r="Z13" s="3902"/>
      <c r="AA13" s="3902"/>
      <c r="AB13" s="3902"/>
      <c r="AC13" s="3902"/>
      <c r="AD13" s="3902"/>
      <c r="AE13" s="3902"/>
      <c r="AF13" s="3902"/>
      <c r="AG13" s="3902"/>
      <c r="AH13" s="3902"/>
      <c r="AI13" s="3902"/>
      <c r="AJ13" s="3902"/>
      <c r="AK13" s="3902"/>
      <c r="AL13" s="3902"/>
      <c r="AM13" s="3902"/>
      <c r="AN13" s="3902"/>
      <c r="AO13" s="3902"/>
    </row>
    <row r="14" spans="2:42" ht="13.5" customHeight="1">
      <c r="B14" s="3913" t="s">
        <v>605</v>
      </c>
      <c r="C14" s="3913"/>
      <c r="D14" s="3913"/>
      <c r="E14" s="3913"/>
      <c r="F14" s="3913"/>
      <c r="G14" s="3913"/>
      <c r="H14" s="3913"/>
      <c r="I14" s="3913"/>
      <c r="J14" s="3913"/>
      <c r="K14" s="3913"/>
      <c r="L14" s="3913"/>
      <c r="M14" s="3913"/>
      <c r="N14" s="3913"/>
      <c r="O14" s="3913"/>
      <c r="P14" s="3913"/>
      <c r="Q14" s="3913"/>
      <c r="R14" s="3913"/>
      <c r="S14" s="3913"/>
      <c r="T14" s="3913"/>
      <c r="U14" s="3913"/>
      <c r="V14" s="3913"/>
      <c r="W14" s="3913"/>
      <c r="X14" s="3913"/>
      <c r="Y14" s="3913"/>
      <c r="Z14" s="3913"/>
      <c r="AA14" s="3913"/>
      <c r="AB14" s="3913"/>
      <c r="AC14" s="3913"/>
      <c r="AD14" s="3913"/>
      <c r="AE14" s="3913"/>
      <c r="AF14" s="3913"/>
      <c r="AG14" s="3913"/>
      <c r="AH14" s="3913"/>
      <c r="AI14" s="3913"/>
      <c r="AJ14" s="3913"/>
      <c r="AK14" s="3913"/>
      <c r="AL14" s="3913"/>
      <c r="AM14" s="3913"/>
      <c r="AN14" s="3913"/>
      <c r="AO14" s="3913"/>
    </row>
    <row r="15" spans="2:42" ht="13.5" customHeight="1">
      <c r="B15" s="3914" t="s">
        <v>5</v>
      </c>
      <c r="C15" s="3914"/>
      <c r="D15" s="3914"/>
      <c r="E15" s="3914"/>
      <c r="F15" s="3914"/>
      <c r="G15" s="3914"/>
      <c r="H15" s="3914"/>
      <c r="I15" s="3914"/>
      <c r="J15" s="3914"/>
      <c r="K15" s="3914"/>
      <c r="L15" s="3914"/>
      <c r="M15" s="3914"/>
      <c r="N15" s="3914"/>
      <c r="O15" s="3914"/>
      <c r="P15" s="3914"/>
      <c r="Q15" s="3914"/>
      <c r="R15" s="3914"/>
      <c r="S15" s="3914"/>
      <c r="T15" s="3914"/>
      <c r="U15" s="3914"/>
      <c r="V15" s="3914"/>
      <c r="W15" s="3914"/>
      <c r="X15" s="3914"/>
      <c r="Y15" s="3914"/>
      <c r="Z15" s="3914"/>
      <c r="AA15" s="3914"/>
      <c r="AB15" s="3914"/>
      <c r="AC15" s="3914"/>
      <c r="AD15" s="3914"/>
      <c r="AE15" s="3914"/>
      <c r="AF15" s="3914"/>
      <c r="AG15" s="3914"/>
      <c r="AH15" s="3914"/>
      <c r="AI15" s="3914"/>
      <c r="AJ15" s="3914"/>
      <c r="AK15" s="3914"/>
      <c r="AL15" s="3914"/>
      <c r="AM15" s="3914"/>
      <c r="AN15" s="3914"/>
      <c r="AO15" s="3914"/>
    </row>
    <row r="16" spans="2:42" ht="15" customHeight="1">
      <c r="B16" s="3915" t="s">
        <v>4446</v>
      </c>
      <c r="C16" s="3915"/>
      <c r="D16" s="3915"/>
      <c r="E16" s="3915"/>
      <c r="F16" s="3915"/>
      <c r="G16" s="3915"/>
      <c r="H16" s="3915"/>
      <c r="I16" s="3915"/>
      <c r="J16" s="3915"/>
      <c r="K16" s="3915"/>
      <c r="L16" s="3915"/>
      <c r="M16" s="3915"/>
      <c r="N16" s="3915"/>
      <c r="O16" s="3915"/>
      <c r="P16" s="3915"/>
      <c r="Q16" s="3915"/>
      <c r="R16" s="3915"/>
      <c r="S16" s="3915"/>
      <c r="T16" s="3915"/>
      <c r="U16" s="3915"/>
      <c r="V16" s="3915"/>
      <c r="W16" s="3915"/>
      <c r="X16" s="3915"/>
      <c r="Y16" s="3915"/>
      <c r="Z16" s="3915"/>
      <c r="AA16" s="3915"/>
      <c r="AB16" s="3915"/>
      <c r="AC16" s="3915"/>
      <c r="AD16" s="3915"/>
      <c r="AE16" s="3915"/>
      <c r="AF16" s="3915"/>
      <c r="AG16" s="3915"/>
      <c r="AH16" s="3915"/>
      <c r="AI16" s="3915"/>
      <c r="AJ16" s="3915"/>
      <c r="AK16" s="3915"/>
      <c r="AL16" s="3915"/>
      <c r="AM16" s="3915"/>
      <c r="AN16" s="3915"/>
      <c r="AO16" s="3915"/>
    </row>
    <row r="17" spans="2:58" ht="12.75" customHeight="1">
      <c r="B17" s="3913" t="s">
        <v>4447</v>
      </c>
      <c r="C17" s="3913"/>
      <c r="D17" s="3913"/>
      <c r="E17" s="3913"/>
      <c r="F17" s="3913"/>
      <c r="G17" s="3913"/>
      <c r="H17" s="3913"/>
      <c r="I17" s="3913"/>
      <c r="J17" s="3913"/>
      <c r="K17" s="3913"/>
      <c r="L17" s="3913"/>
      <c r="M17" s="3913"/>
      <c r="N17" s="3913"/>
      <c r="O17" s="3913"/>
      <c r="P17" s="3913"/>
      <c r="Q17" s="3913"/>
      <c r="R17" s="3913"/>
      <c r="S17" s="3913"/>
      <c r="T17" s="3913"/>
      <c r="U17" s="3913"/>
      <c r="V17" s="3913"/>
      <c r="W17" s="3913"/>
      <c r="X17" s="3913"/>
      <c r="Y17" s="3913"/>
      <c r="Z17" s="3913"/>
      <c r="AA17" s="3913"/>
      <c r="AB17" s="3913"/>
      <c r="AC17" s="3913"/>
      <c r="AD17" s="3913"/>
      <c r="AE17" s="3913"/>
      <c r="AF17" s="3913"/>
      <c r="AG17" s="3913"/>
      <c r="AH17" s="3913"/>
      <c r="AI17" s="3913"/>
      <c r="AJ17" s="3913"/>
      <c r="AK17" s="3913"/>
      <c r="AL17" s="3913"/>
      <c r="AM17" s="3913"/>
      <c r="AN17" s="3913"/>
      <c r="AO17" s="3913"/>
    </row>
    <row r="18" spans="2:58" ht="3.75" customHeight="1" thickBot="1">
      <c r="B18" s="498"/>
      <c r="C18" s="498"/>
      <c r="D18" s="498"/>
      <c r="E18" s="498"/>
      <c r="F18" s="498"/>
      <c r="G18" s="498"/>
      <c r="H18" s="498"/>
      <c r="I18" s="498"/>
      <c r="J18" s="498"/>
      <c r="K18" s="498"/>
      <c r="L18" s="498"/>
      <c r="M18" s="498"/>
      <c r="N18" s="498"/>
      <c r="O18" s="498"/>
      <c r="P18" s="498"/>
      <c r="Q18" s="498"/>
      <c r="R18" s="498"/>
      <c r="S18" s="498"/>
      <c r="T18" s="498"/>
      <c r="U18" s="498"/>
      <c r="V18" s="498"/>
      <c r="W18" s="498"/>
      <c r="X18" s="498"/>
      <c r="Y18" s="498"/>
      <c r="Z18" s="498"/>
      <c r="AA18" s="498"/>
      <c r="AB18" s="498"/>
      <c r="AC18" s="498"/>
      <c r="AD18" s="498"/>
      <c r="AE18" s="498"/>
      <c r="AF18" s="498"/>
      <c r="AG18" s="498"/>
      <c r="AH18" s="498"/>
      <c r="AI18" s="498"/>
      <c r="AJ18" s="498"/>
      <c r="AK18" s="498"/>
      <c r="AL18" s="498"/>
      <c r="AM18" s="498"/>
      <c r="AN18" s="498"/>
      <c r="AO18" s="498"/>
      <c r="AP18" s="498"/>
    </row>
    <row r="19" spans="2:58" ht="15" customHeight="1">
      <c r="B19" s="3916" t="s">
        <v>6</v>
      </c>
      <c r="C19" s="3917"/>
      <c r="D19" s="3917"/>
      <c r="E19" s="3917"/>
      <c r="F19" s="3917"/>
      <c r="G19" s="3917"/>
      <c r="H19" s="3917"/>
      <c r="I19" s="3917"/>
      <c r="J19" s="3917"/>
      <c r="K19" s="3917"/>
      <c r="L19" s="3917"/>
      <c r="M19" s="3917"/>
      <c r="N19" s="3917"/>
      <c r="O19" s="3918"/>
      <c r="P19" s="3917"/>
      <c r="Q19" s="3917"/>
      <c r="R19" s="3917"/>
      <c r="S19" s="3919"/>
      <c r="T19" s="501"/>
      <c r="U19" s="522"/>
      <c r="V19" s="523" t="s">
        <v>1279</v>
      </c>
      <c r="W19" s="524"/>
      <c r="X19" s="524"/>
      <c r="Y19" s="524"/>
      <c r="Z19" s="524"/>
      <c r="AA19" s="524"/>
      <c r="AB19" s="524"/>
      <c r="AC19" s="524"/>
      <c r="AD19" s="524"/>
      <c r="AE19" s="524"/>
      <c r="AF19" s="524"/>
      <c r="AG19" s="524"/>
      <c r="AH19" s="524"/>
      <c r="AI19" s="524"/>
      <c r="AJ19" s="801"/>
      <c r="AK19" s="524"/>
      <c r="AL19" s="524"/>
      <c r="AM19" s="524"/>
      <c r="AN19" s="524"/>
      <c r="AO19" s="569"/>
      <c r="AP19" s="498"/>
    </row>
    <row r="20" spans="2:58" ht="15" customHeight="1" thickBot="1">
      <c r="B20" s="3898" t="s">
        <v>7</v>
      </c>
      <c r="C20" s="3899"/>
      <c r="D20" s="3899"/>
      <c r="E20" s="3899"/>
      <c r="F20" s="3899"/>
      <c r="G20" s="3899"/>
      <c r="H20" s="3899"/>
      <c r="I20" s="3899"/>
      <c r="J20" s="3899"/>
      <c r="K20" s="3899"/>
      <c r="L20" s="3899"/>
      <c r="M20" s="3899"/>
      <c r="N20" s="3899"/>
      <c r="O20" s="3900"/>
      <c r="P20" s="3899"/>
      <c r="Q20" s="3899"/>
      <c r="R20" s="3899"/>
      <c r="S20" s="3901"/>
      <c r="T20" s="501"/>
      <c r="U20" s="525"/>
      <c r="V20" s="526"/>
      <c r="W20" s="527" t="s">
        <v>1845</v>
      </c>
      <c r="X20" s="526"/>
      <c r="Y20" s="526"/>
      <c r="Z20" s="526"/>
      <c r="AA20" s="526"/>
      <c r="AB20" s="526"/>
      <c r="AC20" s="526"/>
      <c r="AD20" s="526"/>
      <c r="AE20" s="526"/>
      <c r="AF20" s="526"/>
      <c r="AG20" s="526"/>
      <c r="AH20" s="526"/>
      <c r="AI20" s="526"/>
      <c r="AJ20" s="526"/>
      <c r="AK20" s="526"/>
      <c r="AL20" s="526"/>
      <c r="AM20" s="526"/>
      <c r="AN20" s="526"/>
      <c r="AO20" s="570"/>
      <c r="AP20" s="498"/>
    </row>
    <row r="21" spans="2:58" ht="5.25" customHeight="1">
      <c r="B21" s="502"/>
      <c r="C21" s="3893"/>
      <c r="D21" s="3893"/>
      <c r="E21" s="3893"/>
      <c r="F21" s="3893"/>
      <c r="G21" s="3893"/>
      <c r="H21" s="3893"/>
      <c r="I21" s="3893"/>
      <c r="J21" s="3893"/>
      <c r="K21" s="3893"/>
      <c r="L21" s="3893"/>
      <c r="M21" s="519"/>
      <c r="N21" s="520"/>
      <c r="O21" s="796"/>
      <c r="P21" s="521"/>
      <c r="Q21" s="521"/>
      <c r="R21" s="521"/>
      <c r="S21" s="529"/>
      <c r="T21" s="2"/>
      <c r="U21" s="530"/>
      <c r="V21" s="383"/>
      <c r="W21" s="383"/>
      <c r="X21" s="383"/>
      <c r="Y21" s="560"/>
      <c r="Z21" s="560"/>
      <c r="AA21" s="560"/>
      <c r="AB21" s="560"/>
      <c r="AC21" s="528"/>
      <c r="AD21" s="528"/>
      <c r="AE21" s="528"/>
      <c r="AF21" s="528"/>
      <c r="AG21" s="528"/>
      <c r="AH21" s="528"/>
      <c r="AI21" s="528"/>
      <c r="AJ21" s="528"/>
      <c r="AK21" s="528"/>
      <c r="AL21" s="528"/>
      <c r="AM21" s="528"/>
      <c r="AN21" s="528"/>
      <c r="AO21" s="535"/>
      <c r="AP21" s="498"/>
      <c r="AS21" s="3871"/>
      <c r="AT21" s="3871"/>
      <c r="AU21" s="3871"/>
      <c r="AV21" s="3871"/>
      <c r="AW21" s="3871"/>
      <c r="AX21" s="3871"/>
      <c r="AY21" s="3871"/>
      <c r="AZ21" s="3871"/>
      <c r="BA21" s="3871"/>
      <c r="BB21" s="3871"/>
      <c r="BC21" s="3871"/>
      <c r="BD21" s="3871"/>
      <c r="BE21" s="3871"/>
      <c r="BF21" s="3871"/>
    </row>
    <row r="22" spans="2:58" ht="18" customHeight="1">
      <c r="B22" s="503"/>
      <c r="C22" s="3846"/>
      <c r="D22" s="3846"/>
      <c r="E22" s="3846"/>
      <c r="F22" s="3846"/>
      <c r="G22" s="3846"/>
      <c r="H22" s="3846"/>
      <c r="I22" s="3846"/>
      <c r="J22" s="3846"/>
      <c r="K22" s="3846"/>
      <c r="L22" s="3846"/>
      <c r="M22" s="92"/>
      <c r="N22" s="82"/>
      <c r="O22" s="2"/>
      <c r="P22" s="2"/>
      <c r="Q22" s="2"/>
      <c r="R22" s="2"/>
      <c r="S22" s="531"/>
      <c r="T22" s="2"/>
      <c r="U22" s="530"/>
      <c r="V22" s="532"/>
      <c r="W22" s="3920"/>
      <c r="X22" s="3921"/>
      <c r="Y22" s="3921"/>
      <c r="Z22" s="3921"/>
      <c r="AA22" s="3921"/>
      <c r="AB22" s="3921"/>
      <c r="AC22" s="3921"/>
      <c r="AD22" s="3921"/>
      <c r="AE22" s="3921"/>
      <c r="AF22" s="3921"/>
      <c r="AG22" s="3921"/>
      <c r="AH22" s="3921"/>
      <c r="AI22" s="3921"/>
      <c r="AJ22" s="3921"/>
      <c r="AK22" s="3921"/>
      <c r="AL22" s="3921"/>
      <c r="AM22" s="3922"/>
      <c r="AN22" s="528"/>
      <c r="AO22" s="535"/>
      <c r="AP22" s="498"/>
      <c r="AS22" s="536"/>
      <c r="AT22" s="536"/>
      <c r="AU22" s="536"/>
      <c r="AV22" s="536"/>
      <c r="AW22" s="536"/>
      <c r="AX22" s="536"/>
      <c r="AY22" s="536"/>
      <c r="AZ22" s="536"/>
      <c r="BA22" s="536"/>
      <c r="BB22" s="536"/>
      <c r="BC22" s="536"/>
      <c r="BD22" s="536"/>
      <c r="BE22" s="536"/>
      <c r="BF22" s="536"/>
    </row>
    <row r="23" spans="2:58" ht="6.75" customHeight="1">
      <c r="B23" s="503"/>
      <c r="C23" s="499"/>
      <c r="D23" s="504"/>
      <c r="E23" s="3882"/>
      <c r="F23" s="3882"/>
      <c r="G23" s="3882"/>
      <c r="H23" s="3882"/>
      <c r="I23" s="3882"/>
      <c r="J23" s="3882"/>
      <c r="K23" s="3882"/>
      <c r="L23" s="3882"/>
      <c r="M23" s="3882"/>
      <c r="N23" s="3882"/>
      <c r="O23" s="3882"/>
      <c r="P23" s="3882"/>
      <c r="Q23" s="3882"/>
      <c r="R23" s="533"/>
      <c r="S23" s="534"/>
      <c r="T23" s="533"/>
      <c r="U23" s="503"/>
      <c r="V23" s="528"/>
      <c r="W23" s="528"/>
      <c r="X23" s="528"/>
      <c r="Y23" s="528"/>
      <c r="Z23" s="528"/>
      <c r="AA23" s="528"/>
      <c r="AB23" s="528"/>
      <c r="AC23" s="561"/>
      <c r="AD23" s="562"/>
      <c r="AE23" s="562"/>
      <c r="AF23" s="562"/>
      <c r="AG23" s="562"/>
      <c r="AH23" s="562"/>
      <c r="AI23" s="562"/>
      <c r="AJ23" s="562"/>
      <c r="AK23" s="562"/>
      <c r="AL23" s="562"/>
      <c r="AM23" s="528"/>
      <c r="AN23" s="528"/>
      <c r="AO23" s="535"/>
      <c r="AP23" s="498"/>
      <c r="AS23" s="577"/>
      <c r="AU23" s="554"/>
      <c r="AV23" s="554"/>
      <c r="AW23" s="554"/>
      <c r="AX23" s="554"/>
      <c r="AY23" s="554"/>
      <c r="AZ23" s="554"/>
      <c r="BA23" s="554"/>
      <c r="BB23" s="554"/>
      <c r="BC23" s="554"/>
      <c r="BD23" s="554"/>
      <c r="BE23" s="554"/>
      <c r="BF23" s="554"/>
    </row>
    <row r="24" spans="2:58" ht="3.75" customHeight="1">
      <c r="B24" s="781"/>
      <c r="C24" s="499"/>
      <c r="D24" s="504"/>
      <c r="E24" s="3882"/>
      <c r="F24" s="3882"/>
      <c r="G24" s="3882"/>
      <c r="H24" s="3882"/>
      <c r="I24" s="3882"/>
      <c r="J24" s="3882"/>
      <c r="K24" s="3882"/>
      <c r="L24" s="3882"/>
      <c r="M24" s="3882"/>
      <c r="N24" s="3882"/>
      <c r="O24" s="3882"/>
      <c r="P24" s="3882"/>
      <c r="Q24" s="3882"/>
      <c r="R24" s="533"/>
      <c r="S24" s="782"/>
      <c r="T24" s="533"/>
      <c r="U24" s="781"/>
      <c r="V24" s="499"/>
      <c r="W24" s="499"/>
      <c r="X24" s="499"/>
      <c r="Y24" s="499"/>
      <c r="Z24" s="499"/>
      <c r="AA24" s="499"/>
      <c r="AB24" s="499"/>
      <c r="AC24" s="559"/>
      <c r="AD24" s="784"/>
      <c r="AE24" s="784"/>
      <c r="AF24" s="784"/>
      <c r="AG24" s="784"/>
      <c r="AH24" s="784"/>
      <c r="AI24" s="784"/>
      <c r="AJ24" s="784"/>
      <c r="AK24" s="784"/>
      <c r="AL24" s="784"/>
      <c r="AM24" s="499"/>
      <c r="AN24" s="499"/>
      <c r="AO24" s="783"/>
      <c r="AP24" s="498"/>
      <c r="AS24" s="577"/>
      <c r="AU24" s="554"/>
      <c r="AV24" s="554"/>
      <c r="AW24" s="554"/>
      <c r="AX24" s="554"/>
      <c r="AY24" s="554"/>
      <c r="AZ24" s="554"/>
      <c r="BA24" s="554"/>
      <c r="BB24" s="554"/>
      <c r="BC24" s="554"/>
      <c r="BD24" s="554"/>
      <c r="BE24" s="554"/>
      <c r="BF24" s="554"/>
    </row>
    <row r="25" spans="2:58" ht="9" customHeight="1">
      <c r="B25" s="781"/>
      <c r="C25" s="499"/>
      <c r="D25" s="504"/>
      <c r="E25" s="3882"/>
      <c r="F25" s="3882"/>
      <c r="G25" s="3882"/>
      <c r="H25" s="3882"/>
      <c r="I25" s="3882"/>
      <c r="J25" s="3882"/>
      <c r="K25" s="3882"/>
      <c r="L25" s="3882"/>
      <c r="M25" s="3882"/>
      <c r="N25" s="3882"/>
      <c r="O25" s="3882"/>
      <c r="P25" s="3882"/>
      <c r="Q25" s="3882"/>
      <c r="R25" s="533"/>
      <c r="S25" s="782"/>
      <c r="T25" s="533"/>
      <c r="U25" s="781"/>
      <c r="V25" s="499"/>
      <c r="W25" s="790" t="s">
        <v>900</v>
      </c>
      <c r="X25" s="577"/>
      <c r="Y25" s="499"/>
      <c r="Z25" s="499"/>
      <c r="AA25" s="499"/>
      <c r="AB25" s="559"/>
      <c r="AC25" s="784"/>
      <c r="AD25" s="784"/>
      <c r="AE25" s="784"/>
      <c r="AF25" s="784"/>
      <c r="AG25" s="784"/>
      <c r="AH25" s="784"/>
      <c r="AI25" s="784"/>
      <c r="AJ25" s="784"/>
      <c r="AK25" s="784"/>
      <c r="AL25" s="499"/>
      <c r="AM25" s="499"/>
      <c r="AN25" s="498"/>
      <c r="AO25" s="783"/>
      <c r="AP25" s="498"/>
      <c r="AS25" s="577"/>
      <c r="AU25" s="554"/>
      <c r="AV25" s="554"/>
      <c r="AW25" s="554"/>
      <c r="AX25" s="554"/>
      <c r="AY25" s="554"/>
      <c r="AZ25" s="554"/>
      <c r="BA25" s="554"/>
      <c r="BB25" s="554"/>
      <c r="BC25" s="554"/>
      <c r="BD25" s="554"/>
      <c r="BE25" s="554"/>
      <c r="BF25" s="554"/>
    </row>
    <row r="26" spans="2:58" ht="14.25" customHeight="1">
      <c r="B26" s="781"/>
      <c r="C26" s="499"/>
      <c r="D26" s="504"/>
      <c r="E26" s="3882"/>
      <c r="F26" s="3882"/>
      <c r="G26" s="3882"/>
      <c r="H26" s="3882"/>
      <c r="I26" s="3882"/>
      <c r="J26" s="3882"/>
      <c r="K26" s="3882"/>
      <c r="L26" s="3882"/>
      <c r="M26" s="3882"/>
      <c r="N26" s="3882"/>
      <c r="O26" s="3882"/>
      <c r="P26" s="3882"/>
      <c r="Q26" s="3882"/>
      <c r="R26" s="533"/>
      <c r="S26" s="782"/>
      <c r="T26" s="533"/>
      <c r="U26" s="781"/>
      <c r="V26" s="788">
        <v>1</v>
      </c>
      <c r="W26" s="2495"/>
      <c r="X26" s="790" t="s">
        <v>4806</v>
      </c>
      <c r="Y26" s="507"/>
      <c r="Z26" s="507"/>
      <c r="AA26" s="507"/>
      <c r="AB26" s="785"/>
      <c r="AC26" s="786"/>
      <c r="AD26" s="2418">
        <v>3</v>
      </c>
      <c r="AE26" s="2495"/>
      <c r="AF26" s="790" t="s">
        <v>4808</v>
      </c>
      <c r="AG26" s="789"/>
      <c r="AH26" s="789"/>
      <c r="AI26" s="789"/>
      <c r="AJ26" s="789"/>
      <c r="AK26" s="789"/>
      <c r="AL26" s="789"/>
      <c r="AM26" s="789"/>
      <c r="AN26" s="498"/>
      <c r="AO26" s="783"/>
      <c r="AP26" s="498"/>
      <c r="AS26" s="577"/>
      <c r="AU26" s="554"/>
      <c r="AV26" s="554"/>
      <c r="AW26" s="554"/>
      <c r="AX26" s="554"/>
      <c r="AY26" s="554"/>
      <c r="AZ26" s="554"/>
      <c r="BA26" s="554"/>
      <c r="BB26" s="554"/>
      <c r="BC26" s="554"/>
      <c r="BD26" s="554"/>
      <c r="BE26" s="554"/>
      <c r="BF26" s="554"/>
    </row>
    <row r="27" spans="2:58" ht="9" customHeight="1">
      <c r="B27" s="781"/>
      <c r="C27" s="499"/>
      <c r="D27" s="504"/>
      <c r="E27" s="3882"/>
      <c r="F27" s="3882"/>
      <c r="G27" s="3882"/>
      <c r="H27" s="3882"/>
      <c r="I27" s="3882"/>
      <c r="J27" s="3882"/>
      <c r="K27" s="3882"/>
      <c r="L27" s="3882"/>
      <c r="M27" s="3882"/>
      <c r="N27" s="3882"/>
      <c r="O27" s="3882"/>
      <c r="P27" s="3882"/>
      <c r="Q27" s="3882"/>
      <c r="R27" s="533"/>
      <c r="S27" s="782"/>
      <c r="T27" s="533"/>
      <c r="U27" s="781"/>
      <c r="V27" s="788"/>
      <c r="W27" s="507"/>
      <c r="X27" s="787"/>
      <c r="Y27" s="507"/>
      <c r="Z27" s="507"/>
      <c r="AA27" s="507"/>
      <c r="AB27" s="785"/>
      <c r="AC27" s="786"/>
      <c r="AD27" s="2418"/>
      <c r="AE27" s="786"/>
      <c r="AF27" s="786"/>
      <c r="AG27" s="786"/>
      <c r="AH27" s="786"/>
      <c r="AI27" s="786"/>
      <c r="AJ27" s="786"/>
      <c r="AK27" s="786"/>
      <c r="AL27" s="507"/>
      <c r="AM27" s="507"/>
      <c r="AN27" s="498"/>
      <c r="AO27" s="783"/>
      <c r="AP27" s="498"/>
      <c r="AS27" s="577"/>
      <c r="AU27" s="554"/>
      <c r="AV27" s="554"/>
      <c r="AW27" s="554"/>
      <c r="AX27" s="554"/>
      <c r="AY27" s="554"/>
      <c r="AZ27" s="554"/>
      <c r="BA27" s="554"/>
      <c r="BB27" s="554"/>
      <c r="BC27" s="554"/>
      <c r="BD27" s="554"/>
      <c r="BE27" s="554"/>
      <c r="BF27" s="554"/>
    </row>
    <row r="28" spans="2:58" ht="14.25" customHeight="1">
      <c r="B28" s="781"/>
      <c r="C28" s="499"/>
      <c r="D28" s="504"/>
      <c r="E28" s="3882"/>
      <c r="F28" s="3882"/>
      <c r="G28" s="3882"/>
      <c r="H28" s="3882"/>
      <c r="I28" s="3882"/>
      <c r="J28" s="3882"/>
      <c r="K28" s="3882"/>
      <c r="L28" s="3882"/>
      <c r="M28" s="3882"/>
      <c r="N28" s="3882"/>
      <c r="O28" s="3882"/>
      <c r="P28" s="3882"/>
      <c r="Q28" s="3882"/>
      <c r="R28" s="533"/>
      <c r="S28" s="782"/>
      <c r="T28" s="533"/>
      <c r="U28" s="781"/>
      <c r="V28" s="788">
        <v>2</v>
      </c>
      <c r="W28" s="2495"/>
      <c r="X28" s="790" t="s">
        <v>4807</v>
      </c>
      <c r="Y28" s="507"/>
      <c r="Z28" s="507"/>
      <c r="AA28" s="507"/>
      <c r="AB28" s="785"/>
      <c r="AC28" s="786"/>
      <c r="AD28" s="2418">
        <v>4</v>
      </c>
      <c r="AE28" s="2495"/>
      <c r="AF28" s="790" t="s">
        <v>4809</v>
      </c>
      <c r="AG28" s="786"/>
      <c r="AH28" s="786"/>
      <c r="AI28" s="786"/>
      <c r="AJ28" s="786"/>
      <c r="AK28" s="786"/>
      <c r="AL28" s="507"/>
      <c r="AM28" s="507"/>
      <c r="AN28" s="498"/>
      <c r="AO28" s="783"/>
      <c r="AP28" s="498"/>
      <c r="AS28" s="577"/>
      <c r="AU28" s="554"/>
      <c r="AV28" s="554"/>
      <c r="AW28" s="554"/>
      <c r="AX28" s="554"/>
      <c r="AY28" s="554"/>
      <c r="AZ28" s="554"/>
      <c r="BA28" s="554"/>
      <c r="BB28" s="554"/>
      <c r="BC28" s="554"/>
      <c r="BD28" s="554"/>
      <c r="BE28" s="554"/>
      <c r="BF28" s="554"/>
    </row>
    <row r="29" spans="2:58" ht="6" customHeight="1" thickBot="1">
      <c r="B29" s="503"/>
      <c r="C29" s="500"/>
      <c r="D29" s="499"/>
      <c r="E29" s="3882"/>
      <c r="F29" s="3882"/>
      <c r="G29" s="3882"/>
      <c r="H29" s="3882"/>
      <c r="I29" s="3882"/>
      <c r="J29" s="3882"/>
      <c r="K29" s="3882"/>
      <c r="L29" s="3882"/>
      <c r="M29" s="3882"/>
      <c r="N29" s="3882"/>
      <c r="O29" s="3882"/>
      <c r="P29" s="3882"/>
      <c r="Q29" s="3882"/>
      <c r="R29" s="505"/>
      <c r="S29" s="537"/>
      <c r="T29" s="505"/>
      <c r="U29" s="791"/>
      <c r="V29" s="792"/>
      <c r="W29" s="792"/>
      <c r="X29" s="793"/>
      <c r="Y29" s="794"/>
      <c r="Z29" s="794"/>
      <c r="AA29" s="794"/>
      <c r="AB29" s="794"/>
      <c r="AC29" s="793"/>
      <c r="AD29" s="794"/>
      <c r="AE29" s="794"/>
      <c r="AF29" s="794"/>
      <c r="AG29" s="794"/>
      <c r="AH29" s="794"/>
      <c r="AI29" s="794"/>
      <c r="AJ29" s="794"/>
      <c r="AK29" s="794"/>
      <c r="AL29" s="794"/>
      <c r="AM29" s="794"/>
      <c r="AN29" s="794"/>
      <c r="AO29" s="795"/>
      <c r="AP29" s="498"/>
      <c r="AT29" s="554"/>
    </row>
    <row r="30" spans="2:58" s="490" customFormat="1" ht="4.5" customHeight="1" thickBot="1">
      <c r="B30" s="506"/>
      <c r="C30" s="507"/>
      <c r="D30" s="507"/>
      <c r="E30" s="3882"/>
      <c r="F30" s="3882"/>
      <c r="G30" s="3882"/>
      <c r="H30" s="3882"/>
      <c r="I30" s="3882"/>
      <c r="J30" s="3882"/>
      <c r="K30" s="3882"/>
      <c r="L30" s="3882"/>
      <c r="M30" s="3882"/>
      <c r="N30" s="3882"/>
      <c r="O30" s="3882"/>
      <c r="P30" s="3882"/>
      <c r="Q30" s="3882"/>
      <c r="R30" s="507"/>
      <c r="S30" s="538"/>
      <c r="T30" s="507"/>
      <c r="U30" s="507"/>
      <c r="AM30" s="507"/>
      <c r="AN30" s="507"/>
      <c r="AO30" s="507"/>
    </row>
    <row r="31" spans="2:58" ht="4.5" customHeight="1">
      <c r="B31" s="503"/>
      <c r="C31" s="499"/>
      <c r="D31" s="499"/>
      <c r="E31" s="3882"/>
      <c r="F31" s="3882"/>
      <c r="G31" s="3882"/>
      <c r="H31" s="3882"/>
      <c r="I31" s="3882"/>
      <c r="J31" s="3882"/>
      <c r="K31" s="3882"/>
      <c r="L31" s="3882"/>
      <c r="M31" s="3882"/>
      <c r="N31" s="3882"/>
      <c r="O31" s="3882"/>
      <c r="P31" s="3882"/>
      <c r="Q31" s="3882"/>
      <c r="R31" s="499"/>
      <c r="S31" s="535"/>
      <c r="T31" s="499"/>
      <c r="U31" s="539"/>
      <c r="V31" s="540"/>
      <c r="W31" s="540"/>
      <c r="X31" s="540"/>
      <c r="Y31" s="540"/>
      <c r="Z31" s="540"/>
      <c r="AA31" s="540"/>
      <c r="AB31" s="540"/>
      <c r="AC31" s="563"/>
      <c r="AD31" s="540"/>
      <c r="AE31" s="540"/>
      <c r="AF31" s="540"/>
      <c r="AG31" s="540"/>
      <c r="AH31" s="540"/>
      <c r="AI31" s="540"/>
      <c r="AJ31" s="802"/>
      <c r="AK31" s="540"/>
      <c r="AL31" s="540"/>
      <c r="AM31" s="540"/>
      <c r="AN31" s="540"/>
      <c r="AO31" s="571"/>
      <c r="AP31" s="498"/>
    </row>
    <row r="32" spans="2:58" ht="12.75" customHeight="1">
      <c r="B32" s="503"/>
      <c r="C32" s="499"/>
      <c r="D32" s="499"/>
      <c r="E32" s="3882"/>
      <c r="F32" s="3882"/>
      <c r="G32" s="3882"/>
      <c r="H32" s="3882"/>
      <c r="I32" s="3882"/>
      <c r="J32" s="3882"/>
      <c r="K32" s="3882"/>
      <c r="L32" s="3882"/>
      <c r="M32" s="3882"/>
      <c r="N32" s="3882"/>
      <c r="O32" s="3882"/>
      <c r="P32" s="3882"/>
      <c r="Q32" s="3882"/>
      <c r="R32" s="499"/>
      <c r="S32" s="535"/>
      <c r="T32" s="499"/>
      <c r="U32" s="541"/>
      <c r="V32" s="528" t="s">
        <v>8</v>
      </c>
      <c r="W32" s="528"/>
      <c r="X32" s="528"/>
      <c r="Y32" s="528"/>
      <c r="Z32" s="528"/>
      <c r="AA32" s="528"/>
      <c r="AB32" s="528"/>
      <c r="AC32" s="527"/>
      <c r="AD32" s="528"/>
      <c r="AE32" s="528"/>
      <c r="AF32" s="528"/>
      <c r="AG32" s="528"/>
      <c r="AH32" s="528"/>
      <c r="AI32" s="528"/>
      <c r="AJ32" s="528"/>
      <c r="AK32" s="528"/>
      <c r="AL32" s="528"/>
      <c r="AM32" s="528"/>
      <c r="AN32" s="528"/>
      <c r="AO32" s="572"/>
      <c r="AP32" s="498"/>
    </row>
    <row r="33" spans="2:43" ht="6" customHeight="1">
      <c r="B33" s="503"/>
      <c r="C33" s="499"/>
      <c r="D33" s="499"/>
      <c r="E33" s="3882"/>
      <c r="F33" s="3882"/>
      <c r="G33" s="3882"/>
      <c r="H33" s="3882"/>
      <c r="I33" s="3882"/>
      <c r="J33" s="3882"/>
      <c r="K33" s="3882"/>
      <c r="L33" s="3882"/>
      <c r="M33" s="3882"/>
      <c r="N33" s="3882"/>
      <c r="O33" s="3882"/>
      <c r="P33" s="3882"/>
      <c r="Q33" s="3882"/>
      <c r="R33" s="499"/>
      <c r="S33" s="535"/>
      <c r="T33" s="499"/>
      <c r="U33" s="541"/>
      <c r="V33" s="528"/>
      <c r="W33" s="528"/>
      <c r="X33" s="528"/>
      <c r="Y33" s="528"/>
      <c r="Z33" s="528"/>
      <c r="AA33" s="528"/>
      <c r="AB33" s="528"/>
      <c r="AC33" s="527"/>
      <c r="AD33" s="528"/>
      <c r="AE33" s="528"/>
      <c r="AF33" s="528"/>
      <c r="AG33" s="528"/>
      <c r="AH33" s="528"/>
      <c r="AI33" s="528"/>
      <c r="AJ33" s="528"/>
      <c r="AK33" s="528"/>
      <c r="AL33" s="528"/>
      <c r="AM33" s="528"/>
      <c r="AN33" s="528"/>
      <c r="AO33" s="572"/>
      <c r="AP33" s="498"/>
    </row>
    <row r="34" spans="2:43" ht="8.25" customHeight="1">
      <c r="B34" s="503"/>
      <c r="C34" s="499"/>
      <c r="D34" s="499"/>
      <c r="E34" s="3882"/>
      <c r="F34" s="3882"/>
      <c r="G34" s="3882"/>
      <c r="H34" s="3882"/>
      <c r="I34" s="3882"/>
      <c r="J34" s="3882"/>
      <c r="K34" s="3882"/>
      <c r="L34" s="3882"/>
      <c r="M34" s="3882"/>
      <c r="N34" s="3882"/>
      <c r="O34" s="3882"/>
      <c r="P34" s="3882"/>
      <c r="Q34" s="3882"/>
      <c r="R34" s="499"/>
      <c r="S34" s="535"/>
      <c r="T34" s="499"/>
      <c r="U34" s="542"/>
      <c r="V34" s="528"/>
      <c r="W34" s="528"/>
      <c r="X34" s="528"/>
      <c r="Y34" s="528"/>
      <c r="Z34" s="528"/>
      <c r="AA34" s="3883"/>
      <c r="AB34" s="3883"/>
      <c r="AC34" s="3883"/>
      <c r="AD34" s="3883"/>
      <c r="AE34" s="3883"/>
      <c r="AF34" s="3883"/>
      <c r="AG34" s="3883"/>
      <c r="AH34" s="3883"/>
      <c r="AI34" s="3883"/>
      <c r="AJ34" s="3883"/>
      <c r="AK34" s="3883"/>
      <c r="AL34" s="3883"/>
      <c r="AM34" s="3883"/>
      <c r="AN34" s="3883"/>
      <c r="AO34" s="572"/>
      <c r="AP34" s="498"/>
    </row>
    <row r="35" spans="2:43" ht="12.75" customHeight="1">
      <c r="B35" s="503"/>
      <c r="C35" s="499"/>
      <c r="D35" s="499"/>
      <c r="E35" s="3882"/>
      <c r="F35" s="3882"/>
      <c r="G35" s="3882"/>
      <c r="H35" s="3882"/>
      <c r="I35" s="3882"/>
      <c r="J35" s="3882"/>
      <c r="K35" s="3882"/>
      <c r="L35" s="3882"/>
      <c r="M35" s="3882"/>
      <c r="N35" s="3882"/>
      <c r="O35" s="3882"/>
      <c r="P35" s="3882"/>
      <c r="Q35" s="3882"/>
      <c r="R35" s="499"/>
      <c r="S35" s="535"/>
      <c r="T35" s="499"/>
      <c r="U35" s="542"/>
      <c r="V35" s="528"/>
      <c r="W35" s="528"/>
      <c r="X35" s="528"/>
      <c r="Y35" s="528"/>
      <c r="Z35" s="528"/>
      <c r="AA35" s="3883"/>
      <c r="AB35" s="3883"/>
      <c r="AC35" s="3883"/>
      <c r="AD35" s="3883"/>
      <c r="AE35" s="3883"/>
      <c r="AF35" s="3883"/>
      <c r="AG35" s="3883"/>
      <c r="AH35" s="3883"/>
      <c r="AI35" s="3883"/>
      <c r="AJ35" s="3883"/>
      <c r="AK35" s="3883"/>
      <c r="AL35" s="3883"/>
      <c r="AM35" s="3883"/>
      <c r="AN35" s="3883"/>
      <c r="AO35" s="572"/>
      <c r="AP35" s="498"/>
    </row>
    <row r="36" spans="2:43" ht="12" customHeight="1">
      <c r="B36" s="503"/>
      <c r="C36" s="499"/>
      <c r="D36" s="499"/>
      <c r="E36" s="3882"/>
      <c r="F36" s="3882"/>
      <c r="G36" s="3882"/>
      <c r="H36" s="3882"/>
      <c r="I36" s="3882"/>
      <c r="J36" s="3882"/>
      <c r="K36" s="3882"/>
      <c r="L36" s="3882"/>
      <c r="M36" s="3882"/>
      <c r="N36" s="3882"/>
      <c r="O36" s="3882"/>
      <c r="P36" s="3882"/>
      <c r="Q36" s="3882"/>
      <c r="R36" s="499"/>
      <c r="S36" s="535"/>
      <c r="T36" s="499"/>
      <c r="U36" s="542"/>
      <c r="V36" s="528"/>
      <c r="W36" s="528"/>
      <c r="X36" s="528"/>
      <c r="Y36" s="528"/>
      <c r="Z36" s="528"/>
      <c r="AA36" s="528"/>
      <c r="AB36" s="528"/>
      <c r="AC36" s="527"/>
      <c r="AD36" s="528"/>
      <c r="AE36" s="528"/>
      <c r="AF36" s="528"/>
      <c r="AG36" s="528"/>
      <c r="AH36" s="528"/>
      <c r="AI36" s="528"/>
      <c r="AJ36" s="528"/>
      <c r="AK36" s="528"/>
      <c r="AL36" s="528"/>
      <c r="AM36" s="528"/>
      <c r="AN36" s="528"/>
      <c r="AO36" s="572"/>
      <c r="AP36" s="498"/>
      <c r="AQ36" s="578"/>
    </row>
    <row r="37" spans="2:43" ht="13.5" customHeight="1">
      <c r="B37" s="503"/>
      <c r="C37" s="499"/>
      <c r="D37" s="499"/>
      <c r="E37" s="3882"/>
      <c r="F37" s="3882"/>
      <c r="G37" s="3882"/>
      <c r="H37" s="3882"/>
      <c r="I37" s="3882"/>
      <c r="J37" s="3882"/>
      <c r="K37" s="3882"/>
      <c r="L37" s="3882"/>
      <c r="M37" s="3882"/>
      <c r="N37" s="3882"/>
      <c r="O37" s="3882"/>
      <c r="P37" s="3882"/>
      <c r="Q37" s="3882"/>
      <c r="R37" s="499"/>
      <c r="S37" s="535"/>
      <c r="T37" s="499"/>
      <c r="U37" s="543"/>
      <c r="V37" s="528" t="s">
        <v>9</v>
      </c>
      <c r="W37" s="528"/>
      <c r="X37" s="528"/>
      <c r="Y37" s="528"/>
      <c r="Z37" s="528"/>
      <c r="AA37" s="3884"/>
      <c r="AB37" s="3885"/>
      <c r="AC37" s="3885"/>
      <c r="AD37" s="3885"/>
      <c r="AE37" s="3885"/>
      <c r="AF37" s="3885"/>
      <c r="AG37" s="3885"/>
      <c r="AH37" s="3885"/>
      <c r="AI37" s="3885"/>
      <c r="AJ37" s="3885"/>
      <c r="AK37" s="3885"/>
      <c r="AL37" s="3885"/>
      <c r="AM37" s="3885"/>
      <c r="AN37" s="3886"/>
      <c r="AO37" s="572"/>
      <c r="AP37" s="498"/>
    </row>
    <row r="38" spans="2:43" ht="9" customHeight="1">
      <c r="B38" s="503"/>
      <c r="C38" s="499"/>
      <c r="D38" s="499"/>
      <c r="E38" s="3882"/>
      <c r="F38" s="3882"/>
      <c r="G38" s="3882"/>
      <c r="H38" s="3882"/>
      <c r="I38" s="3882"/>
      <c r="J38" s="3882"/>
      <c r="K38" s="3882"/>
      <c r="L38" s="3882"/>
      <c r="M38" s="3882"/>
      <c r="N38" s="3882"/>
      <c r="O38" s="3882"/>
      <c r="P38" s="3882"/>
      <c r="Q38" s="3882"/>
      <c r="R38" s="499"/>
      <c r="S38" s="538"/>
      <c r="T38" s="507"/>
      <c r="U38" s="542"/>
      <c r="V38" s="544"/>
      <c r="W38" s="545"/>
      <c r="X38" s="545"/>
      <c r="Y38" s="545"/>
      <c r="Z38" s="545"/>
      <c r="AA38" s="545"/>
      <c r="AB38" s="528"/>
      <c r="AC38" s="527"/>
      <c r="AD38" s="564"/>
      <c r="AE38" s="528"/>
      <c r="AF38" s="528"/>
      <c r="AG38" s="528"/>
      <c r="AH38" s="528"/>
      <c r="AI38" s="528"/>
      <c r="AJ38" s="528"/>
      <c r="AK38" s="528"/>
      <c r="AL38" s="528"/>
      <c r="AM38" s="528"/>
      <c r="AN38" s="528"/>
      <c r="AO38" s="572"/>
      <c r="AP38" s="498"/>
    </row>
    <row r="39" spans="2:43" ht="9.9" customHeight="1">
      <c r="B39" s="503"/>
      <c r="C39" s="499"/>
      <c r="D39" s="499"/>
      <c r="E39" s="499"/>
      <c r="F39" s="499"/>
      <c r="G39" s="499"/>
      <c r="H39" s="499"/>
      <c r="I39" s="499"/>
      <c r="J39" s="499"/>
      <c r="K39" s="499"/>
      <c r="L39" s="499"/>
      <c r="M39" s="499"/>
      <c r="N39" s="499"/>
      <c r="O39" s="499"/>
      <c r="P39" s="499"/>
      <c r="Q39" s="499"/>
      <c r="R39" s="499"/>
      <c r="S39" s="538"/>
      <c r="T39" s="507"/>
      <c r="U39" s="543"/>
      <c r="V39" s="545"/>
      <c r="W39" s="545"/>
      <c r="X39" s="545"/>
      <c r="Y39" s="545"/>
      <c r="Z39" s="545"/>
      <c r="AA39" s="3887"/>
      <c r="AB39" s="3888"/>
      <c r="AC39" s="3888"/>
      <c r="AD39" s="3888"/>
      <c r="AE39" s="3888"/>
      <c r="AF39" s="3888"/>
      <c r="AG39" s="3888"/>
      <c r="AH39" s="3888"/>
      <c r="AI39" s="3888"/>
      <c r="AJ39" s="3888"/>
      <c r="AK39" s="3888"/>
      <c r="AL39" s="3888"/>
      <c r="AM39" s="3888"/>
      <c r="AN39" s="3889"/>
      <c r="AO39" s="572"/>
      <c r="AP39" s="498"/>
      <c r="AQ39" s="499"/>
    </row>
    <row r="40" spans="2:43" ht="9.9" customHeight="1">
      <c r="B40" s="503"/>
      <c r="C40" s="499"/>
      <c r="D40" s="499"/>
      <c r="E40" s="499"/>
      <c r="F40" s="499"/>
      <c r="G40" s="499"/>
      <c r="H40" s="499"/>
      <c r="I40" s="499"/>
      <c r="J40" s="499"/>
      <c r="K40" s="499"/>
      <c r="L40" s="499"/>
      <c r="M40" s="499"/>
      <c r="N40" s="499"/>
      <c r="O40" s="499"/>
      <c r="P40" s="499"/>
      <c r="Q40" s="499"/>
      <c r="R40" s="499"/>
      <c r="S40" s="538"/>
      <c r="T40" s="507"/>
      <c r="U40" s="543"/>
      <c r="V40" s="545"/>
      <c r="W40" s="545"/>
      <c r="X40" s="545"/>
      <c r="Y40" s="545"/>
      <c r="Z40" s="545"/>
      <c r="AA40" s="3890"/>
      <c r="AB40" s="3891"/>
      <c r="AC40" s="3891"/>
      <c r="AD40" s="3891"/>
      <c r="AE40" s="3891"/>
      <c r="AF40" s="3891"/>
      <c r="AG40" s="3891"/>
      <c r="AH40" s="3891"/>
      <c r="AI40" s="3891"/>
      <c r="AJ40" s="3891"/>
      <c r="AK40" s="3891"/>
      <c r="AL40" s="3891"/>
      <c r="AM40" s="3891"/>
      <c r="AN40" s="3892"/>
      <c r="AO40" s="572"/>
      <c r="AP40" s="498"/>
      <c r="AQ40" s="499"/>
    </row>
    <row r="41" spans="2:43" ht="5.25" customHeight="1">
      <c r="B41" s="503"/>
      <c r="C41" s="499"/>
      <c r="D41" s="499"/>
      <c r="E41" s="499"/>
      <c r="F41" s="499"/>
      <c r="G41" s="499"/>
      <c r="H41" s="499"/>
      <c r="I41" s="499"/>
      <c r="J41" s="499"/>
      <c r="K41" s="499"/>
      <c r="L41" s="499"/>
      <c r="M41" s="499"/>
      <c r="N41" s="499"/>
      <c r="O41" s="499"/>
      <c r="P41" s="499"/>
      <c r="Q41" s="499"/>
      <c r="R41" s="499"/>
      <c r="S41" s="538"/>
      <c r="T41" s="507"/>
      <c r="U41" s="543"/>
      <c r="V41" s="545"/>
      <c r="W41" s="545"/>
      <c r="X41" s="545"/>
      <c r="Y41" s="545"/>
      <c r="Z41" s="545"/>
      <c r="AA41" s="545"/>
      <c r="AB41" s="528"/>
      <c r="AC41" s="527"/>
      <c r="AD41" s="565"/>
      <c r="AE41" s="528"/>
      <c r="AF41" s="528"/>
      <c r="AG41" s="528"/>
      <c r="AH41" s="528"/>
      <c r="AI41" s="528"/>
      <c r="AJ41" s="528"/>
      <c r="AK41" s="528"/>
      <c r="AL41" s="528"/>
      <c r="AM41" s="528"/>
      <c r="AN41" s="528"/>
      <c r="AO41" s="572"/>
      <c r="AP41" s="498"/>
      <c r="AQ41" s="499"/>
    </row>
    <row r="42" spans="2:43" ht="9.9" customHeight="1">
      <c r="B42" s="503"/>
      <c r="C42" s="499"/>
      <c r="D42" s="499"/>
      <c r="E42" s="499"/>
      <c r="F42" s="499"/>
      <c r="G42" s="499"/>
      <c r="H42" s="499"/>
      <c r="I42" s="499"/>
      <c r="J42" s="499"/>
      <c r="K42" s="499"/>
      <c r="L42" s="499"/>
      <c r="M42" s="499"/>
      <c r="N42" s="499"/>
      <c r="O42" s="499"/>
      <c r="P42" s="499"/>
      <c r="Q42" s="499"/>
      <c r="R42" s="499"/>
      <c r="S42" s="538"/>
      <c r="T42" s="506"/>
      <c r="U42" s="543"/>
      <c r="V42" s="545"/>
      <c r="W42" s="545"/>
      <c r="X42" s="545"/>
      <c r="Y42" s="545"/>
      <c r="Z42" s="545"/>
      <c r="AA42" s="3887"/>
      <c r="AB42" s="3888"/>
      <c r="AC42" s="3888"/>
      <c r="AD42" s="3888"/>
      <c r="AE42" s="3888"/>
      <c r="AF42" s="3888"/>
      <c r="AG42" s="3888"/>
      <c r="AH42" s="3888"/>
      <c r="AI42" s="3888"/>
      <c r="AJ42" s="3888"/>
      <c r="AK42" s="3888"/>
      <c r="AL42" s="3888"/>
      <c r="AM42" s="3888"/>
      <c r="AN42" s="3889"/>
      <c r="AO42" s="572"/>
      <c r="AP42" s="498"/>
      <c r="AQ42" s="499"/>
    </row>
    <row r="43" spans="2:43" ht="9.9" customHeight="1">
      <c r="B43" s="503"/>
      <c r="C43" s="499"/>
      <c r="D43" s="499"/>
      <c r="E43" s="499"/>
      <c r="F43" s="499"/>
      <c r="G43" s="499"/>
      <c r="H43" s="499"/>
      <c r="I43" s="499"/>
      <c r="J43" s="499"/>
      <c r="K43" s="499"/>
      <c r="L43" s="499"/>
      <c r="M43" s="499"/>
      <c r="N43" s="499"/>
      <c r="O43" s="499"/>
      <c r="P43" s="499"/>
      <c r="Q43" s="499"/>
      <c r="R43" s="499"/>
      <c r="S43" s="538"/>
      <c r="T43" s="506"/>
      <c r="U43" s="543"/>
      <c r="V43" s="545"/>
      <c r="W43" s="545"/>
      <c r="X43" s="545"/>
      <c r="Y43" s="545"/>
      <c r="Z43" s="545"/>
      <c r="AA43" s="3890"/>
      <c r="AB43" s="3891"/>
      <c r="AC43" s="3891"/>
      <c r="AD43" s="3891"/>
      <c r="AE43" s="3891"/>
      <c r="AF43" s="3891"/>
      <c r="AG43" s="3891"/>
      <c r="AH43" s="3891"/>
      <c r="AI43" s="3891"/>
      <c r="AJ43" s="3891"/>
      <c r="AK43" s="3891"/>
      <c r="AL43" s="3891"/>
      <c r="AM43" s="3891"/>
      <c r="AN43" s="3892"/>
      <c r="AO43" s="572"/>
      <c r="AP43" s="498"/>
      <c r="AQ43" s="499"/>
    </row>
    <row r="44" spans="2:43" ht="9.9" customHeight="1">
      <c r="B44" s="503"/>
      <c r="C44" s="499"/>
      <c r="D44" s="499"/>
      <c r="E44" s="499"/>
      <c r="F44" s="499"/>
      <c r="G44" s="499"/>
      <c r="H44" s="499"/>
      <c r="I44" s="499"/>
      <c r="J44" s="499"/>
      <c r="K44" s="499"/>
      <c r="L44" s="499"/>
      <c r="M44" s="499"/>
      <c r="N44" s="499"/>
      <c r="O44" s="499"/>
      <c r="P44" s="499"/>
      <c r="Q44" s="499"/>
      <c r="R44" s="499"/>
      <c r="S44" s="538"/>
      <c r="T44" s="506"/>
      <c r="U44" s="543"/>
      <c r="V44" s="545"/>
      <c r="W44" s="545"/>
      <c r="X44" s="545"/>
      <c r="Y44" s="545"/>
      <c r="Z44" s="545"/>
      <c r="AA44" s="545"/>
      <c r="AB44" s="528"/>
      <c r="AC44" s="527"/>
      <c r="AD44" s="565"/>
      <c r="AE44" s="528"/>
      <c r="AF44" s="528"/>
      <c r="AG44" s="528"/>
      <c r="AH44" s="528"/>
      <c r="AI44" s="528"/>
      <c r="AJ44" s="528"/>
      <c r="AK44" s="528"/>
      <c r="AL44" s="528"/>
      <c r="AM44" s="528"/>
      <c r="AN44" s="528"/>
      <c r="AO44" s="572"/>
      <c r="AP44" s="498"/>
      <c r="AQ44" s="499"/>
    </row>
    <row r="45" spans="2:43" ht="9.9" customHeight="1">
      <c r="B45" s="503"/>
      <c r="C45" s="499"/>
      <c r="D45" s="499"/>
      <c r="E45" s="499"/>
      <c r="F45" s="499"/>
      <c r="G45" s="499"/>
      <c r="H45" s="499"/>
      <c r="I45" s="499"/>
      <c r="J45" s="499"/>
      <c r="K45" s="499"/>
      <c r="L45" s="499"/>
      <c r="M45" s="499"/>
      <c r="N45" s="499"/>
      <c r="O45" s="499"/>
      <c r="P45" s="499"/>
      <c r="Q45" s="499"/>
      <c r="R45" s="499"/>
      <c r="S45" s="538"/>
      <c r="T45" s="506"/>
      <c r="U45" s="543"/>
      <c r="V45" s="545"/>
      <c r="W45" s="545"/>
      <c r="X45" s="545"/>
      <c r="Y45" s="545"/>
      <c r="Z45" s="545"/>
      <c r="AA45" s="3887"/>
      <c r="AB45" s="3888"/>
      <c r="AC45" s="3888"/>
      <c r="AD45" s="3888"/>
      <c r="AE45" s="3888"/>
      <c r="AF45" s="3888"/>
      <c r="AG45" s="3888"/>
      <c r="AH45" s="3888"/>
      <c r="AI45" s="3888"/>
      <c r="AJ45" s="3888"/>
      <c r="AK45" s="3888"/>
      <c r="AL45" s="3888"/>
      <c r="AM45" s="3888"/>
      <c r="AN45" s="3889"/>
      <c r="AO45" s="572"/>
      <c r="AP45" s="498"/>
      <c r="AQ45" s="499"/>
    </row>
    <row r="46" spans="2:43" ht="6.75" customHeight="1">
      <c r="B46" s="503"/>
      <c r="C46" s="499"/>
      <c r="D46" s="499"/>
      <c r="E46" s="499"/>
      <c r="F46" s="499"/>
      <c r="G46" s="499"/>
      <c r="H46" s="499"/>
      <c r="I46" s="499"/>
      <c r="J46" s="499"/>
      <c r="K46" s="499"/>
      <c r="L46" s="499"/>
      <c r="M46" s="499"/>
      <c r="N46" s="499"/>
      <c r="O46" s="499"/>
      <c r="P46" s="499"/>
      <c r="Q46" s="499"/>
      <c r="R46" s="499"/>
      <c r="S46" s="538"/>
      <c r="T46" s="507"/>
      <c r="U46" s="543"/>
      <c r="V46" s="545"/>
      <c r="W46" s="545"/>
      <c r="X46" s="545"/>
      <c r="Y46" s="545"/>
      <c r="Z46" s="545"/>
      <c r="AA46" s="3890"/>
      <c r="AB46" s="3891"/>
      <c r="AC46" s="3891"/>
      <c r="AD46" s="3891"/>
      <c r="AE46" s="3891"/>
      <c r="AF46" s="3891"/>
      <c r="AG46" s="3891"/>
      <c r="AH46" s="3891"/>
      <c r="AI46" s="3891"/>
      <c r="AJ46" s="3891"/>
      <c r="AK46" s="3891"/>
      <c r="AL46" s="3891"/>
      <c r="AM46" s="3891"/>
      <c r="AN46" s="3892"/>
      <c r="AO46" s="572"/>
      <c r="AP46" s="498"/>
      <c r="AQ46" s="499"/>
    </row>
    <row r="47" spans="2:43" ht="9.9" customHeight="1">
      <c r="B47" s="503"/>
      <c r="C47" s="499"/>
      <c r="D47" s="499"/>
      <c r="E47" s="499"/>
      <c r="F47" s="499"/>
      <c r="G47" s="499"/>
      <c r="H47" s="499"/>
      <c r="I47" s="499"/>
      <c r="J47" s="499"/>
      <c r="K47" s="499"/>
      <c r="L47" s="499"/>
      <c r="M47" s="499"/>
      <c r="N47" s="499"/>
      <c r="O47" s="499"/>
      <c r="P47" s="499"/>
      <c r="Q47" s="499"/>
      <c r="R47" s="499"/>
      <c r="S47" s="538"/>
      <c r="T47" s="507"/>
      <c r="U47" s="543"/>
      <c r="V47" s="545"/>
      <c r="W47" s="545"/>
      <c r="X47" s="545"/>
      <c r="Y47" s="545"/>
      <c r="Z47" s="545"/>
      <c r="AA47" s="545"/>
      <c r="AB47" s="528"/>
      <c r="AC47" s="527"/>
      <c r="AD47" s="565"/>
      <c r="AE47" s="528"/>
      <c r="AF47" s="528"/>
      <c r="AG47" s="528"/>
      <c r="AH47" s="528"/>
      <c r="AI47" s="528"/>
      <c r="AJ47" s="528"/>
      <c r="AK47" s="528"/>
      <c r="AL47" s="528"/>
      <c r="AM47" s="528"/>
      <c r="AN47" s="528"/>
      <c r="AO47" s="572"/>
      <c r="AP47" s="498"/>
      <c r="AQ47" s="499"/>
    </row>
    <row r="48" spans="2:43" ht="9.9" customHeight="1">
      <c r="B48" s="503"/>
      <c r="C48" s="499"/>
      <c r="D48" s="499"/>
      <c r="E48" s="499"/>
      <c r="F48" s="499"/>
      <c r="G48" s="499"/>
      <c r="H48" s="499"/>
      <c r="I48" s="499"/>
      <c r="J48" s="499"/>
      <c r="K48" s="499"/>
      <c r="L48" s="499"/>
      <c r="M48" s="499"/>
      <c r="N48" s="499"/>
      <c r="O48" s="499"/>
      <c r="P48" s="499"/>
      <c r="Q48" s="499"/>
      <c r="R48" s="499"/>
      <c r="S48" s="538"/>
      <c r="T48" s="507"/>
      <c r="U48" s="542" t="s">
        <v>10</v>
      </c>
      <c r="V48" s="565"/>
      <c r="W48" s="545"/>
      <c r="X48" s="545"/>
      <c r="Y48" s="545"/>
      <c r="Z48" s="545"/>
      <c r="AA48" s="545"/>
      <c r="AB48" s="528"/>
      <c r="AC48" s="527"/>
      <c r="AD48" s="565"/>
      <c r="AE48" s="528"/>
      <c r="AF48" s="528"/>
      <c r="AG48" s="528"/>
      <c r="AH48" s="528"/>
      <c r="AI48" s="528"/>
      <c r="AJ48" s="528"/>
      <c r="AK48" s="528"/>
      <c r="AL48" s="528"/>
      <c r="AM48" s="528"/>
      <c r="AN48" s="528"/>
      <c r="AO48" s="572"/>
      <c r="AP48" s="498"/>
      <c r="AQ48" s="499"/>
    </row>
    <row r="49" spans="2:44" ht="9.9" customHeight="1">
      <c r="B49" s="503"/>
      <c r="C49" s="499"/>
      <c r="D49" s="499"/>
      <c r="E49" s="499"/>
      <c r="F49" s="499"/>
      <c r="G49" s="499"/>
      <c r="H49" s="499"/>
      <c r="I49" s="499"/>
      <c r="J49" s="499"/>
      <c r="K49" s="499"/>
      <c r="L49" s="499"/>
      <c r="M49" s="499"/>
      <c r="N49" s="499"/>
      <c r="O49" s="499"/>
      <c r="P49" s="499"/>
      <c r="Q49" s="499"/>
      <c r="R49" s="499"/>
      <c r="S49" s="538"/>
      <c r="T49" s="507"/>
      <c r="U49" s="542" t="s">
        <v>11</v>
      </c>
      <c r="V49" s="545"/>
      <c r="W49" s="545"/>
      <c r="X49" s="545"/>
      <c r="Y49" s="545"/>
      <c r="Z49" s="545"/>
      <c r="AA49" s="545"/>
      <c r="AB49" s="528"/>
      <c r="AC49" s="527"/>
      <c r="AD49" s="565"/>
      <c r="AE49" s="528"/>
      <c r="AF49" s="528"/>
      <c r="AG49" s="528"/>
      <c r="AH49" s="528"/>
      <c r="AI49" s="528"/>
      <c r="AJ49" s="528"/>
      <c r="AK49" s="528"/>
      <c r="AL49" s="528"/>
      <c r="AM49" s="528"/>
      <c r="AN49" s="528"/>
      <c r="AO49" s="572"/>
      <c r="AP49" s="498"/>
      <c r="AQ49" s="499"/>
    </row>
    <row r="50" spans="2:44" ht="9.9" customHeight="1">
      <c r="B50" s="503"/>
      <c r="C50" s="499"/>
      <c r="D50" s="499"/>
      <c r="E50" s="499"/>
      <c r="F50" s="499"/>
      <c r="G50" s="499"/>
      <c r="H50" s="499"/>
      <c r="I50" s="499"/>
      <c r="J50" s="499"/>
      <c r="K50" s="499"/>
      <c r="L50" s="499"/>
      <c r="M50" s="499"/>
      <c r="N50" s="499"/>
      <c r="O50" s="499"/>
      <c r="P50" s="499"/>
      <c r="Q50" s="499"/>
      <c r="R50" s="499"/>
      <c r="S50" s="538"/>
      <c r="T50" s="507"/>
      <c r="U50" s="549" t="s">
        <v>12</v>
      </c>
      <c r="V50" s="545"/>
      <c r="W50" s="545"/>
      <c r="X50" s="545"/>
      <c r="Y50" s="545"/>
      <c r="Z50" s="545"/>
      <c r="AA50" s="545"/>
      <c r="AB50" s="528"/>
      <c r="AC50" s="527"/>
      <c r="AD50" s="565"/>
      <c r="AE50" s="528"/>
      <c r="AF50" s="528"/>
      <c r="AG50" s="528"/>
      <c r="AH50" s="528"/>
      <c r="AI50" s="528"/>
      <c r="AJ50" s="528"/>
      <c r="AK50" s="528"/>
      <c r="AL50" s="528"/>
      <c r="AM50" s="528"/>
      <c r="AN50" s="528"/>
      <c r="AO50" s="572"/>
      <c r="AP50" s="498"/>
      <c r="AQ50" s="499"/>
    </row>
    <row r="51" spans="2:44" ht="9.9" customHeight="1">
      <c r="B51" s="503"/>
      <c r="C51" s="499"/>
      <c r="D51" s="499"/>
      <c r="E51" s="499"/>
      <c r="F51" s="499"/>
      <c r="G51" s="499"/>
      <c r="H51" s="499"/>
      <c r="I51" s="499"/>
      <c r="J51" s="499"/>
      <c r="K51" s="499"/>
      <c r="L51" s="499"/>
      <c r="M51" s="499"/>
      <c r="N51" s="499"/>
      <c r="O51" s="499"/>
      <c r="P51" s="499"/>
      <c r="Q51" s="499"/>
      <c r="R51" s="499"/>
      <c r="S51" s="538"/>
      <c r="T51" s="507"/>
      <c r="U51" s="549" t="s">
        <v>13</v>
      </c>
      <c r="V51" s="545"/>
      <c r="W51" s="545"/>
      <c r="X51" s="545"/>
      <c r="Y51" s="545"/>
      <c r="Z51" s="545"/>
      <c r="AA51" s="545"/>
      <c r="AB51" s="528"/>
      <c r="AC51" s="527"/>
      <c r="AD51" s="565"/>
      <c r="AE51" s="528"/>
      <c r="AF51" s="528"/>
      <c r="AG51" s="528"/>
      <c r="AH51" s="528"/>
      <c r="AI51" s="528"/>
      <c r="AJ51" s="528"/>
      <c r="AK51" s="528"/>
      <c r="AL51" s="528"/>
      <c r="AM51" s="528"/>
      <c r="AN51" s="528"/>
      <c r="AO51" s="572"/>
      <c r="AP51" s="498"/>
      <c r="AQ51" s="499"/>
    </row>
    <row r="52" spans="2:44" ht="6.75" customHeight="1">
      <c r="B52" s="503"/>
      <c r="C52" s="499"/>
      <c r="D52" s="499"/>
      <c r="E52" s="499"/>
      <c r="F52" s="499"/>
      <c r="G52" s="499"/>
      <c r="H52" s="499"/>
      <c r="I52" s="499"/>
      <c r="J52" s="499"/>
      <c r="K52" s="499"/>
      <c r="L52" s="499"/>
      <c r="M52" s="499"/>
      <c r="N52" s="499"/>
      <c r="O52" s="499"/>
      <c r="P52" s="499"/>
      <c r="Q52" s="499"/>
      <c r="R52" s="499"/>
      <c r="S52" s="538"/>
      <c r="T52" s="546"/>
      <c r="U52" s="542"/>
      <c r="V52" s="547"/>
      <c r="W52" s="545"/>
      <c r="X52" s="545"/>
      <c r="Y52" s="545"/>
      <c r="Z52" s="545"/>
      <c r="AA52" s="545"/>
      <c r="AB52" s="528"/>
      <c r="AC52" s="527"/>
      <c r="AD52" s="565"/>
      <c r="AE52" s="528"/>
      <c r="AF52" s="528"/>
      <c r="AG52" s="528"/>
      <c r="AH52" s="528"/>
      <c r="AI52" s="528"/>
      <c r="AJ52" s="528"/>
      <c r="AK52" s="528"/>
      <c r="AL52" s="528"/>
      <c r="AM52" s="528"/>
      <c r="AN52" s="528"/>
      <c r="AO52" s="572"/>
      <c r="AP52" s="498"/>
      <c r="AQ52" s="499"/>
    </row>
    <row r="53" spans="2:44" ht="9.9" customHeight="1">
      <c r="B53" s="503"/>
      <c r="C53" s="499"/>
      <c r="D53" s="499"/>
      <c r="E53" s="499"/>
      <c r="F53" s="499"/>
      <c r="G53" s="499"/>
      <c r="H53" s="499"/>
      <c r="I53" s="499"/>
      <c r="J53" s="499"/>
      <c r="K53" s="499"/>
      <c r="L53" s="499"/>
      <c r="M53" s="499"/>
      <c r="N53" s="499"/>
      <c r="O53" s="499"/>
      <c r="P53" s="499"/>
      <c r="Q53" s="499"/>
      <c r="R53" s="499"/>
      <c r="S53" s="538"/>
      <c r="T53" s="506"/>
      <c r="U53" s="548"/>
      <c r="V53" s="547"/>
      <c r="W53" s="545"/>
      <c r="X53" s="545"/>
      <c r="Y53" s="545"/>
      <c r="Z53" s="545"/>
      <c r="AA53" s="3887"/>
      <c r="AB53" s="3888"/>
      <c r="AC53" s="3888"/>
      <c r="AD53" s="3888"/>
      <c r="AE53" s="3888"/>
      <c r="AF53" s="3888"/>
      <c r="AG53" s="3888"/>
      <c r="AH53" s="3888"/>
      <c r="AI53" s="3888"/>
      <c r="AJ53" s="3888"/>
      <c r="AK53" s="3888"/>
      <c r="AL53" s="3888"/>
      <c r="AM53" s="3888"/>
      <c r="AN53" s="3889"/>
      <c r="AO53" s="572"/>
      <c r="AP53" s="498"/>
      <c r="AQ53" s="499"/>
    </row>
    <row r="54" spans="2:44" ht="9.9" customHeight="1">
      <c r="B54" s="503"/>
      <c r="C54" s="499"/>
      <c r="D54" s="499"/>
      <c r="E54" s="499"/>
      <c r="F54" s="499"/>
      <c r="G54" s="499"/>
      <c r="H54" s="499"/>
      <c r="I54" s="499"/>
      <c r="J54" s="499"/>
      <c r="K54" s="499"/>
      <c r="L54" s="499"/>
      <c r="M54" s="499"/>
      <c r="N54" s="499"/>
      <c r="O54" s="499"/>
      <c r="P54" s="499"/>
      <c r="Q54" s="499"/>
      <c r="R54" s="499"/>
      <c r="S54" s="538"/>
      <c r="T54" s="506"/>
      <c r="U54" s="549"/>
      <c r="V54" s="547"/>
      <c r="W54" s="545"/>
      <c r="X54" s="545"/>
      <c r="Y54" s="545"/>
      <c r="Z54" s="545"/>
      <c r="AA54" s="3890"/>
      <c r="AB54" s="3891"/>
      <c r="AC54" s="3891"/>
      <c r="AD54" s="3891"/>
      <c r="AE54" s="3891"/>
      <c r="AF54" s="3891"/>
      <c r="AG54" s="3891"/>
      <c r="AH54" s="3891"/>
      <c r="AI54" s="3891"/>
      <c r="AJ54" s="3891"/>
      <c r="AK54" s="3891"/>
      <c r="AL54" s="3891"/>
      <c r="AM54" s="3891"/>
      <c r="AN54" s="3892"/>
      <c r="AO54" s="572"/>
      <c r="AP54" s="498"/>
      <c r="AQ54" s="499"/>
    </row>
    <row r="55" spans="2:44" ht="9.9" customHeight="1">
      <c r="B55" s="503"/>
      <c r="C55" s="499"/>
      <c r="D55" s="499"/>
      <c r="E55" s="499"/>
      <c r="F55" s="499"/>
      <c r="G55" s="499"/>
      <c r="H55" s="499"/>
      <c r="I55" s="499"/>
      <c r="J55" s="499"/>
      <c r="K55" s="499"/>
      <c r="L55" s="499"/>
      <c r="M55" s="499"/>
      <c r="N55" s="499"/>
      <c r="O55" s="499"/>
      <c r="P55" s="499"/>
      <c r="Q55" s="499"/>
      <c r="R55" s="499"/>
      <c r="S55" s="538"/>
      <c r="T55" s="507"/>
      <c r="U55" s="549"/>
      <c r="V55" s="545"/>
      <c r="W55" s="545"/>
      <c r="X55" s="545"/>
      <c r="Y55" s="545"/>
      <c r="Z55" s="545"/>
      <c r="AA55" s="545"/>
      <c r="AB55" s="528"/>
      <c r="AC55" s="527"/>
      <c r="AD55" s="565"/>
      <c r="AE55" s="528"/>
      <c r="AF55" s="528"/>
      <c r="AG55" s="528"/>
      <c r="AH55" s="528"/>
      <c r="AI55" s="528"/>
      <c r="AJ55" s="528"/>
      <c r="AK55" s="528"/>
      <c r="AL55" s="528"/>
      <c r="AM55" s="528"/>
      <c r="AN55" s="528"/>
      <c r="AO55" s="572"/>
      <c r="AP55" s="498"/>
      <c r="AQ55" s="499"/>
    </row>
    <row r="56" spans="2:44" ht="9.9" customHeight="1">
      <c r="B56" s="503"/>
      <c r="C56" s="499"/>
      <c r="D56" s="499"/>
      <c r="E56" s="499"/>
      <c r="F56" s="499"/>
      <c r="G56" s="499"/>
      <c r="H56" s="499"/>
      <c r="I56" s="499"/>
      <c r="J56" s="499"/>
      <c r="K56" s="499"/>
      <c r="L56" s="499"/>
      <c r="M56" s="499"/>
      <c r="N56" s="499"/>
      <c r="O56" s="499"/>
      <c r="P56" s="499"/>
      <c r="Q56" s="499"/>
      <c r="R56" s="499"/>
      <c r="S56" s="538"/>
      <c r="T56" s="507"/>
      <c r="U56" s="543"/>
      <c r="V56" s="545"/>
      <c r="W56" s="545"/>
      <c r="X56" s="545"/>
      <c r="Y56" s="545"/>
      <c r="Z56" s="545"/>
      <c r="AA56" s="3887"/>
      <c r="AB56" s="3888"/>
      <c r="AC56" s="3888"/>
      <c r="AD56" s="3888"/>
      <c r="AE56" s="3888"/>
      <c r="AF56" s="3888"/>
      <c r="AG56" s="3888"/>
      <c r="AH56" s="3888"/>
      <c r="AI56" s="3888"/>
      <c r="AJ56" s="3888"/>
      <c r="AK56" s="3888"/>
      <c r="AL56" s="3888"/>
      <c r="AM56" s="3888"/>
      <c r="AN56" s="3889"/>
      <c r="AO56" s="572"/>
      <c r="AP56" s="498"/>
      <c r="AQ56" s="499"/>
    </row>
    <row r="57" spans="2:44" ht="8.25" customHeight="1">
      <c r="B57" s="503"/>
      <c r="C57" s="499"/>
      <c r="D57" s="499"/>
      <c r="E57" s="499"/>
      <c r="F57" s="499"/>
      <c r="G57" s="499"/>
      <c r="H57" s="499"/>
      <c r="I57" s="499"/>
      <c r="J57" s="499"/>
      <c r="K57" s="499"/>
      <c r="L57" s="499"/>
      <c r="M57" s="499"/>
      <c r="N57" s="499"/>
      <c r="O57" s="499"/>
      <c r="P57" s="499"/>
      <c r="Q57" s="499"/>
      <c r="R57" s="499"/>
      <c r="S57" s="538"/>
      <c r="T57" s="507"/>
      <c r="U57" s="543"/>
      <c r="V57" s="545"/>
      <c r="W57" s="545"/>
      <c r="X57" s="545"/>
      <c r="Y57" s="545"/>
      <c r="Z57" s="545"/>
      <c r="AA57" s="3890"/>
      <c r="AB57" s="3891"/>
      <c r="AC57" s="3891"/>
      <c r="AD57" s="3891"/>
      <c r="AE57" s="3891"/>
      <c r="AF57" s="3891"/>
      <c r="AG57" s="3891"/>
      <c r="AH57" s="3891"/>
      <c r="AI57" s="3891"/>
      <c r="AJ57" s="3891"/>
      <c r="AK57" s="3891"/>
      <c r="AL57" s="3891"/>
      <c r="AM57" s="3891"/>
      <c r="AN57" s="3892"/>
      <c r="AO57" s="572"/>
      <c r="AP57" s="498"/>
      <c r="AQ57" s="499"/>
      <c r="AR57" s="1531"/>
    </row>
    <row r="58" spans="2:44" ht="9.9" customHeight="1">
      <c r="B58" s="503"/>
      <c r="C58" s="499"/>
      <c r="D58" s="499"/>
      <c r="E58" s="499"/>
      <c r="F58" s="499"/>
      <c r="G58" s="499"/>
      <c r="H58" s="499"/>
      <c r="I58" s="499"/>
      <c r="J58" s="499"/>
      <c r="K58" s="499"/>
      <c r="L58" s="499"/>
      <c r="M58" s="499"/>
      <c r="N58" s="499"/>
      <c r="O58" s="499"/>
      <c r="P58" s="499"/>
      <c r="Q58" s="499"/>
      <c r="R58" s="499"/>
      <c r="S58" s="538"/>
      <c r="T58" s="507"/>
      <c r="U58" s="543"/>
      <c r="V58" s="545"/>
      <c r="W58" s="545"/>
      <c r="X58" s="545"/>
      <c r="Y58" s="545"/>
      <c r="Z58" s="545"/>
      <c r="AA58" s="545"/>
      <c r="AB58" s="528"/>
      <c r="AC58" s="527"/>
      <c r="AD58" s="565"/>
      <c r="AE58" s="528"/>
      <c r="AF58" s="528"/>
      <c r="AG58" s="528"/>
      <c r="AH58" s="528"/>
      <c r="AI58" s="528"/>
      <c r="AJ58" s="528"/>
      <c r="AK58" s="528"/>
      <c r="AL58" s="528"/>
      <c r="AM58" s="528"/>
      <c r="AN58" s="528"/>
      <c r="AO58" s="572"/>
      <c r="AP58" s="498"/>
      <c r="AQ58" s="499"/>
    </row>
    <row r="59" spans="2:44" ht="9.9" customHeight="1">
      <c r="B59" s="503"/>
      <c r="C59" s="499"/>
      <c r="D59" s="499"/>
      <c r="E59" s="499"/>
      <c r="F59" s="499"/>
      <c r="G59" s="499"/>
      <c r="H59" s="499"/>
      <c r="I59" s="499"/>
      <c r="J59" s="499"/>
      <c r="K59" s="499"/>
      <c r="L59" s="499"/>
      <c r="M59" s="499"/>
      <c r="N59" s="499"/>
      <c r="O59" s="499"/>
      <c r="P59" s="499"/>
      <c r="Q59" s="499"/>
      <c r="R59" s="499"/>
      <c r="S59" s="538"/>
      <c r="T59" s="507"/>
      <c r="U59" s="543"/>
      <c r="V59" s="545"/>
      <c r="W59" s="545"/>
      <c r="X59" s="545"/>
      <c r="Y59" s="545"/>
      <c r="Z59" s="545"/>
      <c r="AA59" s="545"/>
      <c r="AB59" s="528"/>
      <c r="AC59" s="527"/>
      <c r="AD59" s="565"/>
      <c r="AE59" s="528"/>
      <c r="AF59" s="528"/>
      <c r="AG59" s="528"/>
      <c r="AH59" s="528"/>
      <c r="AI59" s="528"/>
      <c r="AJ59" s="528"/>
      <c r="AK59" s="528"/>
      <c r="AL59" s="528"/>
      <c r="AM59" s="528"/>
      <c r="AN59" s="528"/>
      <c r="AO59" s="572"/>
      <c r="AP59" s="498"/>
      <c r="AQ59" s="499"/>
    </row>
    <row r="60" spans="2:44" ht="9" customHeight="1">
      <c r="B60" s="503"/>
      <c r="C60" s="499"/>
      <c r="D60" s="499"/>
      <c r="E60" s="499"/>
      <c r="F60" s="499"/>
      <c r="G60" s="499"/>
      <c r="H60" s="499"/>
      <c r="I60" s="499"/>
      <c r="J60" s="499"/>
      <c r="K60" s="499"/>
      <c r="L60" s="499"/>
      <c r="M60" s="499"/>
      <c r="N60" s="499"/>
      <c r="O60" s="499"/>
      <c r="P60" s="499"/>
      <c r="Q60" s="499"/>
      <c r="R60" s="499"/>
      <c r="S60" s="538"/>
      <c r="T60" s="507"/>
      <c r="U60" s="543"/>
      <c r="V60" s="545"/>
      <c r="W60" s="545"/>
      <c r="X60" s="545"/>
      <c r="Y60" s="545"/>
      <c r="Z60" s="545"/>
      <c r="AA60" s="545"/>
      <c r="AB60" s="528"/>
      <c r="AC60" s="527"/>
      <c r="AD60" s="565"/>
      <c r="AE60" s="528"/>
      <c r="AF60" s="528"/>
      <c r="AG60" s="528"/>
      <c r="AH60" s="528"/>
      <c r="AI60" s="528"/>
      <c r="AJ60" s="528"/>
      <c r="AK60" s="528"/>
      <c r="AL60" s="528"/>
      <c r="AM60" s="528"/>
      <c r="AN60" s="528"/>
      <c r="AO60" s="572"/>
      <c r="AP60" s="498"/>
      <c r="AQ60" s="499"/>
    </row>
    <row r="61" spans="2:44" ht="3" customHeight="1" thickBot="1">
      <c r="B61" s="508"/>
      <c r="C61" s="509"/>
      <c r="D61" s="509"/>
      <c r="E61" s="509"/>
      <c r="F61" s="509"/>
      <c r="G61" s="509"/>
      <c r="H61" s="509"/>
      <c r="I61" s="509"/>
      <c r="J61" s="509"/>
      <c r="K61" s="509"/>
      <c r="L61" s="509"/>
      <c r="M61" s="509"/>
      <c r="N61" s="509"/>
      <c r="O61" s="794"/>
      <c r="P61" s="509"/>
      <c r="Q61" s="509"/>
      <c r="R61" s="509"/>
      <c r="S61" s="550"/>
      <c r="T61" s="536"/>
      <c r="U61" s="551"/>
      <c r="V61" s="552"/>
      <c r="W61" s="552"/>
      <c r="X61" s="553"/>
      <c r="Y61" s="552"/>
      <c r="Z61" s="552"/>
      <c r="AA61" s="552"/>
      <c r="AB61" s="553"/>
      <c r="AC61" s="566"/>
      <c r="AD61" s="567"/>
      <c r="AE61" s="553"/>
      <c r="AF61" s="553"/>
      <c r="AG61" s="566"/>
      <c r="AH61" s="553"/>
      <c r="AI61" s="553"/>
      <c r="AJ61" s="803"/>
      <c r="AK61" s="553"/>
      <c r="AL61" s="553"/>
      <c r="AM61" s="553"/>
      <c r="AN61" s="553"/>
      <c r="AO61" s="573"/>
      <c r="AP61" s="498"/>
      <c r="AQ61" s="536"/>
    </row>
    <row r="62" spans="2:44" ht="9.9" customHeight="1">
      <c r="B62" s="499"/>
      <c r="C62" s="499"/>
      <c r="D62" s="499"/>
      <c r="E62" s="499"/>
      <c r="F62" s="499"/>
      <c r="G62" s="499"/>
      <c r="H62" s="499"/>
      <c r="I62" s="499"/>
      <c r="J62" s="499"/>
      <c r="K62" s="499"/>
      <c r="L62" s="499"/>
      <c r="M62" s="499"/>
      <c r="N62" s="499"/>
      <c r="O62" s="499"/>
      <c r="P62" s="499"/>
      <c r="Q62" s="554"/>
      <c r="R62" s="554"/>
      <c r="S62" s="554"/>
      <c r="T62" s="554"/>
      <c r="U62" s="554"/>
      <c r="V62" s="554"/>
      <c r="W62" s="554"/>
      <c r="X62" s="507"/>
      <c r="Y62" s="507"/>
      <c r="Z62" s="507"/>
      <c r="AA62" s="507"/>
      <c r="AB62" s="499"/>
      <c r="AC62" s="505"/>
      <c r="AD62" s="536"/>
      <c r="AE62" s="499"/>
      <c r="AF62" s="499"/>
      <c r="AG62" s="505"/>
      <c r="AH62" s="499"/>
      <c r="AI62" s="574"/>
      <c r="AJ62" s="574"/>
      <c r="AK62" s="574"/>
      <c r="AL62" s="574"/>
      <c r="AM62" s="499"/>
      <c r="AN62" s="499"/>
      <c r="AO62" s="499"/>
      <c r="AP62" s="498"/>
      <c r="AQ62" s="536"/>
    </row>
    <row r="63" spans="2:44" ht="12" customHeight="1">
      <c r="B63" s="499"/>
      <c r="C63" s="499"/>
      <c r="D63" s="499"/>
      <c r="E63" s="499"/>
      <c r="F63" s="499"/>
      <c r="G63" s="499"/>
      <c r="H63" s="499"/>
      <c r="I63" s="499"/>
      <c r="J63" s="499"/>
      <c r="K63" s="499"/>
      <c r="L63" s="499"/>
      <c r="M63" s="499"/>
      <c r="N63" s="499"/>
      <c r="O63" s="499"/>
      <c r="P63" s="499"/>
      <c r="Q63" s="499"/>
      <c r="R63" s="499"/>
      <c r="S63" s="499"/>
      <c r="T63" s="499"/>
      <c r="U63" s="499"/>
      <c r="V63" s="499"/>
      <c r="W63" s="499"/>
      <c r="X63" s="499"/>
      <c r="Y63" s="499"/>
      <c r="Z63" s="499"/>
      <c r="AA63" s="499"/>
      <c r="AB63" s="499"/>
      <c r="AC63" s="499"/>
      <c r="AD63" s="536"/>
      <c r="AE63" s="499"/>
      <c r="AF63" s="499"/>
      <c r="AG63" s="499"/>
      <c r="AH63" s="499"/>
      <c r="AI63" s="499"/>
      <c r="AJ63" s="499"/>
      <c r="AK63" s="499"/>
      <c r="AL63" s="499"/>
      <c r="AM63" s="499"/>
      <c r="AN63" s="499"/>
      <c r="AO63" s="499"/>
      <c r="AQ63" s="536"/>
    </row>
    <row r="64" spans="2:44" ht="4.5" customHeight="1">
      <c r="B64" s="3872"/>
      <c r="C64" s="3872"/>
      <c r="D64" s="3872"/>
      <c r="E64" s="3872"/>
      <c r="F64" s="3872"/>
      <c r="G64" s="3872"/>
      <c r="H64" s="3872"/>
      <c r="I64" s="3872"/>
      <c r="J64" s="3872"/>
      <c r="K64" s="3872"/>
      <c r="L64" s="3872"/>
      <c r="M64" s="3872"/>
      <c r="N64" s="3872"/>
      <c r="O64" s="3873"/>
      <c r="P64" s="3872"/>
      <c r="Q64" s="3872"/>
      <c r="R64" s="3872"/>
      <c r="S64" s="3872"/>
      <c r="T64" s="3872"/>
      <c r="U64" s="3872"/>
      <c r="V64" s="3872"/>
      <c r="W64" s="3872"/>
      <c r="X64" s="3872"/>
      <c r="Y64" s="3872"/>
      <c r="Z64" s="3872"/>
      <c r="AA64" s="3872"/>
      <c r="AB64" s="3872"/>
      <c r="AC64" s="3872"/>
      <c r="AD64" s="3872"/>
      <c r="AE64" s="3872"/>
      <c r="AF64" s="3872"/>
      <c r="AG64" s="3872"/>
      <c r="AH64" s="3872"/>
      <c r="AI64" s="3872"/>
      <c r="AJ64" s="3873"/>
      <c r="AK64" s="3872"/>
      <c r="AL64" s="3872"/>
      <c r="AM64" s="3872"/>
      <c r="AN64" s="3872"/>
      <c r="AO64" s="3872"/>
      <c r="AQ64" s="1532"/>
    </row>
    <row r="65" spans="2:42" ht="3.75" customHeight="1">
      <c r="B65" s="510"/>
      <c r="C65" s="511"/>
      <c r="D65" s="512"/>
      <c r="E65" s="512"/>
      <c r="F65" s="512"/>
      <c r="G65" s="512"/>
      <c r="H65" s="512"/>
      <c r="I65" s="512"/>
      <c r="J65" s="512"/>
      <c r="K65" s="512"/>
      <c r="L65" s="512"/>
      <c r="M65" s="512"/>
      <c r="N65" s="512"/>
      <c r="O65" s="797"/>
      <c r="P65" s="512"/>
      <c r="Q65" s="512"/>
      <c r="R65" s="512"/>
      <c r="S65" s="512"/>
      <c r="T65" s="512"/>
      <c r="U65" s="512"/>
      <c r="V65" s="512"/>
      <c r="W65" s="512"/>
      <c r="X65" s="512"/>
      <c r="Y65" s="512"/>
      <c r="Z65" s="512"/>
      <c r="AA65" s="512"/>
      <c r="AB65" s="512"/>
      <c r="AC65" s="512"/>
      <c r="AD65" s="512"/>
      <c r="AE65" s="512"/>
      <c r="AF65" s="512"/>
      <c r="AG65" s="512"/>
      <c r="AH65" s="512"/>
      <c r="AI65" s="512"/>
      <c r="AJ65" s="804"/>
      <c r="AK65" s="512"/>
      <c r="AL65" s="512"/>
      <c r="AM65" s="512"/>
      <c r="AN65" s="512"/>
      <c r="AO65" s="575"/>
    </row>
    <row r="66" spans="2:42" s="490" customFormat="1" ht="10.5" customHeight="1">
      <c r="B66" s="513"/>
      <c r="C66" s="514" t="s">
        <v>14</v>
      </c>
      <c r="D66" s="3894" t="s">
        <v>4448</v>
      </c>
      <c r="E66" s="3894"/>
      <c r="F66" s="3894"/>
      <c r="G66" s="3894"/>
      <c r="H66" s="3894"/>
      <c r="I66" s="3894"/>
      <c r="J66" s="3894"/>
      <c r="K66" s="3894"/>
      <c r="L66" s="3894"/>
      <c r="M66" s="3894"/>
      <c r="N66" s="3894"/>
      <c r="O66" s="3894"/>
      <c r="P66" s="3894"/>
      <c r="Q66" s="3894"/>
      <c r="R66" s="3894"/>
      <c r="S66" s="3894"/>
      <c r="T66" s="3894"/>
      <c r="U66" s="3894"/>
      <c r="V66" s="3894"/>
      <c r="W66" s="3894"/>
      <c r="X66" s="3894"/>
      <c r="Y66" s="3894"/>
      <c r="Z66" s="3894"/>
      <c r="AA66" s="3894"/>
      <c r="AB66" s="3894"/>
      <c r="AC66" s="3894"/>
      <c r="AD66" s="3894"/>
      <c r="AE66" s="3894"/>
      <c r="AF66" s="3894"/>
      <c r="AG66" s="3894"/>
      <c r="AH66" s="3894"/>
      <c r="AI66" s="3894"/>
      <c r="AJ66" s="3894"/>
      <c r="AK66" s="3894"/>
      <c r="AL66" s="3894"/>
      <c r="AM66" s="3894"/>
      <c r="AN66" s="3894"/>
      <c r="AO66" s="3895"/>
      <c r="AP66" s="578"/>
    </row>
    <row r="67" spans="2:42" s="491" customFormat="1" ht="2.25" customHeight="1">
      <c r="B67" s="515"/>
      <c r="C67" s="516"/>
      <c r="D67" s="3894"/>
      <c r="E67" s="3894"/>
      <c r="F67" s="3894"/>
      <c r="G67" s="3894"/>
      <c r="H67" s="3894"/>
      <c r="I67" s="3894"/>
      <c r="J67" s="3894"/>
      <c r="K67" s="3894"/>
      <c r="L67" s="3894"/>
      <c r="M67" s="3894"/>
      <c r="N67" s="3894"/>
      <c r="O67" s="3894"/>
      <c r="P67" s="3894"/>
      <c r="Q67" s="3894"/>
      <c r="R67" s="3894"/>
      <c r="S67" s="3894"/>
      <c r="T67" s="3894"/>
      <c r="U67" s="3894"/>
      <c r="V67" s="3894"/>
      <c r="W67" s="3894"/>
      <c r="X67" s="3894"/>
      <c r="Y67" s="3894"/>
      <c r="Z67" s="3894"/>
      <c r="AA67" s="3894"/>
      <c r="AB67" s="3894"/>
      <c r="AC67" s="3894"/>
      <c r="AD67" s="3894"/>
      <c r="AE67" s="3894"/>
      <c r="AF67" s="3894"/>
      <c r="AG67" s="3894"/>
      <c r="AH67" s="3894"/>
      <c r="AI67" s="3894"/>
      <c r="AJ67" s="3894"/>
      <c r="AK67" s="3894"/>
      <c r="AL67" s="3894"/>
      <c r="AM67" s="3894"/>
      <c r="AN67" s="3894"/>
      <c r="AO67" s="3895"/>
      <c r="AP67" s="579"/>
    </row>
    <row r="68" spans="2:42" s="490" customFormat="1" ht="12.75" customHeight="1">
      <c r="B68" s="513"/>
      <c r="C68" s="514" t="s">
        <v>15</v>
      </c>
      <c r="D68" s="3896" t="s">
        <v>16</v>
      </c>
      <c r="E68" s="3896"/>
      <c r="F68" s="3896"/>
      <c r="G68" s="3896"/>
      <c r="H68" s="3896"/>
      <c r="I68" s="3896"/>
      <c r="J68" s="3896"/>
      <c r="K68" s="3896"/>
      <c r="L68" s="3896"/>
      <c r="M68" s="3896"/>
      <c r="N68" s="3896"/>
      <c r="O68" s="3896"/>
      <c r="P68" s="3896"/>
      <c r="Q68" s="3896"/>
      <c r="R68" s="3896"/>
      <c r="S68" s="3896"/>
      <c r="T68" s="3896"/>
      <c r="U68" s="3896"/>
      <c r="V68" s="3896"/>
      <c r="W68" s="3896"/>
      <c r="X68" s="3896"/>
      <c r="Y68" s="3896"/>
      <c r="Z68" s="3896"/>
      <c r="AA68" s="3896"/>
      <c r="AB68" s="3896"/>
      <c r="AC68" s="3896"/>
      <c r="AD68" s="3896"/>
      <c r="AE68" s="3896"/>
      <c r="AF68" s="3896"/>
      <c r="AG68" s="3896"/>
      <c r="AH68" s="3896"/>
      <c r="AI68" s="3896"/>
      <c r="AJ68" s="3896"/>
      <c r="AK68" s="3896"/>
      <c r="AL68" s="3896"/>
      <c r="AM68" s="3896"/>
      <c r="AN68" s="3896"/>
      <c r="AO68" s="3897"/>
    </row>
    <row r="69" spans="2:42" s="492" customFormat="1" ht="9.75" customHeight="1">
      <c r="B69" s="517"/>
      <c r="C69" s="514"/>
      <c r="D69" s="3896"/>
      <c r="E69" s="3896"/>
      <c r="F69" s="3896"/>
      <c r="G69" s="3896"/>
      <c r="H69" s="3896"/>
      <c r="I69" s="3896"/>
      <c r="J69" s="3896"/>
      <c r="K69" s="3896"/>
      <c r="L69" s="3896"/>
      <c r="M69" s="3896"/>
      <c r="N69" s="3896"/>
      <c r="O69" s="3896"/>
      <c r="P69" s="3896"/>
      <c r="Q69" s="3896"/>
      <c r="R69" s="3896"/>
      <c r="S69" s="3896"/>
      <c r="T69" s="3896"/>
      <c r="U69" s="3896"/>
      <c r="V69" s="3896"/>
      <c r="W69" s="3896"/>
      <c r="X69" s="3896"/>
      <c r="Y69" s="3896"/>
      <c r="Z69" s="3896"/>
      <c r="AA69" s="3896"/>
      <c r="AB69" s="3896"/>
      <c r="AC69" s="3896"/>
      <c r="AD69" s="3896"/>
      <c r="AE69" s="3896"/>
      <c r="AF69" s="3896"/>
      <c r="AG69" s="3896"/>
      <c r="AH69" s="3896"/>
      <c r="AI69" s="3896"/>
      <c r="AJ69" s="3896"/>
      <c r="AK69" s="3896"/>
      <c r="AL69" s="3896"/>
      <c r="AM69" s="3896"/>
      <c r="AN69" s="3896"/>
      <c r="AO69" s="3897"/>
      <c r="AP69" s="580"/>
    </row>
    <row r="70" spans="2:42" s="492" customFormat="1" ht="2.25" customHeight="1">
      <c r="B70" s="517"/>
      <c r="C70" s="514"/>
      <c r="D70" s="518"/>
      <c r="E70" s="518"/>
      <c r="F70" s="518"/>
      <c r="G70" s="518"/>
      <c r="H70" s="518"/>
      <c r="I70" s="518"/>
      <c r="J70" s="518"/>
      <c r="K70" s="518"/>
      <c r="L70" s="518"/>
      <c r="M70" s="518"/>
      <c r="N70" s="518"/>
      <c r="O70" s="518"/>
      <c r="P70" s="518"/>
      <c r="Q70" s="518"/>
      <c r="R70" s="518"/>
      <c r="S70" s="518"/>
      <c r="T70" s="518"/>
      <c r="U70" s="518"/>
      <c r="V70" s="518"/>
      <c r="W70" s="518"/>
      <c r="X70" s="518"/>
      <c r="Y70" s="518"/>
      <c r="Z70" s="518"/>
      <c r="AA70" s="518"/>
      <c r="AB70" s="518"/>
      <c r="AC70" s="518"/>
      <c r="AD70" s="518"/>
      <c r="AE70" s="518"/>
      <c r="AF70" s="518"/>
      <c r="AG70" s="518"/>
      <c r="AH70" s="518"/>
      <c r="AI70" s="518"/>
      <c r="AJ70" s="518"/>
      <c r="AK70" s="518"/>
      <c r="AL70" s="518"/>
      <c r="AM70" s="518"/>
      <c r="AN70" s="518"/>
      <c r="AO70" s="576"/>
      <c r="AP70" s="580"/>
    </row>
    <row r="71" spans="2:42" s="492" customFormat="1" ht="10.199999999999999">
      <c r="B71" s="517"/>
      <c r="C71" s="514" t="s">
        <v>17</v>
      </c>
      <c r="D71" s="3923" t="s">
        <v>1832</v>
      </c>
      <c r="E71" s="3923"/>
      <c r="F71" s="3923"/>
      <c r="G71" s="3923"/>
      <c r="H71" s="3923"/>
      <c r="I71" s="3923"/>
      <c r="J71" s="3923"/>
      <c r="K71" s="3923"/>
      <c r="L71" s="3923"/>
      <c r="M71" s="3923"/>
      <c r="N71" s="3923"/>
      <c r="O71" s="3923"/>
      <c r="P71" s="3923"/>
      <c r="Q71" s="3923"/>
      <c r="R71" s="3923"/>
      <c r="S71" s="3923"/>
      <c r="T71" s="3923"/>
      <c r="U71" s="3923"/>
      <c r="V71" s="3923"/>
      <c r="W71" s="3923"/>
      <c r="X71" s="3923"/>
      <c r="Y71" s="3923"/>
      <c r="Z71" s="3923"/>
      <c r="AA71" s="3923"/>
      <c r="AB71" s="3923"/>
      <c r="AC71" s="3923"/>
      <c r="AD71" s="3923"/>
      <c r="AE71" s="3923"/>
      <c r="AF71" s="3923"/>
      <c r="AG71" s="3923"/>
      <c r="AH71" s="3923"/>
      <c r="AI71" s="3923"/>
      <c r="AJ71" s="3923"/>
      <c r="AK71" s="3923"/>
      <c r="AL71" s="3923"/>
      <c r="AM71" s="3923"/>
      <c r="AN71" s="3923"/>
      <c r="AO71" s="3924"/>
      <c r="AP71" s="580"/>
    </row>
    <row r="72" spans="2:42" s="492" customFormat="1" ht="10.199999999999999">
      <c r="B72" s="517"/>
      <c r="C72" s="514"/>
      <c r="D72" s="3923"/>
      <c r="E72" s="3923"/>
      <c r="F72" s="3923"/>
      <c r="G72" s="3923"/>
      <c r="H72" s="3923"/>
      <c r="I72" s="3923"/>
      <c r="J72" s="3923"/>
      <c r="K72" s="3923"/>
      <c r="L72" s="3923"/>
      <c r="M72" s="3923"/>
      <c r="N72" s="3923"/>
      <c r="O72" s="3923"/>
      <c r="P72" s="3923"/>
      <c r="Q72" s="3923"/>
      <c r="R72" s="3923"/>
      <c r="S72" s="3923"/>
      <c r="T72" s="3923"/>
      <c r="U72" s="3923"/>
      <c r="V72" s="3923"/>
      <c r="W72" s="3923"/>
      <c r="X72" s="3923"/>
      <c r="Y72" s="3923"/>
      <c r="Z72" s="3923"/>
      <c r="AA72" s="3923"/>
      <c r="AB72" s="3923"/>
      <c r="AC72" s="3923"/>
      <c r="AD72" s="3923"/>
      <c r="AE72" s="3923"/>
      <c r="AF72" s="3923"/>
      <c r="AG72" s="3923"/>
      <c r="AH72" s="3923"/>
      <c r="AI72" s="3923"/>
      <c r="AJ72" s="3923"/>
      <c r="AK72" s="3923"/>
      <c r="AL72" s="3923"/>
      <c r="AM72" s="3923"/>
      <c r="AN72" s="3923"/>
      <c r="AO72" s="3924"/>
      <c r="AP72" s="580"/>
    </row>
    <row r="73" spans="2:42" s="492" customFormat="1" ht="10.199999999999999">
      <c r="B73" s="517"/>
      <c r="C73" s="514"/>
      <c r="D73" s="3923"/>
      <c r="E73" s="3923"/>
      <c r="F73" s="3923"/>
      <c r="G73" s="3923"/>
      <c r="H73" s="3923"/>
      <c r="I73" s="3923"/>
      <c r="J73" s="3923"/>
      <c r="K73" s="3923"/>
      <c r="L73" s="3923"/>
      <c r="M73" s="3923"/>
      <c r="N73" s="3923"/>
      <c r="O73" s="3923"/>
      <c r="P73" s="3923"/>
      <c r="Q73" s="3923"/>
      <c r="R73" s="3923"/>
      <c r="S73" s="3923"/>
      <c r="T73" s="3923"/>
      <c r="U73" s="3923"/>
      <c r="V73" s="3923"/>
      <c r="W73" s="3923"/>
      <c r="X73" s="3923"/>
      <c r="Y73" s="3923"/>
      <c r="Z73" s="3923"/>
      <c r="AA73" s="3923"/>
      <c r="AB73" s="3923"/>
      <c r="AC73" s="3923"/>
      <c r="AD73" s="3923"/>
      <c r="AE73" s="3923"/>
      <c r="AF73" s="3923"/>
      <c r="AG73" s="3923"/>
      <c r="AH73" s="3923"/>
      <c r="AI73" s="3923"/>
      <c r="AJ73" s="3923"/>
      <c r="AK73" s="3923"/>
      <c r="AL73" s="3923"/>
      <c r="AM73" s="3923"/>
      <c r="AN73" s="3923"/>
      <c r="AO73" s="3924"/>
      <c r="AP73" s="580"/>
    </row>
    <row r="74" spans="2:42" s="492" customFormat="1" ht="22.5" customHeight="1">
      <c r="B74" s="517"/>
      <c r="C74" s="514"/>
      <c r="D74" s="3923"/>
      <c r="E74" s="3923"/>
      <c r="F74" s="3923"/>
      <c r="G74" s="3923"/>
      <c r="H74" s="3923"/>
      <c r="I74" s="3923"/>
      <c r="J74" s="3923"/>
      <c r="K74" s="3923"/>
      <c r="L74" s="3923"/>
      <c r="M74" s="3923"/>
      <c r="N74" s="3923"/>
      <c r="O74" s="3923"/>
      <c r="P74" s="3923"/>
      <c r="Q74" s="3923"/>
      <c r="R74" s="3923"/>
      <c r="S74" s="3923"/>
      <c r="T74" s="3923"/>
      <c r="U74" s="3923"/>
      <c r="V74" s="3923"/>
      <c r="W74" s="3923"/>
      <c r="X74" s="3923"/>
      <c r="Y74" s="3923"/>
      <c r="Z74" s="3923"/>
      <c r="AA74" s="3923"/>
      <c r="AB74" s="3923"/>
      <c r="AC74" s="3923"/>
      <c r="AD74" s="3923"/>
      <c r="AE74" s="3923"/>
      <c r="AF74" s="3923"/>
      <c r="AG74" s="3923"/>
      <c r="AH74" s="3923"/>
      <c r="AI74" s="3923"/>
      <c r="AJ74" s="3923"/>
      <c r="AK74" s="3923"/>
      <c r="AL74" s="3923"/>
      <c r="AM74" s="3923"/>
      <c r="AN74" s="3923"/>
      <c r="AO74" s="3924"/>
      <c r="AP74" s="580"/>
    </row>
    <row r="75" spans="2:42" s="490" customFormat="1" ht="3" customHeight="1">
      <c r="B75" s="513"/>
      <c r="C75" s="581"/>
      <c r="D75" s="582"/>
      <c r="E75" s="582"/>
      <c r="F75" s="582"/>
      <c r="G75" s="582"/>
      <c r="H75" s="582"/>
      <c r="I75" s="582"/>
      <c r="J75" s="582"/>
      <c r="K75" s="582"/>
      <c r="L75" s="582"/>
      <c r="M75" s="582"/>
      <c r="N75" s="582"/>
      <c r="O75" s="582"/>
      <c r="P75" s="582"/>
      <c r="Q75" s="582"/>
      <c r="R75" s="582"/>
      <c r="S75" s="582"/>
      <c r="T75" s="582"/>
      <c r="U75" s="582"/>
      <c r="V75" s="582"/>
      <c r="W75" s="582"/>
      <c r="X75" s="582"/>
      <c r="Y75" s="582"/>
      <c r="Z75" s="582"/>
      <c r="AA75" s="582"/>
      <c r="AB75" s="582"/>
      <c r="AC75" s="582"/>
      <c r="AD75" s="582"/>
      <c r="AE75" s="582"/>
      <c r="AF75" s="582"/>
      <c r="AG75" s="582"/>
      <c r="AH75" s="582"/>
      <c r="AI75" s="582"/>
      <c r="AJ75" s="582"/>
      <c r="AK75" s="582"/>
      <c r="AL75" s="582"/>
      <c r="AM75" s="582"/>
      <c r="AN75" s="582"/>
      <c r="AO75" s="620"/>
      <c r="AP75" s="578"/>
    </row>
    <row r="76" spans="2:42" s="490" customFormat="1" ht="22.5" customHeight="1">
      <c r="B76" s="513"/>
      <c r="C76" s="625" t="s">
        <v>18</v>
      </c>
      <c r="D76" s="3880" t="s">
        <v>1280</v>
      </c>
      <c r="E76" s="3880"/>
      <c r="F76" s="3880"/>
      <c r="G76" s="3880"/>
      <c r="H76" s="3880"/>
      <c r="I76" s="3880"/>
      <c r="J76" s="3880"/>
      <c r="K76" s="3880"/>
      <c r="L76" s="3880"/>
      <c r="M76" s="3880"/>
      <c r="N76" s="3880"/>
      <c r="O76" s="3880"/>
      <c r="P76" s="3880"/>
      <c r="Q76" s="3880"/>
      <c r="R76" s="3880"/>
      <c r="S76" s="3880"/>
      <c r="T76" s="3880"/>
      <c r="U76" s="3880"/>
      <c r="V76" s="3880"/>
      <c r="W76" s="3880"/>
      <c r="X76" s="3880"/>
      <c r="Y76" s="3880"/>
      <c r="Z76" s="3880"/>
      <c r="AA76" s="3880"/>
      <c r="AB76" s="3880"/>
      <c r="AC76" s="3880"/>
      <c r="AD76" s="3880"/>
      <c r="AE76" s="3880"/>
      <c r="AF76" s="3880"/>
      <c r="AG76" s="3880"/>
      <c r="AH76" s="3880"/>
      <c r="AI76" s="3880"/>
      <c r="AJ76" s="3880"/>
      <c r="AK76" s="3880"/>
      <c r="AL76" s="3880"/>
      <c r="AM76" s="3880"/>
      <c r="AN76" s="3880"/>
      <c r="AO76" s="3881"/>
      <c r="AP76" s="578"/>
    </row>
    <row r="77" spans="2:42" s="490" customFormat="1" ht="3" customHeight="1">
      <c r="B77" s="513"/>
      <c r="C77" s="581"/>
      <c r="D77" s="583"/>
      <c r="E77" s="583"/>
      <c r="F77" s="583"/>
      <c r="G77" s="583"/>
      <c r="H77" s="583"/>
      <c r="I77" s="583"/>
      <c r="J77" s="583"/>
      <c r="K77" s="583"/>
      <c r="L77" s="583"/>
      <c r="M77" s="583"/>
      <c r="N77" s="583"/>
      <c r="O77" s="583"/>
      <c r="P77" s="583"/>
      <c r="Q77" s="583"/>
      <c r="R77" s="583"/>
      <c r="S77" s="583"/>
      <c r="T77" s="583"/>
      <c r="U77" s="583"/>
      <c r="V77" s="583"/>
      <c r="W77" s="583"/>
      <c r="X77" s="583"/>
      <c r="Y77" s="583"/>
      <c r="Z77" s="583"/>
      <c r="AA77" s="583"/>
      <c r="AB77" s="583"/>
      <c r="AC77" s="583"/>
      <c r="AD77" s="583"/>
      <c r="AE77" s="583"/>
      <c r="AF77" s="583"/>
      <c r="AG77" s="583"/>
      <c r="AH77" s="583"/>
      <c r="AI77" s="583"/>
      <c r="AJ77" s="583"/>
      <c r="AK77" s="583"/>
      <c r="AL77" s="583"/>
      <c r="AM77" s="583"/>
      <c r="AN77" s="583"/>
      <c r="AO77" s="621"/>
      <c r="AP77" s="578"/>
    </row>
    <row r="78" spans="2:42" s="490" customFormat="1" ht="11.25" customHeight="1">
      <c r="B78" s="513"/>
      <c r="C78" s="514"/>
      <c r="D78" s="3874"/>
      <c r="E78" s="3874"/>
      <c r="F78" s="3874"/>
      <c r="G78" s="3874"/>
      <c r="H78" s="3874"/>
      <c r="I78" s="3874"/>
      <c r="J78" s="3874"/>
      <c r="K78" s="3874"/>
      <c r="L78" s="3874"/>
      <c r="M78" s="3874"/>
      <c r="N78" s="3874"/>
      <c r="O78" s="3874"/>
      <c r="P78" s="3874"/>
      <c r="Q78" s="3874"/>
      <c r="R78" s="3874"/>
      <c r="S78" s="3874"/>
      <c r="T78" s="3874"/>
      <c r="U78" s="3874"/>
      <c r="V78" s="3874"/>
      <c r="W78" s="3874"/>
      <c r="X78" s="3874"/>
      <c r="Y78" s="3874"/>
      <c r="Z78" s="3874"/>
      <c r="AA78" s="3874"/>
      <c r="AB78" s="3874"/>
      <c r="AC78" s="3874"/>
      <c r="AD78" s="3874"/>
      <c r="AE78" s="3874"/>
      <c r="AF78" s="3874"/>
      <c r="AG78" s="3874"/>
      <c r="AH78" s="3874"/>
      <c r="AI78" s="3874"/>
      <c r="AJ78" s="3874"/>
      <c r="AK78" s="3874"/>
      <c r="AL78" s="3874"/>
      <c r="AM78" s="3874"/>
      <c r="AN78" s="3874"/>
      <c r="AO78" s="3875"/>
      <c r="AP78" s="578"/>
    </row>
    <row r="79" spans="2:42" s="490" customFormat="1" ht="3" customHeight="1">
      <c r="B79" s="513"/>
      <c r="C79" s="584"/>
      <c r="D79" s="585"/>
      <c r="E79" s="585"/>
      <c r="F79" s="585"/>
      <c r="G79" s="585"/>
      <c r="H79" s="585"/>
      <c r="I79" s="585"/>
      <c r="J79" s="585"/>
      <c r="K79" s="585"/>
      <c r="L79" s="585"/>
      <c r="M79" s="585"/>
      <c r="N79" s="585"/>
      <c r="O79" s="798"/>
      <c r="P79" s="585"/>
      <c r="Q79" s="585"/>
      <c r="R79" s="585"/>
      <c r="S79" s="585"/>
      <c r="T79" s="585"/>
      <c r="U79" s="585"/>
      <c r="V79" s="585"/>
      <c r="W79" s="585"/>
      <c r="X79" s="585"/>
      <c r="Y79" s="585"/>
      <c r="Z79" s="585"/>
      <c r="AA79" s="585"/>
      <c r="AB79" s="585"/>
      <c r="AC79" s="585"/>
      <c r="AD79" s="585"/>
      <c r="AE79" s="585"/>
      <c r="AF79" s="585"/>
      <c r="AG79" s="585"/>
      <c r="AH79" s="585"/>
      <c r="AI79" s="585"/>
      <c r="AJ79" s="798"/>
      <c r="AK79" s="585"/>
      <c r="AL79" s="585"/>
      <c r="AM79" s="585"/>
      <c r="AN79" s="585"/>
      <c r="AO79" s="622"/>
      <c r="AP79" s="578"/>
    </row>
    <row r="80" spans="2:42" s="490" customFormat="1" ht="6" customHeight="1">
      <c r="B80" s="586"/>
      <c r="C80" s="587"/>
      <c r="D80" s="588"/>
      <c r="E80" s="149"/>
      <c r="F80" s="149"/>
      <c r="G80" s="149"/>
      <c r="H80" s="149"/>
      <c r="I80" s="149"/>
      <c r="J80" s="149"/>
      <c r="K80" s="149"/>
      <c r="L80" s="149"/>
      <c r="M80" s="149"/>
      <c r="N80" s="149"/>
      <c r="O80" s="149"/>
      <c r="P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587"/>
      <c r="AN80" s="587"/>
      <c r="AO80" s="623"/>
      <c r="AP80" s="578"/>
    </row>
    <row r="81" spans="2:79" s="493" customFormat="1" ht="12" customHeight="1">
      <c r="B81" s="589"/>
      <c r="C81" s="590" t="s">
        <v>14</v>
      </c>
      <c r="D81" s="3925" t="s">
        <v>4449</v>
      </c>
      <c r="E81" s="3925"/>
      <c r="F81" s="3925"/>
      <c r="G81" s="3925"/>
      <c r="H81" s="3925"/>
      <c r="I81" s="3925"/>
      <c r="J81" s="3925"/>
      <c r="K81" s="3925"/>
      <c r="L81" s="3925"/>
      <c r="M81" s="3925"/>
      <c r="N81" s="3925"/>
      <c r="O81" s="3925"/>
      <c r="P81" s="3925"/>
      <c r="Q81" s="3925"/>
      <c r="R81" s="3925"/>
      <c r="S81" s="3925"/>
      <c r="T81" s="3925"/>
      <c r="U81" s="3925"/>
      <c r="V81" s="3925"/>
      <c r="W81" s="3925"/>
      <c r="X81" s="3925"/>
      <c r="Y81" s="3925"/>
      <c r="Z81" s="3925"/>
      <c r="AA81" s="3925"/>
      <c r="AB81" s="3925"/>
      <c r="AC81" s="3925"/>
      <c r="AD81" s="3925"/>
      <c r="AE81" s="3925"/>
      <c r="AF81" s="3925"/>
      <c r="AG81" s="3925"/>
      <c r="AH81" s="3925"/>
      <c r="AI81" s="3925"/>
      <c r="AJ81" s="3925"/>
      <c r="AK81" s="3925"/>
      <c r="AL81" s="3925"/>
      <c r="AM81" s="3925"/>
      <c r="AN81" s="3925"/>
      <c r="AO81" s="3926"/>
      <c r="AP81" s="631"/>
    </row>
    <row r="82" spans="2:79" s="494" customFormat="1" ht="2.25" customHeight="1">
      <c r="B82" s="591"/>
      <c r="C82" s="592"/>
      <c r="D82" s="3925"/>
      <c r="E82" s="3925"/>
      <c r="F82" s="3925"/>
      <c r="G82" s="3925"/>
      <c r="H82" s="3925"/>
      <c r="I82" s="3925"/>
      <c r="J82" s="3925"/>
      <c r="K82" s="3925"/>
      <c r="L82" s="3925"/>
      <c r="M82" s="3925"/>
      <c r="N82" s="3925"/>
      <c r="O82" s="3925"/>
      <c r="P82" s="3925"/>
      <c r="Q82" s="3925"/>
      <c r="R82" s="3925"/>
      <c r="S82" s="3925"/>
      <c r="T82" s="3925"/>
      <c r="U82" s="3925"/>
      <c r="V82" s="3925"/>
      <c r="W82" s="3925"/>
      <c r="X82" s="3925"/>
      <c r="Y82" s="3925"/>
      <c r="Z82" s="3925"/>
      <c r="AA82" s="3925"/>
      <c r="AB82" s="3925"/>
      <c r="AC82" s="3925"/>
      <c r="AD82" s="3925"/>
      <c r="AE82" s="3925"/>
      <c r="AF82" s="3925"/>
      <c r="AG82" s="3925"/>
      <c r="AH82" s="3925"/>
      <c r="AI82" s="3925"/>
      <c r="AJ82" s="3925"/>
      <c r="AK82" s="3925"/>
      <c r="AL82" s="3925"/>
      <c r="AM82" s="3925"/>
      <c r="AN82" s="3925"/>
      <c r="AO82" s="3926"/>
      <c r="AP82" s="632"/>
    </row>
    <row r="83" spans="2:79" s="490" customFormat="1" ht="10.199999999999999">
      <c r="B83" s="586"/>
      <c r="C83" s="593" t="s">
        <v>15</v>
      </c>
      <c r="D83" s="3876" t="s">
        <v>19</v>
      </c>
      <c r="E83" s="3876"/>
      <c r="F83" s="3876"/>
      <c r="G83" s="3876"/>
      <c r="H83" s="3876"/>
      <c r="I83" s="3876"/>
      <c r="J83" s="3876"/>
      <c r="K83" s="3876"/>
      <c r="L83" s="3876"/>
      <c r="M83" s="3876"/>
      <c r="N83" s="3876"/>
      <c r="O83" s="3876"/>
      <c r="P83" s="3876"/>
      <c r="Q83" s="3876"/>
      <c r="R83" s="3876"/>
      <c r="S83" s="3876"/>
      <c r="T83" s="3876"/>
      <c r="U83" s="3876"/>
      <c r="V83" s="3876"/>
      <c r="W83" s="3876"/>
      <c r="X83" s="3876"/>
      <c r="Y83" s="3876"/>
      <c r="Z83" s="3876"/>
      <c r="AA83" s="3876"/>
      <c r="AB83" s="3876"/>
      <c r="AC83" s="3876"/>
      <c r="AD83" s="3876"/>
      <c r="AE83" s="3876"/>
      <c r="AF83" s="3876"/>
      <c r="AG83" s="3876"/>
      <c r="AH83" s="3876"/>
      <c r="AI83" s="3876"/>
      <c r="AJ83" s="3876"/>
      <c r="AK83" s="3876"/>
      <c r="AL83" s="3876"/>
      <c r="AM83" s="3876"/>
      <c r="AN83" s="3876"/>
      <c r="AO83" s="3877"/>
      <c r="AP83" s="3878"/>
      <c r="AQ83" s="3878"/>
      <c r="AR83" s="3878"/>
      <c r="AS83" s="3878"/>
      <c r="AT83" s="3878"/>
      <c r="AU83" s="3878"/>
      <c r="AV83" s="3878"/>
      <c r="AW83" s="3878"/>
      <c r="AX83" s="3878"/>
      <c r="AY83" s="3878"/>
      <c r="AZ83" s="3878"/>
      <c r="BA83" s="3878"/>
      <c r="BB83" s="3878"/>
      <c r="BC83" s="3878"/>
      <c r="BD83" s="3878"/>
      <c r="BE83" s="3878"/>
      <c r="BF83" s="3878"/>
      <c r="BG83" s="3878"/>
      <c r="BH83" s="3878"/>
      <c r="BI83" s="3878"/>
      <c r="BJ83" s="3878"/>
      <c r="BK83" s="3878"/>
      <c r="BL83" s="3878"/>
      <c r="BM83" s="3878"/>
      <c r="BN83" s="3878"/>
      <c r="BO83" s="3878"/>
      <c r="BP83" s="3878"/>
      <c r="BQ83" s="3878"/>
      <c r="BR83" s="3878"/>
      <c r="BS83" s="3878"/>
      <c r="BT83" s="3878"/>
      <c r="BU83" s="3878"/>
      <c r="BV83" s="3878"/>
      <c r="BW83" s="3878"/>
      <c r="BX83" s="3878"/>
      <c r="BY83" s="3878"/>
      <c r="BZ83" s="3878"/>
      <c r="CA83" s="3879"/>
    </row>
    <row r="84" spans="2:79" s="492" customFormat="1" ht="2.25" customHeight="1">
      <c r="B84" s="594"/>
      <c r="C84" s="595"/>
      <c r="D84" s="3944"/>
      <c r="E84" s="3944"/>
      <c r="F84" s="3944"/>
      <c r="G84" s="3944"/>
      <c r="H84" s="3944"/>
      <c r="I84" s="3944"/>
      <c r="J84" s="3944"/>
      <c r="K84" s="3944"/>
      <c r="L84" s="3944"/>
      <c r="M84" s="3944"/>
      <c r="N84" s="3944"/>
      <c r="O84" s="3944"/>
      <c r="P84" s="3944"/>
      <c r="Q84" s="3944"/>
      <c r="R84" s="3944"/>
      <c r="S84" s="3944"/>
      <c r="T84" s="3944"/>
      <c r="U84" s="3944"/>
      <c r="V84" s="3944"/>
      <c r="W84" s="3944"/>
      <c r="X84" s="3944"/>
      <c r="Y84" s="3944"/>
      <c r="Z84" s="3944"/>
      <c r="AA84" s="3944"/>
      <c r="AB84" s="3944"/>
      <c r="AC84" s="3944"/>
      <c r="AD84" s="3944"/>
      <c r="AE84" s="3944"/>
      <c r="AF84" s="3944"/>
      <c r="AG84" s="3944"/>
      <c r="AH84" s="3944"/>
      <c r="AI84" s="3944"/>
      <c r="AJ84" s="3944"/>
      <c r="AK84" s="3944"/>
      <c r="AL84" s="3944"/>
      <c r="AM84" s="3944"/>
      <c r="AN84" s="3944"/>
      <c r="AO84" s="3945"/>
      <c r="AP84" s="580"/>
    </row>
    <row r="85" spans="2:79" s="492" customFormat="1" ht="18" customHeight="1">
      <c r="B85" s="594"/>
      <c r="C85" s="596" t="s">
        <v>17</v>
      </c>
      <c r="D85" s="3927" t="s">
        <v>1282</v>
      </c>
      <c r="E85" s="3927"/>
      <c r="F85" s="3927"/>
      <c r="G85" s="3927"/>
      <c r="H85" s="3927"/>
      <c r="I85" s="3927"/>
      <c r="J85" s="3927"/>
      <c r="K85" s="3927"/>
      <c r="L85" s="3927"/>
      <c r="M85" s="3927"/>
      <c r="N85" s="3927"/>
      <c r="O85" s="3927"/>
      <c r="P85" s="3927"/>
      <c r="Q85" s="3927"/>
      <c r="R85" s="3927"/>
      <c r="S85" s="3927"/>
      <c r="T85" s="3927"/>
      <c r="U85" s="3927"/>
      <c r="V85" s="3927"/>
      <c r="W85" s="3927"/>
      <c r="X85" s="3927"/>
      <c r="Y85" s="3927"/>
      <c r="Z85" s="3927"/>
      <c r="AA85" s="3927"/>
      <c r="AB85" s="3927"/>
      <c r="AC85" s="3927"/>
      <c r="AD85" s="3927"/>
      <c r="AE85" s="3927"/>
      <c r="AF85" s="3927"/>
      <c r="AG85" s="3927"/>
      <c r="AH85" s="3927"/>
      <c r="AI85" s="3927"/>
      <c r="AJ85" s="3927"/>
      <c r="AK85" s="3927"/>
      <c r="AL85" s="3927"/>
      <c r="AM85" s="3927"/>
      <c r="AN85" s="3927"/>
      <c r="AO85" s="3928"/>
      <c r="AP85" s="580"/>
    </row>
    <row r="86" spans="2:79" s="490" customFormat="1" ht="29.25" customHeight="1">
      <c r="B86" s="586"/>
      <c r="C86" s="597"/>
      <c r="D86" s="3927"/>
      <c r="E86" s="3927"/>
      <c r="F86" s="3927"/>
      <c r="G86" s="3927"/>
      <c r="H86" s="3927"/>
      <c r="I86" s="3927"/>
      <c r="J86" s="3927"/>
      <c r="K86" s="3927"/>
      <c r="L86" s="3927"/>
      <c r="M86" s="3927"/>
      <c r="N86" s="3927"/>
      <c r="O86" s="3927"/>
      <c r="P86" s="3927"/>
      <c r="Q86" s="3927"/>
      <c r="R86" s="3927"/>
      <c r="S86" s="3927"/>
      <c r="T86" s="3927"/>
      <c r="U86" s="3927"/>
      <c r="V86" s="3927"/>
      <c r="W86" s="3927"/>
      <c r="X86" s="3927"/>
      <c r="Y86" s="3927"/>
      <c r="Z86" s="3927"/>
      <c r="AA86" s="3927"/>
      <c r="AB86" s="3927"/>
      <c r="AC86" s="3927"/>
      <c r="AD86" s="3927"/>
      <c r="AE86" s="3927"/>
      <c r="AF86" s="3927"/>
      <c r="AG86" s="3927"/>
      <c r="AH86" s="3927"/>
      <c r="AI86" s="3927"/>
      <c r="AJ86" s="3927"/>
      <c r="AK86" s="3927"/>
      <c r="AL86" s="3927"/>
      <c r="AM86" s="3927"/>
      <c r="AN86" s="3927"/>
      <c r="AO86" s="3928"/>
      <c r="AP86" s="578"/>
    </row>
    <row r="87" spans="2:79" s="490" customFormat="1" ht="1.5" customHeight="1">
      <c r="B87" s="586"/>
      <c r="C87" s="587"/>
      <c r="D87" s="598"/>
      <c r="E87" s="598"/>
      <c r="F87" s="598"/>
      <c r="G87" s="598"/>
      <c r="H87" s="598"/>
      <c r="I87" s="598"/>
      <c r="J87" s="598"/>
      <c r="K87" s="598"/>
      <c r="L87" s="598"/>
      <c r="M87" s="598"/>
      <c r="N87" s="598"/>
      <c r="O87" s="598"/>
      <c r="P87" s="598"/>
      <c r="Q87" s="598"/>
      <c r="R87" s="598"/>
      <c r="S87" s="598"/>
      <c r="T87" s="598"/>
      <c r="U87" s="598"/>
      <c r="V87" s="598"/>
      <c r="W87" s="598"/>
      <c r="X87" s="598"/>
      <c r="Y87" s="598"/>
      <c r="Z87" s="598"/>
      <c r="AA87" s="598"/>
      <c r="AB87" s="598"/>
      <c r="AC87" s="598"/>
      <c r="AD87" s="598"/>
      <c r="AE87" s="598"/>
      <c r="AF87" s="598"/>
      <c r="AG87" s="598"/>
      <c r="AH87" s="598"/>
      <c r="AI87" s="598"/>
      <c r="AJ87" s="598"/>
      <c r="AK87" s="598"/>
      <c r="AL87" s="598"/>
      <c r="AM87" s="598"/>
      <c r="AN87" s="598"/>
      <c r="AO87" s="624"/>
      <c r="AP87" s="578"/>
    </row>
    <row r="88" spans="2:79" s="490" customFormat="1" ht="10.5" customHeight="1">
      <c r="B88" s="586"/>
      <c r="C88" s="597" t="s">
        <v>18</v>
      </c>
      <c r="D88" s="3946" t="s">
        <v>1281</v>
      </c>
      <c r="E88" s="3946"/>
      <c r="F88" s="3946"/>
      <c r="G88" s="3946"/>
      <c r="H88" s="3946"/>
      <c r="I88" s="3946"/>
      <c r="J88" s="3946"/>
      <c r="K88" s="3946"/>
      <c r="L88" s="3946"/>
      <c r="M88" s="3946"/>
      <c r="N88" s="3946"/>
      <c r="O88" s="3946"/>
      <c r="P88" s="3946"/>
      <c r="Q88" s="3946"/>
      <c r="R88" s="3946"/>
      <c r="S88" s="3946"/>
      <c r="T88" s="3946"/>
      <c r="U88" s="3946"/>
      <c r="V88" s="3946"/>
      <c r="W88" s="3946"/>
      <c r="X88" s="3946"/>
      <c r="Y88" s="3946"/>
      <c r="Z88" s="3946"/>
      <c r="AA88" s="3946"/>
      <c r="AB88" s="3946"/>
      <c r="AC88" s="3946"/>
      <c r="AD88" s="3946"/>
      <c r="AE88" s="3946"/>
      <c r="AF88" s="3946"/>
      <c r="AG88" s="3946"/>
      <c r="AH88" s="3946"/>
      <c r="AI88" s="3946"/>
      <c r="AJ88" s="3946"/>
      <c r="AK88" s="3946"/>
      <c r="AL88" s="3946"/>
      <c r="AM88" s="3946"/>
      <c r="AN88" s="3946"/>
      <c r="AO88" s="3947"/>
      <c r="AP88" s="578"/>
    </row>
    <row r="89" spans="2:79" s="490" customFormat="1" ht="2.25" customHeight="1">
      <c r="B89" s="586"/>
      <c r="C89" s="587"/>
      <c r="D89" s="588"/>
      <c r="E89" s="149"/>
      <c r="F89" s="149"/>
      <c r="G89" s="149"/>
      <c r="H89" s="149"/>
      <c r="I89" s="149"/>
      <c r="J89" s="149"/>
      <c r="K89" s="149"/>
      <c r="L89" s="149"/>
      <c r="M89" s="149"/>
      <c r="N89" s="149"/>
      <c r="O89" s="149"/>
      <c r="P89" s="149"/>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625"/>
      <c r="AN89" s="595"/>
      <c r="AO89" s="626"/>
      <c r="AP89" s="578"/>
    </row>
    <row r="90" spans="2:79" s="490" customFormat="1" ht="12" customHeight="1">
      <c r="B90" s="586"/>
      <c r="C90" s="599"/>
      <c r="D90" s="3948"/>
      <c r="E90" s="3948"/>
      <c r="F90" s="3948"/>
      <c r="G90" s="3948"/>
      <c r="H90" s="3948"/>
      <c r="I90" s="3948"/>
      <c r="J90" s="3948"/>
      <c r="K90" s="3948"/>
      <c r="L90" s="3948"/>
      <c r="M90" s="3948"/>
      <c r="N90" s="3948"/>
      <c r="O90" s="3948"/>
      <c r="P90" s="3948"/>
      <c r="Q90" s="3948"/>
      <c r="R90" s="3948"/>
      <c r="S90" s="3948"/>
      <c r="T90" s="3948"/>
      <c r="U90" s="3948"/>
      <c r="V90" s="3948"/>
      <c r="W90" s="3948"/>
      <c r="X90" s="3948"/>
      <c r="Y90" s="3948"/>
      <c r="Z90" s="3948"/>
      <c r="AA90" s="3948"/>
      <c r="AB90" s="3948"/>
      <c r="AC90" s="3948"/>
      <c r="AD90" s="3948"/>
      <c r="AE90" s="3948"/>
      <c r="AF90" s="3948"/>
      <c r="AG90" s="3948"/>
      <c r="AH90" s="3948"/>
      <c r="AI90" s="3948"/>
      <c r="AJ90" s="3948"/>
      <c r="AK90" s="3948"/>
      <c r="AL90" s="3948"/>
      <c r="AM90" s="3948"/>
      <c r="AN90" s="3948"/>
      <c r="AO90" s="3949"/>
      <c r="AP90" s="578"/>
    </row>
    <row r="91" spans="2:79" s="490" customFormat="1" ht="12" customHeight="1">
      <c r="B91" s="586"/>
      <c r="C91" s="587"/>
      <c r="D91" s="587"/>
      <c r="E91" s="587"/>
      <c r="F91" s="587"/>
      <c r="G91" s="587"/>
      <c r="H91" s="587"/>
      <c r="I91" s="587"/>
      <c r="J91" s="587"/>
      <c r="K91" s="587"/>
      <c r="L91" s="587"/>
      <c r="M91" s="587"/>
      <c r="N91" s="587"/>
      <c r="O91" s="587"/>
      <c r="P91" s="587"/>
      <c r="Q91" s="587"/>
      <c r="R91" s="587"/>
      <c r="S91" s="587"/>
      <c r="T91" s="587"/>
      <c r="U91" s="587"/>
      <c r="V91" s="587"/>
      <c r="W91" s="587"/>
      <c r="X91" s="587"/>
      <c r="Y91" s="587"/>
      <c r="Z91" s="587"/>
      <c r="AA91" s="587"/>
      <c r="AB91" s="587"/>
      <c r="AC91" s="587"/>
      <c r="AD91" s="587"/>
      <c r="AE91" s="587"/>
      <c r="AF91" s="587"/>
      <c r="AG91" s="587"/>
      <c r="AH91" s="587"/>
      <c r="AI91" s="587"/>
      <c r="AJ91" s="587"/>
      <c r="AK91" s="587"/>
      <c r="AL91" s="587"/>
      <c r="AM91" s="587"/>
      <c r="AN91" s="587"/>
      <c r="AO91" s="623"/>
      <c r="AP91" s="578"/>
    </row>
    <row r="92" spans="2:79" ht="31.5" customHeight="1">
      <c r="B92" s="600"/>
      <c r="C92" s="601"/>
      <c r="D92" s="601" t="s">
        <v>20</v>
      </c>
      <c r="E92" s="511"/>
      <c r="F92" s="511"/>
      <c r="G92" s="511"/>
      <c r="H92" s="511"/>
      <c r="I92" s="511"/>
      <c r="J92" s="511"/>
      <c r="K92" s="511"/>
      <c r="L92" s="511"/>
      <c r="M92" s="511"/>
      <c r="N92" s="511"/>
      <c r="O92" s="511"/>
      <c r="P92" s="511"/>
      <c r="Q92" s="511"/>
      <c r="R92" s="511"/>
      <c r="S92" s="511"/>
      <c r="T92" s="511"/>
      <c r="U92" s="511"/>
      <c r="V92" s="511"/>
      <c r="W92" s="511"/>
      <c r="X92" s="511"/>
      <c r="Y92" s="511"/>
      <c r="Z92" s="511"/>
      <c r="AA92" s="511"/>
      <c r="AB92" s="511"/>
      <c r="AC92" s="511"/>
      <c r="AD92" s="511"/>
      <c r="AE92" s="511"/>
      <c r="AF92" s="511"/>
      <c r="AG92" s="511"/>
      <c r="AH92" s="511"/>
      <c r="AI92" s="511"/>
      <c r="AJ92" s="511"/>
      <c r="AK92" s="511"/>
      <c r="AL92" s="511"/>
      <c r="AM92" s="511"/>
      <c r="AN92" s="511"/>
      <c r="AO92" s="627"/>
    </row>
    <row r="93" spans="2:79" ht="12">
      <c r="B93" s="600"/>
      <c r="C93" s="601"/>
      <c r="D93" s="601" t="s">
        <v>21</v>
      </c>
      <c r="E93" s="511"/>
      <c r="F93" s="511"/>
      <c r="G93" s="511"/>
      <c r="H93" s="511"/>
      <c r="I93" s="511"/>
      <c r="J93" s="511"/>
      <c r="K93" s="511"/>
      <c r="L93" s="511"/>
      <c r="M93" s="511"/>
      <c r="N93" s="511"/>
      <c r="O93" s="511"/>
      <c r="P93" s="511"/>
      <c r="Q93" s="511"/>
      <c r="R93" s="511"/>
      <c r="S93" s="511"/>
      <c r="T93" s="511"/>
      <c r="U93" s="617"/>
      <c r="V93" s="511"/>
      <c r="W93" s="511"/>
      <c r="X93" s="511"/>
      <c r="Y93" s="511"/>
      <c r="Z93" s="511"/>
      <c r="AA93" s="511"/>
      <c r="AB93" s="511"/>
      <c r="AC93" s="511"/>
      <c r="AD93" s="511"/>
      <c r="AE93" s="617" t="s">
        <v>22</v>
      </c>
      <c r="AF93" s="511"/>
      <c r="AG93" s="511"/>
      <c r="AH93" s="511"/>
      <c r="AI93" s="511"/>
      <c r="AJ93" s="511"/>
      <c r="AK93" s="511"/>
      <c r="AL93" s="511"/>
      <c r="AM93" s="511"/>
      <c r="AN93" s="511"/>
      <c r="AO93" s="627"/>
    </row>
    <row r="94" spans="2:79" s="495" customFormat="1" ht="12">
      <c r="B94" s="602"/>
      <c r="C94" s="603"/>
      <c r="D94" s="603" t="s">
        <v>23</v>
      </c>
      <c r="E94" s="604"/>
      <c r="F94" s="604"/>
      <c r="G94" s="604"/>
      <c r="H94" s="604"/>
      <c r="I94" s="604"/>
      <c r="J94" s="604"/>
      <c r="K94" s="604"/>
      <c r="L94" s="604"/>
      <c r="M94" s="604"/>
      <c r="N94" s="604"/>
      <c r="O94" s="604"/>
      <c r="P94" s="604"/>
      <c r="Q94" s="604"/>
      <c r="R94" s="604"/>
      <c r="S94" s="604"/>
      <c r="T94" s="604"/>
      <c r="U94" s="617"/>
      <c r="V94" s="617"/>
      <c r="W94" s="604"/>
      <c r="X94" s="604"/>
      <c r="Y94" s="604"/>
      <c r="Z94" s="604"/>
      <c r="AA94" s="604"/>
      <c r="AB94" s="604"/>
      <c r="AC94" s="604"/>
      <c r="AD94" s="604"/>
      <c r="AE94" s="604"/>
      <c r="AF94" s="604"/>
      <c r="AG94" s="604"/>
      <c r="AH94" s="604"/>
      <c r="AI94" s="604"/>
      <c r="AJ94" s="604"/>
      <c r="AK94" s="604"/>
      <c r="AL94" s="604"/>
      <c r="AM94" s="604"/>
      <c r="AN94" s="604"/>
      <c r="AO94" s="628"/>
      <c r="AP94" s="633"/>
    </row>
    <row r="95" spans="2:79" ht="4.5" customHeight="1">
      <c r="B95" s="605"/>
      <c r="C95" s="606"/>
      <c r="D95" s="606"/>
      <c r="E95" s="606"/>
      <c r="F95" s="606"/>
      <c r="G95" s="606"/>
      <c r="H95" s="606"/>
      <c r="I95" s="606"/>
      <c r="J95" s="606"/>
      <c r="K95" s="606"/>
      <c r="L95" s="606"/>
      <c r="M95" s="606"/>
      <c r="N95" s="606"/>
      <c r="O95" s="799"/>
      <c r="P95" s="606"/>
      <c r="Q95" s="606"/>
      <c r="R95" s="606"/>
      <c r="S95" s="606"/>
      <c r="T95" s="606"/>
      <c r="U95" s="606"/>
      <c r="V95" s="606"/>
      <c r="W95" s="606"/>
      <c r="X95" s="606"/>
      <c r="Y95" s="606"/>
      <c r="Z95" s="606"/>
      <c r="AA95" s="606"/>
      <c r="AB95" s="606"/>
      <c r="AC95" s="606"/>
      <c r="AD95" s="606"/>
      <c r="AE95" s="606"/>
      <c r="AF95" s="606"/>
      <c r="AG95" s="606"/>
      <c r="AH95" s="606"/>
      <c r="AI95" s="606"/>
      <c r="AJ95" s="799"/>
      <c r="AK95" s="606"/>
      <c r="AL95" s="606"/>
      <c r="AM95" s="606"/>
      <c r="AN95" s="606"/>
      <c r="AO95" s="629"/>
    </row>
    <row r="96" spans="2:79" ht="5.25" customHeight="1">
      <c r="B96" s="498"/>
      <c r="C96" s="498"/>
      <c r="D96" s="498"/>
      <c r="E96" s="498"/>
      <c r="F96" s="498"/>
      <c r="G96" s="498"/>
      <c r="H96" s="498"/>
      <c r="I96" s="498"/>
      <c r="J96" s="498"/>
      <c r="K96" s="498"/>
      <c r="L96" s="498"/>
      <c r="M96" s="498"/>
      <c r="N96" s="498"/>
      <c r="O96" s="498"/>
      <c r="P96" s="498"/>
      <c r="Q96" s="498"/>
      <c r="R96" s="498"/>
      <c r="S96" s="498"/>
      <c r="T96" s="498"/>
      <c r="U96" s="498"/>
      <c r="V96" s="498"/>
      <c r="W96" s="498"/>
      <c r="X96" s="498"/>
      <c r="Y96" s="498"/>
      <c r="Z96" s="498"/>
      <c r="AA96" s="498"/>
      <c r="AB96" s="498"/>
      <c r="AC96" s="498"/>
      <c r="AD96" s="498"/>
      <c r="AE96" s="498"/>
      <c r="AF96" s="498"/>
      <c r="AG96" s="498"/>
      <c r="AH96" s="498"/>
      <c r="AI96" s="498"/>
      <c r="AJ96" s="498"/>
      <c r="AK96" s="498"/>
      <c r="AL96" s="498"/>
      <c r="AM96" s="498"/>
      <c r="AN96" s="498"/>
      <c r="AO96" s="498"/>
    </row>
    <row r="97" spans="2:42" ht="14.25" customHeight="1">
      <c r="B97" s="3950" t="s">
        <v>4450</v>
      </c>
      <c r="C97" s="3951"/>
      <c r="D97" s="3951"/>
      <c r="E97" s="3951"/>
      <c r="F97" s="3951"/>
      <c r="G97" s="3951"/>
      <c r="H97" s="3951"/>
      <c r="I97" s="3951"/>
      <c r="J97" s="3951"/>
      <c r="K97" s="3951"/>
      <c r="L97" s="3951"/>
      <c r="M97" s="3951"/>
      <c r="N97" s="3951"/>
      <c r="O97" s="3952"/>
      <c r="P97" s="3951"/>
      <c r="Q97" s="3951"/>
      <c r="R97" s="3951"/>
      <c r="S97" s="3951"/>
      <c r="T97" s="3951"/>
      <c r="U97" s="3951"/>
      <c r="V97" s="3951"/>
      <c r="W97" s="3951"/>
      <c r="X97" s="3951"/>
      <c r="Y97" s="3951"/>
      <c r="Z97" s="3951"/>
      <c r="AA97" s="3951"/>
      <c r="AB97" s="3951"/>
      <c r="AC97" s="3951"/>
      <c r="AD97" s="3951"/>
      <c r="AE97" s="3951"/>
      <c r="AF97" s="3951"/>
      <c r="AG97" s="3951"/>
      <c r="AH97" s="3951"/>
      <c r="AI97" s="3951"/>
      <c r="AJ97" s="3953"/>
      <c r="AK97" s="3951"/>
      <c r="AL97" s="3951"/>
      <c r="AM97" s="3951"/>
      <c r="AN97" s="3951"/>
      <c r="AO97" s="3954"/>
    </row>
    <row r="98" spans="2:42" ht="4.5" customHeight="1">
      <c r="B98" s="607"/>
      <c r="C98" s="607"/>
      <c r="D98" s="607"/>
      <c r="E98" s="607"/>
      <c r="F98" s="607"/>
      <c r="G98" s="607"/>
      <c r="H98" s="607"/>
      <c r="I98" s="607"/>
      <c r="J98" s="607"/>
      <c r="K98" s="607"/>
      <c r="L98" s="607"/>
      <c r="M98" s="607"/>
      <c r="N98" s="607"/>
      <c r="O98" s="607"/>
      <c r="P98" s="607"/>
      <c r="Q98" s="607"/>
      <c r="R98" s="607"/>
      <c r="S98" s="607"/>
      <c r="T98" s="607"/>
      <c r="U98" s="607"/>
      <c r="V98" s="607"/>
      <c r="W98" s="607"/>
      <c r="X98" s="607"/>
      <c r="Y98" s="607"/>
      <c r="Z98" s="607"/>
      <c r="AA98" s="607"/>
      <c r="AB98" s="607"/>
      <c r="AC98" s="607"/>
      <c r="AD98" s="607"/>
      <c r="AE98" s="607"/>
      <c r="AF98" s="607"/>
      <c r="AG98" s="607"/>
      <c r="AH98" s="607"/>
      <c r="AI98" s="607"/>
      <c r="AJ98" s="607"/>
      <c r="AK98" s="607"/>
      <c r="AL98" s="607"/>
      <c r="AM98" s="607"/>
      <c r="AN98" s="607"/>
      <c r="AO98" s="607"/>
    </row>
    <row r="99" spans="2:42" ht="10.5" customHeight="1">
      <c r="B99" s="3955" t="s">
        <v>4451</v>
      </c>
      <c r="C99" s="3956"/>
      <c r="D99" s="3956"/>
      <c r="E99" s="3956"/>
      <c r="F99" s="3956"/>
      <c r="G99" s="3956"/>
      <c r="H99" s="3956"/>
      <c r="I99" s="3956"/>
      <c r="J99" s="3956"/>
      <c r="K99" s="3956"/>
      <c r="L99" s="3956"/>
      <c r="M99" s="3956"/>
      <c r="N99" s="3956"/>
      <c r="O99" s="3957"/>
      <c r="P99" s="3956"/>
      <c r="Q99" s="3956"/>
      <c r="R99" s="3956"/>
      <c r="S99" s="3956"/>
      <c r="T99" s="3956"/>
      <c r="U99" s="3956"/>
      <c r="V99" s="3956"/>
      <c r="W99" s="3956"/>
      <c r="X99" s="3956"/>
      <c r="Y99" s="3956"/>
      <c r="Z99" s="3956"/>
      <c r="AA99" s="3956"/>
      <c r="AB99" s="3956"/>
      <c r="AC99" s="3956"/>
      <c r="AD99" s="3956"/>
      <c r="AE99" s="3956"/>
      <c r="AF99" s="3956"/>
      <c r="AG99" s="3956"/>
      <c r="AH99" s="3956"/>
      <c r="AI99" s="3956"/>
      <c r="AJ99" s="3958"/>
      <c r="AK99" s="3956"/>
      <c r="AL99" s="3956"/>
      <c r="AM99" s="3956"/>
      <c r="AN99" s="3956"/>
      <c r="AO99" s="3959"/>
    </row>
    <row r="100" spans="2:42" ht="10.5" customHeight="1">
      <c r="B100" s="3929" t="s">
        <v>1833</v>
      </c>
      <c r="C100" s="3930"/>
      <c r="D100" s="3930"/>
      <c r="E100" s="3930"/>
      <c r="F100" s="3930"/>
      <c r="G100" s="3930"/>
      <c r="H100" s="3930"/>
      <c r="I100" s="3930"/>
      <c r="J100" s="3930"/>
      <c r="K100" s="3930"/>
      <c r="L100" s="3930"/>
      <c r="M100" s="3930"/>
      <c r="N100" s="3930"/>
      <c r="O100" s="3930"/>
      <c r="P100" s="3930"/>
      <c r="Q100" s="3930"/>
      <c r="R100" s="3930"/>
      <c r="S100" s="3930"/>
      <c r="T100" s="3930"/>
      <c r="U100" s="3930"/>
      <c r="V100" s="3930"/>
      <c r="W100" s="3930"/>
      <c r="X100" s="3930"/>
      <c r="Y100" s="3930"/>
      <c r="Z100" s="3930"/>
      <c r="AA100" s="3930"/>
      <c r="AB100" s="3930"/>
      <c r="AC100" s="3930"/>
      <c r="AD100" s="3930"/>
      <c r="AE100" s="3930"/>
      <c r="AF100" s="3930"/>
      <c r="AG100" s="3930"/>
      <c r="AH100" s="3930"/>
      <c r="AI100" s="3930"/>
      <c r="AJ100" s="3930"/>
      <c r="AK100" s="3930"/>
      <c r="AL100" s="3930"/>
      <c r="AM100" s="3930"/>
      <c r="AN100" s="3930"/>
      <c r="AO100" s="3931"/>
    </row>
    <row r="101" spans="2:42" ht="10.5" customHeight="1">
      <c r="B101" s="3932" t="s">
        <v>1834</v>
      </c>
      <c r="C101" s="3933"/>
      <c r="D101" s="3933"/>
      <c r="E101" s="3933"/>
      <c r="F101" s="3933"/>
      <c r="G101" s="3933"/>
      <c r="H101" s="3933"/>
      <c r="I101" s="3933"/>
      <c r="J101" s="3933"/>
      <c r="K101" s="3933"/>
      <c r="L101" s="3933"/>
      <c r="M101" s="3933"/>
      <c r="N101" s="3933"/>
      <c r="O101" s="3933"/>
      <c r="P101" s="3933"/>
      <c r="Q101" s="3933"/>
      <c r="R101" s="3933"/>
      <c r="S101" s="3933"/>
      <c r="T101" s="3933"/>
      <c r="U101" s="3933"/>
      <c r="V101" s="3933"/>
      <c r="W101" s="3933"/>
      <c r="X101" s="3933"/>
      <c r="Y101" s="3933"/>
      <c r="Z101" s="3933"/>
      <c r="AA101" s="3933"/>
      <c r="AB101" s="3933"/>
      <c r="AC101" s="3933"/>
      <c r="AD101" s="3933"/>
      <c r="AE101" s="3933"/>
      <c r="AF101" s="3933"/>
      <c r="AG101" s="3933"/>
      <c r="AH101" s="3933"/>
      <c r="AI101" s="3933"/>
      <c r="AJ101" s="3933"/>
      <c r="AK101" s="3933"/>
      <c r="AL101" s="3933"/>
      <c r="AM101" s="3933"/>
      <c r="AN101" s="3933"/>
      <c r="AO101" s="3934"/>
    </row>
    <row r="102" spans="2:42" ht="11.25" customHeight="1">
      <c r="B102" s="3935" t="s">
        <v>4452</v>
      </c>
      <c r="C102" s="3936"/>
      <c r="D102" s="3936"/>
      <c r="E102" s="3936"/>
      <c r="F102" s="3936"/>
      <c r="G102" s="3936"/>
      <c r="H102" s="3936"/>
      <c r="I102" s="3936"/>
      <c r="J102" s="3936"/>
      <c r="K102" s="3936"/>
      <c r="L102" s="3936"/>
      <c r="M102" s="3936"/>
      <c r="N102" s="3936"/>
      <c r="O102" s="3936"/>
      <c r="P102" s="3936"/>
      <c r="Q102" s="3936"/>
      <c r="R102" s="3936"/>
      <c r="S102" s="3936"/>
      <c r="T102" s="3936"/>
      <c r="U102" s="3936"/>
      <c r="V102" s="3936"/>
      <c r="W102" s="3936"/>
      <c r="X102" s="3936"/>
      <c r="Y102" s="3936"/>
      <c r="Z102" s="3936"/>
      <c r="AA102" s="3936"/>
      <c r="AB102" s="3936"/>
      <c r="AC102" s="3936"/>
      <c r="AD102" s="3936"/>
      <c r="AE102" s="3936"/>
      <c r="AF102" s="3936"/>
      <c r="AG102" s="3936"/>
      <c r="AH102" s="3936"/>
      <c r="AI102" s="3936"/>
      <c r="AJ102" s="3936"/>
      <c r="AK102" s="3936"/>
      <c r="AL102" s="3936"/>
      <c r="AM102" s="3936"/>
      <c r="AN102" s="3936"/>
      <c r="AO102" s="3937"/>
    </row>
    <row r="103" spans="2:42" ht="2.25" customHeight="1">
      <c r="B103" s="608"/>
      <c r="C103" s="609"/>
      <c r="D103" s="609"/>
      <c r="E103" s="609"/>
      <c r="F103" s="610"/>
      <c r="G103" s="610"/>
      <c r="H103" s="610"/>
      <c r="I103" s="610"/>
      <c r="J103" s="609"/>
      <c r="K103" s="609"/>
      <c r="L103" s="609"/>
      <c r="M103" s="609"/>
      <c r="N103" s="609"/>
      <c r="O103" s="800"/>
      <c r="P103" s="609"/>
      <c r="Q103" s="609"/>
      <c r="R103" s="609"/>
      <c r="S103" s="609"/>
      <c r="T103" s="609"/>
      <c r="U103" s="609"/>
      <c r="V103" s="609"/>
      <c r="W103" s="609"/>
      <c r="X103" s="609"/>
      <c r="Y103" s="609"/>
      <c r="Z103" s="609"/>
      <c r="AA103" s="609"/>
      <c r="AB103" s="609"/>
      <c r="AC103" s="609"/>
      <c r="AD103" s="609"/>
      <c r="AE103" s="618"/>
      <c r="AF103" s="619"/>
      <c r="AG103" s="619"/>
      <c r="AH103" s="619"/>
      <c r="AI103" s="619"/>
      <c r="AJ103" s="805"/>
      <c r="AK103" s="619"/>
      <c r="AL103" s="619"/>
      <c r="AM103" s="619"/>
      <c r="AN103" s="619"/>
      <c r="AO103" s="630"/>
    </row>
    <row r="104" spans="2:42" ht="6" customHeight="1">
      <c r="B104" s="421"/>
      <c r="C104" s="421"/>
      <c r="D104" s="421"/>
      <c r="E104" s="421"/>
      <c r="F104" s="396"/>
      <c r="G104" s="396"/>
      <c r="H104" s="396"/>
      <c r="I104" s="396"/>
      <c r="J104" s="421"/>
      <c r="K104" s="421"/>
      <c r="L104" s="421"/>
      <c r="M104" s="421"/>
      <c r="N104" s="421"/>
      <c r="O104" s="774"/>
      <c r="P104" s="421"/>
      <c r="Q104" s="421"/>
      <c r="R104" s="421"/>
      <c r="S104" s="421"/>
      <c r="T104" s="421"/>
      <c r="U104" s="421"/>
      <c r="V104" s="421"/>
      <c r="W104" s="421"/>
      <c r="X104" s="421"/>
      <c r="Y104" s="421"/>
      <c r="Z104" s="421"/>
      <c r="AA104" s="421"/>
      <c r="AB104" s="421"/>
      <c r="AC104" s="421"/>
      <c r="AD104" s="421"/>
      <c r="AE104" s="421"/>
      <c r="AF104" s="20"/>
      <c r="AG104" s="20"/>
      <c r="AH104" s="20"/>
      <c r="AI104" s="20"/>
      <c r="AJ104" s="779"/>
      <c r="AK104" s="20"/>
      <c r="AL104" s="20"/>
      <c r="AM104" s="20"/>
      <c r="AN104" s="20"/>
      <c r="AO104" s="20"/>
    </row>
    <row r="105" spans="2:42">
      <c r="B105" s="3938" t="s">
        <v>1589</v>
      </c>
      <c r="C105" s="3939"/>
      <c r="D105" s="3939"/>
      <c r="E105" s="3939"/>
      <c r="F105" s="3939"/>
      <c r="G105" s="3939"/>
      <c r="H105" s="3939"/>
      <c r="I105" s="3939"/>
      <c r="J105" s="3939"/>
      <c r="K105" s="3939"/>
      <c r="L105" s="3939"/>
      <c r="M105" s="3939"/>
      <c r="N105" s="3939"/>
      <c r="O105" s="3939"/>
      <c r="P105" s="3939"/>
      <c r="Q105" s="3939"/>
      <c r="R105" s="3939"/>
      <c r="S105" s="3939"/>
      <c r="T105" s="3939"/>
      <c r="U105" s="3939"/>
      <c r="V105" s="3939"/>
      <c r="W105" s="3939"/>
      <c r="X105" s="3939"/>
      <c r="Y105" s="3939"/>
      <c r="Z105" s="3939"/>
      <c r="AA105" s="3939"/>
      <c r="AB105" s="3939"/>
      <c r="AC105" s="3939"/>
      <c r="AD105" s="3939"/>
      <c r="AE105" s="3939"/>
      <c r="AF105" s="3939"/>
      <c r="AG105" s="3939"/>
      <c r="AH105" s="3939"/>
      <c r="AI105" s="3939"/>
      <c r="AJ105" s="3939"/>
      <c r="AK105" s="3939"/>
      <c r="AL105" s="3939"/>
      <c r="AM105" s="3939"/>
      <c r="AN105" s="3939"/>
      <c r="AO105" s="3940"/>
    </row>
    <row r="106" spans="2:42" ht="12.75" customHeight="1">
      <c r="B106" s="3941" t="s">
        <v>4453</v>
      </c>
      <c r="C106" s="3942"/>
      <c r="D106" s="3942"/>
      <c r="E106" s="3942"/>
      <c r="F106" s="3942"/>
      <c r="G106" s="3942"/>
      <c r="H106" s="3942"/>
      <c r="I106" s="3942"/>
      <c r="J106" s="3942"/>
      <c r="K106" s="3942"/>
      <c r="L106" s="3942"/>
      <c r="M106" s="3942"/>
      <c r="N106" s="3942"/>
      <c r="O106" s="3942"/>
      <c r="P106" s="3942"/>
      <c r="Q106" s="3942"/>
      <c r="R106" s="3942"/>
      <c r="S106" s="3942"/>
      <c r="T106" s="3942"/>
      <c r="U106" s="3942"/>
      <c r="V106" s="3942"/>
      <c r="W106" s="3942"/>
      <c r="X106" s="3942"/>
      <c r="Y106" s="3942"/>
      <c r="Z106" s="3942"/>
      <c r="AA106" s="3942"/>
      <c r="AB106" s="3942"/>
      <c r="AC106" s="3942"/>
      <c r="AD106" s="3942"/>
      <c r="AE106" s="3942"/>
      <c r="AF106" s="3942"/>
      <c r="AG106" s="3942"/>
      <c r="AH106" s="3942"/>
      <c r="AI106" s="3942"/>
      <c r="AJ106" s="3942"/>
      <c r="AK106" s="3942"/>
      <c r="AL106" s="3942"/>
      <c r="AM106" s="3942"/>
      <c r="AN106" s="3942"/>
      <c r="AO106" s="3943"/>
    </row>
    <row r="107" spans="2:42">
      <c r="B107" s="611"/>
      <c r="C107" s="612"/>
      <c r="D107" s="612"/>
      <c r="E107" s="612"/>
      <c r="F107" s="612"/>
      <c r="G107" s="612"/>
      <c r="H107" s="612"/>
      <c r="I107" s="612"/>
      <c r="J107" s="612"/>
      <c r="K107" s="612"/>
      <c r="L107" s="612"/>
      <c r="M107" s="612"/>
      <c r="N107" s="612"/>
      <c r="O107" s="612"/>
      <c r="P107" s="612"/>
      <c r="Q107" s="612"/>
      <c r="R107" s="611"/>
      <c r="S107" s="612"/>
      <c r="T107" s="612"/>
      <c r="U107" s="612"/>
      <c r="V107" s="612"/>
      <c r="W107" s="612"/>
      <c r="X107" s="612"/>
      <c r="Y107" s="612"/>
      <c r="Z107" s="612"/>
      <c r="AA107" s="612"/>
      <c r="AB107" s="612"/>
      <c r="AC107" s="612"/>
      <c r="AD107" s="612"/>
      <c r="AE107" s="612"/>
      <c r="AF107" s="612"/>
      <c r="AG107" s="612"/>
      <c r="AH107" s="612"/>
      <c r="AI107" s="612"/>
      <c r="AJ107" s="612"/>
      <c r="AK107" s="612"/>
      <c r="AL107" s="612"/>
      <c r="AM107" s="612"/>
      <c r="AN107" s="612"/>
      <c r="AO107" s="612"/>
    </row>
    <row r="108" spans="2:42" ht="12.75" customHeight="1">
      <c r="B108" s="3847"/>
      <c r="C108" s="3847"/>
      <c r="D108" s="3847"/>
      <c r="E108" s="3847"/>
      <c r="F108" s="3847"/>
      <c r="G108" s="3847"/>
      <c r="H108" s="3847"/>
      <c r="I108" s="3847"/>
      <c r="J108" s="3847"/>
      <c r="K108" s="3847"/>
      <c r="L108" s="3847"/>
      <c r="M108" s="3847"/>
      <c r="N108" s="3847"/>
      <c r="O108" s="3847"/>
      <c r="P108" s="3847"/>
      <c r="Q108" s="3847"/>
      <c r="R108" s="3847"/>
      <c r="S108" s="3847"/>
      <c r="T108" s="3847"/>
      <c r="U108" s="3847"/>
      <c r="V108" s="3847"/>
      <c r="W108" s="3847"/>
      <c r="X108" s="3847"/>
      <c r="Y108" s="3847"/>
      <c r="Z108" s="3847"/>
      <c r="AA108" s="3847"/>
      <c r="AB108" s="3847"/>
      <c r="AC108" s="3847"/>
      <c r="AD108" s="3847"/>
      <c r="AE108" s="3847"/>
      <c r="AF108" s="3847"/>
      <c r="AG108" s="3847"/>
      <c r="AH108" s="3847"/>
      <c r="AI108" s="3847"/>
      <c r="AJ108" s="3847"/>
      <c r="AK108" s="3847"/>
      <c r="AL108" s="3847"/>
      <c r="AM108" s="3847"/>
      <c r="AN108" s="3847"/>
      <c r="AO108" s="3847"/>
    </row>
    <row r="109" spans="2:42" ht="12.75" customHeight="1">
      <c r="B109" s="613"/>
      <c r="C109" s="613"/>
      <c r="D109" s="613"/>
      <c r="E109" s="613"/>
      <c r="F109" s="613"/>
      <c r="G109" s="613"/>
      <c r="H109" s="613"/>
      <c r="I109" s="613"/>
      <c r="J109" s="499"/>
      <c r="K109" s="613"/>
      <c r="L109" s="613"/>
      <c r="M109" s="613"/>
      <c r="N109" s="613"/>
      <c r="O109" s="613"/>
      <c r="P109" s="613"/>
      <c r="Q109" s="613"/>
      <c r="R109" s="613"/>
      <c r="S109" s="613"/>
      <c r="T109" s="613"/>
      <c r="U109" s="613"/>
      <c r="V109" s="613"/>
      <c r="W109" s="613"/>
      <c r="X109" s="613"/>
      <c r="Y109" s="613"/>
      <c r="Z109" s="613"/>
      <c r="AA109" s="613"/>
      <c r="AB109" s="613"/>
      <c r="AC109" s="613"/>
      <c r="AD109" s="613"/>
      <c r="AE109" s="499"/>
      <c r="AF109" s="499"/>
      <c r="AG109" s="499"/>
      <c r="AH109" s="499"/>
      <c r="AI109" s="499"/>
      <c r="AJ109" s="499"/>
      <c r="AK109" s="499"/>
      <c r="AL109" s="499"/>
      <c r="AM109" s="499"/>
      <c r="AN109" s="499"/>
      <c r="AO109" s="499"/>
      <c r="AP109" s="498"/>
    </row>
    <row r="110" spans="2:42" ht="12.75" customHeight="1">
      <c r="B110" s="613"/>
      <c r="C110" s="613"/>
      <c r="D110" s="613"/>
      <c r="E110" s="613"/>
      <c r="F110" s="613"/>
      <c r="G110" s="613"/>
      <c r="H110" s="613"/>
      <c r="I110" s="499" t="s">
        <v>24</v>
      </c>
      <c r="J110" s="499"/>
      <c r="K110" s="499"/>
      <c r="L110" s="499"/>
      <c r="M110" s="613"/>
      <c r="N110" s="613"/>
      <c r="O110" s="613"/>
      <c r="P110" s="613"/>
      <c r="Q110" s="499"/>
      <c r="R110" s="613"/>
      <c r="S110" s="613"/>
      <c r="T110" s="613"/>
      <c r="U110" s="613"/>
      <c r="V110" s="613"/>
      <c r="W110" s="613"/>
      <c r="X110" s="613"/>
      <c r="Y110" s="613"/>
      <c r="Z110" s="613"/>
      <c r="AA110" s="613"/>
      <c r="AB110" s="613"/>
      <c r="AC110" s="613"/>
      <c r="AD110" s="613"/>
      <c r="AE110" s="499"/>
      <c r="AF110" s="499"/>
      <c r="AG110" s="499"/>
      <c r="AH110" s="499"/>
      <c r="AI110" s="499"/>
      <c r="AJ110" s="499"/>
      <c r="AK110" s="499"/>
      <c r="AL110" s="499"/>
      <c r="AM110" s="499"/>
      <c r="AN110" s="499"/>
      <c r="AO110" s="499"/>
      <c r="AP110" s="498"/>
    </row>
    <row r="111" spans="2:42" ht="12.75" customHeight="1">
      <c r="B111" s="613"/>
      <c r="C111" s="613"/>
      <c r="D111" s="613"/>
      <c r="E111" s="613"/>
      <c r="F111" s="613"/>
      <c r="G111" s="613"/>
      <c r="H111" s="499"/>
      <c r="I111" s="499"/>
      <c r="J111" s="499"/>
      <c r="K111" s="499"/>
      <c r="L111" s="499"/>
      <c r="M111" s="499"/>
      <c r="N111" s="499"/>
      <c r="O111" s="499"/>
      <c r="P111" s="499"/>
      <c r="Q111" s="499"/>
      <c r="R111" s="499"/>
      <c r="S111" s="499"/>
      <c r="T111" s="499"/>
      <c r="U111" s="499"/>
      <c r="V111" s="499"/>
      <c r="W111" s="499"/>
      <c r="X111" s="499"/>
      <c r="Y111" s="499"/>
      <c r="Z111" s="499"/>
      <c r="AA111" s="499"/>
      <c r="AB111" s="499"/>
      <c r="AC111" s="499"/>
      <c r="AD111" s="499"/>
      <c r="AE111" s="499"/>
      <c r="AF111" s="499"/>
      <c r="AG111" s="499"/>
      <c r="AH111" s="499"/>
      <c r="AI111" s="499"/>
      <c r="AJ111" s="499"/>
      <c r="AK111" s="499"/>
      <c r="AL111" s="499"/>
      <c r="AM111" s="499"/>
      <c r="AN111" s="499"/>
      <c r="AO111" s="499"/>
      <c r="AP111" s="498"/>
    </row>
    <row r="112" spans="2:42" ht="12.75" customHeight="1">
      <c r="B112" s="613"/>
      <c r="C112" s="613"/>
      <c r="D112" s="613"/>
      <c r="E112" s="613"/>
      <c r="F112" s="613"/>
      <c r="G112" s="613"/>
      <c r="H112" s="499"/>
      <c r="I112" s="499"/>
      <c r="J112" s="499"/>
      <c r="K112" s="499"/>
      <c r="L112" s="499"/>
      <c r="M112" s="499"/>
      <c r="N112" s="499"/>
      <c r="O112" s="499"/>
      <c r="P112" s="499"/>
      <c r="Q112" s="499"/>
      <c r="R112" s="499"/>
      <c r="S112" s="499"/>
      <c r="T112" s="499"/>
      <c r="U112" s="499"/>
      <c r="V112" s="499"/>
      <c r="W112" s="499"/>
      <c r="X112" s="499"/>
      <c r="Y112" s="499"/>
      <c r="Z112" s="499"/>
      <c r="AA112" s="499"/>
      <c r="AB112" s="499"/>
      <c r="AC112" s="499"/>
      <c r="AD112" s="499"/>
      <c r="AE112" s="499"/>
      <c r="AF112" s="499"/>
      <c r="AG112" s="499"/>
      <c r="AH112" s="499"/>
      <c r="AI112" s="499"/>
      <c r="AJ112" s="499"/>
      <c r="AK112" s="499"/>
      <c r="AL112" s="499"/>
      <c r="AM112" s="499"/>
      <c r="AN112" s="499"/>
      <c r="AO112" s="499"/>
      <c r="AP112" s="498"/>
    </row>
    <row r="113" spans="2:42" ht="12.75" customHeight="1">
      <c r="B113" s="613"/>
      <c r="C113" s="613"/>
      <c r="D113" s="613"/>
      <c r="E113" s="613"/>
      <c r="F113" s="613"/>
      <c r="G113" s="613"/>
      <c r="H113" s="499"/>
      <c r="I113" s="499"/>
      <c r="J113" s="499"/>
      <c r="K113" s="499"/>
      <c r="L113" s="499"/>
      <c r="M113" s="499"/>
      <c r="N113" s="499"/>
      <c r="O113" s="499"/>
      <c r="P113" s="499"/>
      <c r="Q113" s="499"/>
      <c r="R113" s="499"/>
      <c r="S113" s="499"/>
      <c r="T113" s="499"/>
      <c r="U113" s="499"/>
      <c r="V113" s="499"/>
      <c r="W113" s="499"/>
      <c r="X113" s="499"/>
      <c r="Y113" s="499"/>
      <c r="Z113" s="499"/>
      <c r="AA113" s="499"/>
      <c r="AB113" s="499"/>
      <c r="AC113" s="499"/>
      <c r="AD113" s="499"/>
      <c r="AE113" s="499"/>
      <c r="AF113" s="499"/>
      <c r="AG113" s="499"/>
      <c r="AH113" s="499"/>
      <c r="AI113" s="499"/>
      <c r="AJ113" s="499"/>
      <c r="AK113" s="499"/>
      <c r="AL113" s="499"/>
      <c r="AM113" s="499"/>
      <c r="AN113" s="499"/>
      <c r="AO113" s="499"/>
      <c r="AP113" s="498"/>
    </row>
    <row r="114" spans="2:42" ht="12.75" customHeight="1">
      <c r="B114" s="613"/>
      <c r="C114" s="613"/>
      <c r="D114" s="613"/>
      <c r="E114" s="613"/>
      <c r="F114" s="613"/>
      <c r="G114" s="613"/>
      <c r="H114" s="499"/>
      <c r="I114" s="499"/>
      <c r="J114" s="499"/>
      <c r="K114" s="499"/>
      <c r="L114" s="499"/>
      <c r="M114" s="499"/>
      <c r="N114" s="499"/>
      <c r="O114" s="499"/>
      <c r="P114" s="499"/>
      <c r="Q114" s="499"/>
      <c r="R114" s="499"/>
      <c r="S114" s="499"/>
      <c r="T114" s="499"/>
      <c r="U114" s="499"/>
      <c r="V114" s="499"/>
      <c r="W114" s="499"/>
      <c r="X114" s="499"/>
      <c r="Y114" s="499"/>
      <c r="Z114" s="499"/>
      <c r="AA114" s="499"/>
      <c r="AB114" s="499"/>
      <c r="AC114" s="499"/>
      <c r="AD114" s="499"/>
      <c r="AE114" s="499"/>
      <c r="AF114" s="499"/>
      <c r="AG114" s="499"/>
      <c r="AH114" s="499"/>
      <c r="AI114" s="499"/>
      <c r="AJ114" s="499"/>
      <c r="AK114" s="499"/>
      <c r="AL114" s="499"/>
      <c r="AM114" s="499"/>
      <c r="AN114" s="499"/>
      <c r="AO114" s="499"/>
      <c r="AP114" s="498"/>
    </row>
    <row r="115" spans="2:42" ht="12.75" customHeight="1">
      <c r="B115" s="613"/>
      <c r="C115" s="614"/>
      <c r="D115" s="7"/>
      <c r="E115" s="615"/>
      <c r="F115" s="615"/>
      <c r="G115" s="615"/>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559"/>
      <c r="AL115" s="559"/>
      <c r="AM115" s="559"/>
      <c r="AN115" s="499"/>
      <c r="AO115" s="499"/>
      <c r="AP115" s="498"/>
    </row>
    <row r="116" spans="2:42" ht="12.75" customHeight="1">
      <c r="B116" s="613"/>
      <c r="C116" s="613"/>
      <c r="D116" s="613"/>
      <c r="E116" s="613"/>
      <c r="F116" s="613"/>
      <c r="G116" s="613"/>
      <c r="H116" s="499"/>
      <c r="I116" s="499"/>
      <c r="J116" s="499"/>
      <c r="K116" s="499"/>
      <c r="L116" s="499"/>
      <c r="M116" s="499"/>
      <c r="N116" s="499"/>
      <c r="O116" s="499"/>
      <c r="P116" s="499"/>
      <c r="Q116" s="499"/>
      <c r="R116" s="499"/>
      <c r="S116" s="499"/>
      <c r="T116" s="499"/>
      <c r="U116" s="499"/>
      <c r="V116" s="499"/>
      <c r="W116" s="499"/>
      <c r="X116" s="499"/>
      <c r="Y116" s="499"/>
      <c r="Z116" s="499"/>
      <c r="AA116" s="499"/>
      <c r="AB116" s="499"/>
      <c r="AC116" s="499"/>
      <c r="AD116" s="499"/>
      <c r="AE116" s="499"/>
      <c r="AF116" s="499"/>
      <c r="AG116" s="499"/>
      <c r="AH116" s="499"/>
      <c r="AI116" s="499"/>
      <c r="AJ116" s="499"/>
      <c r="AK116" s="499"/>
      <c r="AL116" s="499"/>
      <c r="AM116" s="499"/>
      <c r="AN116" s="499"/>
      <c r="AO116" s="499"/>
      <c r="AP116" s="498"/>
    </row>
    <row r="117" spans="2:42" ht="12.75" customHeight="1">
      <c r="B117" s="613"/>
      <c r="C117" s="613"/>
      <c r="D117" s="613"/>
      <c r="E117" s="613"/>
      <c r="F117" s="613"/>
      <c r="G117" s="613"/>
      <c r="H117" s="499"/>
      <c r="I117" s="499"/>
      <c r="J117" s="499"/>
      <c r="K117" s="499"/>
      <c r="L117" s="499"/>
      <c r="M117" s="499"/>
      <c r="N117" s="499"/>
      <c r="O117" s="499"/>
      <c r="P117" s="499"/>
      <c r="Q117" s="499"/>
      <c r="R117" s="499"/>
      <c r="S117" s="499"/>
      <c r="T117" s="499"/>
      <c r="U117" s="499"/>
      <c r="V117" s="499"/>
      <c r="W117" s="499"/>
      <c r="X117" s="499"/>
      <c r="Y117" s="499"/>
      <c r="Z117" s="499"/>
      <c r="AA117" s="499"/>
      <c r="AB117" s="499"/>
      <c r="AC117" s="499"/>
      <c r="AD117" s="499"/>
      <c r="AE117" s="499"/>
      <c r="AF117" s="499"/>
      <c r="AG117" s="499"/>
      <c r="AH117" s="499"/>
      <c r="AI117" s="499"/>
      <c r="AJ117" s="499"/>
      <c r="AK117" s="499"/>
      <c r="AL117" s="499"/>
      <c r="AM117" s="499"/>
      <c r="AN117" s="499"/>
      <c r="AO117" s="499"/>
      <c r="AP117" s="498"/>
    </row>
    <row r="118" spans="2:42" ht="12.75" customHeight="1">
      <c r="B118" s="613"/>
      <c r="C118" s="616"/>
      <c r="D118" s="613"/>
      <c r="E118" s="613"/>
      <c r="F118" s="613"/>
      <c r="G118" s="613"/>
      <c r="H118" s="499"/>
      <c r="I118" s="499"/>
      <c r="J118" s="499"/>
      <c r="K118" s="499"/>
      <c r="L118" s="499"/>
      <c r="M118" s="499"/>
      <c r="N118" s="499"/>
      <c r="O118" s="499"/>
      <c r="P118" s="499"/>
      <c r="Q118" s="499"/>
      <c r="R118" s="499"/>
      <c r="S118" s="499"/>
      <c r="T118" s="499"/>
      <c r="U118" s="499"/>
      <c r="V118" s="499"/>
      <c r="W118" s="499"/>
      <c r="X118" s="499"/>
      <c r="Y118" s="499"/>
      <c r="Z118" s="499"/>
      <c r="AA118" s="499"/>
      <c r="AB118" s="499"/>
      <c r="AC118" s="499"/>
      <c r="AD118" s="499"/>
      <c r="AE118" s="499"/>
      <c r="AF118" s="499"/>
      <c r="AG118" s="499"/>
      <c r="AH118" s="499"/>
      <c r="AI118" s="499"/>
      <c r="AJ118" s="499"/>
      <c r="AK118" s="499"/>
      <c r="AL118" s="499"/>
      <c r="AM118" s="499"/>
      <c r="AN118" s="499"/>
      <c r="AO118" s="499"/>
      <c r="AP118" s="498"/>
    </row>
    <row r="119" spans="2:42" ht="12.75" customHeight="1">
      <c r="B119" s="613"/>
      <c r="C119" s="613"/>
      <c r="D119" s="613"/>
      <c r="E119" s="613"/>
      <c r="F119" s="613"/>
      <c r="G119" s="613"/>
      <c r="H119" s="613"/>
      <c r="I119" s="613"/>
      <c r="J119" s="613"/>
      <c r="K119" s="613"/>
      <c r="L119" s="613"/>
      <c r="M119" s="613"/>
      <c r="N119" s="613"/>
      <c r="O119" s="613"/>
      <c r="P119" s="613"/>
      <c r="Q119" s="613"/>
      <c r="R119" s="613"/>
      <c r="S119" s="613"/>
      <c r="T119" s="613"/>
      <c r="U119" s="613"/>
      <c r="V119" s="613"/>
      <c r="W119" s="613"/>
      <c r="X119" s="613"/>
      <c r="Y119" s="613"/>
      <c r="Z119" s="613"/>
      <c r="AA119" s="613"/>
      <c r="AB119" s="613"/>
      <c r="AC119" s="613"/>
      <c r="AD119" s="613"/>
      <c r="AE119" s="613"/>
      <c r="AF119" s="613"/>
      <c r="AG119" s="613"/>
      <c r="AH119" s="613"/>
      <c r="AI119" s="613"/>
      <c r="AJ119" s="613"/>
      <c r="AK119" s="613"/>
      <c r="AL119" s="613"/>
      <c r="AM119" s="613"/>
      <c r="AN119" s="613"/>
      <c r="AO119" s="613"/>
    </row>
    <row r="120" spans="2:42">
      <c r="B120" s="613"/>
      <c r="C120" s="616"/>
      <c r="D120" s="613"/>
      <c r="E120" s="613"/>
      <c r="F120" s="613"/>
      <c r="G120" s="613"/>
      <c r="H120" s="613"/>
      <c r="I120" s="613"/>
      <c r="J120" s="613"/>
      <c r="K120" s="613"/>
      <c r="L120" s="613"/>
      <c r="M120" s="613"/>
      <c r="N120" s="613"/>
      <c r="O120" s="613"/>
      <c r="P120" s="613"/>
      <c r="Q120" s="613"/>
      <c r="R120" s="613"/>
      <c r="S120" s="613"/>
      <c r="T120" s="613"/>
      <c r="U120" s="613"/>
      <c r="V120" s="613"/>
      <c r="W120" s="613"/>
      <c r="X120" s="613"/>
      <c r="Y120" s="613"/>
      <c r="Z120" s="613"/>
      <c r="AA120" s="613"/>
      <c r="AB120" s="613"/>
      <c r="AC120" s="613"/>
      <c r="AD120" s="613"/>
      <c r="AE120" s="613"/>
      <c r="AF120" s="613"/>
      <c r="AG120" s="613"/>
      <c r="AH120" s="613"/>
      <c r="AI120" s="613"/>
      <c r="AJ120" s="613"/>
      <c r="AK120" s="613"/>
      <c r="AL120" s="613"/>
      <c r="AM120" s="613"/>
      <c r="AN120" s="613"/>
      <c r="AO120" s="613"/>
    </row>
    <row r="121" spans="2:42">
      <c r="B121" s="613"/>
      <c r="C121" s="613"/>
      <c r="D121" s="613"/>
      <c r="E121" s="613"/>
      <c r="F121" s="613"/>
      <c r="G121" s="613"/>
      <c r="H121" s="613"/>
      <c r="I121" s="613"/>
      <c r="J121" s="613"/>
      <c r="K121" s="613"/>
      <c r="L121" s="613"/>
      <c r="M121" s="613"/>
      <c r="N121" s="613"/>
      <c r="O121" s="613"/>
      <c r="P121" s="613"/>
      <c r="Q121" s="613"/>
      <c r="R121" s="613"/>
      <c r="S121" s="613"/>
      <c r="T121" s="613"/>
      <c r="U121" s="613"/>
      <c r="V121" s="613"/>
      <c r="W121" s="613"/>
      <c r="X121" s="613"/>
      <c r="Y121" s="613"/>
      <c r="Z121" s="613"/>
      <c r="AA121" s="613"/>
      <c r="AB121" s="613"/>
      <c r="AC121" s="613"/>
      <c r="AD121" s="613"/>
      <c r="AE121" s="613"/>
      <c r="AF121" s="613"/>
      <c r="AG121" s="613"/>
      <c r="AH121" s="613"/>
      <c r="AI121" s="613"/>
      <c r="AJ121" s="613"/>
      <c r="AK121" s="613"/>
      <c r="AL121" s="613"/>
      <c r="AM121" s="613"/>
      <c r="AN121" s="613"/>
      <c r="AO121" s="613"/>
    </row>
    <row r="122" spans="2:42">
      <c r="B122" s="613"/>
      <c r="C122" s="613"/>
      <c r="D122" s="613"/>
      <c r="E122" s="613"/>
      <c r="F122" s="613"/>
      <c r="G122" s="613"/>
      <c r="H122" s="613"/>
      <c r="I122" s="613"/>
      <c r="J122" s="613"/>
      <c r="K122" s="613"/>
      <c r="L122" s="613"/>
      <c r="M122" s="613"/>
      <c r="N122" s="613"/>
      <c r="O122" s="613"/>
      <c r="P122" s="613"/>
      <c r="Q122" s="613"/>
      <c r="R122" s="613"/>
      <c r="S122" s="613"/>
      <c r="T122" s="613"/>
      <c r="U122" s="613"/>
      <c r="V122" s="613"/>
      <c r="W122" s="613"/>
      <c r="X122" s="613"/>
      <c r="Y122" s="613"/>
      <c r="Z122" s="613"/>
      <c r="AA122" s="613"/>
      <c r="AB122" s="613"/>
      <c r="AC122" s="613"/>
      <c r="AD122" s="613"/>
      <c r="AE122" s="613"/>
      <c r="AF122" s="613"/>
      <c r="AG122" s="613"/>
      <c r="AH122" s="613"/>
      <c r="AI122" s="613"/>
      <c r="AJ122" s="613"/>
      <c r="AK122" s="613"/>
      <c r="AL122" s="613"/>
      <c r="AM122" s="613"/>
      <c r="AN122" s="613"/>
      <c r="AO122" s="613"/>
    </row>
    <row r="123" spans="2:42">
      <c r="B123" s="613"/>
      <c r="C123" s="616"/>
      <c r="D123" s="613"/>
      <c r="E123" s="613"/>
      <c r="F123" s="613"/>
      <c r="G123" s="613"/>
      <c r="H123" s="613"/>
      <c r="I123" s="613"/>
      <c r="J123" s="613"/>
      <c r="K123" s="613"/>
      <c r="L123" s="613"/>
      <c r="M123" s="613"/>
      <c r="N123" s="613"/>
      <c r="O123" s="613"/>
      <c r="P123" s="613"/>
      <c r="Q123" s="613"/>
      <c r="R123" s="613"/>
      <c r="S123" s="613"/>
      <c r="T123" s="613"/>
      <c r="U123" s="613"/>
      <c r="V123" s="613"/>
      <c r="W123" s="613"/>
      <c r="X123" s="613"/>
      <c r="Y123" s="613"/>
      <c r="Z123" s="613"/>
      <c r="AA123" s="613"/>
      <c r="AB123" s="613"/>
      <c r="AC123" s="613"/>
      <c r="AD123" s="613"/>
      <c r="AE123" s="613"/>
      <c r="AF123" s="613"/>
      <c r="AG123" s="613"/>
      <c r="AH123" s="613"/>
      <c r="AI123" s="613"/>
      <c r="AJ123" s="613"/>
      <c r="AK123" s="613"/>
      <c r="AL123" s="613"/>
      <c r="AM123" s="613"/>
      <c r="AN123" s="613"/>
      <c r="AO123" s="613"/>
    </row>
    <row r="124" spans="2:42">
      <c r="B124" s="613"/>
      <c r="C124" s="613"/>
      <c r="D124" s="613"/>
      <c r="E124" s="613"/>
      <c r="F124" s="613"/>
      <c r="G124" s="613"/>
      <c r="H124" s="613"/>
      <c r="I124" s="613"/>
      <c r="J124" s="613"/>
      <c r="K124" s="613"/>
      <c r="L124" s="613"/>
      <c r="M124" s="613"/>
      <c r="N124" s="613"/>
      <c r="O124" s="613"/>
      <c r="P124" s="613"/>
      <c r="Q124" s="613"/>
      <c r="R124" s="613"/>
      <c r="S124" s="613"/>
      <c r="T124" s="613"/>
      <c r="U124" s="613"/>
      <c r="V124" s="613"/>
      <c r="W124" s="613"/>
      <c r="X124" s="613"/>
      <c r="Y124" s="613"/>
      <c r="Z124" s="613"/>
      <c r="AA124" s="613"/>
      <c r="AB124" s="613"/>
      <c r="AC124" s="613"/>
      <c r="AD124" s="613"/>
      <c r="AE124" s="613"/>
      <c r="AF124" s="613"/>
      <c r="AG124" s="613"/>
      <c r="AH124" s="613"/>
      <c r="AI124" s="613"/>
      <c r="AJ124" s="613"/>
      <c r="AK124" s="613"/>
      <c r="AL124" s="613"/>
      <c r="AM124" s="613"/>
      <c r="AN124" s="613"/>
      <c r="AO124" s="613"/>
    </row>
    <row r="125" spans="2:42">
      <c r="B125" s="613"/>
      <c r="C125" s="616"/>
      <c r="D125" s="613"/>
      <c r="E125" s="613"/>
      <c r="F125" s="613"/>
      <c r="G125" s="613"/>
      <c r="H125" s="613"/>
      <c r="I125" s="613"/>
      <c r="J125" s="613"/>
      <c r="K125" s="613"/>
      <c r="L125" s="613"/>
      <c r="M125" s="613"/>
      <c r="N125" s="613"/>
      <c r="O125" s="613"/>
      <c r="P125" s="613"/>
      <c r="Q125" s="613"/>
      <c r="R125" s="613"/>
      <c r="S125" s="613"/>
      <c r="T125" s="613"/>
      <c r="U125" s="613"/>
      <c r="V125" s="613"/>
      <c r="W125" s="613"/>
      <c r="X125" s="613"/>
      <c r="Y125" s="613"/>
      <c r="Z125" s="613"/>
      <c r="AA125" s="613"/>
      <c r="AB125" s="613"/>
      <c r="AC125" s="613"/>
      <c r="AD125" s="613"/>
      <c r="AE125" s="613"/>
      <c r="AF125" s="613"/>
      <c r="AG125" s="613"/>
      <c r="AH125" s="613"/>
      <c r="AI125" s="613"/>
      <c r="AJ125" s="613"/>
      <c r="AK125" s="613"/>
      <c r="AL125" s="613"/>
      <c r="AM125" s="613"/>
      <c r="AN125" s="613"/>
      <c r="AO125" s="613"/>
    </row>
    <row r="126" spans="2:42">
      <c r="B126" s="613"/>
      <c r="C126" s="613"/>
      <c r="D126" s="613"/>
      <c r="E126" s="613"/>
      <c r="F126" s="613"/>
      <c r="G126" s="613"/>
      <c r="H126" s="613"/>
      <c r="I126" s="613"/>
      <c r="J126" s="613"/>
      <c r="K126" s="613"/>
      <c r="L126" s="613"/>
      <c r="M126" s="613"/>
      <c r="N126" s="613"/>
      <c r="O126" s="613"/>
      <c r="P126" s="613"/>
      <c r="Q126" s="613"/>
      <c r="R126" s="613"/>
      <c r="S126" s="613"/>
      <c r="T126" s="613"/>
      <c r="U126" s="613"/>
      <c r="V126" s="613"/>
      <c r="W126" s="613"/>
      <c r="X126" s="613"/>
      <c r="Y126" s="613"/>
      <c r="Z126" s="613"/>
      <c r="AA126" s="613"/>
      <c r="AB126" s="613"/>
      <c r="AC126" s="613"/>
      <c r="AD126" s="613"/>
      <c r="AE126" s="613"/>
      <c r="AF126" s="613"/>
      <c r="AG126" s="613"/>
      <c r="AH126" s="613"/>
      <c r="AI126" s="613"/>
      <c r="AJ126" s="613"/>
      <c r="AK126" s="613"/>
      <c r="AL126" s="613"/>
      <c r="AM126" s="613"/>
      <c r="AN126" s="613"/>
      <c r="AO126" s="613"/>
    </row>
    <row r="127" spans="2:42">
      <c r="B127" s="613"/>
      <c r="C127" s="616"/>
      <c r="D127" s="613"/>
      <c r="E127" s="613"/>
      <c r="F127" s="613"/>
      <c r="G127" s="613"/>
      <c r="H127" s="613"/>
      <c r="I127" s="613"/>
      <c r="J127" s="613"/>
      <c r="K127" s="613"/>
      <c r="L127" s="613"/>
      <c r="M127" s="613"/>
      <c r="N127" s="613"/>
      <c r="O127" s="613"/>
      <c r="P127" s="613"/>
      <c r="Q127" s="613"/>
      <c r="R127" s="613"/>
      <c r="S127" s="613"/>
      <c r="T127" s="613"/>
      <c r="U127" s="613"/>
      <c r="V127" s="613"/>
      <c r="W127" s="613"/>
      <c r="X127" s="613"/>
      <c r="Y127" s="613"/>
      <c r="Z127" s="613"/>
      <c r="AA127" s="613"/>
      <c r="AB127" s="613"/>
      <c r="AC127" s="613"/>
      <c r="AD127" s="613"/>
      <c r="AE127" s="613"/>
      <c r="AF127" s="613"/>
      <c r="AG127" s="613"/>
      <c r="AH127" s="613"/>
      <c r="AI127" s="613"/>
      <c r="AJ127" s="613"/>
      <c r="AK127" s="613"/>
      <c r="AL127" s="613"/>
      <c r="AM127" s="613"/>
      <c r="AN127" s="613"/>
      <c r="AO127" s="613"/>
    </row>
    <row r="128" spans="2:42">
      <c r="B128" s="613"/>
      <c r="C128" s="613"/>
      <c r="D128" s="613"/>
      <c r="E128" s="613"/>
      <c r="F128" s="613"/>
      <c r="G128" s="613"/>
      <c r="H128" s="613"/>
      <c r="I128" s="613"/>
      <c r="J128" s="613"/>
      <c r="K128" s="613"/>
      <c r="L128" s="613"/>
      <c r="M128" s="613"/>
      <c r="N128" s="613"/>
      <c r="O128" s="613"/>
      <c r="P128" s="613"/>
      <c r="Q128" s="613"/>
      <c r="R128" s="613"/>
      <c r="S128" s="613"/>
      <c r="T128" s="613"/>
      <c r="U128" s="613"/>
      <c r="V128" s="613"/>
      <c r="W128" s="613"/>
      <c r="X128" s="613"/>
      <c r="Y128" s="613"/>
      <c r="Z128" s="613"/>
      <c r="AA128" s="613"/>
      <c r="AB128" s="613"/>
      <c r="AC128" s="613"/>
      <c r="AD128" s="613"/>
      <c r="AE128" s="613"/>
      <c r="AF128" s="613"/>
      <c r="AG128" s="613"/>
      <c r="AH128" s="613"/>
      <c r="AI128" s="613"/>
      <c r="AJ128" s="613"/>
      <c r="AK128" s="613"/>
      <c r="AL128" s="613"/>
      <c r="AM128" s="613"/>
      <c r="AN128" s="613"/>
      <c r="AO128" s="613"/>
    </row>
    <row r="129" spans="2:41">
      <c r="B129" s="613"/>
      <c r="C129" s="613"/>
      <c r="D129" s="613"/>
      <c r="E129" s="613"/>
      <c r="F129" s="613"/>
      <c r="G129" s="613"/>
      <c r="H129" s="613"/>
      <c r="I129" s="613"/>
      <c r="J129" s="613"/>
      <c r="K129" s="613"/>
      <c r="L129" s="613"/>
      <c r="M129" s="613"/>
      <c r="N129" s="613"/>
      <c r="O129" s="613"/>
      <c r="P129" s="613"/>
      <c r="Q129" s="613"/>
      <c r="R129" s="613"/>
      <c r="S129" s="613"/>
      <c r="T129" s="613"/>
      <c r="U129" s="613"/>
      <c r="V129" s="613"/>
      <c r="W129" s="613"/>
      <c r="X129" s="613"/>
      <c r="Y129" s="613"/>
      <c r="Z129" s="613"/>
      <c r="AA129" s="613"/>
      <c r="AB129" s="613"/>
      <c r="AC129" s="613"/>
      <c r="AD129" s="613"/>
      <c r="AE129" s="613"/>
      <c r="AF129" s="613"/>
      <c r="AG129" s="613"/>
      <c r="AH129" s="613"/>
      <c r="AI129" s="613"/>
      <c r="AJ129" s="613"/>
      <c r="AK129" s="613"/>
      <c r="AL129" s="613"/>
      <c r="AM129" s="613"/>
      <c r="AN129" s="613"/>
      <c r="AO129" s="613"/>
    </row>
    <row r="130" spans="2:41">
      <c r="B130" s="613"/>
      <c r="C130" s="613"/>
      <c r="D130" s="613"/>
      <c r="E130" s="613"/>
      <c r="F130" s="613"/>
      <c r="G130" s="613"/>
      <c r="H130" s="613"/>
      <c r="I130" s="613"/>
      <c r="J130" s="613"/>
      <c r="K130" s="613"/>
      <c r="L130" s="613"/>
      <c r="M130" s="613"/>
      <c r="N130" s="613"/>
      <c r="O130" s="613"/>
      <c r="P130" s="613"/>
      <c r="Q130" s="613"/>
      <c r="R130" s="613"/>
      <c r="S130" s="613"/>
      <c r="T130" s="613"/>
      <c r="U130" s="613"/>
      <c r="V130" s="613"/>
      <c r="W130" s="613"/>
      <c r="X130" s="613"/>
      <c r="Y130" s="613"/>
      <c r="Z130" s="613"/>
      <c r="AA130" s="613"/>
      <c r="AB130" s="613"/>
      <c r="AC130" s="613"/>
      <c r="AD130" s="613"/>
      <c r="AE130" s="613"/>
      <c r="AF130" s="613"/>
      <c r="AG130" s="613"/>
      <c r="AH130" s="613"/>
      <c r="AI130" s="613"/>
      <c r="AJ130" s="613"/>
      <c r="AK130" s="613"/>
      <c r="AL130" s="613"/>
      <c r="AM130" s="613"/>
      <c r="AN130" s="613"/>
      <c r="AO130" s="613"/>
    </row>
    <row r="131" spans="2:41">
      <c r="B131" s="613"/>
      <c r="C131" s="613"/>
      <c r="D131" s="613"/>
      <c r="E131" s="613"/>
      <c r="F131" s="613"/>
      <c r="G131" s="613"/>
      <c r="H131" s="613"/>
      <c r="I131" s="613"/>
      <c r="J131" s="613"/>
      <c r="K131" s="613"/>
      <c r="L131" s="613"/>
      <c r="M131" s="613"/>
      <c r="N131" s="613"/>
      <c r="O131" s="613"/>
      <c r="P131" s="613"/>
      <c r="Q131" s="613"/>
      <c r="R131" s="613"/>
      <c r="S131" s="613"/>
      <c r="T131" s="613"/>
      <c r="U131" s="613"/>
      <c r="V131" s="613"/>
      <c r="W131" s="613"/>
      <c r="X131" s="613"/>
      <c r="Y131" s="613"/>
      <c r="Z131" s="613"/>
      <c r="AA131" s="613"/>
      <c r="AB131" s="613"/>
      <c r="AC131" s="613"/>
      <c r="AD131" s="613"/>
      <c r="AE131" s="613"/>
      <c r="AF131" s="613"/>
      <c r="AG131" s="613"/>
      <c r="AH131" s="613"/>
      <c r="AI131" s="613"/>
      <c r="AJ131" s="613"/>
      <c r="AK131" s="613"/>
      <c r="AL131" s="613"/>
      <c r="AM131" s="613"/>
      <c r="AN131" s="613"/>
      <c r="AO131" s="613"/>
    </row>
    <row r="132" spans="2:41">
      <c r="B132" s="613"/>
      <c r="C132" s="613"/>
      <c r="D132" s="613"/>
      <c r="E132" s="613"/>
      <c r="F132" s="613"/>
      <c r="G132" s="613"/>
      <c r="H132" s="613"/>
      <c r="I132" s="613"/>
      <c r="J132" s="613"/>
      <c r="K132" s="613"/>
      <c r="L132" s="613"/>
      <c r="M132" s="613"/>
      <c r="N132" s="613"/>
      <c r="O132" s="613"/>
      <c r="P132" s="613"/>
      <c r="Q132" s="613"/>
      <c r="R132" s="613"/>
      <c r="S132" s="613"/>
      <c r="T132" s="613"/>
      <c r="U132" s="613"/>
      <c r="V132" s="613"/>
      <c r="W132" s="613"/>
      <c r="X132" s="613"/>
      <c r="Y132" s="613"/>
      <c r="Z132" s="613"/>
      <c r="AA132" s="613"/>
      <c r="AB132" s="613"/>
      <c r="AC132" s="613"/>
      <c r="AD132" s="613"/>
      <c r="AE132" s="613"/>
      <c r="AF132" s="613"/>
      <c r="AG132" s="613"/>
      <c r="AH132" s="613"/>
      <c r="AI132" s="613"/>
      <c r="AJ132" s="613"/>
      <c r="AK132" s="613"/>
      <c r="AL132" s="613"/>
      <c r="AM132" s="613"/>
      <c r="AN132" s="613"/>
      <c r="AO132" s="613"/>
    </row>
    <row r="133" spans="2:41">
      <c r="B133" s="613"/>
      <c r="C133" s="613"/>
      <c r="D133" s="613"/>
      <c r="E133" s="613"/>
      <c r="F133" s="613"/>
      <c r="G133" s="613"/>
      <c r="H133" s="613"/>
      <c r="I133" s="613"/>
      <c r="J133" s="613"/>
      <c r="K133" s="613"/>
      <c r="L133" s="613"/>
      <c r="M133" s="613"/>
      <c r="N133" s="613"/>
      <c r="O133" s="613"/>
      <c r="P133" s="613"/>
      <c r="Q133" s="613"/>
      <c r="R133" s="613"/>
      <c r="S133" s="613"/>
      <c r="T133" s="613"/>
      <c r="U133" s="613"/>
      <c r="V133" s="613"/>
      <c r="W133" s="613"/>
      <c r="X133" s="613"/>
      <c r="Y133" s="613"/>
      <c r="Z133" s="613"/>
      <c r="AA133" s="613"/>
      <c r="AB133" s="613"/>
      <c r="AC133" s="613"/>
      <c r="AD133" s="613"/>
      <c r="AE133" s="613"/>
      <c r="AF133" s="613"/>
      <c r="AG133" s="613"/>
      <c r="AH133" s="613"/>
      <c r="AI133" s="613"/>
      <c r="AJ133" s="613"/>
      <c r="AK133" s="613"/>
      <c r="AL133" s="613"/>
      <c r="AM133" s="613"/>
      <c r="AN133" s="613"/>
      <c r="AO133" s="613"/>
    </row>
    <row r="134" spans="2:41">
      <c r="B134" s="613"/>
      <c r="C134" s="613"/>
      <c r="D134" s="613"/>
      <c r="E134" s="613"/>
      <c r="F134" s="613"/>
      <c r="G134" s="613"/>
      <c r="H134" s="613"/>
      <c r="I134" s="613"/>
      <c r="J134" s="613"/>
      <c r="K134" s="613"/>
      <c r="L134" s="613"/>
      <c r="M134" s="613"/>
      <c r="N134" s="613"/>
      <c r="O134" s="613"/>
      <c r="P134" s="613"/>
      <c r="Q134" s="613"/>
      <c r="R134" s="613"/>
      <c r="S134" s="613"/>
      <c r="T134" s="613"/>
      <c r="U134" s="613"/>
      <c r="V134" s="613"/>
      <c r="W134" s="613"/>
      <c r="X134" s="613"/>
      <c r="Y134" s="613"/>
      <c r="Z134" s="613"/>
      <c r="AA134" s="613"/>
      <c r="AB134" s="613"/>
      <c r="AC134" s="613"/>
      <c r="AD134" s="613"/>
      <c r="AE134" s="613"/>
      <c r="AF134" s="613"/>
      <c r="AG134" s="613"/>
      <c r="AH134" s="613"/>
      <c r="AI134" s="613"/>
      <c r="AJ134" s="613"/>
      <c r="AK134" s="613"/>
      <c r="AL134" s="613"/>
      <c r="AM134" s="613"/>
      <c r="AN134" s="613"/>
      <c r="AO134" s="613"/>
    </row>
    <row r="135" spans="2:41">
      <c r="B135" s="613"/>
      <c r="C135" s="613"/>
      <c r="D135" s="613"/>
      <c r="E135" s="613"/>
      <c r="F135" s="613"/>
      <c r="G135" s="613"/>
      <c r="H135" s="613"/>
      <c r="I135" s="613"/>
      <c r="J135" s="613"/>
      <c r="K135" s="613"/>
      <c r="L135" s="613"/>
      <c r="M135" s="613"/>
      <c r="N135" s="613"/>
      <c r="O135" s="613"/>
      <c r="P135" s="613"/>
      <c r="Q135" s="613"/>
      <c r="R135" s="613"/>
      <c r="S135" s="613"/>
      <c r="T135" s="613"/>
      <c r="U135" s="613"/>
      <c r="V135" s="613"/>
      <c r="W135" s="613"/>
      <c r="X135" s="613"/>
      <c r="Y135" s="613"/>
      <c r="Z135" s="613"/>
      <c r="AA135" s="613"/>
      <c r="AB135" s="613"/>
      <c r="AC135" s="613"/>
      <c r="AD135" s="613"/>
      <c r="AE135" s="613"/>
      <c r="AF135" s="613"/>
      <c r="AG135" s="613"/>
      <c r="AH135" s="613"/>
      <c r="AI135" s="613"/>
      <c r="AJ135" s="613"/>
      <c r="AK135" s="613"/>
      <c r="AL135" s="613"/>
      <c r="AM135" s="613"/>
      <c r="AN135" s="613"/>
      <c r="AO135" s="613"/>
    </row>
    <row r="136" spans="2:41">
      <c r="B136" s="613"/>
      <c r="C136" s="613"/>
      <c r="D136" s="613"/>
      <c r="E136" s="613"/>
      <c r="F136" s="613"/>
      <c r="G136" s="613"/>
      <c r="H136" s="613"/>
      <c r="I136" s="613"/>
      <c r="J136" s="613"/>
      <c r="K136" s="613"/>
      <c r="L136" s="613"/>
      <c r="M136" s="613"/>
      <c r="N136" s="613"/>
      <c r="O136" s="613"/>
      <c r="P136" s="613"/>
      <c r="Q136" s="613"/>
      <c r="R136" s="613"/>
      <c r="S136" s="613"/>
      <c r="T136" s="613"/>
      <c r="U136" s="613"/>
      <c r="V136" s="613"/>
      <c r="W136" s="613"/>
      <c r="X136" s="613"/>
      <c r="Y136" s="613"/>
      <c r="Z136" s="613"/>
      <c r="AA136" s="613"/>
      <c r="AB136" s="613"/>
      <c r="AC136" s="613"/>
      <c r="AD136" s="613"/>
      <c r="AE136" s="613"/>
      <c r="AF136" s="613"/>
      <c r="AG136" s="613"/>
      <c r="AH136" s="613"/>
      <c r="AI136" s="613"/>
      <c r="AJ136" s="613"/>
      <c r="AK136" s="613"/>
      <c r="AL136" s="613"/>
      <c r="AM136" s="613"/>
      <c r="AN136" s="613"/>
      <c r="AO136" s="613"/>
    </row>
    <row r="137" spans="2:41">
      <c r="B137" s="613"/>
      <c r="C137" s="613"/>
      <c r="D137" s="613"/>
      <c r="E137" s="613"/>
      <c r="F137" s="613"/>
      <c r="G137" s="613"/>
      <c r="H137" s="613"/>
      <c r="I137" s="613"/>
      <c r="J137" s="613"/>
      <c r="K137" s="613"/>
      <c r="L137" s="613"/>
      <c r="M137" s="613"/>
      <c r="N137" s="613"/>
      <c r="O137" s="613"/>
      <c r="P137" s="613"/>
      <c r="Q137" s="613"/>
      <c r="R137" s="613"/>
      <c r="S137" s="613"/>
      <c r="T137" s="613"/>
      <c r="U137" s="613"/>
      <c r="V137" s="613"/>
      <c r="W137" s="613"/>
      <c r="X137" s="613"/>
      <c r="Y137" s="613"/>
      <c r="Z137" s="613"/>
      <c r="AA137" s="613"/>
      <c r="AB137" s="613"/>
      <c r="AC137" s="613"/>
      <c r="AD137" s="613"/>
      <c r="AE137" s="613"/>
      <c r="AF137" s="613"/>
      <c r="AG137" s="613"/>
      <c r="AH137" s="613"/>
      <c r="AI137" s="613"/>
      <c r="AJ137" s="613"/>
      <c r="AK137" s="613"/>
      <c r="AL137" s="613"/>
      <c r="AM137" s="613"/>
      <c r="AN137" s="613"/>
      <c r="AO137" s="613"/>
    </row>
    <row r="138" spans="2:41">
      <c r="B138" s="613"/>
      <c r="C138" s="613"/>
      <c r="D138" s="613"/>
      <c r="E138" s="613"/>
      <c r="F138" s="613"/>
      <c r="G138" s="613"/>
      <c r="H138" s="613"/>
      <c r="I138" s="613"/>
      <c r="J138" s="613"/>
      <c r="K138" s="613"/>
      <c r="L138" s="613"/>
      <c r="M138" s="613"/>
      <c r="N138" s="613"/>
      <c r="O138" s="613"/>
      <c r="P138" s="613"/>
      <c r="Q138" s="613"/>
      <c r="R138" s="613"/>
      <c r="S138" s="613"/>
      <c r="T138" s="613"/>
      <c r="U138" s="613"/>
      <c r="V138" s="613"/>
      <c r="W138" s="613"/>
      <c r="X138" s="613"/>
      <c r="Y138" s="613"/>
      <c r="Z138" s="613"/>
      <c r="AA138" s="613"/>
      <c r="AB138" s="613"/>
      <c r="AC138" s="613"/>
      <c r="AD138" s="613"/>
      <c r="AE138" s="613"/>
      <c r="AF138" s="613"/>
      <c r="AG138" s="613"/>
      <c r="AH138" s="613"/>
      <c r="AI138" s="613"/>
      <c r="AJ138" s="613"/>
      <c r="AK138" s="613"/>
      <c r="AL138" s="613"/>
      <c r="AM138" s="613"/>
      <c r="AN138" s="613"/>
      <c r="AO138" s="613"/>
    </row>
    <row r="139" spans="2:41">
      <c r="B139" s="613"/>
      <c r="C139" s="613"/>
      <c r="D139" s="613"/>
      <c r="E139" s="613"/>
      <c r="F139" s="613"/>
      <c r="G139" s="613"/>
      <c r="H139" s="613"/>
      <c r="I139" s="613"/>
      <c r="J139" s="613"/>
      <c r="K139" s="613"/>
      <c r="L139" s="613"/>
      <c r="M139" s="613"/>
      <c r="N139" s="613"/>
      <c r="O139" s="613"/>
      <c r="P139" s="613"/>
      <c r="Q139" s="613"/>
      <c r="R139" s="613"/>
      <c r="S139" s="613"/>
      <c r="T139" s="613"/>
      <c r="U139" s="613"/>
      <c r="V139" s="613"/>
      <c r="W139" s="613"/>
      <c r="X139" s="613"/>
      <c r="Y139" s="613"/>
      <c r="Z139" s="613"/>
      <c r="AA139" s="613"/>
      <c r="AB139" s="613"/>
      <c r="AC139" s="613"/>
      <c r="AD139" s="613"/>
      <c r="AE139" s="613"/>
      <c r="AF139" s="613"/>
      <c r="AG139" s="613"/>
      <c r="AH139" s="613"/>
      <c r="AI139" s="613"/>
      <c r="AJ139" s="613"/>
      <c r="AK139" s="613"/>
      <c r="AL139" s="613"/>
      <c r="AM139" s="613"/>
      <c r="AN139" s="613"/>
      <c r="AO139" s="613"/>
    </row>
    <row r="140" spans="2:41">
      <c r="B140" s="613"/>
      <c r="C140" s="613"/>
      <c r="D140" s="613"/>
      <c r="E140" s="613"/>
      <c r="F140" s="613"/>
      <c r="G140" s="613"/>
      <c r="H140" s="613"/>
      <c r="I140" s="613"/>
      <c r="J140" s="613"/>
      <c r="K140" s="613"/>
      <c r="L140" s="613"/>
      <c r="M140" s="613"/>
      <c r="N140" s="613"/>
      <c r="O140" s="613"/>
      <c r="P140" s="613"/>
      <c r="Q140" s="613"/>
      <c r="R140" s="613"/>
      <c r="S140" s="613"/>
      <c r="T140" s="613"/>
      <c r="U140" s="613"/>
      <c r="V140" s="613"/>
      <c r="W140" s="613"/>
      <c r="X140" s="613"/>
      <c r="Y140" s="613"/>
      <c r="Z140" s="613"/>
      <c r="AA140" s="613"/>
      <c r="AB140" s="613"/>
      <c r="AC140" s="613"/>
      <c r="AD140" s="613"/>
      <c r="AE140" s="613"/>
      <c r="AF140" s="613"/>
      <c r="AG140" s="613"/>
      <c r="AH140" s="613"/>
      <c r="AI140" s="613"/>
      <c r="AJ140" s="613"/>
      <c r="AK140" s="613"/>
      <c r="AL140" s="613"/>
      <c r="AM140" s="613"/>
      <c r="AN140" s="613"/>
      <c r="AO140" s="613"/>
    </row>
    <row r="141" spans="2:41">
      <c r="B141" s="613"/>
      <c r="C141" s="613"/>
      <c r="D141" s="613"/>
      <c r="E141" s="613"/>
      <c r="F141" s="613"/>
      <c r="G141" s="613"/>
      <c r="H141" s="613"/>
      <c r="I141" s="613"/>
      <c r="J141" s="613"/>
      <c r="K141" s="613"/>
      <c r="L141" s="613"/>
      <c r="M141" s="613"/>
      <c r="N141" s="613"/>
      <c r="O141" s="613"/>
      <c r="P141" s="613"/>
      <c r="Q141" s="613"/>
      <c r="R141" s="613"/>
      <c r="S141" s="613"/>
      <c r="T141" s="613"/>
      <c r="U141" s="613"/>
      <c r="V141" s="613"/>
      <c r="W141" s="613"/>
      <c r="X141" s="613"/>
      <c r="Y141" s="613"/>
      <c r="Z141" s="613"/>
      <c r="AA141" s="613"/>
      <c r="AB141" s="613"/>
      <c r="AC141" s="613"/>
      <c r="AD141" s="613"/>
      <c r="AE141" s="613"/>
      <c r="AF141" s="613"/>
      <c r="AG141" s="613"/>
      <c r="AH141" s="613"/>
      <c r="AI141" s="613"/>
      <c r="AJ141" s="613"/>
      <c r="AK141" s="613"/>
      <c r="AL141" s="613"/>
      <c r="AM141" s="613"/>
      <c r="AN141" s="613"/>
      <c r="AO141" s="613"/>
    </row>
  </sheetData>
  <sheetProtection selectLockedCells="1" selectUnlockedCells="1"/>
  <mergeCells count="55">
    <mergeCell ref="B108:AO108"/>
    <mergeCell ref="D71:AO74"/>
    <mergeCell ref="D81:AO82"/>
    <mergeCell ref="D85:AO86"/>
    <mergeCell ref="B100:AO100"/>
    <mergeCell ref="B101:AO101"/>
    <mergeCell ref="B102:AO102"/>
    <mergeCell ref="B105:AO105"/>
    <mergeCell ref="B106:AO106"/>
    <mergeCell ref="D84:AO84"/>
    <mergeCell ref="D88:AO88"/>
    <mergeCell ref="D90:AO90"/>
    <mergeCell ref="B97:AO97"/>
    <mergeCell ref="B99:AO99"/>
    <mergeCell ref="B20:S20"/>
    <mergeCell ref="B13:AO13"/>
    <mergeCell ref="G9:J9"/>
    <mergeCell ref="AA42:AN43"/>
    <mergeCell ref="AA45:AN46"/>
    <mergeCell ref="G10:J11"/>
    <mergeCell ref="L10:M11"/>
    <mergeCell ref="E10:E11"/>
    <mergeCell ref="L9:M9"/>
    <mergeCell ref="B14:AO14"/>
    <mergeCell ref="B15:AO15"/>
    <mergeCell ref="B16:AO16"/>
    <mergeCell ref="B17:AO17"/>
    <mergeCell ref="B19:S19"/>
    <mergeCell ref="W22:AM22"/>
    <mergeCell ref="AS21:BF21"/>
    <mergeCell ref="B64:AO64"/>
    <mergeCell ref="D78:AO78"/>
    <mergeCell ref="D83:AO83"/>
    <mergeCell ref="AP83:CA83"/>
    <mergeCell ref="D76:AO76"/>
    <mergeCell ref="E23:Q38"/>
    <mergeCell ref="AA34:AN35"/>
    <mergeCell ref="AA37:AN37"/>
    <mergeCell ref="AA39:AN40"/>
    <mergeCell ref="C21:L22"/>
    <mergeCell ref="D66:AO67"/>
    <mergeCell ref="D68:AO69"/>
    <mergeCell ref="AA56:AN57"/>
    <mergeCell ref="AA53:AN54"/>
    <mergeCell ref="C6:N6"/>
    <mergeCell ref="AC6:AO6"/>
    <mergeCell ref="C7:I7"/>
    <mergeCell ref="AE7:AI7"/>
    <mergeCell ref="B1:AO1"/>
    <mergeCell ref="C2:N2"/>
    <mergeCell ref="C3:N3"/>
    <mergeCell ref="C5:N5"/>
    <mergeCell ref="AC5:AO5"/>
    <mergeCell ref="AC2:AM3"/>
    <mergeCell ref="AN2:AO3"/>
  </mergeCells>
  <hyperlinks>
    <hyperlink ref="B15" r:id="rId1" xr:uid="{00000000-0004-0000-0000-000000000000}"/>
  </hyperlinks>
  <printOptions horizontalCentered="1" verticalCentered="1"/>
  <pageMargins left="0" right="0" top="0" bottom="0" header="0.511811023622047" footer="0.511811023622047"/>
  <pageSetup paperSize="9" scale="77" firstPageNumber="0" orientation="portrait" useFirstPageNumber="1" horizontalDpi="300" verticalDpi="300" r:id="rId2"/>
  <headerFooter alignWithMargins="0"/>
  <colBreaks count="1" manualBreakCount="1">
    <brk id="41" max="1048575" man="1"/>
  </colBreak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L65"/>
  <sheetViews>
    <sheetView showGridLines="0" view="pageBreakPreview" topLeftCell="A9" zoomScale="110" zoomScaleSheetLayoutView="110" workbookViewId="0">
      <selection activeCell="A24" sqref="A24:H25"/>
    </sheetView>
  </sheetViews>
  <sheetFormatPr defaultColWidth="9.109375" defaultRowHeight="10.199999999999999"/>
  <cols>
    <col min="1" max="1" width="2.5546875" style="86" customWidth="1"/>
    <col min="2" max="2" width="2.88671875" style="86" customWidth="1"/>
    <col min="3" max="3" width="4.5546875" style="86" customWidth="1"/>
    <col min="4" max="4" width="3.33203125" style="86" customWidth="1"/>
    <col min="5" max="6" width="4.88671875" style="86" customWidth="1"/>
    <col min="7" max="7" width="4" style="86" customWidth="1"/>
    <col min="8" max="8" width="4.5546875" style="86" customWidth="1"/>
    <col min="9" max="9" width="4.88671875" style="86" customWidth="1"/>
    <col min="10" max="25" width="4.6640625" style="86" customWidth="1"/>
    <col min="26" max="32" width="3.6640625" style="86" customWidth="1"/>
    <col min="33" max="16384" width="9.109375" style="86"/>
  </cols>
  <sheetData>
    <row r="2" spans="1:38" ht="15.6">
      <c r="B2" s="103"/>
      <c r="C2" s="103"/>
      <c r="D2" s="103"/>
      <c r="E2" s="103"/>
      <c r="F2" s="103"/>
      <c r="G2" s="103" t="s">
        <v>24</v>
      </c>
      <c r="H2" s="103"/>
      <c r="I2" s="103"/>
    </row>
    <row r="3" spans="1:38" ht="15.6">
      <c r="B3" s="105"/>
      <c r="C3" s="105"/>
      <c r="D3" s="105"/>
      <c r="E3" s="105"/>
      <c r="F3" s="915" t="s">
        <v>4782</v>
      </c>
      <c r="G3" s="104"/>
      <c r="H3" s="106"/>
      <c r="I3" s="104"/>
    </row>
    <row r="4" spans="1:38" ht="15.6">
      <c r="B4" s="105"/>
      <c r="C4" s="105"/>
      <c r="D4" s="105"/>
      <c r="E4" s="105"/>
      <c r="F4" s="87" t="s">
        <v>4783</v>
      </c>
      <c r="G4" s="116"/>
      <c r="H4" s="116"/>
      <c r="I4" s="116"/>
    </row>
    <row r="7" spans="1:38" ht="10.8" thickBot="1"/>
    <row r="8" spans="1:38" ht="14.25" customHeight="1">
      <c r="A8" s="875"/>
      <c r="B8" s="876"/>
      <c r="C8" s="876"/>
      <c r="D8" s="876"/>
      <c r="E8" s="876"/>
      <c r="F8" s="876"/>
      <c r="G8" s="877"/>
      <c r="H8" s="876"/>
      <c r="I8" s="878"/>
      <c r="J8" s="879"/>
      <c r="K8" s="880"/>
      <c r="L8" s="880"/>
      <c r="M8" s="880"/>
      <c r="N8" s="880"/>
      <c r="O8" s="880"/>
      <c r="P8" s="880"/>
      <c r="Q8" s="880"/>
      <c r="R8" s="879"/>
      <c r="S8" s="880"/>
      <c r="T8" s="880"/>
      <c r="U8" s="880"/>
      <c r="V8" s="880"/>
      <c r="W8" s="880"/>
      <c r="X8" s="880"/>
      <c r="Y8" s="880"/>
      <c r="Z8" s="5155" t="s">
        <v>1106</v>
      </c>
      <c r="AA8" s="5156"/>
      <c r="AB8" s="5156"/>
      <c r="AC8" s="5156"/>
      <c r="AD8" s="5156"/>
      <c r="AE8" s="5156"/>
      <c r="AF8" s="5157"/>
    </row>
    <row r="9" spans="1:38" ht="14.25" customHeight="1">
      <c r="A9" s="883"/>
      <c r="B9" s="2"/>
      <c r="C9" s="37"/>
      <c r="D9" s="37"/>
      <c r="E9" s="884"/>
      <c r="F9" s="884"/>
      <c r="G9" s="884"/>
      <c r="H9" s="884"/>
      <c r="I9" s="885"/>
      <c r="J9" s="5203" t="s">
        <v>1138</v>
      </c>
      <c r="K9" s="5204"/>
      <c r="L9" s="5204"/>
      <c r="M9" s="5204"/>
      <c r="N9" s="5204"/>
      <c r="O9" s="5204"/>
      <c r="P9" s="5204"/>
      <c r="Q9" s="5205"/>
      <c r="R9" s="5203" t="s">
        <v>1140</v>
      </c>
      <c r="S9" s="5204"/>
      <c r="T9" s="5204"/>
      <c r="U9" s="5204"/>
      <c r="V9" s="5204"/>
      <c r="W9" s="5204"/>
      <c r="X9" s="5204"/>
      <c r="Y9" s="5205"/>
      <c r="Z9" s="5158"/>
      <c r="AA9" s="5159"/>
      <c r="AB9" s="5159"/>
      <c r="AC9" s="5159"/>
      <c r="AD9" s="5159"/>
      <c r="AE9" s="5159"/>
      <c r="AF9" s="5160"/>
    </row>
    <row r="10" spans="1:38" ht="14.25" customHeight="1">
      <c r="A10" s="886"/>
      <c r="B10" s="887"/>
      <c r="C10" s="887"/>
      <c r="D10" s="887"/>
      <c r="E10" s="884"/>
      <c r="F10" s="884"/>
      <c r="G10" s="884"/>
      <c r="H10" s="884"/>
      <c r="I10" s="888"/>
      <c r="J10" s="5206" t="s">
        <v>1139</v>
      </c>
      <c r="K10" s="5207"/>
      <c r="L10" s="5207"/>
      <c r="M10" s="5207"/>
      <c r="N10" s="5207"/>
      <c r="O10" s="5207"/>
      <c r="P10" s="5207"/>
      <c r="Q10" s="5208"/>
      <c r="R10" s="5206" t="s">
        <v>1141</v>
      </c>
      <c r="S10" s="5207"/>
      <c r="T10" s="5207"/>
      <c r="U10" s="5207"/>
      <c r="V10" s="5207"/>
      <c r="W10" s="5207"/>
      <c r="X10" s="5207"/>
      <c r="Y10" s="5208"/>
      <c r="Z10" s="5158"/>
      <c r="AA10" s="5159"/>
      <c r="AB10" s="5159"/>
      <c r="AC10" s="5159"/>
      <c r="AD10" s="5159"/>
      <c r="AE10" s="5159"/>
      <c r="AF10" s="5160"/>
      <c r="AG10" s="90"/>
      <c r="AH10" s="90"/>
      <c r="AI10" s="90"/>
      <c r="AJ10" s="90"/>
      <c r="AK10" s="90"/>
      <c r="AL10" s="90"/>
    </row>
    <row r="11" spans="1:38" ht="14.25" customHeight="1">
      <c r="A11" s="5167" t="s">
        <v>1136</v>
      </c>
      <c r="B11" s="5109"/>
      <c r="C11" s="5109"/>
      <c r="D11" s="5109"/>
      <c r="E11" s="5109"/>
      <c r="F11" s="5109"/>
      <c r="G11" s="5109"/>
      <c r="H11" s="5109"/>
      <c r="I11" s="5168"/>
      <c r="J11" s="889"/>
      <c r="K11" s="890"/>
      <c r="L11" s="890"/>
      <c r="M11" s="890"/>
      <c r="N11" s="890"/>
      <c r="O11" s="890"/>
      <c r="P11" s="890"/>
      <c r="Q11" s="890"/>
      <c r="R11" s="889"/>
      <c r="S11" s="890"/>
      <c r="T11" s="890"/>
      <c r="U11" s="890"/>
      <c r="V11" s="890"/>
      <c r="W11" s="890"/>
      <c r="X11" s="890"/>
      <c r="Y11" s="890"/>
      <c r="Z11" s="5161"/>
      <c r="AA11" s="5162"/>
      <c r="AB11" s="5162"/>
      <c r="AC11" s="5162"/>
      <c r="AD11" s="5162"/>
      <c r="AE11" s="5162"/>
      <c r="AF11" s="5163"/>
    </row>
    <row r="12" spans="1:38" ht="14.25" customHeight="1">
      <c r="A12" s="5169" t="s">
        <v>1137</v>
      </c>
      <c r="B12" s="5113"/>
      <c r="C12" s="5113"/>
      <c r="D12" s="5113"/>
      <c r="E12" s="5113"/>
      <c r="F12" s="5113"/>
      <c r="G12" s="5113"/>
      <c r="H12" s="5113"/>
      <c r="I12" s="5121"/>
      <c r="J12" s="5112"/>
      <c r="K12" s="5113"/>
      <c r="L12" s="5113"/>
      <c r="M12" s="5114"/>
      <c r="N12" s="5112"/>
      <c r="O12" s="5113"/>
      <c r="P12" s="5113"/>
      <c r="Q12" s="5114"/>
      <c r="R12" s="5112"/>
      <c r="S12" s="5113"/>
      <c r="T12" s="5113"/>
      <c r="U12" s="5114"/>
      <c r="V12" s="5112"/>
      <c r="W12" s="5113"/>
      <c r="X12" s="5113"/>
      <c r="Y12" s="5114"/>
      <c r="Z12" s="732"/>
      <c r="AA12" s="732"/>
      <c r="AB12" s="732"/>
      <c r="AC12" s="732"/>
      <c r="AD12" s="732"/>
      <c r="AE12" s="732"/>
      <c r="AF12" s="732"/>
    </row>
    <row r="13" spans="1:38" ht="14.25" customHeight="1">
      <c r="A13" s="892"/>
      <c r="B13" s="891"/>
      <c r="C13" s="891"/>
      <c r="D13" s="891"/>
      <c r="E13" s="891"/>
      <c r="F13" s="891"/>
      <c r="G13" s="891"/>
      <c r="H13" s="891"/>
      <c r="I13" s="893"/>
      <c r="J13" s="5108" t="s">
        <v>1099</v>
      </c>
      <c r="K13" s="5109"/>
      <c r="L13" s="5109"/>
      <c r="M13" s="5110"/>
      <c r="N13" s="5108" t="s">
        <v>1101</v>
      </c>
      <c r="O13" s="5109"/>
      <c r="P13" s="5109"/>
      <c r="Q13" s="5110"/>
      <c r="R13" s="5108" t="s">
        <v>1099</v>
      </c>
      <c r="S13" s="5109"/>
      <c r="T13" s="5109"/>
      <c r="U13" s="5110"/>
      <c r="V13" s="5108" t="s">
        <v>1101</v>
      </c>
      <c r="W13" s="5109"/>
      <c r="X13" s="5109"/>
      <c r="Y13" s="5110"/>
      <c r="Z13" s="5105" t="s">
        <v>1107</v>
      </c>
      <c r="AA13" s="5106"/>
      <c r="AB13" s="5106"/>
      <c r="AC13" s="5106"/>
      <c r="AD13" s="5106"/>
      <c r="AE13" s="5106"/>
      <c r="AF13" s="5107"/>
    </row>
    <row r="14" spans="1:38" ht="14.25" customHeight="1">
      <c r="A14" s="892"/>
      <c r="B14" s="5115"/>
      <c r="C14" s="5115"/>
      <c r="D14" s="5115"/>
      <c r="E14" s="5115"/>
      <c r="F14" s="5115"/>
      <c r="G14" s="5115"/>
      <c r="H14" s="5115"/>
      <c r="I14" s="5115"/>
      <c r="J14" s="5209" t="s">
        <v>1100</v>
      </c>
      <c r="K14" s="5210"/>
      <c r="L14" s="5210"/>
      <c r="M14" s="5211"/>
      <c r="N14" s="5212" t="s">
        <v>1102</v>
      </c>
      <c r="O14" s="5210"/>
      <c r="P14" s="5210"/>
      <c r="Q14" s="5211"/>
      <c r="R14" s="5209" t="s">
        <v>1100</v>
      </c>
      <c r="S14" s="5210"/>
      <c r="T14" s="5210"/>
      <c r="U14" s="5211"/>
      <c r="V14" s="5212" t="s">
        <v>1102</v>
      </c>
      <c r="W14" s="5210"/>
      <c r="X14" s="5210"/>
      <c r="Y14" s="5211"/>
      <c r="Z14" s="5127" t="s">
        <v>366</v>
      </c>
      <c r="AA14" s="5128"/>
      <c r="AB14" s="5128"/>
      <c r="AC14" s="5128"/>
      <c r="AD14" s="5128"/>
      <c r="AE14" s="5128"/>
      <c r="AF14" s="5129"/>
    </row>
    <row r="15" spans="1:38" ht="14.25" customHeight="1">
      <c r="A15" s="892"/>
      <c r="B15" s="896"/>
      <c r="C15" s="897"/>
      <c r="D15" s="897"/>
      <c r="E15" s="897"/>
      <c r="F15" s="897"/>
      <c r="G15" s="897"/>
      <c r="H15" s="897"/>
      <c r="I15" s="898"/>
      <c r="J15" s="899"/>
      <c r="K15" s="900"/>
      <c r="L15" s="900"/>
      <c r="M15" s="901"/>
      <c r="N15" s="899"/>
      <c r="O15" s="900"/>
      <c r="P15" s="900"/>
      <c r="Q15" s="901"/>
      <c r="R15" s="899"/>
      <c r="S15" s="900"/>
      <c r="T15" s="900"/>
      <c r="U15" s="901"/>
      <c r="V15" s="899"/>
      <c r="W15" s="900"/>
      <c r="X15" s="900"/>
      <c r="Y15" s="901"/>
      <c r="Z15" s="902"/>
      <c r="AA15" s="903"/>
      <c r="AB15" s="903"/>
      <c r="AC15" s="903"/>
      <c r="AD15" s="903"/>
      <c r="AE15" s="903"/>
      <c r="AF15" s="904"/>
    </row>
    <row r="16" spans="1:38" ht="12" customHeight="1">
      <c r="A16" s="5116"/>
      <c r="B16" s="5117"/>
      <c r="C16" s="5117"/>
      <c r="D16" s="5117"/>
      <c r="E16" s="5117"/>
      <c r="F16" s="5117"/>
      <c r="G16" s="5117"/>
      <c r="H16" s="94"/>
      <c r="I16" s="95"/>
      <c r="J16" s="5118">
        <v>1440</v>
      </c>
      <c r="K16" s="5119"/>
      <c r="L16" s="5119"/>
      <c r="M16" s="5119"/>
      <c r="N16" s="5118">
        <v>1441</v>
      </c>
      <c r="O16" s="5119"/>
      <c r="P16" s="5119"/>
      <c r="Q16" s="5119"/>
      <c r="R16" s="5118">
        <v>1442</v>
      </c>
      <c r="S16" s="5119"/>
      <c r="T16" s="5119"/>
      <c r="U16" s="5119"/>
      <c r="V16" s="5118">
        <v>1443</v>
      </c>
      <c r="W16" s="5119"/>
      <c r="X16" s="5119"/>
      <c r="Y16" s="5119"/>
      <c r="Z16" s="5122">
        <v>1444</v>
      </c>
      <c r="AA16" s="5122"/>
      <c r="AB16" s="5122"/>
      <c r="AC16" s="5122"/>
      <c r="AD16" s="5122"/>
      <c r="AE16" s="5122"/>
      <c r="AF16" s="5123"/>
      <c r="AG16" s="83"/>
      <c r="AH16" s="83"/>
      <c r="AI16" s="83"/>
    </row>
    <row r="17" spans="1:38" ht="18.75" customHeight="1">
      <c r="A17" s="919"/>
      <c r="B17" s="5250" t="s">
        <v>1712</v>
      </c>
      <c r="C17" s="5250"/>
      <c r="D17" s="5250"/>
      <c r="E17" s="5250"/>
      <c r="F17" s="5250"/>
      <c r="G17" s="5250"/>
      <c r="H17" s="5250"/>
      <c r="I17" s="5250"/>
      <c r="J17" s="5250"/>
      <c r="K17" s="5250"/>
      <c r="L17" s="5250"/>
      <c r="M17" s="5250"/>
      <c r="N17" s="5250"/>
      <c r="O17" s="5250"/>
      <c r="P17" s="5250"/>
      <c r="Q17" s="5250"/>
      <c r="R17" s="5250"/>
      <c r="S17" s="5250"/>
      <c r="T17" s="5250"/>
      <c r="U17" s="5250"/>
      <c r="V17" s="5250"/>
      <c r="W17" s="5250"/>
      <c r="X17" s="5250"/>
      <c r="Y17" s="5250"/>
      <c r="Z17" s="5250"/>
      <c r="AA17" s="5250"/>
      <c r="AB17" s="5250"/>
      <c r="AC17" s="5250"/>
      <c r="AD17" s="5250"/>
      <c r="AE17" s="920"/>
      <c r="AF17" s="920"/>
      <c r="AG17" s="83"/>
      <c r="AH17" s="83"/>
      <c r="AI17" s="83"/>
    </row>
    <row r="18" spans="1:38" s="83" customFormat="1" ht="18.75" customHeight="1">
      <c r="A18" s="916"/>
      <c r="B18" s="5219" t="s">
        <v>1713</v>
      </c>
      <c r="C18" s="5219"/>
      <c r="D18" s="5219"/>
      <c r="E18" s="5219"/>
      <c r="F18" s="5219"/>
      <c r="G18" s="5219"/>
      <c r="H18" s="917"/>
      <c r="I18" s="918"/>
      <c r="J18" s="5220"/>
      <c r="K18" s="5221"/>
      <c r="L18" s="5221"/>
      <c r="M18" s="5222"/>
      <c r="N18" s="5220"/>
      <c r="O18" s="5221"/>
      <c r="P18" s="5221"/>
      <c r="Q18" s="5222"/>
      <c r="R18" s="5220"/>
      <c r="S18" s="5221"/>
      <c r="T18" s="5221"/>
      <c r="U18" s="5222"/>
      <c r="V18" s="5220"/>
      <c r="W18" s="5221"/>
      <c r="X18" s="5221"/>
      <c r="Y18" s="5222"/>
      <c r="Z18" s="5223"/>
      <c r="AA18" s="5224"/>
      <c r="AB18" s="5224"/>
      <c r="AC18" s="5224"/>
      <c r="AD18" s="5224"/>
      <c r="AE18" s="5224"/>
      <c r="AF18" s="5225"/>
      <c r="AL18" s="83" t="s">
        <v>24</v>
      </c>
    </row>
    <row r="19" spans="1:38" s="83" customFormat="1" ht="19.5" customHeight="1">
      <c r="A19" s="907"/>
      <c r="B19" s="5141" t="s">
        <v>1714</v>
      </c>
      <c r="C19" s="5141"/>
      <c r="D19" s="5141"/>
      <c r="E19" s="5141"/>
      <c r="F19" s="5141"/>
      <c r="G19" s="5141"/>
      <c r="H19" s="908"/>
      <c r="I19" s="641" t="s">
        <v>123</v>
      </c>
      <c r="J19" s="5213"/>
      <c r="K19" s="5214"/>
      <c r="L19" s="5214"/>
      <c r="M19" s="5215"/>
      <c r="N19" s="5213"/>
      <c r="O19" s="5214"/>
      <c r="P19" s="5214"/>
      <c r="Q19" s="5215"/>
      <c r="R19" s="5213"/>
      <c r="S19" s="5214"/>
      <c r="T19" s="5214"/>
      <c r="U19" s="5215"/>
      <c r="V19" s="5213"/>
      <c r="W19" s="5214"/>
      <c r="X19" s="5214"/>
      <c r="Y19" s="5215"/>
      <c r="Z19" s="5216" t="s">
        <v>1148</v>
      </c>
      <c r="AA19" s="5217"/>
      <c r="AB19" s="5217"/>
      <c r="AC19" s="5217"/>
      <c r="AD19" s="5217"/>
      <c r="AE19" s="5217"/>
      <c r="AF19" s="5218"/>
    </row>
    <row r="20" spans="1:38" s="83" customFormat="1" ht="19.5" customHeight="1">
      <c r="A20" s="905"/>
      <c r="B20" s="5130" t="s">
        <v>1142</v>
      </c>
      <c r="C20" s="5130"/>
      <c r="D20" s="5130"/>
      <c r="E20" s="5130"/>
      <c r="F20" s="5130"/>
      <c r="G20" s="5130"/>
      <c r="H20" s="906"/>
      <c r="I20" s="96"/>
      <c r="J20" s="5228"/>
      <c r="K20" s="5229"/>
      <c r="L20" s="5229"/>
      <c r="M20" s="5230"/>
      <c r="N20" s="5228"/>
      <c r="O20" s="5229"/>
      <c r="P20" s="5229"/>
      <c r="Q20" s="5230"/>
      <c r="R20" s="5228"/>
      <c r="S20" s="5229"/>
      <c r="T20" s="5229"/>
      <c r="U20" s="5230"/>
      <c r="V20" s="5228"/>
      <c r="W20" s="5229"/>
      <c r="X20" s="5229"/>
      <c r="Y20" s="5230"/>
      <c r="Z20" s="5231"/>
      <c r="AA20" s="5232"/>
      <c r="AB20" s="5232"/>
      <c r="AC20" s="5232"/>
      <c r="AD20" s="5232"/>
      <c r="AE20" s="5232"/>
      <c r="AF20" s="5233"/>
    </row>
    <row r="21" spans="1:38" s="83" customFormat="1" ht="19.5" customHeight="1">
      <c r="A21" s="927"/>
      <c r="B21" s="5154" t="s">
        <v>1143</v>
      </c>
      <c r="C21" s="5154"/>
      <c r="D21" s="5154"/>
      <c r="E21" s="5154"/>
      <c r="F21" s="5154"/>
      <c r="G21" s="5154"/>
      <c r="H21" s="917"/>
      <c r="I21" s="641" t="s">
        <v>125</v>
      </c>
      <c r="J21" s="5213"/>
      <c r="K21" s="5214"/>
      <c r="L21" s="5214"/>
      <c r="M21" s="5215"/>
      <c r="N21" s="5213"/>
      <c r="O21" s="5214"/>
      <c r="P21" s="5214"/>
      <c r="Q21" s="5215"/>
      <c r="R21" s="5213"/>
      <c r="S21" s="5214"/>
      <c r="T21" s="5214"/>
      <c r="U21" s="5215"/>
      <c r="V21" s="5213"/>
      <c r="W21" s="5214"/>
      <c r="X21" s="5214"/>
      <c r="Y21" s="5215"/>
      <c r="Z21" s="5216" t="s">
        <v>1149</v>
      </c>
      <c r="AA21" s="5226"/>
      <c r="AB21" s="5226"/>
      <c r="AC21" s="5226"/>
      <c r="AD21" s="5226"/>
      <c r="AE21" s="5226"/>
      <c r="AF21" s="5227"/>
    </row>
    <row r="22" spans="1:38" s="83" customFormat="1" ht="20.100000000000001" customHeight="1">
      <c r="A22" s="928"/>
      <c r="B22" s="5237" t="s">
        <v>1113</v>
      </c>
      <c r="C22" s="5237"/>
      <c r="D22" s="5237"/>
      <c r="E22" s="5237"/>
      <c r="F22" s="5237"/>
      <c r="G22" s="5237"/>
      <c r="H22" s="929"/>
      <c r="I22" s="926"/>
      <c r="J22" s="5228"/>
      <c r="K22" s="5229"/>
      <c r="L22" s="5229"/>
      <c r="M22" s="5230"/>
      <c r="N22" s="5228"/>
      <c r="O22" s="5229"/>
      <c r="P22" s="5229"/>
      <c r="Q22" s="5230"/>
      <c r="R22" s="5228"/>
      <c r="S22" s="5229"/>
      <c r="T22" s="5229"/>
      <c r="U22" s="5230"/>
      <c r="V22" s="5228"/>
      <c r="W22" s="5229"/>
      <c r="X22" s="5229"/>
      <c r="Y22" s="5230"/>
      <c r="Z22" s="5231"/>
      <c r="AA22" s="5232"/>
      <c r="AB22" s="5232"/>
      <c r="AC22" s="5232"/>
      <c r="AD22" s="5232"/>
      <c r="AE22" s="5232"/>
      <c r="AF22" s="5233"/>
    </row>
    <row r="23" spans="1:38" s="83" customFormat="1" ht="20.100000000000001" customHeight="1">
      <c r="A23" s="930"/>
      <c r="B23" s="5251" t="s">
        <v>4801</v>
      </c>
      <c r="C23" s="5251"/>
      <c r="D23" s="5251"/>
      <c r="E23" s="5251"/>
      <c r="F23" s="5251"/>
      <c r="G23" s="5251"/>
      <c r="H23" s="5252"/>
      <c r="I23" s="925" t="s">
        <v>135</v>
      </c>
      <c r="J23" s="5213"/>
      <c r="K23" s="5214"/>
      <c r="L23" s="5214"/>
      <c r="M23" s="5215"/>
      <c r="N23" s="5213"/>
      <c r="O23" s="5214"/>
      <c r="P23" s="5214"/>
      <c r="Q23" s="5215"/>
      <c r="R23" s="5213"/>
      <c r="S23" s="5214"/>
      <c r="T23" s="5214"/>
      <c r="U23" s="5215"/>
      <c r="V23" s="5213"/>
      <c r="W23" s="5214"/>
      <c r="X23" s="5214"/>
      <c r="Y23" s="5215"/>
      <c r="Z23" s="5234"/>
      <c r="AA23" s="5235"/>
      <c r="AB23" s="5235"/>
      <c r="AC23" s="5235"/>
      <c r="AD23" s="5235"/>
      <c r="AE23" s="5235"/>
      <c r="AF23" s="5236"/>
    </row>
    <row r="24" spans="1:38" s="83" customFormat="1" ht="20.100000000000001" customHeight="1">
      <c r="A24" s="5238"/>
      <c r="B24" s="5147"/>
      <c r="C24" s="5147"/>
      <c r="D24" s="5147"/>
      <c r="E24" s="5147"/>
      <c r="F24" s="5147"/>
      <c r="G24" s="5147"/>
      <c r="H24" s="5148"/>
      <c r="I24" s="96"/>
      <c r="J24" s="5228"/>
      <c r="K24" s="5229"/>
      <c r="L24" s="5229"/>
      <c r="M24" s="5230"/>
      <c r="N24" s="5228"/>
      <c r="O24" s="5229"/>
      <c r="P24" s="5229"/>
      <c r="Q24" s="5230"/>
      <c r="R24" s="5228"/>
      <c r="S24" s="5229"/>
      <c r="T24" s="5229"/>
      <c r="U24" s="5230"/>
      <c r="V24" s="5228"/>
      <c r="W24" s="5229"/>
      <c r="X24" s="5229"/>
      <c r="Y24" s="5230"/>
      <c r="Z24" s="5231"/>
      <c r="AA24" s="5232"/>
      <c r="AB24" s="5232"/>
      <c r="AC24" s="5232"/>
      <c r="AD24" s="5232"/>
      <c r="AE24" s="5232"/>
      <c r="AF24" s="5233"/>
    </row>
    <row r="25" spans="1:38" s="83" customFormat="1" ht="20.100000000000001" customHeight="1">
      <c r="A25" s="5149"/>
      <c r="B25" s="5150"/>
      <c r="C25" s="5150"/>
      <c r="D25" s="5150"/>
      <c r="E25" s="5150"/>
      <c r="F25" s="5150"/>
      <c r="G25" s="5150"/>
      <c r="H25" s="5151"/>
      <c r="I25" s="641" t="s">
        <v>140</v>
      </c>
      <c r="J25" s="5213"/>
      <c r="K25" s="5214"/>
      <c r="L25" s="5214"/>
      <c r="M25" s="5215"/>
      <c r="N25" s="5213"/>
      <c r="O25" s="5214"/>
      <c r="P25" s="5214"/>
      <c r="Q25" s="5215"/>
      <c r="R25" s="5213"/>
      <c r="S25" s="5214"/>
      <c r="T25" s="5214"/>
      <c r="U25" s="5215"/>
      <c r="V25" s="5213"/>
      <c r="W25" s="5214"/>
      <c r="X25" s="5214"/>
      <c r="Y25" s="5215"/>
      <c r="Z25" s="5234"/>
      <c r="AA25" s="5235"/>
      <c r="AB25" s="5235"/>
      <c r="AC25" s="5235"/>
      <c r="AD25" s="5235"/>
      <c r="AE25" s="5235"/>
      <c r="AF25" s="5236"/>
    </row>
    <row r="26" spans="1:38" s="83" customFormat="1" ht="20.100000000000001" customHeight="1">
      <c r="A26" s="5181"/>
      <c r="B26" s="5182"/>
      <c r="C26" s="5182"/>
      <c r="D26" s="5182"/>
      <c r="E26" s="5182"/>
      <c r="F26" s="5182"/>
      <c r="G26" s="5182"/>
      <c r="H26" s="5183"/>
      <c r="I26" s="96"/>
      <c r="J26" s="5228"/>
      <c r="K26" s="5229"/>
      <c r="L26" s="5229"/>
      <c r="M26" s="5230"/>
      <c r="N26" s="5228"/>
      <c r="O26" s="5229"/>
      <c r="P26" s="5229"/>
      <c r="Q26" s="5230"/>
      <c r="R26" s="5228"/>
      <c r="S26" s="5229"/>
      <c r="T26" s="5229"/>
      <c r="U26" s="5230"/>
      <c r="V26" s="5228"/>
      <c r="W26" s="5229"/>
      <c r="X26" s="5229"/>
      <c r="Y26" s="5230"/>
      <c r="Z26" s="5231"/>
      <c r="AA26" s="5232"/>
      <c r="AB26" s="5232"/>
      <c r="AC26" s="5232"/>
      <c r="AD26" s="5232"/>
      <c r="AE26" s="5232"/>
      <c r="AF26" s="5233"/>
    </row>
    <row r="27" spans="1:38" s="83" customFormat="1" ht="20.100000000000001" customHeight="1">
      <c r="A27" s="5149"/>
      <c r="B27" s="5150"/>
      <c r="C27" s="5150"/>
      <c r="D27" s="5150"/>
      <c r="E27" s="5150"/>
      <c r="F27" s="5150"/>
      <c r="G27" s="5150"/>
      <c r="H27" s="5151"/>
      <c r="I27" s="641" t="s">
        <v>141</v>
      </c>
      <c r="J27" s="5213"/>
      <c r="K27" s="5214"/>
      <c r="L27" s="5214"/>
      <c r="M27" s="5215"/>
      <c r="N27" s="5213"/>
      <c r="O27" s="5214"/>
      <c r="P27" s="5214"/>
      <c r="Q27" s="5215"/>
      <c r="R27" s="5213"/>
      <c r="S27" s="5214"/>
      <c r="T27" s="5214"/>
      <c r="U27" s="5215"/>
      <c r="V27" s="5213"/>
      <c r="W27" s="5214"/>
      <c r="X27" s="5214"/>
      <c r="Y27" s="5215"/>
      <c r="Z27" s="5234"/>
      <c r="AA27" s="5235"/>
      <c r="AB27" s="5235"/>
      <c r="AC27" s="5235"/>
      <c r="AD27" s="5235"/>
      <c r="AE27" s="5235"/>
      <c r="AF27" s="5236"/>
    </row>
    <row r="28" spans="1:38" s="83" customFormat="1" ht="20.100000000000001" customHeight="1">
      <c r="A28" s="5181"/>
      <c r="B28" s="5239"/>
      <c r="C28" s="5239"/>
      <c r="D28" s="5239"/>
      <c r="E28" s="5239"/>
      <c r="F28" s="5239"/>
      <c r="G28" s="5239"/>
      <c r="H28" s="5240"/>
      <c r="I28" s="96"/>
      <c r="J28" s="5228"/>
      <c r="K28" s="5229"/>
      <c r="L28" s="5229"/>
      <c r="M28" s="5230"/>
      <c r="N28" s="5228"/>
      <c r="O28" s="5229"/>
      <c r="P28" s="5229"/>
      <c r="Q28" s="5230"/>
      <c r="R28" s="5228"/>
      <c r="S28" s="5229"/>
      <c r="T28" s="5229"/>
      <c r="U28" s="5230"/>
      <c r="V28" s="5228"/>
      <c r="W28" s="5229"/>
      <c r="X28" s="5229"/>
      <c r="Y28" s="5230"/>
      <c r="Z28" s="5231"/>
      <c r="AA28" s="5232"/>
      <c r="AB28" s="5232"/>
      <c r="AC28" s="5232"/>
      <c r="AD28" s="5232"/>
      <c r="AE28" s="5232"/>
      <c r="AF28" s="5233"/>
    </row>
    <row r="29" spans="1:38" s="83" customFormat="1" ht="20.100000000000001" customHeight="1">
      <c r="A29" s="5241"/>
      <c r="B29" s="5242"/>
      <c r="C29" s="5242"/>
      <c r="D29" s="5242"/>
      <c r="E29" s="5242"/>
      <c r="F29" s="5242"/>
      <c r="G29" s="5242"/>
      <c r="H29" s="5243"/>
      <c r="I29" s="641" t="s">
        <v>143</v>
      </c>
      <c r="J29" s="5213"/>
      <c r="K29" s="5214"/>
      <c r="L29" s="5214"/>
      <c r="M29" s="5215"/>
      <c r="N29" s="5213"/>
      <c r="O29" s="5214"/>
      <c r="P29" s="5214"/>
      <c r="Q29" s="5215"/>
      <c r="R29" s="5213"/>
      <c r="S29" s="5214"/>
      <c r="T29" s="5214"/>
      <c r="U29" s="5215"/>
      <c r="V29" s="5213"/>
      <c r="W29" s="5214"/>
      <c r="X29" s="5214"/>
      <c r="Y29" s="5215"/>
      <c r="Z29" s="5234"/>
      <c r="AA29" s="5235"/>
      <c r="AB29" s="5235"/>
      <c r="AC29" s="5235"/>
      <c r="AD29" s="5235"/>
      <c r="AE29" s="5235"/>
      <c r="AF29" s="5236"/>
    </row>
    <row r="30" spans="1:38" s="83" customFormat="1" ht="23.25" customHeight="1">
      <c r="A30" s="5181"/>
      <c r="B30" s="5182"/>
      <c r="C30" s="5182"/>
      <c r="D30" s="5182"/>
      <c r="E30" s="5182"/>
      <c r="F30" s="5182"/>
      <c r="G30" s="5182"/>
      <c r="H30" s="5183"/>
      <c r="I30" s="96"/>
      <c r="J30" s="5228"/>
      <c r="K30" s="5229"/>
      <c r="L30" s="5229"/>
      <c r="M30" s="5230"/>
      <c r="N30" s="5228"/>
      <c r="O30" s="5229"/>
      <c r="P30" s="5229"/>
      <c r="Q30" s="5230"/>
      <c r="R30" s="5228"/>
      <c r="S30" s="5229"/>
      <c r="T30" s="5229"/>
      <c r="U30" s="5230"/>
      <c r="V30" s="5228"/>
      <c r="W30" s="5229"/>
      <c r="X30" s="5229"/>
      <c r="Y30" s="5230"/>
      <c r="Z30" s="5231"/>
      <c r="AA30" s="5232"/>
      <c r="AB30" s="5232"/>
      <c r="AC30" s="5232"/>
      <c r="AD30" s="5232"/>
      <c r="AE30" s="5232"/>
      <c r="AF30" s="5233"/>
    </row>
    <row r="31" spans="1:38" s="83" customFormat="1" ht="23.25" customHeight="1">
      <c r="A31" s="5149"/>
      <c r="B31" s="5150"/>
      <c r="C31" s="5150"/>
      <c r="D31" s="5150"/>
      <c r="E31" s="5150"/>
      <c r="F31" s="5150"/>
      <c r="G31" s="5150"/>
      <c r="H31" s="5151"/>
      <c r="I31" s="641" t="s">
        <v>144</v>
      </c>
      <c r="J31" s="5213"/>
      <c r="K31" s="5214"/>
      <c r="L31" s="5214"/>
      <c r="M31" s="5215"/>
      <c r="N31" s="5213"/>
      <c r="O31" s="5214"/>
      <c r="P31" s="5214"/>
      <c r="Q31" s="5215"/>
      <c r="R31" s="5213"/>
      <c r="S31" s="5214"/>
      <c r="T31" s="5214"/>
      <c r="U31" s="5215"/>
      <c r="V31" s="5213"/>
      <c r="W31" s="5214"/>
      <c r="X31" s="5214"/>
      <c r="Y31" s="5215"/>
      <c r="Z31" s="5234"/>
      <c r="AA31" s="5235"/>
      <c r="AB31" s="5235"/>
      <c r="AC31" s="5235"/>
      <c r="AD31" s="5235"/>
      <c r="AE31" s="5235"/>
      <c r="AF31" s="5236"/>
    </row>
    <row r="32" spans="1:38" s="83" customFormat="1" ht="20.100000000000001" customHeight="1">
      <c r="A32" s="5181"/>
      <c r="B32" s="5182"/>
      <c r="C32" s="5182"/>
      <c r="D32" s="5182"/>
      <c r="E32" s="5182"/>
      <c r="F32" s="5182"/>
      <c r="G32" s="5182"/>
      <c r="H32" s="5183"/>
      <c r="I32" s="96"/>
      <c r="J32" s="5228"/>
      <c r="K32" s="5229"/>
      <c r="L32" s="5229"/>
      <c r="M32" s="5230"/>
      <c r="N32" s="5228"/>
      <c r="O32" s="5229"/>
      <c r="P32" s="5229"/>
      <c r="Q32" s="5230"/>
      <c r="R32" s="5228"/>
      <c r="S32" s="5229"/>
      <c r="T32" s="5229"/>
      <c r="U32" s="5230"/>
      <c r="V32" s="5228"/>
      <c r="W32" s="5229"/>
      <c r="X32" s="5229"/>
      <c r="Y32" s="5230"/>
      <c r="Z32" s="5231"/>
      <c r="AA32" s="5232"/>
      <c r="AB32" s="5232"/>
      <c r="AC32" s="5232"/>
      <c r="AD32" s="5232"/>
      <c r="AE32" s="5232"/>
      <c r="AF32" s="5233"/>
    </row>
    <row r="33" spans="1:32" s="83" customFormat="1" ht="20.100000000000001" customHeight="1" thickBot="1">
      <c r="A33" s="5244"/>
      <c r="B33" s="5147"/>
      <c r="C33" s="5147"/>
      <c r="D33" s="5147"/>
      <c r="E33" s="5147"/>
      <c r="F33" s="5147"/>
      <c r="G33" s="5147"/>
      <c r="H33" s="5148"/>
      <c r="I33" s="921" t="s">
        <v>146</v>
      </c>
      <c r="J33" s="5213"/>
      <c r="K33" s="5214"/>
      <c r="L33" s="5214"/>
      <c r="M33" s="5215"/>
      <c r="N33" s="5213"/>
      <c r="O33" s="5214"/>
      <c r="P33" s="5214"/>
      <c r="Q33" s="5215"/>
      <c r="R33" s="5213"/>
      <c r="S33" s="5214"/>
      <c r="T33" s="5214"/>
      <c r="U33" s="5215"/>
      <c r="V33" s="5213"/>
      <c r="W33" s="5214"/>
      <c r="X33" s="5214"/>
      <c r="Y33" s="5215"/>
      <c r="Z33" s="5245"/>
      <c r="AA33" s="5246"/>
      <c r="AB33" s="5246"/>
      <c r="AC33" s="5246"/>
      <c r="AD33" s="5246"/>
      <c r="AE33" s="5246"/>
      <c r="AF33" s="5247"/>
    </row>
    <row r="34" spans="1:32" s="83" customFormat="1" ht="20.100000000000001" customHeight="1" thickBot="1">
      <c r="A34" s="922"/>
      <c r="B34" s="5253" t="s">
        <v>1715</v>
      </c>
      <c r="C34" s="5253"/>
      <c r="D34" s="5253"/>
      <c r="E34" s="5253"/>
      <c r="F34" s="5253"/>
      <c r="G34" s="5253"/>
      <c r="H34" s="5253"/>
      <c r="I34" s="5253"/>
      <c r="J34" s="5253"/>
      <c r="K34" s="5253"/>
      <c r="L34" s="5253"/>
      <c r="M34" s="5253"/>
      <c r="N34" s="5253"/>
      <c r="O34" s="5253"/>
      <c r="P34" s="5253"/>
      <c r="Q34" s="5253"/>
      <c r="R34" s="5253"/>
      <c r="S34" s="5253"/>
      <c r="T34" s="5253"/>
      <c r="U34" s="5253"/>
      <c r="V34" s="5253"/>
      <c r="W34" s="5253"/>
      <c r="X34" s="5253"/>
      <c r="Y34" s="5253"/>
      <c r="Z34" s="5253"/>
      <c r="AA34" s="5253"/>
      <c r="AB34" s="5253"/>
      <c r="AC34" s="5253"/>
      <c r="AD34" s="5253"/>
      <c r="AE34" s="5253"/>
      <c r="AF34" s="5254"/>
    </row>
    <row r="35" spans="1:32" s="83" customFormat="1" ht="20.100000000000001" customHeight="1">
      <c r="A35" s="923"/>
      <c r="B35" s="5219" t="s">
        <v>1144</v>
      </c>
      <c r="C35" s="5219"/>
      <c r="D35" s="5219"/>
      <c r="E35" s="5219"/>
      <c r="F35" s="5219"/>
      <c r="G35" s="5219"/>
      <c r="H35" s="924"/>
      <c r="I35" s="918"/>
      <c r="J35" s="5220"/>
      <c r="K35" s="5221"/>
      <c r="L35" s="5221"/>
      <c r="M35" s="5222"/>
      <c r="N35" s="5220"/>
      <c r="O35" s="5221"/>
      <c r="P35" s="5221"/>
      <c r="Q35" s="5222"/>
      <c r="R35" s="5220"/>
      <c r="S35" s="5221"/>
      <c r="T35" s="5221"/>
      <c r="U35" s="5222"/>
      <c r="V35" s="5220"/>
      <c r="W35" s="5221"/>
      <c r="X35" s="5221"/>
      <c r="Y35" s="5222"/>
      <c r="Z35" s="5220"/>
      <c r="AA35" s="5221"/>
      <c r="AB35" s="5221"/>
      <c r="AC35" s="5221"/>
      <c r="AD35" s="5221"/>
      <c r="AE35" s="5221"/>
      <c r="AF35" s="5222"/>
    </row>
    <row r="36" spans="1:32" s="83" customFormat="1" ht="20.100000000000001" customHeight="1">
      <c r="A36" s="907"/>
      <c r="B36" s="5141" t="s">
        <v>1145</v>
      </c>
      <c r="C36" s="5141"/>
      <c r="D36" s="5141"/>
      <c r="E36" s="5141"/>
      <c r="F36" s="5141"/>
      <c r="G36" s="5141"/>
      <c r="H36" s="908"/>
      <c r="I36" s="641" t="s">
        <v>147</v>
      </c>
      <c r="J36" s="5213"/>
      <c r="K36" s="5214"/>
      <c r="L36" s="5214"/>
      <c r="M36" s="5215"/>
      <c r="N36" s="5213"/>
      <c r="O36" s="5214"/>
      <c r="P36" s="5214"/>
      <c r="Q36" s="5215"/>
      <c r="R36" s="5213"/>
      <c r="S36" s="5214"/>
      <c r="T36" s="5214"/>
      <c r="U36" s="5215"/>
      <c r="V36" s="5213"/>
      <c r="W36" s="5214"/>
      <c r="X36" s="5214"/>
      <c r="Y36" s="5215"/>
      <c r="Z36" s="5216" t="s">
        <v>1150</v>
      </c>
      <c r="AA36" s="5226"/>
      <c r="AB36" s="5226"/>
      <c r="AC36" s="5226"/>
      <c r="AD36" s="5226"/>
      <c r="AE36" s="5226"/>
      <c r="AF36" s="5227"/>
    </row>
    <row r="37" spans="1:32" s="83" customFormat="1" ht="20.100000000000001" customHeight="1">
      <c r="A37" s="905"/>
      <c r="B37" s="5219" t="s">
        <v>1146</v>
      </c>
      <c r="C37" s="5219"/>
      <c r="D37" s="5219"/>
      <c r="E37" s="5219"/>
      <c r="F37" s="5219"/>
      <c r="G37" s="5219"/>
      <c r="H37" s="906"/>
      <c r="I37" s="96"/>
      <c r="J37" s="5228"/>
      <c r="K37" s="5229"/>
      <c r="L37" s="5229"/>
      <c r="M37" s="5230"/>
      <c r="N37" s="5228"/>
      <c r="O37" s="5229"/>
      <c r="P37" s="5229"/>
      <c r="Q37" s="5230"/>
      <c r="R37" s="5228"/>
      <c r="S37" s="5229"/>
      <c r="T37" s="5229"/>
      <c r="U37" s="5230"/>
      <c r="V37" s="5228"/>
      <c r="W37" s="5229"/>
      <c r="X37" s="5229"/>
      <c r="Y37" s="5230"/>
      <c r="Z37" s="5231"/>
      <c r="AA37" s="5232"/>
      <c r="AB37" s="5232"/>
      <c r="AC37" s="5232"/>
      <c r="AD37" s="5232"/>
      <c r="AE37" s="5232"/>
      <c r="AF37" s="5233"/>
    </row>
    <row r="38" spans="1:32" s="83" customFormat="1" ht="20.100000000000001" customHeight="1">
      <c r="A38" s="907"/>
      <c r="B38" s="5141" t="s">
        <v>1147</v>
      </c>
      <c r="C38" s="5141"/>
      <c r="D38" s="5141"/>
      <c r="E38" s="5141"/>
      <c r="F38" s="5141"/>
      <c r="G38" s="5141"/>
      <c r="H38" s="908"/>
      <c r="I38" s="641" t="s">
        <v>291</v>
      </c>
      <c r="J38" s="5213"/>
      <c r="K38" s="5214"/>
      <c r="L38" s="5214"/>
      <c r="M38" s="5215"/>
      <c r="N38" s="5213"/>
      <c r="O38" s="5214"/>
      <c r="P38" s="5214"/>
      <c r="Q38" s="5215"/>
      <c r="R38" s="5213"/>
      <c r="S38" s="5214"/>
      <c r="T38" s="5214"/>
      <c r="U38" s="5215"/>
      <c r="V38" s="5213"/>
      <c r="W38" s="5214"/>
      <c r="X38" s="5214"/>
      <c r="Y38" s="5215"/>
      <c r="Z38" s="5216" t="s">
        <v>1151</v>
      </c>
      <c r="AA38" s="5226"/>
      <c r="AB38" s="5226"/>
      <c r="AC38" s="5226"/>
      <c r="AD38" s="5226"/>
      <c r="AE38" s="5226"/>
      <c r="AF38" s="5227"/>
    </row>
    <row r="39" spans="1:32" s="83" customFormat="1" ht="20.100000000000001" customHeight="1">
      <c r="A39" s="905"/>
      <c r="B39" s="5237" t="s">
        <v>1113</v>
      </c>
      <c r="C39" s="5237"/>
      <c r="D39" s="5237"/>
      <c r="E39" s="5237"/>
      <c r="F39" s="5237"/>
      <c r="G39" s="5237"/>
      <c r="H39" s="929"/>
      <c r="I39" s="96"/>
      <c r="J39" s="5228"/>
      <c r="K39" s="5229"/>
      <c r="L39" s="5229"/>
      <c r="M39" s="5230"/>
      <c r="N39" s="5228"/>
      <c r="O39" s="5229"/>
      <c r="P39" s="5229"/>
      <c r="Q39" s="5230"/>
      <c r="R39" s="5228"/>
      <c r="S39" s="5229"/>
      <c r="T39" s="5229"/>
      <c r="U39" s="5230"/>
      <c r="V39" s="5228"/>
      <c r="W39" s="5229"/>
      <c r="X39" s="5229"/>
      <c r="Y39" s="5230"/>
      <c r="Z39" s="5231"/>
      <c r="AA39" s="5232"/>
      <c r="AB39" s="5232"/>
      <c r="AC39" s="5232"/>
      <c r="AD39" s="5232"/>
      <c r="AE39" s="5232"/>
      <c r="AF39" s="5233"/>
    </row>
    <row r="40" spans="1:32" s="83" customFormat="1" ht="20.100000000000001" customHeight="1">
      <c r="A40" s="907"/>
      <c r="B40" s="5251" t="s">
        <v>4801</v>
      </c>
      <c r="C40" s="5251"/>
      <c r="D40" s="5251"/>
      <c r="E40" s="5251"/>
      <c r="F40" s="5251"/>
      <c r="G40" s="5251"/>
      <c r="H40" s="5252"/>
      <c r="I40" s="641" t="s">
        <v>276</v>
      </c>
      <c r="J40" s="5213"/>
      <c r="K40" s="5214"/>
      <c r="L40" s="5214"/>
      <c r="M40" s="5215"/>
      <c r="N40" s="5213"/>
      <c r="O40" s="5214"/>
      <c r="P40" s="5214"/>
      <c r="Q40" s="5215"/>
      <c r="R40" s="5213"/>
      <c r="S40" s="5214"/>
      <c r="T40" s="5214"/>
      <c r="U40" s="5215"/>
      <c r="V40" s="5213"/>
      <c r="W40" s="5214"/>
      <c r="X40" s="5214"/>
      <c r="Y40" s="5215"/>
      <c r="Z40" s="5234"/>
      <c r="AA40" s="5235"/>
      <c r="AB40" s="5235"/>
      <c r="AC40" s="5235"/>
      <c r="AD40" s="5235"/>
      <c r="AE40" s="5235"/>
      <c r="AF40" s="5236"/>
    </row>
    <row r="41" spans="1:32" s="83" customFormat="1" ht="20.100000000000001" customHeight="1">
      <c r="A41" s="5181"/>
      <c r="B41" s="5182"/>
      <c r="C41" s="5239"/>
      <c r="D41" s="5182"/>
      <c r="E41" s="5182"/>
      <c r="F41" s="5182"/>
      <c r="G41" s="5182"/>
      <c r="H41" s="5183"/>
      <c r="I41" s="96"/>
      <c r="J41" s="5228"/>
      <c r="K41" s="5229"/>
      <c r="L41" s="5229"/>
      <c r="M41" s="5230"/>
      <c r="N41" s="5228"/>
      <c r="O41" s="5229"/>
      <c r="P41" s="5229"/>
      <c r="Q41" s="5230"/>
      <c r="R41" s="5228"/>
      <c r="S41" s="5229"/>
      <c r="T41" s="5229"/>
      <c r="U41" s="5230"/>
      <c r="V41" s="5228"/>
      <c r="W41" s="5229"/>
      <c r="X41" s="5229"/>
      <c r="Y41" s="5230"/>
      <c r="Z41" s="5231"/>
      <c r="AA41" s="5232"/>
      <c r="AB41" s="5232"/>
      <c r="AC41" s="5232"/>
      <c r="AD41" s="5232"/>
      <c r="AE41" s="5232"/>
      <c r="AF41" s="5233"/>
    </row>
    <row r="42" spans="1:32" s="83" customFormat="1" ht="20.100000000000001" customHeight="1">
      <c r="A42" s="5149"/>
      <c r="B42" s="5150"/>
      <c r="C42" s="5150"/>
      <c r="D42" s="5150"/>
      <c r="E42" s="5150"/>
      <c r="F42" s="5150"/>
      <c r="G42" s="5150"/>
      <c r="H42" s="5151"/>
      <c r="I42" s="641" t="s">
        <v>320</v>
      </c>
      <c r="J42" s="5213"/>
      <c r="K42" s="5214"/>
      <c r="L42" s="5214"/>
      <c r="M42" s="5215"/>
      <c r="N42" s="5213"/>
      <c r="O42" s="5214"/>
      <c r="P42" s="5214"/>
      <c r="Q42" s="5215"/>
      <c r="R42" s="5213"/>
      <c r="S42" s="5214"/>
      <c r="T42" s="5214"/>
      <c r="U42" s="5215"/>
      <c r="V42" s="5213"/>
      <c r="W42" s="5214"/>
      <c r="X42" s="5214"/>
      <c r="Y42" s="5215"/>
      <c r="Z42" s="5234"/>
      <c r="AA42" s="5235"/>
      <c r="AB42" s="5235"/>
      <c r="AC42" s="5235"/>
      <c r="AD42" s="5235"/>
      <c r="AE42" s="5235"/>
      <c r="AF42" s="5236"/>
    </row>
    <row r="43" spans="1:32" s="83" customFormat="1" ht="20.100000000000001" customHeight="1">
      <c r="A43" s="5248"/>
      <c r="B43" s="5249"/>
      <c r="C43" s="5249"/>
      <c r="D43" s="5249"/>
      <c r="E43" s="5249"/>
      <c r="F43" s="5249"/>
      <c r="G43" s="5249"/>
      <c r="H43" s="5249"/>
      <c r="I43" s="96"/>
      <c r="J43" s="5228"/>
      <c r="K43" s="5229"/>
      <c r="L43" s="5229"/>
      <c r="M43" s="5230"/>
      <c r="N43" s="5228"/>
      <c r="O43" s="5229"/>
      <c r="P43" s="5229"/>
      <c r="Q43" s="5230"/>
      <c r="R43" s="5228"/>
      <c r="S43" s="5229"/>
      <c r="T43" s="5229"/>
      <c r="U43" s="5230"/>
      <c r="V43" s="5228"/>
      <c r="W43" s="5229"/>
      <c r="X43" s="5229"/>
      <c r="Y43" s="5230"/>
      <c r="Z43" s="5231"/>
      <c r="AA43" s="5232"/>
      <c r="AB43" s="5232"/>
      <c r="AC43" s="5232"/>
      <c r="AD43" s="5232"/>
      <c r="AE43" s="5232"/>
      <c r="AF43" s="5233"/>
    </row>
    <row r="44" spans="1:32" s="83" customFormat="1" ht="20.100000000000001" customHeight="1">
      <c r="A44" s="5248"/>
      <c r="B44" s="5249"/>
      <c r="C44" s="5249"/>
      <c r="D44" s="5249"/>
      <c r="E44" s="5249"/>
      <c r="F44" s="5249"/>
      <c r="G44" s="5249"/>
      <c r="H44" s="5249"/>
      <c r="I44" s="641" t="s">
        <v>322</v>
      </c>
      <c r="J44" s="5213"/>
      <c r="K44" s="5214"/>
      <c r="L44" s="5214"/>
      <c r="M44" s="5215"/>
      <c r="N44" s="5213"/>
      <c r="O44" s="5214"/>
      <c r="P44" s="5214"/>
      <c r="Q44" s="5215"/>
      <c r="R44" s="5213"/>
      <c r="S44" s="5214"/>
      <c r="T44" s="5214"/>
      <c r="U44" s="5215"/>
      <c r="V44" s="5213"/>
      <c r="W44" s="5214"/>
      <c r="X44" s="5214"/>
      <c r="Y44" s="5215"/>
      <c r="Z44" s="5234"/>
      <c r="AA44" s="5235"/>
      <c r="AB44" s="5235"/>
      <c r="AC44" s="5235"/>
      <c r="AD44" s="5235"/>
      <c r="AE44" s="5235"/>
      <c r="AF44" s="5236"/>
    </row>
    <row r="45" spans="1:32" s="83" customFormat="1" ht="20.100000000000001" customHeight="1">
      <c r="A45" s="5248"/>
      <c r="B45" s="5249"/>
      <c r="C45" s="5249"/>
      <c r="D45" s="5249"/>
      <c r="E45" s="5249"/>
      <c r="F45" s="5249"/>
      <c r="G45" s="5249"/>
      <c r="H45" s="5249"/>
      <c r="I45" s="96"/>
      <c r="J45" s="5228"/>
      <c r="K45" s="5229"/>
      <c r="L45" s="5229"/>
      <c r="M45" s="5230"/>
      <c r="N45" s="5228"/>
      <c r="O45" s="5229"/>
      <c r="P45" s="5229"/>
      <c r="Q45" s="5230"/>
      <c r="R45" s="5228"/>
      <c r="S45" s="5229"/>
      <c r="T45" s="5229"/>
      <c r="U45" s="5230"/>
      <c r="V45" s="5228"/>
      <c r="W45" s="5229"/>
      <c r="X45" s="5229"/>
      <c r="Y45" s="5230"/>
      <c r="Z45" s="5231"/>
      <c r="AA45" s="5232"/>
      <c r="AB45" s="5232"/>
      <c r="AC45" s="5232"/>
      <c r="AD45" s="5232"/>
      <c r="AE45" s="5232"/>
      <c r="AF45" s="5233"/>
    </row>
    <row r="46" spans="1:32" s="83" customFormat="1" ht="20.100000000000001" customHeight="1">
      <c r="A46" s="5248"/>
      <c r="B46" s="5249"/>
      <c r="C46" s="5249"/>
      <c r="D46" s="5249"/>
      <c r="E46" s="5249"/>
      <c r="F46" s="5249"/>
      <c r="G46" s="5249"/>
      <c r="H46" s="5249"/>
      <c r="I46" s="641" t="s">
        <v>137</v>
      </c>
      <c r="J46" s="5213"/>
      <c r="K46" s="5214"/>
      <c r="L46" s="5214"/>
      <c r="M46" s="5215"/>
      <c r="N46" s="5213"/>
      <c r="O46" s="5214"/>
      <c r="P46" s="5214"/>
      <c r="Q46" s="5215"/>
      <c r="R46" s="5213"/>
      <c r="S46" s="5214"/>
      <c r="T46" s="5214"/>
      <c r="U46" s="5215"/>
      <c r="V46" s="5213"/>
      <c r="W46" s="5214"/>
      <c r="X46" s="5214"/>
      <c r="Y46" s="5215"/>
      <c r="Z46" s="5234"/>
      <c r="AA46" s="5235"/>
      <c r="AB46" s="5235"/>
      <c r="AC46" s="5235"/>
      <c r="AD46" s="5235"/>
      <c r="AE46" s="5235"/>
      <c r="AF46" s="5236"/>
    </row>
    <row r="47" spans="1:32" s="83" customFormat="1" ht="20.100000000000001" customHeight="1">
      <c r="A47" s="5248"/>
      <c r="B47" s="5249"/>
      <c r="C47" s="5249"/>
      <c r="D47" s="5249"/>
      <c r="E47" s="5249"/>
      <c r="F47" s="5249"/>
      <c r="G47" s="5249"/>
      <c r="H47" s="5249"/>
      <c r="I47" s="96"/>
      <c r="J47" s="5228"/>
      <c r="K47" s="5229"/>
      <c r="L47" s="5229"/>
      <c r="M47" s="5230"/>
      <c r="N47" s="5228"/>
      <c r="O47" s="5229"/>
      <c r="P47" s="5229"/>
      <c r="Q47" s="5230"/>
      <c r="R47" s="5228"/>
      <c r="S47" s="5229"/>
      <c r="T47" s="5229"/>
      <c r="U47" s="5230"/>
      <c r="V47" s="5228"/>
      <c r="W47" s="5229"/>
      <c r="X47" s="5229"/>
      <c r="Y47" s="5230"/>
      <c r="Z47" s="5231"/>
      <c r="AA47" s="5232"/>
      <c r="AB47" s="5232"/>
      <c r="AC47" s="5232"/>
      <c r="AD47" s="5232"/>
      <c r="AE47" s="5232"/>
      <c r="AF47" s="5233"/>
    </row>
    <row r="48" spans="1:32" s="83" customFormat="1" ht="20.100000000000001" customHeight="1">
      <c r="A48" s="5248"/>
      <c r="B48" s="5249"/>
      <c r="C48" s="5249"/>
      <c r="D48" s="5249"/>
      <c r="E48" s="5249"/>
      <c r="F48" s="5249"/>
      <c r="G48" s="5249"/>
      <c r="H48" s="5249"/>
      <c r="I48" s="641" t="s">
        <v>139</v>
      </c>
      <c r="J48" s="5213"/>
      <c r="K48" s="5214"/>
      <c r="L48" s="5214"/>
      <c r="M48" s="5215"/>
      <c r="N48" s="5213"/>
      <c r="O48" s="5214"/>
      <c r="P48" s="5214"/>
      <c r="Q48" s="5215"/>
      <c r="R48" s="5213"/>
      <c r="S48" s="5214"/>
      <c r="T48" s="5214"/>
      <c r="U48" s="5215"/>
      <c r="V48" s="5213"/>
      <c r="W48" s="5214"/>
      <c r="X48" s="5214"/>
      <c r="Y48" s="5215"/>
      <c r="Z48" s="5234"/>
      <c r="AA48" s="5235"/>
      <c r="AB48" s="5235"/>
      <c r="AC48" s="5235"/>
      <c r="AD48" s="5235"/>
      <c r="AE48" s="5235"/>
      <c r="AF48" s="5236"/>
    </row>
    <row r="49" spans="1:33" s="83" customFormat="1" ht="19.5" customHeight="1">
      <c r="A49" s="905"/>
      <c r="B49" s="5130" t="s">
        <v>154</v>
      </c>
      <c r="C49" s="5130"/>
      <c r="D49" s="5130"/>
      <c r="E49" s="5130"/>
      <c r="F49" s="5130"/>
      <c r="G49" s="5130"/>
      <c r="H49" s="910"/>
      <c r="I49" s="96"/>
      <c r="J49" s="5228"/>
      <c r="K49" s="5229"/>
      <c r="L49" s="5229"/>
      <c r="M49" s="5230"/>
      <c r="N49" s="5228"/>
      <c r="O49" s="5229"/>
      <c r="P49" s="5229"/>
      <c r="Q49" s="5230"/>
      <c r="R49" s="5228"/>
      <c r="S49" s="5229"/>
      <c r="T49" s="5229"/>
      <c r="U49" s="5230"/>
      <c r="V49" s="5228"/>
      <c r="W49" s="5229"/>
      <c r="X49" s="5229"/>
      <c r="Y49" s="5230"/>
      <c r="Z49" s="5258"/>
      <c r="AA49" s="5258"/>
      <c r="AB49" s="5258"/>
      <c r="AC49" s="5258"/>
      <c r="AD49" s="5258"/>
      <c r="AE49" s="5258"/>
      <c r="AF49" s="5258"/>
    </row>
    <row r="50" spans="1:33" s="83" customFormat="1" ht="19.5" customHeight="1">
      <c r="A50" s="911"/>
      <c r="B50" s="5141" t="s">
        <v>155</v>
      </c>
      <c r="C50" s="5141"/>
      <c r="D50" s="5141"/>
      <c r="E50" s="5141"/>
      <c r="F50" s="5141"/>
      <c r="G50" s="5141"/>
      <c r="H50" s="912"/>
      <c r="I50" s="641" t="s">
        <v>136</v>
      </c>
      <c r="J50" s="5255">
        <f>J19+J21+J23+J25+J27+J29+J31+J33+J36+J38+J40+J42+J44+J46+J48</f>
        <v>0</v>
      </c>
      <c r="K50" s="5256"/>
      <c r="L50" s="5256"/>
      <c r="M50" s="5257"/>
      <c r="N50" s="5255">
        <f>N19+N21+N23+N25+N27+N29+N31+N33+N36+N38+N40+N42+N44+N46+N48</f>
        <v>0</v>
      </c>
      <c r="O50" s="5256"/>
      <c r="P50" s="5256"/>
      <c r="Q50" s="5257"/>
      <c r="R50" s="5255">
        <f>R19+R21+R23+R25+R27+R29+R31+R33+R36+R38+R40+R42+R44+R46+R48</f>
        <v>0</v>
      </c>
      <c r="S50" s="5256"/>
      <c r="T50" s="5256"/>
      <c r="U50" s="5257"/>
      <c r="V50" s="5255">
        <f>V19+V21+V23+V25+V27+V29+V31+V33+V36+V38+V40+V42+V44+V46+V48</f>
        <v>0</v>
      </c>
      <c r="W50" s="5256"/>
      <c r="X50" s="5256"/>
      <c r="Y50" s="5257"/>
      <c r="Z50" s="5259"/>
      <c r="AA50" s="5259"/>
      <c r="AB50" s="5259"/>
      <c r="AC50" s="5259"/>
      <c r="AD50" s="5259"/>
      <c r="AE50" s="5259"/>
      <c r="AF50" s="5259"/>
      <c r="AG50" s="97"/>
    </row>
    <row r="51" spans="1:33" ht="12.9" customHeight="1">
      <c r="A51" s="5165"/>
      <c r="B51" s="5165"/>
      <c r="C51" s="5165"/>
      <c r="D51" s="5165"/>
      <c r="E51" s="5166"/>
      <c r="F51" s="5165"/>
      <c r="G51" s="5165"/>
      <c r="H51" s="5165"/>
      <c r="I51" s="5165"/>
      <c r="J51" s="5165"/>
      <c r="K51" s="5165"/>
      <c r="L51" s="5165"/>
      <c r="M51" s="5165"/>
      <c r="N51" s="5165"/>
      <c r="O51" s="5165"/>
      <c r="P51" s="5165"/>
      <c r="Q51" s="5165"/>
      <c r="R51" s="5165"/>
      <c r="S51" s="5165"/>
      <c r="T51" s="5165"/>
      <c r="U51" s="5165"/>
      <c r="V51" s="5165"/>
      <c r="W51" s="5165"/>
      <c r="X51" s="5165"/>
      <c r="Y51" s="5165"/>
      <c r="Z51" s="5165"/>
      <c r="AA51" s="5165"/>
      <c r="AB51" s="5165"/>
      <c r="AC51" s="5165"/>
      <c r="AD51" s="5165"/>
      <c r="AE51" s="5165"/>
      <c r="AF51" s="5165"/>
    </row>
    <row r="52" spans="1:33" ht="12.9" customHeight="1">
      <c r="I52" s="83"/>
    </row>
    <row r="53" spans="1:33">
      <c r="C53" s="90"/>
      <c r="I53" s="83"/>
    </row>
    <row r="54" spans="1:33">
      <c r="I54" s="83"/>
    </row>
    <row r="55" spans="1:33" ht="13.2">
      <c r="A55" s="85"/>
      <c r="B55" s="85"/>
      <c r="C55" s="85"/>
      <c r="D55" s="85"/>
      <c r="E55" s="85"/>
      <c r="F55" s="85"/>
      <c r="G55" s="85"/>
      <c r="H55" s="85"/>
      <c r="I55" s="80"/>
      <c r="J55" s="85"/>
      <c r="K55" s="85"/>
      <c r="L55" s="85"/>
      <c r="M55" s="85"/>
      <c r="N55" s="85"/>
      <c r="O55" s="85"/>
      <c r="P55" s="85"/>
      <c r="Q55" s="85"/>
      <c r="R55" s="85"/>
      <c r="S55" s="85"/>
      <c r="T55" s="85"/>
      <c r="U55" s="85"/>
      <c r="V55" s="85"/>
      <c r="W55" s="85"/>
      <c r="X55" s="85"/>
      <c r="Y55" s="85"/>
      <c r="Z55" s="85"/>
      <c r="AA55" s="85"/>
      <c r="AB55" s="85"/>
      <c r="AC55" s="85"/>
      <c r="AD55" s="85"/>
      <c r="AE55" s="85"/>
      <c r="AF55" s="85"/>
    </row>
    <row r="56" spans="1:33" ht="13.2">
      <c r="A56" s="85"/>
      <c r="B56" s="85"/>
      <c r="C56" s="85"/>
      <c r="D56" s="85"/>
      <c r="E56" s="85"/>
      <c r="F56" s="85"/>
      <c r="G56" s="85"/>
      <c r="H56" s="85"/>
      <c r="I56" s="80"/>
      <c r="J56" s="85"/>
      <c r="K56" s="85"/>
      <c r="L56" s="85"/>
      <c r="M56" s="85"/>
      <c r="N56" s="85"/>
      <c r="O56" s="85"/>
      <c r="P56" s="85"/>
      <c r="Q56" s="85"/>
      <c r="R56" s="85"/>
      <c r="S56" s="85"/>
      <c r="T56" s="85"/>
      <c r="U56" s="85"/>
      <c r="V56" s="85"/>
      <c r="W56" s="85"/>
      <c r="X56" s="85"/>
      <c r="Y56" s="85"/>
      <c r="Z56" s="85"/>
      <c r="AA56" s="85"/>
      <c r="AB56" s="85"/>
      <c r="AC56" s="85"/>
      <c r="AD56" s="85"/>
      <c r="AE56" s="85"/>
      <c r="AF56" s="85"/>
    </row>
    <row r="57" spans="1:33">
      <c r="I57" s="83"/>
    </row>
    <row r="65" spans="3:25">
      <c r="C65" s="84"/>
      <c r="D65" s="84"/>
      <c r="E65" s="84"/>
      <c r="F65" s="84"/>
      <c r="G65" s="84"/>
      <c r="H65" s="84"/>
      <c r="I65" s="84"/>
      <c r="J65" s="84"/>
      <c r="K65" s="84"/>
      <c r="L65" s="84"/>
      <c r="M65" s="84"/>
      <c r="N65" s="84"/>
      <c r="O65" s="84"/>
      <c r="P65" s="84"/>
      <c r="Q65" s="84"/>
      <c r="R65" s="84"/>
      <c r="S65" s="84"/>
      <c r="T65" s="84"/>
      <c r="U65" s="84"/>
      <c r="V65" s="84"/>
      <c r="W65" s="84"/>
      <c r="X65" s="84"/>
      <c r="Y65" s="84"/>
    </row>
  </sheetData>
  <sheetProtection selectLockedCells="1" selectUnlockedCells="1"/>
  <mergeCells count="213">
    <mergeCell ref="B49:G49"/>
    <mergeCell ref="Z49:AF50"/>
    <mergeCell ref="B50:G50"/>
    <mergeCell ref="B35:G35"/>
    <mergeCell ref="B36:G36"/>
    <mergeCell ref="B37:G37"/>
    <mergeCell ref="B38:G38"/>
    <mergeCell ref="B39:G39"/>
    <mergeCell ref="B40:H40"/>
    <mergeCell ref="R46:U46"/>
    <mergeCell ref="V46:Y46"/>
    <mergeCell ref="Z46:AF46"/>
    <mergeCell ref="A47:H48"/>
    <mergeCell ref="J47:M47"/>
    <mergeCell ref="N47:Q47"/>
    <mergeCell ref="R47:U47"/>
    <mergeCell ref="V47:Y47"/>
    <mergeCell ref="N44:Q44"/>
    <mergeCell ref="R44:U44"/>
    <mergeCell ref="V44:Y44"/>
    <mergeCell ref="Z44:AF44"/>
    <mergeCell ref="A45:H46"/>
    <mergeCell ref="J45:M45"/>
    <mergeCell ref="N45:Q45"/>
    <mergeCell ref="A51:AF51"/>
    <mergeCell ref="R13:U13"/>
    <mergeCell ref="V13:Y13"/>
    <mergeCell ref="R9:Y9"/>
    <mergeCell ref="R10:Y10"/>
    <mergeCell ref="B17:AD17"/>
    <mergeCell ref="B23:H23"/>
    <mergeCell ref="B34:AF34"/>
    <mergeCell ref="J49:M49"/>
    <mergeCell ref="N49:Q49"/>
    <mergeCell ref="R49:U49"/>
    <mergeCell ref="V49:Y49"/>
    <mergeCell ref="J50:M50"/>
    <mergeCell ref="N50:Q50"/>
    <mergeCell ref="R50:U50"/>
    <mergeCell ref="V50:Y50"/>
    <mergeCell ref="Z47:AF47"/>
    <mergeCell ref="J48:M48"/>
    <mergeCell ref="N48:Q48"/>
    <mergeCell ref="R48:U48"/>
    <mergeCell ref="V48:Y48"/>
    <mergeCell ref="Z48:AF48"/>
    <mergeCell ref="J46:M46"/>
    <mergeCell ref="N46:Q46"/>
    <mergeCell ref="A41:H42"/>
    <mergeCell ref="J41:M41"/>
    <mergeCell ref="N41:Q41"/>
    <mergeCell ref="R41:U41"/>
    <mergeCell ref="V41:Y41"/>
    <mergeCell ref="Z41:AF41"/>
    <mergeCell ref="J42:M42"/>
    <mergeCell ref="N42:Q42"/>
    <mergeCell ref="R45:U45"/>
    <mergeCell ref="V45:Y45"/>
    <mergeCell ref="Z45:AF45"/>
    <mergeCell ref="R42:U42"/>
    <mergeCell ref="V42:Y42"/>
    <mergeCell ref="Z42:AF42"/>
    <mergeCell ref="A43:H44"/>
    <mergeCell ref="J43:M43"/>
    <mergeCell ref="N43:Q43"/>
    <mergeCell ref="R43:U43"/>
    <mergeCell ref="V43:Y43"/>
    <mergeCell ref="Z43:AF43"/>
    <mergeCell ref="J44:M44"/>
    <mergeCell ref="J39:M39"/>
    <mergeCell ref="N39:Q39"/>
    <mergeCell ref="R39:U39"/>
    <mergeCell ref="V39:Y39"/>
    <mergeCell ref="Z39:AF39"/>
    <mergeCell ref="J40:M40"/>
    <mergeCell ref="N40:Q40"/>
    <mergeCell ref="R40:U40"/>
    <mergeCell ref="V40:Y40"/>
    <mergeCell ref="Z40:AF40"/>
    <mergeCell ref="J37:M37"/>
    <mergeCell ref="N37:Q37"/>
    <mergeCell ref="R37:U37"/>
    <mergeCell ref="V37:Y37"/>
    <mergeCell ref="Z37:AF37"/>
    <mergeCell ref="J38:M38"/>
    <mergeCell ref="N38:Q38"/>
    <mergeCell ref="R38:U38"/>
    <mergeCell ref="V38:Y38"/>
    <mergeCell ref="Z38:AF38"/>
    <mergeCell ref="A32:H33"/>
    <mergeCell ref="J32:M32"/>
    <mergeCell ref="N32:Q32"/>
    <mergeCell ref="R32:U32"/>
    <mergeCell ref="V32:Y32"/>
    <mergeCell ref="Z32:AF32"/>
    <mergeCell ref="Z35:AF35"/>
    <mergeCell ref="J36:M36"/>
    <mergeCell ref="N36:Q36"/>
    <mergeCell ref="R36:U36"/>
    <mergeCell ref="V36:Y36"/>
    <mergeCell ref="Z36:AF36"/>
    <mergeCell ref="J33:M33"/>
    <mergeCell ref="N33:Q33"/>
    <mergeCell ref="R33:U33"/>
    <mergeCell ref="V33:Y33"/>
    <mergeCell ref="Z33:AF33"/>
    <mergeCell ref="J35:M35"/>
    <mergeCell ref="N35:Q35"/>
    <mergeCell ref="R35:U35"/>
    <mergeCell ref="V35:Y35"/>
    <mergeCell ref="A30:H31"/>
    <mergeCell ref="J30:M30"/>
    <mergeCell ref="N30:Q30"/>
    <mergeCell ref="R30:U30"/>
    <mergeCell ref="V30:Y30"/>
    <mergeCell ref="Z30:AF30"/>
    <mergeCell ref="J31:M31"/>
    <mergeCell ref="N31:Q31"/>
    <mergeCell ref="R31:U31"/>
    <mergeCell ref="V31:Y31"/>
    <mergeCell ref="Z31:AF31"/>
    <mergeCell ref="A28:H29"/>
    <mergeCell ref="J28:M28"/>
    <mergeCell ref="N28:Q28"/>
    <mergeCell ref="R28:U28"/>
    <mergeCell ref="V28:Y28"/>
    <mergeCell ref="Z28:AF28"/>
    <mergeCell ref="J29:M29"/>
    <mergeCell ref="N29:Q29"/>
    <mergeCell ref="R29:U29"/>
    <mergeCell ref="V29:Y29"/>
    <mergeCell ref="Z29:AF29"/>
    <mergeCell ref="Z25:AF25"/>
    <mergeCell ref="A26:H27"/>
    <mergeCell ref="J26:M26"/>
    <mergeCell ref="N26:Q26"/>
    <mergeCell ref="R26:U26"/>
    <mergeCell ref="V26:Y26"/>
    <mergeCell ref="Z26:AF26"/>
    <mergeCell ref="J27:M27"/>
    <mergeCell ref="N27:Q27"/>
    <mergeCell ref="R27:U27"/>
    <mergeCell ref="A24:H25"/>
    <mergeCell ref="J24:M24"/>
    <mergeCell ref="N24:Q24"/>
    <mergeCell ref="R24:U24"/>
    <mergeCell ref="V24:Y24"/>
    <mergeCell ref="Z24:AF24"/>
    <mergeCell ref="J25:M25"/>
    <mergeCell ref="N25:Q25"/>
    <mergeCell ref="R25:U25"/>
    <mergeCell ref="V25:Y25"/>
    <mergeCell ref="V27:Y27"/>
    <mergeCell ref="Z27:AF27"/>
    <mergeCell ref="J23:M23"/>
    <mergeCell ref="N23:Q23"/>
    <mergeCell ref="R23:U23"/>
    <mergeCell ref="V23:Y23"/>
    <mergeCell ref="Z23:AF23"/>
    <mergeCell ref="B22:G22"/>
    <mergeCell ref="J22:M22"/>
    <mergeCell ref="N22:Q22"/>
    <mergeCell ref="R22:U22"/>
    <mergeCell ref="V22:Y22"/>
    <mergeCell ref="Z22:AF22"/>
    <mergeCell ref="B21:G21"/>
    <mergeCell ref="J21:M21"/>
    <mergeCell ref="N21:Q21"/>
    <mergeCell ref="R21:U21"/>
    <mergeCell ref="V21:Y21"/>
    <mergeCell ref="Z21:AF21"/>
    <mergeCell ref="B20:G20"/>
    <mergeCell ref="J20:M20"/>
    <mergeCell ref="N20:Q20"/>
    <mergeCell ref="R20:U20"/>
    <mergeCell ref="V20:Y20"/>
    <mergeCell ref="Z20:AF20"/>
    <mergeCell ref="B19:G19"/>
    <mergeCell ref="J19:M19"/>
    <mergeCell ref="N19:Q19"/>
    <mergeCell ref="R19:U19"/>
    <mergeCell ref="V19:Y19"/>
    <mergeCell ref="Z19:AF19"/>
    <mergeCell ref="B18:G18"/>
    <mergeCell ref="J18:M18"/>
    <mergeCell ref="N18:Q18"/>
    <mergeCell ref="R18:U18"/>
    <mergeCell ref="V18:Y18"/>
    <mergeCell ref="Z18:AF18"/>
    <mergeCell ref="A16:G16"/>
    <mergeCell ref="J16:M16"/>
    <mergeCell ref="N16:Q16"/>
    <mergeCell ref="R16:U16"/>
    <mergeCell ref="V16:Y16"/>
    <mergeCell ref="Z16:AF16"/>
    <mergeCell ref="J13:M13"/>
    <mergeCell ref="N13:Q13"/>
    <mergeCell ref="Z13:AF13"/>
    <mergeCell ref="B14:I14"/>
    <mergeCell ref="J14:M14"/>
    <mergeCell ref="N14:Q14"/>
    <mergeCell ref="R14:U14"/>
    <mergeCell ref="V14:Y14"/>
    <mergeCell ref="Z14:AF14"/>
    <mergeCell ref="A11:I11"/>
    <mergeCell ref="A12:I12"/>
    <mergeCell ref="J12:M12"/>
    <mergeCell ref="N12:Q12"/>
    <mergeCell ref="R12:U12"/>
    <mergeCell ref="V12:Y12"/>
    <mergeCell ref="Z8:AF11"/>
    <mergeCell ref="J9:Q9"/>
    <mergeCell ref="J10:Q10"/>
  </mergeCells>
  <dataValidations count="1">
    <dataValidation allowBlank="1" showInputMessage="1" showErrorMessage="1" prompt="Sila isi di sini_x000a_Please fill in here" sqref="J19:M19 J21:M21 J23:M23 J25:M25 J27:M27 J29:M29 J31:M31 J33:M33 N19:Q19 N21:Q21 N23:Q23 N25:Q25 N27:Q27 N29:Q29 N31:Q31 N33:Q33 R19:U19 R21:U21 R23:U23 R25:U25 R27:U27 R29:U29 R31:U31 R33:U33 V19:Y19 V21:Y21 V23:Y23 V25:Y25 V27:Y27 V29:Y29 V31:Y31 V33:Y33 J36:M36 J38:M38 J40:M40 J42:M42 J44:M44 J46:M46 J48:M48 N36:Q36 N38:Q38 N40:Q40 N42:Q42 N44:Q44 N46:Q46 N48:Q48 R36:U36 R38:U38 R40:U40 R42:U42 R44:U44 R46:U46 R48:U48 V36:Y36 V38:Y38 V40:Y40 V42:Y42 V44:Y44 V46:Y46 V48:Y48 B23:H23 A24:H25 A26:H27 A28:H29 A30:H31 A32:H33 B40:H40 A41:H42 A43:H44 A45:H46 A47:H48" xr:uid="{3E3B1A76-1802-4AC0-BC2C-52537F6A709A}"/>
  </dataValidation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AL45"/>
  <sheetViews>
    <sheetView showGridLines="0" view="pageBreakPreview" zoomScale="110" zoomScaleSheetLayoutView="110" workbookViewId="0">
      <selection activeCell="O40" sqref="O40"/>
    </sheetView>
  </sheetViews>
  <sheetFormatPr defaultColWidth="9.109375" defaultRowHeight="10.199999999999999"/>
  <cols>
    <col min="1" max="1" width="2.5546875" style="86" customWidth="1"/>
    <col min="2" max="2" width="2.88671875" style="86" customWidth="1"/>
    <col min="3" max="3" width="4.5546875" style="86" customWidth="1"/>
    <col min="4" max="4" width="3.33203125" style="86" customWidth="1"/>
    <col min="5" max="6" width="4.88671875" style="86" customWidth="1"/>
    <col min="7" max="7" width="4" style="86" customWidth="1"/>
    <col min="8" max="8" width="4.5546875" style="86" customWidth="1"/>
    <col min="9" max="9" width="4.88671875" style="86" customWidth="1"/>
    <col min="10" max="25" width="4.6640625" style="86" customWidth="1"/>
    <col min="26" max="32" width="3.6640625" style="86" customWidth="1"/>
    <col min="33" max="16384" width="9.109375" style="86"/>
  </cols>
  <sheetData>
    <row r="2" spans="1:38" ht="15.6">
      <c r="B2" s="103"/>
      <c r="C2" s="103"/>
      <c r="D2" s="103"/>
      <c r="E2" s="103"/>
      <c r="F2" s="103"/>
      <c r="G2" s="103" t="s">
        <v>24</v>
      </c>
      <c r="H2" s="103"/>
      <c r="I2" s="103"/>
    </row>
    <row r="3" spans="1:38" ht="15.6">
      <c r="B3" s="105"/>
      <c r="C3" s="105"/>
      <c r="D3" s="105"/>
      <c r="E3" s="105"/>
      <c r="F3" s="915" t="s">
        <v>4784</v>
      </c>
      <c r="G3" s="104"/>
      <c r="H3" s="106"/>
      <c r="I3" s="104"/>
    </row>
    <row r="4" spans="1:38" ht="15.6">
      <c r="B4" s="105"/>
      <c r="C4" s="105"/>
      <c r="D4" s="105"/>
      <c r="E4" s="105"/>
      <c r="F4" s="87" t="s">
        <v>4785</v>
      </c>
      <c r="G4" s="116"/>
      <c r="H4" s="116"/>
      <c r="I4" s="116"/>
    </row>
    <row r="7" spans="1:38" ht="10.8" thickBot="1"/>
    <row r="8" spans="1:38" ht="14.25" customHeight="1">
      <c r="A8" s="875"/>
      <c r="B8" s="876"/>
      <c r="C8" s="876"/>
      <c r="D8" s="876"/>
      <c r="E8" s="876"/>
      <c r="F8" s="876"/>
      <c r="G8" s="877"/>
      <c r="H8" s="876"/>
      <c r="I8" s="878"/>
      <c r="J8" s="879"/>
      <c r="K8" s="880"/>
      <c r="L8" s="880"/>
      <c r="M8" s="880"/>
      <c r="N8" s="880"/>
      <c r="O8" s="880"/>
      <c r="P8" s="880"/>
      <c r="Q8" s="880"/>
      <c r="R8" s="879"/>
      <c r="S8" s="880"/>
      <c r="T8" s="880"/>
      <c r="U8" s="880"/>
      <c r="V8" s="880"/>
      <c r="W8" s="880"/>
      <c r="X8" s="880"/>
      <c r="Y8" s="880"/>
      <c r="Z8" s="5155" t="s">
        <v>1106</v>
      </c>
      <c r="AA8" s="5156"/>
      <c r="AB8" s="5156"/>
      <c r="AC8" s="5156"/>
      <c r="AD8" s="5156"/>
      <c r="AE8" s="5156"/>
      <c r="AF8" s="5157"/>
    </row>
    <row r="9" spans="1:38" ht="14.25" customHeight="1">
      <c r="A9" s="883"/>
      <c r="B9" s="2"/>
      <c r="C9" s="37"/>
      <c r="D9" s="37"/>
      <c r="E9" s="884"/>
      <c r="F9" s="884"/>
      <c r="G9" s="884"/>
      <c r="H9" s="884"/>
      <c r="I9" s="885"/>
      <c r="J9" s="5203" t="s">
        <v>1152</v>
      </c>
      <c r="K9" s="5204"/>
      <c r="L9" s="5204"/>
      <c r="M9" s="5204"/>
      <c r="N9" s="5204"/>
      <c r="O9" s="5204"/>
      <c r="P9" s="5204"/>
      <c r="Q9" s="5205"/>
      <c r="R9" s="5203" t="s">
        <v>1154</v>
      </c>
      <c r="S9" s="5204"/>
      <c r="T9" s="5204"/>
      <c r="U9" s="5204"/>
      <c r="V9" s="5204"/>
      <c r="W9" s="5204"/>
      <c r="X9" s="5204"/>
      <c r="Y9" s="5205"/>
      <c r="Z9" s="5158"/>
      <c r="AA9" s="5159"/>
      <c r="AB9" s="5159"/>
      <c r="AC9" s="5159"/>
      <c r="AD9" s="5159"/>
      <c r="AE9" s="5159"/>
      <c r="AF9" s="5160"/>
    </row>
    <row r="10" spans="1:38" ht="14.25" customHeight="1">
      <c r="A10" s="886"/>
      <c r="B10" s="887"/>
      <c r="C10" s="887"/>
      <c r="D10" s="887"/>
      <c r="E10" s="884"/>
      <c r="F10" s="884"/>
      <c r="G10" s="884"/>
      <c r="H10" s="884"/>
      <c r="I10" s="888"/>
      <c r="J10" s="5206" t="s">
        <v>1153</v>
      </c>
      <c r="K10" s="5207"/>
      <c r="L10" s="5207"/>
      <c r="M10" s="5207"/>
      <c r="N10" s="5207"/>
      <c r="O10" s="5207"/>
      <c r="P10" s="5207"/>
      <c r="Q10" s="5208"/>
      <c r="R10" s="5206" t="s">
        <v>1155</v>
      </c>
      <c r="S10" s="5207"/>
      <c r="T10" s="5207"/>
      <c r="U10" s="5207"/>
      <c r="V10" s="5207"/>
      <c r="W10" s="5207"/>
      <c r="X10" s="5207"/>
      <c r="Y10" s="5208"/>
      <c r="Z10" s="5158"/>
      <c r="AA10" s="5159"/>
      <c r="AB10" s="5159"/>
      <c r="AC10" s="5159"/>
      <c r="AD10" s="5159"/>
      <c r="AE10" s="5159"/>
      <c r="AF10" s="5160"/>
      <c r="AG10" s="90"/>
      <c r="AH10" s="90"/>
      <c r="AI10" s="90"/>
      <c r="AJ10" s="90"/>
      <c r="AK10" s="90"/>
      <c r="AL10" s="90"/>
    </row>
    <row r="11" spans="1:38" ht="14.25" customHeight="1">
      <c r="A11" s="5167" t="s">
        <v>1156</v>
      </c>
      <c r="B11" s="5109"/>
      <c r="C11" s="5109"/>
      <c r="D11" s="5109"/>
      <c r="E11" s="5109"/>
      <c r="F11" s="5109"/>
      <c r="G11" s="5109"/>
      <c r="H11" s="5109"/>
      <c r="I11" s="5168"/>
      <c r="J11" s="889"/>
      <c r="K11" s="890"/>
      <c r="L11" s="890"/>
      <c r="M11" s="890"/>
      <c r="N11" s="890"/>
      <c r="O11" s="890"/>
      <c r="P11" s="890"/>
      <c r="Q11" s="890"/>
      <c r="R11" s="889"/>
      <c r="S11" s="890"/>
      <c r="T11" s="890"/>
      <c r="U11" s="890"/>
      <c r="V11" s="890"/>
      <c r="W11" s="890"/>
      <c r="X11" s="890"/>
      <c r="Y11" s="890"/>
      <c r="Z11" s="5161"/>
      <c r="AA11" s="5162"/>
      <c r="AB11" s="5162"/>
      <c r="AC11" s="5162"/>
      <c r="AD11" s="5162"/>
      <c r="AE11" s="5162"/>
      <c r="AF11" s="5163"/>
    </row>
    <row r="12" spans="1:38" ht="14.25" customHeight="1">
      <c r="A12" s="5260" t="s">
        <v>1157</v>
      </c>
      <c r="B12" s="5210"/>
      <c r="C12" s="5210"/>
      <c r="D12" s="5210"/>
      <c r="E12" s="5210"/>
      <c r="F12" s="5210"/>
      <c r="G12" s="5210"/>
      <c r="H12" s="5210"/>
      <c r="I12" s="5211"/>
      <c r="J12" s="5112"/>
      <c r="K12" s="5113"/>
      <c r="L12" s="5113"/>
      <c r="M12" s="5114"/>
      <c r="N12" s="5112"/>
      <c r="O12" s="5113"/>
      <c r="P12" s="5113"/>
      <c r="Q12" s="5114"/>
      <c r="R12" s="5112"/>
      <c r="S12" s="5113"/>
      <c r="T12" s="5113"/>
      <c r="U12" s="5114"/>
      <c r="V12" s="5112"/>
      <c r="W12" s="5113"/>
      <c r="X12" s="5113"/>
      <c r="Y12" s="5114"/>
      <c r="Z12" s="732"/>
      <c r="AA12" s="732"/>
      <c r="AB12" s="732"/>
      <c r="AC12" s="732"/>
      <c r="AD12" s="732"/>
      <c r="AE12" s="732"/>
      <c r="AF12" s="732"/>
    </row>
    <row r="13" spans="1:38" ht="14.25" customHeight="1">
      <c r="A13" s="892"/>
      <c r="B13" s="891"/>
      <c r="C13" s="891"/>
      <c r="D13" s="891"/>
      <c r="E13" s="891"/>
      <c r="F13" s="891"/>
      <c r="G13" s="891"/>
      <c r="H13" s="891"/>
      <c r="I13" s="893"/>
      <c r="J13" s="5108" t="s">
        <v>1099</v>
      </c>
      <c r="K13" s="5109"/>
      <c r="L13" s="5109"/>
      <c r="M13" s="5110"/>
      <c r="N13" s="5108" t="s">
        <v>1101</v>
      </c>
      <c r="O13" s="5109"/>
      <c r="P13" s="5109"/>
      <c r="Q13" s="5110"/>
      <c r="R13" s="5108" t="s">
        <v>1099</v>
      </c>
      <c r="S13" s="5109"/>
      <c r="T13" s="5109"/>
      <c r="U13" s="5110"/>
      <c r="V13" s="5108" t="s">
        <v>1101</v>
      </c>
      <c r="W13" s="5109"/>
      <c r="X13" s="5109"/>
      <c r="Y13" s="5110"/>
      <c r="Z13" s="5261" t="s">
        <v>1107</v>
      </c>
      <c r="AA13" s="5262"/>
      <c r="AB13" s="5262"/>
      <c r="AC13" s="5262"/>
      <c r="AD13" s="5262"/>
      <c r="AE13" s="5262"/>
      <c r="AF13" s="5263"/>
    </row>
    <row r="14" spans="1:38" ht="14.25" customHeight="1">
      <c r="A14" s="892"/>
      <c r="B14" s="5115"/>
      <c r="C14" s="5115"/>
      <c r="D14" s="5115"/>
      <c r="E14" s="5115"/>
      <c r="F14" s="5115"/>
      <c r="G14" s="5115"/>
      <c r="H14" s="5115"/>
      <c r="I14" s="5115"/>
      <c r="J14" s="5209" t="s">
        <v>1100</v>
      </c>
      <c r="K14" s="5210"/>
      <c r="L14" s="5210"/>
      <c r="M14" s="5211"/>
      <c r="N14" s="5212" t="s">
        <v>1102</v>
      </c>
      <c r="O14" s="5210"/>
      <c r="P14" s="5210"/>
      <c r="Q14" s="5211"/>
      <c r="R14" s="5209" t="s">
        <v>1100</v>
      </c>
      <c r="S14" s="5210"/>
      <c r="T14" s="5210"/>
      <c r="U14" s="5211"/>
      <c r="V14" s="5212" t="s">
        <v>1102</v>
      </c>
      <c r="W14" s="5210"/>
      <c r="X14" s="5210"/>
      <c r="Y14" s="5211"/>
      <c r="Z14" s="5264" t="s">
        <v>366</v>
      </c>
      <c r="AA14" s="5265"/>
      <c r="AB14" s="5265"/>
      <c r="AC14" s="5265"/>
      <c r="AD14" s="5265"/>
      <c r="AE14" s="5265"/>
      <c r="AF14" s="5266"/>
    </row>
    <row r="15" spans="1:38" ht="14.25" customHeight="1">
      <c r="A15" s="892"/>
      <c r="B15" s="896"/>
      <c r="C15" s="897"/>
      <c r="D15" s="897"/>
      <c r="E15" s="897"/>
      <c r="F15" s="897"/>
      <c r="G15" s="897"/>
      <c r="H15" s="897"/>
      <c r="I15" s="898"/>
      <c r="J15" s="899"/>
      <c r="K15" s="900"/>
      <c r="L15" s="900"/>
      <c r="M15" s="901"/>
      <c r="N15" s="899"/>
      <c r="O15" s="900"/>
      <c r="P15" s="900"/>
      <c r="Q15" s="901"/>
      <c r="R15" s="899"/>
      <c r="S15" s="900"/>
      <c r="T15" s="900"/>
      <c r="U15" s="901"/>
      <c r="V15" s="899"/>
      <c r="W15" s="900"/>
      <c r="X15" s="900"/>
      <c r="Y15" s="901"/>
      <c r="Z15" s="902"/>
      <c r="AA15" s="903"/>
      <c r="AB15" s="903"/>
      <c r="AC15" s="903"/>
      <c r="AD15" s="903"/>
      <c r="AE15" s="903"/>
      <c r="AF15" s="904"/>
    </row>
    <row r="16" spans="1:38" ht="12" customHeight="1">
      <c r="A16" s="5116"/>
      <c r="B16" s="5117"/>
      <c r="C16" s="5117"/>
      <c r="D16" s="5117"/>
      <c r="E16" s="5117"/>
      <c r="F16" s="5117"/>
      <c r="G16" s="5117"/>
      <c r="H16" s="94"/>
      <c r="I16" s="95"/>
      <c r="J16" s="5118">
        <v>1445</v>
      </c>
      <c r="K16" s="5119"/>
      <c r="L16" s="5119"/>
      <c r="M16" s="5119"/>
      <c r="N16" s="5118">
        <v>1446</v>
      </c>
      <c r="O16" s="5119"/>
      <c r="P16" s="5119"/>
      <c r="Q16" s="5119"/>
      <c r="R16" s="5118">
        <v>1447</v>
      </c>
      <c r="S16" s="5119"/>
      <c r="T16" s="5119"/>
      <c r="U16" s="5119"/>
      <c r="V16" s="5118">
        <v>1448</v>
      </c>
      <c r="W16" s="5119"/>
      <c r="X16" s="5119"/>
      <c r="Y16" s="5119"/>
      <c r="Z16" s="5122">
        <v>1449</v>
      </c>
      <c r="AA16" s="5122"/>
      <c r="AB16" s="5122"/>
      <c r="AC16" s="5122"/>
      <c r="AD16" s="5122"/>
      <c r="AE16" s="5122"/>
      <c r="AF16" s="5123"/>
      <c r="AG16" s="83"/>
      <c r="AH16" s="83"/>
      <c r="AI16" s="83"/>
    </row>
    <row r="17" spans="1:38" s="83" customFormat="1" ht="18.75" customHeight="1">
      <c r="A17" s="916"/>
      <c r="B17" s="5219" t="s">
        <v>1158</v>
      </c>
      <c r="C17" s="5219"/>
      <c r="D17" s="5219"/>
      <c r="E17" s="5219"/>
      <c r="F17" s="5219"/>
      <c r="G17" s="5219"/>
      <c r="H17" s="917"/>
      <c r="I17" s="918"/>
      <c r="J17" s="5220"/>
      <c r="K17" s="5221"/>
      <c r="L17" s="5221"/>
      <c r="M17" s="5222"/>
      <c r="N17" s="5220"/>
      <c r="O17" s="5221"/>
      <c r="P17" s="5221"/>
      <c r="Q17" s="5222"/>
      <c r="R17" s="5220"/>
      <c r="S17" s="5221"/>
      <c r="T17" s="5221"/>
      <c r="U17" s="5222"/>
      <c r="V17" s="5220"/>
      <c r="W17" s="5221"/>
      <c r="X17" s="5221"/>
      <c r="Y17" s="5222"/>
      <c r="Z17" s="5223"/>
      <c r="AA17" s="5224"/>
      <c r="AB17" s="5224"/>
      <c r="AC17" s="5224"/>
      <c r="AD17" s="5224"/>
      <c r="AE17" s="5224"/>
      <c r="AF17" s="5225"/>
      <c r="AL17" s="83" t="s">
        <v>24</v>
      </c>
    </row>
    <row r="18" spans="1:38" s="83" customFormat="1" ht="19.5" customHeight="1">
      <c r="A18" s="907"/>
      <c r="B18" s="5141" t="s">
        <v>1159</v>
      </c>
      <c r="C18" s="5141"/>
      <c r="D18" s="5141"/>
      <c r="E18" s="5141"/>
      <c r="F18" s="5141"/>
      <c r="G18" s="5141"/>
      <c r="H18" s="908"/>
      <c r="I18" s="641" t="s">
        <v>123</v>
      </c>
      <c r="J18" s="5213"/>
      <c r="K18" s="5214"/>
      <c r="L18" s="5214"/>
      <c r="M18" s="5215"/>
      <c r="N18" s="5213"/>
      <c r="O18" s="5214"/>
      <c r="P18" s="5214"/>
      <c r="Q18" s="5215"/>
      <c r="R18" s="5213"/>
      <c r="S18" s="5214"/>
      <c r="T18" s="5214"/>
      <c r="U18" s="5215"/>
      <c r="V18" s="5213"/>
      <c r="W18" s="5214"/>
      <c r="X18" s="5214"/>
      <c r="Y18" s="5215"/>
      <c r="Z18" s="5216" t="s">
        <v>1164</v>
      </c>
      <c r="AA18" s="5217"/>
      <c r="AB18" s="5217"/>
      <c r="AC18" s="5217"/>
      <c r="AD18" s="5217"/>
      <c r="AE18" s="5217"/>
      <c r="AF18" s="5218"/>
    </row>
    <row r="19" spans="1:38" s="83" customFormat="1" ht="19.5" customHeight="1">
      <c r="A19" s="905"/>
      <c r="B19" s="5130" t="s">
        <v>1160</v>
      </c>
      <c r="C19" s="5130"/>
      <c r="D19" s="5130"/>
      <c r="E19" s="5130"/>
      <c r="F19" s="5130"/>
      <c r="G19" s="5130"/>
      <c r="H19" s="906"/>
      <c r="I19" s="96"/>
      <c r="J19" s="5228"/>
      <c r="K19" s="5229"/>
      <c r="L19" s="5229"/>
      <c r="M19" s="5230"/>
      <c r="N19" s="5228"/>
      <c r="O19" s="5229"/>
      <c r="P19" s="5229"/>
      <c r="Q19" s="5230"/>
      <c r="R19" s="5228"/>
      <c r="S19" s="5229"/>
      <c r="T19" s="5229"/>
      <c r="U19" s="5230"/>
      <c r="V19" s="5228"/>
      <c r="W19" s="5229"/>
      <c r="X19" s="5229"/>
      <c r="Y19" s="5230"/>
      <c r="Z19" s="5231"/>
      <c r="AA19" s="5232"/>
      <c r="AB19" s="5232"/>
      <c r="AC19" s="5232"/>
      <c r="AD19" s="5232"/>
      <c r="AE19" s="5232"/>
      <c r="AF19" s="5233"/>
    </row>
    <row r="20" spans="1:38" s="83" customFormat="1" ht="19.5" customHeight="1">
      <c r="A20" s="927"/>
      <c r="B20" s="5154" t="s">
        <v>1161</v>
      </c>
      <c r="C20" s="5154"/>
      <c r="D20" s="5154"/>
      <c r="E20" s="5154"/>
      <c r="F20" s="5154"/>
      <c r="G20" s="5154"/>
      <c r="H20" s="917"/>
      <c r="I20" s="641" t="s">
        <v>125</v>
      </c>
      <c r="J20" s="5213"/>
      <c r="K20" s="5214"/>
      <c r="L20" s="5214"/>
      <c r="M20" s="5215"/>
      <c r="N20" s="5213"/>
      <c r="O20" s="5214"/>
      <c r="P20" s="5214"/>
      <c r="Q20" s="5215"/>
      <c r="R20" s="5213"/>
      <c r="S20" s="5214"/>
      <c r="T20" s="5214"/>
      <c r="U20" s="5215"/>
      <c r="V20" s="5213"/>
      <c r="W20" s="5214"/>
      <c r="X20" s="5214"/>
      <c r="Y20" s="5215"/>
      <c r="Z20" s="5216" t="s">
        <v>1165</v>
      </c>
      <c r="AA20" s="5226"/>
      <c r="AB20" s="5226"/>
      <c r="AC20" s="5226"/>
      <c r="AD20" s="5226"/>
      <c r="AE20" s="5226"/>
      <c r="AF20" s="5227"/>
    </row>
    <row r="21" spans="1:38" s="83" customFormat="1" ht="20.100000000000001" customHeight="1">
      <c r="A21" s="928"/>
      <c r="B21" s="5237" t="s">
        <v>1162</v>
      </c>
      <c r="C21" s="5237"/>
      <c r="D21" s="5237"/>
      <c r="E21" s="5237"/>
      <c r="F21" s="5237"/>
      <c r="G21" s="5237"/>
      <c r="H21" s="929"/>
      <c r="I21" s="926"/>
      <c r="J21" s="5228"/>
      <c r="K21" s="5229"/>
      <c r="L21" s="5229"/>
      <c r="M21" s="5230"/>
      <c r="N21" s="5228"/>
      <c r="O21" s="5229"/>
      <c r="P21" s="5229"/>
      <c r="Q21" s="5230"/>
      <c r="R21" s="5228"/>
      <c r="S21" s="5229"/>
      <c r="T21" s="5229"/>
      <c r="U21" s="5230"/>
      <c r="V21" s="5228"/>
      <c r="W21" s="5229"/>
      <c r="X21" s="5229"/>
      <c r="Y21" s="5230"/>
      <c r="Z21" s="5231"/>
      <c r="AA21" s="5232"/>
      <c r="AB21" s="5232"/>
      <c r="AC21" s="5232"/>
      <c r="AD21" s="5232"/>
      <c r="AE21" s="5232"/>
      <c r="AF21" s="5233"/>
    </row>
    <row r="22" spans="1:38" s="83" customFormat="1" ht="20.100000000000001" customHeight="1">
      <c r="A22" s="930"/>
      <c r="B22" s="5267" t="s">
        <v>1163</v>
      </c>
      <c r="C22" s="5267"/>
      <c r="D22" s="5267"/>
      <c r="E22" s="5267"/>
      <c r="F22" s="5267"/>
      <c r="G22" s="5267"/>
      <c r="H22" s="5268"/>
      <c r="I22" s="925" t="s">
        <v>135</v>
      </c>
      <c r="J22" s="5213"/>
      <c r="K22" s="5214"/>
      <c r="L22" s="5214"/>
      <c r="M22" s="5215"/>
      <c r="N22" s="5213"/>
      <c r="O22" s="5214"/>
      <c r="P22" s="5214"/>
      <c r="Q22" s="5215"/>
      <c r="R22" s="5213"/>
      <c r="S22" s="5214"/>
      <c r="T22" s="5214"/>
      <c r="U22" s="5215"/>
      <c r="V22" s="5213"/>
      <c r="W22" s="5214"/>
      <c r="X22" s="5214"/>
      <c r="Y22" s="5215"/>
      <c r="Z22" s="5216" t="s">
        <v>1166</v>
      </c>
      <c r="AA22" s="5226"/>
      <c r="AB22" s="5226"/>
      <c r="AC22" s="5226"/>
      <c r="AD22" s="5226"/>
      <c r="AE22" s="5226"/>
      <c r="AF22" s="5227"/>
    </row>
    <row r="23" spans="1:38" s="83" customFormat="1" ht="20.100000000000001" customHeight="1">
      <c r="A23" s="931"/>
      <c r="B23" s="5237" t="s">
        <v>1113</v>
      </c>
      <c r="C23" s="5237"/>
      <c r="D23" s="5237"/>
      <c r="E23" s="5237"/>
      <c r="F23" s="5237"/>
      <c r="G23" s="5237"/>
      <c r="H23" s="929"/>
      <c r="I23" s="96"/>
      <c r="J23" s="5228"/>
      <c r="K23" s="5229"/>
      <c r="L23" s="5229"/>
      <c r="M23" s="5230"/>
      <c r="N23" s="5228"/>
      <c r="O23" s="5229"/>
      <c r="P23" s="5229"/>
      <c r="Q23" s="5230"/>
      <c r="R23" s="5228"/>
      <c r="S23" s="5229"/>
      <c r="T23" s="5229"/>
      <c r="U23" s="5230"/>
      <c r="V23" s="5228"/>
      <c r="W23" s="5229"/>
      <c r="X23" s="5229"/>
      <c r="Y23" s="5230"/>
      <c r="Z23" s="5231"/>
      <c r="AA23" s="5232"/>
      <c r="AB23" s="5232"/>
      <c r="AC23" s="5232"/>
      <c r="AD23" s="5232"/>
      <c r="AE23" s="5232"/>
      <c r="AF23" s="5233"/>
    </row>
    <row r="24" spans="1:38" s="83" customFormat="1" ht="20.100000000000001" customHeight="1">
      <c r="A24" s="907"/>
      <c r="B24" s="5267" t="s">
        <v>1114</v>
      </c>
      <c r="C24" s="5267"/>
      <c r="D24" s="5267"/>
      <c r="E24" s="5267"/>
      <c r="F24" s="5267"/>
      <c r="G24" s="5267"/>
      <c r="H24" s="5268"/>
      <c r="I24" s="641" t="s">
        <v>140</v>
      </c>
      <c r="J24" s="5213"/>
      <c r="K24" s="5214"/>
      <c r="L24" s="5214"/>
      <c r="M24" s="5215"/>
      <c r="N24" s="5213"/>
      <c r="O24" s="5214"/>
      <c r="P24" s="5214"/>
      <c r="Q24" s="5215"/>
      <c r="R24" s="5213"/>
      <c r="S24" s="5214"/>
      <c r="T24" s="5214"/>
      <c r="U24" s="5215"/>
      <c r="V24" s="5213"/>
      <c r="W24" s="5214"/>
      <c r="X24" s="5214"/>
      <c r="Y24" s="5215"/>
      <c r="Z24" s="5234"/>
      <c r="AA24" s="5235"/>
      <c r="AB24" s="5235"/>
      <c r="AC24" s="5235"/>
      <c r="AD24" s="5235"/>
      <c r="AE24" s="5235"/>
      <c r="AF24" s="5236"/>
    </row>
    <row r="25" spans="1:38" s="83" customFormat="1" ht="20.100000000000001" customHeight="1">
      <c r="A25" s="5181"/>
      <c r="B25" s="5182"/>
      <c r="C25" s="5182"/>
      <c r="D25" s="5182"/>
      <c r="E25" s="5182"/>
      <c r="F25" s="5182"/>
      <c r="G25" s="5182"/>
      <c r="H25" s="5183"/>
      <c r="I25" s="96"/>
      <c r="J25" s="5228"/>
      <c r="K25" s="5229"/>
      <c r="L25" s="5229"/>
      <c r="M25" s="5230"/>
      <c r="N25" s="5228"/>
      <c r="O25" s="5229"/>
      <c r="P25" s="5229"/>
      <c r="Q25" s="5230"/>
      <c r="R25" s="5228"/>
      <c r="S25" s="5229"/>
      <c r="T25" s="5229"/>
      <c r="U25" s="5230"/>
      <c r="V25" s="5228"/>
      <c r="W25" s="5229"/>
      <c r="X25" s="5229"/>
      <c r="Y25" s="5230"/>
      <c r="Z25" s="5231"/>
      <c r="AA25" s="5232"/>
      <c r="AB25" s="5232"/>
      <c r="AC25" s="5232"/>
      <c r="AD25" s="5232"/>
      <c r="AE25" s="5232"/>
      <c r="AF25" s="5233"/>
    </row>
    <row r="26" spans="1:38" s="83" customFormat="1" ht="20.100000000000001" customHeight="1">
      <c r="A26" s="5149"/>
      <c r="B26" s="5150"/>
      <c r="C26" s="5150"/>
      <c r="D26" s="5150"/>
      <c r="E26" s="5150"/>
      <c r="F26" s="5150"/>
      <c r="G26" s="5150"/>
      <c r="H26" s="5151"/>
      <c r="I26" s="641" t="s">
        <v>141</v>
      </c>
      <c r="J26" s="5213"/>
      <c r="K26" s="5214"/>
      <c r="L26" s="5214"/>
      <c r="M26" s="5215"/>
      <c r="N26" s="5213"/>
      <c r="O26" s="5214"/>
      <c r="P26" s="5214"/>
      <c r="Q26" s="5215"/>
      <c r="R26" s="5213"/>
      <c r="S26" s="5214"/>
      <c r="T26" s="5214"/>
      <c r="U26" s="5215"/>
      <c r="V26" s="5213"/>
      <c r="W26" s="5214"/>
      <c r="X26" s="5214"/>
      <c r="Y26" s="5215"/>
      <c r="Z26" s="5234"/>
      <c r="AA26" s="5235"/>
      <c r="AB26" s="5235"/>
      <c r="AC26" s="5235"/>
      <c r="AD26" s="5235"/>
      <c r="AE26" s="5235"/>
      <c r="AF26" s="5236"/>
    </row>
    <row r="27" spans="1:38" s="83" customFormat="1" ht="20.100000000000001" customHeight="1">
      <c r="A27" s="5181"/>
      <c r="B27" s="5239"/>
      <c r="C27" s="5239"/>
      <c r="D27" s="5239"/>
      <c r="E27" s="5239"/>
      <c r="F27" s="5239"/>
      <c r="G27" s="5239"/>
      <c r="H27" s="5240"/>
      <c r="I27" s="96"/>
      <c r="J27" s="5228"/>
      <c r="K27" s="5229"/>
      <c r="L27" s="5229"/>
      <c r="M27" s="5230"/>
      <c r="N27" s="5228"/>
      <c r="O27" s="5229"/>
      <c r="P27" s="5229"/>
      <c r="Q27" s="5230"/>
      <c r="R27" s="5228"/>
      <c r="S27" s="5229"/>
      <c r="T27" s="5229"/>
      <c r="U27" s="5230"/>
      <c r="V27" s="5228"/>
      <c r="W27" s="5229"/>
      <c r="X27" s="5229"/>
      <c r="Y27" s="5230"/>
      <c r="Z27" s="5231"/>
      <c r="AA27" s="5232"/>
      <c r="AB27" s="5232"/>
      <c r="AC27" s="5232"/>
      <c r="AD27" s="5232"/>
      <c r="AE27" s="5232"/>
      <c r="AF27" s="5233"/>
    </row>
    <row r="28" spans="1:38" s="83" customFormat="1" ht="20.100000000000001" customHeight="1">
      <c r="A28" s="5241"/>
      <c r="B28" s="5242"/>
      <c r="C28" s="5242"/>
      <c r="D28" s="5242"/>
      <c r="E28" s="5242"/>
      <c r="F28" s="5242"/>
      <c r="G28" s="5242"/>
      <c r="H28" s="5243"/>
      <c r="I28" s="641" t="s">
        <v>143</v>
      </c>
      <c r="J28" s="5213"/>
      <c r="K28" s="5214"/>
      <c r="L28" s="5214"/>
      <c r="M28" s="5215"/>
      <c r="N28" s="5213"/>
      <c r="O28" s="5214"/>
      <c r="P28" s="5214"/>
      <c r="Q28" s="5215"/>
      <c r="R28" s="5213"/>
      <c r="S28" s="5214"/>
      <c r="T28" s="5214"/>
      <c r="U28" s="5215"/>
      <c r="V28" s="5213"/>
      <c r="W28" s="5214"/>
      <c r="X28" s="5214"/>
      <c r="Y28" s="5215"/>
      <c r="Z28" s="5234"/>
      <c r="AA28" s="5235"/>
      <c r="AB28" s="5235"/>
      <c r="AC28" s="5235"/>
      <c r="AD28" s="5235"/>
      <c r="AE28" s="5235"/>
      <c r="AF28" s="5236"/>
    </row>
    <row r="29" spans="1:38" s="83" customFormat="1" ht="23.25" customHeight="1">
      <c r="A29" s="905"/>
      <c r="B29" s="5269" t="s">
        <v>154</v>
      </c>
      <c r="C29" s="5269"/>
      <c r="D29" s="5269"/>
      <c r="E29" s="5269"/>
      <c r="F29" s="5269"/>
      <c r="G29" s="5269"/>
      <c r="H29" s="1912"/>
      <c r="I29" s="1913"/>
      <c r="J29" s="5228"/>
      <c r="K29" s="5229"/>
      <c r="L29" s="5229"/>
      <c r="M29" s="5230"/>
      <c r="N29" s="5228"/>
      <c r="O29" s="5229"/>
      <c r="P29" s="5229"/>
      <c r="Q29" s="5230"/>
      <c r="R29" s="5228"/>
      <c r="S29" s="5229"/>
      <c r="T29" s="5229"/>
      <c r="U29" s="5230"/>
      <c r="V29" s="5228"/>
      <c r="W29" s="5229"/>
      <c r="X29" s="5229"/>
      <c r="Y29" s="5230"/>
      <c r="Z29" s="5258"/>
      <c r="AA29" s="5258"/>
      <c r="AB29" s="5258"/>
      <c r="AC29" s="5258"/>
      <c r="AD29" s="5258"/>
      <c r="AE29" s="5258"/>
      <c r="AF29" s="5258"/>
    </row>
    <row r="30" spans="1:38" s="83" customFormat="1" ht="23.25" customHeight="1">
      <c r="A30" s="911"/>
      <c r="B30" s="5271" t="s">
        <v>155</v>
      </c>
      <c r="C30" s="5271"/>
      <c r="D30" s="5271"/>
      <c r="E30" s="5271"/>
      <c r="F30" s="5271"/>
      <c r="G30" s="5271"/>
      <c r="H30" s="1914"/>
      <c r="I30" s="1915" t="s">
        <v>144</v>
      </c>
      <c r="J30" s="5272">
        <f>J18+J20+J22+J24+J26+J28</f>
        <v>0</v>
      </c>
      <c r="K30" s="5273"/>
      <c r="L30" s="5273"/>
      <c r="M30" s="5274"/>
      <c r="N30" s="5272">
        <f>N18+N20+N22+N24+N26+N28</f>
        <v>0</v>
      </c>
      <c r="O30" s="5273"/>
      <c r="P30" s="5273"/>
      <c r="Q30" s="5274"/>
      <c r="R30" s="5272">
        <f>R18+R20+R22+R24+R26+R28</f>
        <v>0</v>
      </c>
      <c r="S30" s="5273"/>
      <c r="T30" s="5273"/>
      <c r="U30" s="5274"/>
      <c r="V30" s="5272">
        <f>V18+V20+V22+V24+V26+V28</f>
        <v>0</v>
      </c>
      <c r="W30" s="5273"/>
      <c r="X30" s="5273"/>
      <c r="Y30" s="5274"/>
      <c r="Z30" s="5270"/>
      <c r="AA30" s="5270"/>
      <c r="AB30" s="5270"/>
      <c r="AC30" s="5270"/>
      <c r="AD30" s="5270"/>
      <c r="AE30" s="5270"/>
      <c r="AF30" s="5270"/>
    </row>
    <row r="31" spans="1:38" ht="12.9" customHeight="1">
      <c r="A31" s="5165"/>
      <c r="B31" s="5165"/>
      <c r="C31" s="5165"/>
      <c r="D31" s="5165"/>
      <c r="E31" s="5166"/>
      <c r="F31" s="5165"/>
      <c r="G31" s="5165"/>
      <c r="H31" s="5165"/>
      <c r="I31" s="5165"/>
      <c r="J31" s="5165"/>
      <c r="K31" s="5165"/>
      <c r="L31" s="5165"/>
      <c r="M31" s="5165"/>
      <c r="N31" s="5165"/>
      <c r="O31" s="5165"/>
      <c r="P31" s="5165"/>
      <c r="Q31" s="5165"/>
      <c r="R31" s="5165"/>
      <c r="S31" s="5165"/>
      <c r="T31" s="5165"/>
      <c r="U31" s="5165"/>
      <c r="V31" s="5165"/>
      <c r="W31" s="5165"/>
      <c r="X31" s="5165"/>
      <c r="Y31" s="5165"/>
      <c r="Z31" s="5165"/>
      <c r="AA31" s="5165"/>
      <c r="AB31" s="5165"/>
      <c r="AC31" s="5165"/>
      <c r="AD31" s="5165"/>
      <c r="AE31" s="5165"/>
      <c r="AF31" s="5165"/>
    </row>
    <row r="32" spans="1:38" ht="12.9" customHeight="1">
      <c r="I32" s="83"/>
    </row>
    <row r="33" spans="1:32">
      <c r="C33" s="90"/>
      <c r="I33" s="83"/>
    </row>
    <row r="34" spans="1:32">
      <c r="I34" s="83"/>
    </row>
    <row r="35" spans="1:32" ht="13.2">
      <c r="A35" s="85"/>
      <c r="B35" s="85"/>
      <c r="C35" s="85"/>
      <c r="D35" s="85"/>
      <c r="E35" s="85"/>
      <c r="F35" s="85"/>
      <c r="G35" s="85"/>
      <c r="H35" s="85"/>
      <c r="I35" s="80"/>
      <c r="J35" s="85"/>
      <c r="K35" s="85"/>
      <c r="L35" s="85"/>
      <c r="M35" s="85"/>
      <c r="N35" s="85"/>
      <c r="O35" s="85"/>
      <c r="P35" s="85"/>
      <c r="Q35" s="85"/>
      <c r="R35" s="85"/>
      <c r="S35" s="85"/>
      <c r="T35" s="85"/>
      <c r="U35" s="85"/>
      <c r="V35" s="85"/>
      <c r="W35" s="85"/>
      <c r="X35" s="85"/>
      <c r="Y35" s="85"/>
      <c r="Z35" s="85"/>
      <c r="AA35" s="85"/>
      <c r="AB35" s="85"/>
      <c r="AC35" s="85"/>
      <c r="AD35" s="85"/>
      <c r="AE35" s="85"/>
      <c r="AF35" s="85"/>
    </row>
    <row r="36" spans="1:32" ht="13.2">
      <c r="A36" s="85"/>
      <c r="B36" s="85"/>
      <c r="C36" s="85"/>
      <c r="D36" s="85"/>
      <c r="E36" s="85"/>
      <c r="F36" s="85"/>
      <c r="G36" s="85"/>
      <c r="H36" s="85"/>
      <c r="I36" s="80"/>
      <c r="J36" s="85"/>
      <c r="K36" s="85"/>
      <c r="L36" s="85"/>
      <c r="M36" s="85"/>
      <c r="N36" s="85"/>
      <c r="O36" s="85"/>
      <c r="P36" s="85"/>
      <c r="Q36" s="85"/>
      <c r="R36" s="85"/>
      <c r="S36" s="85"/>
      <c r="T36" s="85"/>
      <c r="U36" s="85"/>
      <c r="V36" s="85"/>
      <c r="W36" s="85"/>
      <c r="X36" s="85"/>
      <c r="Y36" s="85"/>
      <c r="Z36" s="85"/>
      <c r="AA36" s="85"/>
      <c r="AB36" s="85"/>
      <c r="AC36" s="85"/>
      <c r="AD36" s="85"/>
      <c r="AE36" s="85"/>
      <c r="AF36" s="85"/>
    </row>
    <row r="37" spans="1:32">
      <c r="I37" s="83"/>
    </row>
    <row r="45" spans="1:32">
      <c r="C45" s="84"/>
      <c r="D45" s="84"/>
      <c r="E45" s="84"/>
      <c r="F45" s="84"/>
      <c r="G45" s="84"/>
      <c r="H45" s="84"/>
      <c r="I45" s="84"/>
      <c r="J45" s="84"/>
      <c r="K45" s="84"/>
      <c r="L45" s="84"/>
      <c r="M45" s="84"/>
      <c r="N45" s="84"/>
      <c r="O45" s="84"/>
      <c r="P45" s="84"/>
      <c r="Q45" s="84"/>
      <c r="R45" s="84"/>
      <c r="S45" s="84"/>
      <c r="T45" s="84"/>
      <c r="U45" s="84"/>
      <c r="V45" s="84"/>
      <c r="W45" s="84"/>
      <c r="X45" s="84"/>
      <c r="Y45" s="84"/>
    </row>
  </sheetData>
  <sheetProtection selectLockedCells="1" selectUnlockedCells="1"/>
  <mergeCells count="110">
    <mergeCell ref="B29:G29"/>
    <mergeCell ref="Z29:AF30"/>
    <mergeCell ref="B30:G30"/>
    <mergeCell ref="B23:G23"/>
    <mergeCell ref="B24:H24"/>
    <mergeCell ref="A31:AF31"/>
    <mergeCell ref="N30:Q30"/>
    <mergeCell ref="R30:U30"/>
    <mergeCell ref="V30:Y30"/>
    <mergeCell ref="R28:U28"/>
    <mergeCell ref="V28:Y28"/>
    <mergeCell ref="Z28:AF28"/>
    <mergeCell ref="J29:M29"/>
    <mergeCell ref="N29:Q29"/>
    <mergeCell ref="R29:U29"/>
    <mergeCell ref="V29:Y29"/>
    <mergeCell ref="J30:M30"/>
    <mergeCell ref="V26:Y26"/>
    <mergeCell ref="Z26:AF26"/>
    <mergeCell ref="A27:H28"/>
    <mergeCell ref="J27:M27"/>
    <mergeCell ref="N27:Q27"/>
    <mergeCell ref="R27:U27"/>
    <mergeCell ref="V27:Y27"/>
    <mergeCell ref="Z27:AF27"/>
    <mergeCell ref="J28:M28"/>
    <mergeCell ref="N28:Q28"/>
    <mergeCell ref="Z24:AF24"/>
    <mergeCell ref="A25:H26"/>
    <mergeCell ref="J25:M25"/>
    <mergeCell ref="N25:Q25"/>
    <mergeCell ref="R25:U25"/>
    <mergeCell ref="V25:Y25"/>
    <mergeCell ref="Z25:AF25"/>
    <mergeCell ref="J26:M26"/>
    <mergeCell ref="N26:Q26"/>
    <mergeCell ref="R26:U26"/>
    <mergeCell ref="J23:M23"/>
    <mergeCell ref="N23:Q23"/>
    <mergeCell ref="R23:U23"/>
    <mergeCell ref="V23:Y23"/>
    <mergeCell ref="Z23:AF23"/>
    <mergeCell ref="J24:M24"/>
    <mergeCell ref="N24:Q24"/>
    <mergeCell ref="R24:U24"/>
    <mergeCell ref="V24:Y24"/>
    <mergeCell ref="Z20:AF20"/>
    <mergeCell ref="B19:G19"/>
    <mergeCell ref="J19:M19"/>
    <mergeCell ref="N19:Q19"/>
    <mergeCell ref="R19:U19"/>
    <mergeCell ref="V19:Y19"/>
    <mergeCell ref="Z19:AF19"/>
    <mergeCell ref="B22:H22"/>
    <mergeCell ref="J22:M22"/>
    <mergeCell ref="N22:Q22"/>
    <mergeCell ref="R22:U22"/>
    <mergeCell ref="V22:Y22"/>
    <mergeCell ref="Z22:AF22"/>
    <mergeCell ref="B21:G21"/>
    <mergeCell ref="J21:M21"/>
    <mergeCell ref="N21:Q21"/>
    <mergeCell ref="R21:U21"/>
    <mergeCell ref="V21:Y21"/>
    <mergeCell ref="Z21:AF21"/>
    <mergeCell ref="B20:G20"/>
    <mergeCell ref="J20:M20"/>
    <mergeCell ref="N20:Q20"/>
    <mergeCell ref="R20:U20"/>
    <mergeCell ref="V20:Y20"/>
    <mergeCell ref="B18:G18"/>
    <mergeCell ref="J18:M18"/>
    <mergeCell ref="N18:Q18"/>
    <mergeCell ref="R18:U18"/>
    <mergeCell ref="V18:Y18"/>
    <mergeCell ref="Z18:AF18"/>
    <mergeCell ref="B17:G17"/>
    <mergeCell ref="J17:M17"/>
    <mergeCell ref="N17:Q17"/>
    <mergeCell ref="R17:U17"/>
    <mergeCell ref="V17:Y17"/>
    <mergeCell ref="Z17:AF17"/>
    <mergeCell ref="A16:G16"/>
    <mergeCell ref="J16:M16"/>
    <mergeCell ref="N16:Q16"/>
    <mergeCell ref="R16:U16"/>
    <mergeCell ref="V16:Y16"/>
    <mergeCell ref="Z16:AF16"/>
    <mergeCell ref="Z13:AF13"/>
    <mergeCell ref="B14:I14"/>
    <mergeCell ref="J14:M14"/>
    <mergeCell ref="N14:Q14"/>
    <mergeCell ref="R14:U14"/>
    <mergeCell ref="V14:Y14"/>
    <mergeCell ref="Z14:AF14"/>
    <mergeCell ref="J13:M13"/>
    <mergeCell ref="N13:Q13"/>
    <mergeCell ref="R13:U13"/>
    <mergeCell ref="V13:Y13"/>
    <mergeCell ref="Z8:AF11"/>
    <mergeCell ref="J9:Q9"/>
    <mergeCell ref="R9:Y9"/>
    <mergeCell ref="J10:Q10"/>
    <mergeCell ref="R10:Y10"/>
    <mergeCell ref="A11:I11"/>
    <mergeCell ref="A12:I12"/>
    <mergeCell ref="J12:M12"/>
    <mergeCell ref="N12:Q12"/>
    <mergeCell ref="R12:U12"/>
    <mergeCell ref="V12:Y12"/>
  </mergeCells>
  <dataValidations count="1">
    <dataValidation allowBlank="1" showInputMessage="1" showErrorMessage="1" prompt="Sila isi di sini_x000a_Please fill in here" sqref="J18:M18 J20:M20 J22:M22 J24:M24 J26:M26 J28:M28 N18:Q18 N20:Q20 N22:Q22 N24:Q24 N26:Q26 N28:Q28 R18:U18 R20:U20 R22:U22 R24:U24 R26:U26 R28:U28 V18:Y18 V20:Y20 V22:Y22 V24:Y24 V26:Y26 V28:Y28 B24:H24 A25:H26 A27:H28" xr:uid="{5726AAC3-14C1-4E1B-805F-1D1597133A52}"/>
  </dataValidation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L47"/>
  <sheetViews>
    <sheetView showGridLines="0" view="pageBreakPreview" zoomScale="110" zoomScaleSheetLayoutView="110" workbookViewId="0">
      <selection activeCell="N18" sqref="N18:Q18"/>
    </sheetView>
  </sheetViews>
  <sheetFormatPr defaultColWidth="9.109375" defaultRowHeight="10.199999999999999"/>
  <cols>
    <col min="1" max="1" width="2.5546875" style="86" customWidth="1"/>
    <col min="2" max="2" width="2.88671875" style="86" customWidth="1"/>
    <col min="3" max="3" width="4.5546875" style="86" customWidth="1"/>
    <col min="4" max="4" width="3.33203125" style="86" customWidth="1"/>
    <col min="5" max="6" width="4.88671875" style="86" customWidth="1"/>
    <col min="7" max="7" width="4" style="86" customWidth="1"/>
    <col min="8" max="8" width="4.5546875" style="86" customWidth="1"/>
    <col min="9" max="9" width="4.88671875" style="86" customWidth="1"/>
    <col min="10" max="25" width="4.6640625" style="86" customWidth="1"/>
    <col min="26" max="32" width="3.6640625" style="86" customWidth="1"/>
    <col min="33" max="16384" width="9.109375" style="86"/>
  </cols>
  <sheetData>
    <row r="2" spans="1:38" ht="15.6">
      <c r="B2" s="103"/>
      <c r="C2" s="103"/>
      <c r="D2" s="103"/>
      <c r="E2" s="103"/>
      <c r="F2" s="103"/>
      <c r="G2" s="103" t="s">
        <v>24</v>
      </c>
      <c r="H2" s="103"/>
      <c r="I2" s="103"/>
    </row>
    <row r="3" spans="1:38" ht="15.6">
      <c r="B3" s="105"/>
      <c r="C3" s="105"/>
      <c r="D3" s="105"/>
      <c r="E3" s="105"/>
      <c r="F3" s="915" t="s">
        <v>4786</v>
      </c>
      <c r="G3" s="104"/>
      <c r="H3" s="106"/>
      <c r="I3" s="104"/>
    </row>
    <row r="4" spans="1:38" ht="15.6">
      <c r="B4" s="105"/>
      <c r="C4" s="105"/>
      <c r="D4" s="105"/>
      <c r="E4" s="105"/>
      <c r="F4" s="87" t="s">
        <v>4787</v>
      </c>
      <c r="G4" s="116"/>
      <c r="H4" s="116"/>
      <c r="I4" s="116"/>
    </row>
    <row r="7" spans="1:38" ht="10.8" thickBot="1"/>
    <row r="8" spans="1:38" ht="14.25" customHeight="1">
      <c r="A8" s="875"/>
      <c r="B8" s="876"/>
      <c r="C8" s="876"/>
      <c r="D8" s="876"/>
      <c r="E8" s="876"/>
      <c r="F8" s="876"/>
      <c r="G8" s="877"/>
      <c r="H8" s="876"/>
      <c r="I8" s="878"/>
      <c r="J8" s="880"/>
      <c r="K8" s="880"/>
      <c r="L8" s="880"/>
      <c r="M8" s="935"/>
      <c r="N8" s="939"/>
      <c r="O8" s="880"/>
      <c r="P8" s="880"/>
      <c r="Q8" s="880"/>
      <c r="R8" s="880"/>
      <c r="S8" s="880"/>
      <c r="T8" s="880"/>
      <c r="U8" s="880"/>
      <c r="V8" s="880"/>
      <c r="W8" s="880"/>
      <c r="X8" s="880"/>
      <c r="Y8" s="935"/>
      <c r="Z8" s="5155" t="s">
        <v>1106</v>
      </c>
      <c r="AA8" s="5156"/>
      <c r="AB8" s="5156"/>
      <c r="AC8" s="5156"/>
      <c r="AD8" s="5156"/>
      <c r="AE8" s="5156"/>
      <c r="AF8" s="5157"/>
    </row>
    <row r="9" spans="1:38" ht="14.25" customHeight="1">
      <c r="A9" s="883"/>
      <c r="B9" s="2"/>
      <c r="C9" s="37"/>
      <c r="D9" s="37"/>
      <c r="E9" s="884"/>
      <c r="F9" s="884"/>
      <c r="G9" s="884"/>
      <c r="H9" s="884"/>
      <c r="I9" s="885"/>
      <c r="J9" s="5203" t="s">
        <v>1173</v>
      </c>
      <c r="K9" s="5204"/>
      <c r="L9" s="5204"/>
      <c r="M9" s="5205"/>
      <c r="N9" s="940"/>
      <c r="O9" s="933"/>
      <c r="P9" s="933"/>
      <c r="Q9" s="5204" t="s">
        <v>1167</v>
      </c>
      <c r="R9" s="5204"/>
      <c r="S9" s="5204"/>
      <c r="T9" s="5204"/>
      <c r="U9" s="5204"/>
      <c r="V9" s="5204"/>
      <c r="W9" s="933"/>
      <c r="X9" s="933"/>
      <c r="Y9" s="934"/>
      <c r="Z9" s="5158"/>
      <c r="AA9" s="5159"/>
      <c r="AB9" s="5159"/>
      <c r="AC9" s="5159"/>
      <c r="AD9" s="5159"/>
      <c r="AE9" s="5159"/>
      <c r="AF9" s="5160"/>
    </row>
    <row r="10" spans="1:38" ht="14.25" customHeight="1">
      <c r="A10" s="886"/>
      <c r="B10" s="887"/>
      <c r="C10" s="887"/>
      <c r="D10" s="887"/>
      <c r="E10" s="884"/>
      <c r="F10" s="884"/>
      <c r="G10" s="884"/>
      <c r="H10" s="884"/>
      <c r="I10" s="888"/>
      <c r="J10" s="5203" t="s">
        <v>1169</v>
      </c>
      <c r="K10" s="5204"/>
      <c r="L10" s="5204"/>
      <c r="M10" s="5205"/>
      <c r="N10" s="940"/>
      <c r="O10" s="933"/>
      <c r="P10" s="933"/>
      <c r="Q10" s="5207" t="s">
        <v>1168</v>
      </c>
      <c r="R10" s="5207"/>
      <c r="S10" s="5207"/>
      <c r="T10" s="5207"/>
      <c r="U10" s="5207"/>
      <c r="V10" s="5207"/>
      <c r="W10" s="933"/>
      <c r="X10" s="933"/>
      <c r="Y10" s="934"/>
      <c r="Z10" s="5158"/>
      <c r="AA10" s="5159"/>
      <c r="AB10" s="5159"/>
      <c r="AC10" s="5159"/>
      <c r="AD10" s="5159"/>
      <c r="AE10" s="5159"/>
      <c r="AF10" s="5160"/>
      <c r="AG10" s="90"/>
      <c r="AH10" s="90"/>
      <c r="AI10" s="90"/>
      <c r="AJ10" s="90"/>
      <c r="AK10" s="90"/>
      <c r="AL10" s="90"/>
    </row>
    <row r="11" spans="1:38" ht="14.25" customHeight="1">
      <c r="A11" s="5167" t="s">
        <v>1716</v>
      </c>
      <c r="B11" s="5109"/>
      <c r="C11" s="5109"/>
      <c r="D11" s="5109"/>
      <c r="E11" s="5109"/>
      <c r="F11" s="5109"/>
      <c r="G11" s="5109"/>
      <c r="H11" s="5109"/>
      <c r="I11" s="5168"/>
      <c r="J11" s="5206" t="s">
        <v>1171</v>
      </c>
      <c r="K11" s="5207"/>
      <c r="L11" s="5207"/>
      <c r="M11" s="5208"/>
      <c r="N11" s="941"/>
      <c r="O11" s="890"/>
      <c r="P11" s="890"/>
      <c r="Q11" s="890"/>
      <c r="R11" s="890"/>
      <c r="S11" s="890"/>
      <c r="T11" s="890"/>
      <c r="U11" s="890"/>
      <c r="V11" s="890"/>
      <c r="W11" s="890"/>
      <c r="X11" s="890"/>
      <c r="Y11" s="936"/>
      <c r="Z11" s="5161"/>
      <c r="AA11" s="5162"/>
      <c r="AB11" s="5162"/>
      <c r="AC11" s="5162"/>
      <c r="AD11" s="5162"/>
      <c r="AE11" s="5162"/>
      <c r="AF11" s="5163"/>
    </row>
    <row r="12" spans="1:38" ht="14.25" customHeight="1">
      <c r="A12" s="5260" t="s">
        <v>1717</v>
      </c>
      <c r="B12" s="5210"/>
      <c r="C12" s="5210"/>
      <c r="D12" s="5210"/>
      <c r="E12" s="5210"/>
      <c r="F12" s="5210"/>
      <c r="G12" s="5210"/>
      <c r="H12" s="5210"/>
      <c r="I12" s="5211"/>
      <c r="J12" s="5278" t="s">
        <v>1172</v>
      </c>
      <c r="K12" s="5279"/>
      <c r="L12" s="5279"/>
      <c r="M12" s="5280"/>
      <c r="N12" s="5112"/>
      <c r="O12" s="5113"/>
      <c r="P12" s="5113"/>
      <c r="Q12" s="5114"/>
      <c r="R12" s="5112"/>
      <c r="S12" s="5113"/>
      <c r="T12" s="5113"/>
      <c r="U12" s="5114"/>
      <c r="V12" s="5112"/>
      <c r="W12" s="5113"/>
      <c r="X12" s="5113"/>
      <c r="Y12" s="5114"/>
      <c r="Z12" s="732"/>
      <c r="AA12" s="732"/>
      <c r="AB12" s="732"/>
      <c r="AC12" s="732"/>
      <c r="AD12" s="732"/>
      <c r="AE12" s="732"/>
      <c r="AF12" s="732"/>
    </row>
    <row r="13" spans="1:38" ht="14.25" customHeight="1">
      <c r="A13" s="892"/>
      <c r="B13" s="891"/>
      <c r="C13" s="891"/>
      <c r="D13" s="891"/>
      <c r="E13" s="891"/>
      <c r="F13" s="891"/>
      <c r="G13" s="891"/>
      <c r="H13" s="891"/>
      <c r="I13" s="893"/>
      <c r="J13" s="5275" t="s">
        <v>1170</v>
      </c>
      <c r="K13" s="5207"/>
      <c r="L13" s="5207"/>
      <c r="M13" s="5208"/>
      <c r="N13" s="5108" t="s">
        <v>218</v>
      </c>
      <c r="O13" s="5109"/>
      <c r="P13" s="5109"/>
      <c r="Q13" s="5110"/>
      <c r="R13" s="5108" t="s">
        <v>1101</v>
      </c>
      <c r="S13" s="5109"/>
      <c r="T13" s="5109"/>
      <c r="U13" s="5110"/>
      <c r="W13" s="5109" t="s">
        <v>1099</v>
      </c>
      <c r="X13" s="5109"/>
      <c r="Y13" s="937"/>
      <c r="Z13" s="5105" t="s">
        <v>1107</v>
      </c>
      <c r="AA13" s="5106"/>
      <c r="AB13" s="5106"/>
      <c r="AC13" s="5106"/>
      <c r="AD13" s="5106"/>
      <c r="AE13" s="5106"/>
      <c r="AF13" s="5107"/>
    </row>
    <row r="14" spans="1:38" ht="14.25" customHeight="1">
      <c r="A14" s="892"/>
      <c r="B14" s="5115"/>
      <c r="C14" s="5115"/>
      <c r="D14" s="5115"/>
      <c r="E14" s="5115"/>
      <c r="F14" s="5115"/>
      <c r="G14" s="5115"/>
      <c r="H14" s="5115"/>
      <c r="I14" s="5115"/>
      <c r="J14" s="933"/>
      <c r="K14" s="933"/>
      <c r="L14" s="933"/>
      <c r="M14" s="934"/>
      <c r="N14" s="5212" t="s">
        <v>222</v>
      </c>
      <c r="O14" s="5210"/>
      <c r="P14" s="5210"/>
      <c r="Q14" s="5211"/>
      <c r="R14" s="5212" t="s">
        <v>1102</v>
      </c>
      <c r="S14" s="5210"/>
      <c r="T14" s="5210"/>
      <c r="U14" s="5211"/>
      <c r="W14" s="5210" t="s">
        <v>1100</v>
      </c>
      <c r="X14" s="5210"/>
      <c r="Y14" s="938"/>
      <c r="Z14" s="5127" t="s">
        <v>366</v>
      </c>
      <c r="AA14" s="5128"/>
      <c r="AB14" s="5128"/>
      <c r="AC14" s="5128"/>
      <c r="AD14" s="5128"/>
      <c r="AE14" s="5128"/>
      <c r="AF14" s="5129"/>
    </row>
    <row r="15" spans="1:38" ht="14.25" customHeight="1">
      <c r="A15" s="892"/>
      <c r="B15" s="896"/>
      <c r="C15" s="897"/>
      <c r="D15" s="897"/>
      <c r="E15" s="897"/>
      <c r="F15" s="897"/>
      <c r="G15" s="897"/>
      <c r="H15" s="897"/>
      <c r="I15" s="898"/>
      <c r="J15" s="942"/>
      <c r="K15" s="5281" t="s">
        <v>120</v>
      </c>
      <c r="L15" s="5281"/>
      <c r="M15" s="943"/>
      <c r="N15" s="899"/>
      <c r="O15" s="900"/>
      <c r="P15" s="900"/>
      <c r="Q15" s="901"/>
      <c r="R15" s="899"/>
      <c r="S15" s="900"/>
      <c r="T15" s="900"/>
      <c r="U15" s="901"/>
      <c r="V15" s="899"/>
      <c r="W15" s="900"/>
      <c r="X15" s="900"/>
      <c r="Y15" s="901"/>
      <c r="Z15" s="902"/>
      <c r="AA15" s="903"/>
      <c r="AB15" s="903"/>
      <c r="AC15" s="903"/>
      <c r="AD15" s="903"/>
      <c r="AE15" s="903"/>
      <c r="AF15" s="904"/>
    </row>
    <row r="16" spans="1:38" ht="12" customHeight="1">
      <c r="A16" s="5116"/>
      <c r="B16" s="5117"/>
      <c r="C16" s="5117"/>
      <c r="D16" s="5117"/>
      <c r="E16" s="5117"/>
      <c r="F16" s="5117"/>
      <c r="G16" s="5117"/>
      <c r="H16" s="94"/>
      <c r="I16" s="95"/>
      <c r="J16" s="5118">
        <v>1540</v>
      </c>
      <c r="K16" s="5119"/>
      <c r="L16" s="5119"/>
      <c r="M16" s="5119"/>
      <c r="N16" s="5118">
        <v>1541</v>
      </c>
      <c r="O16" s="5119"/>
      <c r="P16" s="5119"/>
      <c r="Q16" s="5119"/>
      <c r="R16" s="5118">
        <v>1542</v>
      </c>
      <c r="S16" s="5119"/>
      <c r="T16" s="5119"/>
      <c r="U16" s="5119"/>
      <c r="V16" s="5118">
        <v>1543</v>
      </c>
      <c r="W16" s="5119"/>
      <c r="X16" s="5119"/>
      <c r="Y16" s="5119"/>
      <c r="Z16" s="5122">
        <v>1544</v>
      </c>
      <c r="AA16" s="5122"/>
      <c r="AB16" s="5122"/>
      <c r="AC16" s="5122"/>
      <c r="AD16" s="5122"/>
      <c r="AE16" s="5122"/>
      <c r="AF16" s="5123"/>
      <c r="AG16" s="83"/>
      <c r="AH16" s="83"/>
      <c r="AI16" s="83"/>
    </row>
    <row r="17" spans="1:38" s="83" customFormat="1" ht="18.75" customHeight="1">
      <c r="A17" s="916"/>
      <c r="B17" s="5219" t="s">
        <v>1174</v>
      </c>
      <c r="C17" s="5219"/>
      <c r="D17" s="5219"/>
      <c r="E17" s="5219"/>
      <c r="F17" s="5219"/>
      <c r="G17" s="5219"/>
      <c r="H17" s="917"/>
      <c r="I17" s="918"/>
      <c r="J17" s="5220"/>
      <c r="K17" s="5221"/>
      <c r="L17" s="5221"/>
      <c r="M17" s="5222"/>
      <c r="N17" s="5220"/>
      <c r="O17" s="5221"/>
      <c r="P17" s="5221"/>
      <c r="Q17" s="5222"/>
      <c r="R17" s="5220"/>
      <c r="S17" s="5221"/>
      <c r="T17" s="5221"/>
      <c r="U17" s="5222"/>
      <c r="V17" s="5220"/>
      <c r="W17" s="5221"/>
      <c r="X17" s="5221"/>
      <c r="Y17" s="5222"/>
      <c r="Z17" s="5223"/>
      <c r="AA17" s="5224"/>
      <c r="AB17" s="5224"/>
      <c r="AC17" s="5224"/>
      <c r="AD17" s="5224"/>
      <c r="AE17" s="5224"/>
      <c r="AF17" s="5225"/>
      <c r="AL17" s="83" t="s">
        <v>24</v>
      </c>
    </row>
    <row r="18" spans="1:38" s="83" customFormat="1" ht="19.5" customHeight="1">
      <c r="A18" s="907"/>
      <c r="B18" s="5141" t="s">
        <v>1175</v>
      </c>
      <c r="C18" s="5141"/>
      <c r="D18" s="5141"/>
      <c r="E18" s="5141"/>
      <c r="F18" s="5141"/>
      <c r="G18" s="5141"/>
      <c r="H18" s="908"/>
      <c r="I18" s="641" t="s">
        <v>123</v>
      </c>
      <c r="J18" s="5213"/>
      <c r="K18" s="5214"/>
      <c r="L18" s="5214"/>
      <c r="M18" s="5215"/>
      <c r="N18" s="5213"/>
      <c r="O18" s="5214"/>
      <c r="P18" s="5214"/>
      <c r="Q18" s="5215"/>
      <c r="R18" s="5213"/>
      <c r="S18" s="5214"/>
      <c r="T18" s="5214"/>
      <c r="U18" s="5215"/>
      <c r="V18" s="5213"/>
      <c r="W18" s="5214"/>
      <c r="X18" s="5214"/>
      <c r="Y18" s="5215"/>
      <c r="Z18" s="5216" t="s">
        <v>1180</v>
      </c>
      <c r="AA18" s="5217"/>
      <c r="AB18" s="5217"/>
      <c r="AC18" s="5217"/>
      <c r="AD18" s="5217"/>
      <c r="AE18" s="5217"/>
      <c r="AF18" s="5218"/>
    </row>
    <row r="19" spans="1:38" s="83" customFormat="1" ht="19.5" customHeight="1">
      <c r="A19" s="905"/>
      <c r="B19" s="5130" t="s">
        <v>1111</v>
      </c>
      <c r="C19" s="5130"/>
      <c r="D19" s="5130"/>
      <c r="E19" s="5130"/>
      <c r="F19" s="5130"/>
      <c r="G19" s="5130"/>
      <c r="H19" s="906"/>
      <c r="I19" s="96"/>
      <c r="J19" s="5228"/>
      <c r="K19" s="5229"/>
      <c r="L19" s="5229"/>
      <c r="M19" s="5230"/>
      <c r="N19" s="5228"/>
      <c r="O19" s="5229"/>
      <c r="P19" s="5229"/>
      <c r="Q19" s="5230"/>
      <c r="R19" s="5228"/>
      <c r="S19" s="5229"/>
      <c r="T19" s="5229"/>
      <c r="U19" s="5230"/>
      <c r="V19" s="5228"/>
      <c r="W19" s="5229"/>
      <c r="X19" s="5229"/>
      <c r="Y19" s="5230"/>
      <c r="Z19" s="5231"/>
      <c r="AA19" s="5232"/>
      <c r="AB19" s="5232"/>
      <c r="AC19" s="5232"/>
      <c r="AD19" s="5232"/>
      <c r="AE19" s="5232"/>
      <c r="AF19" s="5233"/>
    </row>
    <row r="20" spans="1:38" s="83" customFormat="1" ht="19.5" customHeight="1">
      <c r="A20" s="927"/>
      <c r="B20" s="5154" t="s">
        <v>1112</v>
      </c>
      <c r="C20" s="5154"/>
      <c r="D20" s="5154"/>
      <c r="E20" s="5154"/>
      <c r="F20" s="5154"/>
      <c r="G20" s="5154"/>
      <c r="H20" s="917"/>
      <c r="I20" s="641" t="s">
        <v>125</v>
      </c>
      <c r="J20" s="5213"/>
      <c r="K20" s="5214"/>
      <c r="L20" s="5214"/>
      <c r="M20" s="5215"/>
      <c r="N20" s="5213"/>
      <c r="O20" s="5214"/>
      <c r="P20" s="5214"/>
      <c r="Q20" s="5215"/>
      <c r="R20" s="5213"/>
      <c r="S20" s="5214"/>
      <c r="T20" s="5214"/>
      <c r="U20" s="5215"/>
      <c r="V20" s="5213"/>
      <c r="W20" s="5214"/>
      <c r="X20" s="5214"/>
      <c r="Y20" s="5215"/>
      <c r="Z20" s="5216" t="s">
        <v>1181</v>
      </c>
      <c r="AA20" s="5217"/>
      <c r="AB20" s="5217"/>
      <c r="AC20" s="5217"/>
      <c r="AD20" s="5217"/>
      <c r="AE20" s="5217"/>
      <c r="AF20" s="5218"/>
    </row>
    <row r="21" spans="1:38" s="83" customFormat="1" ht="20.100000000000001" customHeight="1">
      <c r="A21" s="928"/>
      <c r="B21" s="5237" t="s">
        <v>5030</v>
      </c>
      <c r="C21" s="5237"/>
      <c r="D21" s="5237"/>
      <c r="E21" s="5237"/>
      <c r="F21" s="5237"/>
      <c r="G21" s="5237"/>
      <c r="H21" s="929"/>
      <c r="I21" s="926"/>
      <c r="J21" s="5228"/>
      <c r="K21" s="5229"/>
      <c r="L21" s="5229"/>
      <c r="M21" s="5230"/>
      <c r="N21" s="5228"/>
      <c r="O21" s="5229"/>
      <c r="P21" s="5229"/>
      <c r="Q21" s="5230"/>
      <c r="R21" s="5228"/>
      <c r="S21" s="5229"/>
      <c r="T21" s="5229"/>
      <c r="U21" s="5230"/>
      <c r="V21" s="5228"/>
      <c r="W21" s="5229"/>
      <c r="X21" s="5229"/>
      <c r="Y21" s="5230"/>
      <c r="Z21" s="5231"/>
      <c r="AA21" s="5232"/>
      <c r="AB21" s="5232"/>
      <c r="AC21" s="5232"/>
      <c r="AD21" s="5232"/>
      <c r="AE21" s="5232"/>
      <c r="AF21" s="5233"/>
    </row>
    <row r="22" spans="1:38" s="83" customFormat="1" ht="20.100000000000001" customHeight="1">
      <c r="A22" s="930"/>
      <c r="B22" s="5276" t="s">
        <v>1176</v>
      </c>
      <c r="C22" s="5276"/>
      <c r="D22" s="5276"/>
      <c r="E22" s="5276"/>
      <c r="F22" s="5276"/>
      <c r="G22" s="5276"/>
      <c r="H22" s="5277"/>
      <c r="I22" s="925" t="s">
        <v>135</v>
      </c>
      <c r="J22" s="5213"/>
      <c r="K22" s="5214"/>
      <c r="L22" s="5214"/>
      <c r="M22" s="5215"/>
      <c r="N22" s="5213"/>
      <c r="O22" s="5214"/>
      <c r="P22" s="5214"/>
      <c r="Q22" s="5215"/>
      <c r="R22" s="5213"/>
      <c r="S22" s="5214"/>
      <c r="T22" s="5214"/>
      <c r="U22" s="5215"/>
      <c r="V22" s="5213"/>
      <c r="W22" s="5214"/>
      <c r="X22" s="5214"/>
      <c r="Y22" s="5215"/>
      <c r="Z22" s="5216" t="s">
        <v>1182</v>
      </c>
      <c r="AA22" s="5217"/>
      <c r="AB22" s="5217"/>
      <c r="AC22" s="5217"/>
      <c r="AD22" s="5217"/>
      <c r="AE22" s="5217"/>
      <c r="AF22" s="5218"/>
    </row>
    <row r="23" spans="1:38" s="83" customFormat="1" ht="20.100000000000001" customHeight="1">
      <c r="A23" s="931"/>
      <c r="B23" s="5237" t="s">
        <v>1177</v>
      </c>
      <c r="C23" s="5237"/>
      <c r="D23" s="5237"/>
      <c r="E23" s="5237"/>
      <c r="F23" s="5237"/>
      <c r="G23" s="5237"/>
      <c r="H23" s="932"/>
      <c r="I23" s="96"/>
      <c r="J23" s="5228"/>
      <c r="K23" s="5229"/>
      <c r="L23" s="5229"/>
      <c r="M23" s="5230"/>
      <c r="N23" s="5228"/>
      <c r="O23" s="5229"/>
      <c r="P23" s="5229"/>
      <c r="Q23" s="5230"/>
      <c r="R23" s="5228"/>
      <c r="S23" s="5229"/>
      <c r="T23" s="5229"/>
      <c r="U23" s="5230"/>
      <c r="V23" s="5228"/>
      <c r="W23" s="5229"/>
      <c r="X23" s="5229"/>
      <c r="Y23" s="5230"/>
      <c r="Z23" s="5231"/>
      <c r="AA23" s="5232"/>
      <c r="AB23" s="5232"/>
      <c r="AC23" s="5232"/>
      <c r="AD23" s="5232"/>
      <c r="AE23" s="5232"/>
      <c r="AF23" s="5233"/>
    </row>
    <row r="24" spans="1:38" s="83" customFormat="1" ht="20.100000000000001" customHeight="1">
      <c r="A24" s="907"/>
      <c r="B24" s="944"/>
      <c r="C24" s="945"/>
      <c r="D24" s="945"/>
      <c r="E24" s="945"/>
      <c r="F24" s="945"/>
      <c r="G24" s="945"/>
      <c r="H24" s="908"/>
      <c r="I24" s="641" t="s">
        <v>140</v>
      </c>
      <c r="J24" s="5213"/>
      <c r="K24" s="5214"/>
      <c r="L24" s="5214"/>
      <c r="M24" s="5215"/>
      <c r="N24" s="5213"/>
      <c r="O24" s="5214"/>
      <c r="P24" s="5214"/>
      <c r="Q24" s="5215"/>
      <c r="R24" s="5213"/>
      <c r="S24" s="5214"/>
      <c r="T24" s="5214"/>
      <c r="U24" s="5215"/>
      <c r="V24" s="5213"/>
      <c r="W24" s="5214"/>
      <c r="X24" s="5214"/>
      <c r="Y24" s="5215"/>
      <c r="Z24" s="5216" t="s">
        <v>1183</v>
      </c>
      <c r="AA24" s="5217"/>
      <c r="AB24" s="5217"/>
      <c r="AC24" s="5217"/>
      <c r="AD24" s="5217"/>
      <c r="AE24" s="5217"/>
      <c r="AF24" s="5218"/>
    </row>
    <row r="25" spans="1:38" s="83" customFormat="1" ht="20.100000000000001" customHeight="1">
      <c r="A25" s="905"/>
      <c r="B25" s="5130" t="s">
        <v>1178</v>
      </c>
      <c r="C25" s="5130"/>
      <c r="D25" s="5130"/>
      <c r="E25" s="5130"/>
      <c r="F25" s="5130"/>
      <c r="G25" s="5130"/>
      <c r="H25" s="906"/>
      <c r="I25" s="96"/>
      <c r="J25" s="5228"/>
      <c r="K25" s="5229"/>
      <c r="L25" s="5229"/>
      <c r="M25" s="5230"/>
      <c r="N25" s="5228"/>
      <c r="O25" s="5229"/>
      <c r="P25" s="5229"/>
      <c r="Q25" s="5230"/>
      <c r="R25" s="5228"/>
      <c r="S25" s="5229"/>
      <c r="T25" s="5229"/>
      <c r="U25" s="5230"/>
      <c r="V25" s="5228"/>
      <c r="W25" s="5229"/>
      <c r="X25" s="5229"/>
      <c r="Y25" s="5230"/>
      <c r="Z25" s="5231"/>
      <c r="AA25" s="5232"/>
      <c r="AB25" s="5232"/>
      <c r="AC25" s="5232"/>
      <c r="AD25" s="5232"/>
      <c r="AE25" s="5232"/>
      <c r="AF25" s="5233"/>
    </row>
    <row r="26" spans="1:38" s="83" customFormat="1" ht="20.100000000000001" customHeight="1">
      <c r="A26" s="907"/>
      <c r="B26" s="944"/>
      <c r="C26" s="945"/>
      <c r="D26" s="945"/>
      <c r="E26" s="945"/>
      <c r="F26" s="945"/>
      <c r="G26" s="945"/>
      <c r="H26" s="908"/>
      <c r="I26" s="641" t="s">
        <v>141</v>
      </c>
      <c r="J26" s="5213"/>
      <c r="K26" s="5214"/>
      <c r="L26" s="5214"/>
      <c r="M26" s="5215"/>
      <c r="N26" s="5213"/>
      <c r="O26" s="5214"/>
      <c r="P26" s="5214"/>
      <c r="Q26" s="5215"/>
      <c r="R26" s="5213"/>
      <c r="S26" s="5214"/>
      <c r="T26" s="5214"/>
      <c r="U26" s="5215"/>
      <c r="V26" s="5213"/>
      <c r="W26" s="5214"/>
      <c r="X26" s="5214"/>
      <c r="Y26" s="5215"/>
      <c r="Z26" s="5216" t="s">
        <v>1184</v>
      </c>
      <c r="AA26" s="5217"/>
      <c r="AB26" s="5217"/>
      <c r="AC26" s="5217"/>
      <c r="AD26" s="5217"/>
      <c r="AE26" s="5217"/>
      <c r="AF26" s="5218"/>
    </row>
    <row r="27" spans="1:38" s="83" customFormat="1" ht="20.100000000000001" customHeight="1">
      <c r="A27" s="905"/>
      <c r="B27" s="5130" t="s">
        <v>1179</v>
      </c>
      <c r="C27" s="5130"/>
      <c r="D27" s="5130"/>
      <c r="E27" s="5130"/>
      <c r="F27" s="5130"/>
      <c r="G27" s="5130"/>
      <c r="H27" s="910"/>
      <c r="I27" s="96"/>
      <c r="J27" s="5228"/>
      <c r="K27" s="5229"/>
      <c r="L27" s="5229"/>
      <c r="M27" s="5230"/>
      <c r="N27" s="5228"/>
      <c r="O27" s="5229"/>
      <c r="P27" s="5229"/>
      <c r="Q27" s="5230"/>
      <c r="R27" s="5228"/>
      <c r="S27" s="5229"/>
      <c r="T27" s="5229"/>
      <c r="U27" s="5230"/>
      <c r="V27" s="5228"/>
      <c r="W27" s="5229"/>
      <c r="X27" s="5229"/>
      <c r="Y27" s="5230"/>
      <c r="Z27" s="5231"/>
      <c r="AA27" s="5232"/>
      <c r="AB27" s="5232"/>
      <c r="AC27" s="5232"/>
      <c r="AD27" s="5232"/>
      <c r="AE27" s="5232"/>
      <c r="AF27" s="5233"/>
    </row>
    <row r="28" spans="1:38" s="83" customFormat="1" ht="20.100000000000001" customHeight="1">
      <c r="A28" s="911"/>
      <c r="B28" s="909"/>
      <c r="C28" s="909"/>
      <c r="D28" s="909"/>
      <c r="E28" s="909"/>
      <c r="F28" s="909"/>
      <c r="G28" s="909"/>
      <c r="H28" s="912"/>
      <c r="I28" s="641" t="s">
        <v>143</v>
      </c>
      <c r="J28" s="5213"/>
      <c r="K28" s="5214"/>
      <c r="L28" s="5214"/>
      <c r="M28" s="5215"/>
      <c r="N28" s="5213"/>
      <c r="O28" s="5214"/>
      <c r="P28" s="5214"/>
      <c r="Q28" s="5215"/>
      <c r="R28" s="5213"/>
      <c r="S28" s="5214"/>
      <c r="T28" s="5214"/>
      <c r="U28" s="5215"/>
      <c r="V28" s="5213"/>
      <c r="W28" s="5214"/>
      <c r="X28" s="5214"/>
      <c r="Y28" s="5215"/>
      <c r="Z28" s="5216" t="s">
        <v>1185</v>
      </c>
      <c r="AA28" s="5217"/>
      <c r="AB28" s="5217"/>
      <c r="AC28" s="5217"/>
      <c r="AD28" s="5217"/>
      <c r="AE28" s="5217"/>
      <c r="AF28" s="5218"/>
    </row>
    <row r="29" spans="1:38" s="83" customFormat="1" ht="23.25" customHeight="1">
      <c r="A29" s="905"/>
      <c r="B29" s="5237" t="s">
        <v>1113</v>
      </c>
      <c r="C29" s="5237"/>
      <c r="D29" s="5237"/>
      <c r="E29" s="5237"/>
      <c r="F29" s="5237"/>
      <c r="G29" s="5237"/>
      <c r="H29" s="929"/>
      <c r="I29" s="96"/>
      <c r="J29" s="5228"/>
      <c r="K29" s="5229"/>
      <c r="L29" s="5229"/>
      <c r="M29" s="5230"/>
      <c r="N29" s="5228"/>
      <c r="O29" s="5229"/>
      <c r="P29" s="5229"/>
      <c r="Q29" s="5230"/>
      <c r="R29" s="5228"/>
      <c r="S29" s="5229"/>
      <c r="T29" s="5229"/>
      <c r="U29" s="5230"/>
      <c r="V29" s="5228"/>
      <c r="W29" s="5229"/>
      <c r="X29" s="5229"/>
      <c r="Y29" s="5230"/>
      <c r="Z29" s="5231"/>
      <c r="AA29" s="5232"/>
      <c r="AB29" s="5232"/>
      <c r="AC29" s="5232"/>
      <c r="AD29" s="5232"/>
      <c r="AE29" s="5232"/>
      <c r="AF29" s="5233"/>
    </row>
    <row r="30" spans="1:38" s="83" customFormat="1" ht="23.25" customHeight="1">
      <c r="A30" s="907"/>
      <c r="B30" s="5267" t="s">
        <v>1114</v>
      </c>
      <c r="C30" s="5267"/>
      <c r="D30" s="5267"/>
      <c r="E30" s="5267"/>
      <c r="F30" s="5267"/>
      <c r="G30" s="5267"/>
      <c r="H30" s="5268"/>
      <c r="I30" s="641" t="s">
        <v>144</v>
      </c>
      <c r="J30" s="5213"/>
      <c r="K30" s="5214"/>
      <c r="L30" s="5214"/>
      <c r="M30" s="5215"/>
      <c r="N30" s="5213"/>
      <c r="O30" s="5214"/>
      <c r="P30" s="5214"/>
      <c r="Q30" s="5215"/>
      <c r="R30" s="5213"/>
      <c r="S30" s="5214"/>
      <c r="T30" s="5214"/>
      <c r="U30" s="5215"/>
      <c r="V30" s="5213"/>
      <c r="W30" s="5214"/>
      <c r="X30" s="5214"/>
      <c r="Y30" s="5215"/>
      <c r="Z30" s="5234"/>
      <c r="AA30" s="5235"/>
      <c r="AB30" s="5235"/>
      <c r="AC30" s="5235"/>
      <c r="AD30" s="5235"/>
      <c r="AE30" s="5235"/>
      <c r="AF30" s="5236"/>
    </row>
    <row r="31" spans="1:38" s="83" customFormat="1" ht="20.100000000000001" customHeight="1">
      <c r="A31" s="905"/>
      <c r="B31" s="5269" t="s">
        <v>154</v>
      </c>
      <c r="C31" s="5269"/>
      <c r="D31" s="5269"/>
      <c r="E31" s="5269"/>
      <c r="F31" s="5269"/>
      <c r="G31" s="5269"/>
      <c r="H31" s="1912"/>
      <c r="I31" s="1913"/>
      <c r="J31" s="5228"/>
      <c r="K31" s="5229"/>
      <c r="L31" s="5229"/>
      <c r="M31" s="5230"/>
      <c r="N31" s="5228"/>
      <c r="O31" s="5229"/>
      <c r="P31" s="5229"/>
      <c r="Q31" s="5230"/>
      <c r="R31" s="5228"/>
      <c r="S31" s="5229"/>
      <c r="T31" s="5229"/>
      <c r="U31" s="5230"/>
      <c r="V31" s="5228"/>
      <c r="W31" s="5229"/>
      <c r="X31" s="5229"/>
      <c r="Y31" s="5230"/>
      <c r="Z31" s="5258"/>
      <c r="AA31" s="5258"/>
      <c r="AB31" s="5258"/>
      <c r="AC31" s="5258"/>
      <c r="AD31" s="5258"/>
      <c r="AE31" s="5258"/>
      <c r="AF31" s="5258"/>
    </row>
    <row r="32" spans="1:38" s="83" customFormat="1" ht="20.100000000000001" customHeight="1">
      <c r="A32" s="911"/>
      <c r="B32" s="5271" t="s">
        <v>155</v>
      </c>
      <c r="C32" s="5271"/>
      <c r="D32" s="5271"/>
      <c r="E32" s="5271"/>
      <c r="F32" s="5271"/>
      <c r="G32" s="5271"/>
      <c r="H32" s="1914"/>
      <c r="I32" s="1915" t="s">
        <v>146</v>
      </c>
      <c r="J32" s="5272">
        <f>J18+J20+J22+J24+J26+J28+J30</f>
        <v>0</v>
      </c>
      <c r="K32" s="5273"/>
      <c r="L32" s="5273"/>
      <c r="M32" s="5274"/>
      <c r="N32" s="5272">
        <f>N18+N20+N22+N24+N26+N28+N30</f>
        <v>0</v>
      </c>
      <c r="O32" s="5273"/>
      <c r="P32" s="5273"/>
      <c r="Q32" s="5274"/>
      <c r="R32" s="5272">
        <f>R18+R20+R22+R24+R26+R28+R30</f>
        <v>0</v>
      </c>
      <c r="S32" s="5273"/>
      <c r="T32" s="5273"/>
      <c r="U32" s="5274"/>
      <c r="V32" s="5272">
        <f>V18+V20+V22+V24+V26+V28+V30</f>
        <v>0</v>
      </c>
      <c r="W32" s="5273"/>
      <c r="X32" s="5273"/>
      <c r="Y32" s="5274"/>
      <c r="Z32" s="5270"/>
      <c r="AA32" s="5270"/>
      <c r="AB32" s="5270"/>
      <c r="AC32" s="5270"/>
      <c r="AD32" s="5270"/>
      <c r="AE32" s="5270"/>
      <c r="AF32" s="5270"/>
    </row>
    <row r="33" spans="1:32" ht="12.9" customHeight="1">
      <c r="A33" s="5165"/>
      <c r="B33" s="5165"/>
      <c r="C33" s="5165"/>
      <c r="D33" s="5165"/>
      <c r="E33" s="5166"/>
      <c r="F33" s="5165"/>
      <c r="G33" s="5165"/>
      <c r="H33" s="5165"/>
      <c r="I33" s="5165"/>
      <c r="J33" s="5165"/>
      <c r="K33" s="5165"/>
      <c r="L33" s="5165"/>
      <c r="M33" s="5165"/>
      <c r="N33" s="5165"/>
      <c r="O33" s="5165"/>
      <c r="P33" s="5165"/>
      <c r="Q33" s="5165"/>
      <c r="R33" s="5165"/>
      <c r="S33" s="5165"/>
      <c r="T33" s="5165"/>
      <c r="U33" s="5165"/>
      <c r="V33" s="5165"/>
      <c r="W33" s="5165"/>
      <c r="X33" s="5165"/>
      <c r="Y33" s="5165"/>
      <c r="Z33" s="5165"/>
      <c r="AA33" s="5165"/>
      <c r="AB33" s="5165"/>
      <c r="AC33" s="5165"/>
      <c r="AD33" s="5165"/>
      <c r="AE33" s="5165"/>
      <c r="AF33" s="5165"/>
    </row>
    <row r="34" spans="1:32" ht="12.9" customHeight="1">
      <c r="I34" s="83"/>
    </row>
    <row r="35" spans="1:32">
      <c r="C35" s="90"/>
      <c r="I35" s="83"/>
    </row>
    <row r="36" spans="1:32">
      <c r="I36" s="83"/>
    </row>
    <row r="37" spans="1:32" ht="13.2">
      <c r="A37" s="85"/>
      <c r="B37" s="85"/>
      <c r="C37" s="85"/>
      <c r="D37" s="85"/>
      <c r="E37" s="85"/>
      <c r="F37" s="85"/>
      <c r="G37" s="85"/>
      <c r="H37" s="85"/>
      <c r="I37" s="80"/>
      <c r="J37" s="85"/>
      <c r="K37" s="85"/>
      <c r="L37" s="85"/>
      <c r="M37" s="85"/>
      <c r="N37" s="85"/>
      <c r="O37" s="85"/>
      <c r="P37" s="85"/>
      <c r="Q37" s="85"/>
      <c r="R37" s="85"/>
      <c r="S37" s="85"/>
      <c r="T37" s="85"/>
      <c r="U37" s="85"/>
      <c r="V37" s="85"/>
      <c r="W37" s="85"/>
      <c r="X37" s="85"/>
      <c r="Y37" s="85"/>
      <c r="Z37" s="85"/>
      <c r="AA37" s="85"/>
      <c r="AB37" s="85"/>
      <c r="AC37" s="85"/>
      <c r="AD37" s="85"/>
      <c r="AE37" s="85"/>
      <c r="AF37" s="85"/>
    </row>
    <row r="38" spans="1:32" ht="13.2">
      <c r="A38" s="85"/>
      <c r="B38" s="85"/>
      <c r="C38" s="85"/>
      <c r="D38" s="85"/>
      <c r="E38" s="85"/>
      <c r="F38" s="85"/>
      <c r="G38" s="85"/>
      <c r="H38" s="85"/>
      <c r="I38" s="80"/>
      <c r="J38" s="85"/>
      <c r="K38" s="85"/>
      <c r="L38" s="85"/>
      <c r="M38" s="85"/>
      <c r="N38" s="85"/>
      <c r="O38" s="85"/>
      <c r="P38" s="85"/>
      <c r="Q38" s="85"/>
      <c r="R38" s="85"/>
      <c r="S38" s="85"/>
      <c r="T38" s="85"/>
      <c r="U38" s="85"/>
      <c r="V38" s="85"/>
      <c r="W38" s="85"/>
      <c r="X38" s="85"/>
      <c r="Y38" s="85"/>
      <c r="Z38" s="85"/>
      <c r="AA38" s="85"/>
      <c r="AB38" s="85"/>
      <c r="AC38" s="85"/>
      <c r="AD38" s="85"/>
      <c r="AE38" s="85"/>
      <c r="AF38" s="85"/>
    </row>
    <row r="39" spans="1:32">
      <c r="I39" s="83"/>
    </row>
    <row r="47" spans="1:32">
      <c r="C47" s="84"/>
      <c r="D47" s="84"/>
      <c r="E47" s="84"/>
      <c r="F47" s="84"/>
      <c r="G47" s="84"/>
      <c r="H47" s="84"/>
      <c r="I47" s="84"/>
      <c r="J47" s="84"/>
      <c r="K47" s="84"/>
      <c r="L47" s="84"/>
      <c r="M47" s="84"/>
      <c r="N47" s="84"/>
      <c r="O47" s="84"/>
      <c r="P47" s="84"/>
      <c r="Q47" s="84"/>
      <c r="R47" s="84"/>
      <c r="S47" s="84"/>
      <c r="T47" s="84"/>
      <c r="U47" s="84"/>
      <c r="V47" s="84"/>
      <c r="W47" s="84"/>
      <c r="X47" s="84"/>
      <c r="Y47" s="84"/>
    </row>
  </sheetData>
  <sheetProtection selectLockedCells="1" selectUnlockedCells="1"/>
  <mergeCells count="122">
    <mergeCell ref="B25:G25"/>
    <mergeCell ref="B27:G27"/>
    <mergeCell ref="J10:M10"/>
    <mergeCell ref="J11:M11"/>
    <mergeCell ref="J12:M12"/>
    <mergeCell ref="K15:L15"/>
    <mergeCell ref="B31:G31"/>
    <mergeCell ref="Z31:AF32"/>
    <mergeCell ref="B32:G32"/>
    <mergeCell ref="B29:G29"/>
    <mergeCell ref="B30:H30"/>
    <mergeCell ref="B23:G23"/>
    <mergeCell ref="R28:U28"/>
    <mergeCell ref="V28:Y28"/>
    <mergeCell ref="Z28:AF28"/>
    <mergeCell ref="J29:M29"/>
    <mergeCell ref="N29:Q29"/>
    <mergeCell ref="R29:U29"/>
    <mergeCell ref="V29:Y29"/>
    <mergeCell ref="Z29:AF29"/>
    <mergeCell ref="V26:Y26"/>
    <mergeCell ref="Z26:AF26"/>
    <mergeCell ref="J27:M27"/>
    <mergeCell ref="N27:Q27"/>
    <mergeCell ref="A33:AF33"/>
    <mergeCell ref="J32:M32"/>
    <mergeCell ref="N32:Q32"/>
    <mergeCell ref="R32:U32"/>
    <mergeCell ref="V32:Y32"/>
    <mergeCell ref="N30:Q30"/>
    <mergeCell ref="R30:U30"/>
    <mergeCell ref="V30:Y30"/>
    <mergeCell ref="Z30:AF30"/>
    <mergeCell ref="J31:M31"/>
    <mergeCell ref="N31:Q31"/>
    <mergeCell ref="R31:U31"/>
    <mergeCell ref="V31:Y31"/>
    <mergeCell ref="J30:M30"/>
    <mergeCell ref="R27:U27"/>
    <mergeCell ref="V27:Y27"/>
    <mergeCell ref="Z27:AF27"/>
    <mergeCell ref="J28:M28"/>
    <mergeCell ref="N28:Q28"/>
    <mergeCell ref="Z24:AF24"/>
    <mergeCell ref="J25:M25"/>
    <mergeCell ref="N25:Q25"/>
    <mergeCell ref="R25:U25"/>
    <mergeCell ref="V25:Y25"/>
    <mergeCell ref="Z25:AF25"/>
    <mergeCell ref="J26:M26"/>
    <mergeCell ref="N26:Q26"/>
    <mergeCell ref="R26:U26"/>
    <mergeCell ref="J23:M23"/>
    <mergeCell ref="N23:Q23"/>
    <mergeCell ref="R23:U23"/>
    <mergeCell ref="V23:Y23"/>
    <mergeCell ref="Z23:AF23"/>
    <mergeCell ref="J24:M24"/>
    <mergeCell ref="N24:Q24"/>
    <mergeCell ref="R24:U24"/>
    <mergeCell ref="V24:Y24"/>
    <mergeCell ref="B22:H22"/>
    <mergeCell ref="J22:M22"/>
    <mergeCell ref="N22:Q22"/>
    <mergeCell ref="R22:U22"/>
    <mergeCell ref="V22:Y22"/>
    <mergeCell ref="Z22:AF22"/>
    <mergeCell ref="B21:G21"/>
    <mergeCell ref="J21:M21"/>
    <mergeCell ref="N21:Q21"/>
    <mergeCell ref="R21:U21"/>
    <mergeCell ref="V21:Y21"/>
    <mergeCell ref="Z21:AF21"/>
    <mergeCell ref="B20:G20"/>
    <mergeCell ref="J20:M20"/>
    <mergeCell ref="N20:Q20"/>
    <mergeCell ref="R20:U20"/>
    <mergeCell ref="V20:Y20"/>
    <mergeCell ref="Z20:AF20"/>
    <mergeCell ref="B19:G19"/>
    <mergeCell ref="J19:M19"/>
    <mergeCell ref="N19:Q19"/>
    <mergeCell ref="R19:U19"/>
    <mergeCell ref="V19:Y19"/>
    <mergeCell ref="Z19:AF19"/>
    <mergeCell ref="B18:G18"/>
    <mergeCell ref="J18:M18"/>
    <mergeCell ref="N18:Q18"/>
    <mergeCell ref="R18:U18"/>
    <mergeCell ref="V18:Y18"/>
    <mergeCell ref="Z18:AF18"/>
    <mergeCell ref="B17:G17"/>
    <mergeCell ref="J17:M17"/>
    <mergeCell ref="N17:Q17"/>
    <mergeCell ref="R17:U17"/>
    <mergeCell ref="V17:Y17"/>
    <mergeCell ref="Z17:AF17"/>
    <mergeCell ref="A16:G16"/>
    <mergeCell ref="J16:M16"/>
    <mergeCell ref="N16:Q16"/>
    <mergeCell ref="R16:U16"/>
    <mergeCell ref="V16:Y16"/>
    <mergeCell ref="Z16:AF16"/>
    <mergeCell ref="Z13:AF13"/>
    <mergeCell ref="B14:I14"/>
    <mergeCell ref="N14:Q14"/>
    <mergeCell ref="R14:U14"/>
    <mergeCell ref="Z14:AF14"/>
    <mergeCell ref="W13:X13"/>
    <mergeCell ref="W14:X14"/>
    <mergeCell ref="A12:I12"/>
    <mergeCell ref="J13:M13"/>
    <mergeCell ref="N12:Q12"/>
    <mergeCell ref="R12:U12"/>
    <mergeCell ref="V12:Y12"/>
    <mergeCell ref="N13:Q13"/>
    <mergeCell ref="R13:U13"/>
    <mergeCell ref="Z8:AF11"/>
    <mergeCell ref="A11:I11"/>
    <mergeCell ref="Q9:V9"/>
    <mergeCell ref="Q10:V10"/>
    <mergeCell ref="J9:M9"/>
  </mergeCells>
  <dataValidations count="1">
    <dataValidation allowBlank="1" showInputMessage="1" showErrorMessage="1" prompt="Sila isi di sini_x000a_Please fill in here" sqref="J18:M18 J20:M20 J22:M22 J24:M24 J26:M26 J28:M28 J30:M30 N18:Q18 N20:Q20 N22:Q22 N24:Q24 N26:Q26 N28:Q28 N30:Q30 R18:U18 R20:U20 R22:U22 R24:U24 R26:U26 R28:U28 R30:U30 V18:Y18 V20:Y20 V22:Y22 V24:Y24 V26:Y26 V28:Y28 V30:Y30 B30:H30" xr:uid="{0317F956-9D70-4F07-BC46-1834F985E4F6}"/>
  </dataValidation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64"/>
  <sheetViews>
    <sheetView showGridLines="0" view="pageBreakPreview" topLeftCell="A40" zoomScale="110" zoomScaleSheetLayoutView="110" workbookViewId="0">
      <selection activeCell="P53" sqref="P53:P54"/>
    </sheetView>
  </sheetViews>
  <sheetFormatPr defaultColWidth="9.109375" defaultRowHeight="11.4"/>
  <cols>
    <col min="1" max="1" width="1.5546875" style="99" customWidth="1"/>
    <col min="2" max="2" width="9" style="99" hidden="1" customWidth="1"/>
    <col min="3" max="3" width="1.44140625" style="100" customWidth="1"/>
    <col min="4" max="5" width="4.6640625" style="100" customWidth="1"/>
    <col min="6" max="6" width="5.44140625" style="100" customWidth="1"/>
    <col min="7" max="8" width="5.33203125" style="100" customWidth="1"/>
    <col min="9" max="9" width="4.6640625" style="100" customWidth="1"/>
    <col min="10" max="10" width="11.44140625" style="100" customWidth="1"/>
    <col min="11" max="11" width="2.109375" style="100" customWidth="1"/>
    <col min="12" max="12" width="3" style="100" customWidth="1"/>
    <col min="13" max="13" width="8.6640625" style="100" customWidth="1"/>
    <col min="14" max="14" width="20.6640625" style="100" customWidth="1"/>
    <col min="15" max="15" width="11" style="100" customWidth="1"/>
    <col min="16" max="16" width="28" style="100" customWidth="1"/>
    <col min="17" max="17" width="19" style="100" customWidth="1"/>
    <col min="18" max="21" width="18.6640625" style="100" customWidth="1"/>
    <col min="22" max="22" width="20.44140625" style="100" customWidth="1"/>
    <col min="23" max="23" width="14.109375" style="100" bestFit="1" customWidth="1"/>
    <col min="24" max="24" width="20.44140625" style="100" customWidth="1"/>
    <col min="25" max="25" width="2.44140625" style="100" customWidth="1"/>
    <col min="26" max="26" width="5.33203125" style="100" customWidth="1"/>
    <col min="27" max="33" width="2.6640625" style="100" customWidth="1"/>
    <col min="34" max="34" width="2.109375" style="100" customWidth="1"/>
    <col min="35" max="35" width="2.109375" style="100" hidden="1" customWidth="1"/>
    <col min="36" max="36" width="1" style="100" hidden="1" customWidth="1"/>
    <col min="37" max="41" width="9.109375" style="100"/>
    <col min="42" max="16384" width="9.109375" style="99"/>
  </cols>
  <sheetData>
    <row r="1" spans="1:41">
      <c r="A1" s="101"/>
      <c r="AJ1" s="124"/>
    </row>
    <row r="2" spans="1:41"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c r="AD2" s="5283"/>
      <c r="AE2" s="5283"/>
      <c r="AF2" s="5283"/>
      <c r="AG2" s="5283"/>
      <c r="AH2" s="5283"/>
      <c r="AI2" s="5283"/>
      <c r="AJ2" s="5283"/>
    </row>
    <row r="3" spans="1:41"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103"/>
      <c r="Z3" s="103"/>
      <c r="AA3" s="103"/>
      <c r="AB3" s="103"/>
      <c r="AC3" s="103"/>
      <c r="AD3" s="103"/>
      <c r="AE3" s="103"/>
      <c r="AF3" s="5282" t="s">
        <v>24</v>
      </c>
      <c r="AG3" s="5282"/>
      <c r="AH3" s="5282"/>
      <c r="AI3" s="5282"/>
      <c r="AJ3" s="125"/>
      <c r="AK3" s="127"/>
      <c r="AL3" s="127"/>
      <c r="AM3" s="127"/>
      <c r="AN3" s="127"/>
      <c r="AO3" s="127"/>
    </row>
    <row r="4" spans="1:41" ht="15" customHeight="1">
      <c r="A4" s="5284"/>
      <c r="B4" s="104"/>
      <c r="C4" s="104"/>
      <c r="D4" s="105"/>
      <c r="E4" s="105"/>
      <c r="F4" s="105"/>
      <c r="G4" s="105"/>
      <c r="H4" s="646" t="s">
        <v>1195</v>
      </c>
      <c r="I4" s="104"/>
      <c r="K4" s="106"/>
      <c r="L4" s="106"/>
      <c r="M4" s="106"/>
      <c r="N4" s="106"/>
      <c r="O4" s="106"/>
      <c r="P4" s="104"/>
      <c r="Q4" s="104"/>
      <c r="R4" s="104"/>
      <c r="S4" s="104"/>
      <c r="T4" s="104"/>
      <c r="U4" s="104"/>
      <c r="V4" s="104"/>
      <c r="W4" s="104"/>
      <c r="X4" s="104"/>
      <c r="Y4" s="104"/>
      <c r="Z4" s="104"/>
      <c r="AA4" s="104"/>
      <c r="AB4" s="104"/>
      <c r="AC4" s="104"/>
      <c r="AD4" s="104"/>
      <c r="AE4" s="104"/>
      <c r="AF4" s="104"/>
      <c r="AG4" s="104"/>
      <c r="AH4" s="104"/>
      <c r="AI4" s="104"/>
      <c r="AJ4" s="126"/>
      <c r="AK4" s="99"/>
      <c r="AL4" s="99"/>
      <c r="AM4" s="99"/>
      <c r="AN4" s="99"/>
      <c r="AO4" s="99"/>
    </row>
    <row r="5" spans="1:41" ht="15" customHeight="1">
      <c r="A5" s="5284"/>
      <c r="B5" s="104"/>
      <c r="C5" s="107"/>
      <c r="D5" s="105"/>
      <c r="E5" s="105"/>
      <c r="F5" s="105"/>
      <c r="G5" s="105"/>
      <c r="H5" s="647" t="s">
        <v>1196</v>
      </c>
      <c r="I5" s="116"/>
      <c r="K5" s="116"/>
      <c r="L5" s="116"/>
      <c r="M5" s="116"/>
      <c r="N5" s="116"/>
      <c r="O5" s="116"/>
      <c r="P5" s="116"/>
      <c r="Q5" s="116"/>
      <c r="R5" s="120"/>
      <c r="S5" s="120"/>
      <c r="T5" s="120"/>
      <c r="U5" s="120"/>
      <c r="V5" s="120"/>
      <c r="W5" s="120"/>
      <c r="X5" s="120"/>
      <c r="Y5" s="121"/>
      <c r="Z5" s="121"/>
      <c r="AA5" s="121"/>
      <c r="AB5" s="121"/>
      <c r="AC5" s="121"/>
      <c r="AD5" s="121"/>
      <c r="AE5" s="121"/>
      <c r="AF5" s="108"/>
      <c r="AG5" s="108"/>
      <c r="AH5" s="108"/>
      <c r="AI5" s="108"/>
      <c r="AJ5" s="126"/>
      <c r="AK5" s="99"/>
      <c r="AL5" s="99"/>
      <c r="AM5" s="99"/>
      <c r="AN5" s="99"/>
      <c r="AO5" s="99"/>
    </row>
    <row r="6" spans="1:41"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26"/>
      <c r="AK6" s="99"/>
      <c r="AL6" s="99"/>
      <c r="AM6" s="99"/>
      <c r="AN6" s="99"/>
      <c r="AO6" s="99"/>
    </row>
    <row r="7" spans="1:41"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26"/>
      <c r="AK7" s="99"/>
      <c r="AL7" s="99"/>
      <c r="AM7" s="99"/>
      <c r="AN7" s="99"/>
      <c r="AO7" s="99"/>
    </row>
    <row r="8" spans="1:41" ht="15" customHeight="1">
      <c r="A8" s="5284"/>
      <c r="B8" s="108"/>
      <c r="C8" s="104"/>
      <c r="D8" s="109"/>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26"/>
      <c r="AK8" s="99"/>
      <c r="AL8" s="99"/>
      <c r="AM8" s="99"/>
      <c r="AN8" s="99"/>
      <c r="AO8" s="99"/>
    </row>
    <row r="9" spans="1:41"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26"/>
      <c r="AK9" s="99"/>
      <c r="AL9" s="99"/>
      <c r="AM9" s="99"/>
      <c r="AN9" s="99"/>
      <c r="AO9" s="99"/>
    </row>
    <row r="10" spans="1:41" ht="11.1" customHeight="1">
      <c r="A10" s="5284"/>
      <c r="B10" s="108"/>
      <c r="C10" s="975"/>
      <c r="D10" s="2771"/>
      <c r="E10" s="2771"/>
      <c r="F10" s="2771"/>
      <c r="G10" s="2771"/>
      <c r="H10" s="2771"/>
      <c r="I10" s="2771"/>
      <c r="J10" s="2771"/>
      <c r="K10" s="2771"/>
      <c r="L10" s="2772"/>
      <c r="M10" s="5404" t="s">
        <v>4805</v>
      </c>
      <c r="N10" s="5405"/>
      <c r="O10" s="5405"/>
      <c r="P10" s="5405"/>
      <c r="Q10" s="5405"/>
      <c r="R10" s="5405"/>
      <c r="S10" s="5405"/>
      <c r="T10" s="5405"/>
      <c r="U10" s="5405"/>
      <c r="V10" s="5405"/>
      <c r="W10" s="5405"/>
      <c r="X10" s="2773"/>
      <c r="Y10" s="5408" t="s">
        <v>1095</v>
      </c>
      <c r="Z10" s="5409"/>
      <c r="AA10" s="5409"/>
      <c r="AB10" s="5409"/>
      <c r="AC10" s="5409"/>
      <c r="AD10" s="5409"/>
      <c r="AE10" s="5409"/>
      <c r="AF10" s="5409"/>
      <c r="AG10" s="5409"/>
      <c r="AH10" s="5409"/>
      <c r="AI10" s="5409"/>
      <c r="AJ10" s="5410"/>
      <c r="AK10" s="99"/>
      <c r="AL10" s="99"/>
      <c r="AM10" s="99"/>
      <c r="AN10" s="99"/>
      <c r="AO10" s="99"/>
    </row>
    <row r="11" spans="1:41" ht="11.1" customHeight="1">
      <c r="A11" s="5284"/>
      <c r="B11" s="108"/>
      <c r="C11" s="976"/>
      <c r="D11" s="949"/>
      <c r="E11" s="949"/>
      <c r="F11" s="949"/>
      <c r="G11" s="949"/>
      <c r="H11" s="949"/>
      <c r="I11" s="949"/>
      <c r="J11" s="949"/>
      <c r="K11" s="949"/>
      <c r="L11" s="951"/>
      <c r="M11" s="5406"/>
      <c r="N11" s="5407"/>
      <c r="O11" s="5407"/>
      <c r="P11" s="5407"/>
      <c r="Q11" s="5407"/>
      <c r="R11" s="5407"/>
      <c r="S11" s="5407"/>
      <c r="T11" s="5407"/>
      <c r="U11" s="5407"/>
      <c r="V11" s="5407"/>
      <c r="W11" s="5407"/>
      <c r="X11" s="2774"/>
      <c r="Y11" s="5411"/>
      <c r="Z11" s="5411"/>
      <c r="AA11" s="5411"/>
      <c r="AB11" s="5411"/>
      <c r="AC11" s="5411"/>
      <c r="AD11" s="5411"/>
      <c r="AE11" s="5411"/>
      <c r="AF11" s="5411"/>
      <c r="AG11" s="5411"/>
      <c r="AH11" s="5411"/>
      <c r="AI11" s="5411"/>
      <c r="AJ11" s="5412"/>
      <c r="AK11" s="99"/>
      <c r="AL11" s="99"/>
      <c r="AM11" s="99"/>
      <c r="AN11" s="99"/>
      <c r="AO11" s="99"/>
    </row>
    <row r="12" spans="1:41" ht="9.9" customHeight="1">
      <c r="A12" s="5284"/>
      <c r="B12" s="108"/>
      <c r="C12" s="976"/>
      <c r="D12" s="949"/>
      <c r="E12" s="949"/>
      <c r="G12" s="949"/>
      <c r="H12" s="949"/>
      <c r="I12" s="949"/>
      <c r="J12" s="949"/>
      <c r="K12" s="949"/>
      <c r="L12" s="951"/>
      <c r="M12" s="118"/>
      <c r="N12" s="118"/>
      <c r="O12" s="118"/>
      <c r="P12" s="2775"/>
      <c r="Q12" s="2776"/>
      <c r="R12" s="117"/>
      <c r="S12" s="2777"/>
      <c r="T12" s="5401"/>
      <c r="U12" s="2778"/>
      <c r="V12" s="5285"/>
      <c r="W12" s="5286"/>
      <c r="X12" s="2779"/>
      <c r="Y12" s="5411"/>
      <c r="Z12" s="5411"/>
      <c r="AA12" s="5411"/>
      <c r="AB12" s="5411"/>
      <c r="AC12" s="5411"/>
      <c r="AD12" s="5411"/>
      <c r="AE12" s="5411"/>
      <c r="AF12" s="5411"/>
      <c r="AG12" s="5411"/>
      <c r="AH12" s="5411"/>
      <c r="AI12" s="5411"/>
      <c r="AJ12" s="5412"/>
      <c r="AK12" s="99"/>
      <c r="AM12" s="99"/>
      <c r="AN12" s="99"/>
      <c r="AO12" s="99"/>
    </row>
    <row r="13" spans="1:41" ht="9.9" customHeight="1">
      <c r="A13" s="5284"/>
      <c r="B13" s="108"/>
      <c r="C13" s="976"/>
      <c r="D13" s="949"/>
      <c r="E13" s="949"/>
      <c r="F13" s="210" t="s">
        <v>1096</v>
      </c>
      <c r="G13" s="949"/>
      <c r="H13" s="949"/>
      <c r="I13" s="949"/>
      <c r="J13" s="949"/>
      <c r="K13" s="949"/>
      <c r="L13" s="951"/>
      <c r="M13" s="2758" t="s">
        <v>1186</v>
      </c>
      <c r="N13" s="2758" t="s">
        <v>1718</v>
      </c>
      <c r="O13" s="2758" t="s">
        <v>356</v>
      </c>
      <c r="P13" s="2780" t="s">
        <v>5031</v>
      </c>
      <c r="Q13" s="5287" t="s">
        <v>5032</v>
      </c>
      <c r="R13" s="5288"/>
      <c r="S13" s="2781" t="s">
        <v>4669</v>
      </c>
      <c r="T13" s="5402"/>
      <c r="U13" s="1744"/>
      <c r="V13" s="5289" t="s">
        <v>1737</v>
      </c>
      <c r="W13" s="5287"/>
      <c r="X13" s="2782"/>
      <c r="Y13" s="5411"/>
      <c r="Z13" s="5411"/>
      <c r="AA13" s="5411"/>
      <c r="AB13" s="5411"/>
      <c r="AC13" s="5411"/>
      <c r="AD13" s="5411"/>
      <c r="AE13" s="5411"/>
      <c r="AF13" s="5411"/>
      <c r="AG13" s="5411"/>
      <c r="AH13" s="5411"/>
      <c r="AI13" s="5411"/>
      <c r="AJ13" s="5412"/>
      <c r="AK13" s="99"/>
      <c r="AM13" s="99"/>
      <c r="AN13" s="99"/>
      <c r="AO13" s="99"/>
    </row>
    <row r="14" spans="1:41" ht="9.9" customHeight="1">
      <c r="A14" s="5284"/>
      <c r="B14" s="108"/>
      <c r="C14" s="976"/>
      <c r="D14" s="949"/>
      <c r="E14" s="949"/>
      <c r="F14" s="948" t="s">
        <v>1097</v>
      </c>
      <c r="G14" s="949"/>
      <c r="H14" s="949"/>
      <c r="I14" s="949"/>
      <c r="J14" s="949"/>
      <c r="K14" s="949"/>
      <c r="L14" s="951"/>
      <c r="M14" s="2758" t="s">
        <v>1187</v>
      </c>
      <c r="N14" s="2758" t="s">
        <v>1719</v>
      </c>
      <c r="O14" s="2758" t="s">
        <v>331</v>
      </c>
      <c r="P14" s="2783" t="s">
        <v>1192</v>
      </c>
      <c r="Q14" s="5301" t="s">
        <v>1194</v>
      </c>
      <c r="R14" s="5302"/>
      <c r="S14" s="2784" t="s">
        <v>4670</v>
      </c>
      <c r="T14" s="5402"/>
      <c r="U14" s="1744"/>
      <c r="V14" s="5303" t="s">
        <v>358</v>
      </c>
      <c r="W14" s="5304"/>
      <c r="X14" s="2785"/>
      <c r="Y14" s="5411"/>
      <c r="Z14" s="5411"/>
      <c r="AA14" s="5411"/>
      <c r="AB14" s="5411"/>
      <c r="AC14" s="5411"/>
      <c r="AD14" s="5411"/>
      <c r="AE14" s="5411"/>
      <c r="AF14" s="5411"/>
      <c r="AG14" s="5411"/>
      <c r="AH14" s="5411"/>
      <c r="AI14" s="5411"/>
      <c r="AJ14" s="5412"/>
      <c r="AK14" s="99"/>
      <c r="AL14" s="99"/>
      <c r="AM14" s="99"/>
      <c r="AN14" s="99"/>
      <c r="AO14" s="99"/>
    </row>
    <row r="15" spans="1:41" ht="9.9" customHeight="1">
      <c r="A15" s="5284"/>
      <c r="B15" s="108"/>
      <c r="C15" s="976"/>
      <c r="D15" s="949"/>
      <c r="E15" s="949"/>
      <c r="F15" s="949"/>
      <c r="G15" s="949"/>
      <c r="H15" s="949"/>
      <c r="I15" s="949"/>
      <c r="J15" s="949"/>
      <c r="K15" s="949"/>
      <c r="L15" s="951"/>
      <c r="M15" s="2759" t="s">
        <v>1189</v>
      </c>
      <c r="N15" s="2780" t="s">
        <v>1720</v>
      </c>
      <c r="O15" s="2780" t="s">
        <v>1725</v>
      </c>
      <c r="P15" s="2780"/>
      <c r="Q15" s="5305"/>
      <c r="R15" s="5305"/>
      <c r="S15" s="1743"/>
      <c r="T15" s="5402"/>
      <c r="U15" s="1744"/>
      <c r="V15" s="5303"/>
      <c r="W15" s="5304"/>
      <c r="X15" s="2785"/>
      <c r="Y15" s="5413"/>
      <c r="Z15" s="5413"/>
      <c r="AA15" s="5413"/>
      <c r="AB15" s="5413"/>
      <c r="AC15" s="5413"/>
      <c r="AD15" s="5413"/>
      <c r="AE15" s="5413"/>
      <c r="AF15" s="5413"/>
      <c r="AG15" s="5413"/>
      <c r="AH15" s="5413"/>
      <c r="AI15" s="5413"/>
      <c r="AJ15" s="5414"/>
      <c r="AK15" s="99"/>
      <c r="AL15" s="99"/>
      <c r="AM15" s="99"/>
      <c r="AN15" s="99"/>
      <c r="AO15" s="99"/>
    </row>
    <row r="16" spans="1:41" ht="9.9" customHeight="1">
      <c r="A16" s="5284"/>
      <c r="B16" s="108"/>
      <c r="C16" s="976"/>
      <c r="D16" s="949"/>
      <c r="E16" s="949"/>
      <c r="F16" s="949"/>
      <c r="G16" s="949"/>
      <c r="H16" s="949"/>
      <c r="I16" s="949"/>
      <c r="J16" s="949"/>
      <c r="K16" s="949"/>
      <c r="L16" s="951"/>
      <c r="M16" s="2759" t="s">
        <v>1190</v>
      </c>
      <c r="N16" s="2783" t="s">
        <v>1721</v>
      </c>
      <c r="O16" s="2780" t="s">
        <v>1724</v>
      </c>
      <c r="P16" s="2783"/>
      <c r="Q16" s="2777"/>
      <c r="R16" s="2786"/>
      <c r="S16" s="2787"/>
      <c r="T16" s="5402"/>
      <c r="U16" s="2762" t="s">
        <v>331</v>
      </c>
      <c r="V16" s="2788"/>
      <c r="W16" s="2789"/>
      <c r="X16" s="2782" t="s">
        <v>4680</v>
      </c>
      <c r="Y16" s="970"/>
      <c r="Z16" s="968"/>
      <c r="AA16" s="5298"/>
      <c r="AB16" s="5299"/>
      <c r="AC16" s="5299"/>
      <c r="AD16" s="5299"/>
      <c r="AE16" s="5299"/>
      <c r="AF16" s="5299"/>
      <c r="AG16" s="5299"/>
      <c r="AH16" s="5299"/>
      <c r="AI16" s="5299"/>
      <c r="AJ16" s="1103"/>
      <c r="AK16" s="99"/>
      <c r="AL16" s="99"/>
      <c r="AM16" s="99"/>
      <c r="AN16" s="99"/>
      <c r="AO16" s="99"/>
    </row>
    <row r="17" spans="1:41" ht="9.75" customHeight="1">
      <c r="A17" s="5284"/>
      <c r="B17" s="108"/>
      <c r="C17" s="976"/>
      <c r="D17" s="949"/>
      <c r="E17" s="949"/>
      <c r="F17" s="949"/>
      <c r="G17" s="949"/>
      <c r="H17" s="949"/>
      <c r="I17" s="949"/>
      <c r="J17" s="949"/>
      <c r="K17" s="949"/>
      <c r="L17" s="951"/>
      <c r="M17" s="2759"/>
      <c r="N17" s="2783" t="s">
        <v>1722</v>
      </c>
      <c r="O17" s="2780" t="s">
        <v>1726</v>
      </c>
      <c r="P17" s="2783"/>
      <c r="Q17" s="2781"/>
      <c r="R17" s="1543"/>
      <c r="S17" s="2790" t="s">
        <v>4672</v>
      </c>
      <c r="T17" s="2765" t="s">
        <v>4675</v>
      </c>
      <c r="U17" s="2765" t="s">
        <v>4677</v>
      </c>
      <c r="V17" s="2424"/>
      <c r="W17" s="2424"/>
      <c r="X17" s="2790" t="s">
        <v>4681</v>
      </c>
      <c r="Y17" s="970"/>
      <c r="Z17" s="968"/>
      <c r="AA17" s="970"/>
      <c r="AB17" s="970"/>
      <c r="AC17" s="970"/>
      <c r="AD17" s="970"/>
      <c r="AE17" s="970"/>
      <c r="AF17" s="970"/>
      <c r="AG17" s="970"/>
      <c r="AH17" s="970"/>
      <c r="AI17" s="970"/>
      <c r="AJ17" s="1104"/>
      <c r="AK17" s="99"/>
      <c r="AL17" s="99"/>
      <c r="AM17" s="99"/>
      <c r="AN17" s="99"/>
      <c r="AO17" s="99"/>
    </row>
    <row r="18" spans="1:41" ht="9.75" customHeight="1">
      <c r="A18" s="5284"/>
      <c r="B18" s="108"/>
      <c r="C18" s="976"/>
      <c r="D18" s="949"/>
      <c r="E18" s="949"/>
      <c r="F18" s="949"/>
      <c r="G18" s="949"/>
      <c r="H18" s="949"/>
      <c r="I18" s="949"/>
      <c r="J18" s="949"/>
      <c r="K18" s="949"/>
      <c r="L18" s="951"/>
      <c r="M18" s="2759"/>
      <c r="N18" s="2783" t="s">
        <v>1723</v>
      </c>
      <c r="O18" s="2783" t="s">
        <v>362</v>
      </c>
      <c r="P18" s="2791" t="s">
        <v>331</v>
      </c>
      <c r="Q18" s="2781" t="s">
        <v>331</v>
      </c>
      <c r="R18" s="1543" t="s">
        <v>363</v>
      </c>
      <c r="S18" s="2424" t="s">
        <v>4671</v>
      </c>
      <c r="T18" s="2759" t="s">
        <v>4676</v>
      </c>
      <c r="U18" s="2759" t="s">
        <v>4678</v>
      </c>
      <c r="V18" s="2424" t="s">
        <v>364</v>
      </c>
      <c r="W18" s="2424" t="s">
        <v>365</v>
      </c>
      <c r="X18" s="2423" t="s">
        <v>4682</v>
      </c>
      <c r="Y18" s="5292" t="s">
        <v>359</v>
      </c>
      <c r="Z18" s="5293"/>
      <c r="AA18" s="5298" t="s">
        <v>361</v>
      </c>
      <c r="AB18" s="5298"/>
      <c r="AC18" s="5298"/>
      <c r="AD18" s="5298"/>
      <c r="AE18" s="5298"/>
      <c r="AF18" s="5298"/>
      <c r="AG18" s="5298"/>
      <c r="AH18" s="5298"/>
      <c r="AI18" s="5298"/>
      <c r="AJ18" s="5300"/>
      <c r="AK18" s="99"/>
      <c r="AL18" s="99"/>
      <c r="AM18" s="99"/>
      <c r="AN18" s="99"/>
      <c r="AO18" s="99"/>
    </row>
    <row r="19" spans="1:41" ht="9.9" customHeight="1">
      <c r="A19" s="5284"/>
      <c r="B19" s="108"/>
      <c r="C19" s="976"/>
      <c r="D19" s="949"/>
      <c r="E19" s="949"/>
      <c r="F19" s="949"/>
      <c r="G19" s="949"/>
      <c r="H19" s="949"/>
      <c r="I19" s="949"/>
      <c r="J19" s="949"/>
      <c r="K19" s="949"/>
      <c r="L19" s="951"/>
      <c r="M19" s="2759"/>
      <c r="N19" s="2792"/>
      <c r="O19" s="2783" t="s">
        <v>332</v>
      </c>
      <c r="P19" s="2783" t="s">
        <v>332</v>
      </c>
      <c r="Q19" s="2783" t="s">
        <v>332</v>
      </c>
      <c r="R19" s="2763" t="s">
        <v>367</v>
      </c>
      <c r="S19" s="2793" t="s">
        <v>4673</v>
      </c>
      <c r="T19" s="1746"/>
      <c r="U19" s="2759" t="s">
        <v>4679</v>
      </c>
      <c r="V19" s="2793" t="s">
        <v>1738</v>
      </c>
      <c r="W19" s="2793" t="s">
        <v>1739</v>
      </c>
      <c r="X19" s="2423" t="s">
        <v>4683</v>
      </c>
      <c r="Y19" s="5292" t="s">
        <v>360</v>
      </c>
      <c r="Z19" s="5293"/>
      <c r="AA19" s="5415" t="s">
        <v>366</v>
      </c>
      <c r="AB19" s="5416"/>
      <c r="AC19" s="5416"/>
      <c r="AD19" s="5416"/>
      <c r="AE19" s="5416"/>
      <c r="AF19" s="5416"/>
      <c r="AG19" s="5416"/>
      <c r="AH19" s="5416"/>
      <c r="AI19" s="5416"/>
      <c r="AJ19" s="5417"/>
      <c r="AK19" s="99"/>
      <c r="AL19" s="99"/>
      <c r="AM19" s="99"/>
      <c r="AN19" s="99"/>
      <c r="AO19" s="99"/>
    </row>
    <row r="20" spans="1:41" ht="12">
      <c r="A20" s="5284"/>
      <c r="B20" s="108"/>
      <c r="C20" s="976"/>
      <c r="D20" s="949"/>
      <c r="E20" s="949"/>
      <c r="F20" s="949"/>
      <c r="G20" s="949"/>
      <c r="H20" s="949"/>
      <c r="I20" s="949"/>
      <c r="J20" s="949"/>
      <c r="K20" s="949"/>
      <c r="L20" s="951"/>
      <c r="M20" s="2759"/>
      <c r="N20" s="2792"/>
      <c r="O20" s="2783" t="s">
        <v>1727</v>
      </c>
      <c r="P20" s="2791"/>
      <c r="Q20" s="2775"/>
      <c r="R20" s="1543" t="s">
        <v>120</v>
      </c>
      <c r="S20" s="2423" t="s">
        <v>4674</v>
      </c>
      <c r="T20" s="2758"/>
      <c r="U20" s="2762"/>
      <c r="V20" s="2782" t="s">
        <v>120</v>
      </c>
      <c r="W20" s="2782" t="s">
        <v>120</v>
      </c>
      <c r="X20" s="2794" t="s">
        <v>4684</v>
      </c>
      <c r="Y20" s="5294" t="s">
        <v>356</v>
      </c>
      <c r="Z20" s="5295"/>
      <c r="AA20" s="656"/>
      <c r="AB20" s="660"/>
      <c r="AC20" s="656"/>
      <c r="AD20" s="656"/>
      <c r="AE20" s="656"/>
      <c r="AF20" s="656"/>
      <c r="AG20" s="656"/>
      <c r="AH20" s="660"/>
      <c r="AI20" s="656"/>
      <c r="AJ20" s="1103"/>
      <c r="AK20" s="99"/>
      <c r="AL20" s="99"/>
      <c r="AM20" s="99"/>
      <c r="AN20" s="99"/>
      <c r="AO20" s="99"/>
    </row>
    <row r="21" spans="1:41" ht="9.9" customHeight="1">
      <c r="A21" s="5284"/>
      <c r="B21" s="108"/>
      <c r="C21" s="976"/>
      <c r="D21" s="949"/>
      <c r="E21" s="949"/>
      <c r="F21" s="949"/>
      <c r="G21" s="949"/>
      <c r="H21" s="949"/>
      <c r="I21" s="949"/>
      <c r="J21" s="949"/>
      <c r="K21" s="949"/>
      <c r="L21" s="951"/>
      <c r="M21" s="946"/>
      <c r="N21" s="946"/>
      <c r="O21" s="2795" t="s">
        <v>1728</v>
      </c>
      <c r="P21" s="2783"/>
      <c r="Q21" s="2781"/>
      <c r="R21" s="1543"/>
      <c r="S21" s="2790"/>
      <c r="T21" s="1747"/>
      <c r="U21" s="1749"/>
      <c r="V21" s="2796"/>
      <c r="W21" s="2797"/>
      <c r="X21" s="2796"/>
      <c r="Y21" s="5296" t="s">
        <v>369</v>
      </c>
      <c r="Z21" s="5297"/>
      <c r="AA21" s="656"/>
      <c r="AB21" s="656"/>
      <c r="AC21" s="656"/>
      <c r="AD21" s="656"/>
      <c r="AE21" s="656"/>
      <c r="AF21" s="656"/>
      <c r="AG21" s="656"/>
      <c r="AH21" s="656"/>
      <c r="AI21" s="656"/>
      <c r="AJ21" s="1103"/>
      <c r="AK21" s="99"/>
      <c r="AL21" s="99"/>
      <c r="AM21" s="99"/>
      <c r="AN21" s="99"/>
      <c r="AO21" s="99"/>
    </row>
    <row r="22" spans="1:41" ht="17.25" customHeight="1">
      <c r="A22" s="5284"/>
      <c r="B22" s="108"/>
      <c r="C22" s="2798"/>
      <c r="D22" s="2799"/>
      <c r="E22" s="2799"/>
      <c r="F22" s="2799"/>
      <c r="G22" s="2799"/>
      <c r="H22" s="2799"/>
      <c r="I22" s="2799"/>
      <c r="J22" s="2799"/>
      <c r="K22" s="2799"/>
      <c r="L22" s="2800"/>
      <c r="M22" s="2801">
        <v>1639</v>
      </c>
      <c r="N22" s="2801">
        <v>1640</v>
      </c>
      <c r="O22" s="2802"/>
      <c r="P22" s="2801">
        <v>1641</v>
      </c>
      <c r="Q22" s="2801">
        <v>1642</v>
      </c>
      <c r="R22" s="2801">
        <v>1643</v>
      </c>
      <c r="S22" s="2801">
        <v>1601</v>
      </c>
      <c r="T22" s="2801">
        <v>1602</v>
      </c>
      <c r="U22" s="1748">
        <v>1603</v>
      </c>
      <c r="V22" s="2803">
        <v>1645</v>
      </c>
      <c r="W22" s="2804">
        <v>1646</v>
      </c>
      <c r="X22" s="2805">
        <v>1604</v>
      </c>
      <c r="Y22" s="5317">
        <v>1647</v>
      </c>
      <c r="Z22" s="5317"/>
      <c r="AA22" s="5318">
        <v>1648</v>
      </c>
      <c r="AB22" s="5318"/>
      <c r="AC22" s="5318"/>
      <c r="AD22" s="5318"/>
      <c r="AE22" s="5318"/>
      <c r="AF22" s="5318"/>
      <c r="AG22" s="5318"/>
      <c r="AH22" s="5318"/>
      <c r="AI22" s="5318"/>
      <c r="AJ22" s="5319"/>
      <c r="AK22" s="99"/>
      <c r="AL22" s="99"/>
      <c r="AM22" s="99"/>
      <c r="AN22" s="99"/>
      <c r="AO22" s="99"/>
    </row>
    <row r="23" spans="1:41" ht="21" customHeight="1" thickBot="1">
      <c r="A23" s="5284"/>
      <c r="B23" s="108"/>
      <c r="C23" s="2806"/>
      <c r="D23" s="5290" t="s">
        <v>4825</v>
      </c>
      <c r="E23" s="5290"/>
      <c r="F23" s="5290"/>
      <c r="G23" s="5290"/>
      <c r="H23" s="5290"/>
      <c r="I23" s="5290"/>
      <c r="J23" s="2807"/>
      <c r="K23" s="2808"/>
      <c r="L23" s="2809"/>
      <c r="M23" s="119"/>
      <c r="N23" s="2810"/>
      <c r="O23" s="2811" t="s">
        <v>1198</v>
      </c>
      <c r="P23" s="119"/>
      <c r="Q23" s="2810"/>
      <c r="R23" s="2810"/>
      <c r="S23" s="2810"/>
      <c r="T23" s="2810"/>
      <c r="U23" s="988"/>
      <c r="V23" s="2812"/>
      <c r="W23" s="2813"/>
      <c r="X23" s="119"/>
      <c r="Y23" s="5320"/>
      <c r="Z23" s="5321"/>
      <c r="AA23" s="5322"/>
      <c r="AB23" s="5323"/>
      <c r="AC23" s="5323"/>
      <c r="AD23" s="5323"/>
      <c r="AE23" s="5323"/>
      <c r="AF23" s="5323"/>
      <c r="AG23" s="5323"/>
      <c r="AH23" s="5323"/>
      <c r="AI23" s="5323"/>
      <c r="AJ23" s="5324"/>
      <c r="AK23" s="99"/>
      <c r="AL23" s="99"/>
      <c r="AM23" s="99"/>
      <c r="AN23" s="99"/>
      <c r="AO23" s="99"/>
    </row>
    <row r="24" spans="1:41" ht="21" customHeight="1" thickTop="1" thickBot="1">
      <c r="A24" s="5284"/>
      <c r="B24" s="108"/>
      <c r="C24" s="2814"/>
      <c r="D24" s="5316" t="s">
        <v>4826</v>
      </c>
      <c r="E24" s="5316"/>
      <c r="F24" s="5316"/>
      <c r="G24" s="5316"/>
      <c r="H24" s="5316"/>
      <c r="I24" s="5316"/>
      <c r="J24" s="2815"/>
      <c r="K24" s="2816"/>
      <c r="L24" s="2817" t="s">
        <v>123</v>
      </c>
      <c r="M24" s="2769"/>
      <c r="N24" s="2769"/>
      <c r="O24" s="1392" t="s">
        <v>701</v>
      </c>
      <c r="P24" s="2769"/>
      <c r="Q24" s="2769"/>
      <c r="R24" s="2769"/>
      <c r="S24" s="2769"/>
      <c r="T24" s="2769"/>
      <c r="U24" s="2769"/>
      <c r="V24" s="2769"/>
      <c r="W24" s="2769"/>
      <c r="X24" s="2498"/>
      <c r="Y24" s="5311" t="s">
        <v>146</v>
      </c>
      <c r="Z24" s="5312"/>
      <c r="AA24" s="5313" t="s">
        <v>1115</v>
      </c>
      <c r="AB24" s="5314"/>
      <c r="AC24" s="5314"/>
      <c r="AD24" s="5314"/>
      <c r="AE24" s="5314"/>
      <c r="AF24" s="5314"/>
      <c r="AG24" s="5314"/>
      <c r="AH24" s="5314"/>
      <c r="AI24" s="5314"/>
      <c r="AJ24" s="5315"/>
      <c r="AK24" s="99"/>
      <c r="AL24" s="99"/>
      <c r="AM24" s="99"/>
      <c r="AN24" s="99"/>
      <c r="AO24" s="99"/>
    </row>
    <row r="25" spans="1:41" ht="21" customHeight="1" thickTop="1" thickBot="1">
      <c r="A25" s="5284"/>
      <c r="B25" s="108"/>
      <c r="C25" s="2818"/>
      <c r="D25" s="5290" t="s">
        <v>4827</v>
      </c>
      <c r="E25" s="5290"/>
      <c r="F25" s="5290"/>
      <c r="G25" s="5290"/>
      <c r="H25" s="5290"/>
      <c r="I25" s="5290"/>
      <c r="J25" s="2807"/>
      <c r="K25" s="2808"/>
      <c r="L25" s="2819"/>
      <c r="M25" s="2503"/>
      <c r="N25" s="2820"/>
      <c r="O25" s="1393" t="s">
        <v>1198</v>
      </c>
      <c r="P25" s="2504"/>
      <c r="Q25" s="2505"/>
      <c r="R25" s="2505"/>
      <c r="S25" s="2505"/>
      <c r="T25" s="2505"/>
      <c r="U25" s="2505"/>
      <c r="V25" s="2505"/>
      <c r="W25" s="2506"/>
      <c r="X25" s="2507"/>
      <c r="Y25" s="5306"/>
      <c r="Z25" s="5307"/>
      <c r="AA25" s="5308"/>
      <c r="AB25" s="5309"/>
      <c r="AC25" s="5309"/>
      <c r="AD25" s="5309"/>
      <c r="AE25" s="5309"/>
      <c r="AF25" s="5309"/>
      <c r="AG25" s="5309"/>
      <c r="AH25" s="5309"/>
      <c r="AI25" s="5309"/>
      <c r="AJ25" s="5310"/>
      <c r="AK25" s="99"/>
      <c r="AL25" s="99"/>
      <c r="AM25" s="99"/>
      <c r="AN25" s="99"/>
      <c r="AO25" s="99"/>
    </row>
    <row r="26" spans="1:41" ht="21" customHeight="1" thickTop="1" thickBot="1">
      <c r="A26" s="5284"/>
      <c r="B26" s="108"/>
      <c r="C26" s="2755"/>
      <c r="D26" s="5316" t="s">
        <v>4828</v>
      </c>
      <c r="E26" s="5316"/>
      <c r="F26" s="5316"/>
      <c r="G26" s="5316"/>
      <c r="H26" s="5316"/>
      <c r="I26" s="5316"/>
      <c r="J26" s="2756"/>
      <c r="K26" s="973"/>
      <c r="L26" s="2821" t="s">
        <v>125</v>
      </c>
      <c r="M26" s="2769"/>
      <c r="N26" s="2769"/>
      <c r="O26" s="1392" t="s">
        <v>701</v>
      </c>
      <c r="P26" s="2769"/>
      <c r="Q26" s="2769"/>
      <c r="R26" s="2769"/>
      <c r="S26" s="2769"/>
      <c r="T26" s="2769"/>
      <c r="U26" s="2769"/>
      <c r="V26" s="2769"/>
      <c r="W26" s="2769"/>
      <c r="X26" s="2498"/>
      <c r="Y26" s="5311" t="s">
        <v>146</v>
      </c>
      <c r="Z26" s="5312"/>
      <c r="AA26" s="5313" t="s">
        <v>4833</v>
      </c>
      <c r="AB26" s="5314"/>
      <c r="AC26" s="5314"/>
      <c r="AD26" s="5314"/>
      <c r="AE26" s="5314"/>
      <c r="AF26" s="5314"/>
      <c r="AG26" s="5314"/>
      <c r="AH26" s="5314"/>
      <c r="AI26" s="5314"/>
      <c r="AJ26" s="5315"/>
      <c r="AK26" s="99"/>
      <c r="AL26" s="99"/>
      <c r="AM26" s="99"/>
      <c r="AN26" s="99"/>
      <c r="AO26" s="99"/>
    </row>
    <row r="27" spans="1:41" ht="21" customHeight="1" thickTop="1" thickBot="1">
      <c r="A27" s="5284"/>
      <c r="B27" s="5330"/>
      <c r="C27" s="2818"/>
      <c r="D27" s="5336" t="s">
        <v>4829</v>
      </c>
      <c r="E27" s="5290"/>
      <c r="F27" s="5290"/>
      <c r="G27" s="5290"/>
      <c r="H27" s="5290"/>
      <c r="I27" s="5290"/>
      <c r="J27" s="2822"/>
      <c r="K27" s="2823"/>
      <c r="L27" s="5331" t="s">
        <v>135</v>
      </c>
      <c r="M27" s="2503"/>
      <c r="N27" s="2820"/>
      <c r="O27" s="1393" t="s">
        <v>1198</v>
      </c>
      <c r="P27" s="2508"/>
      <c r="Q27" s="2509"/>
      <c r="R27" s="2505"/>
      <c r="S27" s="2505"/>
      <c r="T27" s="2505"/>
      <c r="U27" s="2510"/>
      <c r="V27" s="2511"/>
      <c r="W27" s="2512"/>
      <c r="X27" s="2501"/>
      <c r="Y27" s="5333"/>
      <c r="Z27" s="5334"/>
      <c r="AA27" s="5325"/>
      <c r="AB27" s="5327"/>
      <c r="AC27" s="5327"/>
      <c r="AD27" s="5327"/>
      <c r="AE27" s="5327"/>
      <c r="AF27" s="5327"/>
      <c r="AG27" s="5327"/>
      <c r="AH27" s="5327"/>
      <c r="AI27" s="5327"/>
      <c r="AJ27" s="5328"/>
      <c r="AK27" s="99"/>
      <c r="AL27" s="99"/>
      <c r="AM27" s="99"/>
      <c r="AN27" s="99"/>
      <c r="AO27" s="99"/>
    </row>
    <row r="28" spans="1:41" ht="21" customHeight="1" thickTop="1" thickBot="1">
      <c r="A28" s="5284"/>
      <c r="B28" s="5330"/>
      <c r="C28" s="2824"/>
      <c r="D28" s="5335" t="s">
        <v>1197</v>
      </c>
      <c r="E28" s="5154"/>
      <c r="F28" s="5154"/>
      <c r="G28" s="5154"/>
      <c r="H28" s="5154"/>
      <c r="I28" s="5154"/>
      <c r="J28" s="2825"/>
      <c r="K28" s="2826"/>
      <c r="L28" s="5332"/>
      <c r="M28" s="2769"/>
      <c r="N28" s="2769"/>
      <c r="O28" s="1392" t="s">
        <v>701</v>
      </c>
      <c r="P28" s="2769"/>
      <c r="Q28" s="2769"/>
      <c r="R28" s="2769"/>
      <c r="S28" s="2769"/>
      <c r="T28" s="2769"/>
      <c r="U28" s="2769"/>
      <c r="V28" s="2769"/>
      <c r="W28" s="2769"/>
      <c r="X28" s="2498"/>
      <c r="Y28" s="5311" t="s">
        <v>146</v>
      </c>
      <c r="Z28" s="5312"/>
      <c r="AA28" s="5313" t="s">
        <v>1116</v>
      </c>
      <c r="AB28" s="5314"/>
      <c r="AC28" s="5314"/>
      <c r="AD28" s="5314"/>
      <c r="AE28" s="5314"/>
      <c r="AF28" s="5314"/>
      <c r="AG28" s="5314"/>
      <c r="AH28" s="5314"/>
      <c r="AI28" s="5314"/>
      <c r="AJ28" s="5315"/>
      <c r="AK28" s="99"/>
      <c r="AL28" s="99"/>
      <c r="AM28" s="99"/>
      <c r="AN28" s="99"/>
      <c r="AO28" s="99"/>
    </row>
    <row r="29" spans="1:41" ht="21" customHeight="1" thickTop="1" thickBot="1">
      <c r="A29" s="5284"/>
      <c r="B29" s="108"/>
      <c r="C29" s="2827"/>
      <c r="D29" s="5337" t="s">
        <v>1729</v>
      </c>
      <c r="E29" s="5338"/>
      <c r="F29" s="5338"/>
      <c r="G29" s="5338"/>
      <c r="H29" s="5338"/>
      <c r="I29" s="5338"/>
      <c r="J29" s="2828"/>
      <c r="K29" s="2829"/>
      <c r="L29" s="2830"/>
      <c r="M29" s="2503"/>
      <c r="N29" s="2831"/>
      <c r="O29" s="2832" t="s">
        <v>1198</v>
      </c>
      <c r="P29" s="2508"/>
      <c r="Q29" s="2513"/>
      <c r="R29" s="2513"/>
      <c r="S29" s="2513"/>
      <c r="T29" s="2513"/>
      <c r="U29" s="2513"/>
      <c r="V29" s="2513"/>
      <c r="W29" s="2513"/>
      <c r="X29" s="2509"/>
      <c r="Y29" s="5325"/>
      <c r="Z29" s="5326"/>
      <c r="AA29" s="5325"/>
      <c r="AB29" s="5327"/>
      <c r="AC29" s="5327"/>
      <c r="AD29" s="5327"/>
      <c r="AE29" s="5327"/>
      <c r="AF29" s="5327"/>
      <c r="AG29" s="5327"/>
      <c r="AH29" s="5327"/>
      <c r="AI29" s="5327"/>
      <c r="AJ29" s="5328"/>
      <c r="AK29" s="99"/>
      <c r="AL29" s="99"/>
      <c r="AM29" s="99"/>
      <c r="AN29" s="99"/>
      <c r="AO29" s="99"/>
    </row>
    <row r="30" spans="1:41" ht="21" customHeight="1" thickTop="1" thickBot="1">
      <c r="A30" s="5284"/>
      <c r="B30" s="108"/>
      <c r="C30" s="2833"/>
      <c r="D30" s="5339" t="s">
        <v>1730</v>
      </c>
      <c r="E30" s="5340"/>
      <c r="F30" s="5340"/>
      <c r="G30" s="5340"/>
      <c r="H30" s="5340"/>
      <c r="I30" s="5340"/>
      <c r="J30" s="2834"/>
      <c r="K30" s="2835"/>
      <c r="L30" s="2836" t="s">
        <v>140</v>
      </c>
      <c r="M30" s="2769"/>
      <c r="N30" s="2769"/>
      <c r="O30" s="1392" t="s">
        <v>701</v>
      </c>
      <c r="P30" s="2769"/>
      <c r="Q30" s="2769"/>
      <c r="R30" s="2769"/>
      <c r="S30" s="2769"/>
      <c r="T30" s="2769"/>
      <c r="U30" s="2769"/>
      <c r="V30" s="2769"/>
      <c r="W30" s="2769"/>
      <c r="X30" s="2498"/>
      <c r="Y30" s="5311" t="s">
        <v>146</v>
      </c>
      <c r="Z30" s="5312"/>
      <c r="AA30" s="5313" t="s">
        <v>1199</v>
      </c>
      <c r="AB30" s="5314"/>
      <c r="AC30" s="5314"/>
      <c r="AD30" s="5314"/>
      <c r="AE30" s="5314"/>
      <c r="AF30" s="5314"/>
      <c r="AG30" s="5314"/>
      <c r="AH30" s="5314"/>
      <c r="AI30" s="5314"/>
      <c r="AJ30" s="5315"/>
      <c r="AK30" s="99"/>
      <c r="AL30" s="99"/>
      <c r="AM30" s="99"/>
      <c r="AN30" s="99"/>
      <c r="AO30" s="99"/>
    </row>
    <row r="31" spans="1:41" ht="21" customHeight="1" thickTop="1" thickBot="1">
      <c r="A31" s="5284"/>
      <c r="B31" s="108"/>
      <c r="C31" s="1854"/>
      <c r="D31" s="5344" t="s">
        <v>4830</v>
      </c>
      <c r="E31" s="5344"/>
      <c r="F31" s="5344"/>
      <c r="G31" s="5344"/>
      <c r="H31" s="5344"/>
      <c r="I31" s="5344"/>
      <c r="J31" s="5344"/>
      <c r="K31" s="1855"/>
      <c r="L31" s="2837"/>
      <c r="M31" s="2503"/>
      <c r="N31" s="2820"/>
      <c r="O31" s="2811" t="s">
        <v>1198</v>
      </c>
      <c r="P31" s="2508"/>
      <c r="Q31" s="2509"/>
      <c r="R31" s="2509"/>
      <c r="S31" s="2509"/>
      <c r="T31" s="2509"/>
      <c r="U31" s="2509"/>
      <c r="V31" s="2509"/>
      <c r="W31" s="2513"/>
      <c r="X31" s="2501"/>
      <c r="Y31" s="5333"/>
      <c r="Z31" s="5334"/>
      <c r="AA31" s="5325"/>
      <c r="AB31" s="5327"/>
      <c r="AC31" s="5327"/>
      <c r="AD31" s="5327"/>
      <c r="AE31" s="5327"/>
      <c r="AF31" s="5327"/>
      <c r="AG31" s="5327"/>
      <c r="AH31" s="5327"/>
      <c r="AI31" s="5327"/>
      <c r="AJ31" s="5328"/>
      <c r="AK31" s="99"/>
      <c r="AL31" s="99"/>
      <c r="AM31" s="99"/>
      <c r="AN31" s="99"/>
      <c r="AO31" s="99"/>
    </row>
    <row r="32" spans="1:41" ht="21" customHeight="1" thickTop="1" thickBot="1">
      <c r="A32" s="5284"/>
      <c r="B32" s="108"/>
      <c r="C32" s="2838"/>
      <c r="D32" s="5335" t="s">
        <v>1197</v>
      </c>
      <c r="E32" s="5154"/>
      <c r="F32" s="5154"/>
      <c r="G32" s="5154"/>
      <c r="H32" s="5154"/>
      <c r="I32" s="5154"/>
      <c r="J32" s="2839"/>
      <c r="K32" s="2839"/>
      <c r="L32" s="2840" t="s">
        <v>141</v>
      </c>
      <c r="M32" s="2769"/>
      <c r="N32" s="2769"/>
      <c r="O32" s="1392" t="s">
        <v>701</v>
      </c>
      <c r="P32" s="2769"/>
      <c r="Q32" s="2769"/>
      <c r="R32" s="2769"/>
      <c r="S32" s="2769"/>
      <c r="T32" s="2769"/>
      <c r="U32" s="2769"/>
      <c r="V32" s="2769"/>
      <c r="W32" s="2769"/>
      <c r="X32" s="2498"/>
      <c r="Y32" s="5311" t="s">
        <v>146</v>
      </c>
      <c r="Z32" s="5312"/>
      <c r="AA32" s="5313" t="s">
        <v>4834</v>
      </c>
      <c r="AB32" s="5314"/>
      <c r="AC32" s="5314"/>
      <c r="AD32" s="5314"/>
      <c r="AE32" s="5314"/>
      <c r="AF32" s="5314"/>
      <c r="AG32" s="5314"/>
      <c r="AH32" s="5314"/>
      <c r="AI32" s="5314"/>
      <c r="AJ32" s="5315"/>
      <c r="AK32" s="99"/>
      <c r="AL32" s="99"/>
      <c r="AM32" s="99"/>
      <c r="AN32" s="99"/>
      <c r="AO32" s="99"/>
    </row>
    <row r="33" spans="1:41" ht="21" customHeight="1" thickTop="1" thickBot="1">
      <c r="A33" s="5284"/>
      <c r="B33" s="108"/>
      <c r="C33" s="2841"/>
      <c r="D33" s="5342" t="s">
        <v>1729</v>
      </c>
      <c r="E33" s="5343"/>
      <c r="F33" s="5343"/>
      <c r="G33" s="5343"/>
      <c r="H33" s="5343"/>
      <c r="I33" s="5343"/>
      <c r="J33" s="2842"/>
      <c r="K33" s="2843"/>
      <c r="L33" s="2844"/>
      <c r="M33" s="2503"/>
      <c r="N33" s="2820"/>
      <c r="O33" s="2811" t="s">
        <v>1198</v>
      </c>
      <c r="P33" s="2514"/>
      <c r="Q33" s="2511"/>
      <c r="R33" s="2512"/>
      <c r="S33" s="2513"/>
      <c r="T33" s="2513"/>
      <c r="U33" s="2513"/>
      <c r="V33" s="2513"/>
      <c r="W33" s="2501"/>
      <c r="X33" s="2511"/>
      <c r="Y33" s="5341"/>
      <c r="Z33" s="5334"/>
      <c r="AA33" s="5325"/>
      <c r="AB33" s="5327"/>
      <c r="AC33" s="5327"/>
      <c r="AD33" s="5327"/>
      <c r="AE33" s="5327"/>
      <c r="AF33" s="5327"/>
      <c r="AG33" s="5327"/>
      <c r="AH33" s="5327"/>
      <c r="AI33" s="5327"/>
      <c r="AJ33" s="5328"/>
      <c r="AK33" s="99"/>
      <c r="AL33" s="99"/>
      <c r="AM33" s="99"/>
      <c r="AN33" s="99"/>
      <c r="AO33" s="99"/>
    </row>
    <row r="34" spans="1:41" ht="21" customHeight="1" thickTop="1" thickBot="1">
      <c r="A34" s="5284"/>
      <c r="B34" s="108"/>
      <c r="C34" s="2838"/>
      <c r="D34" s="5339" t="s">
        <v>1730</v>
      </c>
      <c r="E34" s="5340"/>
      <c r="F34" s="5340"/>
      <c r="G34" s="5340"/>
      <c r="H34" s="5340"/>
      <c r="I34" s="5340"/>
      <c r="J34" s="2839"/>
      <c r="K34" s="2845"/>
      <c r="L34" s="2821" t="s">
        <v>143</v>
      </c>
      <c r="M34" s="2769"/>
      <c r="N34" s="2769"/>
      <c r="O34" s="1392" t="s">
        <v>701</v>
      </c>
      <c r="P34" s="2769"/>
      <c r="Q34" s="2769"/>
      <c r="R34" s="2769"/>
      <c r="S34" s="2769"/>
      <c r="T34" s="2769"/>
      <c r="U34" s="2769"/>
      <c r="V34" s="2769"/>
      <c r="W34" s="2769"/>
      <c r="X34" s="2498"/>
      <c r="Y34" s="5311" t="s">
        <v>146</v>
      </c>
      <c r="Z34" s="5312"/>
      <c r="AA34" s="5313" t="s">
        <v>4835</v>
      </c>
      <c r="AB34" s="5314"/>
      <c r="AC34" s="5314"/>
      <c r="AD34" s="5314"/>
      <c r="AE34" s="5314"/>
      <c r="AF34" s="5314"/>
      <c r="AG34" s="5314"/>
      <c r="AH34" s="5314"/>
      <c r="AI34" s="5314"/>
      <c r="AJ34" s="5315"/>
      <c r="AK34" s="99"/>
      <c r="AL34" s="99"/>
      <c r="AM34" s="99"/>
      <c r="AN34" s="99"/>
      <c r="AO34" s="99"/>
    </row>
    <row r="35" spans="1:41" ht="21" customHeight="1" thickTop="1" thickBot="1">
      <c r="A35" s="5284"/>
      <c r="B35" s="108"/>
      <c r="C35" s="5347" t="s">
        <v>2960</v>
      </c>
      <c r="D35" s="5348"/>
      <c r="E35" s="5348"/>
      <c r="F35" s="5348"/>
      <c r="G35" s="5348"/>
      <c r="H35" s="5348"/>
      <c r="I35" s="5348"/>
      <c r="J35" s="5348"/>
      <c r="K35" s="5349"/>
      <c r="L35" s="2844"/>
      <c r="M35" s="2503"/>
      <c r="N35" s="2820"/>
      <c r="O35" s="5356"/>
      <c r="P35" s="2514"/>
      <c r="Q35" s="2513"/>
      <c r="R35" s="2501"/>
      <c r="S35" s="2511"/>
      <c r="T35" s="2501"/>
      <c r="U35" s="2511"/>
      <c r="V35" s="2515"/>
      <c r="W35" s="2509"/>
      <c r="X35" s="2511"/>
      <c r="Y35" s="5341"/>
      <c r="Z35" s="5334"/>
      <c r="AA35" s="5325"/>
      <c r="AB35" s="5327"/>
      <c r="AC35" s="5327"/>
      <c r="AD35" s="5327"/>
      <c r="AE35" s="5327"/>
      <c r="AF35" s="5327"/>
      <c r="AG35" s="5327"/>
      <c r="AH35" s="5327"/>
      <c r="AI35" s="5327"/>
      <c r="AJ35" s="5328"/>
      <c r="AK35" s="99"/>
      <c r="AL35" s="99"/>
      <c r="AM35" s="99"/>
      <c r="AN35" s="99"/>
      <c r="AO35" s="99"/>
    </row>
    <row r="36" spans="1:41" ht="21" customHeight="1" thickTop="1" thickBot="1">
      <c r="A36" s="5284"/>
      <c r="B36" s="108"/>
      <c r="C36" s="5350"/>
      <c r="D36" s="5351"/>
      <c r="E36" s="5351"/>
      <c r="F36" s="5351"/>
      <c r="G36" s="5351"/>
      <c r="H36" s="5351"/>
      <c r="I36" s="5351"/>
      <c r="J36" s="5351"/>
      <c r="K36" s="5352"/>
      <c r="L36" s="2821" t="s">
        <v>144</v>
      </c>
      <c r="M36" s="2769"/>
      <c r="N36" s="2769"/>
      <c r="O36" s="5357"/>
      <c r="P36" s="2769"/>
      <c r="Q36" s="2769"/>
      <c r="R36" s="2769"/>
      <c r="S36" s="2769"/>
      <c r="T36" s="2769"/>
      <c r="U36" s="2769"/>
      <c r="V36" s="2769"/>
      <c r="W36" s="2769"/>
      <c r="X36" s="2498"/>
      <c r="Y36" s="5345"/>
      <c r="Z36" s="5346"/>
      <c r="AA36" s="5353"/>
      <c r="AB36" s="5354"/>
      <c r="AC36" s="5354"/>
      <c r="AD36" s="5354"/>
      <c r="AE36" s="5354"/>
      <c r="AF36" s="5354"/>
      <c r="AG36" s="5354"/>
      <c r="AH36" s="5354"/>
      <c r="AI36" s="5354"/>
      <c r="AJ36" s="5355"/>
      <c r="AK36" s="99"/>
      <c r="AL36" s="99"/>
      <c r="AM36" s="99"/>
      <c r="AN36" s="99"/>
      <c r="AO36" s="99"/>
    </row>
    <row r="37" spans="1:41" ht="21" customHeight="1" thickTop="1" thickBot="1">
      <c r="A37" s="5284"/>
      <c r="B37" s="108"/>
      <c r="C37" s="5358"/>
      <c r="D37" s="5359"/>
      <c r="E37" s="5359"/>
      <c r="F37" s="5359"/>
      <c r="G37" s="5359"/>
      <c r="H37" s="5359"/>
      <c r="I37" s="5359"/>
      <c r="J37" s="5359"/>
      <c r="K37" s="5360"/>
      <c r="L37" s="2819"/>
      <c r="M37" s="2503"/>
      <c r="N37" s="2820"/>
      <c r="O37" s="5329"/>
      <c r="P37" s="2514"/>
      <c r="Q37" s="2511"/>
      <c r="R37" s="2512"/>
      <c r="S37" s="2513"/>
      <c r="T37" s="2513"/>
      <c r="U37" s="2513"/>
      <c r="V37" s="2513"/>
      <c r="W37" s="2513"/>
      <c r="X37" s="2509"/>
      <c r="Y37" s="5325"/>
      <c r="Z37" s="5371"/>
      <c r="AA37" s="5341"/>
      <c r="AB37" s="5372"/>
      <c r="AC37" s="5372"/>
      <c r="AD37" s="5372"/>
      <c r="AE37" s="5372"/>
      <c r="AF37" s="5372"/>
      <c r="AG37" s="5372"/>
      <c r="AH37" s="5372"/>
      <c r="AI37" s="5372"/>
      <c r="AJ37" s="5373"/>
      <c r="AK37" s="99"/>
      <c r="AL37" s="99"/>
      <c r="AM37" s="99"/>
      <c r="AN37" s="99"/>
      <c r="AO37" s="99"/>
    </row>
    <row r="38" spans="1:41" ht="21" customHeight="1" thickTop="1" thickBot="1">
      <c r="A38" s="5284"/>
      <c r="B38" s="108"/>
      <c r="C38" s="5361"/>
      <c r="D38" s="5362"/>
      <c r="E38" s="5362"/>
      <c r="F38" s="5362"/>
      <c r="G38" s="5362"/>
      <c r="H38" s="5362"/>
      <c r="I38" s="5362"/>
      <c r="J38" s="5362"/>
      <c r="K38" s="5363"/>
      <c r="L38" s="2821" t="s">
        <v>146</v>
      </c>
      <c r="M38" s="2769"/>
      <c r="N38" s="2769"/>
      <c r="O38" s="5329"/>
      <c r="P38" s="2769"/>
      <c r="Q38" s="2769"/>
      <c r="R38" s="2769"/>
      <c r="S38" s="2769"/>
      <c r="T38" s="2769"/>
      <c r="U38" s="2769"/>
      <c r="V38" s="2769"/>
      <c r="W38" s="2769"/>
      <c r="X38" s="2498"/>
      <c r="Y38" s="5345"/>
      <c r="Z38" s="5346"/>
      <c r="AA38" s="5353"/>
      <c r="AB38" s="5354"/>
      <c r="AC38" s="5354"/>
      <c r="AD38" s="5354"/>
      <c r="AE38" s="5354"/>
      <c r="AF38" s="5354"/>
      <c r="AG38" s="5354"/>
      <c r="AH38" s="5354"/>
      <c r="AI38" s="5354"/>
      <c r="AJ38" s="5355"/>
      <c r="AK38" s="128"/>
      <c r="AL38" s="99"/>
      <c r="AM38" s="99"/>
      <c r="AN38" s="99"/>
      <c r="AO38" s="99"/>
    </row>
    <row r="39" spans="1:41" ht="21" customHeight="1" thickTop="1" thickBot="1">
      <c r="A39" s="5284"/>
      <c r="B39" s="108"/>
      <c r="C39" s="5365"/>
      <c r="D39" s="5366"/>
      <c r="E39" s="5366"/>
      <c r="F39" s="5366"/>
      <c r="G39" s="5366"/>
      <c r="H39" s="5366"/>
      <c r="I39" s="5366"/>
      <c r="J39" s="5366"/>
      <c r="K39" s="5367"/>
      <c r="L39" s="2844"/>
      <c r="M39" s="2503"/>
      <c r="N39" s="2820"/>
      <c r="O39" s="5374"/>
      <c r="P39" s="2508"/>
      <c r="Q39" s="2501"/>
      <c r="R39" s="2509"/>
      <c r="S39" s="2511"/>
      <c r="T39" s="2501"/>
      <c r="U39" s="2511"/>
      <c r="V39" s="2501"/>
      <c r="W39" s="2509"/>
      <c r="X39" s="2509"/>
      <c r="Y39" s="5325"/>
      <c r="Z39" s="5371"/>
      <c r="AA39" s="5341"/>
      <c r="AB39" s="5372"/>
      <c r="AC39" s="5372"/>
      <c r="AD39" s="5372"/>
      <c r="AE39" s="5372"/>
      <c r="AF39" s="5372"/>
      <c r="AG39" s="5372"/>
      <c r="AH39" s="5372"/>
      <c r="AI39" s="5372"/>
      <c r="AJ39" s="5373"/>
      <c r="AK39" s="99"/>
      <c r="AL39" s="99"/>
      <c r="AM39" s="99"/>
      <c r="AN39" s="99"/>
      <c r="AO39" s="99"/>
    </row>
    <row r="40" spans="1:41" ht="21" customHeight="1" thickTop="1" thickBot="1">
      <c r="A40" s="5284"/>
      <c r="B40" s="108"/>
      <c r="C40" s="5368"/>
      <c r="D40" s="5369"/>
      <c r="E40" s="5369"/>
      <c r="F40" s="5369"/>
      <c r="G40" s="5369"/>
      <c r="H40" s="5369"/>
      <c r="I40" s="5369"/>
      <c r="J40" s="5369"/>
      <c r="K40" s="5370"/>
      <c r="L40" s="2821" t="s">
        <v>147</v>
      </c>
      <c r="M40" s="2769"/>
      <c r="N40" s="2769"/>
      <c r="O40" s="5375"/>
      <c r="P40" s="2769"/>
      <c r="Q40" s="2769"/>
      <c r="R40" s="2769"/>
      <c r="S40" s="2769"/>
      <c r="T40" s="2769"/>
      <c r="U40" s="2769"/>
      <c r="V40" s="2769"/>
      <c r="W40" s="2769"/>
      <c r="X40" s="2498"/>
      <c r="Y40" s="5345"/>
      <c r="Z40" s="5346"/>
      <c r="AA40" s="5353"/>
      <c r="AB40" s="5354"/>
      <c r="AC40" s="5354"/>
      <c r="AD40" s="5354"/>
      <c r="AE40" s="5354"/>
      <c r="AF40" s="5354"/>
      <c r="AG40" s="5354"/>
      <c r="AH40" s="5354"/>
      <c r="AI40" s="5354"/>
      <c r="AJ40" s="5355"/>
      <c r="AK40" s="99"/>
      <c r="AL40" s="99"/>
      <c r="AM40" s="99"/>
      <c r="AN40" s="99"/>
      <c r="AO40" s="99"/>
    </row>
    <row r="41" spans="1:41" ht="21" customHeight="1" thickTop="1" thickBot="1">
      <c r="A41" s="5284"/>
      <c r="B41" s="108"/>
      <c r="C41" s="5365"/>
      <c r="D41" s="5366"/>
      <c r="E41" s="5366"/>
      <c r="F41" s="5366"/>
      <c r="G41" s="5366"/>
      <c r="H41" s="5366"/>
      <c r="I41" s="5366"/>
      <c r="J41" s="5366"/>
      <c r="K41" s="5367"/>
      <c r="L41" s="2844"/>
      <c r="M41" s="2503"/>
      <c r="N41" s="2820"/>
      <c r="O41" s="5329"/>
      <c r="P41" s="2768"/>
      <c r="Q41" s="2509"/>
      <c r="R41" s="2513"/>
      <c r="S41" s="2513"/>
      <c r="T41" s="2513"/>
      <c r="U41" s="2513"/>
      <c r="V41" s="2513"/>
      <c r="W41" s="2501"/>
      <c r="X41" s="2511"/>
      <c r="Y41" s="5341"/>
      <c r="Z41" s="5334"/>
      <c r="AA41" s="5325"/>
      <c r="AB41" s="5327"/>
      <c r="AC41" s="5327"/>
      <c r="AD41" s="5327"/>
      <c r="AE41" s="5327"/>
      <c r="AF41" s="5327"/>
      <c r="AG41" s="5327"/>
      <c r="AH41" s="5327"/>
      <c r="AI41" s="5327"/>
      <c r="AJ41" s="5328"/>
      <c r="AK41" s="99"/>
      <c r="AL41" s="99"/>
      <c r="AM41" s="99"/>
      <c r="AN41" s="99"/>
      <c r="AO41" s="99"/>
    </row>
    <row r="42" spans="1:41" ht="21" customHeight="1" thickTop="1" thickBot="1">
      <c r="A42" s="5284"/>
      <c r="B42" s="108"/>
      <c r="C42" s="5376"/>
      <c r="D42" s="5377"/>
      <c r="E42" s="5377"/>
      <c r="F42" s="5377"/>
      <c r="G42" s="5377"/>
      <c r="H42" s="5377"/>
      <c r="I42" s="5377"/>
      <c r="J42" s="5377"/>
      <c r="K42" s="5378"/>
      <c r="L42" s="2846" t="s">
        <v>291</v>
      </c>
      <c r="M42" s="2769"/>
      <c r="N42" s="2769"/>
      <c r="O42" s="5364"/>
      <c r="P42" s="2769"/>
      <c r="Q42" s="2769"/>
      <c r="R42" s="2769"/>
      <c r="S42" s="2769"/>
      <c r="T42" s="2769"/>
      <c r="U42" s="2769"/>
      <c r="V42" s="2769"/>
      <c r="W42" s="2769"/>
      <c r="X42" s="2498"/>
      <c r="Y42" s="5345"/>
      <c r="Z42" s="5346"/>
      <c r="AA42" s="5353"/>
      <c r="AB42" s="5354"/>
      <c r="AC42" s="5354"/>
      <c r="AD42" s="5354"/>
      <c r="AE42" s="5354"/>
      <c r="AF42" s="5354"/>
      <c r="AG42" s="5354"/>
      <c r="AH42" s="5354"/>
      <c r="AI42" s="5354"/>
      <c r="AJ42" s="5355"/>
      <c r="AK42" s="99"/>
      <c r="AL42" s="99"/>
      <c r="AM42" s="99"/>
      <c r="AN42" s="99"/>
      <c r="AO42" s="99"/>
    </row>
    <row r="43" spans="1:41" ht="21" customHeight="1" thickTop="1" thickBot="1">
      <c r="A43" s="5284"/>
      <c r="B43" s="108"/>
      <c r="C43" s="5379"/>
      <c r="D43" s="5380"/>
      <c r="E43" s="5380"/>
      <c r="F43" s="5380"/>
      <c r="G43" s="5380"/>
      <c r="H43" s="5380"/>
      <c r="I43" s="5380"/>
      <c r="J43" s="5380"/>
      <c r="K43" s="5381"/>
      <c r="L43" s="2844"/>
      <c r="M43" s="2503"/>
      <c r="N43" s="2820"/>
      <c r="O43" s="5420"/>
      <c r="P43" s="2504"/>
      <c r="Q43" s="2506"/>
      <c r="R43" s="2507"/>
      <c r="S43" s="2510"/>
      <c r="T43" s="2507"/>
      <c r="U43" s="2510"/>
      <c r="V43" s="2516"/>
      <c r="W43" s="2517"/>
      <c r="X43" s="2503"/>
      <c r="Y43" s="5306"/>
      <c r="Z43" s="5307"/>
      <c r="AA43" s="5308"/>
      <c r="AB43" s="5309"/>
      <c r="AC43" s="5309"/>
      <c r="AD43" s="5309"/>
      <c r="AE43" s="5309"/>
      <c r="AF43" s="5309"/>
      <c r="AG43" s="5309"/>
      <c r="AH43" s="5309"/>
      <c r="AI43" s="5309"/>
      <c r="AJ43" s="5310"/>
      <c r="AK43" s="99"/>
      <c r="AL43" s="99"/>
      <c r="AM43" s="99"/>
      <c r="AN43" s="99"/>
      <c r="AO43" s="99"/>
    </row>
    <row r="44" spans="1:41" ht="21" customHeight="1" thickTop="1" thickBot="1">
      <c r="A44" s="5284"/>
      <c r="B44" s="108"/>
      <c r="C44" s="5361"/>
      <c r="D44" s="5362"/>
      <c r="E44" s="5362"/>
      <c r="F44" s="5362"/>
      <c r="G44" s="5362"/>
      <c r="H44" s="5362"/>
      <c r="I44" s="5362"/>
      <c r="J44" s="5362"/>
      <c r="K44" s="5363"/>
      <c r="L44" s="2821">
        <v>11</v>
      </c>
      <c r="M44" s="2769"/>
      <c r="N44" s="2769"/>
      <c r="O44" s="5357"/>
      <c r="P44" s="2769"/>
      <c r="Q44" s="2769"/>
      <c r="R44" s="2769"/>
      <c r="S44" s="2769"/>
      <c r="T44" s="2769"/>
      <c r="U44" s="2769"/>
      <c r="V44" s="2769"/>
      <c r="W44" s="2769"/>
      <c r="X44" s="2498"/>
      <c r="Y44" s="5345"/>
      <c r="Z44" s="5346"/>
      <c r="AA44" s="5353"/>
      <c r="AB44" s="5354"/>
      <c r="AC44" s="5354"/>
      <c r="AD44" s="5354"/>
      <c r="AE44" s="5354"/>
      <c r="AF44" s="5354"/>
      <c r="AG44" s="5354"/>
      <c r="AH44" s="5354"/>
      <c r="AI44" s="5354"/>
      <c r="AJ44" s="5355"/>
      <c r="AK44" s="99"/>
      <c r="AL44" s="99"/>
      <c r="AM44" s="99"/>
      <c r="AN44" s="99"/>
      <c r="AO44" s="99"/>
    </row>
    <row r="45" spans="1:41" ht="21" customHeight="1" thickTop="1" thickBot="1">
      <c r="A45" s="5284"/>
      <c r="B45" s="108"/>
      <c r="C45" s="5358"/>
      <c r="D45" s="5359"/>
      <c r="E45" s="5359"/>
      <c r="F45" s="5359"/>
      <c r="G45" s="5359"/>
      <c r="H45" s="5359"/>
      <c r="I45" s="5359"/>
      <c r="J45" s="5359"/>
      <c r="K45" s="5360"/>
      <c r="L45" s="2819"/>
      <c r="M45" s="2503"/>
      <c r="N45" s="2820"/>
      <c r="O45" s="5329"/>
      <c r="P45" s="2503"/>
      <c r="Q45" s="2506"/>
      <c r="R45" s="2507"/>
      <c r="S45" s="2507"/>
      <c r="T45" s="2507"/>
      <c r="U45" s="2510"/>
      <c r="V45" s="2518"/>
      <c r="W45" s="2506"/>
      <c r="X45" s="2505"/>
      <c r="Y45" s="5308"/>
      <c r="Z45" s="5382"/>
      <c r="AA45" s="5391"/>
      <c r="AB45" s="5392"/>
      <c r="AC45" s="5392"/>
      <c r="AD45" s="5392"/>
      <c r="AE45" s="5392"/>
      <c r="AF45" s="5392"/>
      <c r="AG45" s="5392"/>
      <c r="AH45" s="5392"/>
      <c r="AI45" s="5392"/>
      <c r="AJ45" s="5393"/>
      <c r="AK45" s="99"/>
      <c r="AL45" s="99"/>
      <c r="AM45" s="99"/>
      <c r="AN45" s="99"/>
      <c r="AO45" s="99"/>
    </row>
    <row r="46" spans="1:41" ht="21" customHeight="1" thickTop="1" thickBot="1">
      <c r="A46" s="5284"/>
      <c r="B46" s="108"/>
      <c r="C46" s="5361"/>
      <c r="D46" s="5362"/>
      <c r="E46" s="5362"/>
      <c r="F46" s="5362"/>
      <c r="G46" s="5362"/>
      <c r="H46" s="5362"/>
      <c r="I46" s="5362"/>
      <c r="J46" s="5362"/>
      <c r="K46" s="5363"/>
      <c r="L46" s="2821">
        <v>12</v>
      </c>
      <c r="M46" s="2769"/>
      <c r="N46" s="2769"/>
      <c r="O46" s="5421"/>
      <c r="P46" s="2769"/>
      <c r="Q46" s="2769"/>
      <c r="R46" s="2769"/>
      <c r="S46" s="2769"/>
      <c r="T46" s="2769"/>
      <c r="U46" s="2769"/>
      <c r="V46" s="2769"/>
      <c r="W46" s="2769"/>
      <c r="X46" s="2498"/>
      <c r="Y46" s="5345"/>
      <c r="Z46" s="5346"/>
      <c r="AA46" s="5353"/>
      <c r="AB46" s="5354"/>
      <c r="AC46" s="5354"/>
      <c r="AD46" s="5354"/>
      <c r="AE46" s="5354"/>
      <c r="AF46" s="5354"/>
      <c r="AG46" s="5354"/>
      <c r="AH46" s="5354"/>
      <c r="AI46" s="5354"/>
      <c r="AJ46" s="5355"/>
      <c r="AK46" s="99"/>
      <c r="AL46" s="99"/>
      <c r="AM46" s="99"/>
      <c r="AN46" s="99"/>
      <c r="AO46" s="99"/>
    </row>
    <row r="47" spans="1:41" ht="21" customHeight="1" thickTop="1" thickBot="1">
      <c r="A47" s="5284"/>
      <c r="B47" s="5330"/>
      <c r="C47" s="5358"/>
      <c r="D47" s="5359"/>
      <c r="E47" s="5359"/>
      <c r="F47" s="5359"/>
      <c r="G47" s="5359"/>
      <c r="H47" s="5359"/>
      <c r="I47" s="5359"/>
      <c r="J47" s="5359"/>
      <c r="K47" s="5360"/>
      <c r="L47" s="5394">
        <v>13</v>
      </c>
      <c r="M47" s="2503"/>
      <c r="N47" s="2820"/>
      <c r="O47" s="5374"/>
      <c r="P47" s="2508"/>
      <c r="Q47" s="2509"/>
      <c r="R47" s="2513"/>
      <c r="S47" s="2513"/>
      <c r="T47" s="2513"/>
      <c r="U47" s="2513"/>
      <c r="V47" s="2513"/>
      <c r="W47" s="2513"/>
      <c r="X47" s="2509"/>
      <c r="Y47" s="5325"/>
      <c r="Z47" s="5371"/>
      <c r="AA47" s="5391"/>
      <c r="AB47" s="5392"/>
      <c r="AC47" s="5392"/>
      <c r="AD47" s="5392"/>
      <c r="AE47" s="5392"/>
      <c r="AF47" s="5392"/>
      <c r="AG47" s="5392"/>
      <c r="AH47" s="5392"/>
      <c r="AI47" s="5392"/>
      <c r="AJ47" s="5393"/>
      <c r="AK47" s="99"/>
      <c r="AL47" s="99"/>
      <c r="AM47" s="99"/>
      <c r="AN47" s="99"/>
      <c r="AO47" s="99"/>
    </row>
    <row r="48" spans="1:41" ht="21" customHeight="1" thickTop="1" thickBot="1">
      <c r="A48" s="5284"/>
      <c r="B48" s="5330"/>
      <c r="C48" s="5361"/>
      <c r="D48" s="5362"/>
      <c r="E48" s="5362"/>
      <c r="F48" s="5362"/>
      <c r="G48" s="5362"/>
      <c r="H48" s="5362"/>
      <c r="I48" s="5362"/>
      <c r="J48" s="5362"/>
      <c r="K48" s="5363"/>
      <c r="L48" s="5394"/>
      <c r="M48" s="2769"/>
      <c r="N48" s="2769"/>
      <c r="O48" s="5422"/>
      <c r="P48" s="2769"/>
      <c r="Q48" s="2769"/>
      <c r="R48" s="2769"/>
      <c r="S48" s="2769"/>
      <c r="T48" s="2769"/>
      <c r="U48" s="2769"/>
      <c r="V48" s="2769"/>
      <c r="W48" s="2769"/>
      <c r="X48" s="2498"/>
      <c r="Y48" s="5345"/>
      <c r="Z48" s="5346"/>
      <c r="AA48" s="5353"/>
      <c r="AB48" s="5354"/>
      <c r="AC48" s="5354"/>
      <c r="AD48" s="5354"/>
      <c r="AE48" s="5354"/>
      <c r="AF48" s="5354"/>
      <c r="AG48" s="5354"/>
      <c r="AH48" s="5354"/>
      <c r="AI48" s="5354"/>
      <c r="AJ48" s="5355"/>
      <c r="AK48" s="99"/>
      <c r="AL48" s="99"/>
      <c r="AM48" s="99"/>
      <c r="AN48" s="99"/>
      <c r="AO48" s="99"/>
    </row>
    <row r="49" spans="1:41" ht="21" customHeight="1" thickTop="1" thickBot="1">
      <c r="A49" s="5284"/>
      <c r="B49" s="108"/>
      <c r="C49" s="5358"/>
      <c r="D49" s="5359"/>
      <c r="E49" s="5359"/>
      <c r="F49" s="5359"/>
      <c r="G49" s="5359"/>
      <c r="H49" s="5359"/>
      <c r="I49" s="5359"/>
      <c r="J49" s="5359"/>
      <c r="K49" s="5360"/>
      <c r="L49" s="2844"/>
      <c r="M49" s="2503"/>
      <c r="N49" s="2820"/>
      <c r="O49" s="5374"/>
      <c r="P49" s="2514"/>
      <c r="Q49" s="2513"/>
      <c r="R49" s="2501"/>
      <c r="S49" s="2501"/>
      <c r="T49" s="2501"/>
      <c r="U49" s="2511"/>
      <c r="V49" s="2512"/>
      <c r="W49" s="2509"/>
      <c r="X49" s="2509"/>
      <c r="Y49" s="5325"/>
      <c r="Z49" s="5371"/>
      <c r="AA49" s="5435"/>
      <c r="AB49" s="5436"/>
      <c r="AC49" s="5436"/>
      <c r="AD49" s="5436"/>
      <c r="AE49" s="5436"/>
      <c r="AF49" s="5436"/>
      <c r="AG49" s="5436"/>
      <c r="AH49" s="5436"/>
      <c r="AI49" s="5436"/>
      <c r="AJ49" s="5437"/>
      <c r="AK49" s="99"/>
      <c r="AL49" s="99"/>
      <c r="AM49" s="99"/>
      <c r="AN49" s="99"/>
      <c r="AO49" s="99"/>
    </row>
    <row r="50" spans="1:41" ht="21" customHeight="1" thickTop="1" thickBot="1">
      <c r="A50" s="5284"/>
      <c r="B50" s="108"/>
      <c r="C50" s="5361"/>
      <c r="D50" s="5362"/>
      <c r="E50" s="5362"/>
      <c r="F50" s="5362"/>
      <c r="G50" s="5362"/>
      <c r="H50" s="5362"/>
      <c r="I50" s="5362"/>
      <c r="J50" s="5362"/>
      <c r="K50" s="5363"/>
      <c r="L50" s="2821">
        <v>14</v>
      </c>
      <c r="M50" s="2769"/>
      <c r="N50" s="2769"/>
      <c r="O50" s="5422"/>
      <c r="P50" s="2769"/>
      <c r="Q50" s="2769"/>
      <c r="R50" s="2769"/>
      <c r="S50" s="2769"/>
      <c r="T50" s="2769"/>
      <c r="U50" s="2769"/>
      <c r="V50" s="2769"/>
      <c r="W50" s="2769"/>
      <c r="X50" s="2498"/>
      <c r="Y50" s="5345"/>
      <c r="Z50" s="5346"/>
      <c r="AA50" s="5353"/>
      <c r="AB50" s="5354"/>
      <c r="AC50" s="5354"/>
      <c r="AD50" s="5354"/>
      <c r="AE50" s="5354"/>
      <c r="AF50" s="5354"/>
      <c r="AG50" s="5354"/>
      <c r="AH50" s="5354"/>
      <c r="AI50" s="5354"/>
      <c r="AJ50" s="5355"/>
      <c r="AK50" s="99"/>
      <c r="AL50" s="99"/>
      <c r="AM50" s="99"/>
      <c r="AN50" s="99"/>
      <c r="AO50" s="99"/>
    </row>
    <row r="51" spans="1:41" ht="21" customHeight="1" thickTop="1" thickBot="1">
      <c r="A51" s="5284"/>
      <c r="B51" s="108"/>
      <c r="C51" s="5386"/>
      <c r="D51" s="5387"/>
      <c r="E51" s="5387"/>
      <c r="F51" s="5387"/>
      <c r="G51" s="5387"/>
      <c r="H51" s="5387"/>
      <c r="I51" s="5387"/>
      <c r="J51" s="5387"/>
      <c r="K51" s="5387"/>
      <c r="L51" s="2847"/>
      <c r="M51" s="2503"/>
      <c r="N51" s="2820"/>
      <c r="O51" s="5364"/>
      <c r="P51" s="2768"/>
      <c r="Q51" s="2511"/>
      <c r="R51" s="2512"/>
      <c r="S51" s="2513"/>
      <c r="T51" s="2513"/>
      <c r="U51" s="2513"/>
      <c r="V51" s="2513"/>
      <c r="W51" s="2501"/>
      <c r="X51" s="2511"/>
      <c r="Y51" s="5434"/>
      <c r="Z51" s="5371"/>
      <c r="AA51" s="5341"/>
      <c r="AB51" s="5372"/>
      <c r="AC51" s="5372"/>
      <c r="AD51" s="5372"/>
      <c r="AE51" s="5372"/>
      <c r="AF51" s="5372"/>
      <c r="AG51" s="5372"/>
      <c r="AH51" s="5372"/>
      <c r="AI51" s="5372"/>
      <c r="AJ51" s="5373"/>
      <c r="AK51" s="99"/>
      <c r="AL51" s="99"/>
      <c r="AM51" s="99"/>
      <c r="AN51" s="99"/>
      <c r="AO51" s="99"/>
    </row>
    <row r="52" spans="1:41" ht="21" customHeight="1" thickTop="1" thickBot="1">
      <c r="A52" s="5284"/>
      <c r="B52" s="108"/>
      <c r="C52" s="5386"/>
      <c r="D52" s="5387"/>
      <c r="E52" s="5387"/>
      <c r="F52" s="5387"/>
      <c r="G52" s="5387"/>
      <c r="H52" s="5387"/>
      <c r="I52" s="5387"/>
      <c r="J52" s="5387"/>
      <c r="K52" s="5387"/>
      <c r="L52" s="2821">
        <v>15</v>
      </c>
      <c r="M52" s="2769"/>
      <c r="N52" s="2769"/>
      <c r="O52" s="5423"/>
      <c r="P52" s="2769"/>
      <c r="Q52" s="2769"/>
      <c r="R52" s="2769"/>
      <c r="S52" s="2769"/>
      <c r="T52" s="2769"/>
      <c r="U52" s="2769"/>
      <c r="V52" s="2769"/>
      <c r="W52" s="2769"/>
      <c r="X52" s="2498"/>
      <c r="Y52" s="5345"/>
      <c r="Z52" s="5346"/>
      <c r="AA52" s="5353"/>
      <c r="AB52" s="5354"/>
      <c r="AC52" s="5354"/>
      <c r="AD52" s="5354"/>
      <c r="AE52" s="5354"/>
      <c r="AF52" s="5354"/>
      <c r="AG52" s="5354"/>
      <c r="AH52" s="5354"/>
      <c r="AI52" s="5354"/>
      <c r="AJ52" s="5355"/>
      <c r="AK52" s="99"/>
      <c r="AL52" s="99"/>
      <c r="AM52" s="99"/>
      <c r="AN52" s="99"/>
      <c r="AO52" s="99"/>
    </row>
    <row r="53" spans="1:41" ht="18" customHeight="1" thickTop="1" thickBot="1">
      <c r="A53" s="5284"/>
      <c r="B53" s="108"/>
      <c r="C53" s="2848"/>
      <c r="D53" s="5290" t="s">
        <v>1289</v>
      </c>
      <c r="E53" s="5290"/>
      <c r="F53" s="5290"/>
      <c r="G53" s="5290"/>
      <c r="H53" s="5290"/>
      <c r="I53" s="5290"/>
      <c r="J53" s="2849"/>
      <c r="K53" s="2850"/>
      <c r="L53" s="2851"/>
      <c r="M53" s="5383"/>
      <c r="N53" s="2820"/>
      <c r="O53" s="5418"/>
      <c r="P53" s="5383"/>
      <c r="Q53" s="5383"/>
      <c r="R53" s="2499"/>
      <c r="S53" s="5397"/>
      <c r="T53" s="5395"/>
      <c r="U53" s="5438"/>
      <c r="V53" s="2519"/>
      <c r="W53" s="2520"/>
      <c r="X53" s="5399"/>
      <c r="Y53" s="5424"/>
      <c r="Z53" s="5425"/>
      <c r="AA53" s="5428"/>
      <c r="AB53" s="5429"/>
      <c r="AC53" s="5429"/>
      <c r="AD53" s="5429"/>
      <c r="AE53" s="5429"/>
      <c r="AF53" s="5429"/>
      <c r="AG53" s="5429"/>
      <c r="AH53" s="5429"/>
      <c r="AI53" s="5429"/>
      <c r="AJ53" s="5430"/>
      <c r="AK53" s="99"/>
      <c r="AL53" s="99"/>
      <c r="AM53" s="99"/>
      <c r="AN53" s="99"/>
      <c r="AO53" s="99"/>
    </row>
    <row r="54" spans="1:41" ht="18" customHeight="1" thickTop="1" thickBot="1">
      <c r="A54" s="5284"/>
      <c r="B54" s="108"/>
      <c r="C54" s="2852"/>
      <c r="D54" s="5291" t="s">
        <v>155</v>
      </c>
      <c r="E54" s="5291"/>
      <c r="F54" s="5291"/>
      <c r="G54" s="5291"/>
      <c r="H54" s="5291"/>
      <c r="I54" s="5291"/>
      <c r="J54" s="2853"/>
      <c r="K54" s="1120"/>
      <c r="L54" s="2854">
        <v>16</v>
      </c>
      <c r="M54" s="5384"/>
      <c r="N54" s="2855">
        <f>N24+N26+N28+N30+N32+N34+N36+N38+N40+N42+N44+N46+N48+N50+N52</f>
        <v>0</v>
      </c>
      <c r="O54" s="5419"/>
      <c r="P54" s="5384"/>
      <c r="Q54" s="5385"/>
      <c r="R54" s="2855">
        <f t="shared" ref="R54:W54" si="0">R24+R26+R28+R30+R32+R34+R36+R38+R40+R42+R44+R46+R48+R50+R52</f>
        <v>0</v>
      </c>
      <c r="S54" s="5398"/>
      <c r="T54" s="5396"/>
      <c r="U54" s="5439"/>
      <c r="V54" s="2855">
        <f t="shared" si="0"/>
        <v>0</v>
      </c>
      <c r="W54" s="2855">
        <f t="shared" si="0"/>
        <v>0</v>
      </c>
      <c r="X54" s="5400"/>
      <c r="Y54" s="5426"/>
      <c r="Z54" s="5427"/>
      <c r="AA54" s="5431"/>
      <c r="AB54" s="5432"/>
      <c r="AC54" s="5432"/>
      <c r="AD54" s="5432"/>
      <c r="AE54" s="5432"/>
      <c r="AF54" s="5432"/>
      <c r="AG54" s="5432"/>
      <c r="AH54" s="5432"/>
      <c r="AI54" s="5432"/>
      <c r="AJ54" s="5433"/>
      <c r="AK54" s="99"/>
      <c r="AL54" s="99"/>
      <c r="AM54" s="99"/>
      <c r="AN54" s="99"/>
      <c r="AO54" s="99"/>
    </row>
    <row r="55" spans="1:41" ht="18" customHeight="1" thickBot="1">
      <c r="A55" s="5284"/>
      <c r="B55" s="108"/>
      <c r="C55" s="1014"/>
      <c r="D55" s="1014"/>
      <c r="E55" s="1014"/>
      <c r="F55" s="1014"/>
      <c r="G55" s="1014"/>
      <c r="H55" s="1014"/>
      <c r="I55" s="1014"/>
      <c r="J55" s="1014"/>
      <c r="K55" s="1014"/>
      <c r="L55" s="981"/>
      <c r="M55" s="1015"/>
      <c r="N55" s="1015"/>
      <c r="O55" s="1015"/>
      <c r="P55" s="984"/>
      <c r="Q55" s="984"/>
      <c r="R55" s="982"/>
      <c r="S55" s="982"/>
      <c r="T55" s="982"/>
      <c r="U55" s="982"/>
      <c r="V55" s="982"/>
      <c r="W55" s="982"/>
      <c r="X55" s="982"/>
      <c r="Y55" s="1084"/>
      <c r="Z55" s="1084"/>
      <c r="AA55" s="1084"/>
      <c r="AB55" s="1084"/>
      <c r="AC55" s="1084"/>
      <c r="AD55" s="1084"/>
      <c r="AE55" s="1084"/>
      <c r="AF55" s="1084"/>
      <c r="AG55" s="1084"/>
      <c r="AH55" s="1084"/>
      <c r="AI55" s="1084"/>
      <c r="AJ55" s="1085"/>
      <c r="AK55" s="99"/>
      <c r="AL55" s="99"/>
      <c r="AM55" s="99"/>
      <c r="AN55" s="99"/>
      <c r="AO55" s="99"/>
    </row>
    <row r="56" spans="1:41" s="1394" customFormat="1" ht="12.75" customHeight="1">
      <c r="A56" s="5284"/>
      <c r="C56" s="1395"/>
      <c r="D56" s="5388" t="s">
        <v>1731</v>
      </c>
      <c r="E56" s="5388"/>
      <c r="F56" s="5388"/>
      <c r="G56" s="5388"/>
      <c r="H56" s="5388"/>
      <c r="I56" s="1396"/>
      <c r="J56" s="1397" t="s">
        <v>1732</v>
      </c>
      <c r="K56" s="1397"/>
      <c r="L56" s="1398"/>
      <c r="M56" s="1399"/>
      <c r="N56" s="1399"/>
      <c r="O56" s="1396"/>
      <c r="P56" s="1399"/>
      <c r="Q56" s="1397" t="s">
        <v>1735</v>
      </c>
      <c r="R56" s="1400"/>
      <c r="S56" s="1401"/>
      <c r="T56" s="1401"/>
      <c r="U56" s="1745"/>
      <c r="V56" s="1401"/>
      <c r="W56" s="1402"/>
      <c r="X56" s="1750"/>
      <c r="Y56" s="1402"/>
      <c r="Z56" s="1402"/>
      <c r="AA56" s="1402"/>
      <c r="AB56" s="1402"/>
      <c r="AC56" s="1402"/>
      <c r="AD56" s="1402"/>
      <c r="AE56" s="1402"/>
      <c r="AF56" s="1402"/>
      <c r="AG56" s="1402"/>
      <c r="AH56" s="1400"/>
      <c r="AI56" s="1400"/>
      <c r="AJ56" s="1403"/>
    </row>
    <row r="57" spans="1:41" s="1394" customFormat="1" ht="12.75" customHeight="1">
      <c r="A57" s="5284"/>
      <c r="C57" s="1404"/>
      <c r="D57" s="5389"/>
      <c r="E57" s="5389"/>
      <c r="F57" s="5389"/>
      <c r="G57" s="5389"/>
      <c r="H57" s="5389"/>
      <c r="I57" s="438"/>
      <c r="J57" s="52"/>
      <c r="K57" s="1405" t="s">
        <v>1733</v>
      </c>
      <c r="L57" s="52"/>
      <c r="O57" s="438"/>
      <c r="Q57" s="1406" t="s">
        <v>1736</v>
      </c>
      <c r="R57" s="1087"/>
      <c r="S57" s="982"/>
      <c r="T57" s="982"/>
      <c r="U57" s="982"/>
      <c r="V57" s="982"/>
      <c r="W57" s="1084"/>
      <c r="X57" s="1084"/>
      <c r="Y57" s="1084"/>
      <c r="Z57" s="1084"/>
      <c r="AA57" s="1084"/>
      <c r="AB57" s="1084"/>
      <c r="AC57" s="1084"/>
      <c r="AD57" s="1084"/>
      <c r="AE57" s="1084"/>
      <c r="AF57" s="1084"/>
      <c r="AG57" s="1084"/>
      <c r="AH57" s="1087"/>
      <c r="AI57" s="1087"/>
      <c r="AJ57" s="1407"/>
    </row>
    <row r="58" spans="1:41" s="1394" customFormat="1" ht="12.75" customHeight="1">
      <c r="A58" s="5284"/>
      <c r="C58" s="1404"/>
      <c r="D58" s="5389"/>
      <c r="E58" s="5389"/>
      <c r="F58" s="5389"/>
      <c r="G58" s="5389"/>
      <c r="H58" s="5389"/>
      <c r="I58" s="438"/>
      <c r="J58" s="1408" t="s">
        <v>1285</v>
      </c>
      <c r="K58" s="1408"/>
      <c r="L58" s="438"/>
      <c r="O58" s="438"/>
      <c r="Q58" s="1408" t="s">
        <v>1286</v>
      </c>
      <c r="R58" s="1087"/>
      <c r="S58" s="982"/>
      <c r="T58" s="982"/>
      <c r="U58" s="982"/>
      <c r="V58" s="982"/>
      <c r="W58" s="1084"/>
      <c r="X58" s="1084"/>
      <c r="Y58" s="1084"/>
      <c r="Z58" s="1084"/>
      <c r="AA58" s="1084"/>
      <c r="AB58" s="1084"/>
      <c r="AC58" s="1084"/>
      <c r="AD58" s="1084"/>
      <c r="AE58" s="1084"/>
      <c r="AF58" s="1084"/>
      <c r="AG58" s="1084"/>
      <c r="AH58" s="1087"/>
      <c r="AI58" s="1087"/>
      <c r="AJ58" s="1407"/>
    </row>
    <row r="59" spans="1:41" s="1394" customFormat="1" ht="12.75" customHeight="1" thickBot="1">
      <c r="A59" s="5284"/>
      <c r="C59" s="1409"/>
      <c r="D59" s="5390"/>
      <c r="E59" s="5390"/>
      <c r="F59" s="5390"/>
      <c r="G59" s="5390"/>
      <c r="H59" s="5390"/>
      <c r="I59" s="1410"/>
      <c r="J59" s="1411" t="s">
        <v>1734</v>
      </c>
      <c r="K59" s="1411"/>
      <c r="L59" s="1410"/>
      <c r="M59" s="1412"/>
      <c r="N59" s="1412"/>
      <c r="O59" s="1410"/>
      <c r="P59" s="1412"/>
      <c r="Q59" s="1411" t="s">
        <v>1287</v>
      </c>
      <c r="R59" s="1413"/>
      <c r="S59" s="1414"/>
      <c r="T59" s="1414"/>
      <c r="U59" s="1075"/>
      <c r="V59" s="1414"/>
      <c r="W59" s="1415"/>
      <c r="X59" s="1751"/>
      <c r="Y59" s="1415"/>
      <c r="Z59" s="1415"/>
      <c r="AA59" s="1415"/>
      <c r="AB59" s="1415"/>
      <c r="AC59" s="1415"/>
      <c r="AD59" s="1415"/>
      <c r="AE59" s="1415"/>
      <c r="AF59" s="1415"/>
      <c r="AG59" s="1415"/>
      <c r="AH59" s="1413"/>
      <c r="AI59" s="1413"/>
      <c r="AJ59" s="1416"/>
    </row>
    <row r="60" spans="1:41" s="1394" customFormat="1" ht="5.0999999999999996" customHeight="1">
      <c r="A60" s="1381"/>
      <c r="C60" s="1430"/>
      <c r="D60" s="1430"/>
      <c r="E60" s="1430"/>
      <c r="F60" s="1430"/>
      <c r="G60" s="1430"/>
      <c r="H60" s="1430"/>
      <c r="I60" s="438"/>
      <c r="J60" s="1408"/>
      <c r="K60" s="1408"/>
      <c r="L60" s="438"/>
      <c r="O60" s="438"/>
      <c r="Q60" s="1408"/>
      <c r="R60" s="52"/>
      <c r="S60" s="982"/>
      <c r="T60" s="982"/>
      <c r="U60" s="982"/>
      <c r="V60" s="982"/>
      <c r="W60" s="1084"/>
      <c r="X60" s="1084"/>
      <c r="Y60" s="1084"/>
      <c r="Z60" s="1084"/>
      <c r="AA60" s="1084"/>
      <c r="AB60" s="1084"/>
      <c r="AC60" s="1084"/>
      <c r="AD60" s="1084"/>
      <c r="AE60" s="1084"/>
      <c r="AF60" s="1084"/>
      <c r="AG60" s="1084"/>
      <c r="AH60" s="52"/>
      <c r="AI60" s="52"/>
      <c r="AJ60" s="52"/>
    </row>
    <row r="61" spans="1:41" s="1394" customFormat="1" ht="12.75" customHeight="1">
      <c r="C61" s="1417"/>
      <c r="D61" s="1418" t="s">
        <v>4831</v>
      </c>
      <c r="E61" s="1419"/>
      <c r="F61" s="1419"/>
      <c r="G61" s="1419"/>
      <c r="H61" s="1419"/>
      <c r="I61" s="1419"/>
      <c r="J61" s="1419"/>
      <c r="K61" s="4"/>
      <c r="L61" s="4"/>
      <c r="M61" s="1087"/>
      <c r="N61" s="1087"/>
      <c r="O61" s="1087"/>
      <c r="P61" s="1087"/>
      <c r="Q61" s="1087"/>
      <c r="R61" s="1087"/>
      <c r="S61" s="1087"/>
      <c r="T61" s="1087"/>
      <c r="U61" s="1087"/>
      <c r="V61" s="1087"/>
      <c r="W61" s="1087"/>
      <c r="X61" s="1087"/>
      <c r="Y61" s="1087"/>
      <c r="Z61" s="1087"/>
      <c r="AA61" s="1087"/>
      <c r="AB61" s="1087"/>
      <c r="AC61" s="1087"/>
      <c r="AD61" s="1087"/>
      <c r="AE61" s="1087"/>
      <c r="AF61" s="1087"/>
      <c r="AG61" s="1087"/>
      <c r="AH61" s="52"/>
      <c r="AI61" s="52"/>
      <c r="AJ61" s="52"/>
    </row>
    <row r="62" spans="1:41" s="1394" customFormat="1" ht="12.75" customHeight="1">
      <c r="C62" s="91"/>
      <c r="D62" s="5403" t="s">
        <v>4832</v>
      </c>
      <c r="E62" s="5403"/>
      <c r="F62" s="5403"/>
      <c r="G62" s="5403"/>
      <c r="H62" s="5403"/>
      <c r="I62" s="5403"/>
      <c r="J62" s="5403"/>
      <c r="K62" s="5403"/>
      <c r="L62" s="5403"/>
      <c r="M62" s="5403"/>
      <c r="N62" s="5403"/>
      <c r="O62" s="5403"/>
      <c r="P62" s="5403"/>
      <c r="Q62" s="5403"/>
      <c r="R62" s="1087"/>
      <c r="S62" s="1087"/>
      <c r="T62" s="1087"/>
      <c r="U62" s="1087"/>
      <c r="V62" s="1087"/>
      <c r="W62" s="1087"/>
      <c r="X62" s="1087"/>
      <c r="Y62" s="1087"/>
      <c r="Z62" s="1087"/>
      <c r="AA62" s="1087"/>
      <c r="AB62" s="1087"/>
      <c r="AC62" s="1087"/>
      <c r="AD62" s="1087"/>
      <c r="AE62" s="1087"/>
      <c r="AF62" s="1087"/>
      <c r="AG62" s="1087"/>
    </row>
    <row r="63" spans="1:41" s="1394" customFormat="1" ht="5.0999999999999996" customHeight="1">
      <c r="C63" s="91"/>
      <c r="D63" s="199"/>
      <c r="E63" s="199"/>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row>
    <row r="64" spans="1:41" s="1394" customFormat="1">
      <c r="C64" s="199"/>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row>
  </sheetData>
  <sheetProtection selectLockedCells="1" selectUnlockedCells="1"/>
  <mergeCells count="131">
    <mergeCell ref="Y50:Z50"/>
    <mergeCell ref="X53:X54"/>
    <mergeCell ref="T12:T16"/>
    <mergeCell ref="D62:Q62"/>
    <mergeCell ref="M53:M54"/>
    <mergeCell ref="M10:W11"/>
    <mergeCell ref="Y10:AJ15"/>
    <mergeCell ref="AA19:AJ19"/>
    <mergeCell ref="O53:O54"/>
    <mergeCell ref="O43:O44"/>
    <mergeCell ref="O45:O46"/>
    <mergeCell ref="O47:O48"/>
    <mergeCell ref="O49:O50"/>
    <mergeCell ref="O51:O52"/>
    <mergeCell ref="Y53:Z54"/>
    <mergeCell ref="AA53:AJ54"/>
    <mergeCell ref="Y51:Z51"/>
    <mergeCell ref="AA51:AJ51"/>
    <mergeCell ref="Y52:Z52"/>
    <mergeCell ref="AA52:AJ52"/>
    <mergeCell ref="AA48:AJ48"/>
    <mergeCell ref="Y49:Z49"/>
    <mergeCell ref="AA49:AJ49"/>
    <mergeCell ref="AA47:AJ47"/>
    <mergeCell ref="U53:U54"/>
    <mergeCell ref="AA38:AJ38"/>
    <mergeCell ref="A43:A59"/>
    <mergeCell ref="C43:K44"/>
    <mergeCell ref="Y43:Z43"/>
    <mergeCell ref="AA43:AJ43"/>
    <mergeCell ref="Y44:Z44"/>
    <mergeCell ref="AA44:AJ44"/>
    <mergeCell ref="C45:K46"/>
    <mergeCell ref="Y45:Z45"/>
    <mergeCell ref="P53:P54"/>
    <mergeCell ref="Q53:Q54"/>
    <mergeCell ref="C51:K52"/>
    <mergeCell ref="C49:K50"/>
    <mergeCell ref="D56:H59"/>
    <mergeCell ref="AA50:AJ50"/>
    <mergeCell ref="AA45:AJ45"/>
    <mergeCell ref="Y46:Z46"/>
    <mergeCell ref="AA46:AJ46"/>
    <mergeCell ref="B47:B48"/>
    <mergeCell ref="C47:K48"/>
    <mergeCell ref="L47:L48"/>
    <mergeCell ref="Y47:Z47"/>
    <mergeCell ref="T53:T54"/>
    <mergeCell ref="S53:S54"/>
    <mergeCell ref="D31:J31"/>
    <mergeCell ref="Y48:Z48"/>
    <mergeCell ref="C35:K36"/>
    <mergeCell ref="Y35:Z35"/>
    <mergeCell ref="AA35:AJ35"/>
    <mergeCell ref="Y36:Z36"/>
    <mergeCell ref="AA36:AJ36"/>
    <mergeCell ref="O35:O36"/>
    <mergeCell ref="C37:K38"/>
    <mergeCell ref="Y42:Z42"/>
    <mergeCell ref="AA42:AJ42"/>
    <mergeCell ref="O41:O42"/>
    <mergeCell ref="C39:K40"/>
    <mergeCell ref="Y39:Z39"/>
    <mergeCell ref="AA39:AJ39"/>
    <mergeCell ref="Y40:Z40"/>
    <mergeCell ref="AA40:AJ40"/>
    <mergeCell ref="O39:O40"/>
    <mergeCell ref="C41:K42"/>
    <mergeCell ref="Y41:Z41"/>
    <mergeCell ref="AA41:AJ41"/>
    <mergeCell ref="Y37:Z37"/>
    <mergeCell ref="AA37:AJ37"/>
    <mergeCell ref="Y38:Z38"/>
    <mergeCell ref="O37:O38"/>
    <mergeCell ref="B27:B28"/>
    <mergeCell ref="L27:L28"/>
    <mergeCell ref="Y27:Z27"/>
    <mergeCell ref="AA27:AJ27"/>
    <mergeCell ref="Y28:Z28"/>
    <mergeCell ref="AA28:AJ28"/>
    <mergeCell ref="D28:I28"/>
    <mergeCell ref="D27:I27"/>
    <mergeCell ref="D29:I29"/>
    <mergeCell ref="D30:I30"/>
    <mergeCell ref="Y30:Z30"/>
    <mergeCell ref="AA30:AJ30"/>
    <mergeCell ref="Y33:Z33"/>
    <mergeCell ref="AA33:AJ33"/>
    <mergeCell ref="Y34:Z34"/>
    <mergeCell ref="AA34:AJ34"/>
    <mergeCell ref="Y31:Z31"/>
    <mergeCell ref="AA31:AJ31"/>
    <mergeCell ref="Y32:Z32"/>
    <mergeCell ref="AA32:AJ32"/>
    <mergeCell ref="D33:I33"/>
    <mergeCell ref="D34:I34"/>
    <mergeCell ref="D32:I32"/>
    <mergeCell ref="Y22:Z22"/>
    <mergeCell ref="AA22:AJ22"/>
    <mergeCell ref="Y23:Z23"/>
    <mergeCell ref="AA23:AJ23"/>
    <mergeCell ref="Y24:Z24"/>
    <mergeCell ref="AA24:AJ24"/>
    <mergeCell ref="D23:I23"/>
    <mergeCell ref="D24:I24"/>
    <mergeCell ref="Y29:Z29"/>
    <mergeCell ref="AA29:AJ29"/>
    <mergeCell ref="A2:AJ2"/>
    <mergeCell ref="AF3:AI3"/>
    <mergeCell ref="A4:A42"/>
    <mergeCell ref="V12:W12"/>
    <mergeCell ref="Q13:R13"/>
    <mergeCell ref="V13:W13"/>
    <mergeCell ref="D53:I53"/>
    <mergeCell ref="D54:I54"/>
    <mergeCell ref="Y19:Z19"/>
    <mergeCell ref="Y20:Z20"/>
    <mergeCell ref="Y21:Z21"/>
    <mergeCell ref="AA16:AI16"/>
    <mergeCell ref="AA18:AJ18"/>
    <mergeCell ref="Q14:R14"/>
    <mergeCell ref="V14:W14"/>
    <mergeCell ref="Q15:R15"/>
    <mergeCell ref="V15:W15"/>
    <mergeCell ref="Y18:Z18"/>
    <mergeCell ref="Y25:Z25"/>
    <mergeCell ref="AA25:AJ25"/>
    <mergeCell ref="Y26:Z26"/>
    <mergeCell ref="AA26:AJ26"/>
    <mergeCell ref="D25:I25"/>
    <mergeCell ref="D26:I26"/>
  </mergeCells>
  <dataValidations count="1">
    <dataValidation allowBlank="1" showInputMessage="1" showErrorMessage="1" prompt="Sila isi di sini_x000a_Please fill in here" sqref="M24 N24 M26 N26 M28 N28 M30 N30 M32 N32 M34 N34 M36 N36 M38 N38 M40 N40 M42 N42 M44 N44 M46 N46 M48 N48 M50 N50 M52 N52 C35:K36 C37:K38 C39:K40 C41:K42 C43:K44 C45:K46 C47:K48 C49:K50 C51:K52 O35:O36 O37:O52 P24 P26 P28 P30 P32 P34 P36 P38 P40 P42 P44 P46 P48 P50 P52 Q24 Q26 Q28 Q30 Q32 Q34 Q36 Q38 Q40 Q42 Q44 Q46 Q48 Q50 Q52 R52 R50 R48 R46 R44 R42 R40 R38 R36 R34 R32 R30 R28 R26 R24 S24:X24 S26:X26 S28:X28 S30:X30 S32:X32 S34:X34 S36:X36 S38:X38 S40:X40 S42:X42 S44:X44 S46:X46 S48:X48 S50:X50 S52:X52" xr:uid="{BECDF0BE-99F9-4C9C-B2B7-DCDD20D599C8}"/>
  </dataValidations>
  <printOptions horizontalCentered="1"/>
  <pageMargins left="0" right="0" top="0.05" bottom="0.05" header="0.51180555555555596" footer="0.51180555555555596"/>
  <pageSetup paperSize="9" scale="49" firstPageNumber="0" orientation="landscape" useFirstPageNumber="1"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L48"/>
  <sheetViews>
    <sheetView showGridLines="0" view="pageBreakPreview" topLeftCell="Q8" zoomScale="110" zoomScaleSheetLayoutView="110" workbookViewId="0">
      <selection activeCell="AI24" sqref="AI24"/>
    </sheetView>
  </sheetViews>
  <sheetFormatPr defaultColWidth="9.109375" defaultRowHeight="11.4"/>
  <cols>
    <col min="1" max="1" width="1.5546875" style="99" customWidth="1"/>
    <col min="2" max="2" width="9" style="99" hidden="1" customWidth="1"/>
    <col min="3" max="3" width="1.44140625" style="100" customWidth="1"/>
    <col min="4" max="5" width="4.6640625" style="100" customWidth="1"/>
    <col min="6" max="6" width="5.44140625" style="100" customWidth="1"/>
    <col min="7" max="8" width="5.33203125" style="100" customWidth="1"/>
    <col min="9" max="9" width="4.6640625" style="100" customWidth="1"/>
    <col min="10" max="10" width="4.5546875" style="100" customWidth="1"/>
    <col min="11" max="11" width="2.109375" style="100" customWidth="1"/>
    <col min="12" max="12" width="3" style="100" customWidth="1"/>
    <col min="13" max="13" width="8.88671875" style="100" customWidth="1"/>
    <col min="14" max="14" width="20.5546875" style="100" customWidth="1"/>
    <col min="15" max="17" width="21.33203125" style="100" customWidth="1"/>
    <col min="18" max="20" width="18.6640625" style="100" customWidth="1"/>
    <col min="21" max="21" width="20.44140625" style="100" customWidth="1"/>
    <col min="22" max="31" width="2.6640625" style="100" customWidth="1"/>
    <col min="32" max="32" width="2.109375" style="100" customWidth="1"/>
    <col min="33" max="33" width="1" style="100" customWidth="1"/>
    <col min="34" max="38" width="9.109375" style="100"/>
    <col min="39" max="16384" width="9.109375" style="99"/>
  </cols>
  <sheetData>
    <row r="1" spans="1:38">
      <c r="A1" s="101"/>
      <c r="AG1" s="124"/>
    </row>
    <row r="2" spans="1:38"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c r="AD2" s="5283"/>
      <c r="AE2" s="5283"/>
      <c r="AF2" s="5283"/>
      <c r="AG2" s="5283"/>
    </row>
    <row r="3" spans="1:38"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103"/>
      <c r="Z3" s="103"/>
      <c r="AA3" s="103"/>
      <c r="AB3" s="103"/>
      <c r="AC3" s="5282" t="s">
        <v>24</v>
      </c>
      <c r="AD3" s="5282"/>
      <c r="AE3" s="5282"/>
      <c r="AF3" s="5282"/>
      <c r="AG3" s="125"/>
      <c r="AH3" s="127"/>
      <c r="AI3" s="127"/>
      <c r="AJ3" s="127"/>
      <c r="AK3" s="127"/>
      <c r="AL3" s="127"/>
    </row>
    <row r="4" spans="1:38" ht="15" customHeight="1">
      <c r="A4" s="5284"/>
      <c r="B4" s="104"/>
      <c r="C4" s="104"/>
      <c r="D4" s="105"/>
      <c r="E4" s="105"/>
      <c r="F4" s="105"/>
      <c r="G4" s="105"/>
      <c r="H4" s="106" t="s">
        <v>1200</v>
      </c>
      <c r="I4" s="104"/>
      <c r="K4" s="106"/>
      <c r="L4" s="106"/>
      <c r="M4" s="106"/>
      <c r="N4" s="106"/>
      <c r="O4" s="104"/>
      <c r="P4" s="104"/>
      <c r="Q4" s="104"/>
      <c r="R4" s="104"/>
      <c r="S4" s="104"/>
      <c r="T4" s="104"/>
      <c r="U4" s="104"/>
      <c r="V4" s="104"/>
      <c r="W4" s="104"/>
      <c r="X4" s="104"/>
      <c r="Y4" s="104"/>
      <c r="Z4" s="104"/>
      <c r="AA4" s="104"/>
      <c r="AB4" s="104"/>
      <c r="AC4" s="104"/>
      <c r="AD4" s="104"/>
      <c r="AE4" s="104"/>
      <c r="AF4" s="104"/>
      <c r="AG4" s="126"/>
      <c r="AH4" s="99"/>
      <c r="AI4" s="99"/>
      <c r="AJ4" s="99"/>
      <c r="AK4" s="99"/>
      <c r="AL4" s="99"/>
    </row>
    <row r="5" spans="1:38" ht="15" customHeight="1">
      <c r="A5" s="5284"/>
      <c r="B5" s="104"/>
      <c r="C5" s="107"/>
      <c r="D5" s="105"/>
      <c r="E5" s="105"/>
      <c r="F5" s="105"/>
      <c r="G5" s="105"/>
      <c r="H5" s="913" t="s">
        <v>1201</v>
      </c>
      <c r="I5" s="116"/>
      <c r="K5" s="116"/>
      <c r="L5" s="116"/>
      <c r="M5" s="116"/>
      <c r="N5" s="116"/>
      <c r="O5" s="116"/>
      <c r="P5" s="116"/>
      <c r="Q5" s="120"/>
      <c r="R5" s="120"/>
      <c r="S5" s="120"/>
      <c r="T5" s="120"/>
      <c r="U5" s="120"/>
      <c r="V5" s="121"/>
      <c r="W5" s="121"/>
      <c r="X5" s="121"/>
      <c r="Y5" s="121"/>
      <c r="Z5" s="121"/>
      <c r="AA5" s="121"/>
      <c r="AB5" s="121"/>
      <c r="AC5" s="108"/>
      <c r="AD5" s="108"/>
      <c r="AE5" s="108"/>
      <c r="AF5" s="108"/>
      <c r="AG5" s="126"/>
      <c r="AH5" s="99"/>
      <c r="AI5" s="99"/>
      <c r="AJ5" s="99"/>
      <c r="AK5" s="99"/>
      <c r="AL5" s="99"/>
    </row>
    <row r="6" spans="1:38"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26"/>
      <c r="AH6" s="99"/>
      <c r="AI6" s="99"/>
      <c r="AJ6" s="99"/>
      <c r="AK6" s="99"/>
      <c r="AL6" s="99"/>
    </row>
    <row r="7" spans="1:38"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26"/>
      <c r="AH7" s="99"/>
      <c r="AI7" s="99"/>
      <c r="AJ7" s="99"/>
      <c r="AK7" s="99"/>
      <c r="AL7" s="99"/>
    </row>
    <row r="8" spans="1:38" ht="15" customHeight="1">
      <c r="A8" s="5284"/>
      <c r="B8" s="108"/>
      <c r="C8" s="104"/>
      <c r="D8" s="109"/>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26"/>
      <c r="AH8" s="99"/>
      <c r="AI8" s="99"/>
      <c r="AJ8" s="99"/>
      <c r="AK8" s="99"/>
      <c r="AL8" s="99"/>
    </row>
    <row r="9" spans="1:38"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26"/>
      <c r="AH9" s="99"/>
      <c r="AI9" s="99"/>
      <c r="AJ9" s="99"/>
      <c r="AK9" s="99"/>
      <c r="AL9" s="99"/>
    </row>
    <row r="10" spans="1:38" ht="11.1" customHeight="1">
      <c r="A10" s="5284"/>
      <c r="B10" s="108"/>
      <c r="C10" s="975"/>
      <c r="D10" s="2771"/>
      <c r="E10" s="2771"/>
      <c r="F10" s="2771"/>
      <c r="G10" s="2771"/>
      <c r="H10" s="2771"/>
      <c r="I10" s="2771"/>
      <c r="J10" s="2771"/>
      <c r="K10" s="2771"/>
      <c r="L10" s="2772"/>
      <c r="M10" s="5404" t="s">
        <v>4805</v>
      </c>
      <c r="N10" s="5405"/>
      <c r="O10" s="5405"/>
      <c r="P10" s="5405"/>
      <c r="Q10" s="5405"/>
      <c r="R10" s="5405"/>
      <c r="S10" s="5405"/>
      <c r="T10" s="5405"/>
      <c r="U10" s="2857"/>
      <c r="V10" s="5443" t="s">
        <v>1095</v>
      </c>
      <c r="W10" s="5408"/>
      <c r="X10" s="5408"/>
      <c r="Y10" s="5408"/>
      <c r="Z10" s="5408"/>
      <c r="AA10" s="5408"/>
      <c r="AB10" s="5408"/>
      <c r="AC10" s="5408"/>
      <c r="AD10" s="5408"/>
      <c r="AE10" s="5408"/>
      <c r="AF10" s="5408"/>
      <c r="AG10" s="5444"/>
      <c r="AH10" s="99"/>
      <c r="AI10" s="99"/>
      <c r="AJ10" s="99"/>
      <c r="AK10" s="99"/>
      <c r="AL10" s="99"/>
    </row>
    <row r="11" spans="1:38" ht="11.1" customHeight="1">
      <c r="A11" s="5284"/>
      <c r="B11" s="108"/>
      <c r="C11" s="976"/>
      <c r="D11" s="949"/>
      <c r="E11" s="949"/>
      <c r="F11" s="949"/>
      <c r="G11" s="949"/>
      <c r="H11" s="949"/>
      <c r="I11" s="949"/>
      <c r="J11" s="949"/>
      <c r="K11" s="949"/>
      <c r="L11" s="951"/>
      <c r="M11" s="5440"/>
      <c r="N11" s="5441"/>
      <c r="O11" s="5441"/>
      <c r="P11" s="5441"/>
      <c r="Q11" s="5441"/>
      <c r="R11" s="5441"/>
      <c r="S11" s="5441"/>
      <c r="T11" s="5441"/>
      <c r="U11" s="2858"/>
      <c r="V11" s="5445"/>
      <c r="W11" s="5446"/>
      <c r="X11" s="5446"/>
      <c r="Y11" s="5446"/>
      <c r="Z11" s="5446"/>
      <c r="AA11" s="5446"/>
      <c r="AB11" s="5446"/>
      <c r="AC11" s="5446"/>
      <c r="AD11" s="5446"/>
      <c r="AE11" s="5446"/>
      <c r="AF11" s="5446"/>
      <c r="AG11" s="5447"/>
      <c r="AH11" s="99"/>
      <c r="AI11" s="99"/>
      <c r="AJ11" s="99"/>
      <c r="AK11" s="99"/>
      <c r="AL11" s="99"/>
    </row>
    <row r="12" spans="1:38" ht="9.9" customHeight="1">
      <c r="A12" s="5284"/>
      <c r="B12" s="108"/>
      <c r="C12" s="976"/>
      <c r="D12" s="949"/>
      <c r="E12" s="949"/>
      <c r="G12" s="949"/>
      <c r="H12" s="949"/>
      <c r="I12" s="949"/>
      <c r="J12" s="949"/>
      <c r="K12" s="949"/>
      <c r="L12" s="951"/>
      <c r="M12" s="2859"/>
      <c r="N12" s="2860"/>
      <c r="O12" s="2861"/>
      <c r="P12" s="2862"/>
      <c r="Q12" s="2862"/>
      <c r="R12" s="2863"/>
      <c r="S12" s="2863"/>
      <c r="T12" s="2863"/>
      <c r="U12" s="1744"/>
      <c r="V12" s="5445"/>
      <c r="W12" s="5446"/>
      <c r="X12" s="5446"/>
      <c r="Y12" s="5446"/>
      <c r="Z12" s="5446"/>
      <c r="AA12" s="5446"/>
      <c r="AB12" s="5446"/>
      <c r="AC12" s="5446"/>
      <c r="AD12" s="5446"/>
      <c r="AE12" s="5446"/>
      <c r="AF12" s="5446"/>
      <c r="AG12" s="5447"/>
      <c r="AH12" s="99"/>
      <c r="AJ12" s="99"/>
      <c r="AK12" s="99"/>
      <c r="AL12" s="99"/>
    </row>
    <row r="13" spans="1:38" ht="9.9" customHeight="1">
      <c r="A13" s="5284"/>
      <c r="B13" s="108"/>
      <c r="C13" s="976"/>
      <c r="D13" s="949"/>
      <c r="E13" s="949"/>
      <c r="F13" s="210" t="s">
        <v>1156</v>
      </c>
      <c r="G13" s="949"/>
      <c r="H13" s="949"/>
      <c r="I13" s="949"/>
      <c r="J13" s="949"/>
      <c r="K13" s="949"/>
      <c r="L13" s="951"/>
      <c r="M13" s="2897" t="s">
        <v>1186</v>
      </c>
      <c r="N13" s="2762" t="s">
        <v>1204</v>
      </c>
      <c r="O13" s="2898"/>
      <c r="P13" s="2762" t="s">
        <v>1193</v>
      </c>
      <c r="Q13" s="210"/>
      <c r="R13" s="2899"/>
      <c r="S13" s="2899"/>
      <c r="T13" s="2899"/>
      <c r="U13" s="2762"/>
      <c r="V13" s="5445"/>
      <c r="W13" s="5446"/>
      <c r="X13" s="5446"/>
      <c r="Y13" s="5446"/>
      <c r="Z13" s="5446"/>
      <c r="AA13" s="5446"/>
      <c r="AB13" s="5446"/>
      <c r="AC13" s="5446"/>
      <c r="AD13" s="5446"/>
      <c r="AE13" s="5446"/>
      <c r="AF13" s="5446"/>
      <c r="AG13" s="5447"/>
      <c r="AH13" s="99"/>
      <c r="AJ13" s="99"/>
      <c r="AK13" s="99"/>
      <c r="AL13" s="99"/>
    </row>
    <row r="14" spans="1:38">
      <c r="A14" s="5284"/>
      <c r="B14" s="108"/>
      <c r="C14" s="976"/>
      <c r="D14" s="949"/>
      <c r="E14" s="949"/>
      <c r="F14" s="115" t="s">
        <v>1157</v>
      </c>
      <c r="G14" s="949"/>
      <c r="H14" s="949"/>
      <c r="I14" s="949"/>
      <c r="J14" s="949"/>
      <c r="K14" s="949"/>
      <c r="L14" s="951"/>
      <c r="M14" s="2897" t="s">
        <v>1187</v>
      </c>
      <c r="N14" s="2762" t="s">
        <v>1205</v>
      </c>
      <c r="O14" s="2898"/>
      <c r="P14" s="1706" t="s">
        <v>1194</v>
      </c>
      <c r="Q14" s="210"/>
      <c r="R14" s="2870"/>
      <c r="S14" s="1755"/>
      <c r="T14" s="2867"/>
      <c r="U14" s="2864"/>
      <c r="V14" s="5446"/>
      <c r="W14" s="5446"/>
      <c r="X14" s="5446"/>
      <c r="Y14" s="5446"/>
      <c r="Z14" s="5446"/>
      <c r="AA14" s="5446"/>
      <c r="AB14" s="5446"/>
      <c r="AC14" s="5446"/>
      <c r="AD14" s="5446"/>
      <c r="AE14" s="5446"/>
      <c r="AF14" s="5446"/>
      <c r="AG14" s="5447"/>
      <c r="AH14" s="99"/>
      <c r="AI14" s="99"/>
      <c r="AJ14" s="99"/>
      <c r="AK14" s="99"/>
      <c r="AL14" s="99"/>
    </row>
    <row r="15" spans="1:38" ht="9.9" customHeight="1">
      <c r="A15" s="5284"/>
      <c r="B15" s="108"/>
      <c r="C15" s="976"/>
      <c r="D15" s="949"/>
      <c r="E15" s="949"/>
      <c r="F15" s="949"/>
      <c r="G15" s="949"/>
      <c r="H15" s="949"/>
      <c r="I15" s="949"/>
      <c r="J15" s="949"/>
      <c r="K15" s="949"/>
      <c r="L15" s="951"/>
      <c r="M15" s="2865" t="s">
        <v>1189</v>
      </c>
      <c r="N15" s="2762" t="s">
        <v>1740</v>
      </c>
      <c r="O15" s="1758"/>
      <c r="P15" s="1706"/>
      <c r="Q15" s="210"/>
      <c r="R15" s="2866" t="s">
        <v>4838</v>
      </c>
      <c r="S15" s="1755"/>
      <c r="T15" s="2867"/>
      <c r="U15" s="2897" t="s">
        <v>4680</v>
      </c>
      <c r="V15" s="5446"/>
      <c r="W15" s="5446"/>
      <c r="X15" s="5446"/>
      <c r="Y15" s="5446"/>
      <c r="Z15" s="5446"/>
      <c r="AA15" s="5446"/>
      <c r="AB15" s="5446"/>
      <c r="AC15" s="5446"/>
      <c r="AD15" s="5446"/>
      <c r="AE15" s="5446"/>
      <c r="AF15" s="5446"/>
      <c r="AG15" s="5447"/>
      <c r="AH15" s="99"/>
      <c r="AI15" s="99"/>
      <c r="AJ15" s="99"/>
      <c r="AK15" s="99"/>
      <c r="AL15" s="99"/>
    </row>
    <row r="16" spans="1:38" ht="9.9" customHeight="1">
      <c r="A16" s="5284"/>
      <c r="B16" s="108"/>
      <c r="C16" s="976"/>
      <c r="D16" s="949"/>
      <c r="E16" s="949"/>
      <c r="F16" s="949"/>
      <c r="G16" s="949"/>
      <c r="H16" s="949"/>
      <c r="I16" s="949"/>
      <c r="J16" s="949"/>
      <c r="K16" s="949"/>
      <c r="L16" s="951"/>
      <c r="M16" s="2900" t="s">
        <v>1190</v>
      </c>
      <c r="N16" s="2763" t="s">
        <v>1206</v>
      </c>
      <c r="O16" s="1759"/>
      <c r="P16" s="111"/>
      <c r="Q16" s="111"/>
      <c r="R16" s="2901" t="s">
        <v>4839</v>
      </c>
      <c r="S16" s="1543" t="s">
        <v>4842</v>
      </c>
      <c r="T16" s="2902" t="s">
        <v>331</v>
      </c>
      <c r="U16" s="2790" t="s">
        <v>4681</v>
      </c>
      <c r="V16" s="5446"/>
      <c r="W16" s="5446"/>
      <c r="X16" s="5446"/>
      <c r="Y16" s="5446"/>
      <c r="Z16" s="5446"/>
      <c r="AA16" s="5446"/>
      <c r="AB16" s="5446"/>
      <c r="AC16" s="5446"/>
      <c r="AD16" s="5446"/>
      <c r="AE16" s="5446"/>
      <c r="AF16" s="5446"/>
      <c r="AG16" s="5447"/>
      <c r="AH16" s="99"/>
      <c r="AI16" s="99"/>
      <c r="AJ16" s="99"/>
      <c r="AK16" s="99"/>
      <c r="AL16" s="99"/>
    </row>
    <row r="17" spans="1:38" ht="9.75" customHeight="1">
      <c r="A17" s="5284"/>
      <c r="B17" s="108"/>
      <c r="C17" s="976"/>
      <c r="D17" s="949"/>
      <c r="E17" s="949"/>
      <c r="F17" s="949"/>
      <c r="G17" s="949"/>
      <c r="H17" s="949"/>
      <c r="I17" s="949"/>
      <c r="J17" s="949"/>
      <c r="K17" s="949"/>
      <c r="L17" s="951"/>
      <c r="M17" s="2423"/>
      <c r="N17" s="2868" t="s">
        <v>1209</v>
      </c>
      <c r="O17" s="2869"/>
      <c r="P17" s="2767"/>
      <c r="Q17" s="2767"/>
      <c r="R17" s="2793" t="s">
        <v>4840</v>
      </c>
      <c r="S17" s="1543" t="s">
        <v>4843</v>
      </c>
      <c r="T17" s="2903" t="s">
        <v>4677</v>
      </c>
      <c r="U17" s="2423" t="s">
        <v>4682</v>
      </c>
      <c r="V17" s="5448"/>
      <c r="W17" s="5448"/>
      <c r="X17" s="5448"/>
      <c r="Y17" s="5448"/>
      <c r="Z17" s="5448"/>
      <c r="AA17" s="5448"/>
      <c r="AB17" s="5448"/>
      <c r="AC17" s="5448"/>
      <c r="AD17" s="5448"/>
      <c r="AE17" s="5448"/>
      <c r="AF17" s="5448"/>
      <c r="AG17" s="5449"/>
      <c r="AH17" s="99"/>
      <c r="AI17" s="99"/>
      <c r="AJ17" s="99"/>
      <c r="AK17" s="99"/>
      <c r="AL17" s="99"/>
    </row>
    <row r="18" spans="1:38" ht="3.75" customHeight="1">
      <c r="A18" s="5284"/>
      <c r="B18" s="108"/>
      <c r="C18" s="976"/>
      <c r="D18" s="949"/>
      <c r="E18" s="949"/>
      <c r="F18" s="949"/>
      <c r="G18" s="949"/>
      <c r="H18" s="949"/>
      <c r="I18" s="949"/>
      <c r="J18" s="949"/>
      <c r="K18" s="949"/>
      <c r="L18" s="951"/>
      <c r="M18" s="2423"/>
      <c r="N18" s="946"/>
      <c r="O18" s="2904"/>
      <c r="P18" s="2903"/>
      <c r="Q18" s="1543"/>
      <c r="R18" s="2899"/>
      <c r="S18" s="2763"/>
      <c r="T18" s="2905"/>
      <c r="U18" s="2871"/>
      <c r="V18" s="1740"/>
      <c r="W18" s="1760"/>
      <c r="X18" s="5454" t="s">
        <v>361</v>
      </c>
      <c r="Y18" s="5455"/>
      <c r="Z18" s="5455"/>
      <c r="AA18" s="5455"/>
      <c r="AB18" s="5455"/>
      <c r="AC18" s="5455"/>
      <c r="AD18" s="5455"/>
      <c r="AE18" s="5455"/>
      <c r="AF18" s="5455"/>
      <c r="AG18" s="5456"/>
      <c r="AH18" s="99"/>
      <c r="AI18" s="99"/>
      <c r="AJ18" s="99"/>
      <c r="AK18" s="99"/>
      <c r="AL18" s="99"/>
    </row>
    <row r="19" spans="1:38" s="1429" customFormat="1" ht="13.5" customHeight="1">
      <c r="A19" s="5284"/>
      <c r="B19" s="1426"/>
      <c r="C19" s="1427"/>
      <c r="D19" s="209"/>
      <c r="E19" s="209"/>
      <c r="F19" s="209"/>
      <c r="G19" s="209"/>
      <c r="H19" s="209"/>
      <c r="I19" s="209"/>
      <c r="J19" s="209"/>
      <c r="K19" s="209"/>
      <c r="L19" s="1428"/>
      <c r="M19" s="2906"/>
      <c r="N19" s="2904" t="s">
        <v>331</v>
      </c>
      <c r="O19" s="2904" t="s">
        <v>331</v>
      </c>
      <c r="P19" s="2907" t="s">
        <v>1202</v>
      </c>
      <c r="Q19" s="1421" t="s">
        <v>363</v>
      </c>
      <c r="R19" s="2793" t="s">
        <v>4841</v>
      </c>
      <c r="S19" s="2763" t="s">
        <v>4844</v>
      </c>
      <c r="T19" s="2905" t="s">
        <v>4678</v>
      </c>
      <c r="U19" s="2793" t="s">
        <v>4683</v>
      </c>
      <c r="V19" s="5292" t="s">
        <v>359</v>
      </c>
      <c r="W19" s="5293"/>
      <c r="X19" s="5457"/>
      <c r="Y19" s="5298"/>
      <c r="Z19" s="5298"/>
      <c r="AA19" s="5298"/>
      <c r="AB19" s="5298"/>
      <c r="AC19" s="5298"/>
      <c r="AD19" s="5298"/>
      <c r="AE19" s="5298"/>
      <c r="AF19" s="5298"/>
      <c r="AG19" s="5300"/>
    </row>
    <row r="20" spans="1:38" s="1425" customFormat="1" ht="9.9" customHeight="1">
      <c r="A20" s="5284"/>
      <c r="B20" s="1424"/>
      <c r="C20" s="976"/>
      <c r="D20" s="949"/>
      <c r="E20" s="949"/>
      <c r="F20" s="949"/>
      <c r="G20" s="949"/>
      <c r="H20" s="949"/>
      <c r="I20" s="949"/>
      <c r="J20" s="949"/>
      <c r="K20" s="949"/>
      <c r="L20" s="951"/>
      <c r="M20" s="2872"/>
      <c r="N20" s="2905" t="s">
        <v>332</v>
      </c>
      <c r="O20" s="2905" t="s">
        <v>332</v>
      </c>
      <c r="P20" s="2905" t="s">
        <v>1203</v>
      </c>
      <c r="Q20" s="2763" t="s">
        <v>367</v>
      </c>
      <c r="R20" s="2864"/>
      <c r="S20" s="2763" t="s">
        <v>4845</v>
      </c>
      <c r="T20" s="2905" t="s">
        <v>4679</v>
      </c>
      <c r="U20" s="2873" t="s">
        <v>4684</v>
      </c>
      <c r="V20" s="5292" t="s">
        <v>360</v>
      </c>
      <c r="W20" s="5293"/>
      <c r="X20" s="5458" t="s">
        <v>366</v>
      </c>
      <c r="Y20" s="5459"/>
      <c r="Z20" s="5459"/>
      <c r="AA20" s="5459"/>
      <c r="AB20" s="5459"/>
      <c r="AC20" s="5459"/>
      <c r="AD20" s="5459"/>
      <c r="AE20" s="5459"/>
      <c r="AF20" s="5459"/>
      <c r="AG20" s="5460"/>
    </row>
    <row r="21" spans="1:38" ht="9.9" customHeight="1">
      <c r="A21" s="5284"/>
      <c r="B21" s="108"/>
      <c r="C21" s="976"/>
      <c r="D21" s="949"/>
      <c r="E21" s="949"/>
      <c r="F21" s="949"/>
      <c r="G21" s="949"/>
      <c r="H21" s="949"/>
      <c r="I21" s="949"/>
      <c r="J21" s="949"/>
      <c r="K21" s="949"/>
      <c r="L21" s="951"/>
      <c r="M21" s="2872"/>
      <c r="N21" s="946"/>
      <c r="O21" s="2758"/>
      <c r="P21" s="2907" t="s">
        <v>1741</v>
      </c>
      <c r="Q21" s="2908" t="s">
        <v>120</v>
      </c>
      <c r="R21" s="2793"/>
      <c r="S21" s="1755"/>
      <c r="T21" s="2867"/>
      <c r="U21" s="2874"/>
      <c r="V21" s="5294" t="s">
        <v>356</v>
      </c>
      <c r="W21" s="5295"/>
      <c r="X21" s="5458"/>
      <c r="Y21" s="5459"/>
      <c r="Z21" s="5459"/>
      <c r="AA21" s="5459"/>
      <c r="AB21" s="5459"/>
      <c r="AC21" s="5459"/>
      <c r="AD21" s="5459"/>
      <c r="AE21" s="5459"/>
      <c r="AF21" s="5459"/>
      <c r="AG21" s="5460"/>
      <c r="AH21" s="99"/>
      <c r="AI21" s="99"/>
      <c r="AJ21" s="99"/>
      <c r="AK21" s="99"/>
      <c r="AL21" s="99"/>
    </row>
    <row r="22" spans="1:38" ht="12.9" customHeight="1">
      <c r="A22" s="5284"/>
      <c r="B22" s="108"/>
      <c r="C22" s="976"/>
      <c r="D22" s="949"/>
      <c r="E22" s="949"/>
      <c r="F22" s="949"/>
      <c r="G22" s="949"/>
      <c r="H22" s="949"/>
      <c r="I22" s="949"/>
      <c r="J22" s="949"/>
      <c r="K22" s="949"/>
      <c r="L22" s="951"/>
      <c r="M22" s="2875"/>
      <c r="N22" s="950"/>
      <c r="O22" s="2905"/>
      <c r="P22" s="2909"/>
      <c r="Q22" s="1543"/>
      <c r="R22" s="2423"/>
      <c r="S22" s="2876"/>
      <c r="T22" s="2877"/>
      <c r="U22" s="2878"/>
      <c r="V22" s="5480" t="s">
        <v>369</v>
      </c>
      <c r="W22" s="5481"/>
      <c r="X22" s="5461"/>
      <c r="Y22" s="5462"/>
      <c r="Z22" s="5462"/>
      <c r="AA22" s="5462"/>
      <c r="AB22" s="5462"/>
      <c r="AC22" s="5462"/>
      <c r="AD22" s="5462"/>
      <c r="AE22" s="5462"/>
      <c r="AF22" s="5462"/>
      <c r="AG22" s="5463"/>
      <c r="AH22" s="99"/>
      <c r="AI22" s="99"/>
      <c r="AJ22" s="99"/>
      <c r="AK22" s="99"/>
      <c r="AL22" s="99"/>
    </row>
    <row r="23" spans="1:38" ht="17.25" customHeight="1">
      <c r="A23" s="5284"/>
      <c r="B23" s="108"/>
      <c r="C23" s="2879"/>
      <c r="D23" s="2880"/>
      <c r="E23" s="2880"/>
      <c r="F23" s="2880"/>
      <c r="G23" s="2880"/>
      <c r="H23" s="2880"/>
      <c r="I23" s="2880"/>
      <c r="J23" s="2880"/>
      <c r="K23" s="2880"/>
      <c r="L23" s="2881"/>
      <c r="M23" s="2882">
        <v>1650</v>
      </c>
      <c r="N23" s="2801">
        <v>1651</v>
      </c>
      <c r="O23" s="2801">
        <v>1652</v>
      </c>
      <c r="P23" s="2801">
        <v>1657</v>
      </c>
      <c r="Q23" s="2801">
        <v>1653</v>
      </c>
      <c r="R23" s="2801">
        <v>1605</v>
      </c>
      <c r="S23" s="2801">
        <v>1606</v>
      </c>
      <c r="T23" s="2801">
        <v>1607</v>
      </c>
      <c r="U23" s="2883">
        <v>1608</v>
      </c>
      <c r="V23" s="5476">
        <v>1609</v>
      </c>
      <c r="W23" s="5479"/>
      <c r="X23" s="5476">
        <v>1658</v>
      </c>
      <c r="Y23" s="5477"/>
      <c r="Z23" s="5477"/>
      <c r="AA23" s="5477"/>
      <c r="AB23" s="5477"/>
      <c r="AC23" s="5477"/>
      <c r="AD23" s="5477"/>
      <c r="AE23" s="5477"/>
      <c r="AF23" s="5477"/>
      <c r="AG23" s="5478"/>
      <c r="AH23" s="99"/>
      <c r="AI23" s="99"/>
      <c r="AJ23" s="99"/>
      <c r="AK23" s="99"/>
      <c r="AL23" s="99"/>
    </row>
    <row r="24" spans="1:38" ht="21" customHeight="1" thickBot="1">
      <c r="A24" s="5284"/>
      <c r="B24" s="108"/>
      <c r="C24" s="2841"/>
      <c r="D24" s="5219" t="s">
        <v>1158</v>
      </c>
      <c r="E24" s="5219"/>
      <c r="F24" s="5219"/>
      <c r="G24" s="5219"/>
      <c r="H24" s="5219"/>
      <c r="I24" s="5219"/>
      <c r="J24" s="2910"/>
      <c r="K24" s="2808"/>
      <c r="L24" s="2809"/>
      <c r="M24" s="122"/>
      <c r="N24" s="122"/>
      <c r="O24" s="122"/>
      <c r="P24" s="122"/>
      <c r="Q24" s="122"/>
      <c r="R24" s="122"/>
      <c r="S24" s="122"/>
      <c r="T24" s="122"/>
      <c r="U24" s="1756"/>
      <c r="V24" s="5488"/>
      <c r="W24" s="5489"/>
      <c r="X24" s="5490"/>
      <c r="Y24" s="5490"/>
      <c r="Z24" s="5490"/>
      <c r="AA24" s="5490"/>
      <c r="AB24" s="5490"/>
      <c r="AC24" s="5490"/>
      <c r="AD24" s="5490"/>
      <c r="AE24" s="5490"/>
      <c r="AF24" s="5490"/>
      <c r="AG24" s="5491"/>
      <c r="AH24" s="99"/>
      <c r="AI24" s="99"/>
      <c r="AJ24" s="99"/>
      <c r="AK24" s="99"/>
      <c r="AL24" s="99"/>
    </row>
    <row r="25" spans="1:38" ht="21" customHeight="1" thickTop="1" thickBot="1">
      <c r="A25" s="5284"/>
      <c r="B25" s="108"/>
      <c r="C25" s="2884"/>
      <c r="D25" s="5451" t="s">
        <v>1159</v>
      </c>
      <c r="E25" s="5451"/>
      <c r="F25" s="5451"/>
      <c r="G25" s="5451"/>
      <c r="H25" s="5451"/>
      <c r="I25" s="5451"/>
      <c r="J25" s="2885"/>
      <c r="K25" s="2886"/>
      <c r="L25" s="2887" t="s">
        <v>123</v>
      </c>
      <c r="M25" s="2769"/>
      <c r="N25" s="2769"/>
      <c r="O25" s="2769"/>
      <c r="P25" s="2769"/>
      <c r="Q25" s="2769"/>
      <c r="R25" s="2769"/>
      <c r="S25" s="2769"/>
      <c r="T25" s="2769"/>
      <c r="U25" s="2498"/>
      <c r="V25" s="5470"/>
      <c r="W25" s="5471"/>
      <c r="X25" s="5482" t="s">
        <v>1164</v>
      </c>
      <c r="Y25" s="5482"/>
      <c r="Z25" s="5482"/>
      <c r="AA25" s="5482"/>
      <c r="AB25" s="5482"/>
      <c r="AC25" s="5482"/>
      <c r="AD25" s="5482"/>
      <c r="AE25" s="5482"/>
      <c r="AF25" s="5482"/>
      <c r="AG25" s="5483"/>
      <c r="AH25" s="99"/>
      <c r="AI25" s="99"/>
      <c r="AJ25" s="99"/>
      <c r="AK25" s="99"/>
      <c r="AL25" s="99"/>
    </row>
    <row r="26" spans="1:38" ht="21" customHeight="1" thickTop="1" thickBot="1">
      <c r="A26" s="5284"/>
      <c r="B26" s="108"/>
      <c r="C26" s="2888"/>
      <c r="D26" s="5442" t="s">
        <v>1160</v>
      </c>
      <c r="E26" s="5442"/>
      <c r="F26" s="5442"/>
      <c r="G26" s="5442"/>
      <c r="H26" s="5442"/>
      <c r="I26" s="5442"/>
      <c r="J26" s="2910"/>
      <c r="K26" s="2808"/>
      <c r="L26" s="2911"/>
      <c r="M26" s="2499"/>
      <c r="N26" s="2499"/>
      <c r="O26" s="2499"/>
      <c r="P26" s="2499"/>
      <c r="Q26" s="2499"/>
      <c r="R26" s="2499"/>
      <c r="S26" s="2499"/>
      <c r="T26" s="2499"/>
      <c r="U26" s="2500"/>
      <c r="V26" s="5468"/>
      <c r="W26" s="5469"/>
      <c r="X26" s="5486"/>
      <c r="Y26" s="5486"/>
      <c r="Z26" s="5486"/>
      <c r="AA26" s="5486"/>
      <c r="AB26" s="5486"/>
      <c r="AC26" s="5486"/>
      <c r="AD26" s="5486"/>
      <c r="AE26" s="5486"/>
      <c r="AF26" s="5486"/>
      <c r="AG26" s="5487"/>
      <c r="AH26" s="99"/>
      <c r="AI26" s="99"/>
      <c r="AJ26" s="99"/>
      <c r="AK26" s="99"/>
      <c r="AL26" s="99"/>
    </row>
    <row r="27" spans="1:38" ht="21" customHeight="1" thickTop="1" thickBot="1">
      <c r="A27" s="5284"/>
      <c r="B27" s="108"/>
      <c r="C27" s="2884"/>
      <c r="D27" s="5154" t="s">
        <v>1161</v>
      </c>
      <c r="E27" s="5154"/>
      <c r="F27" s="5154"/>
      <c r="G27" s="5154"/>
      <c r="H27" s="5154"/>
      <c r="I27" s="5154"/>
      <c r="J27" s="972"/>
      <c r="K27" s="973"/>
      <c r="L27" s="2889" t="s">
        <v>125</v>
      </c>
      <c r="M27" s="2769"/>
      <c r="N27" s="2769"/>
      <c r="O27" s="2769"/>
      <c r="P27" s="2769"/>
      <c r="Q27" s="2769"/>
      <c r="R27" s="2769"/>
      <c r="S27" s="2769"/>
      <c r="T27" s="2769"/>
      <c r="U27" s="2498"/>
      <c r="V27" s="5470"/>
      <c r="W27" s="5471"/>
      <c r="X27" s="5482" t="s">
        <v>1165</v>
      </c>
      <c r="Y27" s="5482"/>
      <c r="Z27" s="5482"/>
      <c r="AA27" s="5482"/>
      <c r="AB27" s="5482"/>
      <c r="AC27" s="5482"/>
      <c r="AD27" s="5482"/>
      <c r="AE27" s="5482"/>
      <c r="AF27" s="5482"/>
      <c r="AG27" s="5483"/>
      <c r="AH27" s="99"/>
      <c r="AI27" s="99"/>
      <c r="AJ27" s="99"/>
      <c r="AK27" s="99"/>
      <c r="AL27" s="99"/>
    </row>
    <row r="28" spans="1:38" ht="21" customHeight="1" thickTop="1" thickBot="1">
      <c r="A28" s="5284"/>
      <c r="B28" s="5330"/>
      <c r="C28" s="2888"/>
      <c r="D28" s="5450" t="s">
        <v>1162</v>
      </c>
      <c r="E28" s="5450"/>
      <c r="F28" s="5450"/>
      <c r="G28" s="5450"/>
      <c r="H28" s="5450"/>
      <c r="I28" s="5450"/>
      <c r="J28" s="2890"/>
      <c r="K28" s="2823"/>
      <c r="L28" s="5331" t="s">
        <v>135</v>
      </c>
      <c r="M28" s="2499"/>
      <c r="N28" s="2499"/>
      <c r="O28" s="2499"/>
      <c r="P28" s="2499"/>
      <c r="Q28" s="2499"/>
      <c r="R28" s="2499"/>
      <c r="S28" s="2499"/>
      <c r="T28" s="2499"/>
      <c r="U28" s="2500"/>
      <c r="V28" s="5492"/>
      <c r="W28" s="5493"/>
      <c r="X28" s="5484"/>
      <c r="Y28" s="5484"/>
      <c r="Z28" s="5484"/>
      <c r="AA28" s="5484"/>
      <c r="AB28" s="5484"/>
      <c r="AC28" s="5484"/>
      <c r="AD28" s="5484"/>
      <c r="AE28" s="5484"/>
      <c r="AF28" s="5484"/>
      <c r="AG28" s="5485"/>
      <c r="AH28" s="99"/>
      <c r="AI28" s="99"/>
      <c r="AJ28" s="99"/>
      <c r="AK28" s="99"/>
      <c r="AL28" s="99"/>
    </row>
    <row r="29" spans="1:38" ht="21" customHeight="1" thickTop="1" thickBot="1">
      <c r="A29" s="5284"/>
      <c r="B29" s="5330"/>
      <c r="C29" s="1545"/>
      <c r="D29" s="5154" t="s">
        <v>1163</v>
      </c>
      <c r="E29" s="5154"/>
      <c r="F29" s="5154"/>
      <c r="G29" s="5154"/>
      <c r="H29" s="5154"/>
      <c r="I29" s="5154"/>
      <c r="J29" s="5154"/>
      <c r="K29" s="1546"/>
      <c r="L29" s="5332"/>
      <c r="M29" s="2769"/>
      <c r="N29" s="2769"/>
      <c r="O29" s="2769"/>
      <c r="P29" s="2769"/>
      <c r="Q29" s="2769"/>
      <c r="R29" s="2769"/>
      <c r="S29" s="2769"/>
      <c r="T29" s="2769"/>
      <c r="U29" s="2498"/>
      <c r="V29" s="5470"/>
      <c r="W29" s="5471"/>
      <c r="X29" s="5482" t="s">
        <v>1166</v>
      </c>
      <c r="Y29" s="5482"/>
      <c r="Z29" s="5482"/>
      <c r="AA29" s="5482"/>
      <c r="AB29" s="5482"/>
      <c r="AC29" s="5482"/>
      <c r="AD29" s="5482"/>
      <c r="AE29" s="5482"/>
      <c r="AF29" s="5482"/>
      <c r="AG29" s="5483"/>
      <c r="AH29" s="99"/>
      <c r="AI29" s="99"/>
      <c r="AJ29" s="99"/>
      <c r="AK29" s="99"/>
      <c r="AL29" s="99"/>
    </row>
    <row r="30" spans="1:38" ht="21" customHeight="1" thickTop="1" thickBot="1">
      <c r="A30" s="5284"/>
      <c r="B30" s="108"/>
      <c r="C30" s="5452" t="s">
        <v>3021</v>
      </c>
      <c r="D30" s="5453"/>
      <c r="E30" s="5453"/>
      <c r="F30" s="5453"/>
      <c r="G30" s="5453"/>
      <c r="H30" s="5453"/>
      <c r="I30" s="5453"/>
      <c r="J30" s="5453"/>
      <c r="K30" s="5453"/>
      <c r="L30" s="2891"/>
      <c r="M30" s="2499"/>
      <c r="N30" s="2499"/>
      <c r="O30" s="2499"/>
      <c r="P30" s="2499"/>
      <c r="Q30" s="2499"/>
      <c r="R30" s="2499"/>
      <c r="S30" s="2499"/>
      <c r="T30" s="2499"/>
      <c r="U30" s="2500"/>
      <c r="V30" s="5492"/>
      <c r="W30" s="5493"/>
      <c r="X30" s="5484"/>
      <c r="Y30" s="5484"/>
      <c r="Z30" s="5484"/>
      <c r="AA30" s="5484"/>
      <c r="AB30" s="5484"/>
      <c r="AC30" s="5484"/>
      <c r="AD30" s="5484"/>
      <c r="AE30" s="5484"/>
      <c r="AF30" s="5484"/>
      <c r="AG30" s="5485"/>
      <c r="AH30" s="99"/>
      <c r="AI30" s="99"/>
      <c r="AJ30" s="99"/>
      <c r="AK30" s="99"/>
      <c r="AL30" s="99"/>
    </row>
    <row r="31" spans="1:38" ht="21" customHeight="1" thickTop="1" thickBot="1">
      <c r="A31" s="5284"/>
      <c r="B31" s="108"/>
      <c r="C31" s="5452"/>
      <c r="D31" s="5453"/>
      <c r="E31" s="5453"/>
      <c r="F31" s="5453"/>
      <c r="G31" s="5453"/>
      <c r="H31" s="5453"/>
      <c r="I31" s="5453"/>
      <c r="J31" s="5453"/>
      <c r="K31" s="5453"/>
      <c r="L31" s="2892" t="s">
        <v>140</v>
      </c>
      <c r="M31" s="2769"/>
      <c r="N31" s="2769"/>
      <c r="O31" s="2769"/>
      <c r="P31" s="2769"/>
      <c r="Q31" s="2769"/>
      <c r="R31" s="2769"/>
      <c r="S31" s="2769"/>
      <c r="T31" s="2769"/>
      <c r="U31" s="2498"/>
      <c r="V31" s="5504"/>
      <c r="W31" s="5505"/>
      <c r="X31" s="5508"/>
      <c r="Y31" s="5508"/>
      <c r="Z31" s="5508"/>
      <c r="AA31" s="5508"/>
      <c r="AB31" s="5508"/>
      <c r="AC31" s="5508"/>
      <c r="AD31" s="5508"/>
      <c r="AE31" s="5508"/>
      <c r="AF31" s="5508"/>
      <c r="AG31" s="5509"/>
      <c r="AH31" s="99"/>
      <c r="AI31" s="99"/>
      <c r="AJ31" s="99"/>
      <c r="AK31" s="99"/>
      <c r="AL31" s="99"/>
    </row>
    <row r="32" spans="1:38" ht="21" customHeight="1" thickTop="1" thickBot="1">
      <c r="A32" s="5284"/>
      <c r="B32" s="108"/>
      <c r="C32" s="5464"/>
      <c r="D32" s="5465"/>
      <c r="E32" s="5465"/>
      <c r="F32" s="5465"/>
      <c r="G32" s="5465"/>
      <c r="H32" s="5465"/>
      <c r="I32" s="5465"/>
      <c r="J32" s="5465"/>
      <c r="K32" s="5465"/>
      <c r="L32" s="2837"/>
      <c r="M32" s="2499"/>
      <c r="N32" s="2499"/>
      <c r="O32" s="2499"/>
      <c r="P32" s="2499"/>
      <c r="Q32" s="2499"/>
      <c r="R32" s="2499"/>
      <c r="S32" s="2499"/>
      <c r="T32" s="2499"/>
      <c r="U32" s="2500"/>
      <c r="V32" s="5492"/>
      <c r="W32" s="5493"/>
      <c r="X32" s="5484"/>
      <c r="Y32" s="5484"/>
      <c r="Z32" s="5484"/>
      <c r="AA32" s="5484"/>
      <c r="AB32" s="5484"/>
      <c r="AC32" s="5484"/>
      <c r="AD32" s="5484"/>
      <c r="AE32" s="5484"/>
      <c r="AF32" s="5484"/>
      <c r="AG32" s="5485"/>
      <c r="AH32" s="99"/>
      <c r="AI32" s="99"/>
      <c r="AJ32" s="99"/>
      <c r="AK32" s="99"/>
      <c r="AL32" s="99"/>
    </row>
    <row r="33" spans="1:38" ht="21" customHeight="1" thickTop="1" thickBot="1">
      <c r="A33" s="5284"/>
      <c r="B33" s="108"/>
      <c r="C33" s="5466"/>
      <c r="D33" s="5467"/>
      <c r="E33" s="5467"/>
      <c r="F33" s="5467"/>
      <c r="G33" s="5467"/>
      <c r="H33" s="5467"/>
      <c r="I33" s="5467"/>
      <c r="J33" s="5467"/>
      <c r="K33" s="5467"/>
      <c r="L33" s="2892" t="s">
        <v>141</v>
      </c>
      <c r="M33" s="2769"/>
      <c r="N33" s="2769"/>
      <c r="O33" s="2769"/>
      <c r="P33" s="2769"/>
      <c r="Q33" s="2769"/>
      <c r="R33" s="2769"/>
      <c r="S33" s="2769"/>
      <c r="T33" s="2769"/>
      <c r="U33" s="2498"/>
      <c r="V33" s="5502"/>
      <c r="W33" s="5503"/>
      <c r="X33" s="5506"/>
      <c r="Y33" s="5506"/>
      <c r="Z33" s="5506"/>
      <c r="AA33" s="5506"/>
      <c r="AB33" s="5506"/>
      <c r="AC33" s="5506"/>
      <c r="AD33" s="5506"/>
      <c r="AE33" s="5506"/>
      <c r="AF33" s="5506"/>
      <c r="AG33" s="5507"/>
      <c r="AH33" s="99"/>
      <c r="AI33" s="99"/>
      <c r="AJ33" s="99"/>
      <c r="AK33" s="99"/>
      <c r="AL33" s="99"/>
    </row>
    <row r="34" spans="1:38" ht="21" customHeight="1" thickTop="1" thickBot="1">
      <c r="A34" s="5284"/>
      <c r="B34" s="108"/>
      <c r="C34" s="2848"/>
      <c r="D34" s="5442" t="s">
        <v>1289</v>
      </c>
      <c r="E34" s="5442"/>
      <c r="F34" s="5442"/>
      <c r="G34" s="5442"/>
      <c r="H34" s="5442"/>
      <c r="I34" s="5442"/>
      <c r="J34" s="2893"/>
      <c r="K34" s="2850"/>
      <c r="L34" s="2912"/>
      <c r="M34" s="2894"/>
      <c r="N34" s="5474"/>
      <c r="O34" s="5474"/>
      <c r="P34" s="5438"/>
      <c r="Q34" s="2499"/>
      <c r="R34" s="5472"/>
      <c r="S34" s="5395"/>
      <c r="T34" s="5395"/>
      <c r="U34" s="2501"/>
      <c r="V34" s="5498"/>
      <c r="W34" s="5499"/>
      <c r="X34" s="5494"/>
      <c r="Y34" s="5494"/>
      <c r="Z34" s="5494"/>
      <c r="AA34" s="5494"/>
      <c r="AB34" s="5494"/>
      <c r="AC34" s="5494"/>
      <c r="AD34" s="5494"/>
      <c r="AE34" s="5494"/>
      <c r="AF34" s="5494"/>
      <c r="AG34" s="5495"/>
      <c r="AH34" s="99"/>
      <c r="AI34" s="99"/>
      <c r="AJ34" s="99"/>
      <c r="AK34" s="99"/>
      <c r="AL34" s="99"/>
    </row>
    <row r="35" spans="1:38" ht="21" customHeight="1" thickTop="1" thickBot="1">
      <c r="A35" s="5284"/>
      <c r="B35" s="108"/>
      <c r="C35" s="2852"/>
      <c r="D35" s="5291" t="s">
        <v>155</v>
      </c>
      <c r="E35" s="5291"/>
      <c r="F35" s="5291"/>
      <c r="G35" s="5291"/>
      <c r="H35" s="5291"/>
      <c r="I35" s="5291"/>
      <c r="J35" s="2853"/>
      <c r="K35" s="1120"/>
      <c r="L35" s="2895" t="s">
        <v>143</v>
      </c>
      <c r="M35" s="2896"/>
      <c r="N35" s="5475"/>
      <c r="O35" s="5475"/>
      <c r="P35" s="5439"/>
      <c r="Q35" s="2855">
        <f t="shared" ref="Q35" si="0">Q25+Q27+Q29+Q31+Q33</f>
        <v>0</v>
      </c>
      <c r="R35" s="5473"/>
      <c r="S35" s="5396"/>
      <c r="T35" s="5396"/>
      <c r="U35" s="2856"/>
      <c r="V35" s="5500"/>
      <c r="W35" s="5501"/>
      <c r="X35" s="5496"/>
      <c r="Y35" s="5496"/>
      <c r="Z35" s="5496"/>
      <c r="AA35" s="5496"/>
      <c r="AB35" s="5496"/>
      <c r="AC35" s="5496"/>
      <c r="AD35" s="5496"/>
      <c r="AE35" s="5496"/>
      <c r="AF35" s="5496"/>
      <c r="AG35" s="5497"/>
      <c r="AH35" s="99"/>
      <c r="AI35" s="99"/>
      <c r="AJ35" s="99"/>
      <c r="AK35" s="99"/>
      <c r="AL35" s="99"/>
    </row>
    <row r="36" spans="1:38" ht="6.9" customHeight="1" thickBot="1">
      <c r="A36" s="5284"/>
      <c r="B36" s="108"/>
      <c r="C36" s="1430"/>
      <c r="D36" s="1430"/>
      <c r="E36" s="1430"/>
      <c r="F36" s="1430"/>
      <c r="G36" s="1430"/>
      <c r="H36" s="1430"/>
      <c r="I36" s="1430"/>
      <c r="J36" s="1430"/>
      <c r="K36" s="1430"/>
      <c r="L36" s="1379"/>
      <c r="M36" s="1015"/>
      <c r="N36" s="1015"/>
      <c r="O36" s="984"/>
      <c r="P36" s="984"/>
      <c r="Q36" s="982"/>
      <c r="R36" s="982"/>
      <c r="S36" s="982"/>
      <c r="T36" s="982"/>
      <c r="U36" s="982"/>
      <c r="V36" s="1084"/>
      <c r="W36" s="1084"/>
      <c r="X36" s="1084"/>
      <c r="Y36" s="1084"/>
      <c r="Z36" s="1084"/>
      <c r="AA36" s="1084"/>
      <c r="AB36" s="1084"/>
      <c r="AC36" s="1084"/>
      <c r="AD36" s="1084"/>
      <c r="AE36" s="1084"/>
      <c r="AF36" s="1084"/>
      <c r="AG36" s="1084"/>
      <c r="AH36" s="99"/>
      <c r="AI36" s="99"/>
      <c r="AJ36" s="99"/>
      <c r="AK36" s="99"/>
      <c r="AL36" s="99"/>
    </row>
    <row r="37" spans="1:38" s="100" customFormat="1" ht="5.0999999999999996" customHeight="1">
      <c r="A37" s="5284"/>
      <c r="B37" s="104"/>
      <c r="C37" s="1442"/>
      <c r="D37" s="1443"/>
      <c r="E37" s="1443"/>
      <c r="F37" s="1443"/>
      <c r="G37" s="1443"/>
      <c r="H37" s="1443"/>
      <c r="I37" s="1443"/>
      <c r="J37" s="1443"/>
      <c r="K37" s="1443"/>
      <c r="L37" s="1444"/>
      <c r="M37" s="1445"/>
      <c r="N37" s="1445"/>
      <c r="O37" s="1446"/>
      <c r="P37" s="1446"/>
      <c r="Q37" s="1401"/>
      <c r="R37" s="1745"/>
      <c r="S37" s="1401"/>
      <c r="T37" s="1745"/>
      <c r="U37" s="1401"/>
      <c r="V37" s="1402"/>
      <c r="W37" s="1402"/>
      <c r="X37" s="1402"/>
      <c r="Y37" s="1402"/>
      <c r="Z37" s="1402"/>
      <c r="AA37" s="1402"/>
      <c r="AB37" s="1402"/>
      <c r="AC37" s="1402"/>
      <c r="AD37" s="1402"/>
      <c r="AE37" s="1402"/>
      <c r="AF37" s="3818"/>
      <c r="AG37" s="3821"/>
    </row>
    <row r="38" spans="1:38" s="663" customFormat="1" ht="12.9" customHeight="1">
      <c r="A38" s="5284"/>
      <c r="B38" s="1439"/>
      <c r="C38" s="1404"/>
      <c r="D38" s="5389" t="s">
        <v>1742</v>
      </c>
      <c r="E38" s="5389"/>
      <c r="F38" s="5389"/>
      <c r="G38" s="5389"/>
      <c r="H38" s="5389"/>
      <c r="I38" s="9"/>
      <c r="J38" s="1408" t="s">
        <v>4788</v>
      </c>
      <c r="K38" s="1408"/>
      <c r="L38" s="9"/>
      <c r="M38" s="52"/>
      <c r="N38" s="52"/>
      <c r="O38" s="9"/>
      <c r="P38" s="1408" t="s">
        <v>4791</v>
      </c>
      <c r="Q38" s="9"/>
      <c r="R38" s="9"/>
      <c r="S38" s="52"/>
      <c r="T38" s="1440"/>
      <c r="U38" s="1440"/>
      <c r="V38" s="1441"/>
      <c r="W38" s="1441"/>
      <c r="X38" s="1441"/>
      <c r="Y38" s="1441"/>
      <c r="Z38" s="1441"/>
      <c r="AA38" s="1441"/>
      <c r="AB38" s="1441"/>
      <c r="AC38" s="1441"/>
      <c r="AD38" s="1441"/>
      <c r="AE38" s="1441"/>
      <c r="AF38" s="39"/>
      <c r="AG38" s="3819"/>
    </row>
    <row r="39" spans="1:38" s="663" customFormat="1" ht="12.9" customHeight="1">
      <c r="A39" s="5284"/>
      <c r="B39" s="1439"/>
      <c r="C39" s="1404"/>
      <c r="D39" s="5389"/>
      <c r="E39" s="5389"/>
      <c r="F39" s="5389"/>
      <c r="G39" s="5389"/>
      <c r="H39" s="5389"/>
      <c r="I39" s="9"/>
      <c r="J39" s="1408" t="s">
        <v>4789</v>
      </c>
      <c r="K39" s="1432"/>
      <c r="L39" s="9"/>
      <c r="M39" s="52"/>
      <c r="N39" s="52"/>
      <c r="O39" s="9"/>
      <c r="P39" s="1408" t="s">
        <v>1284</v>
      </c>
      <c r="Q39" s="486"/>
      <c r="R39" s="486"/>
      <c r="S39" s="1087"/>
      <c r="T39" s="1440"/>
      <c r="U39" s="1440"/>
      <c r="V39" s="1441"/>
      <c r="W39" s="1441"/>
      <c r="X39" s="1441"/>
      <c r="Y39" s="1441"/>
      <c r="Z39" s="1441"/>
      <c r="AA39" s="1441"/>
      <c r="AB39" s="1441"/>
      <c r="AC39" s="1441"/>
      <c r="AD39" s="1441"/>
      <c r="AE39" s="1441"/>
      <c r="AF39" s="39"/>
      <c r="AG39" s="3819"/>
    </row>
    <row r="40" spans="1:38" s="663" customFormat="1" ht="12.9" customHeight="1">
      <c r="A40" s="5284"/>
      <c r="B40" s="1439"/>
      <c r="C40" s="1404"/>
      <c r="D40" s="5389"/>
      <c r="E40" s="5389"/>
      <c r="F40" s="5389"/>
      <c r="G40" s="5389"/>
      <c r="H40" s="5389"/>
      <c r="I40" s="9"/>
      <c r="J40" s="1408" t="s">
        <v>4848</v>
      </c>
      <c r="K40" s="1408"/>
      <c r="L40" s="9"/>
      <c r="M40" s="52"/>
      <c r="N40" s="52"/>
      <c r="O40" s="9"/>
      <c r="P40" s="1408" t="s">
        <v>4792</v>
      </c>
      <c r="Q40" s="89"/>
      <c r="R40" s="89"/>
      <c r="S40" s="1087"/>
      <c r="T40" s="1440"/>
      <c r="U40" s="1440"/>
      <c r="V40" s="1441"/>
      <c r="W40" s="1441"/>
      <c r="X40" s="1441"/>
      <c r="Y40" s="1441"/>
      <c r="Z40" s="1441"/>
      <c r="AA40" s="1441"/>
      <c r="AB40" s="1441"/>
      <c r="AC40" s="1441"/>
      <c r="AD40" s="1441"/>
      <c r="AE40" s="1441"/>
      <c r="AF40" s="39"/>
      <c r="AG40" s="3819"/>
    </row>
    <row r="41" spans="1:38" s="663" customFormat="1" ht="12.9" customHeight="1">
      <c r="A41" s="5284"/>
      <c r="B41" s="1439"/>
      <c r="C41" s="1404"/>
      <c r="D41" s="5389"/>
      <c r="E41" s="5389"/>
      <c r="F41" s="5389"/>
      <c r="G41" s="5389"/>
      <c r="H41" s="5389"/>
      <c r="I41" s="9"/>
      <c r="J41" s="1408" t="s">
        <v>4790</v>
      </c>
      <c r="K41" s="1408"/>
      <c r="L41" s="9"/>
      <c r="M41" s="52"/>
      <c r="N41" s="52"/>
      <c r="O41" s="9"/>
      <c r="P41" s="1408"/>
      <c r="Q41" s="9"/>
      <c r="R41" s="9"/>
      <c r="S41" s="52"/>
      <c r="T41" s="1440"/>
      <c r="U41" s="1440"/>
      <c r="V41" s="1441"/>
      <c r="W41" s="1441"/>
      <c r="X41" s="1441"/>
      <c r="Y41" s="1441"/>
      <c r="Z41" s="1441"/>
      <c r="AA41" s="1441"/>
      <c r="AB41" s="1441"/>
      <c r="AC41" s="1441"/>
      <c r="AD41" s="1441"/>
      <c r="AE41" s="1441"/>
      <c r="AF41" s="39"/>
      <c r="AG41" s="3819"/>
    </row>
    <row r="42" spans="1:38" ht="5.0999999999999996" customHeight="1" thickBot="1">
      <c r="A42" s="5284"/>
      <c r="B42" s="108"/>
      <c r="C42" s="1409"/>
      <c r="D42" s="3070"/>
      <c r="E42" s="3070"/>
      <c r="F42" s="3070"/>
      <c r="G42" s="3070"/>
      <c r="H42" s="3070"/>
      <c r="I42" s="3070"/>
      <c r="J42" s="3070"/>
      <c r="K42" s="3070"/>
      <c r="L42" s="1452"/>
      <c r="M42" s="1453"/>
      <c r="N42" s="1453"/>
      <c r="O42" s="1454"/>
      <c r="P42" s="1454"/>
      <c r="Q42" s="1414"/>
      <c r="R42" s="1075"/>
      <c r="S42" s="1414"/>
      <c r="T42" s="1075"/>
      <c r="U42" s="1414"/>
      <c r="V42" s="1415"/>
      <c r="W42" s="1415"/>
      <c r="X42" s="1415"/>
      <c r="Y42" s="1415"/>
      <c r="Z42" s="1415"/>
      <c r="AA42" s="1415"/>
      <c r="AB42" s="1415"/>
      <c r="AC42" s="1415"/>
      <c r="AD42" s="1415"/>
      <c r="AE42" s="1415"/>
      <c r="AF42" s="3820"/>
      <c r="AG42" s="3822"/>
      <c r="AH42" s="99"/>
      <c r="AI42" s="99"/>
      <c r="AJ42" s="99"/>
      <c r="AK42" s="99"/>
      <c r="AL42" s="99"/>
    </row>
    <row r="43" spans="1:38" ht="6" customHeight="1">
      <c r="A43" s="5284"/>
      <c r="B43" s="108"/>
      <c r="C43" s="199"/>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99"/>
      <c r="AI43" s="99"/>
      <c r="AJ43" s="99"/>
      <c r="AK43" s="99"/>
      <c r="AL43" s="99"/>
    </row>
    <row r="44" spans="1:38" ht="10.5" customHeight="1">
      <c r="A44" s="5284"/>
      <c r="B44" s="108"/>
      <c r="C44" s="1417"/>
      <c r="D44" s="1418" t="s">
        <v>4836</v>
      </c>
      <c r="E44" s="1419"/>
      <c r="F44" s="1419"/>
      <c r="G44" s="1419"/>
      <c r="H44" s="1419"/>
      <c r="I44" s="1419"/>
      <c r="J44" s="1419"/>
      <c r="K44" s="4"/>
      <c r="L44" s="4"/>
      <c r="M44" s="1087"/>
      <c r="N44" s="1087"/>
      <c r="O44" s="1087"/>
      <c r="P44" s="1087"/>
      <c r="Q44" s="1087"/>
      <c r="R44" s="1087"/>
      <c r="S44" s="1087"/>
      <c r="T44" s="1087"/>
      <c r="U44" s="1087"/>
      <c r="V44" s="1087"/>
      <c r="W44" s="1087"/>
      <c r="X44" s="1087"/>
      <c r="Y44" s="1087"/>
      <c r="Z44" s="1087"/>
      <c r="AA44" s="1087"/>
      <c r="AB44" s="1087"/>
      <c r="AC44" s="1087"/>
      <c r="AD44" s="1087"/>
      <c r="AE44" s="1087"/>
      <c r="AF44" s="1087"/>
      <c r="AG44" s="1087"/>
      <c r="AH44" s="99"/>
      <c r="AI44" s="99"/>
      <c r="AJ44" s="99"/>
      <c r="AK44" s="99"/>
      <c r="AL44" s="99"/>
    </row>
    <row r="45" spans="1:38" ht="10.5" customHeight="1">
      <c r="A45" s="5284"/>
      <c r="B45" s="108"/>
      <c r="C45" s="91"/>
      <c r="D45" s="5403" t="s">
        <v>4837</v>
      </c>
      <c r="E45" s="5403"/>
      <c r="F45" s="5403"/>
      <c r="G45" s="5403"/>
      <c r="H45" s="5403"/>
      <c r="I45" s="5403"/>
      <c r="J45" s="5403"/>
      <c r="K45" s="5403"/>
      <c r="L45" s="5403"/>
      <c r="M45" s="5403"/>
      <c r="N45" s="5403"/>
      <c r="O45" s="5403"/>
      <c r="P45" s="5403"/>
      <c r="Q45" s="5403"/>
      <c r="R45" s="1087"/>
      <c r="S45" s="1087"/>
      <c r="T45" s="1087"/>
      <c r="U45" s="1087"/>
      <c r="V45" s="1087"/>
      <c r="W45" s="1087"/>
      <c r="X45" s="1087"/>
      <c r="Y45" s="1087"/>
      <c r="Z45" s="1087"/>
      <c r="AA45" s="1087"/>
      <c r="AB45" s="1087"/>
      <c r="AC45" s="1087"/>
      <c r="AD45" s="1087"/>
      <c r="AE45" s="1087"/>
      <c r="AF45" s="1087"/>
      <c r="AG45" s="1087"/>
      <c r="AH45" s="99"/>
      <c r="AI45" s="99"/>
      <c r="AJ45" s="99"/>
      <c r="AK45" s="99"/>
      <c r="AL45" s="99"/>
    </row>
    <row r="46" spans="1:38" ht="10.5" customHeight="1">
      <c r="A46" s="5284"/>
      <c r="B46" s="108"/>
      <c r="C46" s="91"/>
      <c r="D46" s="199"/>
      <c r="E46" s="199"/>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99"/>
      <c r="AI46" s="99"/>
      <c r="AJ46" s="99"/>
      <c r="AK46" s="99"/>
      <c r="AL46" s="99"/>
    </row>
    <row r="47" spans="1:38" ht="6" customHeight="1">
      <c r="A47" s="5284"/>
      <c r="B47" s="108"/>
      <c r="C47" s="199"/>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99"/>
      <c r="AI47" s="99"/>
      <c r="AJ47" s="99"/>
      <c r="AK47" s="99"/>
      <c r="AL47" s="99"/>
    </row>
    <row r="48" spans="1:38" s="100" customFormat="1" ht="18.75" customHeight="1">
      <c r="A48" s="99"/>
      <c r="B48" s="9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row>
  </sheetData>
  <sheetProtection selectLockedCells="1" selectUnlockedCells="1"/>
  <mergeCells count="56">
    <mergeCell ref="X34:AG35"/>
    <mergeCell ref="X30:AG30"/>
    <mergeCell ref="V34:W35"/>
    <mergeCell ref="V33:W33"/>
    <mergeCell ref="V32:W32"/>
    <mergeCell ref="V31:W31"/>
    <mergeCell ref="V30:W30"/>
    <mergeCell ref="X33:AG33"/>
    <mergeCell ref="X32:AG32"/>
    <mergeCell ref="X31:AG31"/>
    <mergeCell ref="X29:AG29"/>
    <mergeCell ref="X28:AG28"/>
    <mergeCell ref="X27:AG27"/>
    <mergeCell ref="X26:AG26"/>
    <mergeCell ref="V24:W24"/>
    <mergeCell ref="X25:AG25"/>
    <mergeCell ref="X24:AG24"/>
    <mergeCell ref="V29:W29"/>
    <mergeCell ref="V28:W28"/>
    <mergeCell ref="V27:W27"/>
    <mergeCell ref="X23:AG23"/>
    <mergeCell ref="V23:W23"/>
    <mergeCell ref="V20:W20"/>
    <mergeCell ref="V21:W21"/>
    <mergeCell ref="V22:W22"/>
    <mergeCell ref="V19:W19"/>
    <mergeCell ref="A34:A47"/>
    <mergeCell ref="D35:I35"/>
    <mergeCell ref="C32:K33"/>
    <mergeCell ref="D45:Q45"/>
    <mergeCell ref="D34:I34"/>
    <mergeCell ref="V26:W26"/>
    <mergeCell ref="V25:W25"/>
    <mergeCell ref="T34:T35"/>
    <mergeCell ref="S34:S35"/>
    <mergeCell ref="R34:R35"/>
    <mergeCell ref="P34:P35"/>
    <mergeCell ref="O34:O35"/>
    <mergeCell ref="N34:N35"/>
    <mergeCell ref="D38:H41"/>
    <mergeCell ref="A2:AG2"/>
    <mergeCell ref="AC3:AF3"/>
    <mergeCell ref="A4:A33"/>
    <mergeCell ref="M10:T11"/>
    <mergeCell ref="D26:I26"/>
    <mergeCell ref="D27:I27"/>
    <mergeCell ref="V10:AG17"/>
    <mergeCell ref="B28:B29"/>
    <mergeCell ref="L28:L29"/>
    <mergeCell ref="D28:I28"/>
    <mergeCell ref="D29:J29"/>
    <mergeCell ref="D24:I24"/>
    <mergeCell ref="D25:I25"/>
    <mergeCell ref="C30:K31"/>
    <mergeCell ref="X18:AG19"/>
    <mergeCell ref="X20:AG22"/>
  </mergeCells>
  <dataValidations count="1">
    <dataValidation allowBlank="1" showInputMessage="1" showErrorMessage="1" prompt="Sila isi di sini_x000a_Please fill in here" sqref="C30:K33 M25:U25 M27:U27 M29:U29 M31:U31 M33:U33" xr:uid="{60A19150-2107-4E6A-92A1-A20CB9635EE4}"/>
  </dataValidations>
  <printOptions horizontalCentered="1"/>
  <pageMargins left="0" right="0" top="0.05" bottom="0.05" header="0.51180555555555596" footer="0.51180555555555596"/>
  <pageSetup paperSize="9" scale="51" firstPageNumber="0" orientation="landscape" useFirstPageNumber="1" horizontalDpi="300"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53"/>
  <sheetViews>
    <sheetView showGridLines="0" view="pageBreakPreview" topLeftCell="H1" zoomScale="110" zoomScaleSheetLayoutView="110" workbookViewId="0">
      <selection activeCell="T25" sqref="T25"/>
    </sheetView>
  </sheetViews>
  <sheetFormatPr defaultColWidth="9.109375" defaultRowHeight="11.4"/>
  <cols>
    <col min="1" max="1" width="1.5546875" style="99" customWidth="1"/>
    <col min="2" max="2" width="9" style="99" hidden="1" customWidth="1"/>
    <col min="3" max="3" width="1.44140625" style="100" customWidth="1"/>
    <col min="4" max="5" width="4.6640625" style="100" customWidth="1"/>
    <col min="6" max="6" width="5.44140625" style="100" customWidth="1"/>
    <col min="7" max="8" width="5.33203125" style="100" customWidth="1"/>
    <col min="9" max="9" width="4.6640625" style="100" customWidth="1"/>
    <col min="10" max="10" width="4.5546875" style="100" customWidth="1"/>
    <col min="11" max="11" width="2.109375" style="100" customWidth="1"/>
    <col min="12" max="12" width="3" style="100" customWidth="1"/>
    <col min="13" max="13" width="14.6640625" style="100" customWidth="1"/>
    <col min="14" max="14" width="28" style="100" customWidth="1"/>
    <col min="15" max="15" width="19" style="100" customWidth="1"/>
    <col min="16" max="19" width="18.6640625" style="100" customWidth="1"/>
    <col min="20" max="20" width="20.44140625" style="100" customWidth="1"/>
    <col min="21" max="21" width="2.44140625" style="100" customWidth="1"/>
    <col min="22" max="22" width="5.33203125" style="100" customWidth="1"/>
    <col min="23" max="30" width="2.6640625" style="100" customWidth="1"/>
    <col min="31" max="31" width="2.109375" style="100" customWidth="1"/>
    <col min="32" max="32" width="1" style="100" customWidth="1"/>
    <col min="33" max="37" width="9.109375" style="100"/>
    <col min="38" max="16384" width="9.109375" style="99"/>
  </cols>
  <sheetData>
    <row r="1" spans="1:37">
      <c r="A1" s="101"/>
      <c r="AF1" s="124"/>
    </row>
    <row r="2" spans="1:37"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c r="AD2" s="5283"/>
      <c r="AE2" s="5283"/>
      <c r="AF2" s="5283"/>
    </row>
    <row r="3" spans="1:37"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103"/>
      <c r="Z3" s="103"/>
      <c r="AA3" s="103"/>
      <c r="AB3" s="5282" t="s">
        <v>24</v>
      </c>
      <c r="AC3" s="5282"/>
      <c r="AD3" s="5282"/>
      <c r="AE3" s="5282"/>
      <c r="AF3" s="125"/>
      <c r="AG3" s="127"/>
      <c r="AH3" s="127"/>
      <c r="AI3" s="127"/>
      <c r="AJ3" s="127"/>
      <c r="AK3" s="127"/>
    </row>
    <row r="4" spans="1:37" ht="15" customHeight="1">
      <c r="A4" s="5284"/>
      <c r="B4" s="104"/>
      <c r="C4" s="104"/>
      <c r="D4" s="105"/>
      <c r="E4" s="105"/>
      <c r="F4" s="105"/>
      <c r="G4" s="105"/>
      <c r="H4" s="915" t="s">
        <v>1207</v>
      </c>
      <c r="I4" s="104"/>
      <c r="K4" s="106"/>
      <c r="L4" s="106"/>
      <c r="M4" s="106"/>
      <c r="N4" s="104"/>
      <c r="O4" s="104"/>
      <c r="P4" s="104"/>
      <c r="Q4" s="104"/>
      <c r="R4" s="104"/>
      <c r="S4" s="104"/>
      <c r="T4" s="104"/>
      <c r="U4" s="104"/>
      <c r="V4" s="104"/>
      <c r="W4" s="104"/>
      <c r="X4" s="104"/>
      <c r="Y4" s="104"/>
      <c r="Z4" s="104"/>
      <c r="AA4" s="104"/>
      <c r="AB4" s="104"/>
      <c r="AC4" s="104"/>
      <c r="AD4" s="104"/>
      <c r="AE4" s="104"/>
      <c r="AF4" s="126"/>
      <c r="AG4" s="99"/>
      <c r="AH4" s="99"/>
      <c r="AI4" s="99"/>
      <c r="AJ4" s="99"/>
      <c r="AK4" s="99"/>
    </row>
    <row r="5" spans="1:37" ht="15" customHeight="1">
      <c r="A5" s="5284"/>
      <c r="B5" s="104"/>
      <c r="C5" s="107"/>
      <c r="D5" s="105"/>
      <c r="E5" s="105"/>
      <c r="F5" s="105"/>
      <c r="G5" s="105"/>
      <c r="H5" s="87" t="s">
        <v>1208</v>
      </c>
      <c r="I5" s="116"/>
      <c r="K5" s="116"/>
      <c r="L5" s="116"/>
      <c r="M5" s="116"/>
      <c r="N5" s="116"/>
      <c r="O5" s="116"/>
      <c r="P5" s="120"/>
      <c r="Q5" s="120"/>
      <c r="R5" s="120"/>
      <c r="S5" s="120"/>
      <c r="T5" s="120"/>
      <c r="U5" s="121"/>
      <c r="V5" s="121"/>
      <c r="W5" s="121"/>
      <c r="X5" s="121"/>
      <c r="Y5" s="121"/>
      <c r="Z5" s="121"/>
      <c r="AA5" s="121"/>
      <c r="AB5" s="108"/>
      <c r="AC5" s="108"/>
      <c r="AD5" s="108"/>
      <c r="AE5" s="108"/>
      <c r="AF5" s="126"/>
      <c r="AG5" s="99"/>
      <c r="AH5" s="99"/>
      <c r="AI5" s="99"/>
      <c r="AJ5" s="99"/>
      <c r="AK5" s="99"/>
    </row>
    <row r="6" spans="1:37"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26"/>
      <c r="AG6" s="99"/>
      <c r="AH6" s="99"/>
      <c r="AI6" s="99"/>
      <c r="AJ6" s="99"/>
      <c r="AK6" s="99"/>
    </row>
    <row r="7" spans="1:37"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26"/>
      <c r="AG7" s="99"/>
      <c r="AH7" s="99"/>
      <c r="AI7" s="99"/>
      <c r="AJ7" s="99"/>
      <c r="AK7" s="99"/>
    </row>
    <row r="8" spans="1:37" ht="15" customHeight="1">
      <c r="A8" s="5284"/>
      <c r="B8" s="108"/>
      <c r="C8" s="104"/>
      <c r="D8" s="109"/>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26"/>
      <c r="AG8" s="99"/>
      <c r="AH8" s="99"/>
      <c r="AI8" s="99"/>
      <c r="AJ8" s="99"/>
      <c r="AK8" s="99"/>
    </row>
    <row r="9" spans="1:37"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229"/>
      <c r="AG9" s="99"/>
      <c r="AH9" s="99"/>
      <c r="AI9" s="99"/>
      <c r="AJ9" s="99"/>
      <c r="AK9" s="99"/>
    </row>
    <row r="10" spans="1:37" ht="11.1" customHeight="1">
      <c r="A10" s="5284"/>
      <c r="B10" s="108"/>
      <c r="C10" s="975"/>
      <c r="D10" s="2771"/>
      <c r="E10" s="2771"/>
      <c r="F10" s="2771"/>
      <c r="G10" s="2771"/>
      <c r="H10" s="2771"/>
      <c r="I10" s="2771"/>
      <c r="J10" s="2771"/>
      <c r="K10" s="2771"/>
      <c r="L10" s="2772"/>
      <c r="M10" s="5404" t="s">
        <v>4805</v>
      </c>
      <c r="N10" s="5405"/>
      <c r="O10" s="5405"/>
      <c r="P10" s="5405"/>
      <c r="Q10" s="5405"/>
      <c r="R10" s="5405"/>
      <c r="S10" s="5405"/>
      <c r="T10" s="2773"/>
      <c r="U10" s="5443" t="s">
        <v>1095</v>
      </c>
      <c r="V10" s="5408"/>
      <c r="W10" s="5408"/>
      <c r="X10" s="5408"/>
      <c r="Y10" s="5408"/>
      <c r="Z10" s="5408"/>
      <c r="AA10" s="5408"/>
      <c r="AB10" s="5408"/>
      <c r="AC10" s="5408"/>
      <c r="AD10" s="5408"/>
      <c r="AE10" s="5408"/>
      <c r="AF10" s="5444"/>
      <c r="AG10" s="99"/>
      <c r="AH10" s="99"/>
      <c r="AI10" s="99"/>
      <c r="AJ10" s="99"/>
      <c r="AK10" s="99"/>
    </row>
    <row r="11" spans="1:37" ht="11.1" customHeight="1">
      <c r="A11" s="5284"/>
      <c r="B11" s="108"/>
      <c r="C11" s="976"/>
      <c r="D11" s="949"/>
      <c r="E11" s="949"/>
      <c r="F11" s="949"/>
      <c r="G11" s="949"/>
      <c r="H11" s="949"/>
      <c r="I11" s="949"/>
      <c r="J11" s="949"/>
      <c r="K11" s="949"/>
      <c r="L11" s="951"/>
      <c r="M11" s="5532"/>
      <c r="N11" s="5533"/>
      <c r="O11" s="5441"/>
      <c r="P11" s="5441"/>
      <c r="Q11" s="5533"/>
      <c r="R11" s="5533"/>
      <c r="S11" s="5533"/>
      <c r="T11" s="2913"/>
      <c r="U11" s="5544"/>
      <c r="V11" s="5446"/>
      <c r="W11" s="5446"/>
      <c r="X11" s="5446"/>
      <c r="Y11" s="5446"/>
      <c r="Z11" s="5446"/>
      <c r="AA11" s="5446"/>
      <c r="AB11" s="5446"/>
      <c r="AC11" s="5446"/>
      <c r="AD11" s="5446"/>
      <c r="AE11" s="5446"/>
      <c r="AF11" s="5447"/>
      <c r="AG11" s="99"/>
      <c r="AH11" s="99"/>
      <c r="AI11" s="99"/>
      <c r="AJ11" s="99"/>
      <c r="AK11" s="99"/>
    </row>
    <row r="12" spans="1:37" ht="9.9" customHeight="1">
      <c r="A12" s="5284"/>
      <c r="B12" s="108"/>
      <c r="C12" s="976"/>
      <c r="D12" s="949"/>
      <c r="E12" s="949"/>
      <c r="G12" s="949"/>
      <c r="H12" s="949"/>
      <c r="I12" s="949"/>
      <c r="J12" s="949"/>
      <c r="K12" s="949"/>
      <c r="L12" s="951"/>
      <c r="M12" s="2914"/>
      <c r="N12" s="2915"/>
      <c r="O12" s="2916"/>
      <c r="P12" s="2917"/>
      <c r="Q12" s="2918"/>
      <c r="R12" s="2919"/>
      <c r="S12" s="2919"/>
      <c r="T12" s="2431"/>
      <c r="U12" s="5544"/>
      <c r="V12" s="5446"/>
      <c r="W12" s="5446"/>
      <c r="X12" s="5446"/>
      <c r="Y12" s="5446"/>
      <c r="Z12" s="5446"/>
      <c r="AA12" s="5446"/>
      <c r="AB12" s="5446"/>
      <c r="AC12" s="5446"/>
      <c r="AD12" s="5446"/>
      <c r="AE12" s="5446"/>
      <c r="AF12" s="5447"/>
      <c r="AG12" s="99"/>
      <c r="AI12" s="99"/>
      <c r="AJ12" s="99"/>
      <c r="AK12" s="99"/>
    </row>
    <row r="13" spans="1:37" ht="9.9" customHeight="1">
      <c r="A13" s="5284"/>
      <c r="B13" s="108"/>
      <c r="C13" s="976"/>
      <c r="D13" s="5553" t="s">
        <v>1351</v>
      </c>
      <c r="E13" s="5553"/>
      <c r="F13" s="5553"/>
      <c r="G13" s="5553"/>
      <c r="H13" s="5553"/>
      <c r="I13" s="5553"/>
      <c r="J13" s="5553"/>
      <c r="K13" s="5553"/>
      <c r="L13" s="951"/>
      <c r="M13" s="2424" t="s">
        <v>1221</v>
      </c>
      <c r="N13" s="2762" t="s">
        <v>1204</v>
      </c>
      <c r="O13" s="2920"/>
      <c r="P13" s="969"/>
      <c r="Q13" s="2430"/>
      <c r="R13" s="2430"/>
      <c r="S13" s="2430"/>
      <c r="T13" s="2424"/>
      <c r="U13" s="5544"/>
      <c r="V13" s="5446"/>
      <c r="W13" s="5446"/>
      <c r="X13" s="5446"/>
      <c r="Y13" s="5446"/>
      <c r="Z13" s="5446"/>
      <c r="AA13" s="5446"/>
      <c r="AB13" s="5446"/>
      <c r="AC13" s="5446"/>
      <c r="AD13" s="5446"/>
      <c r="AE13" s="5446"/>
      <c r="AF13" s="5447"/>
      <c r="AG13" s="99"/>
      <c r="AI13" s="99"/>
      <c r="AJ13" s="99"/>
      <c r="AK13" s="99"/>
    </row>
    <row r="14" spans="1:37" ht="9.9" customHeight="1">
      <c r="A14" s="5284"/>
      <c r="B14" s="108"/>
      <c r="C14" s="976"/>
      <c r="D14" s="5554" t="s">
        <v>1747</v>
      </c>
      <c r="E14" s="5554"/>
      <c r="F14" s="5554"/>
      <c r="G14" s="5554"/>
      <c r="H14" s="5554"/>
      <c r="I14" s="5554"/>
      <c r="J14" s="5554"/>
      <c r="K14" s="5554"/>
      <c r="L14" s="951"/>
      <c r="M14" s="2424" t="s">
        <v>1744</v>
      </c>
      <c r="N14" s="2762" t="s">
        <v>1750</v>
      </c>
      <c r="O14" s="5534" t="s">
        <v>1193</v>
      </c>
      <c r="P14" s="5535"/>
      <c r="Q14" s="2903"/>
      <c r="R14" s="1755"/>
      <c r="S14" s="2921"/>
      <c r="T14" s="2424"/>
      <c r="U14" s="5544"/>
      <c r="V14" s="5446"/>
      <c r="W14" s="5446"/>
      <c r="X14" s="5446"/>
      <c r="Y14" s="5446"/>
      <c r="Z14" s="5446"/>
      <c r="AA14" s="5446"/>
      <c r="AB14" s="5446"/>
      <c r="AC14" s="5446"/>
      <c r="AD14" s="5446"/>
      <c r="AE14" s="5446"/>
      <c r="AF14" s="5447"/>
      <c r="AG14" s="99"/>
      <c r="AH14" s="99"/>
      <c r="AI14" s="99"/>
      <c r="AJ14" s="99"/>
      <c r="AK14" s="99"/>
    </row>
    <row r="15" spans="1:37" ht="9.9" customHeight="1">
      <c r="A15" s="5284"/>
      <c r="B15" s="108"/>
      <c r="C15" s="976"/>
      <c r="D15" s="5554" t="s">
        <v>1748</v>
      </c>
      <c r="E15" s="5554"/>
      <c r="F15" s="5554"/>
      <c r="G15" s="5554"/>
      <c r="H15" s="5554"/>
      <c r="I15" s="5554"/>
      <c r="J15" s="5554"/>
      <c r="K15" s="5554"/>
      <c r="L15" s="951"/>
      <c r="M15" s="2424" t="s">
        <v>1743</v>
      </c>
      <c r="N15" s="2762" t="s">
        <v>1749</v>
      </c>
      <c r="O15" s="5536" t="s">
        <v>1194</v>
      </c>
      <c r="P15" s="5537"/>
      <c r="Q15" s="2922"/>
      <c r="R15" s="1755"/>
      <c r="S15" s="2921"/>
      <c r="T15" s="2424"/>
      <c r="U15" s="5544"/>
      <c r="V15" s="5446"/>
      <c r="W15" s="5446"/>
      <c r="X15" s="5446"/>
      <c r="Y15" s="5446"/>
      <c r="Z15" s="5446"/>
      <c r="AA15" s="5446"/>
      <c r="AB15" s="5446"/>
      <c r="AC15" s="5446"/>
      <c r="AD15" s="5446"/>
      <c r="AE15" s="5446"/>
      <c r="AF15" s="5447"/>
      <c r="AG15" s="99"/>
      <c r="AH15" s="99"/>
      <c r="AI15" s="99"/>
      <c r="AJ15" s="99"/>
      <c r="AK15" s="99"/>
    </row>
    <row r="16" spans="1:37" ht="9.9" customHeight="1">
      <c r="A16" s="5284"/>
      <c r="B16" s="108"/>
      <c r="C16" s="976"/>
      <c r="D16" s="949"/>
      <c r="E16" s="949"/>
      <c r="F16" s="949"/>
      <c r="G16" s="949"/>
      <c r="H16" s="949"/>
      <c r="I16" s="949"/>
      <c r="J16" s="949"/>
      <c r="K16" s="949"/>
      <c r="L16" s="951"/>
      <c r="M16" s="2423" t="s">
        <v>1463</v>
      </c>
      <c r="N16" s="2763" t="s">
        <v>1206</v>
      </c>
      <c r="O16" s="2923"/>
      <c r="P16" s="971"/>
      <c r="Q16" s="2430"/>
      <c r="R16" s="1755"/>
      <c r="S16" s="2902" t="s">
        <v>331</v>
      </c>
      <c r="T16" s="2424" t="s">
        <v>4680</v>
      </c>
      <c r="U16" s="5544"/>
      <c r="V16" s="5446"/>
      <c r="W16" s="5446"/>
      <c r="X16" s="5446"/>
      <c r="Y16" s="5446"/>
      <c r="Z16" s="5446"/>
      <c r="AA16" s="5446"/>
      <c r="AB16" s="5446"/>
      <c r="AC16" s="5446"/>
      <c r="AD16" s="5446"/>
      <c r="AE16" s="5446"/>
      <c r="AF16" s="5447"/>
      <c r="AG16" s="99"/>
      <c r="AK16" s="99"/>
    </row>
    <row r="17" spans="1:37" ht="9.75" customHeight="1">
      <c r="A17" s="5284"/>
      <c r="B17" s="108"/>
      <c r="C17" s="976"/>
      <c r="D17" s="949"/>
      <c r="E17" s="949"/>
      <c r="F17" s="949"/>
      <c r="G17" s="949"/>
      <c r="H17" s="949"/>
      <c r="I17" s="949"/>
      <c r="J17" s="949"/>
      <c r="K17" s="949"/>
      <c r="L17" s="951"/>
      <c r="M17" s="2423" t="s">
        <v>1745</v>
      </c>
      <c r="N17" s="2924" t="s">
        <v>1209</v>
      </c>
      <c r="O17" s="2925"/>
      <c r="P17" s="2926"/>
      <c r="Q17" s="2790" t="s">
        <v>4838</v>
      </c>
      <c r="R17" s="1543" t="s">
        <v>4675</v>
      </c>
      <c r="S17" s="2903" t="s">
        <v>4677</v>
      </c>
      <c r="T17" s="2790" t="s">
        <v>4681</v>
      </c>
      <c r="U17" s="5545"/>
      <c r="V17" s="5546"/>
      <c r="W17" s="5546"/>
      <c r="X17" s="5546"/>
      <c r="Y17" s="5546"/>
      <c r="Z17" s="5546"/>
      <c r="AA17" s="5546"/>
      <c r="AB17" s="5546"/>
      <c r="AC17" s="5546"/>
      <c r="AD17" s="5546"/>
      <c r="AE17" s="5546"/>
      <c r="AF17" s="5547"/>
      <c r="AG17" s="99"/>
      <c r="AK17" s="99"/>
    </row>
    <row r="18" spans="1:37">
      <c r="A18" s="5284"/>
      <c r="B18" s="108"/>
      <c r="C18" s="976"/>
      <c r="D18" s="949"/>
      <c r="E18" s="949"/>
      <c r="F18" s="949"/>
      <c r="G18" s="949"/>
      <c r="H18" s="949"/>
      <c r="I18" s="949"/>
      <c r="J18" s="949"/>
      <c r="K18" s="949"/>
      <c r="L18" s="951"/>
      <c r="M18" s="2423" t="s">
        <v>1746</v>
      </c>
      <c r="N18" s="991"/>
      <c r="O18" s="2790"/>
      <c r="P18" s="1543"/>
      <c r="Q18" s="2790" t="s">
        <v>4849</v>
      </c>
      <c r="R18" s="2763"/>
      <c r="S18" s="2905"/>
      <c r="T18" s="2423" t="s">
        <v>4682</v>
      </c>
      <c r="U18" s="5538"/>
      <c r="V18" s="5539"/>
      <c r="W18" s="5540"/>
      <c r="X18" s="5541"/>
      <c r="Y18" s="5541"/>
      <c r="Z18" s="5541"/>
      <c r="AA18" s="5541"/>
      <c r="AB18" s="5541"/>
      <c r="AC18" s="5541"/>
      <c r="AD18" s="5541"/>
      <c r="AE18" s="5541"/>
      <c r="AF18" s="5542"/>
      <c r="AG18" s="99"/>
      <c r="AK18" s="99"/>
    </row>
    <row r="19" spans="1:37" ht="9.9" customHeight="1">
      <c r="A19" s="5284"/>
      <c r="B19" s="108"/>
      <c r="C19" s="976"/>
      <c r="D19" s="949"/>
      <c r="E19" s="949"/>
      <c r="F19" s="949"/>
      <c r="G19" s="949"/>
      <c r="H19" s="949"/>
      <c r="I19" s="949"/>
      <c r="J19" s="949"/>
      <c r="K19" s="949"/>
      <c r="L19" s="951"/>
      <c r="M19" s="2423"/>
      <c r="N19" s="1436" t="s">
        <v>331</v>
      </c>
      <c r="O19" s="2874" t="s">
        <v>331</v>
      </c>
      <c r="P19" s="1421" t="s">
        <v>363</v>
      </c>
      <c r="Q19" s="2790" t="s">
        <v>4850</v>
      </c>
      <c r="R19" s="2763" t="s">
        <v>4676</v>
      </c>
      <c r="S19" s="2905" t="s">
        <v>4678</v>
      </c>
      <c r="T19" s="2423" t="s">
        <v>4683</v>
      </c>
      <c r="U19" s="5558" t="s">
        <v>359</v>
      </c>
      <c r="V19" s="5559"/>
      <c r="W19" s="5298" t="s">
        <v>361</v>
      </c>
      <c r="X19" s="5298"/>
      <c r="Y19" s="5298"/>
      <c r="Z19" s="5298"/>
      <c r="AA19" s="5298"/>
      <c r="AB19" s="5298"/>
      <c r="AC19" s="5298"/>
      <c r="AD19" s="5298"/>
      <c r="AE19" s="5298"/>
      <c r="AF19" s="5300"/>
      <c r="AG19" s="99"/>
      <c r="AK19" s="99"/>
    </row>
    <row r="20" spans="1:37" ht="9.9" customHeight="1">
      <c r="A20" s="5284"/>
      <c r="B20" s="108"/>
      <c r="C20" s="976"/>
      <c r="D20" s="949"/>
      <c r="E20" s="949"/>
      <c r="F20" s="949"/>
      <c r="G20" s="949"/>
      <c r="H20" s="949"/>
      <c r="I20" s="949"/>
      <c r="J20" s="949"/>
      <c r="K20" s="949"/>
      <c r="L20" s="951"/>
      <c r="M20" s="2423"/>
      <c r="N20" s="2766" t="s">
        <v>332</v>
      </c>
      <c r="O20" s="2423" t="s">
        <v>332</v>
      </c>
      <c r="P20" s="2763" t="s">
        <v>367</v>
      </c>
      <c r="Q20" s="2793" t="s">
        <v>4851</v>
      </c>
      <c r="R20" s="1755"/>
      <c r="S20" s="2905" t="s">
        <v>4679</v>
      </c>
      <c r="T20" s="2873" t="s">
        <v>4684</v>
      </c>
      <c r="U20" s="5292" t="s">
        <v>356</v>
      </c>
      <c r="V20" s="5293"/>
      <c r="W20" s="5543" t="s">
        <v>366</v>
      </c>
      <c r="X20" s="5416"/>
      <c r="Y20" s="5416"/>
      <c r="Z20" s="5416"/>
      <c r="AA20" s="5416"/>
      <c r="AB20" s="5416"/>
      <c r="AC20" s="5416"/>
      <c r="AD20" s="5416"/>
      <c r="AE20" s="5416"/>
      <c r="AF20" s="5417"/>
      <c r="AG20" s="99"/>
      <c r="AK20" s="99"/>
    </row>
    <row r="21" spans="1:37" ht="9.9" customHeight="1">
      <c r="A21" s="5284"/>
      <c r="B21" s="108"/>
      <c r="C21" s="976"/>
      <c r="D21" s="949"/>
      <c r="E21" s="949"/>
      <c r="F21" s="949"/>
      <c r="G21" s="949"/>
      <c r="H21" s="949"/>
      <c r="I21" s="949"/>
      <c r="J21" s="949"/>
      <c r="K21" s="949"/>
      <c r="L21" s="951"/>
      <c r="M21" s="2423"/>
      <c r="N21" s="2764"/>
      <c r="O21" s="2927"/>
      <c r="P21" s="1543" t="s">
        <v>120</v>
      </c>
      <c r="Q21" s="2793" t="s">
        <v>4852</v>
      </c>
      <c r="R21" s="1755"/>
      <c r="S21" s="2921"/>
      <c r="T21" s="2874"/>
      <c r="U21" s="5555" t="s">
        <v>356</v>
      </c>
      <c r="V21" s="5556"/>
      <c r="W21" s="656"/>
      <c r="X21" s="656"/>
      <c r="Y21" s="656"/>
      <c r="Z21" s="656"/>
      <c r="AA21" s="656"/>
      <c r="AB21" s="656"/>
      <c r="AC21" s="656"/>
      <c r="AD21" s="656"/>
      <c r="AE21" s="656"/>
      <c r="AF21" s="1103"/>
      <c r="AG21" s="99"/>
      <c r="AK21" s="99"/>
    </row>
    <row r="22" spans="1:37" ht="12.9" customHeight="1">
      <c r="A22" s="5284"/>
      <c r="B22" s="108"/>
      <c r="C22" s="976"/>
      <c r="D22" s="949"/>
      <c r="E22" s="949"/>
      <c r="F22" s="949"/>
      <c r="G22" s="949"/>
      <c r="H22" s="949"/>
      <c r="I22" s="949"/>
      <c r="J22" s="949"/>
      <c r="K22" s="949"/>
      <c r="L22" s="951"/>
      <c r="M22" s="2871"/>
      <c r="N22" s="2928"/>
      <c r="O22" s="2929"/>
      <c r="P22" s="1543"/>
      <c r="Q22" s="2423"/>
      <c r="R22" s="2876"/>
      <c r="S22" s="2877"/>
      <c r="T22" s="2878"/>
      <c r="U22" s="5561" t="s">
        <v>369</v>
      </c>
      <c r="V22" s="5562"/>
      <c r="W22" s="656"/>
      <c r="X22" s="656"/>
      <c r="Y22" s="656"/>
      <c r="Z22" s="656"/>
      <c r="AA22" s="656"/>
      <c r="AB22" s="656"/>
      <c r="AC22" s="656"/>
      <c r="AD22" s="656"/>
      <c r="AE22" s="656"/>
      <c r="AF22" s="1103"/>
      <c r="AG22" s="99"/>
      <c r="AK22" s="99"/>
    </row>
    <row r="23" spans="1:37" ht="17.25" customHeight="1">
      <c r="A23" s="5284"/>
      <c r="B23" s="108"/>
      <c r="C23" s="2930"/>
      <c r="D23" s="2931"/>
      <c r="E23" s="2931"/>
      <c r="F23" s="2931"/>
      <c r="G23" s="2931"/>
      <c r="H23" s="2931"/>
      <c r="I23" s="2931"/>
      <c r="J23" s="2931"/>
      <c r="K23" s="2931"/>
      <c r="L23" s="2932"/>
      <c r="M23" s="2933"/>
      <c r="N23" s="2934">
        <v>1661</v>
      </c>
      <c r="O23" s="2935">
        <v>1662</v>
      </c>
      <c r="P23" s="2935">
        <v>1663</v>
      </c>
      <c r="Q23" s="2935">
        <v>1612</v>
      </c>
      <c r="R23" s="2935">
        <v>1613</v>
      </c>
      <c r="S23" s="2935">
        <v>1614</v>
      </c>
      <c r="T23" s="2936">
        <v>1615</v>
      </c>
      <c r="U23" s="5557">
        <v>1667</v>
      </c>
      <c r="V23" s="5557"/>
      <c r="W23" s="5551">
        <v>1668</v>
      </c>
      <c r="X23" s="5551"/>
      <c r="Y23" s="5551"/>
      <c r="Z23" s="5551"/>
      <c r="AA23" s="5551"/>
      <c r="AB23" s="5551"/>
      <c r="AC23" s="5551"/>
      <c r="AD23" s="5551"/>
      <c r="AE23" s="5551"/>
      <c r="AF23" s="5552"/>
      <c r="AG23" s="99"/>
      <c r="AH23" s="99"/>
      <c r="AI23" s="99"/>
      <c r="AJ23" s="99"/>
      <c r="AK23" s="99"/>
    </row>
    <row r="24" spans="1:37" ht="21" customHeight="1" thickBot="1">
      <c r="A24" s="5284"/>
      <c r="B24" s="108"/>
      <c r="C24" s="2760"/>
      <c r="D24" s="5219" t="s">
        <v>1210</v>
      </c>
      <c r="E24" s="5219"/>
      <c r="F24" s="5219"/>
      <c r="G24" s="5219"/>
      <c r="H24" s="5219"/>
      <c r="I24" s="5219"/>
      <c r="J24" s="2756"/>
      <c r="K24" s="973"/>
      <c r="L24" s="2937"/>
      <c r="M24" s="5560"/>
      <c r="N24" s="1437"/>
      <c r="O24" s="988"/>
      <c r="P24" s="988"/>
      <c r="Q24" s="988"/>
      <c r="R24" s="988"/>
      <c r="S24" s="988"/>
      <c r="T24" s="2938"/>
      <c r="U24" s="5563"/>
      <c r="V24" s="5564"/>
      <c r="W24" s="5548"/>
      <c r="X24" s="5549"/>
      <c r="Y24" s="5549"/>
      <c r="Z24" s="5549"/>
      <c r="AA24" s="5549"/>
      <c r="AB24" s="5549"/>
      <c r="AC24" s="5549"/>
      <c r="AD24" s="5549"/>
      <c r="AE24" s="5549"/>
      <c r="AF24" s="5550"/>
      <c r="AG24" s="99"/>
      <c r="AH24" s="99"/>
      <c r="AI24" s="99"/>
      <c r="AJ24" s="99"/>
      <c r="AK24" s="99"/>
    </row>
    <row r="25" spans="1:37" ht="21" customHeight="1" thickTop="1" thickBot="1">
      <c r="A25" s="5284"/>
      <c r="B25" s="108"/>
      <c r="C25" s="2939"/>
      <c r="D25" s="5451" t="s">
        <v>1211</v>
      </c>
      <c r="E25" s="5451"/>
      <c r="F25" s="5451"/>
      <c r="G25" s="5451"/>
      <c r="H25" s="5451"/>
      <c r="I25" s="5451"/>
      <c r="J25" s="2940"/>
      <c r="K25" s="2886"/>
      <c r="L25" s="2887" t="s">
        <v>123</v>
      </c>
      <c r="M25" s="5531"/>
      <c r="N25" s="2769"/>
      <c r="O25" s="2769"/>
      <c r="P25" s="2769"/>
      <c r="Q25" s="2769"/>
      <c r="R25" s="2769"/>
      <c r="S25" s="2498"/>
      <c r="T25" s="2529"/>
      <c r="U25" s="5530"/>
      <c r="V25" s="5312"/>
      <c r="W25" s="5313" t="s">
        <v>1215</v>
      </c>
      <c r="X25" s="5314"/>
      <c r="Y25" s="5314"/>
      <c r="Z25" s="5314"/>
      <c r="AA25" s="5314"/>
      <c r="AB25" s="5314"/>
      <c r="AC25" s="5314"/>
      <c r="AD25" s="5314"/>
      <c r="AE25" s="5314"/>
      <c r="AF25" s="5315"/>
      <c r="AG25" s="99"/>
      <c r="AH25" s="99"/>
      <c r="AI25" s="99"/>
      <c r="AJ25" s="99"/>
      <c r="AK25" s="99"/>
    </row>
    <row r="26" spans="1:37" ht="21" customHeight="1" thickTop="1" thickBot="1">
      <c r="A26" s="5284"/>
      <c r="B26" s="108"/>
      <c r="C26" s="2941"/>
      <c r="D26" s="5514" t="s">
        <v>1212</v>
      </c>
      <c r="E26" s="5514"/>
      <c r="F26" s="5514"/>
      <c r="G26" s="5514"/>
      <c r="H26" s="5514"/>
      <c r="I26" s="5514"/>
      <c r="J26" s="2942"/>
      <c r="K26" s="2943"/>
      <c r="L26" s="2911"/>
      <c r="M26" s="5531"/>
      <c r="N26" s="2504"/>
      <c r="O26" s="2505"/>
      <c r="P26" s="2505"/>
      <c r="Q26" s="2505"/>
      <c r="R26" s="2505"/>
      <c r="S26" s="2505"/>
      <c r="T26" s="2530"/>
      <c r="U26" s="5565"/>
      <c r="V26" s="5566"/>
      <c r="W26" s="5308"/>
      <c r="X26" s="5309"/>
      <c r="Y26" s="5309"/>
      <c r="Z26" s="5309"/>
      <c r="AA26" s="5309"/>
      <c r="AB26" s="5309"/>
      <c r="AC26" s="5309"/>
      <c r="AD26" s="5309"/>
      <c r="AE26" s="5309"/>
      <c r="AF26" s="5310"/>
      <c r="AG26" s="99"/>
      <c r="AH26" s="99"/>
      <c r="AI26" s="99"/>
      <c r="AJ26" s="99"/>
      <c r="AK26" s="99"/>
    </row>
    <row r="27" spans="1:37" ht="21" customHeight="1" thickTop="1" thickBot="1">
      <c r="A27" s="5284"/>
      <c r="B27" s="108"/>
      <c r="C27" s="2939"/>
      <c r="D27" s="5529" t="s">
        <v>1213</v>
      </c>
      <c r="E27" s="5451"/>
      <c r="F27" s="5451"/>
      <c r="G27" s="5451"/>
      <c r="H27" s="5451"/>
      <c r="I27" s="5451"/>
      <c r="J27" s="2940"/>
      <c r="K27" s="2886"/>
      <c r="L27" s="2889" t="s">
        <v>125</v>
      </c>
      <c r="M27" s="5531"/>
      <c r="N27" s="2769"/>
      <c r="O27" s="2769"/>
      <c r="P27" s="2769"/>
      <c r="Q27" s="2769"/>
      <c r="R27" s="2769"/>
      <c r="S27" s="2498"/>
      <c r="T27" s="2529"/>
      <c r="U27" s="5530"/>
      <c r="V27" s="5312"/>
      <c r="W27" s="5313" t="s">
        <v>6671</v>
      </c>
      <c r="X27" s="5314"/>
      <c r="Y27" s="5314"/>
      <c r="Z27" s="5314"/>
      <c r="AA27" s="5314"/>
      <c r="AB27" s="5314"/>
      <c r="AC27" s="5314"/>
      <c r="AD27" s="5314"/>
      <c r="AE27" s="5314"/>
      <c r="AF27" s="5315"/>
      <c r="AG27" s="99"/>
      <c r="AH27" s="99"/>
      <c r="AI27" s="99"/>
      <c r="AJ27" s="99"/>
      <c r="AK27" s="99"/>
    </row>
    <row r="28" spans="1:37" ht="21" customHeight="1" thickTop="1" thickBot="1">
      <c r="A28" s="5284"/>
      <c r="B28" s="5330"/>
      <c r="C28" s="2941"/>
      <c r="D28" s="5514" t="s">
        <v>1751</v>
      </c>
      <c r="E28" s="5514"/>
      <c r="F28" s="5514"/>
      <c r="G28" s="5514"/>
      <c r="H28" s="5514"/>
      <c r="I28" s="5514"/>
      <c r="J28" s="2944"/>
      <c r="K28" s="2945"/>
      <c r="L28" s="5527" t="s">
        <v>135</v>
      </c>
      <c r="M28" s="5531"/>
      <c r="N28" s="2508"/>
      <c r="O28" s="2509"/>
      <c r="P28" s="2505"/>
      <c r="Q28" s="2505"/>
      <c r="R28" s="2505"/>
      <c r="S28" s="2505"/>
      <c r="T28" s="2531"/>
      <c r="U28" s="5341"/>
      <c r="V28" s="5519"/>
      <c r="W28" s="5325"/>
      <c r="X28" s="5327"/>
      <c r="Y28" s="5327"/>
      <c r="Z28" s="5327"/>
      <c r="AA28" s="5327"/>
      <c r="AB28" s="5327"/>
      <c r="AC28" s="5327"/>
      <c r="AD28" s="5327"/>
      <c r="AE28" s="5327"/>
      <c r="AF28" s="5328"/>
      <c r="AG28" s="99"/>
      <c r="AH28" s="99"/>
      <c r="AI28" s="99"/>
      <c r="AJ28" s="99"/>
      <c r="AK28" s="99"/>
    </row>
    <row r="29" spans="1:37" ht="21" customHeight="1" thickTop="1" thickBot="1">
      <c r="A29" s="5284"/>
      <c r="B29" s="5330"/>
      <c r="C29" s="2946"/>
      <c r="D29" s="5529" t="s">
        <v>1214</v>
      </c>
      <c r="E29" s="5451"/>
      <c r="F29" s="5451"/>
      <c r="G29" s="5451"/>
      <c r="H29" s="5451"/>
      <c r="I29" s="5451"/>
      <c r="J29" s="2947"/>
      <c r="K29" s="2948"/>
      <c r="L29" s="5528"/>
      <c r="M29" s="5531"/>
      <c r="N29" s="2769"/>
      <c r="O29" s="2769"/>
      <c r="P29" s="2769"/>
      <c r="Q29" s="2769"/>
      <c r="R29" s="2769"/>
      <c r="S29" s="2498"/>
      <c r="T29" s="2529"/>
      <c r="U29" s="5530"/>
      <c r="V29" s="5312"/>
      <c r="W29" s="5313" t="s">
        <v>6672</v>
      </c>
      <c r="X29" s="5314"/>
      <c r="Y29" s="5314"/>
      <c r="Z29" s="5314"/>
      <c r="AA29" s="5314"/>
      <c r="AB29" s="5314"/>
      <c r="AC29" s="5314"/>
      <c r="AD29" s="5314"/>
      <c r="AE29" s="5314"/>
      <c r="AF29" s="5315"/>
      <c r="AG29" s="99"/>
      <c r="AH29" s="99"/>
      <c r="AI29" s="99"/>
      <c r="AJ29" s="99"/>
      <c r="AK29" s="99"/>
    </row>
    <row r="30" spans="1:37" ht="21" customHeight="1" thickTop="1" thickBot="1">
      <c r="A30" s="5284"/>
      <c r="B30" s="108"/>
      <c r="C30" s="5567" t="s">
        <v>3021</v>
      </c>
      <c r="D30" s="5568"/>
      <c r="E30" s="5568"/>
      <c r="F30" s="5568"/>
      <c r="G30" s="5568"/>
      <c r="H30" s="5568"/>
      <c r="I30" s="5568"/>
      <c r="J30" s="5568"/>
      <c r="K30" s="5569"/>
      <c r="L30" s="2949"/>
      <c r="M30" s="5531"/>
      <c r="N30" s="2508"/>
      <c r="O30" s="2513"/>
      <c r="P30" s="2513"/>
      <c r="Q30" s="2513"/>
      <c r="R30" s="2513"/>
      <c r="S30" s="2509"/>
      <c r="T30" s="2513"/>
      <c r="U30" s="5434"/>
      <c r="V30" s="5326"/>
      <c r="W30" s="5325"/>
      <c r="X30" s="5327"/>
      <c r="Y30" s="5327"/>
      <c r="Z30" s="5327"/>
      <c r="AA30" s="5327"/>
      <c r="AB30" s="5327"/>
      <c r="AC30" s="5327"/>
      <c r="AD30" s="5327"/>
      <c r="AE30" s="5327"/>
      <c r="AF30" s="5328"/>
      <c r="AG30" s="99"/>
      <c r="AH30" s="99"/>
      <c r="AI30" s="99"/>
      <c r="AJ30" s="99"/>
      <c r="AK30" s="99"/>
    </row>
    <row r="31" spans="1:37" ht="21" customHeight="1" thickTop="1" thickBot="1">
      <c r="A31" s="5284"/>
      <c r="B31" s="108"/>
      <c r="C31" s="5350"/>
      <c r="D31" s="5570"/>
      <c r="E31" s="5570"/>
      <c r="F31" s="5570"/>
      <c r="G31" s="5570"/>
      <c r="H31" s="5570"/>
      <c r="I31" s="5570"/>
      <c r="J31" s="5570"/>
      <c r="K31" s="5571"/>
      <c r="L31" s="2950" t="s">
        <v>140</v>
      </c>
      <c r="M31" s="5531"/>
      <c r="N31" s="2769"/>
      <c r="O31" s="2769"/>
      <c r="P31" s="2769"/>
      <c r="Q31" s="2769"/>
      <c r="R31" s="2769"/>
      <c r="S31" s="2498"/>
      <c r="T31" s="2529"/>
      <c r="U31" s="5515"/>
      <c r="V31" s="5346"/>
      <c r="W31" s="5353"/>
      <c r="X31" s="5354"/>
      <c r="Y31" s="5354"/>
      <c r="Z31" s="5354"/>
      <c r="AA31" s="5354"/>
      <c r="AB31" s="5354"/>
      <c r="AC31" s="5354"/>
      <c r="AD31" s="5354"/>
      <c r="AE31" s="5354"/>
      <c r="AF31" s="5355"/>
      <c r="AG31" s="99"/>
      <c r="AH31" s="99"/>
      <c r="AI31" s="99"/>
      <c r="AJ31" s="99"/>
      <c r="AK31" s="99"/>
    </row>
    <row r="32" spans="1:37" ht="21" customHeight="1" thickTop="1" thickBot="1">
      <c r="A32" s="5284"/>
      <c r="B32" s="108"/>
      <c r="C32" s="5464"/>
      <c r="D32" s="5465"/>
      <c r="E32" s="5465"/>
      <c r="F32" s="5465"/>
      <c r="G32" s="5465"/>
      <c r="H32" s="5465"/>
      <c r="I32" s="5465"/>
      <c r="J32" s="5465"/>
      <c r="K32" s="5465"/>
      <c r="L32" s="2837"/>
      <c r="M32" s="5531"/>
      <c r="N32" s="2508"/>
      <c r="O32" s="2509"/>
      <c r="P32" s="2509"/>
      <c r="Q32" s="2509"/>
      <c r="R32" s="2509"/>
      <c r="S32" s="2509"/>
      <c r="T32" s="2531"/>
      <c r="U32" s="5341"/>
      <c r="V32" s="5519"/>
      <c r="W32" s="5325"/>
      <c r="X32" s="5327"/>
      <c r="Y32" s="5327"/>
      <c r="Z32" s="5327"/>
      <c r="AA32" s="5327"/>
      <c r="AB32" s="5327"/>
      <c r="AC32" s="5327"/>
      <c r="AD32" s="5327"/>
      <c r="AE32" s="5327"/>
      <c r="AF32" s="5328"/>
      <c r="AG32" s="99"/>
      <c r="AH32" s="99"/>
      <c r="AI32" s="99"/>
      <c r="AJ32" s="99"/>
      <c r="AK32" s="99"/>
    </row>
    <row r="33" spans="1:39" ht="21" customHeight="1" thickTop="1" thickBot="1">
      <c r="A33" s="5284"/>
      <c r="B33" s="108"/>
      <c r="C33" s="5466"/>
      <c r="D33" s="5467"/>
      <c r="E33" s="5467"/>
      <c r="F33" s="5467"/>
      <c r="G33" s="5467"/>
      <c r="H33" s="5467"/>
      <c r="I33" s="5467"/>
      <c r="J33" s="5467"/>
      <c r="K33" s="5467"/>
      <c r="L33" s="2892" t="s">
        <v>141</v>
      </c>
      <c r="M33" s="5531"/>
      <c r="N33" s="2769"/>
      <c r="O33" s="2769"/>
      <c r="P33" s="2769"/>
      <c r="Q33" s="2769"/>
      <c r="R33" s="2769"/>
      <c r="S33" s="2498"/>
      <c r="T33" s="2529"/>
      <c r="U33" s="5515"/>
      <c r="V33" s="5346"/>
      <c r="W33" s="5520"/>
      <c r="X33" s="5521"/>
      <c r="Y33" s="5521"/>
      <c r="Z33" s="5521"/>
      <c r="AA33" s="5521"/>
      <c r="AB33" s="5521"/>
      <c r="AC33" s="5521"/>
      <c r="AD33" s="5521"/>
      <c r="AE33" s="5521"/>
      <c r="AF33" s="5522"/>
      <c r="AG33" s="99"/>
      <c r="AH33" s="99"/>
      <c r="AI33" s="99"/>
      <c r="AJ33" s="99"/>
      <c r="AK33" s="99"/>
    </row>
    <row r="34" spans="1:39" ht="21" customHeight="1" thickTop="1" thickBot="1">
      <c r="A34" s="5284"/>
      <c r="B34" s="108"/>
      <c r="C34" s="2951"/>
      <c r="D34" s="5514" t="s">
        <v>1289</v>
      </c>
      <c r="E34" s="5514"/>
      <c r="F34" s="5514"/>
      <c r="G34" s="5514"/>
      <c r="H34" s="5514"/>
      <c r="I34" s="5514"/>
      <c r="J34" s="2952"/>
      <c r="K34" s="2953"/>
      <c r="L34" s="2912"/>
      <c r="M34" s="5510"/>
      <c r="N34" s="5383"/>
      <c r="O34" s="5383"/>
      <c r="P34" s="2499"/>
      <c r="Q34" s="5472"/>
      <c r="R34" s="5395"/>
      <c r="S34" s="5395"/>
      <c r="T34" s="5395"/>
      <c r="U34" s="5523"/>
      <c r="V34" s="5524"/>
      <c r="W34" s="5428"/>
      <c r="X34" s="5429"/>
      <c r="Y34" s="5429"/>
      <c r="Z34" s="5429"/>
      <c r="AA34" s="5429"/>
      <c r="AB34" s="5429"/>
      <c r="AC34" s="5429"/>
      <c r="AD34" s="5429"/>
      <c r="AE34" s="5429"/>
      <c r="AF34" s="5430"/>
      <c r="AG34" s="99"/>
      <c r="AH34" s="99"/>
      <c r="AI34" s="99"/>
      <c r="AJ34" s="99"/>
      <c r="AK34" s="99"/>
    </row>
    <row r="35" spans="1:39" ht="21" customHeight="1" thickTop="1" thickBot="1">
      <c r="A35" s="5284"/>
      <c r="B35" s="108"/>
      <c r="C35" s="2852"/>
      <c r="D35" s="5291" t="s">
        <v>155</v>
      </c>
      <c r="E35" s="5291"/>
      <c r="F35" s="5291"/>
      <c r="G35" s="5291"/>
      <c r="H35" s="5291"/>
      <c r="I35" s="5291"/>
      <c r="J35" s="2853"/>
      <c r="K35" s="1120"/>
      <c r="L35" s="2895" t="s">
        <v>143</v>
      </c>
      <c r="M35" s="5511"/>
      <c r="N35" s="5512"/>
      <c r="O35" s="5513"/>
      <c r="P35" s="2855">
        <f>P25+P27+P29+P31+P33</f>
        <v>0</v>
      </c>
      <c r="Q35" s="5473"/>
      <c r="R35" s="5396"/>
      <c r="S35" s="5396"/>
      <c r="T35" s="5396"/>
      <c r="U35" s="5525"/>
      <c r="V35" s="5526"/>
      <c r="W35" s="5516"/>
      <c r="X35" s="5517"/>
      <c r="Y35" s="5517"/>
      <c r="Z35" s="5517"/>
      <c r="AA35" s="5517"/>
      <c r="AB35" s="5517"/>
      <c r="AC35" s="5517"/>
      <c r="AD35" s="5517"/>
      <c r="AE35" s="5517"/>
      <c r="AF35" s="5518"/>
      <c r="AG35" s="99"/>
      <c r="AH35" s="99"/>
      <c r="AI35" s="99"/>
      <c r="AJ35" s="99"/>
      <c r="AK35" s="99"/>
    </row>
    <row r="36" spans="1:39" ht="6.9" customHeight="1" thickBot="1">
      <c r="A36" s="5284"/>
      <c r="B36" s="108"/>
      <c r="C36" s="1014"/>
      <c r="D36" s="1014"/>
      <c r="E36" s="1014"/>
      <c r="F36" s="1014"/>
      <c r="G36" s="1014"/>
      <c r="H36" s="1014"/>
      <c r="I36" s="1014"/>
      <c r="J36" s="1014"/>
      <c r="K36" s="1014"/>
      <c r="L36" s="1380"/>
      <c r="M36" s="1015"/>
      <c r="N36" s="984"/>
      <c r="O36" s="984"/>
      <c r="P36" s="982"/>
      <c r="Q36" s="982"/>
      <c r="R36" s="982"/>
      <c r="S36" s="982"/>
      <c r="T36" s="982"/>
      <c r="U36" s="1084"/>
      <c r="V36" s="1084"/>
      <c r="W36" s="1084"/>
      <c r="X36" s="1084"/>
      <c r="Y36" s="1084"/>
      <c r="Z36" s="1084"/>
      <c r="AA36" s="1084"/>
      <c r="AB36" s="1084"/>
      <c r="AC36" s="1084"/>
      <c r="AD36" s="1084"/>
      <c r="AE36" s="1084"/>
      <c r="AF36" s="1431"/>
      <c r="AG36" s="99"/>
      <c r="AH36" s="99"/>
      <c r="AI36" s="99"/>
      <c r="AJ36" s="99"/>
      <c r="AK36" s="99"/>
    </row>
    <row r="37" spans="1:39" s="100" customFormat="1" ht="5.0999999999999996" customHeight="1">
      <c r="A37" s="5284"/>
      <c r="B37" s="104"/>
      <c r="C37" s="1442"/>
      <c r="D37" s="1443"/>
      <c r="E37" s="1443"/>
      <c r="F37" s="1443"/>
      <c r="G37" s="1443"/>
      <c r="H37" s="1443"/>
      <c r="I37" s="1443"/>
      <c r="J37" s="1443"/>
      <c r="K37" s="1443"/>
      <c r="L37" s="1444"/>
      <c r="M37" s="1445"/>
      <c r="N37" s="1445"/>
      <c r="O37" s="1446"/>
      <c r="P37" s="1446"/>
      <c r="Q37" s="1401"/>
      <c r="R37" s="1745"/>
      <c r="S37" s="1401"/>
      <c r="T37" s="1745"/>
      <c r="U37" s="1401"/>
      <c r="V37" s="1402"/>
      <c r="W37" s="1402"/>
      <c r="X37" s="1402"/>
      <c r="Y37" s="1402"/>
      <c r="Z37" s="1402"/>
      <c r="AA37" s="1402"/>
      <c r="AB37" s="1402"/>
      <c r="AC37" s="1402"/>
      <c r="AD37" s="1402"/>
      <c r="AE37" s="1402"/>
      <c r="AF37" s="1449"/>
    </row>
    <row r="38" spans="1:39" s="663" customFormat="1" ht="12.9" customHeight="1">
      <c r="A38" s="5284"/>
      <c r="B38" s="1439"/>
      <c r="C38" s="1404"/>
      <c r="D38" s="5389" t="s">
        <v>1742</v>
      </c>
      <c r="E38" s="5389"/>
      <c r="F38" s="5389"/>
      <c r="G38" s="5389"/>
      <c r="H38" s="5389"/>
      <c r="I38" s="9"/>
      <c r="J38" s="1408" t="s">
        <v>4788</v>
      </c>
      <c r="K38" s="1408"/>
      <c r="L38" s="9"/>
      <c r="M38" s="52"/>
      <c r="N38" s="52"/>
      <c r="O38" s="9"/>
      <c r="P38" s="1408" t="s">
        <v>4791</v>
      </c>
      <c r="Q38" s="9"/>
      <c r="R38" s="9"/>
      <c r="S38" s="52"/>
      <c r="T38" s="1440"/>
      <c r="U38" s="1440"/>
      <c r="V38" s="1441"/>
      <c r="W38" s="1441"/>
      <c r="X38" s="1441"/>
      <c r="Y38" s="1441"/>
      <c r="Z38" s="1441"/>
      <c r="AA38" s="1441"/>
      <c r="AB38" s="1441"/>
      <c r="AC38" s="1441"/>
      <c r="AD38" s="1441"/>
      <c r="AE38" s="1441"/>
      <c r="AF38" s="1450"/>
    </row>
    <row r="39" spans="1:39" s="663" customFormat="1" ht="12.9" customHeight="1">
      <c r="A39" s="5284"/>
      <c r="B39" s="1439"/>
      <c r="C39" s="1404"/>
      <c r="D39" s="5389"/>
      <c r="E39" s="5389"/>
      <c r="F39" s="5389"/>
      <c r="G39" s="5389"/>
      <c r="H39" s="5389"/>
      <c r="I39" s="9"/>
      <c r="J39" s="1408" t="s">
        <v>4789</v>
      </c>
      <c r="K39" s="1432"/>
      <c r="L39" s="9"/>
      <c r="M39" s="52"/>
      <c r="N39" s="52"/>
      <c r="O39" s="9"/>
      <c r="P39" s="1408" t="s">
        <v>1284</v>
      </c>
      <c r="Q39" s="486"/>
      <c r="R39" s="486"/>
      <c r="S39" s="1087"/>
      <c r="T39" s="1440"/>
      <c r="U39" s="1440"/>
      <c r="V39" s="1441"/>
      <c r="W39" s="1441"/>
      <c r="X39" s="1441"/>
      <c r="Y39" s="1441"/>
      <c r="Z39" s="1441"/>
      <c r="AA39" s="1441"/>
      <c r="AB39" s="1441"/>
      <c r="AC39" s="1441"/>
      <c r="AD39" s="1441"/>
      <c r="AE39" s="1441"/>
      <c r="AF39" s="1450"/>
    </row>
    <row r="40" spans="1:39" s="663" customFormat="1" ht="12.9" customHeight="1">
      <c r="A40" s="5284"/>
      <c r="B40" s="1439"/>
      <c r="C40" s="1404"/>
      <c r="D40" s="5389"/>
      <c r="E40" s="5389"/>
      <c r="F40" s="5389"/>
      <c r="G40" s="5389"/>
      <c r="H40" s="5389"/>
      <c r="I40" s="9"/>
      <c r="J40" s="1408" t="s">
        <v>4848</v>
      </c>
      <c r="K40" s="1408"/>
      <c r="L40" s="9"/>
      <c r="M40" s="52"/>
      <c r="N40" s="52"/>
      <c r="O40" s="9"/>
      <c r="P40" s="1408" t="s">
        <v>4792</v>
      </c>
      <c r="Q40" s="89"/>
      <c r="R40" s="89"/>
      <c r="S40" s="1087"/>
      <c r="T40" s="1440"/>
      <c r="U40" s="1440"/>
      <c r="V40" s="1441"/>
      <c r="W40" s="1441"/>
      <c r="X40" s="1441"/>
      <c r="Y40" s="1441"/>
      <c r="Z40" s="1441"/>
      <c r="AA40" s="1441"/>
      <c r="AB40" s="1441"/>
      <c r="AC40" s="1441"/>
      <c r="AD40" s="1441"/>
      <c r="AE40" s="1441"/>
      <c r="AF40" s="1450"/>
    </row>
    <row r="41" spans="1:39" s="663" customFormat="1" ht="12.9" customHeight="1">
      <c r="A41" s="5284"/>
      <c r="B41" s="1439"/>
      <c r="C41" s="1404"/>
      <c r="D41" s="5389"/>
      <c r="E41" s="5389"/>
      <c r="F41" s="5389"/>
      <c r="G41" s="5389"/>
      <c r="H41" s="5389"/>
      <c r="I41" s="9"/>
      <c r="J41" s="1408" t="s">
        <v>4790</v>
      </c>
      <c r="K41" s="1408"/>
      <c r="L41" s="9"/>
      <c r="M41" s="52"/>
      <c r="N41" s="52"/>
      <c r="O41" s="9"/>
      <c r="P41" s="1408"/>
      <c r="Q41" s="9"/>
      <c r="R41" s="9"/>
      <c r="S41" s="52"/>
      <c r="T41" s="1440"/>
      <c r="U41" s="1440"/>
      <c r="V41" s="1441"/>
      <c r="W41" s="1441"/>
      <c r="X41" s="1441"/>
      <c r="Y41" s="1441"/>
      <c r="Z41" s="1441"/>
      <c r="AA41" s="1441"/>
      <c r="AB41" s="1441"/>
      <c r="AC41" s="1441"/>
      <c r="AD41" s="1441"/>
      <c r="AE41" s="1441"/>
      <c r="AF41" s="1450"/>
    </row>
    <row r="42" spans="1:39" ht="5.0999999999999996" customHeight="1" thickBot="1">
      <c r="A42" s="5284"/>
      <c r="B42" s="108"/>
      <c r="C42" s="1409"/>
      <c r="D42" s="1451"/>
      <c r="E42" s="1451"/>
      <c r="F42" s="1451"/>
      <c r="G42" s="1451"/>
      <c r="H42" s="1451"/>
      <c r="I42" s="1451"/>
      <c r="J42" s="1451"/>
      <c r="K42" s="1451"/>
      <c r="L42" s="1452"/>
      <c r="M42" s="1453"/>
      <c r="N42" s="1453"/>
      <c r="O42" s="1454"/>
      <c r="P42" s="1454"/>
      <c r="Q42" s="1414"/>
      <c r="R42" s="1075"/>
      <c r="S42" s="1414"/>
      <c r="T42" s="1075"/>
      <c r="U42" s="1414"/>
      <c r="V42" s="1415"/>
      <c r="W42" s="1415"/>
      <c r="X42" s="1415"/>
      <c r="Y42" s="1415"/>
      <c r="Z42" s="1415"/>
      <c r="AA42" s="1415"/>
      <c r="AB42" s="1415"/>
      <c r="AC42" s="1415"/>
      <c r="AD42" s="1415"/>
      <c r="AE42" s="1415"/>
      <c r="AF42" s="1455"/>
      <c r="AG42" s="99"/>
      <c r="AH42" s="99"/>
      <c r="AI42" s="99"/>
      <c r="AJ42" s="99"/>
      <c r="AK42" s="99"/>
    </row>
    <row r="43" spans="1:39" ht="5.0999999999999996" customHeight="1">
      <c r="A43" s="5284"/>
      <c r="B43" s="108"/>
      <c r="C43" s="1014"/>
      <c r="D43" s="1014"/>
      <c r="E43" s="1014"/>
      <c r="F43" s="1014"/>
      <c r="G43" s="1014"/>
      <c r="H43" s="1014"/>
      <c r="I43" s="1014"/>
      <c r="J43" s="1014"/>
      <c r="K43" s="1014"/>
      <c r="L43" s="1380"/>
      <c r="M43" s="1015"/>
      <c r="N43" s="984"/>
      <c r="O43" s="984"/>
      <c r="P43" s="982"/>
      <c r="Q43" s="982"/>
      <c r="R43" s="982"/>
      <c r="S43" s="982"/>
      <c r="T43" s="982"/>
      <c r="U43" s="1084"/>
      <c r="V43" s="1084"/>
      <c r="W43" s="1084"/>
      <c r="X43" s="1084"/>
      <c r="Y43" s="1084"/>
      <c r="Z43" s="1084"/>
      <c r="AA43" s="1084"/>
      <c r="AB43" s="1084"/>
      <c r="AC43" s="1084"/>
      <c r="AD43" s="1084"/>
      <c r="AE43" s="1084"/>
      <c r="AF43" s="1431"/>
      <c r="AG43" s="99"/>
      <c r="AH43" s="99"/>
      <c r="AI43" s="99"/>
      <c r="AJ43" s="99"/>
      <c r="AK43" s="99"/>
    </row>
    <row r="44" spans="1:39" s="100" customFormat="1" ht="12.75" customHeight="1">
      <c r="A44" s="5284"/>
      <c r="B44" s="104"/>
      <c r="C44" s="1417"/>
      <c r="D44" s="1418" t="s">
        <v>4846</v>
      </c>
      <c r="E44" s="1419"/>
      <c r="F44" s="1419"/>
      <c r="G44" s="1419"/>
      <c r="H44" s="1419"/>
      <c r="I44" s="1419"/>
      <c r="J44" s="1419"/>
      <c r="K44" s="4"/>
      <c r="L44" s="4"/>
      <c r="M44" s="1087"/>
      <c r="N44" s="1087"/>
      <c r="O44" s="1087"/>
      <c r="P44" s="1087"/>
      <c r="Q44" s="1087"/>
      <c r="R44" s="1087"/>
      <c r="S44" s="1087"/>
      <c r="T44" s="1087"/>
      <c r="U44" s="1087"/>
      <c r="V44" s="1087"/>
      <c r="W44" s="1087"/>
      <c r="X44" s="1087"/>
      <c r="Y44" s="1087"/>
      <c r="Z44" s="1087"/>
      <c r="AA44" s="1087"/>
      <c r="AB44" s="1087"/>
      <c r="AC44" s="1087"/>
      <c r="AD44" s="1087"/>
      <c r="AE44" s="1087"/>
      <c r="AF44" s="1087"/>
    </row>
    <row r="45" spans="1:39" s="100" customFormat="1" ht="12.75" customHeight="1">
      <c r="A45" s="5284"/>
      <c r="B45" s="104"/>
      <c r="C45" s="91"/>
      <c r="D45" s="5403" t="s">
        <v>4847</v>
      </c>
      <c r="E45" s="5403"/>
      <c r="F45" s="5403"/>
      <c r="G45" s="5403"/>
      <c r="H45" s="5403"/>
      <c r="I45" s="5403"/>
      <c r="J45" s="5403"/>
      <c r="K45" s="5403"/>
      <c r="L45" s="5403"/>
      <c r="M45" s="5403"/>
      <c r="N45" s="5403"/>
      <c r="O45" s="5403"/>
      <c r="P45" s="5403"/>
      <c r="Q45" s="5403"/>
      <c r="R45" s="1705"/>
      <c r="S45" s="1087"/>
      <c r="T45" s="1087"/>
      <c r="U45" s="1087"/>
      <c r="V45" s="1087"/>
      <c r="W45" s="1087"/>
      <c r="X45" s="1087"/>
      <c r="Y45" s="1087"/>
      <c r="Z45" s="1087"/>
      <c r="AA45" s="1087"/>
      <c r="AB45" s="1087"/>
      <c r="AC45" s="1087"/>
      <c r="AD45" s="1087"/>
      <c r="AE45" s="1087"/>
      <c r="AF45" s="1087"/>
    </row>
    <row r="46" spans="1:39" s="100" customFormat="1" ht="12.75" customHeight="1">
      <c r="A46" s="5284"/>
      <c r="B46" s="104"/>
      <c r="C46" s="91"/>
      <c r="D46" s="199"/>
      <c r="E46" s="199"/>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row>
    <row r="47" spans="1:39" s="100" customFormat="1" ht="5.0999999999999996" customHeight="1">
      <c r="A47" s="5284"/>
      <c r="B47" s="104"/>
      <c r="C47" s="199"/>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row>
    <row r="48" spans="1:39" s="100" customFormat="1" ht="18.75" customHeight="1">
      <c r="A48" s="99"/>
      <c r="B48" s="99"/>
      <c r="AL48" s="99"/>
      <c r="AM48" s="99"/>
    </row>
    <row r="49" spans="3:32">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row>
    <row r="50" spans="3:32">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row>
    <row r="51" spans="3:32">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row>
    <row r="52" spans="3:32">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row>
    <row r="53" spans="3:32">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row>
  </sheetData>
  <sheetProtection selectLockedCells="1" selectUnlockedCells="1"/>
  <mergeCells count="69">
    <mergeCell ref="R34:R35"/>
    <mergeCell ref="S34:S35"/>
    <mergeCell ref="T34:T35"/>
    <mergeCell ref="D26:I26"/>
    <mergeCell ref="U26:V26"/>
    <mergeCell ref="C32:K33"/>
    <mergeCell ref="M32:M33"/>
    <mergeCell ref="M30:M31"/>
    <mergeCell ref="U30:V30"/>
    <mergeCell ref="C30:K31"/>
    <mergeCell ref="M26:M27"/>
    <mergeCell ref="D27:I27"/>
    <mergeCell ref="U27:V27"/>
    <mergeCell ref="W24:AF24"/>
    <mergeCell ref="W23:AF23"/>
    <mergeCell ref="D13:K13"/>
    <mergeCell ref="D14:K14"/>
    <mergeCell ref="D15:K15"/>
    <mergeCell ref="U21:V21"/>
    <mergeCell ref="U20:V20"/>
    <mergeCell ref="U23:V23"/>
    <mergeCell ref="U19:V19"/>
    <mergeCell ref="M24:M25"/>
    <mergeCell ref="U22:V22"/>
    <mergeCell ref="U24:V24"/>
    <mergeCell ref="A2:AF2"/>
    <mergeCell ref="AB3:AE3"/>
    <mergeCell ref="A4:A33"/>
    <mergeCell ref="M10:S11"/>
    <mergeCell ref="O14:P14"/>
    <mergeCell ref="O15:P15"/>
    <mergeCell ref="U18:V18"/>
    <mergeCell ref="W18:AF18"/>
    <mergeCell ref="W19:AF19"/>
    <mergeCell ref="D24:I24"/>
    <mergeCell ref="W26:AF26"/>
    <mergeCell ref="U25:V25"/>
    <mergeCell ref="W25:AF25"/>
    <mergeCell ref="W20:AF20"/>
    <mergeCell ref="U10:AF17"/>
    <mergeCell ref="D25:I25"/>
    <mergeCell ref="B28:B29"/>
    <mergeCell ref="L28:L29"/>
    <mergeCell ref="U28:V28"/>
    <mergeCell ref="W28:AF28"/>
    <mergeCell ref="D29:I29"/>
    <mergeCell ref="U29:V29"/>
    <mergeCell ref="W29:AF29"/>
    <mergeCell ref="D28:I28"/>
    <mergeCell ref="M28:M29"/>
    <mergeCell ref="W27:AF27"/>
    <mergeCell ref="W30:AF30"/>
    <mergeCell ref="U31:V31"/>
    <mergeCell ref="W31:AF31"/>
    <mergeCell ref="W34:AF35"/>
    <mergeCell ref="U32:V32"/>
    <mergeCell ref="W32:AF32"/>
    <mergeCell ref="U33:V33"/>
    <mergeCell ref="W33:AF33"/>
    <mergeCell ref="U34:V35"/>
    <mergeCell ref="A34:A47"/>
    <mergeCell ref="D45:Q45"/>
    <mergeCell ref="M34:M35"/>
    <mergeCell ref="N34:N35"/>
    <mergeCell ref="O34:O35"/>
    <mergeCell ref="D38:H41"/>
    <mergeCell ref="D34:I34"/>
    <mergeCell ref="D35:I35"/>
    <mergeCell ref="Q34:Q35"/>
  </mergeCells>
  <dataValidations count="1">
    <dataValidation allowBlank="1" showInputMessage="1" showErrorMessage="1" prompt="Sila isi di sini_x000a_Please fill in here" sqref="C30:K31 C32:K33 M24:M33 N25:T25 N27:T27 N29:T29 N31:T31 N33:T33" xr:uid="{D3F3FDF2-1DBE-4DC4-B6F9-D5218B153152}"/>
  </dataValidations>
  <printOptions horizontalCentered="1"/>
  <pageMargins left="0" right="0" top="0.05" bottom="0.05" header="0.51180555555555596" footer="0.51180555555555596"/>
  <pageSetup paperSize="9" scale="52" firstPageNumber="0" orientation="landscape" useFirstPageNumber="1"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70"/>
  <sheetViews>
    <sheetView showGridLines="0" view="pageBreakPreview" topLeftCell="C39" zoomScale="110" zoomScaleSheetLayoutView="110" workbookViewId="0">
      <selection activeCell="R56" sqref="R56:R57"/>
    </sheetView>
  </sheetViews>
  <sheetFormatPr defaultColWidth="9.109375" defaultRowHeight="11.4"/>
  <cols>
    <col min="1" max="1" width="1.5546875" style="99" customWidth="1"/>
    <col min="2" max="2" width="9" style="99" hidden="1" customWidth="1"/>
    <col min="3" max="3" width="1.44140625" style="100" customWidth="1"/>
    <col min="4" max="5" width="4.6640625" style="100" customWidth="1"/>
    <col min="6" max="6" width="5.44140625" style="100" customWidth="1"/>
    <col min="7" max="8" width="5.33203125" style="100" customWidth="1"/>
    <col min="9" max="9" width="4.6640625" style="100" customWidth="1"/>
    <col min="10" max="10" width="4.5546875" style="100" customWidth="1"/>
    <col min="11" max="11" width="2.109375" style="100" customWidth="1"/>
    <col min="12" max="12" width="3" style="100" customWidth="1"/>
    <col min="13" max="13" width="12.109375" style="100" bestFit="1" customWidth="1"/>
    <col min="14" max="15" width="21.109375" style="100" customWidth="1"/>
    <col min="16" max="16" width="19" style="100" customWidth="1"/>
    <col min="17" max="20" width="18.6640625" style="100" customWidth="1"/>
    <col min="21" max="21" width="20.44140625" style="100" customWidth="1"/>
    <col min="22" max="22" width="2.44140625" style="100" customWidth="1"/>
    <col min="23" max="23" width="5.33203125" style="100" customWidth="1"/>
    <col min="24" max="31" width="2.6640625" style="100" customWidth="1"/>
    <col min="32" max="32" width="2.109375" style="100" customWidth="1"/>
    <col min="33" max="33" width="1" style="100" customWidth="1"/>
    <col min="34" max="38" width="9.109375" style="100"/>
    <col min="39" max="16384" width="9.109375" style="99"/>
  </cols>
  <sheetData>
    <row r="1" spans="1:38">
      <c r="A1" s="101"/>
      <c r="AG1" s="124"/>
    </row>
    <row r="2" spans="1:38"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c r="AD2" s="5283"/>
      <c r="AE2" s="5283"/>
      <c r="AF2" s="5283"/>
      <c r="AG2" s="5283"/>
    </row>
    <row r="3" spans="1:38"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103"/>
      <c r="Z3" s="103"/>
      <c r="AA3" s="103"/>
      <c r="AB3" s="103"/>
      <c r="AC3" s="5282" t="s">
        <v>24</v>
      </c>
      <c r="AD3" s="5282"/>
      <c r="AE3" s="5282"/>
      <c r="AF3" s="5282"/>
      <c r="AG3" s="125"/>
      <c r="AH3" s="127"/>
      <c r="AI3" s="127"/>
      <c r="AJ3" s="127"/>
      <c r="AK3" s="127"/>
      <c r="AL3" s="127"/>
    </row>
    <row r="4" spans="1:38" ht="15" customHeight="1">
      <c r="A4" s="5284"/>
      <c r="B4" s="104"/>
      <c r="C4" s="104"/>
      <c r="D4" s="105"/>
      <c r="E4" s="105"/>
      <c r="F4" s="105"/>
      <c r="G4" s="105"/>
      <c r="H4" s="106" t="s">
        <v>1216</v>
      </c>
      <c r="I4" s="104"/>
      <c r="K4" s="106"/>
      <c r="L4" s="106"/>
      <c r="M4" s="106"/>
      <c r="N4" s="106"/>
      <c r="O4" s="104"/>
      <c r="P4" s="104"/>
      <c r="Q4" s="104"/>
      <c r="R4" s="104"/>
      <c r="S4" s="104"/>
      <c r="T4" s="104"/>
      <c r="U4" s="104"/>
      <c r="V4" s="104"/>
      <c r="W4" s="104"/>
      <c r="X4" s="104"/>
      <c r="Y4" s="104"/>
      <c r="Z4" s="104"/>
      <c r="AA4" s="104"/>
      <c r="AB4" s="104"/>
      <c r="AC4" s="104"/>
      <c r="AD4" s="104"/>
      <c r="AE4" s="104"/>
      <c r="AF4" s="104"/>
      <c r="AG4" s="126"/>
      <c r="AH4" s="99"/>
      <c r="AI4" s="99"/>
      <c r="AJ4" s="99"/>
      <c r="AK4" s="99"/>
      <c r="AL4" s="99"/>
    </row>
    <row r="5" spans="1:38" ht="15" customHeight="1">
      <c r="A5" s="5284"/>
      <c r="B5" s="104"/>
      <c r="C5" s="107"/>
      <c r="D5" s="105"/>
      <c r="E5" s="105"/>
      <c r="F5" s="105"/>
      <c r="G5" s="105"/>
      <c r="H5" s="913" t="s">
        <v>1217</v>
      </c>
      <c r="I5" s="116"/>
      <c r="K5" s="116"/>
      <c r="L5" s="116"/>
      <c r="M5" s="116"/>
      <c r="N5" s="116"/>
      <c r="O5" s="116"/>
      <c r="P5" s="116"/>
      <c r="Q5" s="120"/>
      <c r="R5" s="120"/>
      <c r="S5" s="120"/>
      <c r="T5" s="120"/>
      <c r="U5" s="120"/>
      <c r="V5" s="121"/>
      <c r="W5" s="121"/>
      <c r="X5" s="121"/>
      <c r="Y5" s="121"/>
      <c r="Z5" s="121"/>
      <c r="AA5" s="121"/>
      <c r="AB5" s="121"/>
      <c r="AC5" s="108"/>
      <c r="AD5" s="108"/>
      <c r="AE5" s="108"/>
      <c r="AF5" s="108"/>
      <c r="AG5" s="126"/>
      <c r="AH5" s="99"/>
      <c r="AI5" s="99"/>
      <c r="AJ5" s="99"/>
      <c r="AK5" s="99"/>
      <c r="AL5" s="99"/>
    </row>
    <row r="6" spans="1:38"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26"/>
      <c r="AH6" s="99"/>
      <c r="AI6" s="99"/>
      <c r="AJ6" s="99"/>
      <c r="AK6" s="99"/>
      <c r="AL6" s="99"/>
    </row>
    <row r="7" spans="1:38"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26"/>
      <c r="AH7" s="99"/>
      <c r="AI7" s="99"/>
      <c r="AJ7" s="99"/>
      <c r="AK7" s="99"/>
      <c r="AL7" s="99"/>
    </row>
    <row r="8" spans="1:38" ht="15" customHeight="1">
      <c r="A8" s="5284"/>
      <c r="B8" s="108"/>
      <c r="C8" s="104"/>
      <c r="D8" s="109"/>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26"/>
      <c r="AH8" s="99"/>
      <c r="AI8" s="99"/>
      <c r="AJ8" s="99"/>
      <c r="AK8" s="99"/>
      <c r="AL8" s="99"/>
    </row>
    <row r="9" spans="1:38"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26"/>
      <c r="AH9" s="99"/>
      <c r="AI9" s="99"/>
      <c r="AJ9" s="99"/>
      <c r="AK9" s="99"/>
      <c r="AL9" s="99"/>
    </row>
    <row r="10" spans="1:38" ht="11.1" customHeight="1">
      <c r="A10" s="5284"/>
      <c r="B10" s="108"/>
      <c r="C10" s="975"/>
      <c r="D10" s="2771"/>
      <c r="E10" s="2771"/>
      <c r="F10" s="2771"/>
      <c r="G10" s="2771"/>
      <c r="H10" s="2771"/>
      <c r="I10" s="2771"/>
      <c r="J10" s="2771"/>
      <c r="K10" s="2771"/>
      <c r="L10" s="2772"/>
      <c r="M10" s="5404" t="s">
        <v>4805</v>
      </c>
      <c r="N10" s="5405"/>
      <c r="O10" s="5405"/>
      <c r="P10" s="5405"/>
      <c r="Q10" s="5405"/>
      <c r="R10" s="5405"/>
      <c r="S10" s="5405"/>
      <c r="T10" s="5658"/>
      <c r="U10" s="3067"/>
      <c r="V10" s="5443" t="s">
        <v>1095</v>
      </c>
      <c r="W10" s="5408"/>
      <c r="X10" s="5408"/>
      <c r="Y10" s="5408"/>
      <c r="Z10" s="5408"/>
      <c r="AA10" s="5408"/>
      <c r="AB10" s="5408"/>
      <c r="AC10" s="5408"/>
      <c r="AD10" s="5408"/>
      <c r="AE10" s="5408"/>
      <c r="AF10" s="5408"/>
      <c r="AG10" s="5444"/>
      <c r="AH10" s="99"/>
      <c r="AI10" s="99"/>
      <c r="AJ10" s="99"/>
      <c r="AK10" s="99"/>
      <c r="AL10" s="99"/>
    </row>
    <row r="11" spans="1:38" ht="11.1" customHeight="1">
      <c r="A11" s="5284"/>
      <c r="B11" s="108"/>
      <c r="C11" s="976"/>
      <c r="D11" s="949"/>
      <c r="E11" s="949"/>
      <c r="F11" s="949"/>
      <c r="G11" s="949"/>
      <c r="H11" s="949"/>
      <c r="I11" s="949"/>
      <c r="J11" s="949"/>
      <c r="K11" s="949"/>
      <c r="L11" s="951"/>
      <c r="M11" s="5659"/>
      <c r="N11" s="5441"/>
      <c r="O11" s="5441"/>
      <c r="P11" s="5533"/>
      <c r="Q11" s="5533"/>
      <c r="R11" s="5533"/>
      <c r="S11" s="5533"/>
      <c r="T11" s="5660"/>
      <c r="U11" s="3078"/>
      <c r="V11" s="5544"/>
      <c r="W11" s="5446"/>
      <c r="X11" s="5446"/>
      <c r="Y11" s="5446"/>
      <c r="Z11" s="5446"/>
      <c r="AA11" s="5446"/>
      <c r="AB11" s="5446"/>
      <c r="AC11" s="5446"/>
      <c r="AD11" s="5446"/>
      <c r="AE11" s="5446"/>
      <c r="AF11" s="5446"/>
      <c r="AG11" s="5447"/>
      <c r="AH11" s="99"/>
      <c r="AI11" s="99"/>
      <c r="AJ11" s="99"/>
      <c r="AK11" s="99"/>
      <c r="AL11" s="99"/>
    </row>
    <row r="12" spans="1:38" ht="9.9" customHeight="1">
      <c r="A12" s="5284"/>
      <c r="B12" s="108"/>
      <c r="C12" s="976"/>
      <c r="D12" s="949"/>
      <c r="E12" s="949"/>
      <c r="G12" s="949"/>
      <c r="H12" s="949"/>
      <c r="I12" s="949"/>
      <c r="J12" s="949"/>
      <c r="K12" s="949"/>
      <c r="L12" s="951"/>
      <c r="M12" s="2954"/>
      <c r="N12" s="2955"/>
      <c r="O12" s="2956"/>
      <c r="P12" s="2957"/>
      <c r="Q12" s="2956"/>
      <c r="R12" s="2958"/>
      <c r="S12" s="2959"/>
      <c r="T12" s="2960"/>
      <c r="U12" s="1744"/>
      <c r="V12" s="5544"/>
      <c r="W12" s="5446"/>
      <c r="X12" s="5446"/>
      <c r="Y12" s="5446"/>
      <c r="Z12" s="5446"/>
      <c r="AA12" s="5446"/>
      <c r="AB12" s="5446"/>
      <c r="AC12" s="5446"/>
      <c r="AD12" s="5446"/>
      <c r="AE12" s="5446"/>
      <c r="AF12" s="5446"/>
      <c r="AG12" s="5447"/>
      <c r="AH12" s="99"/>
      <c r="AJ12" s="99"/>
      <c r="AK12" s="99"/>
      <c r="AL12" s="99"/>
    </row>
    <row r="13" spans="1:38" ht="9.9" customHeight="1">
      <c r="A13" s="5284"/>
      <c r="B13" s="108"/>
      <c r="C13" s="976"/>
      <c r="D13" s="949"/>
      <c r="E13" s="949"/>
      <c r="F13" s="210" t="s">
        <v>1218</v>
      </c>
      <c r="G13" s="949"/>
      <c r="H13" s="949"/>
      <c r="I13" s="949"/>
      <c r="J13" s="949"/>
      <c r="K13" s="949"/>
      <c r="L13" s="951"/>
      <c r="M13" s="3081" t="s">
        <v>6673</v>
      </c>
      <c r="N13" s="5534" t="s">
        <v>1222</v>
      </c>
      <c r="O13" s="5535"/>
      <c r="P13" s="2920"/>
      <c r="Q13" s="969"/>
      <c r="R13" s="2961"/>
      <c r="S13" s="2962"/>
      <c r="T13" s="969"/>
      <c r="U13" s="3079"/>
      <c r="V13" s="5544"/>
      <c r="W13" s="5446"/>
      <c r="X13" s="5446"/>
      <c r="Y13" s="5446"/>
      <c r="Z13" s="5446"/>
      <c r="AA13" s="5446"/>
      <c r="AB13" s="5446"/>
      <c r="AC13" s="5446"/>
      <c r="AD13" s="5446"/>
      <c r="AE13" s="5446"/>
      <c r="AF13" s="5446"/>
      <c r="AG13" s="5447"/>
      <c r="AH13" s="99"/>
      <c r="AJ13" s="99"/>
      <c r="AK13" s="99"/>
      <c r="AL13" s="99"/>
    </row>
    <row r="14" spans="1:38" ht="9.9" customHeight="1">
      <c r="A14" s="5284"/>
      <c r="B14" s="108"/>
      <c r="C14" s="976"/>
      <c r="D14" s="949"/>
      <c r="E14" s="949"/>
      <c r="F14" s="948" t="s">
        <v>1219</v>
      </c>
      <c r="G14" s="949"/>
      <c r="H14" s="949"/>
      <c r="I14" s="949"/>
      <c r="J14" s="949"/>
      <c r="K14" s="949"/>
      <c r="L14" s="951"/>
      <c r="M14" s="3081" t="s">
        <v>1187</v>
      </c>
      <c r="N14" s="5534" t="s">
        <v>1223</v>
      </c>
      <c r="O14" s="5535"/>
      <c r="P14" s="5534" t="s">
        <v>1193</v>
      </c>
      <c r="Q14" s="5535"/>
      <c r="R14" s="2963"/>
      <c r="S14" s="2962"/>
      <c r="T14" s="969"/>
      <c r="U14" s="3079"/>
      <c r="V14" s="5544"/>
      <c r="W14" s="5446"/>
      <c r="X14" s="5446"/>
      <c r="Y14" s="5446"/>
      <c r="Z14" s="5446"/>
      <c r="AA14" s="5446"/>
      <c r="AB14" s="5446"/>
      <c r="AC14" s="5446"/>
      <c r="AD14" s="5446"/>
      <c r="AE14" s="5446"/>
      <c r="AF14" s="5446"/>
      <c r="AG14" s="5447"/>
      <c r="AH14" s="99"/>
      <c r="AI14" s="99"/>
      <c r="AJ14" s="99"/>
      <c r="AK14" s="99"/>
      <c r="AL14" s="99"/>
    </row>
    <row r="15" spans="1:38" ht="9.9" customHeight="1">
      <c r="A15" s="5284"/>
      <c r="B15" s="108"/>
      <c r="C15" s="976"/>
      <c r="D15" s="949"/>
      <c r="E15" s="949"/>
      <c r="F15" s="210"/>
      <c r="G15" s="949"/>
      <c r="H15" s="949"/>
      <c r="I15" s="949"/>
      <c r="J15" s="949"/>
      <c r="K15" s="949"/>
      <c r="L15" s="951"/>
      <c r="M15" s="3081" t="s">
        <v>6674</v>
      </c>
      <c r="N15" s="5536" t="s">
        <v>1224</v>
      </c>
      <c r="O15" s="5537"/>
      <c r="P15" s="5536" t="s">
        <v>1194</v>
      </c>
      <c r="Q15" s="5537"/>
      <c r="R15" s="2964"/>
      <c r="S15" s="2965"/>
      <c r="T15" s="1753"/>
      <c r="U15" s="2424"/>
      <c r="V15" s="5544"/>
      <c r="W15" s="5446"/>
      <c r="X15" s="5446"/>
      <c r="Y15" s="5446"/>
      <c r="Z15" s="5446"/>
      <c r="AA15" s="5446"/>
      <c r="AB15" s="5446"/>
      <c r="AC15" s="5446"/>
      <c r="AD15" s="5446"/>
      <c r="AE15" s="5446"/>
      <c r="AF15" s="5446"/>
      <c r="AG15" s="5447"/>
      <c r="AH15" s="99"/>
      <c r="AI15" s="99"/>
      <c r="AJ15" s="99"/>
      <c r="AK15" s="99"/>
      <c r="AL15" s="99"/>
    </row>
    <row r="16" spans="1:38" ht="9.9" customHeight="1">
      <c r="A16" s="5284"/>
      <c r="B16" s="108"/>
      <c r="C16" s="976"/>
      <c r="D16" s="949"/>
      <c r="E16" s="949"/>
      <c r="F16" s="948"/>
      <c r="G16" s="949"/>
      <c r="H16" s="949"/>
      <c r="I16" s="949"/>
      <c r="J16" s="949"/>
      <c r="K16" s="949"/>
      <c r="L16" s="951"/>
      <c r="M16" s="3081" t="s">
        <v>1188</v>
      </c>
      <c r="N16" s="5586" t="s">
        <v>1209</v>
      </c>
      <c r="O16" s="5587"/>
      <c r="P16" s="2923"/>
      <c r="Q16" s="971"/>
      <c r="R16" s="2966"/>
      <c r="S16" s="2967"/>
      <c r="T16" s="3094" t="s">
        <v>331</v>
      </c>
      <c r="U16" s="2424" t="s">
        <v>4680</v>
      </c>
      <c r="V16" s="5544"/>
      <c r="W16" s="5446"/>
      <c r="X16" s="5446"/>
      <c r="Y16" s="5446"/>
      <c r="Z16" s="5446"/>
      <c r="AA16" s="5446"/>
      <c r="AB16" s="5446"/>
      <c r="AC16" s="5446"/>
      <c r="AD16" s="5446"/>
      <c r="AE16" s="5446"/>
      <c r="AF16" s="5446"/>
      <c r="AG16" s="5447"/>
      <c r="AH16" s="99"/>
      <c r="AI16" s="99"/>
      <c r="AJ16" s="99"/>
      <c r="AK16" s="99"/>
      <c r="AL16" s="99"/>
    </row>
    <row r="17" spans="1:38" ht="9.75" customHeight="1">
      <c r="A17" s="5284"/>
      <c r="B17" s="108"/>
      <c r="C17" s="976"/>
      <c r="D17" s="949"/>
      <c r="E17" s="949"/>
      <c r="F17" s="949"/>
      <c r="G17" s="949"/>
      <c r="H17" s="949"/>
      <c r="I17" s="949"/>
      <c r="J17" s="949"/>
      <c r="K17" s="949"/>
      <c r="L17" s="951"/>
      <c r="M17" s="3092" t="s">
        <v>1189</v>
      </c>
      <c r="N17" s="3081"/>
      <c r="O17" s="3084"/>
      <c r="P17" s="2925"/>
      <c r="Q17" s="3084"/>
      <c r="R17" s="2969" t="s">
        <v>4863</v>
      </c>
      <c r="S17" s="3085"/>
      <c r="T17" s="3085" t="s">
        <v>4677</v>
      </c>
      <c r="U17" s="2790" t="s">
        <v>4681</v>
      </c>
      <c r="V17" s="5544"/>
      <c r="W17" s="5446"/>
      <c r="X17" s="5446"/>
      <c r="Y17" s="5446"/>
      <c r="Z17" s="5446"/>
      <c r="AA17" s="5446"/>
      <c r="AB17" s="5446"/>
      <c r="AC17" s="5446"/>
      <c r="AD17" s="5446"/>
      <c r="AE17" s="5446"/>
      <c r="AF17" s="5446"/>
      <c r="AG17" s="5447"/>
      <c r="AH17" s="99"/>
      <c r="AI17" s="99"/>
      <c r="AJ17" s="99"/>
      <c r="AK17" s="99"/>
      <c r="AL17" s="99"/>
    </row>
    <row r="18" spans="1:38" ht="9.75" customHeight="1">
      <c r="A18" s="5284"/>
      <c r="B18" s="108"/>
      <c r="C18" s="976"/>
      <c r="D18" s="949"/>
      <c r="E18" s="949"/>
      <c r="F18" s="949"/>
      <c r="G18" s="949"/>
      <c r="H18" s="949"/>
      <c r="I18" s="949"/>
      <c r="J18" s="949"/>
      <c r="K18" s="949"/>
      <c r="L18" s="951"/>
      <c r="M18" s="3092" t="s">
        <v>6675</v>
      </c>
      <c r="N18" s="2970"/>
      <c r="O18" s="991"/>
      <c r="P18" s="2790"/>
      <c r="Q18" s="1543"/>
      <c r="R18" s="2969" t="s">
        <v>4839</v>
      </c>
      <c r="S18" s="3085" t="s">
        <v>4675</v>
      </c>
      <c r="T18" s="2905" t="s">
        <v>4678</v>
      </c>
      <c r="U18" s="2423" t="s">
        <v>4682</v>
      </c>
      <c r="V18" s="5672"/>
      <c r="W18" s="5673"/>
      <c r="X18" s="5674"/>
      <c r="Y18" s="5674"/>
      <c r="Z18" s="5674"/>
      <c r="AA18" s="5674"/>
      <c r="AB18" s="5674"/>
      <c r="AC18" s="5674"/>
      <c r="AD18" s="5674"/>
      <c r="AE18" s="5674"/>
      <c r="AF18" s="5674"/>
      <c r="AG18" s="5675"/>
      <c r="AH18" s="99"/>
      <c r="AI18" s="99"/>
      <c r="AJ18" s="99"/>
      <c r="AK18" s="99"/>
      <c r="AL18" s="99"/>
    </row>
    <row r="19" spans="1:38" ht="9.9" customHeight="1">
      <c r="A19" s="5284"/>
      <c r="B19" s="108"/>
      <c r="C19" s="976"/>
      <c r="D19" s="949"/>
      <c r="E19" s="949"/>
      <c r="F19" s="949"/>
      <c r="G19" s="949"/>
      <c r="H19" s="949"/>
      <c r="I19" s="949"/>
      <c r="J19" s="949"/>
      <c r="K19" s="949"/>
      <c r="L19" s="951"/>
      <c r="M19" s="3092" t="s">
        <v>6676</v>
      </c>
      <c r="N19" s="2424" t="s">
        <v>1221</v>
      </c>
      <c r="O19" s="991" t="s">
        <v>331</v>
      </c>
      <c r="P19" s="2790" t="s">
        <v>331</v>
      </c>
      <c r="Q19" s="1543" t="s">
        <v>363</v>
      </c>
      <c r="R19" s="3081" t="s">
        <v>4671</v>
      </c>
      <c r="S19" s="2905" t="s">
        <v>4676</v>
      </c>
      <c r="T19" s="2905" t="s">
        <v>4679</v>
      </c>
      <c r="U19" s="2423" t="s">
        <v>4683</v>
      </c>
      <c r="V19" s="5676" t="s">
        <v>1757</v>
      </c>
      <c r="W19" s="5677"/>
      <c r="X19" s="5678" t="s">
        <v>361</v>
      </c>
      <c r="Y19" s="5298"/>
      <c r="Z19" s="5298"/>
      <c r="AA19" s="5298"/>
      <c r="AB19" s="5298"/>
      <c r="AC19" s="5298"/>
      <c r="AD19" s="5298"/>
      <c r="AE19" s="5298"/>
      <c r="AF19" s="5298"/>
      <c r="AG19" s="5300"/>
      <c r="AH19" s="99"/>
      <c r="AI19" s="99"/>
      <c r="AJ19" s="99"/>
      <c r="AK19" s="99"/>
      <c r="AL19" s="99"/>
    </row>
    <row r="20" spans="1:38" ht="9.9" customHeight="1">
      <c r="A20" s="5284"/>
      <c r="B20" s="108"/>
      <c r="C20" s="976"/>
      <c r="D20" s="949"/>
      <c r="E20" s="949"/>
      <c r="F20" s="949"/>
      <c r="G20" s="949"/>
      <c r="H20" s="949"/>
      <c r="I20" s="949"/>
      <c r="J20" s="949"/>
      <c r="K20" s="949"/>
      <c r="L20" s="951"/>
      <c r="M20" s="3092" t="s">
        <v>1191</v>
      </c>
      <c r="N20" s="2424" t="s">
        <v>1752</v>
      </c>
      <c r="O20" s="3093" t="s">
        <v>332</v>
      </c>
      <c r="P20" s="2423" t="s">
        <v>332</v>
      </c>
      <c r="Q20" s="3080" t="s">
        <v>367</v>
      </c>
      <c r="R20" s="2971" t="s">
        <v>4673</v>
      </c>
      <c r="S20" s="2921"/>
      <c r="T20" s="2905"/>
      <c r="U20" s="2873" t="s">
        <v>4684</v>
      </c>
      <c r="V20" s="5676" t="s">
        <v>360</v>
      </c>
      <c r="W20" s="5677"/>
      <c r="X20" s="5543" t="s">
        <v>366</v>
      </c>
      <c r="Y20" s="5416"/>
      <c r="Z20" s="5416"/>
      <c r="AA20" s="5416"/>
      <c r="AB20" s="5416"/>
      <c r="AC20" s="5416"/>
      <c r="AD20" s="5416"/>
      <c r="AE20" s="5416"/>
      <c r="AF20" s="5416"/>
      <c r="AG20" s="5417"/>
      <c r="AH20" s="99"/>
      <c r="AI20" s="99"/>
      <c r="AJ20" s="99"/>
      <c r="AK20" s="99"/>
      <c r="AL20" s="99"/>
    </row>
    <row r="21" spans="1:38" ht="9.9" customHeight="1">
      <c r="A21" s="5284"/>
      <c r="B21" s="108"/>
      <c r="C21" s="976"/>
      <c r="D21" s="949"/>
      <c r="E21" s="949"/>
      <c r="F21" s="949"/>
      <c r="G21" s="949"/>
      <c r="H21" s="949"/>
      <c r="I21" s="949"/>
      <c r="J21" s="949"/>
      <c r="K21" s="949"/>
      <c r="L21" s="951"/>
      <c r="M21" s="2972"/>
      <c r="N21" s="2423" t="s">
        <v>1463</v>
      </c>
      <c r="O21" s="3093"/>
      <c r="P21" s="2423"/>
      <c r="Q21" s="3079" t="s">
        <v>120</v>
      </c>
      <c r="R21" s="3092" t="s">
        <v>4674</v>
      </c>
      <c r="S21" s="2921"/>
      <c r="T21" s="2921"/>
      <c r="U21" s="2874"/>
      <c r="V21" s="5679" t="s">
        <v>356</v>
      </c>
      <c r="W21" s="5295"/>
      <c r="X21" s="656"/>
      <c r="Y21" s="656"/>
      <c r="Z21" s="656"/>
      <c r="AA21" s="656"/>
      <c r="AB21" s="656"/>
      <c r="AC21" s="656"/>
      <c r="AD21" s="656"/>
      <c r="AE21" s="656"/>
      <c r="AF21" s="656"/>
      <c r="AG21" s="1103"/>
      <c r="AH21" s="99"/>
      <c r="AI21" s="99"/>
      <c r="AJ21" s="99"/>
      <c r="AK21" s="99"/>
      <c r="AL21" s="99"/>
    </row>
    <row r="22" spans="1:38" ht="9.9" customHeight="1">
      <c r="A22" s="5284"/>
      <c r="B22" s="108"/>
      <c r="C22" s="976"/>
      <c r="D22" s="949"/>
      <c r="E22" s="949"/>
      <c r="F22" s="949"/>
      <c r="G22" s="949"/>
      <c r="H22" s="949"/>
      <c r="I22" s="949"/>
      <c r="J22" s="949"/>
      <c r="K22" s="949"/>
      <c r="L22" s="951"/>
      <c r="M22" s="2972"/>
      <c r="N22" s="2423" t="s">
        <v>1753</v>
      </c>
      <c r="O22" s="3082"/>
      <c r="P22" s="2927"/>
      <c r="Q22" s="1706"/>
      <c r="R22" s="3092"/>
      <c r="S22" s="2877"/>
      <c r="T22" s="2877"/>
      <c r="U22" s="2878"/>
      <c r="V22" s="5656" t="s">
        <v>369</v>
      </c>
      <c r="W22" s="5657"/>
      <c r="X22" s="2973"/>
      <c r="Y22" s="2973"/>
      <c r="Z22" s="2973"/>
      <c r="AA22" s="2973"/>
      <c r="AB22" s="2973"/>
      <c r="AC22" s="2973"/>
      <c r="AD22" s="2973"/>
      <c r="AE22" s="2973"/>
      <c r="AF22" s="2973"/>
      <c r="AG22" s="2974"/>
      <c r="AH22" s="99"/>
      <c r="AI22" s="99"/>
      <c r="AJ22" s="99"/>
      <c r="AK22" s="99"/>
      <c r="AL22" s="99"/>
    </row>
    <row r="23" spans="1:38" ht="17.25" customHeight="1">
      <c r="A23" s="5284"/>
      <c r="B23" s="108"/>
      <c r="C23" s="976"/>
      <c r="D23" s="949"/>
      <c r="E23" s="949"/>
      <c r="F23" s="949"/>
      <c r="G23" s="949"/>
      <c r="H23" s="949"/>
      <c r="I23" s="949"/>
      <c r="J23" s="949"/>
      <c r="K23" s="949"/>
      <c r="L23" s="951"/>
      <c r="M23" s="2975">
        <v>1670</v>
      </c>
      <c r="N23" s="2976"/>
      <c r="O23" s="2977">
        <v>1671</v>
      </c>
      <c r="P23" s="2978">
        <v>1672</v>
      </c>
      <c r="Q23" s="2978">
        <v>1673</v>
      </c>
      <c r="R23" s="2979">
        <v>1616</v>
      </c>
      <c r="S23" s="2978">
        <v>1617</v>
      </c>
      <c r="T23" s="2978">
        <v>1618</v>
      </c>
      <c r="U23" s="2980">
        <v>1619</v>
      </c>
      <c r="V23" s="5661">
        <v>1677</v>
      </c>
      <c r="W23" s="5662"/>
      <c r="X23" s="5663">
        <v>1678</v>
      </c>
      <c r="Y23" s="5664"/>
      <c r="Z23" s="5664"/>
      <c r="AA23" s="5664"/>
      <c r="AB23" s="5664"/>
      <c r="AC23" s="5664"/>
      <c r="AD23" s="5664"/>
      <c r="AE23" s="5664"/>
      <c r="AF23" s="5664"/>
      <c r="AG23" s="5665"/>
      <c r="AH23" s="99"/>
      <c r="AI23" s="99"/>
      <c r="AJ23" s="99"/>
      <c r="AK23" s="99"/>
      <c r="AL23" s="99"/>
    </row>
    <row r="24" spans="1:38" ht="17.25" customHeight="1">
      <c r="A24" s="5284"/>
      <c r="B24" s="108"/>
      <c r="C24" s="5608" t="s">
        <v>1755</v>
      </c>
      <c r="D24" s="5609"/>
      <c r="E24" s="5609"/>
      <c r="F24" s="5609"/>
      <c r="G24" s="5609"/>
      <c r="H24" s="5609"/>
      <c r="I24" s="5609"/>
      <c r="J24" s="5609"/>
      <c r="K24" s="5609"/>
      <c r="L24" s="5609"/>
      <c r="M24" s="5609"/>
      <c r="N24" s="5610"/>
      <c r="O24" s="5609"/>
      <c r="P24" s="5609"/>
      <c r="Q24" s="5609"/>
      <c r="R24" s="5609"/>
      <c r="S24" s="5609"/>
      <c r="T24" s="5609"/>
      <c r="U24" s="5609"/>
      <c r="V24" s="5609"/>
      <c r="W24" s="5609"/>
      <c r="X24" s="5609"/>
      <c r="Y24" s="5609"/>
      <c r="Z24" s="5609"/>
      <c r="AA24" s="5609"/>
      <c r="AB24" s="5609"/>
      <c r="AC24" s="5609"/>
      <c r="AD24" s="5609"/>
      <c r="AE24" s="5609"/>
      <c r="AF24" s="5609"/>
      <c r="AG24" s="5611"/>
      <c r="AH24" s="99"/>
      <c r="AI24" s="99"/>
      <c r="AJ24" s="99"/>
      <c r="AK24" s="99"/>
      <c r="AL24" s="99"/>
    </row>
    <row r="25" spans="1:38" ht="21" customHeight="1" thickBot="1">
      <c r="A25" s="5284"/>
      <c r="B25" s="108"/>
      <c r="C25" s="2981"/>
      <c r="D25" s="5666" t="s">
        <v>1226</v>
      </c>
      <c r="E25" s="5666"/>
      <c r="F25" s="5666"/>
      <c r="G25" s="5666"/>
      <c r="H25" s="5666"/>
      <c r="I25" s="5666"/>
      <c r="J25" s="2982"/>
      <c r="K25" s="2983"/>
      <c r="L25" s="2984"/>
      <c r="M25" s="5601"/>
      <c r="N25" s="5605" t="s">
        <v>3243</v>
      </c>
      <c r="O25" s="2985"/>
      <c r="P25" s="2986"/>
      <c r="Q25" s="2986"/>
      <c r="R25" s="2986"/>
      <c r="S25" s="2986"/>
      <c r="T25" s="2986"/>
      <c r="U25" s="2987"/>
      <c r="V25" s="5667"/>
      <c r="W25" s="5668"/>
      <c r="X25" s="5669"/>
      <c r="Y25" s="5670"/>
      <c r="Z25" s="5670"/>
      <c r="AA25" s="5670"/>
      <c r="AB25" s="5670"/>
      <c r="AC25" s="5670"/>
      <c r="AD25" s="5670"/>
      <c r="AE25" s="5670"/>
      <c r="AF25" s="5670"/>
      <c r="AG25" s="5671"/>
      <c r="AH25" s="99"/>
      <c r="AI25" s="99"/>
      <c r="AJ25" s="99"/>
      <c r="AK25" s="99"/>
      <c r="AL25" s="99"/>
    </row>
    <row r="26" spans="1:38" ht="21" customHeight="1" thickTop="1" thickBot="1">
      <c r="A26" s="5284"/>
      <c r="B26" s="108"/>
      <c r="C26" s="2884"/>
      <c r="D26" s="5451" t="s">
        <v>1754</v>
      </c>
      <c r="E26" s="5451"/>
      <c r="F26" s="5451"/>
      <c r="G26" s="5451"/>
      <c r="H26" s="5451"/>
      <c r="I26" s="5451"/>
      <c r="J26" s="2885"/>
      <c r="K26" s="2886"/>
      <c r="L26" s="2988" t="s">
        <v>123</v>
      </c>
      <c r="M26" s="5602"/>
      <c r="N26" s="5597"/>
      <c r="O26" s="2533"/>
      <c r="P26" s="2534"/>
      <c r="Q26" s="2534"/>
      <c r="R26" s="3102"/>
      <c r="S26" s="3102"/>
      <c r="T26" s="2534"/>
      <c r="U26" s="2535"/>
      <c r="V26" s="5311" t="s">
        <v>146</v>
      </c>
      <c r="W26" s="5312"/>
      <c r="X26" s="5313" t="s">
        <v>1233</v>
      </c>
      <c r="Y26" s="5314"/>
      <c r="Z26" s="5314"/>
      <c r="AA26" s="5314"/>
      <c r="AB26" s="5314"/>
      <c r="AC26" s="5314"/>
      <c r="AD26" s="5314"/>
      <c r="AE26" s="5314"/>
      <c r="AF26" s="5314"/>
      <c r="AG26" s="5315"/>
      <c r="AH26" s="99"/>
      <c r="AI26" s="99"/>
      <c r="AJ26" s="99"/>
      <c r="AK26" s="99"/>
      <c r="AL26" s="99"/>
    </row>
    <row r="27" spans="1:38" ht="21" customHeight="1" thickTop="1" thickBot="1">
      <c r="A27" s="5284"/>
      <c r="B27" s="108"/>
      <c r="C27" s="2989"/>
      <c r="D27" s="5573" t="s">
        <v>1227</v>
      </c>
      <c r="E27" s="5573"/>
      <c r="F27" s="5573"/>
      <c r="G27" s="5573"/>
      <c r="H27" s="5573"/>
      <c r="I27" s="5573"/>
      <c r="J27" s="2990"/>
      <c r="K27" s="2991"/>
      <c r="L27" s="2992"/>
      <c r="M27" s="5603"/>
      <c r="N27" s="5596" t="s">
        <v>3243</v>
      </c>
      <c r="O27" s="2536"/>
      <c r="P27" s="2505"/>
      <c r="Q27" s="2505"/>
      <c r="R27" s="2505"/>
      <c r="S27" s="2505"/>
      <c r="T27" s="2505"/>
      <c r="U27" s="2537"/>
      <c r="V27" s="5565"/>
      <c r="W27" s="5566"/>
      <c r="X27" s="5308"/>
      <c r="Y27" s="5309"/>
      <c r="Z27" s="5309"/>
      <c r="AA27" s="5309"/>
      <c r="AB27" s="5309"/>
      <c r="AC27" s="5309"/>
      <c r="AD27" s="5309"/>
      <c r="AE27" s="5309"/>
      <c r="AF27" s="5309"/>
      <c r="AG27" s="5310"/>
      <c r="AH27" s="99"/>
      <c r="AI27" s="99"/>
      <c r="AJ27" s="99"/>
      <c r="AK27" s="99"/>
      <c r="AL27" s="99"/>
    </row>
    <row r="28" spans="1:38" ht="21" customHeight="1" thickTop="1" thickBot="1">
      <c r="A28" s="5284"/>
      <c r="B28" s="108"/>
      <c r="C28" s="2884"/>
      <c r="D28" s="5529" t="s">
        <v>1228</v>
      </c>
      <c r="E28" s="5451"/>
      <c r="F28" s="5451"/>
      <c r="G28" s="5451"/>
      <c r="H28" s="5451"/>
      <c r="I28" s="5451"/>
      <c r="J28" s="2885"/>
      <c r="K28" s="2886"/>
      <c r="L28" s="2993" t="s">
        <v>125</v>
      </c>
      <c r="M28" s="5604"/>
      <c r="N28" s="5597"/>
      <c r="O28" s="2533"/>
      <c r="P28" s="2534"/>
      <c r="Q28" s="2534"/>
      <c r="R28" s="3102"/>
      <c r="S28" s="3102"/>
      <c r="T28" s="2534"/>
      <c r="U28" s="2538"/>
      <c r="V28" s="5311" t="s">
        <v>146</v>
      </c>
      <c r="W28" s="5312"/>
      <c r="X28" s="5313" t="s">
        <v>1234</v>
      </c>
      <c r="Y28" s="5314"/>
      <c r="Z28" s="5314"/>
      <c r="AA28" s="5314"/>
      <c r="AB28" s="5314"/>
      <c r="AC28" s="5314"/>
      <c r="AD28" s="5314"/>
      <c r="AE28" s="5314"/>
      <c r="AF28" s="5314"/>
      <c r="AG28" s="5315"/>
      <c r="AH28" s="99"/>
      <c r="AI28" s="99"/>
      <c r="AJ28" s="99"/>
      <c r="AK28" s="99"/>
      <c r="AL28" s="99"/>
    </row>
    <row r="29" spans="1:38" ht="21" customHeight="1" thickTop="1" thickBot="1">
      <c r="A29" s="5284"/>
      <c r="B29" s="5330"/>
      <c r="C29" s="2989"/>
      <c r="D29" s="5573" t="s">
        <v>4853</v>
      </c>
      <c r="E29" s="5573"/>
      <c r="F29" s="5573"/>
      <c r="G29" s="5573"/>
      <c r="H29" s="5573"/>
      <c r="I29" s="5573"/>
      <c r="J29" s="2994"/>
      <c r="K29" s="2995"/>
      <c r="L29" s="5606" t="s">
        <v>135</v>
      </c>
      <c r="M29" s="5595"/>
      <c r="N29" s="5596" t="s">
        <v>3243</v>
      </c>
      <c r="O29" s="2539"/>
      <c r="P29" s="2509"/>
      <c r="Q29" s="2505"/>
      <c r="R29" s="2505"/>
      <c r="S29" s="2505"/>
      <c r="T29" s="2505"/>
      <c r="U29" s="2540"/>
      <c r="V29" s="5341"/>
      <c r="W29" s="5519"/>
      <c r="X29" s="5325"/>
      <c r="Y29" s="5327"/>
      <c r="Z29" s="5327"/>
      <c r="AA29" s="5327"/>
      <c r="AB29" s="5327"/>
      <c r="AC29" s="5327"/>
      <c r="AD29" s="5327"/>
      <c r="AE29" s="5327"/>
      <c r="AF29" s="5327"/>
      <c r="AG29" s="5328"/>
      <c r="AH29" s="99"/>
      <c r="AJ29" s="99"/>
      <c r="AK29" s="99"/>
      <c r="AL29" s="99"/>
    </row>
    <row r="30" spans="1:38" ht="21" customHeight="1" thickTop="1" thickBot="1">
      <c r="A30" s="5284"/>
      <c r="B30" s="5330"/>
      <c r="C30" s="2996"/>
      <c r="D30" s="5529" t="s">
        <v>4793</v>
      </c>
      <c r="E30" s="5451"/>
      <c r="F30" s="5451"/>
      <c r="G30" s="5451"/>
      <c r="H30" s="5451"/>
      <c r="I30" s="5451"/>
      <c r="J30" s="2997"/>
      <c r="K30" s="2948"/>
      <c r="L30" s="5607"/>
      <c r="M30" s="5595"/>
      <c r="N30" s="5597"/>
      <c r="O30" s="2533"/>
      <c r="P30" s="2534"/>
      <c r="Q30" s="2534"/>
      <c r="R30" s="3102"/>
      <c r="S30" s="3102"/>
      <c r="T30" s="2534"/>
      <c r="U30" s="2538"/>
      <c r="V30" s="5311" t="s">
        <v>146</v>
      </c>
      <c r="W30" s="5312"/>
      <c r="X30" s="5313" t="s">
        <v>1352</v>
      </c>
      <c r="Y30" s="5314"/>
      <c r="Z30" s="5314"/>
      <c r="AA30" s="5314"/>
      <c r="AB30" s="5314"/>
      <c r="AC30" s="5314"/>
      <c r="AD30" s="5314"/>
      <c r="AE30" s="5314"/>
      <c r="AF30" s="5314"/>
      <c r="AG30" s="5315"/>
      <c r="AH30" s="99"/>
      <c r="AJ30" s="99"/>
      <c r="AK30" s="99"/>
      <c r="AL30" s="99"/>
    </row>
    <row r="31" spans="1:38" ht="21" customHeight="1" thickTop="1" thickBot="1">
      <c r="A31" s="5284"/>
      <c r="B31" s="108"/>
      <c r="C31" s="5598" t="s">
        <v>3244</v>
      </c>
      <c r="D31" s="5599"/>
      <c r="E31" s="5599"/>
      <c r="F31" s="5599"/>
      <c r="G31" s="5599"/>
      <c r="H31" s="5599"/>
      <c r="I31" s="5599"/>
      <c r="J31" s="5599"/>
      <c r="K31" s="5600"/>
      <c r="L31" s="2404"/>
      <c r="M31" s="5595"/>
      <c r="N31" s="5594"/>
      <c r="O31" s="2539"/>
      <c r="P31" s="2513"/>
      <c r="Q31" s="2513"/>
      <c r="R31" s="2513"/>
      <c r="S31" s="2513"/>
      <c r="T31" s="2513"/>
      <c r="U31" s="2532"/>
      <c r="V31" s="5325"/>
      <c r="W31" s="5326"/>
      <c r="X31" s="5325"/>
      <c r="Y31" s="5327"/>
      <c r="Z31" s="5327"/>
      <c r="AA31" s="5327"/>
      <c r="AB31" s="5327"/>
      <c r="AC31" s="5327"/>
      <c r="AD31" s="5327"/>
      <c r="AE31" s="5327"/>
      <c r="AF31" s="5327"/>
      <c r="AG31" s="5328"/>
      <c r="AH31" s="99"/>
      <c r="AJ31" s="99"/>
      <c r="AK31" s="99"/>
      <c r="AL31" s="99"/>
    </row>
    <row r="32" spans="1:38" ht="21" customHeight="1" thickTop="1" thickBot="1">
      <c r="A32" s="5284"/>
      <c r="B32" s="108"/>
      <c r="C32" s="5350"/>
      <c r="D32" s="5570"/>
      <c r="E32" s="5570"/>
      <c r="F32" s="5570"/>
      <c r="G32" s="5570"/>
      <c r="H32" s="5570"/>
      <c r="I32" s="5570"/>
      <c r="J32" s="5570"/>
      <c r="K32" s="5571"/>
      <c r="L32" s="2998" t="s">
        <v>140</v>
      </c>
      <c r="M32" s="5595"/>
      <c r="N32" s="5594"/>
      <c r="O32" s="2533"/>
      <c r="P32" s="2534"/>
      <c r="Q32" s="2534"/>
      <c r="R32" s="3102"/>
      <c r="S32" s="3102"/>
      <c r="T32" s="2534"/>
      <c r="U32" s="3101"/>
      <c r="V32" s="5345"/>
      <c r="W32" s="5346"/>
      <c r="X32" s="5353"/>
      <c r="Y32" s="5354"/>
      <c r="Z32" s="5354"/>
      <c r="AA32" s="5354"/>
      <c r="AB32" s="5354"/>
      <c r="AC32" s="5354"/>
      <c r="AD32" s="5354"/>
      <c r="AE32" s="5354"/>
      <c r="AF32" s="5354"/>
      <c r="AG32" s="5355"/>
      <c r="AH32" s="99"/>
      <c r="AK32" s="99"/>
      <c r="AL32" s="99"/>
    </row>
    <row r="33" spans="1:38" ht="21" customHeight="1" thickTop="1" thickBot="1">
      <c r="A33" s="5284"/>
      <c r="B33" s="108"/>
      <c r="C33" s="5464"/>
      <c r="D33" s="5465"/>
      <c r="E33" s="5465"/>
      <c r="F33" s="5465"/>
      <c r="G33" s="5465"/>
      <c r="H33" s="5465"/>
      <c r="I33" s="5465"/>
      <c r="J33" s="5465"/>
      <c r="K33" s="5465"/>
      <c r="L33" s="2999"/>
      <c r="M33" s="5595"/>
      <c r="N33" s="5594"/>
      <c r="O33" s="2539"/>
      <c r="P33" s="2509"/>
      <c r="Q33" s="2509"/>
      <c r="R33" s="2509"/>
      <c r="S33" s="2509"/>
      <c r="T33" s="2509"/>
      <c r="U33" s="2541"/>
      <c r="V33" s="5341"/>
      <c r="W33" s="5519"/>
      <c r="X33" s="5325"/>
      <c r="Y33" s="5327"/>
      <c r="Z33" s="5327"/>
      <c r="AA33" s="5327"/>
      <c r="AB33" s="5327"/>
      <c r="AC33" s="5327"/>
      <c r="AD33" s="5327"/>
      <c r="AE33" s="5327"/>
      <c r="AF33" s="5327"/>
      <c r="AG33" s="5328"/>
      <c r="AH33" s="99"/>
      <c r="AK33" s="99"/>
      <c r="AL33" s="99"/>
    </row>
    <row r="34" spans="1:38" ht="21" customHeight="1" thickTop="1" thickBot="1">
      <c r="A34" s="5284"/>
      <c r="B34" s="108"/>
      <c r="C34" s="5466"/>
      <c r="D34" s="5467"/>
      <c r="E34" s="5467"/>
      <c r="F34" s="5467"/>
      <c r="G34" s="5467"/>
      <c r="H34" s="5467"/>
      <c r="I34" s="5467"/>
      <c r="J34" s="5467"/>
      <c r="K34" s="5467"/>
      <c r="L34" s="3000" t="s">
        <v>141</v>
      </c>
      <c r="M34" s="5595"/>
      <c r="N34" s="5594"/>
      <c r="O34" s="2533"/>
      <c r="P34" s="2534"/>
      <c r="Q34" s="2534"/>
      <c r="R34" s="3102"/>
      <c r="S34" s="3102"/>
      <c r="T34" s="2534"/>
      <c r="U34" s="2538"/>
      <c r="V34" s="5345"/>
      <c r="W34" s="5346"/>
      <c r="X34" s="5520"/>
      <c r="Y34" s="5521"/>
      <c r="Z34" s="5521"/>
      <c r="AA34" s="5521"/>
      <c r="AB34" s="5521"/>
      <c r="AC34" s="5521"/>
      <c r="AD34" s="5521"/>
      <c r="AE34" s="5521"/>
      <c r="AF34" s="5521"/>
      <c r="AG34" s="5522"/>
      <c r="AH34" s="99"/>
      <c r="AI34" s="99"/>
      <c r="AK34" s="99"/>
      <c r="AL34" s="99"/>
    </row>
    <row r="35" spans="1:38" ht="21" customHeight="1" thickTop="1" thickBot="1">
      <c r="A35" s="5284"/>
      <c r="B35" s="108"/>
      <c r="C35" s="5649"/>
      <c r="D35" s="5650"/>
      <c r="E35" s="5650"/>
      <c r="F35" s="5650"/>
      <c r="G35" s="5650"/>
      <c r="H35" s="5650"/>
      <c r="I35" s="5650"/>
      <c r="J35" s="5650"/>
      <c r="K35" s="5651"/>
      <c r="L35" s="3086"/>
      <c r="M35" s="5595"/>
      <c r="N35" s="5594"/>
      <c r="O35" s="2542"/>
      <c r="P35" s="2501"/>
      <c r="Q35" s="2513"/>
      <c r="R35" s="2513"/>
      <c r="S35" s="2513"/>
      <c r="T35" s="2509"/>
      <c r="U35" s="2540"/>
      <c r="V35" s="5341"/>
      <c r="W35" s="5519"/>
      <c r="X35" s="5325"/>
      <c r="Y35" s="5327"/>
      <c r="Z35" s="5327"/>
      <c r="AA35" s="5327"/>
      <c r="AB35" s="5327"/>
      <c r="AC35" s="5327"/>
      <c r="AD35" s="5327"/>
      <c r="AE35" s="5327"/>
      <c r="AF35" s="5327"/>
      <c r="AG35" s="5328"/>
      <c r="AH35" s="99"/>
      <c r="AI35" s="99"/>
      <c r="AK35" s="99"/>
      <c r="AL35" s="99"/>
    </row>
    <row r="36" spans="1:38" ht="21" customHeight="1" thickTop="1" thickBot="1">
      <c r="A36" s="5284"/>
      <c r="B36" s="108"/>
      <c r="C36" s="5466"/>
      <c r="D36" s="5467"/>
      <c r="E36" s="5467"/>
      <c r="F36" s="5467"/>
      <c r="G36" s="5467"/>
      <c r="H36" s="5467"/>
      <c r="I36" s="5467"/>
      <c r="J36" s="5467"/>
      <c r="K36" s="5652"/>
      <c r="L36" s="2993" t="s">
        <v>143</v>
      </c>
      <c r="M36" s="5595"/>
      <c r="N36" s="5594"/>
      <c r="O36" s="2533"/>
      <c r="P36" s="2534"/>
      <c r="Q36" s="2534"/>
      <c r="R36" s="3102"/>
      <c r="S36" s="3102"/>
      <c r="T36" s="2534"/>
      <c r="U36" s="2538"/>
      <c r="V36" s="5345"/>
      <c r="W36" s="5346"/>
      <c r="X36" s="5353"/>
      <c r="Y36" s="5354"/>
      <c r="Z36" s="5354"/>
      <c r="AA36" s="5354"/>
      <c r="AB36" s="5354"/>
      <c r="AC36" s="5354"/>
      <c r="AD36" s="5354"/>
      <c r="AE36" s="5354"/>
      <c r="AF36" s="5354"/>
      <c r="AG36" s="5355"/>
      <c r="AH36" s="99"/>
      <c r="AI36" s="99"/>
      <c r="AJ36" s="99"/>
      <c r="AK36" s="99"/>
      <c r="AL36" s="99"/>
    </row>
    <row r="37" spans="1:38" ht="21" customHeight="1" thickTop="1" thickBot="1">
      <c r="A37" s="5284"/>
      <c r="B37" s="108"/>
      <c r="C37" s="5588"/>
      <c r="D37" s="5589"/>
      <c r="E37" s="5589"/>
      <c r="F37" s="5589"/>
      <c r="G37" s="5589"/>
      <c r="H37" s="5589"/>
      <c r="I37" s="5589"/>
      <c r="J37" s="5589"/>
      <c r="K37" s="5590"/>
      <c r="L37" s="3086"/>
      <c r="M37" s="5602"/>
      <c r="N37" s="5594"/>
      <c r="O37" s="2543"/>
      <c r="P37" s="2541"/>
      <c r="Q37" s="2540"/>
      <c r="R37" s="2540"/>
      <c r="S37" s="2540"/>
      <c r="T37" s="2540"/>
      <c r="U37" s="2540"/>
      <c r="V37" s="5341"/>
      <c r="W37" s="5519"/>
      <c r="X37" s="5325"/>
      <c r="Y37" s="5327"/>
      <c r="Z37" s="5327"/>
      <c r="AA37" s="5327"/>
      <c r="AB37" s="5327"/>
      <c r="AC37" s="5327"/>
      <c r="AD37" s="5327"/>
      <c r="AE37" s="5327"/>
      <c r="AF37" s="5327"/>
      <c r="AG37" s="5328"/>
      <c r="AH37" s="99"/>
      <c r="AI37" s="99"/>
      <c r="AJ37" s="99"/>
      <c r="AK37" s="99"/>
      <c r="AL37" s="99"/>
    </row>
    <row r="38" spans="1:38" ht="21" customHeight="1" thickTop="1">
      <c r="A38" s="5284"/>
      <c r="B38" s="108"/>
      <c r="C38" s="5591"/>
      <c r="D38" s="5592"/>
      <c r="E38" s="5592"/>
      <c r="F38" s="5592"/>
      <c r="G38" s="5592"/>
      <c r="H38" s="5592"/>
      <c r="I38" s="5592"/>
      <c r="J38" s="5592"/>
      <c r="K38" s="5593"/>
      <c r="L38" s="3001" t="s">
        <v>144</v>
      </c>
      <c r="M38" s="5653"/>
      <c r="N38" s="5594"/>
      <c r="O38" s="2544"/>
      <c r="P38" s="2545"/>
      <c r="Q38" s="2545"/>
      <c r="R38" s="2546"/>
      <c r="S38" s="2546"/>
      <c r="T38" s="2545"/>
      <c r="U38" s="2547"/>
      <c r="V38" s="5644"/>
      <c r="W38" s="5645"/>
      <c r="X38" s="5646"/>
      <c r="Y38" s="5647"/>
      <c r="Z38" s="5647"/>
      <c r="AA38" s="5647"/>
      <c r="AB38" s="5647"/>
      <c r="AC38" s="5647"/>
      <c r="AD38" s="5647"/>
      <c r="AE38" s="5647"/>
      <c r="AF38" s="5647"/>
      <c r="AG38" s="5648"/>
      <c r="AH38" s="99"/>
      <c r="AI38" s="99"/>
      <c r="AJ38" s="99"/>
      <c r="AK38" s="99"/>
      <c r="AL38" s="99"/>
    </row>
    <row r="39" spans="1:38" ht="21" customHeight="1">
      <c r="A39" s="5284"/>
      <c r="B39" s="108"/>
      <c r="C39" s="5574" t="s">
        <v>1225</v>
      </c>
      <c r="D39" s="5575"/>
      <c r="E39" s="5575"/>
      <c r="F39" s="5575"/>
      <c r="G39" s="5575"/>
      <c r="H39" s="5575"/>
      <c r="I39" s="5575"/>
      <c r="J39" s="5575"/>
      <c r="K39" s="5575"/>
      <c r="L39" s="5575"/>
      <c r="M39" s="5575"/>
      <c r="N39" s="5575"/>
      <c r="O39" s="5575"/>
      <c r="P39" s="5575"/>
      <c r="Q39" s="5575"/>
      <c r="R39" s="5575"/>
      <c r="S39" s="5575"/>
      <c r="T39" s="5575"/>
      <c r="U39" s="5575"/>
      <c r="V39" s="5575"/>
      <c r="W39" s="5575"/>
      <c r="X39" s="5575"/>
      <c r="Y39" s="5575"/>
      <c r="Z39" s="5575"/>
      <c r="AA39" s="5575"/>
      <c r="AB39" s="5575"/>
      <c r="AC39" s="5575"/>
      <c r="AD39" s="5575"/>
      <c r="AE39" s="5575"/>
      <c r="AF39" s="5575"/>
      <c r="AG39" s="5576"/>
      <c r="AH39" s="99"/>
      <c r="AI39" s="99"/>
      <c r="AJ39" s="99"/>
      <c r="AK39" s="99"/>
      <c r="AL39" s="99"/>
    </row>
    <row r="40" spans="1:38" ht="21" customHeight="1" thickBot="1">
      <c r="A40" s="5284"/>
      <c r="B40" s="108"/>
      <c r="C40" s="3073"/>
      <c r="D40" s="5219" t="s">
        <v>1229</v>
      </c>
      <c r="E40" s="5219"/>
      <c r="F40" s="5219"/>
      <c r="G40" s="5219"/>
      <c r="H40" s="5219"/>
      <c r="I40" s="5219"/>
      <c r="J40" s="3068"/>
      <c r="K40" s="973"/>
      <c r="L40" s="2911"/>
      <c r="M40" s="119"/>
      <c r="N40" s="5584" t="s">
        <v>3243</v>
      </c>
      <c r="O40" s="989"/>
      <c r="P40" s="2403"/>
      <c r="Q40" s="2405"/>
      <c r="R40" s="123"/>
      <c r="S40" s="123"/>
      <c r="T40" s="123"/>
      <c r="U40" s="1121"/>
      <c r="V40" s="5579"/>
      <c r="W40" s="5580"/>
      <c r="X40" s="5581"/>
      <c r="Y40" s="5582"/>
      <c r="Z40" s="5582"/>
      <c r="AA40" s="5582"/>
      <c r="AB40" s="5582"/>
      <c r="AC40" s="5582"/>
      <c r="AD40" s="5582"/>
      <c r="AE40" s="5582"/>
      <c r="AF40" s="5582"/>
      <c r="AG40" s="5583"/>
      <c r="AH40" s="99"/>
      <c r="AI40" s="99"/>
      <c r="AJ40" s="99"/>
      <c r="AK40" s="99"/>
      <c r="AL40" s="99"/>
    </row>
    <row r="41" spans="1:38" ht="21" customHeight="1" thickTop="1" thickBot="1">
      <c r="A41" s="5284"/>
      <c r="B41" s="108"/>
      <c r="C41" s="3090"/>
      <c r="D41" s="5451" t="s">
        <v>1714</v>
      </c>
      <c r="E41" s="5451"/>
      <c r="F41" s="5451"/>
      <c r="G41" s="5451"/>
      <c r="H41" s="5451"/>
      <c r="I41" s="5451"/>
      <c r="J41" s="3091"/>
      <c r="K41" s="2886"/>
      <c r="L41" s="2889" t="s">
        <v>146</v>
      </c>
      <c r="M41" s="1074"/>
      <c r="N41" s="5585"/>
      <c r="O41" s="3102"/>
      <c r="P41" s="2534"/>
      <c r="Q41" s="2534"/>
      <c r="R41" s="3102"/>
      <c r="S41" s="3102"/>
      <c r="T41" s="2534"/>
      <c r="U41" s="3101"/>
      <c r="V41" s="5311" t="s">
        <v>146</v>
      </c>
      <c r="W41" s="5312"/>
      <c r="X41" s="5313" t="s">
        <v>1148</v>
      </c>
      <c r="Y41" s="5314"/>
      <c r="Z41" s="5314"/>
      <c r="AA41" s="5314"/>
      <c r="AB41" s="5314"/>
      <c r="AC41" s="5314"/>
      <c r="AD41" s="5314"/>
      <c r="AE41" s="5314"/>
      <c r="AF41" s="5314"/>
      <c r="AG41" s="5315"/>
      <c r="AH41" s="128"/>
      <c r="AI41" s="99"/>
      <c r="AJ41" s="99"/>
      <c r="AK41" s="99"/>
      <c r="AL41" s="99"/>
    </row>
    <row r="42" spans="1:38" ht="21" customHeight="1" thickTop="1" thickBot="1">
      <c r="A42" s="5284"/>
      <c r="B42" s="108"/>
      <c r="C42" s="3088"/>
      <c r="D42" s="5572" t="s">
        <v>1230</v>
      </c>
      <c r="E42" s="5573"/>
      <c r="F42" s="5573"/>
      <c r="G42" s="5573"/>
      <c r="H42" s="5573"/>
      <c r="I42" s="5573"/>
      <c r="J42" s="3089"/>
      <c r="K42" s="2991"/>
      <c r="L42" s="3083"/>
      <c r="M42" s="119"/>
      <c r="N42" s="5584" t="s">
        <v>3243</v>
      </c>
      <c r="O42" s="2508"/>
      <c r="P42" s="2501"/>
      <c r="Q42" s="2513"/>
      <c r="R42" s="2501"/>
      <c r="S42" s="2540"/>
      <c r="T42" s="2540"/>
      <c r="U42" s="2515"/>
      <c r="V42" s="5325"/>
      <c r="W42" s="5371"/>
      <c r="X42" s="5341"/>
      <c r="Y42" s="5577"/>
      <c r="Z42" s="5577"/>
      <c r="AA42" s="5577"/>
      <c r="AB42" s="5577"/>
      <c r="AC42" s="5577"/>
      <c r="AD42" s="5577"/>
      <c r="AE42" s="5577"/>
      <c r="AF42" s="5577"/>
      <c r="AG42" s="5578"/>
      <c r="AH42" s="99"/>
      <c r="AI42" s="99"/>
      <c r="AJ42" s="99"/>
      <c r="AK42" s="99"/>
      <c r="AL42" s="99"/>
    </row>
    <row r="43" spans="1:38" ht="21" customHeight="1" thickTop="1" thickBot="1">
      <c r="A43" s="5284"/>
      <c r="B43" s="108"/>
      <c r="C43" s="3090"/>
      <c r="D43" s="5529" t="s">
        <v>1143</v>
      </c>
      <c r="E43" s="5451"/>
      <c r="F43" s="5451"/>
      <c r="G43" s="5451"/>
      <c r="H43" s="5451"/>
      <c r="I43" s="5451"/>
      <c r="J43" s="3091"/>
      <c r="K43" s="2886"/>
      <c r="L43" s="2889" t="s">
        <v>147</v>
      </c>
      <c r="M43" s="1074"/>
      <c r="N43" s="5585"/>
      <c r="O43" s="3102"/>
      <c r="P43" s="2534"/>
      <c r="Q43" s="2534"/>
      <c r="R43" s="3102"/>
      <c r="S43" s="3102"/>
      <c r="T43" s="2534"/>
      <c r="U43" s="3101"/>
      <c r="V43" s="5311" t="s">
        <v>146</v>
      </c>
      <c r="W43" s="5312"/>
      <c r="X43" s="5313" t="s">
        <v>1149</v>
      </c>
      <c r="Y43" s="5314"/>
      <c r="Z43" s="5314"/>
      <c r="AA43" s="5314"/>
      <c r="AB43" s="5314"/>
      <c r="AC43" s="5314"/>
      <c r="AD43" s="5314"/>
      <c r="AE43" s="5314"/>
      <c r="AF43" s="5314"/>
      <c r="AG43" s="5315"/>
      <c r="AH43" s="99"/>
      <c r="AI43" s="99"/>
      <c r="AJ43" s="99"/>
      <c r="AK43" s="99"/>
      <c r="AL43" s="99"/>
    </row>
    <row r="44" spans="1:38" ht="21" customHeight="1" thickTop="1" thickBot="1">
      <c r="A44" s="5284"/>
      <c r="B44" s="108"/>
      <c r="C44" s="3088"/>
      <c r="D44" s="5572" t="s">
        <v>1231</v>
      </c>
      <c r="E44" s="5573"/>
      <c r="F44" s="5573"/>
      <c r="G44" s="5573"/>
      <c r="H44" s="5573"/>
      <c r="I44" s="5573"/>
      <c r="J44" s="3087"/>
      <c r="K44" s="2995"/>
      <c r="L44" s="3083"/>
      <c r="M44" s="119"/>
      <c r="N44" s="5584" t="s">
        <v>3243</v>
      </c>
      <c r="O44" s="3097"/>
      <c r="P44" s="2509"/>
      <c r="Q44" s="2513"/>
      <c r="R44" s="2513"/>
      <c r="S44" s="2509"/>
      <c r="T44" s="2541"/>
      <c r="U44" s="2540"/>
      <c r="V44" s="5341"/>
      <c r="W44" s="5519"/>
      <c r="X44" s="5325"/>
      <c r="Y44" s="5327"/>
      <c r="Z44" s="5327"/>
      <c r="AA44" s="5327"/>
      <c r="AB44" s="5327"/>
      <c r="AC44" s="5327"/>
      <c r="AD44" s="5327"/>
      <c r="AE44" s="5327"/>
      <c r="AF44" s="5327"/>
      <c r="AG44" s="5328"/>
      <c r="AH44" s="99"/>
      <c r="AI44" s="99"/>
      <c r="AJ44" s="99"/>
      <c r="AK44" s="99"/>
      <c r="AL44" s="99"/>
    </row>
    <row r="45" spans="1:38" ht="21" customHeight="1" thickTop="1" thickBot="1">
      <c r="A45" s="5284"/>
      <c r="B45" s="108"/>
      <c r="C45" s="3074"/>
      <c r="D45" s="5529" t="s">
        <v>1232</v>
      </c>
      <c r="E45" s="5451"/>
      <c r="F45" s="5451"/>
      <c r="G45" s="5451"/>
      <c r="H45" s="5451"/>
      <c r="I45" s="5451"/>
      <c r="J45" s="3075"/>
      <c r="K45" s="2948"/>
      <c r="L45" s="2846" t="s">
        <v>291</v>
      </c>
      <c r="M45" s="1074"/>
      <c r="N45" s="5585"/>
      <c r="O45" s="3102"/>
      <c r="P45" s="2534"/>
      <c r="Q45" s="2534"/>
      <c r="R45" s="3102"/>
      <c r="S45" s="3102"/>
      <c r="T45" s="2534"/>
      <c r="U45" s="2560"/>
      <c r="V45" s="5311" t="s">
        <v>146</v>
      </c>
      <c r="W45" s="5312"/>
      <c r="X45" s="5313" t="s">
        <v>1235</v>
      </c>
      <c r="Y45" s="5314"/>
      <c r="Z45" s="5314"/>
      <c r="AA45" s="5314"/>
      <c r="AB45" s="5314"/>
      <c r="AC45" s="5314"/>
      <c r="AD45" s="5314"/>
      <c r="AE45" s="5314"/>
      <c r="AF45" s="5314"/>
      <c r="AG45" s="5315"/>
      <c r="AH45" s="99"/>
      <c r="AI45" s="99"/>
      <c r="AJ45" s="99"/>
      <c r="AK45" s="99"/>
      <c r="AL45" s="99"/>
    </row>
    <row r="46" spans="1:38" ht="21" customHeight="1" thickTop="1" thickBot="1">
      <c r="A46" s="5284"/>
      <c r="B46" s="108"/>
      <c r="C46" s="5598" t="s">
        <v>3245</v>
      </c>
      <c r="D46" s="5599"/>
      <c r="E46" s="5599"/>
      <c r="F46" s="5599"/>
      <c r="G46" s="5599"/>
      <c r="H46" s="5599"/>
      <c r="I46" s="5599"/>
      <c r="J46" s="5599"/>
      <c r="K46" s="5640"/>
      <c r="L46" s="3083"/>
      <c r="M46" s="119"/>
      <c r="N46" s="5637"/>
      <c r="O46" s="2504"/>
      <c r="P46" s="2506"/>
      <c r="Q46" s="2507"/>
      <c r="R46" s="2537"/>
      <c r="S46" s="2537"/>
      <c r="T46" s="2537"/>
      <c r="U46" s="2561"/>
      <c r="V46" s="5565"/>
      <c r="W46" s="5566"/>
      <c r="X46" s="5308"/>
      <c r="Y46" s="5309"/>
      <c r="Z46" s="5309"/>
      <c r="AA46" s="5309"/>
      <c r="AB46" s="5309"/>
      <c r="AC46" s="5309"/>
      <c r="AD46" s="5309"/>
      <c r="AE46" s="5309"/>
      <c r="AF46" s="5309"/>
      <c r="AG46" s="5310"/>
      <c r="AH46" s="99"/>
      <c r="AI46" s="99"/>
      <c r="AJ46" s="99"/>
      <c r="AK46" s="99"/>
      <c r="AL46" s="99"/>
    </row>
    <row r="47" spans="1:38" ht="21" customHeight="1" thickTop="1" thickBot="1">
      <c r="A47" s="5284"/>
      <c r="B47" s="108"/>
      <c r="C47" s="5641"/>
      <c r="D47" s="5642"/>
      <c r="E47" s="5642"/>
      <c r="F47" s="5642"/>
      <c r="G47" s="5642"/>
      <c r="H47" s="5642"/>
      <c r="I47" s="5642"/>
      <c r="J47" s="5642"/>
      <c r="K47" s="5643"/>
      <c r="L47" s="2889">
        <v>11</v>
      </c>
      <c r="M47" s="1074"/>
      <c r="N47" s="5637"/>
      <c r="O47" s="3102"/>
      <c r="P47" s="2534"/>
      <c r="Q47" s="2534"/>
      <c r="R47" s="3102"/>
      <c r="S47" s="3102"/>
      <c r="T47" s="2534"/>
      <c r="U47" s="2560"/>
      <c r="V47" s="5345"/>
      <c r="W47" s="5346"/>
      <c r="X47" s="5353"/>
      <c r="Y47" s="5354"/>
      <c r="Z47" s="5354"/>
      <c r="AA47" s="5354"/>
      <c r="AB47" s="5354"/>
      <c r="AC47" s="5354"/>
      <c r="AD47" s="5354"/>
      <c r="AE47" s="5354"/>
      <c r="AF47" s="5354"/>
      <c r="AG47" s="5355"/>
      <c r="AH47" s="99"/>
      <c r="AI47" s="99"/>
      <c r="AJ47" s="99"/>
      <c r="AK47" s="99"/>
      <c r="AL47" s="99"/>
    </row>
    <row r="48" spans="1:38" ht="21" customHeight="1" thickTop="1" thickBot="1">
      <c r="A48" s="5284"/>
      <c r="B48" s="108"/>
      <c r="C48" s="5588"/>
      <c r="D48" s="5589"/>
      <c r="E48" s="5589"/>
      <c r="F48" s="5589"/>
      <c r="G48" s="5589"/>
      <c r="H48" s="5589"/>
      <c r="I48" s="5589"/>
      <c r="J48" s="5589"/>
      <c r="K48" s="5590"/>
      <c r="L48" s="2911"/>
      <c r="M48" s="119"/>
      <c r="N48" s="5632"/>
      <c r="O48" s="2503"/>
      <c r="P48" s="2506"/>
      <c r="Q48" s="2507"/>
      <c r="R48" s="2537"/>
      <c r="S48" s="2507"/>
      <c r="T48" s="2537"/>
      <c r="U48" s="2562"/>
      <c r="V48" s="5308"/>
      <c r="W48" s="5382"/>
      <c r="X48" s="5391"/>
      <c r="Y48" s="5633"/>
      <c r="Z48" s="5633"/>
      <c r="AA48" s="5633"/>
      <c r="AB48" s="5633"/>
      <c r="AC48" s="5633"/>
      <c r="AD48" s="5633"/>
      <c r="AE48" s="5633"/>
      <c r="AF48" s="5633"/>
      <c r="AG48" s="5634"/>
      <c r="AH48" s="99"/>
      <c r="AI48" s="99"/>
      <c r="AJ48" s="99"/>
      <c r="AK48" s="99"/>
      <c r="AL48" s="99"/>
    </row>
    <row r="49" spans="1:38" ht="21" customHeight="1" thickTop="1" thickBot="1">
      <c r="A49" s="5284"/>
      <c r="B49" s="108"/>
      <c r="C49" s="5629"/>
      <c r="D49" s="5630"/>
      <c r="E49" s="5630"/>
      <c r="F49" s="5630"/>
      <c r="G49" s="5630"/>
      <c r="H49" s="5630"/>
      <c r="I49" s="5630"/>
      <c r="J49" s="5630"/>
      <c r="K49" s="5631"/>
      <c r="L49" s="2889">
        <v>12</v>
      </c>
      <c r="M49" s="1074"/>
      <c r="N49" s="5632"/>
      <c r="O49" s="3102"/>
      <c r="P49" s="2534"/>
      <c r="Q49" s="2534"/>
      <c r="R49" s="3102"/>
      <c r="S49" s="3102"/>
      <c r="T49" s="2534"/>
      <c r="U49" s="3101"/>
      <c r="V49" s="5345"/>
      <c r="W49" s="5346"/>
      <c r="X49" s="5353"/>
      <c r="Y49" s="5354"/>
      <c r="Z49" s="5354"/>
      <c r="AA49" s="5354"/>
      <c r="AB49" s="5354"/>
      <c r="AC49" s="5354"/>
      <c r="AD49" s="5354"/>
      <c r="AE49" s="5354"/>
      <c r="AF49" s="5354"/>
      <c r="AG49" s="5355"/>
      <c r="AH49" s="99"/>
      <c r="AI49" s="99"/>
      <c r="AJ49" s="99"/>
      <c r="AK49" s="99"/>
      <c r="AL49" s="99"/>
    </row>
    <row r="50" spans="1:38" ht="21" customHeight="1" thickTop="1" thickBot="1">
      <c r="A50" s="5284"/>
      <c r="B50" s="5330"/>
      <c r="C50" s="5588"/>
      <c r="D50" s="5589"/>
      <c r="E50" s="5589"/>
      <c r="F50" s="5589"/>
      <c r="G50" s="5589"/>
      <c r="H50" s="5589"/>
      <c r="I50" s="5589"/>
      <c r="J50" s="5589"/>
      <c r="K50" s="5590"/>
      <c r="L50" s="5635">
        <v>13</v>
      </c>
      <c r="M50" s="119"/>
      <c r="N50" s="5632"/>
      <c r="O50" s="2508"/>
      <c r="P50" s="2509"/>
      <c r="Q50" s="2513"/>
      <c r="R50" s="2513"/>
      <c r="S50" s="2513"/>
      <c r="T50" s="2513"/>
      <c r="U50" s="2509"/>
      <c r="V50" s="5325"/>
      <c r="W50" s="5371"/>
      <c r="X50" s="5391"/>
      <c r="Y50" s="5633"/>
      <c r="Z50" s="5633"/>
      <c r="AA50" s="5633"/>
      <c r="AB50" s="5633"/>
      <c r="AC50" s="5633"/>
      <c r="AD50" s="5633"/>
      <c r="AE50" s="5633"/>
      <c r="AF50" s="5633"/>
      <c r="AG50" s="5634"/>
      <c r="AH50" s="99"/>
      <c r="AI50" s="99"/>
      <c r="AJ50" s="99"/>
      <c r="AK50" s="99"/>
      <c r="AL50" s="99"/>
    </row>
    <row r="51" spans="1:38" ht="21" customHeight="1" thickTop="1" thickBot="1">
      <c r="A51" s="5284"/>
      <c r="B51" s="5330"/>
      <c r="C51" s="5629"/>
      <c r="D51" s="5630"/>
      <c r="E51" s="5630"/>
      <c r="F51" s="5630"/>
      <c r="G51" s="5630"/>
      <c r="H51" s="5630"/>
      <c r="I51" s="5630"/>
      <c r="J51" s="5630"/>
      <c r="K51" s="5631"/>
      <c r="L51" s="5635"/>
      <c r="M51" s="1074"/>
      <c r="N51" s="5632"/>
      <c r="O51" s="3102"/>
      <c r="P51" s="2534"/>
      <c r="Q51" s="2534"/>
      <c r="R51" s="3102"/>
      <c r="S51" s="3102"/>
      <c r="T51" s="2534"/>
      <c r="U51" s="3101"/>
      <c r="V51" s="5345"/>
      <c r="W51" s="5346"/>
      <c r="X51" s="5353"/>
      <c r="Y51" s="5354"/>
      <c r="Z51" s="5354"/>
      <c r="AA51" s="5354"/>
      <c r="AB51" s="5354"/>
      <c r="AC51" s="5354"/>
      <c r="AD51" s="5354"/>
      <c r="AE51" s="5354"/>
      <c r="AF51" s="5354"/>
      <c r="AG51" s="5355"/>
      <c r="AH51" s="99"/>
      <c r="AI51" s="99"/>
      <c r="AJ51" s="99"/>
      <c r="AK51" s="99"/>
      <c r="AL51" s="99"/>
    </row>
    <row r="52" spans="1:38" ht="21" customHeight="1" thickTop="1" thickBot="1">
      <c r="A52" s="5284"/>
      <c r="B52" s="108"/>
      <c r="C52" s="5588"/>
      <c r="D52" s="5589"/>
      <c r="E52" s="5589"/>
      <c r="F52" s="5589"/>
      <c r="G52" s="5589"/>
      <c r="H52" s="5589"/>
      <c r="I52" s="5589"/>
      <c r="J52" s="5589"/>
      <c r="K52" s="5590"/>
      <c r="L52" s="3083"/>
      <c r="M52" s="119"/>
      <c r="N52" s="5632"/>
      <c r="O52" s="2514"/>
      <c r="P52" s="2513"/>
      <c r="Q52" s="2501"/>
      <c r="R52" s="2540"/>
      <c r="S52" s="2540"/>
      <c r="T52" s="2540"/>
      <c r="U52" s="2515"/>
      <c r="V52" s="5325"/>
      <c r="W52" s="5371"/>
      <c r="X52" s="5435"/>
      <c r="Y52" s="5436"/>
      <c r="Z52" s="5436"/>
      <c r="AA52" s="5436"/>
      <c r="AB52" s="5436"/>
      <c r="AC52" s="5436"/>
      <c r="AD52" s="5436"/>
      <c r="AE52" s="5436"/>
      <c r="AF52" s="5436"/>
      <c r="AG52" s="5437"/>
      <c r="AH52" s="99"/>
      <c r="AI52" s="99"/>
      <c r="AJ52" s="99"/>
      <c r="AK52" s="99"/>
      <c r="AL52" s="99"/>
    </row>
    <row r="53" spans="1:38" ht="21" customHeight="1" thickTop="1" thickBot="1">
      <c r="A53" s="5284"/>
      <c r="B53" s="108"/>
      <c r="C53" s="5629"/>
      <c r="D53" s="5630"/>
      <c r="E53" s="5630"/>
      <c r="F53" s="5630"/>
      <c r="G53" s="5630"/>
      <c r="H53" s="5630"/>
      <c r="I53" s="5630"/>
      <c r="J53" s="5630"/>
      <c r="K53" s="5631"/>
      <c r="L53" s="2889">
        <v>14</v>
      </c>
      <c r="M53" s="1074"/>
      <c r="N53" s="5632"/>
      <c r="O53" s="3102"/>
      <c r="P53" s="2534"/>
      <c r="Q53" s="2534"/>
      <c r="R53" s="3102"/>
      <c r="S53" s="3102"/>
      <c r="T53" s="2534"/>
      <c r="U53" s="3101"/>
      <c r="V53" s="5345"/>
      <c r="W53" s="5346"/>
      <c r="X53" s="5353"/>
      <c r="Y53" s="5354"/>
      <c r="Z53" s="5354"/>
      <c r="AA53" s="5354"/>
      <c r="AB53" s="5354"/>
      <c r="AC53" s="5354"/>
      <c r="AD53" s="5354"/>
      <c r="AE53" s="5354"/>
      <c r="AF53" s="5354"/>
      <c r="AG53" s="5355"/>
      <c r="AH53" s="99"/>
      <c r="AI53" s="99"/>
      <c r="AJ53" s="99"/>
      <c r="AK53" s="99"/>
      <c r="AL53" s="99"/>
    </row>
    <row r="54" spans="1:38" ht="21" customHeight="1" thickTop="1" thickBot="1">
      <c r="A54" s="5284"/>
      <c r="B54" s="108"/>
      <c r="C54" s="5624"/>
      <c r="D54" s="5625"/>
      <c r="E54" s="5625"/>
      <c r="F54" s="5625"/>
      <c r="G54" s="5625"/>
      <c r="H54" s="5625"/>
      <c r="I54" s="5625"/>
      <c r="J54" s="5625"/>
      <c r="K54" s="5625"/>
      <c r="L54" s="3003"/>
      <c r="M54" s="119"/>
      <c r="N54" s="5626"/>
      <c r="O54" s="3097"/>
      <c r="P54" s="2540"/>
      <c r="Q54" s="2512"/>
      <c r="R54" s="2513"/>
      <c r="S54" s="2513"/>
      <c r="T54" s="2513"/>
      <c r="U54" s="2501"/>
      <c r="V54" s="5325"/>
      <c r="W54" s="5371"/>
      <c r="X54" s="5341"/>
      <c r="Y54" s="5577"/>
      <c r="Z54" s="5577"/>
      <c r="AA54" s="5577"/>
      <c r="AB54" s="5577"/>
      <c r="AC54" s="5577"/>
      <c r="AD54" s="5577"/>
      <c r="AE54" s="5577"/>
      <c r="AF54" s="5577"/>
      <c r="AG54" s="5578"/>
      <c r="AH54" s="99"/>
      <c r="AI54" s="99"/>
      <c r="AJ54" s="99"/>
      <c r="AK54" s="99"/>
      <c r="AL54" s="99"/>
    </row>
    <row r="55" spans="1:38" ht="21" customHeight="1" thickTop="1" thickBot="1">
      <c r="A55" s="5284"/>
      <c r="B55" s="108"/>
      <c r="C55" s="5624"/>
      <c r="D55" s="5625"/>
      <c r="E55" s="5625"/>
      <c r="F55" s="5625"/>
      <c r="G55" s="5625"/>
      <c r="H55" s="5625"/>
      <c r="I55" s="5625"/>
      <c r="J55" s="5625"/>
      <c r="K55" s="5625"/>
      <c r="L55" s="2889">
        <v>15</v>
      </c>
      <c r="M55" s="1074"/>
      <c r="N55" s="5626"/>
      <c r="O55" s="3102"/>
      <c r="P55" s="2534"/>
      <c r="Q55" s="2534"/>
      <c r="R55" s="3102"/>
      <c r="S55" s="3102"/>
      <c r="T55" s="2534"/>
      <c r="U55" s="3101"/>
      <c r="V55" s="5345"/>
      <c r="W55" s="5346"/>
      <c r="X55" s="5345"/>
      <c r="Y55" s="5627"/>
      <c r="Z55" s="5627"/>
      <c r="AA55" s="5627"/>
      <c r="AB55" s="5627"/>
      <c r="AC55" s="5627"/>
      <c r="AD55" s="5627"/>
      <c r="AE55" s="5627"/>
      <c r="AF55" s="5627"/>
      <c r="AG55" s="5628"/>
      <c r="AH55" s="99"/>
      <c r="AI55" s="99"/>
      <c r="AJ55" s="99"/>
      <c r="AK55" s="99"/>
      <c r="AL55" s="99"/>
    </row>
    <row r="56" spans="1:38" ht="21" customHeight="1" thickTop="1" thickBot="1">
      <c r="A56" s="5284"/>
      <c r="B56" s="108"/>
      <c r="C56" s="3004"/>
      <c r="D56" s="5612" t="s">
        <v>1289</v>
      </c>
      <c r="E56" s="5612"/>
      <c r="F56" s="5612"/>
      <c r="G56" s="5612"/>
      <c r="H56" s="5612"/>
      <c r="I56" s="5612"/>
      <c r="J56" s="3005"/>
      <c r="K56" s="3006"/>
      <c r="L56" s="2912"/>
      <c r="M56" s="5639"/>
      <c r="N56" s="5510"/>
      <c r="O56" s="5383"/>
      <c r="P56" s="5383"/>
      <c r="Q56" s="2499"/>
      <c r="R56" s="5472"/>
      <c r="S56" s="5395"/>
      <c r="T56" s="5395"/>
      <c r="U56" s="5654"/>
      <c r="V56" s="5616"/>
      <c r="W56" s="5617"/>
      <c r="X56" s="5428"/>
      <c r="Y56" s="5429"/>
      <c r="Z56" s="5429"/>
      <c r="AA56" s="5429"/>
      <c r="AB56" s="5429"/>
      <c r="AC56" s="5429"/>
      <c r="AD56" s="5429"/>
      <c r="AE56" s="5429"/>
      <c r="AF56" s="5429"/>
      <c r="AG56" s="5430"/>
      <c r="AH56" s="99"/>
      <c r="AI56" s="99"/>
      <c r="AJ56" s="99"/>
      <c r="AK56" s="99"/>
      <c r="AL56" s="99"/>
    </row>
    <row r="57" spans="1:38" ht="21" customHeight="1" thickTop="1" thickBot="1">
      <c r="A57" s="5284"/>
      <c r="B57" s="108"/>
      <c r="C57" s="2852"/>
      <c r="D57" s="5623" t="s">
        <v>155</v>
      </c>
      <c r="E57" s="5623"/>
      <c r="F57" s="5623"/>
      <c r="G57" s="5623"/>
      <c r="H57" s="5623"/>
      <c r="I57" s="5623"/>
      <c r="J57" s="2853"/>
      <c r="K57" s="1120"/>
      <c r="L57" s="2854">
        <v>16</v>
      </c>
      <c r="M57" s="5613"/>
      <c r="N57" s="5613"/>
      <c r="O57" s="5614"/>
      <c r="P57" s="5615"/>
      <c r="Q57" s="2855">
        <f>Q26+Q28+Q30+Q32+Q34+Q36+Q38+Q41+Q43+Q45+Q47+Q49+Q51+Q53+Q55</f>
        <v>0</v>
      </c>
      <c r="R57" s="5473"/>
      <c r="S57" s="5396"/>
      <c r="T57" s="5396"/>
      <c r="U57" s="5655"/>
      <c r="V57" s="5618"/>
      <c r="W57" s="5619"/>
      <c r="X57" s="5620"/>
      <c r="Y57" s="5621"/>
      <c r="Z57" s="5621"/>
      <c r="AA57" s="5621"/>
      <c r="AB57" s="5621"/>
      <c r="AC57" s="5621"/>
      <c r="AD57" s="5621"/>
      <c r="AE57" s="5621"/>
      <c r="AF57" s="5621"/>
      <c r="AG57" s="5622"/>
      <c r="AH57" s="99"/>
      <c r="AI57" s="99"/>
      <c r="AJ57" s="99"/>
      <c r="AK57" s="99"/>
      <c r="AL57" s="99"/>
    </row>
    <row r="58" spans="1:38" ht="6.9" customHeight="1" thickBot="1">
      <c r="A58" s="5284"/>
      <c r="B58" s="108"/>
      <c r="C58" s="1014"/>
      <c r="D58" s="1014"/>
      <c r="E58" s="1014"/>
      <c r="F58" s="1014"/>
      <c r="G58" s="1014"/>
      <c r="H58" s="1014"/>
      <c r="I58" s="1014"/>
      <c r="J58" s="1014"/>
      <c r="K58" s="1014"/>
      <c r="L58" s="3056"/>
      <c r="M58" s="1015"/>
      <c r="N58" s="1015"/>
      <c r="O58" s="984"/>
      <c r="P58" s="984"/>
      <c r="Q58" s="982"/>
      <c r="R58" s="982"/>
      <c r="S58" s="982"/>
      <c r="T58" s="982"/>
      <c r="U58" s="982"/>
      <c r="V58" s="1084"/>
      <c r="W58" s="1084"/>
      <c r="X58" s="1084"/>
      <c r="Y58" s="1084"/>
      <c r="Z58" s="1084"/>
      <c r="AA58" s="1084"/>
      <c r="AB58" s="1084"/>
      <c r="AC58" s="1084"/>
      <c r="AD58" s="1084"/>
      <c r="AE58" s="1084"/>
      <c r="AF58" s="1084"/>
      <c r="AG58" s="1431"/>
      <c r="AH58" s="99"/>
      <c r="AI58" s="99"/>
      <c r="AJ58" s="99"/>
      <c r="AK58" s="99"/>
      <c r="AL58" s="99"/>
    </row>
    <row r="59" spans="1:38" ht="6.9" customHeight="1">
      <c r="A59" s="5284"/>
      <c r="B59" s="108"/>
      <c r="C59" s="1442"/>
      <c r="D59" s="1443"/>
      <c r="E59" s="1443"/>
      <c r="F59" s="1443"/>
      <c r="G59" s="1443"/>
      <c r="H59" s="1443"/>
      <c r="I59" s="1443"/>
      <c r="J59" s="1443"/>
      <c r="K59" s="1443"/>
      <c r="L59" s="1444"/>
      <c r="M59" s="1445"/>
      <c r="N59" s="1445"/>
      <c r="O59" s="1446"/>
      <c r="P59" s="1446"/>
      <c r="Q59" s="1401"/>
      <c r="R59" s="1401"/>
      <c r="S59" s="1745"/>
      <c r="T59" s="1401"/>
      <c r="U59" s="1745"/>
      <c r="V59" s="1402"/>
      <c r="W59" s="1402"/>
      <c r="X59" s="1402"/>
      <c r="Y59" s="1402"/>
      <c r="Z59" s="1402"/>
      <c r="AA59" s="1402"/>
      <c r="AB59" s="1402"/>
      <c r="AC59" s="1402"/>
      <c r="AD59" s="1402"/>
      <c r="AE59" s="1402"/>
      <c r="AF59" s="1402"/>
      <c r="AG59" s="1447"/>
      <c r="AH59" s="99"/>
      <c r="AI59" s="99"/>
      <c r="AJ59" s="99"/>
      <c r="AK59" s="99"/>
      <c r="AL59" s="99"/>
    </row>
    <row r="60" spans="1:38" s="1394" customFormat="1" ht="12" customHeight="1">
      <c r="A60" s="5284"/>
      <c r="C60" s="1404"/>
      <c r="D60" s="5638" t="s">
        <v>6944</v>
      </c>
      <c r="E60" s="5638"/>
      <c r="F60" s="5638"/>
      <c r="G60" s="5638"/>
      <c r="H60" s="5638"/>
      <c r="I60" s="3812"/>
      <c r="J60" s="1408" t="s">
        <v>1756</v>
      </c>
      <c r="K60" s="1408"/>
      <c r="L60" s="3812"/>
      <c r="O60" s="3812"/>
      <c r="P60" s="1408" t="s">
        <v>4856</v>
      </c>
      <c r="Q60" s="3812"/>
      <c r="R60" s="52"/>
      <c r="S60" s="52"/>
      <c r="T60" s="982"/>
      <c r="U60" s="982"/>
      <c r="V60" s="1084"/>
      <c r="W60" s="1084"/>
      <c r="X60" s="1084"/>
      <c r="Y60" s="1084"/>
      <c r="Z60" s="1084"/>
      <c r="AA60" s="1084"/>
      <c r="AB60" s="1084"/>
      <c r="AC60" s="1084"/>
      <c r="AD60" s="1084"/>
      <c r="AE60" s="1084"/>
      <c r="AF60" s="52"/>
      <c r="AG60" s="1438"/>
    </row>
    <row r="61" spans="1:38" s="1394" customFormat="1" ht="12" customHeight="1">
      <c r="A61" s="5284"/>
      <c r="C61" s="1404"/>
      <c r="D61" s="5638"/>
      <c r="E61" s="5638"/>
      <c r="F61" s="5638"/>
      <c r="G61" s="5638"/>
      <c r="H61" s="5638"/>
      <c r="I61" s="3812"/>
      <c r="J61" s="1408" t="s">
        <v>4854</v>
      </c>
      <c r="K61" s="1432"/>
      <c r="L61" s="3812"/>
      <c r="O61" s="3812"/>
      <c r="P61" s="1408" t="s">
        <v>4857</v>
      </c>
      <c r="Q61" s="486"/>
      <c r="R61" s="1087"/>
      <c r="S61" s="1087"/>
      <c r="T61" s="982"/>
      <c r="U61" s="982"/>
      <c r="V61" s="1084"/>
      <c r="W61" s="1084"/>
      <c r="X61" s="1084"/>
      <c r="Y61" s="1084"/>
      <c r="Z61" s="1084"/>
      <c r="AA61" s="1084"/>
      <c r="AB61" s="1084"/>
      <c r="AC61" s="1084"/>
      <c r="AD61" s="1084"/>
      <c r="AE61" s="1084"/>
      <c r="AF61" s="52"/>
      <c r="AG61" s="1438"/>
    </row>
    <row r="62" spans="1:38" s="1394" customFormat="1" ht="12" customHeight="1">
      <c r="A62" s="5284"/>
      <c r="C62" s="1404"/>
      <c r="D62" s="5638"/>
      <c r="E62" s="5638"/>
      <c r="F62" s="5638"/>
      <c r="G62" s="5638"/>
      <c r="H62" s="5638"/>
      <c r="I62" s="3812"/>
      <c r="J62" s="1408" t="s">
        <v>4855</v>
      </c>
      <c r="K62" s="1408"/>
      <c r="L62" s="3812"/>
      <c r="O62" s="3812"/>
      <c r="P62" s="1408" t="s">
        <v>4858</v>
      </c>
      <c r="Q62" s="3813"/>
      <c r="R62" s="1087"/>
      <c r="S62" s="1087"/>
      <c r="T62" s="982"/>
      <c r="U62" s="982"/>
      <c r="V62" s="1084"/>
      <c r="W62" s="1084"/>
      <c r="X62" s="1084"/>
      <c r="Y62" s="1084"/>
      <c r="Z62" s="1084"/>
      <c r="AA62" s="1084"/>
      <c r="AB62" s="1084"/>
      <c r="AC62" s="1084"/>
      <c r="AD62" s="1084"/>
      <c r="AE62" s="1084"/>
      <c r="AF62" s="52"/>
      <c r="AG62" s="1438"/>
    </row>
    <row r="63" spans="1:38" s="1394" customFormat="1" ht="12" customHeight="1">
      <c r="A63" s="5284"/>
      <c r="C63" s="1404"/>
      <c r="D63" s="5638"/>
      <c r="E63" s="5638"/>
      <c r="F63" s="5638"/>
      <c r="G63" s="5638"/>
      <c r="H63" s="5638"/>
      <c r="I63" s="3812"/>
      <c r="J63" s="1408" t="s">
        <v>4859</v>
      </c>
      <c r="K63" s="1408"/>
      <c r="L63" s="3812"/>
      <c r="O63" s="3812"/>
      <c r="P63" s="1408" t="s">
        <v>4860</v>
      </c>
      <c r="Q63" s="3812"/>
      <c r="R63" s="52"/>
      <c r="S63" s="52"/>
      <c r="T63" s="982"/>
      <c r="U63" s="982"/>
      <c r="V63" s="1084"/>
      <c r="W63" s="1084"/>
      <c r="X63" s="1084"/>
      <c r="Y63" s="1084"/>
      <c r="Z63" s="1084"/>
      <c r="AA63" s="1084"/>
      <c r="AB63" s="1084"/>
      <c r="AC63" s="1084"/>
      <c r="AD63" s="1084"/>
      <c r="AE63" s="1084"/>
      <c r="AF63" s="52"/>
      <c r="AG63" s="1438"/>
    </row>
    <row r="64" spans="1:38" s="1394" customFormat="1" ht="5.0999999999999996" customHeight="1" thickBot="1">
      <c r="A64" s="5284"/>
      <c r="C64" s="1409"/>
      <c r="D64" s="1448"/>
      <c r="E64" s="1448"/>
      <c r="F64" s="1448"/>
      <c r="G64" s="1448"/>
      <c r="H64" s="1448"/>
      <c r="I64" s="3814"/>
      <c r="J64" s="1411"/>
      <c r="K64" s="1411"/>
      <c r="L64" s="3814"/>
      <c r="M64" s="1412"/>
      <c r="N64" s="1412"/>
      <c r="O64" s="3814"/>
      <c r="P64" s="1411"/>
      <c r="Q64" s="3814"/>
      <c r="R64" s="1413"/>
      <c r="S64" s="1761"/>
      <c r="T64" s="1414"/>
      <c r="U64" s="1075"/>
      <c r="V64" s="1415"/>
      <c r="W64" s="1415"/>
      <c r="X64" s="1415"/>
      <c r="Y64" s="1415"/>
      <c r="Z64" s="1415"/>
      <c r="AA64" s="1415"/>
      <c r="AB64" s="1415"/>
      <c r="AC64" s="1415"/>
      <c r="AD64" s="1415"/>
      <c r="AE64" s="1415"/>
      <c r="AF64" s="1413"/>
      <c r="AG64" s="1416"/>
    </row>
    <row r="65" spans="1:39" s="1394" customFormat="1" ht="6.9" customHeight="1">
      <c r="A65" s="5284"/>
      <c r="C65" s="3069"/>
      <c r="D65" s="3069"/>
      <c r="E65" s="3069"/>
      <c r="F65" s="3069"/>
      <c r="G65" s="3069"/>
      <c r="H65" s="3069"/>
      <c r="I65" s="3069"/>
      <c r="J65" s="3069"/>
      <c r="K65" s="3069"/>
      <c r="L65" s="3045"/>
      <c r="M65" s="1015"/>
      <c r="N65" s="1015"/>
      <c r="O65" s="984"/>
      <c r="P65" s="984"/>
      <c r="Q65" s="982"/>
      <c r="R65" s="982"/>
      <c r="S65" s="982"/>
      <c r="T65" s="982"/>
      <c r="U65" s="982"/>
      <c r="V65" s="1084"/>
      <c r="W65" s="1084"/>
      <c r="X65" s="1084"/>
      <c r="Y65" s="1084"/>
      <c r="Z65" s="1084"/>
      <c r="AA65" s="1084"/>
      <c r="AB65" s="1084"/>
      <c r="AC65" s="1084"/>
      <c r="AD65" s="1084"/>
      <c r="AE65" s="1084"/>
      <c r="AF65" s="52"/>
      <c r="AG65" s="52"/>
    </row>
    <row r="66" spans="1:39" s="1394" customFormat="1" ht="12" customHeight="1">
      <c r="A66" s="5284"/>
      <c r="C66" s="3815"/>
      <c r="D66" s="1418" t="s">
        <v>4861</v>
      </c>
      <c r="E66" s="3816"/>
      <c r="F66" s="3816"/>
      <c r="G66" s="3816"/>
      <c r="H66" s="3816"/>
      <c r="I66" s="3816"/>
      <c r="J66" s="3816"/>
      <c r="K66" s="3817"/>
      <c r="L66" s="3817"/>
      <c r="M66" s="1087"/>
      <c r="N66" s="1087"/>
      <c r="O66" s="1087"/>
      <c r="P66" s="1087"/>
      <c r="Q66" s="1087"/>
      <c r="R66" s="1087"/>
      <c r="S66" s="1087"/>
      <c r="T66" s="1087"/>
      <c r="U66" s="1087"/>
      <c r="V66" s="1087"/>
      <c r="W66" s="1087"/>
      <c r="X66" s="1087"/>
      <c r="Y66" s="1087"/>
      <c r="Z66" s="1087"/>
      <c r="AA66" s="1087"/>
      <c r="AB66" s="1087"/>
      <c r="AC66" s="1087"/>
      <c r="AD66" s="1087"/>
      <c r="AE66" s="1087"/>
      <c r="AF66" s="1087"/>
      <c r="AG66" s="1087"/>
    </row>
    <row r="67" spans="1:39" s="1394" customFormat="1" ht="12" customHeight="1">
      <c r="A67" s="5284"/>
      <c r="C67" s="91"/>
      <c r="D67" s="5403" t="s">
        <v>4862</v>
      </c>
      <c r="E67" s="5403"/>
      <c r="F67" s="5403"/>
      <c r="G67" s="5403"/>
      <c r="H67" s="5403"/>
      <c r="I67" s="5403"/>
      <c r="J67" s="5403"/>
      <c r="K67" s="5403"/>
      <c r="L67" s="5403"/>
      <c r="M67" s="5403"/>
      <c r="N67" s="5403"/>
      <c r="O67" s="5403"/>
      <c r="P67" s="5403"/>
      <c r="Q67" s="5403"/>
      <c r="R67" s="1087"/>
      <c r="S67" s="1087"/>
      <c r="T67" s="1087"/>
      <c r="U67" s="1087"/>
      <c r="V67" s="1087"/>
      <c r="W67" s="1087"/>
      <c r="X67" s="1087"/>
      <c r="Y67" s="1087"/>
      <c r="Z67" s="1087"/>
      <c r="AA67" s="1087"/>
      <c r="AB67" s="1087"/>
      <c r="AC67" s="1087"/>
      <c r="AD67" s="1087"/>
      <c r="AE67" s="1087"/>
      <c r="AF67" s="52"/>
      <c r="AG67" s="52"/>
    </row>
    <row r="68" spans="1:39" s="1394" customFormat="1" ht="12" customHeight="1">
      <c r="A68" s="5284"/>
      <c r="C68" s="91"/>
      <c r="D68" s="199"/>
      <c r="E68" s="199"/>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row>
    <row r="69" spans="1:39" s="1394" customFormat="1" ht="5.0999999999999996" customHeight="1" thickBot="1">
      <c r="A69" s="5636"/>
      <c r="C69" s="199"/>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1086"/>
      <c r="AG69" s="1086"/>
    </row>
    <row r="70" spans="1:39" s="100" customFormat="1" ht="18.75" customHeight="1">
      <c r="A70" s="99"/>
      <c r="B70" s="9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M70" s="99"/>
    </row>
  </sheetData>
  <sheetProtection selectLockedCells="1" selectUnlockedCells="1"/>
  <mergeCells count="145">
    <mergeCell ref="U56:U57"/>
    <mergeCell ref="V10:AG17"/>
    <mergeCell ref="V22:W22"/>
    <mergeCell ref="X20:AG20"/>
    <mergeCell ref="A2:AG2"/>
    <mergeCell ref="AC3:AF3"/>
    <mergeCell ref="A4:A45"/>
    <mergeCell ref="M10:T11"/>
    <mergeCell ref="P14:Q14"/>
    <mergeCell ref="V23:W23"/>
    <mergeCell ref="X23:AG23"/>
    <mergeCell ref="D25:I25"/>
    <mergeCell ref="V25:W25"/>
    <mergeCell ref="X25:AG25"/>
    <mergeCell ref="D26:I26"/>
    <mergeCell ref="V26:W26"/>
    <mergeCell ref="X26:AG26"/>
    <mergeCell ref="V18:W18"/>
    <mergeCell ref="X18:AG18"/>
    <mergeCell ref="V19:W19"/>
    <mergeCell ref="X19:AG19"/>
    <mergeCell ref="V20:W20"/>
    <mergeCell ref="V21:W21"/>
    <mergeCell ref="B29:B30"/>
    <mergeCell ref="V29:W29"/>
    <mergeCell ref="X29:AG29"/>
    <mergeCell ref="D30:I30"/>
    <mergeCell ref="V30:W30"/>
    <mergeCell ref="X30:AG30"/>
    <mergeCell ref="D27:I27"/>
    <mergeCell ref="V27:W27"/>
    <mergeCell ref="X27:AG27"/>
    <mergeCell ref="D28:I28"/>
    <mergeCell ref="V28:W28"/>
    <mergeCell ref="X28:AG28"/>
    <mergeCell ref="V33:W33"/>
    <mergeCell ref="X33:AG33"/>
    <mergeCell ref="V34:W34"/>
    <mergeCell ref="X34:AG34"/>
    <mergeCell ref="N31:N32"/>
    <mergeCell ref="V31:W31"/>
    <mergeCell ref="X31:AG31"/>
    <mergeCell ref="V32:W32"/>
    <mergeCell ref="X32:AG32"/>
    <mergeCell ref="V37:W37"/>
    <mergeCell ref="X37:AG37"/>
    <mergeCell ref="V38:W38"/>
    <mergeCell ref="X38:AG38"/>
    <mergeCell ref="C35:K36"/>
    <mergeCell ref="N35:N36"/>
    <mergeCell ref="V35:W35"/>
    <mergeCell ref="X35:AG35"/>
    <mergeCell ref="V36:W36"/>
    <mergeCell ref="X36:AG36"/>
    <mergeCell ref="M35:M36"/>
    <mergeCell ref="M37:M38"/>
    <mergeCell ref="X49:AG49"/>
    <mergeCell ref="B50:B51"/>
    <mergeCell ref="C50:K51"/>
    <mergeCell ref="L50:L51"/>
    <mergeCell ref="N50:N51"/>
    <mergeCell ref="V50:W50"/>
    <mergeCell ref="X50:AG50"/>
    <mergeCell ref="V51:W51"/>
    <mergeCell ref="A46:A69"/>
    <mergeCell ref="N46:N47"/>
    <mergeCell ref="V46:W46"/>
    <mergeCell ref="X46:AG46"/>
    <mergeCell ref="V47:W47"/>
    <mergeCell ref="X47:AG47"/>
    <mergeCell ref="C48:K49"/>
    <mergeCell ref="N48:N49"/>
    <mergeCell ref="V48:W48"/>
    <mergeCell ref="D60:H63"/>
    <mergeCell ref="D67:Q67"/>
    <mergeCell ref="M56:M57"/>
    <mergeCell ref="C46:K47"/>
    <mergeCell ref="R56:R57"/>
    <mergeCell ref="S56:S57"/>
    <mergeCell ref="T56:T57"/>
    <mergeCell ref="P15:Q15"/>
    <mergeCell ref="C24:AG24"/>
    <mergeCell ref="D56:I56"/>
    <mergeCell ref="N56:N57"/>
    <mergeCell ref="O56:O57"/>
    <mergeCell ref="P56:P57"/>
    <mergeCell ref="V56:W57"/>
    <mergeCell ref="X56:AG57"/>
    <mergeCell ref="D57:I57"/>
    <mergeCell ref="C54:K55"/>
    <mergeCell ref="N54:N55"/>
    <mergeCell ref="V54:W54"/>
    <mergeCell ref="X54:AG54"/>
    <mergeCell ref="V55:W55"/>
    <mergeCell ref="X55:AG55"/>
    <mergeCell ref="X51:AG51"/>
    <mergeCell ref="C52:K53"/>
    <mergeCell ref="N52:N53"/>
    <mergeCell ref="V52:W52"/>
    <mergeCell ref="X52:AG52"/>
    <mergeCell ref="V53:W53"/>
    <mergeCell ref="X53:AG53"/>
    <mergeCell ref="X48:AG48"/>
    <mergeCell ref="V49:W49"/>
    <mergeCell ref="N13:O13"/>
    <mergeCell ref="N14:O14"/>
    <mergeCell ref="N15:O15"/>
    <mergeCell ref="N16:O16"/>
    <mergeCell ref="C37:K38"/>
    <mergeCell ref="N37:N38"/>
    <mergeCell ref="C33:K34"/>
    <mergeCell ref="N33:N34"/>
    <mergeCell ref="D40:I40"/>
    <mergeCell ref="M31:M32"/>
    <mergeCell ref="M33:M34"/>
    <mergeCell ref="N29:N30"/>
    <mergeCell ref="C31:K32"/>
    <mergeCell ref="N40:N41"/>
    <mergeCell ref="D41:I41"/>
    <mergeCell ref="M25:M26"/>
    <mergeCell ref="M27:M28"/>
    <mergeCell ref="M29:M30"/>
    <mergeCell ref="D29:I29"/>
    <mergeCell ref="N25:N26"/>
    <mergeCell ref="N27:N28"/>
    <mergeCell ref="L29:L30"/>
    <mergeCell ref="D42:I42"/>
    <mergeCell ref="D43:I43"/>
    <mergeCell ref="D44:I44"/>
    <mergeCell ref="D45:I45"/>
    <mergeCell ref="C39:AG39"/>
    <mergeCell ref="V44:W44"/>
    <mergeCell ref="X44:AG44"/>
    <mergeCell ref="V45:W45"/>
    <mergeCell ref="X45:AG45"/>
    <mergeCell ref="V42:W42"/>
    <mergeCell ref="X42:AG42"/>
    <mergeCell ref="V43:W43"/>
    <mergeCell ref="X43:AG43"/>
    <mergeCell ref="V40:W40"/>
    <mergeCell ref="X40:AG40"/>
    <mergeCell ref="V41:W41"/>
    <mergeCell ref="X41:AG41"/>
    <mergeCell ref="N42:N43"/>
    <mergeCell ref="N44:N45"/>
  </mergeCells>
  <dataValidations count="1">
    <dataValidation allowBlank="1" showInputMessage="1" showErrorMessage="1" prompt="Sila isi di sini_x000a_Please fill in here" sqref="C31:K38 C46:K55 N31:N38 N46:N55 M41 M43 M45 M47 M49 M51 M53 M55 O26:U26 O28:U28 O30:U30 O32:U32 O34:U34 O36:U36 O38:U38 O41:U41 O43:U43 O45:U45 O47:U47 O49:U49 O51:U51 O53:U53 O55:U55" xr:uid="{7391E3C7-E6DE-49F4-9BB5-76A3425D90DE}"/>
  </dataValidations>
  <printOptions horizontalCentered="1"/>
  <pageMargins left="0" right="0" top="0.05" bottom="0.05" header="0.51180555555555596" footer="0.51180555555555596"/>
  <pageSetup paperSize="9" scale="51" firstPageNumber="0" orientation="landscape" useFirstPageNumber="1"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L64"/>
  <sheetViews>
    <sheetView showGridLines="0" view="pageBreakPreview" zoomScale="110" zoomScaleSheetLayoutView="110" workbookViewId="0">
      <selection activeCell="U52" sqref="U52"/>
    </sheetView>
  </sheetViews>
  <sheetFormatPr defaultColWidth="9.109375" defaultRowHeight="11.4"/>
  <cols>
    <col min="1" max="1" width="1.5546875" style="99" customWidth="1"/>
    <col min="2" max="2" width="9" style="99" hidden="1" customWidth="1"/>
    <col min="3" max="3" width="1.44140625" style="100" customWidth="1"/>
    <col min="4" max="5" width="4.6640625" style="100" customWidth="1"/>
    <col min="6" max="6" width="5.44140625" style="100" customWidth="1"/>
    <col min="7" max="8" width="5.33203125" style="100" customWidth="1"/>
    <col min="9" max="9" width="4.6640625" style="100" customWidth="1"/>
    <col min="10" max="10" width="4.5546875" style="100" customWidth="1"/>
    <col min="11" max="11" width="2.109375" style="100" customWidth="1"/>
    <col min="12" max="12" width="3" style="100" customWidth="1"/>
    <col min="13" max="13" width="18.5546875" style="100" customWidth="1"/>
    <col min="14" max="14" width="20.44140625" style="100" customWidth="1"/>
    <col min="15" max="15" width="19" style="100" customWidth="1"/>
    <col min="16" max="18" width="18.6640625" style="100" customWidth="1"/>
    <col min="19" max="21" width="20.44140625" style="100" customWidth="1"/>
    <col min="22" max="22" width="2.44140625" style="100" customWidth="1"/>
    <col min="23" max="23" width="5.33203125" style="100" customWidth="1"/>
    <col min="24" max="31" width="2.6640625" style="100" customWidth="1"/>
    <col min="32" max="32" width="2.109375" style="100" customWidth="1"/>
    <col min="33" max="33" width="1" style="100" customWidth="1"/>
    <col min="34" max="38" width="9.109375" style="100"/>
    <col min="39" max="16384" width="9.109375" style="99"/>
  </cols>
  <sheetData>
    <row r="1" spans="1:38">
      <c r="A1" s="101"/>
      <c r="AG1" s="124"/>
    </row>
    <row r="2" spans="1:38"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c r="AD2" s="5283"/>
      <c r="AE2" s="5283"/>
      <c r="AF2" s="5283"/>
      <c r="AG2" s="5283"/>
    </row>
    <row r="3" spans="1:38"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103"/>
      <c r="Z3" s="103"/>
      <c r="AA3" s="103"/>
      <c r="AB3" s="103"/>
      <c r="AC3" s="5282" t="s">
        <v>24</v>
      </c>
      <c r="AD3" s="5282"/>
      <c r="AE3" s="5282"/>
      <c r="AF3" s="5282"/>
      <c r="AG3" s="125"/>
      <c r="AH3" s="127"/>
      <c r="AI3" s="127"/>
      <c r="AJ3" s="127"/>
      <c r="AK3" s="127"/>
      <c r="AL3" s="127"/>
    </row>
    <row r="4" spans="1:38" ht="15" customHeight="1">
      <c r="A4" s="5284"/>
      <c r="B4" s="104"/>
      <c r="C4" s="104"/>
      <c r="D4" s="105"/>
      <c r="E4" s="105"/>
      <c r="F4" s="105"/>
      <c r="G4" s="105"/>
      <c r="H4" s="106" t="s">
        <v>1758</v>
      </c>
      <c r="I4" s="104"/>
      <c r="K4" s="106"/>
      <c r="L4" s="106"/>
      <c r="M4" s="106"/>
      <c r="N4" s="106"/>
      <c r="O4" s="104"/>
      <c r="P4" s="104"/>
      <c r="Q4" s="104"/>
      <c r="R4" s="104"/>
      <c r="S4" s="104"/>
      <c r="T4" s="104"/>
      <c r="U4" s="104"/>
      <c r="V4" s="104"/>
      <c r="W4" s="104"/>
      <c r="X4" s="104"/>
      <c r="Y4" s="104"/>
      <c r="Z4" s="104"/>
      <c r="AA4" s="104"/>
      <c r="AB4" s="104"/>
      <c r="AC4" s="104"/>
      <c r="AD4" s="104"/>
      <c r="AE4" s="104"/>
      <c r="AF4" s="104"/>
      <c r="AG4" s="126"/>
      <c r="AH4" s="99"/>
      <c r="AI4" s="99"/>
      <c r="AJ4" s="99"/>
      <c r="AK4" s="99"/>
      <c r="AL4" s="99"/>
    </row>
    <row r="5" spans="1:38" ht="15" customHeight="1">
      <c r="A5" s="5284"/>
      <c r="B5" s="104"/>
      <c r="C5" s="107"/>
      <c r="D5" s="105"/>
      <c r="E5" s="105"/>
      <c r="F5" s="105"/>
      <c r="G5" s="105"/>
      <c r="H5" s="913" t="s">
        <v>1759</v>
      </c>
      <c r="I5" s="116"/>
      <c r="K5" s="116"/>
      <c r="L5" s="116"/>
      <c r="M5" s="116"/>
      <c r="N5" s="116"/>
      <c r="O5" s="116"/>
      <c r="P5" s="120"/>
      <c r="Q5" s="120"/>
      <c r="R5" s="120"/>
      <c r="S5" s="120"/>
      <c r="T5" s="120"/>
      <c r="U5" s="120"/>
      <c r="V5" s="121"/>
      <c r="W5" s="121"/>
      <c r="X5" s="121"/>
      <c r="Y5" s="121"/>
      <c r="Z5" s="121"/>
      <c r="AA5" s="121"/>
      <c r="AB5" s="121"/>
      <c r="AC5" s="108"/>
      <c r="AD5" s="108"/>
      <c r="AE5" s="108"/>
      <c r="AF5" s="108"/>
      <c r="AG5" s="126"/>
      <c r="AH5" s="99"/>
      <c r="AI5" s="99"/>
      <c r="AJ5" s="99"/>
      <c r="AK5" s="99"/>
      <c r="AL5" s="99"/>
    </row>
    <row r="6" spans="1:38"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26"/>
      <c r="AH6" s="99"/>
      <c r="AI6" s="99"/>
      <c r="AJ6" s="99"/>
      <c r="AK6" s="99"/>
      <c r="AL6" s="99"/>
    </row>
    <row r="7" spans="1:38"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26"/>
      <c r="AH7" s="99"/>
      <c r="AI7" s="99"/>
      <c r="AJ7" s="99"/>
      <c r="AK7" s="99"/>
      <c r="AL7" s="99"/>
    </row>
    <row r="8" spans="1:38" ht="15" customHeight="1">
      <c r="A8" s="5284"/>
      <c r="B8" s="108"/>
      <c r="C8" s="104"/>
      <c r="D8" s="109"/>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26"/>
      <c r="AH8" s="99"/>
      <c r="AI8" s="99"/>
      <c r="AJ8" s="99"/>
      <c r="AK8" s="99"/>
      <c r="AL8" s="99"/>
    </row>
    <row r="9" spans="1:38"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26"/>
      <c r="AH9" s="99"/>
      <c r="AI9" s="99"/>
      <c r="AJ9" s="99"/>
      <c r="AK9" s="99"/>
      <c r="AL9" s="99"/>
    </row>
    <row r="10" spans="1:38" ht="11.1" customHeight="1">
      <c r="A10" s="5284"/>
      <c r="B10" s="108"/>
      <c r="C10" s="975"/>
      <c r="D10" s="2771"/>
      <c r="E10" s="2771"/>
      <c r="F10" s="2771"/>
      <c r="G10" s="2771"/>
      <c r="H10" s="2771"/>
      <c r="I10" s="2771"/>
      <c r="J10" s="2771"/>
      <c r="K10" s="2771"/>
      <c r="L10" s="2772"/>
      <c r="M10" s="5404" t="s">
        <v>4805</v>
      </c>
      <c r="N10" s="5405"/>
      <c r="O10" s="5405"/>
      <c r="P10" s="5405"/>
      <c r="Q10" s="5405"/>
      <c r="R10" s="5405"/>
      <c r="S10" s="5405"/>
      <c r="T10" s="5658"/>
      <c r="U10" s="2857"/>
      <c r="V10" s="5443" t="s">
        <v>1095</v>
      </c>
      <c r="W10" s="5409"/>
      <c r="X10" s="5409"/>
      <c r="Y10" s="5409"/>
      <c r="Z10" s="5409"/>
      <c r="AA10" s="5409"/>
      <c r="AB10" s="5409"/>
      <c r="AC10" s="5409"/>
      <c r="AD10" s="5409"/>
      <c r="AE10" s="5409"/>
      <c r="AF10" s="5409"/>
      <c r="AG10" s="5410"/>
      <c r="AH10" s="99"/>
      <c r="AI10" s="99"/>
      <c r="AJ10" s="99"/>
      <c r="AK10" s="99"/>
      <c r="AL10" s="99"/>
    </row>
    <row r="11" spans="1:38" ht="11.1" customHeight="1">
      <c r="A11" s="5284"/>
      <c r="B11" s="108"/>
      <c r="C11" s="976"/>
      <c r="D11" s="949"/>
      <c r="E11" s="949"/>
      <c r="F11" s="949"/>
      <c r="G11" s="949"/>
      <c r="H11" s="949"/>
      <c r="I11" s="949"/>
      <c r="J11" s="949"/>
      <c r="K11" s="949"/>
      <c r="L11" s="951"/>
      <c r="M11" s="5532"/>
      <c r="N11" s="5441"/>
      <c r="O11" s="5533"/>
      <c r="P11" s="5533"/>
      <c r="Q11" s="5533"/>
      <c r="R11" s="5533"/>
      <c r="S11" s="5533"/>
      <c r="T11" s="5660"/>
      <c r="U11" s="2761"/>
      <c r="V11" s="5757"/>
      <c r="W11" s="5411"/>
      <c r="X11" s="5411"/>
      <c r="Y11" s="5411"/>
      <c r="Z11" s="5411"/>
      <c r="AA11" s="5411"/>
      <c r="AB11" s="5411"/>
      <c r="AC11" s="5411"/>
      <c r="AD11" s="5411"/>
      <c r="AE11" s="5411"/>
      <c r="AF11" s="5411"/>
      <c r="AG11" s="5412"/>
      <c r="AH11" s="99"/>
      <c r="AI11" s="99"/>
      <c r="AJ11" s="99"/>
      <c r="AK11" s="99"/>
      <c r="AL11" s="99"/>
    </row>
    <row r="12" spans="1:38" ht="9.9" customHeight="1">
      <c r="A12" s="5284"/>
      <c r="B12" s="108"/>
      <c r="C12" s="976"/>
      <c r="D12" s="949"/>
      <c r="E12" s="949"/>
      <c r="G12" s="949"/>
      <c r="H12" s="949"/>
      <c r="I12" s="949"/>
      <c r="J12" s="949"/>
      <c r="K12" s="949"/>
      <c r="L12" s="949"/>
      <c r="M12" s="3007"/>
      <c r="N12" s="3008"/>
      <c r="O12" s="3009"/>
      <c r="P12" s="117"/>
      <c r="Q12" s="3010"/>
      <c r="R12" s="117"/>
      <c r="S12" s="5761"/>
      <c r="T12" s="5762"/>
      <c r="U12" s="1744"/>
      <c r="V12" s="5757"/>
      <c r="W12" s="5411"/>
      <c r="X12" s="5411"/>
      <c r="Y12" s="5411"/>
      <c r="Z12" s="5411"/>
      <c r="AA12" s="5411"/>
      <c r="AB12" s="5411"/>
      <c r="AC12" s="5411"/>
      <c r="AD12" s="5411"/>
      <c r="AE12" s="5411"/>
      <c r="AF12" s="5411"/>
      <c r="AG12" s="5412"/>
      <c r="AH12" s="99"/>
      <c r="AJ12" s="99"/>
      <c r="AK12" s="99"/>
      <c r="AL12" s="99"/>
    </row>
    <row r="13" spans="1:38" ht="9.9" customHeight="1">
      <c r="A13" s="5284"/>
      <c r="B13" s="108"/>
      <c r="C13" s="976"/>
      <c r="D13" s="949"/>
      <c r="E13" s="949"/>
      <c r="G13" s="949"/>
      <c r="H13" s="949"/>
      <c r="I13" s="949"/>
      <c r="J13" s="949"/>
      <c r="K13" s="949"/>
      <c r="L13" s="949"/>
      <c r="M13" s="5534" t="s">
        <v>1761</v>
      </c>
      <c r="N13" s="5535"/>
      <c r="O13" s="5763" t="s">
        <v>1193</v>
      </c>
      <c r="P13" s="5288"/>
      <c r="Q13" s="2962"/>
      <c r="R13" s="1856"/>
      <c r="S13" s="5764" t="s">
        <v>357</v>
      </c>
      <c r="T13" s="5765"/>
      <c r="U13" s="2762"/>
      <c r="V13" s="5757"/>
      <c r="W13" s="5411"/>
      <c r="X13" s="5411"/>
      <c r="Y13" s="5411"/>
      <c r="Z13" s="5411"/>
      <c r="AA13" s="5411"/>
      <c r="AB13" s="5411"/>
      <c r="AC13" s="5411"/>
      <c r="AD13" s="5411"/>
      <c r="AE13" s="5411"/>
      <c r="AF13" s="5411"/>
      <c r="AG13" s="5412"/>
      <c r="AH13" s="99"/>
      <c r="AJ13" s="99"/>
      <c r="AK13" s="99"/>
      <c r="AL13" s="99"/>
    </row>
    <row r="14" spans="1:38" ht="9.9" customHeight="1">
      <c r="A14" s="5284"/>
      <c r="B14" s="108"/>
      <c r="C14" s="976"/>
      <c r="D14" s="949"/>
      <c r="E14" s="949"/>
      <c r="F14" s="210" t="s">
        <v>1760</v>
      </c>
      <c r="G14" s="949"/>
      <c r="H14" s="949"/>
      <c r="I14" s="949"/>
      <c r="J14" s="949"/>
      <c r="K14" s="949"/>
      <c r="L14" s="949"/>
      <c r="M14" s="5586" t="s">
        <v>1206</v>
      </c>
      <c r="N14" s="5587"/>
      <c r="O14" s="5766" t="s">
        <v>1194</v>
      </c>
      <c r="P14" s="5302"/>
      <c r="Q14" s="2965"/>
      <c r="R14" s="1857"/>
      <c r="S14" s="5767" t="s">
        <v>358</v>
      </c>
      <c r="T14" s="5768"/>
      <c r="U14" s="2424" t="s">
        <v>4680</v>
      </c>
      <c r="V14" s="5757"/>
      <c r="W14" s="5411"/>
      <c r="X14" s="5411"/>
      <c r="Y14" s="5411"/>
      <c r="Z14" s="5411"/>
      <c r="AA14" s="5411"/>
      <c r="AB14" s="5411"/>
      <c r="AC14" s="5411"/>
      <c r="AD14" s="5411"/>
      <c r="AE14" s="5411"/>
      <c r="AF14" s="5411"/>
      <c r="AG14" s="5412"/>
      <c r="AH14" s="99"/>
      <c r="AI14" s="99"/>
      <c r="AJ14" s="99"/>
      <c r="AK14" s="99"/>
      <c r="AL14" s="99"/>
    </row>
    <row r="15" spans="1:38" ht="9.9" customHeight="1">
      <c r="A15" s="5284"/>
      <c r="B15" s="108"/>
      <c r="C15" s="976"/>
      <c r="D15" s="949"/>
      <c r="E15" s="949"/>
      <c r="F15" s="948" t="s">
        <v>1288</v>
      </c>
      <c r="G15" s="949"/>
      <c r="H15" s="949"/>
      <c r="I15" s="949"/>
      <c r="J15" s="949"/>
      <c r="K15" s="949"/>
      <c r="L15" s="949"/>
      <c r="M15" s="5536"/>
      <c r="N15" s="5537"/>
      <c r="O15" s="5769"/>
      <c r="P15" s="5769"/>
      <c r="Q15" s="2965"/>
      <c r="R15" s="2903" t="s">
        <v>4866</v>
      </c>
      <c r="S15" s="5767"/>
      <c r="T15" s="5768"/>
      <c r="U15" s="2790" t="s">
        <v>4681</v>
      </c>
      <c r="V15" s="5758"/>
      <c r="W15" s="5759"/>
      <c r="X15" s="5759"/>
      <c r="Y15" s="5759"/>
      <c r="Z15" s="5759"/>
      <c r="AA15" s="5759"/>
      <c r="AB15" s="5759"/>
      <c r="AC15" s="5759"/>
      <c r="AD15" s="5759"/>
      <c r="AE15" s="5759"/>
      <c r="AF15" s="5759"/>
      <c r="AG15" s="5760"/>
      <c r="AH15" s="99"/>
      <c r="AI15" s="99"/>
      <c r="AJ15" s="99"/>
      <c r="AK15" s="99"/>
      <c r="AL15" s="99"/>
    </row>
    <row r="16" spans="1:38" ht="3.75" customHeight="1">
      <c r="A16" s="5284"/>
      <c r="B16" s="108"/>
      <c r="C16" s="976"/>
      <c r="D16" s="949"/>
      <c r="E16" s="949"/>
      <c r="F16" s="949"/>
      <c r="G16" s="949"/>
      <c r="H16" s="949"/>
      <c r="I16" s="949"/>
      <c r="J16" s="949"/>
      <c r="K16" s="949"/>
      <c r="L16" s="949"/>
      <c r="M16" s="3011"/>
      <c r="N16" s="3012"/>
      <c r="O16" s="3013"/>
      <c r="P16" s="3014"/>
      <c r="Q16" s="3015"/>
      <c r="R16" s="2967"/>
      <c r="S16" s="3016"/>
      <c r="T16" s="3017"/>
      <c r="U16" s="2423"/>
      <c r="V16" s="3018"/>
      <c r="W16" s="968"/>
      <c r="X16" s="5298"/>
      <c r="Y16" s="5770"/>
      <c r="Z16" s="5770"/>
      <c r="AA16" s="5770"/>
      <c r="AB16" s="5770"/>
      <c r="AC16" s="5770"/>
      <c r="AD16" s="5770"/>
      <c r="AE16" s="5770"/>
      <c r="AF16" s="5770"/>
      <c r="AG16" s="1103"/>
      <c r="AH16" s="99"/>
      <c r="AI16" s="99"/>
      <c r="AJ16" s="99"/>
      <c r="AK16" s="99"/>
      <c r="AL16" s="99"/>
    </row>
    <row r="17" spans="1:38" ht="9.75" customHeight="1">
      <c r="A17" s="5284"/>
      <c r="B17" s="108"/>
      <c r="C17" s="976"/>
      <c r="D17" s="949"/>
      <c r="E17" s="949"/>
      <c r="F17" s="949"/>
      <c r="G17" s="949"/>
      <c r="H17" s="949"/>
      <c r="I17" s="949"/>
      <c r="J17" s="949"/>
      <c r="K17" s="949"/>
      <c r="L17" s="949"/>
      <c r="M17" s="2969" t="s">
        <v>331</v>
      </c>
      <c r="N17" s="3019" t="s">
        <v>1221</v>
      </c>
      <c r="O17" s="2765" t="s">
        <v>331</v>
      </c>
      <c r="P17" s="1543" t="s">
        <v>1359</v>
      </c>
      <c r="Q17" s="3020" t="s">
        <v>4675</v>
      </c>
      <c r="R17" s="2903" t="s">
        <v>4867</v>
      </c>
      <c r="S17" s="2902" t="s">
        <v>364</v>
      </c>
      <c r="T17" s="3021" t="s">
        <v>365</v>
      </c>
      <c r="U17" s="2423" t="s">
        <v>4682</v>
      </c>
      <c r="V17" s="5676" t="s">
        <v>359</v>
      </c>
      <c r="W17" s="5677"/>
      <c r="X17" s="5298" t="s">
        <v>361</v>
      </c>
      <c r="Y17" s="5298"/>
      <c r="Z17" s="5298"/>
      <c r="AA17" s="5298"/>
      <c r="AB17" s="5298"/>
      <c r="AC17" s="5298"/>
      <c r="AD17" s="5298"/>
      <c r="AE17" s="5298"/>
      <c r="AF17" s="5298"/>
      <c r="AG17" s="5300"/>
      <c r="AH17" s="99"/>
      <c r="AI17" s="99"/>
      <c r="AJ17" s="99"/>
      <c r="AK17" s="99"/>
      <c r="AL17" s="99"/>
    </row>
    <row r="18" spans="1:38" ht="9.9" customHeight="1">
      <c r="A18" s="5284"/>
      <c r="B18" s="108"/>
      <c r="C18" s="976"/>
      <c r="D18" s="949"/>
      <c r="E18" s="949"/>
      <c r="F18" s="949"/>
      <c r="G18" s="949"/>
      <c r="H18" s="949"/>
      <c r="I18" s="949"/>
      <c r="J18" s="949"/>
      <c r="K18" s="949"/>
      <c r="L18" s="949"/>
      <c r="M18" s="2968" t="s">
        <v>332</v>
      </c>
      <c r="N18" s="3019" t="s">
        <v>1763</v>
      </c>
      <c r="O18" s="2759" t="s">
        <v>332</v>
      </c>
      <c r="P18" s="2763" t="s">
        <v>367</v>
      </c>
      <c r="Q18" s="2795" t="s">
        <v>4676</v>
      </c>
      <c r="R18" s="2905" t="s">
        <v>4678</v>
      </c>
      <c r="S18" s="2905" t="s">
        <v>1738</v>
      </c>
      <c r="T18" s="3022" t="s">
        <v>1739</v>
      </c>
      <c r="U18" s="2423" t="s">
        <v>4683</v>
      </c>
      <c r="V18" s="5676" t="s">
        <v>360</v>
      </c>
      <c r="W18" s="5677"/>
      <c r="X18" s="5543" t="s">
        <v>366</v>
      </c>
      <c r="Y18" s="5416"/>
      <c r="Z18" s="5416"/>
      <c r="AA18" s="5416"/>
      <c r="AB18" s="5416"/>
      <c r="AC18" s="5416"/>
      <c r="AD18" s="5416"/>
      <c r="AE18" s="5416"/>
      <c r="AF18" s="5416"/>
      <c r="AG18" s="5417"/>
      <c r="AH18" s="99"/>
      <c r="AI18" s="99"/>
      <c r="AJ18" s="99"/>
      <c r="AK18" s="99"/>
      <c r="AL18" s="99"/>
    </row>
    <row r="19" spans="1:38" ht="9.9" customHeight="1">
      <c r="A19" s="5284"/>
      <c r="B19" s="108"/>
      <c r="C19" s="976"/>
      <c r="D19" s="949"/>
      <c r="E19" s="949"/>
      <c r="F19" s="949"/>
      <c r="G19" s="949"/>
      <c r="H19" s="949"/>
      <c r="I19" s="949"/>
      <c r="J19" s="949"/>
      <c r="K19" s="949"/>
      <c r="L19" s="949"/>
      <c r="M19" s="2969"/>
      <c r="N19" s="3019" t="s">
        <v>1764</v>
      </c>
      <c r="O19" s="117"/>
      <c r="P19" s="1543" t="s">
        <v>120</v>
      </c>
      <c r="Q19" s="3015"/>
      <c r="R19" s="2905" t="s">
        <v>4679</v>
      </c>
      <c r="S19" s="2903" t="s">
        <v>120</v>
      </c>
      <c r="T19" s="3023" t="s">
        <v>120</v>
      </c>
      <c r="U19" s="2873" t="s">
        <v>4684</v>
      </c>
      <c r="V19" s="5679" t="s">
        <v>356</v>
      </c>
      <c r="W19" s="5295"/>
      <c r="X19" s="656"/>
      <c r="Y19" s="660"/>
      <c r="Z19" s="656"/>
      <c r="AA19" s="656"/>
      <c r="AB19" s="656"/>
      <c r="AC19" s="656"/>
      <c r="AD19" s="656"/>
      <c r="AE19" s="660"/>
      <c r="AF19" s="656"/>
      <c r="AG19" s="1103"/>
      <c r="AH19" s="99"/>
      <c r="AI19" s="99"/>
      <c r="AJ19" s="99"/>
      <c r="AK19" s="99"/>
      <c r="AL19" s="99"/>
    </row>
    <row r="20" spans="1:38" ht="9.9" customHeight="1">
      <c r="A20" s="5284"/>
      <c r="B20" s="108"/>
      <c r="C20" s="976"/>
      <c r="D20" s="949"/>
      <c r="E20" s="949"/>
      <c r="F20" s="949"/>
      <c r="G20" s="949"/>
      <c r="H20" s="949"/>
      <c r="I20" s="949"/>
      <c r="J20" s="949"/>
      <c r="K20" s="949"/>
      <c r="L20" s="949"/>
      <c r="M20" s="2968"/>
      <c r="N20" s="3024" t="s">
        <v>1463</v>
      </c>
      <c r="O20" s="2765"/>
      <c r="P20" s="1543"/>
      <c r="Q20" s="3020"/>
      <c r="R20" s="1543"/>
      <c r="S20" s="2905"/>
      <c r="T20" s="3022"/>
      <c r="U20" s="2874"/>
      <c r="V20" s="5679" t="s">
        <v>369</v>
      </c>
      <c r="W20" s="5295"/>
      <c r="X20" s="656"/>
      <c r="Y20" s="656"/>
      <c r="Z20" s="656"/>
      <c r="AA20" s="656"/>
      <c r="AB20" s="656"/>
      <c r="AC20" s="656"/>
      <c r="AD20" s="656"/>
      <c r="AE20" s="656"/>
      <c r="AF20" s="656"/>
      <c r="AG20" s="1103"/>
      <c r="AH20" s="99"/>
      <c r="AI20" s="99"/>
      <c r="AJ20" s="99"/>
      <c r="AK20" s="99"/>
      <c r="AL20" s="99"/>
    </row>
    <row r="21" spans="1:38" ht="9.9" customHeight="1">
      <c r="A21" s="5284"/>
      <c r="B21" s="108"/>
      <c r="C21" s="976"/>
      <c r="D21" s="949"/>
      <c r="E21" s="949"/>
      <c r="F21" s="949"/>
      <c r="G21" s="949"/>
      <c r="H21" s="949"/>
      <c r="I21" s="949"/>
      <c r="J21" s="949"/>
      <c r="K21" s="949"/>
      <c r="L21" s="949"/>
      <c r="M21" s="3025"/>
      <c r="N21" s="3024" t="s">
        <v>1762</v>
      </c>
      <c r="O21" s="1457"/>
      <c r="P21" s="1706"/>
      <c r="Q21" s="3026"/>
      <c r="R21" s="1706"/>
      <c r="S21" s="3027"/>
      <c r="T21" s="3028"/>
      <c r="U21" s="2878"/>
      <c r="V21" s="3018"/>
      <c r="W21" s="968"/>
      <c r="X21" s="656"/>
      <c r="Y21" s="656"/>
      <c r="Z21" s="656"/>
      <c r="AA21" s="656"/>
      <c r="AB21" s="656"/>
      <c r="AC21" s="656"/>
      <c r="AD21" s="656"/>
      <c r="AE21" s="656"/>
      <c r="AF21" s="656"/>
      <c r="AG21" s="1103"/>
      <c r="AH21" s="99"/>
      <c r="AI21" s="99"/>
      <c r="AJ21" s="99"/>
      <c r="AK21" s="99"/>
      <c r="AL21" s="99"/>
    </row>
    <row r="22" spans="1:38" ht="17.25" customHeight="1">
      <c r="A22" s="5284"/>
      <c r="B22" s="108"/>
      <c r="C22" s="2879"/>
      <c r="D22" s="2880"/>
      <c r="E22" s="2880"/>
      <c r="F22" s="2880"/>
      <c r="G22" s="2880"/>
      <c r="H22" s="2880"/>
      <c r="I22" s="2880"/>
      <c r="J22" s="2880"/>
      <c r="K22" s="2880"/>
      <c r="L22" s="2881"/>
      <c r="M22" s="3029">
        <v>1681</v>
      </c>
      <c r="N22" s="3030"/>
      <c r="O22" s="3031">
        <v>1682</v>
      </c>
      <c r="P22" s="3032">
        <v>1683</v>
      </c>
      <c r="Q22" s="3032">
        <v>1621</v>
      </c>
      <c r="R22" s="3032">
        <v>1622</v>
      </c>
      <c r="S22" s="3032">
        <v>1685</v>
      </c>
      <c r="T22" s="3033">
        <v>1686</v>
      </c>
      <c r="U22" s="3034">
        <v>1623</v>
      </c>
      <c r="V22" s="5771">
        <v>1687</v>
      </c>
      <c r="W22" s="5771"/>
      <c r="X22" s="5749">
        <v>1688</v>
      </c>
      <c r="Y22" s="5750"/>
      <c r="Z22" s="5750"/>
      <c r="AA22" s="5750"/>
      <c r="AB22" s="5750"/>
      <c r="AC22" s="5750"/>
      <c r="AD22" s="5750"/>
      <c r="AE22" s="5750"/>
      <c r="AF22" s="5750"/>
      <c r="AG22" s="5751"/>
      <c r="AH22" s="99"/>
      <c r="AI22" s="99"/>
      <c r="AJ22" s="99"/>
      <c r="AK22" s="99"/>
      <c r="AL22" s="99"/>
    </row>
    <row r="23" spans="1:38" ht="21" customHeight="1" thickBot="1">
      <c r="A23" s="5284"/>
      <c r="B23" s="108"/>
      <c r="C23" s="3035"/>
      <c r="D23" s="5599" t="s">
        <v>1237</v>
      </c>
      <c r="E23" s="5599"/>
      <c r="F23" s="5599"/>
      <c r="G23" s="5599"/>
      <c r="H23" s="5599"/>
      <c r="I23" s="5599"/>
      <c r="J23" s="2990"/>
      <c r="K23" s="2991"/>
      <c r="L23" s="3036"/>
      <c r="M23" s="988"/>
      <c r="N23" s="987" t="s">
        <v>337</v>
      </c>
      <c r="O23" s="3037"/>
      <c r="P23" s="3037"/>
      <c r="Q23" s="3037"/>
      <c r="R23" s="3037"/>
      <c r="S23" s="3038"/>
      <c r="T23" s="3039"/>
      <c r="U23" s="2563"/>
      <c r="V23" s="5563"/>
      <c r="W23" s="5564"/>
      <c r="X23" s="5752"/>
      <c r="Y23" s="5753"/>
      <c r="Z23" s="5753"/>
      <c r="AA23" s="5753"/>
      <c r="AB23" s="5753"/>
      <c r="AC23" s="5753"/>
      <c r="AD23" s="5753"/>
      <c r="AE23" s="5753"/>
      <c r="AF23" s="5753"/>
      <c r="AG23" s="5754"/>
      <c r="AH23" s="99"/>
      <c r="AI23" s="99"/>
      <c r="AJ23" s="99"/>
      <c r="AK23" s="99"/>
      <c r="AL23" s="99"/>
    </row>
    <row r="24" spans="1:38" ht="21" customHeight="1" thickTop="1" thickBot="1">
      <c r="A24" s="5284"/>
      <c r="B24" s="108"/>
      <c r="C24" s="2884"/>
      <c r="D24" s="5686"/>
      <c r="E24" s="5686"/>
      <c r="F24" s="5686"/>
      <c r="G24" s="5686"/>
      <c r="H24" s="5686"/>
      <c r="I24" s="5686"/>
      <c r="J24" s="2885"/>
      <c r="K24" s="2886"/>
      <c r="L24" s="2887" t="s">
        <v>123</v>
      </c>
      <c r="M24" s="952"/>
      <c r="N24" s="960" t="s">
        <v>338</v>
      </c>
      <c r="O24" s="2548"/>
      <c r="P24" s="2548"/>
      <c r="Q24" s="2521"/>
      <c r="R24" s="2564"/>
      <c r="S24" s="2565"/>
      <c r="T24" s="2566"/>
      <c r="U24" s="2522"/>
      <c r="V24" s="5311">
        <v>30</v>
      </c>
      <c r="W24" s="5312"/>
      <c r="X24" s="5313" t="s">
        <v>1236</v>
      </c>
      <c r="Y24" s="5314"/>
      <c r="Z24" s="5314"/>
      <c r="AA24" s="5314"/>
      <c r="AB24" s="5314"/>
      <c r="AC24" s="5314"/>
      <c r="AD24" s="5314"/>
      <c r="AE24" s="5314"/>
      <c r="AF24" s="5314"/>
      <c r="AG24" s="5315"/>
      <c r="AH24" s="99"/>
      <c r="AI24" s="99"/>
      <c r="AJ24" s="99"/>
      <c r="AK24" s="99"/>
      <c r="AL24" s="99"/>
    </row>
    <row r="25" spans="1:38" ht="21" customHeight="1" thickTop="1" thickBot="1">
      <c r="A25" s="5284"/>
      <c r="B25" s="108"/>
      <c r="C25" s="2989"/>
      <c r="D25" s="5599" t="s">
        <v>1238</v>
      </c>
      <c r="E25" s="5599"/>
      <c r="F25" s="5599"/>
      <c r="G25" s="5599"/>
      <c r="H25" s="5599"/>
      <c r="I25" s="5599"/>
      <c r="J25" s="3002"/>
      <c r="K25" s="2991"/>
      <c r="L25" s="2911"/>
      <c r="M25" s="3037"/>
      <c r="N25" s="959" t="s">
        <v>337</v>
      </c>
      <c r="O25" s="2523"/>
      <c r="P25" s="2523"/>
      <c r="Q25" s="2523"/>
      <c r="R25" s="2523"/>
      <c r="S25" s="2565"/>
      <c r="T25" s="2566"/>
      <c r="U25" s="2567"/>
      <c r="V25" s="5728"/>
      <c r="W25" s="5729"/>
      <c r="X25" s="5730"/>
      <c r="Y25" s="5731"/>
      <c r="Z25" s="5731"/>
      <c r="AA25" s="5731"/>
      <c r="AB25" s="5731"/>
      <c r="AC25" s="5731"/>
      <c r="AD25" s="5731"/>
      <c r="AE25" s="5731"/>
      <c r="AF25" s="5731"/>
      <c r="AG25" s="5732"/>
      <c r="AH25" s="99"/>
      <c r="AI25" s="99"/>
      <c r="AJ25" s="99"/>
      <c r="AK25" s="99"/>
      <c r="AL25" s="99"/>
    </row>
    <row r="26" spans="1:38" ht="21" customHeight="1" thickTop="1" thickBot="1">
      <c r="A26" s="5284"/>
      <c r="B26" s="108"/>
      <c r="C26" s="2884"/>
      <c r="D26" s="5685"/>
      <c r="E26" s="5686"/>
      <c r="F26" s="5686"/>
      <c r="G26" s="5686"/>
      <c r="H26" s="5686"/>
      <c r="I26" s="5686"/>
      <c r="J26" s="2885"/>
      <c r="K26" s="2886"/>
      <c r="L26" s="2889" t="s">
        <v>125</v>
      </c>
      <c r="M26" s="952"/>
      <c r="N26" s="960" t="s">
        <v>338</v>
      </c>
      <c r="O26" s="2548"/>
      <c r="P26" s="2548"/>
      <c r="Q26" s="2521"/>
      <c r="R26" s="2564"/>
      <c r="S26" s="2565"/>
      <c r="T26" s="2566"/>
      <c r="U26" s="2522"/>
      <c r="V26" s="5311">
        <v>30</v>
      </c>
      <c r="W26" s="5312"/>
      <c r="X26" s="5313" t="s">
        <v>1353</v>
      </c>
      <c r="Y26" s="5314"/>
      <c r="Z26" s="5314"/>
      <c r="AA26" s="5314"/>
      <c r="AB26" s="5314"/>
      <c r="AC26" s="5314"/>
      <c r="AD26" s="5314"/>
      <c r="AE26" s="5314"/>
      <c r="AF26" s="5314"/>
      <c r="AG26" s="5315"/>
      <c r="AH26" s="99"/>
      <c r="AI26" s="99"/>
      <c r="AJ26" s="99"/>
      <c r="AK26" s="99"/>
      <c r="AL26" s="99"/>
    </row>
    <row r="27" spans="1:38" ht="21" customHeight="1" thickTop="1" thickBot="1">
      <c r="A27" s="5284"/>
      <c r="B27" s="5330"/>
      <c r="C27" s="2989"/>
      <c r="D27" s="5680" t="s">
        <v>1239</v>
      </c>
      <c r="E27" s="5681"/>
      <c r="F27" s="5681"/>
      <c r="G27" s="5681"/>
      <c r="H27" s="5681"/>
      <c r="I27" s="5681"/>
      <c r="J27" s="5681"/>
      <c r="K27" s="2995"/>
      <c r="L27" s="5747" t="s">
        <v>135</v>
      </c>
      <c r="M27" s="3037"/>
      <c r="N27" s="959" t="s">
        <v>337</v>
      </c>
      <c r="O27" s="2524"/>
      <c r="P27" s="2523"/>
      <c r="Q27" s="2523"/>
      <c r="R27" s="2523"/>
      <c r="S27" s="2565"/>
      <c r="T27" s="2566"/>
      <c r="U27" s="2568"/>
      <c r="V27" s="5722"/>
      <c r="W27" s="5739"/>
      <c r="X27" s="5720"/>
      <c r="Y27" s="5740"/>
      <c r="Z27" s="5740"/>
      <c r="AA27" s="5740"/>
      <c r="AB27" s="5740"/>
      <c r="AC27" s="5740"/>
      <c r="AD27" s="5740"/>
      <c r="AE27" s="5740"/>
      <c r="AF27" s="5740"/>
      <c r="AG27" s="5741"/>
      <c r="AH27" s="99"/>
      <c r="AI27" s="99"/>
      <c r="AJ27" s="99"/>
      <c r="AK27" s="99"/>
      <c r="AL27" s="99"/>
    </row>
    <row r="28" spans="1:38" ht="21" customHeight="1" thickTop="1" thickBot="1">
      <c r="A28" s="5284"/>
      <c r="B28" s="5330"/>
      <c r="C28" s="2996"/>
      <c r="D28" s="5685"/>
      <c r="E28" s="5686"/>
      <c r="F28" s="5686"/>
      <c r="G28" s="5686"/>
      <c r="H28" s="5686"/>
      <c r="I28" s="5686"/>
      <c r="J28" s="2997"/>
      <c r="K28" s="2948"/>
      <c r="L28" s="5528"/>
      <c r="M28" s="952"/>
      <c r="N28" s="960" t="s">
        <v>338</v>
      </c>
      <c r="O28" s="2548"/>
      <c r="P28" s="2548"/>
      <c r="Q28" s="2521"/>
      <c r="R28" s="2564"/>
      <c r="S28" s="2565"/>
      <c r="T28" s="2566"/>
      <c r="U28" s="2522"/>
      <c r="V28" s="5311">
        <v>30</v>
      </c>
      <c r="W28" s="5312"/>
      <c r="X28" s="5313" t="s">
        <v>1354</v>
      </c>
      <c r="Y28" s="5314"/>
      <c r="Z28" s="5314"/>
      <c r="AA28" s="5314"/>
      <c r="AB28" s="5314"/>
      <c r="AC28" s="5314"/>
      <c r="AD28" s="5314"/>
      <c r="AE28" s="5314"/>
      <c r="AF28" s="5314"/>
      <c r="AG28" s="5315"/>
      <c r="AH28" s="99"/>
      <c r="AI28" s="99"/>
      <c r="AJ28" s="99"/>
      <c r="AK28" s="99"/>
      <c r="AL28" s="99"/>
    </row>
    <row r="29" spans="1:38" ht="21" customHeight="1" thickTop="1" thickBot="1">
      <c r="A29" s="5284"/>
      <c r="B29" s="108"/>
      <c r="C29" s="5598" t="s">
        <v>3245</v>
      </c>
      <c r="D29" s="5599"/>
      <c r="E29" s="5599"/>
      <c r="F29" s="5599"/>
      <c r="G29" s="5599"/>
      <c r="H29" s="5599"/>
      <c r="I29" s="5599"/>
      <c r="J29" s="5599"/>
      <c r="K29" s="5600"/>
      <c r="L29" s="3040"/>
      <c r="M29" s="3037"/>
      <c r="N29" s="5745"/>
      <c r="O29" s="2525"/>
      <c r="P29" s="2525"/>
      <c r="Q29" s="2525"/>
      <c r="R29" s="2524"/>
      <c r="S29" s="2565"/>
      <c r="T29" s="2566"/>
      <c r="U29" s="2569"/>
      <c r="V29" s="5755"/>
      <c r="W29" s="5756"/>
      <c r="X29" s="5720"/>
      <c r="Y29" s="5740"/>
      <c r="Z29" s="5740"/>
      <c r="AA29" s="5740"/>
      <c r="AB29" s="5740"/>
      <c r="AC29" s="5740"/>
      <c r="AD29" s="5740"/>
      <c r="AE29" s="5740"/>
      <c r="AF29" s="5740"/>
      <c r="AG29" s="5741"/>
      <c r="AH29" s="99"/>
      <c r="AI29" s="99"/>
      <c r="AJ29" s="99"/>
      <c r="AK29" s="99"/>
      <c r="AL29" s="99"/>
    </row>
    <row r="30" spans="1:38" ht="21" customHeight="1" thickTop="1" thickBot="1">
      <c r="A30" s="5284"/>
      <c r="B30" s="108"/>
      <c r="C30" s="5641"/>
      <c r="D30" s="5642"/>
      <c r="E30" s="5642"/>
      <c r="F30" s="5642"/>
      <c r="G30" s="5642"/>
      <c r="H30" s="5642"/>
      <c r="I30" s="5642"/>
      <c r="J30" s="5642"/>
      <c r="K30" s="5748"/>
      <c r="L30" s="2950" t="s">
        <v>140</v>
      </c>
      <c r="M30" s="952"/>
      <c r="N30" s="5746"/>
      <c r="O30" s="2548"/>
      <c r="P30" s="2548"/>
      <c r="Q30" s="2521"/>
      <c r="R30" s="2564"/>
      <c r="S30" s="2565"/>
      <c r="T30" s="2566"/>
      <c r="U30" s="2522"/>
      <c r="V30" s="5311"/>
      <c r="W30" s="5312"/>
      <c r="X30" s="5313"/>
      <c r="Y30" s="5314"/>
      <c r="Z30" s="5314"/>
      <c r="AA30" s="5314"/>
      <c r="AB30" s="5314"/>
      <c r="AC30" s="5314"/>
      <c r="AD30" s="5314"/>
      <c r="AE30" s="5314"/>
      <c r="AF30" s="5314"/>
      <c r="AG30" s="5315"/>
      <c r="AH30" s="99"/>
      <c r="AI30" s="99"/>
      <c r="AJ30" s="99"/>
      <c r="AK30" s="99"/>
      <c r="AL30" s="99"/>
    </row>
    <row r="31" spans="1:38" ht="21" customHeight="1" thickTop="1" thickBot="1">
      <c r="A31" s="5284"/>
      <c r="B31" s="108"/>
      <c r="C31" s="5687"/>
      <c r="D31" s="5688"/>
      <c r="E31" s="5688"/>
      <c r="F31" s="5688"/>
      <c r="G31" s="5688"/>
      <c r="H31" s="5688"/>
      <c r="I31" s="5688"/>
      <c r="J31" s="5688"/>
      <c r="K31" s="5689"/>
      <c r="L31" s="2837"/>
      <c r="M31" s="3037"/>
      <c r="N31" s="5745"/>
      <c r="O31" s="2524"/>
      <c r="P31" s="2524"/>
      <c r="Q31" s="2524"/>
      <c r="R31" s="2524"/>
      <c r="S31" s="2565"/>
      <c r="T31" s="2566"/>
      <c r="U31" s="2568"/>
      <c r="V31" s="5728"/>
      <c r="W31" s="5729"/>
      <c r="X31" s="5730"/>
      <c r="Y31" s="5731"/>
      <c r="Z31" s="5731"/>
      <c r="AA31" s="5731"/>
      <c r="AB31" s="5731"/>
      <c r="AC31" s="5731"/>
      <c r="AD31" s="5731"/>
      <c r="AE31" s="5731"/>
      <c r="AF31" s="5731"/>
      <c r="AG31" s="5732"/>
      <c r="AH31" s="99"/>
      <c r="AI31" s="99"/>
      <c r="AJ31" s="99"/>
      <c r="AK31" s="99"/>
      <c r="AL31" s="99"/>
    </row>
    <row r="32" spans="1:38" ht="21" customHeight="1" thickTop="1" thickBot="1">
      <c r="A32" s="5284"/>
      <c r="B32" s="108"/>
      <c r="C32" s="5690"/>
      <c r="D32" s="5691"/>
      <c r="E32" s="5691"/>
      <c r="F32" s="5691"/>
      <c r="G32" s="5691"/>
      <c r="H32" s="5691"/>
      <c r="I32" s="5691"/>
      <c r="J32" s="5691"/>
      <c r="K32" s="5692"/>
      <c r="L32" s="3041" t="s">
        <v>141</v>
      </c>
      <c r="M32" s="952"/>
      <c r="N32" s="5746"/>
      <c r="O32" s="2548"/>
      <c r="P32" s="2548"/>
      <c r="Q32" s="2521"/>
      <c r="R32" s="2564"/>
      <c r="S32" s="2565"/>
      <c r="T32" s="2566"/>
      <c r="U32" s="2522"/>
      <c r="V32" s="5311"/>
      <c r="W32" s="5312"/>
      <c r="X32" s="5313"/>
      <c r="Y32" s="5314"/>
      <c r="Z32" s="5314"/>
      <c r="AA32" s="5314"/>
      <c r="AB32" s="5314"/>
      <c r="AC32" s="5314"/>
      <c r="AD32" s="5314"/>
      <c r="AE32" s="5314"/>
      <c r="AF32" s="5314"/>
      <c r="AG32" s="5315"/>
      <c r="AH32" s="99"/>
      <c r="AI32" s="99"/>
      <c r="AJ32" s="99"/>
      <c r="AK32" s="99"/>
      <c r="AL32" s="99"/>
    </row>
    <row r="33" spans="1:38" ht="21" customHeight="1" thickTop="1" thickBot="1">
      <c r="A33" s="5284"/>
      <c r="B33" s="108"/>
      <c r="C33" s="5693"/>
      <c r="D33" s="5694"/>
      <c r="E33" s="5694"/>
      <c r="F33" s="5694"/>
      <c r="G33" s="5694"/>
      <c r="H33" s="5694"/>
      <c r="I33" s="5694"/>
      <c r="J33" s="5694"/>
      <c r="K33" s="5695"/>
      <c r="L33" s="2937"/>
      <c r="M33" s="3037"/>
      <c r="N33" s="5745"/>
      <c r="O33" s="2550"/>
      <c r="P33" s="2525"/>
      <c r="Q33" s="2525"/>
      <c r="R33" s="2524"/>
      <c r="S33" s="2565"/>
      <c r="T33" s="2566"/>
      <c r="U33" s="2568"/>
      <c r="V33" s="5722"/>
      <c r="W33" s="5739"/>
      <c r="X33" s="5720"/>
      <c r="Y33" s="5740"/>
      <c r="Z33" s="5740"/>
      <c r="AA33" s="5740"/>
      <c r="AB33" s="5740"/>
      <c r="AC33" s="5740"/>
      <c r="AD33" s="5740"/>
      <c r="AE33" s="5740"/>
      <c r="AF33" s="5740"/>
      <c r="AG33" s="5741"/>
      <c r="AH33" s="99"/>
      <c r="AI33" s="99"/>
      <c r="AJ33" s="99"/>
      <c r="AK33" s="99"/>
      <c r="AL33" s="99"/>
    </row>
    <row r="34" spans="1:38" ht="21" customHeight="1" thickTop="1" thickBot="1">
      <c r="A34" s="5284"/>
      <c r="B34" s="108"/>
      <c r="C34" s="5696"/>
      <c r="D34" s="5697"/>
      <c r="E34" s="5697"/>
      <c r="F34" s="5697"/>
      <c r="G34" s="5697"/>
      <c r="H34" s="5697"/>
      <c r="I34" s="5697"/>
      <c r="J34" s="5697"/>
      <c r="K34" s="5698"/>
      <c r="L34" s="2889" t="s">
        <v>143</v>
      </c>
      <c r="M34" s="952"/>
      <c r="N34" s="5746"/>
      <c r="O34" s="2548"/>
      <c r="P34" s="2548"/>
      <c r="Q34" s="2521"/>
      <c r="R34" s="2564"/>
      <c r="S34" s="2565"/>
      <c r="T34" s="2566"/>
      <c r="U34" s="2522"/>
      <c r="V34" s="5311"/>
      <c r="W34" s="5312"/>
      <c r="X34" s="5313"/>
      <c r="Y34" s="5314"/>
      <c r="Z34" s="5314"/>
      <c r="AA34" s="5314"/>
      <c r="AB34" s="5314"/>
      <c r="AC34" s="5314"/>
      <c r="AD34" s="5314"/>
      <c r="AE34" s="5314"/>
      <c r="AF34" s="5314"/>
      <c r="AG34" s="5315"/>
      <c r="AH34" s="99"/>
      <c r="AI34" s="99"/>
      <c r="AJ34" s="99"/>
      <c r="AK34" s="99"/>
      <c r="AL34" s="99"/>
    </row>
    <row r="35" spans="1:38" ht="21" customHeight="1" thickTop="1" thickBot="1">
      <c r="A35" s="5284"/>
      <c r="B35" s="108"/>
      <c r="C35" s="5702"/>
      <c r="D35" s="5703"/>
      <c r="E35" s="5703"/>
      <c r="F35" s="5703"/>
      <c r="G35" s="5703"/>
      <c r="H35" s="5703"/>
      <c r="I35" s="5703"/>
      <c r="J35" s="5703"/>
      <c r="K35" s="5703"/>
      <c r="L35" s="2757"/>
      <c r="M35" s="3037"/>
      <c r="N35" s="5356"/>
      <c r="O35" s="2525"/>
      <c r="P35" s="2550"/>
      <c r="Q35" s="2570"/>
      <c r="R35" s="2550"/>
      <c r="S35" s="2565"/>
      <c r="T35" s="2566"/>
      <c r="U35" s="2568"/>
      <c r="V35" s="5722"/>
      <c r="W35" s="5739"/>
      <c r="X35" s="5720"/>
      <c r="Y35" s="5740"/>
      <c r="Z35" s="5740"/>
      <c r="AA35" s="5740"/>
      <c r="AB35" s="5740"/>
      <c r="AC35" s="5740"/>
      <c r="AD35" s="5740"/>
      <c r="AE35" s="5740"/>
      <c r="AF35" s="5740"/>
      <c r="AG35" s="5741"/>
      <c r="AH35" s="99"/>
      <c r="AI35" s="99"/>
      <c r="AJ35" s="99"/>
      <c r="AK35" s="99"/>
      <c r="AL35" s="99"/>
    </row>
    <row r="36" spans="1:38" ht="21" customHeight="1" thickTop="1" thickBot="1">
      <c r="A36" s="5284"/>
      <c r="B36" s="108"/>
      <c r="C36" s="5702"/>
      <c r="D36" s="5703"/>
      <c r="E36" s="5703"/>
      <c r="F36" s="5703"/>
      <c r="G36" s="5703"/>
      <c r="H36" s="5703"/>
      <c r="I36" s="5703"/>
      <c r="J36" s="5703"/>
      <c r="K36" s="5703"/>
      <c r="L36" s="3042" t="s">
        <v>144</v>
      </c>
      <c r="M36" s="952"/>
      <c r="N36" s="5357"/>
      <c r="O36" s="2548"/>
      <c r="P36" s="2548"/>
      <c r="Q36" s="2521"/>
      <c r="R36" s="2564"/>
      <c r="S36" s="2565"/>
      <c r="T36" s="2566"/>
      <c r="U36" s="2522"/>
      <c r="V36" s="5710"/>
      <c r="W36" s="5711"/>
      <c r="X36" s="5742"/>
      <c r="Y36" s="5743"/>
      <c r="Z36" s="5743"/>
      <c r="AA36" s="5743"/>
      <c r="AB36" s="5743"/>
      <c r="AC36" s="5743"/>
      <c r="AD36" s="5743"/>
      <c r="AE36" s="5743"/>
      <c r="AF36" s="5743"/>
      <c r="AG36" s="5744"/>
      <c r="AH36" s="99"/>
      <c r="AI36" s="99"/>
      <c r="AJ36" s="99"/>
      <c r="AK36" s="99"/>
      <c r="AL36" s="99"/>
    </row>
    <row r="37" spans="1:38" ht="21" customHeight="1" thickTop="1" thickBot="1">
      <c r="A37" s="5284"/>
      <c r="B37" s="108"/>
      <c r="C37" s="5696"/>
      <c r="D37" s="5697"/>
      <c r="E37" s="5697"/>
      <c r="F37" s="5697"/>
      <c r="G37" s="5697"/>
      <c r="H37" s="5697"/>
      <c r="I37" s="5697"/>
      <c r="J37" s="5697"/>
      <c r="K37" s="5698"/>
      <c r="L37" s="2911"/>
      <c r="M37" s="3037"/>
      <c r="N37" s="5329"/>
      <c r="O37" s="2550"/>
      <c r="P37" s="2525"/>
      <c r="Q37" s="2525"/>
      <c r="R37" s="2524"/>
      <c r="S37" s="2565"/>
      <c r="T37" s="2566"/>
      <c r="U37" s="2552"/>
      <c r="V37" s="5720"/>
      <c r="W37" s="5721"/>
      <c r="X37" s="5722"/>
      <c r="Y37" s="5723"/>
      <c r="Z37" s="5723"/>
      <c r="AA37" s="5723"/>
      <c r="AB37" s="5723"/>
      <c r="AC37" s="5723"/>
      <c r="AD37" s="5723"/>
      <c r="AE37" s="5723"/>
      <c r="AF37" s="5723"/>
      <c r="AG37" s="5724"/>
      <c r="AH37" s="99"/>
      <c r="AI37" s="99"/>
      <c r="AJ37" s="99"/>
      <c r="AK37" s="99"/>
      <c r="AL37" s="99"/>
    </row>
    <row r="38" spans="1:38" ht="21" customHeight="1" thickTop="1" thickBot="1">
      <c r="A38" s="5284"/>
      <c r="B38" s="108"/>
      <c r="C38" s="5699"/>
      <c r="D38" s="5700"/>
      <c r="E38" s="5700"/>
      <c r="F38" s="5700"/>
      <c r="G38" s="5700"/>
      <c r="H38" s="5700"/>
      <c r="I38" s="5700"/>
      <c r="J38" s="5700"/>
      <c r="K38" s="5701"/>
      <c r="L38" s="2889" t="s">
        <v>146</v>
      </c>
      <c r="M38" s="952"/>
      <c r="N38" s="5329"/>
      <c r="O38" s="2548"/>
      <c r="P38" s="2548"/>
      <c r="Q38" s="2521"/>
      <c r="R38" s="2564"/>
      <c r="S38" s="2565"/>
      <c r="T38" s="2566"/>
      <c r="U38" s="2522"/>
      <c r="V38" s="5710"/>
      <c r="W38" s="5711"/>
      <c r="X38" s="5742"/>
      <c r="Y38" s="5743"/>
      <c r="Z38" s="5743"/>
      <c r="AA38" s="5743"/>
      <c r="AB38" s="5743"/>
      <c r="AC38" s="5743"/>
      <c r="AD38" s="5743"/>
      <c r="AE38" s="5743"/>
      <c r="AF38" s="5743"/>
      <c r="AG38" s="5744"/>
      <c r="AH38" s="128"/>
      <c r="AI38" s="99"/>
      <c r="AJ38" s="99"/>
      <c r="AK38" s="99"/>
      <c r="AL38" s="99"/>
    </row>
    <row r="39" spans="1:38" ht="21" customHeight="1" thickTop="1" thickBot="1">
      <c r="A39" s="5284"/>
      <c r="B39" s="108"/>
      <c r="C39" s="5649"/>
      <c r="D39" s="5650"/>
      <c r="E39" s="5650"/>
      <c r="F39" s="5650"/>
      <c r="G39" s="5650"/>
      <c r="H39" s="5650"/>
      <c r="I39" s="5650"/>
      <c r="J39" s="5650"/>
      <c r="K39" s="5651"/>
      <c r="L39" s="2937"/>
      <c r="M39" s="3037"/>
      <c r="N39" s="5374"/>
      <c r="O39" s="2550"/>
      <c r="P39" s="2525"/>
      <c r="Q39" s="2550"/>
      <c r="R39" s="2550"/>
      <c r="S39" s="2565"/>
      <c r="T39" s="2566"/>
      <c r="U39" s="2552"/>
      <c r="V39" s="5720"/>
      <c r="W39" s="5721"/>
      <c r="X39" s="5722"/>
      <c r="Y39" s="5723"/>
      <c r="Z39" s="5723"/>
      <c r="AA39" s="5723"/>
      <c r="AB39" s="5723"/>
      <c r="AC39" s="5723"/>
      <c r="AD39" s="5723"/>
      <c r="AE39" s="5723"/>
      <c r="AF39" s="5723"/>
      <c r="AG39" s="5724"/>
      <c r="AH39" s="99"/>
      <c r="AI39" s="99"/>
      <c r="AJ39" s="99"/>
      <c r="AK39" s="99"/>
      <c r="AL39" s="99"/>
    </row>
    <row r="40" spans="1:38" ht="21" customHeight="1" thickTop="1" thickBot="1">
      <c r="A40" s="5284"/>
      <c r="B40" s="108"/>
      <c r="C40" s="5466"/>
      <c r="D40" s="5467"/>
      <c r="E40" s="5467"/>
      <c r="F40" s="5467"/>
      <c r="G40" s="5467"/>
      <c r="H40" s="5467"/>
      <c r="I40" s="5467"/>
      <c r="J40" s="5467"/>
      <c r="K40" s="5652"/>
      <c r="L40" s="2889" t="s">
        <v>147</v>
      </c>
      <c r="M40" s="952"/>
      <c r="N40" s="5375"/>
      <c r="O40" s="2548"/>
      <c r="P40" s="2548"/>
      <c r="Q40" s="2521"/>
      <c r="R40" s="2564"/>
      <c r="S40" s="2565"/>
      <c r="T40" s="2566"/>
      <c r="U40" s="2522"/>
      <c r="V40" s="5710"/>
      <c r="W40" s="5711"/>
      <c r="X40" s="5742"/>
      <c r="Y40" s="5743"/>
      <c r="Z40" s="5743"/>
      <c r="AA40" s="5743"/>
      <c r="AB40" s="5743"/>
      <c r="AC40" s="5743"/>
      <c r="AD40" s="5743"/>
      <c r="AE40" s="5743"/>
      <c r="AF40" s="5743"/>
      <c r="AG40" s="5744"/>
      <c r="AH40" s="99"/>
      <c r="AI40" s="99"/>
      <c r="AJ40" s="99"/>
      <c r="AK40" s="99"/>
      <c r="AL40" s="99"/>
    </row>
    <row r="41" spans="1:38" ht="21" customHeight="1" thickTop="1" thickBot="1">
      <c r="A41" s="5284"/>
      <c r="B41" s="108"/>
      <c r="C41" s="5649"/>
      <c r="D41" s="5650"/>
      <c r="E41" s="5650"/>
      <c r="F41" s="5650"/>
      <c r="G41" s="5650"/>
      <c r="H41" s="5650"/>
      <c r="I41" s="5650"/>
      <c r="J41" s="5650"/>
      <c r="K41" s="5651"/>
      <c r="L41" s="2937"/>
      <c r="M41" s="3037"/>
      <c r="N41" s="5329"/>
      <c r="O41" s="2524"/>
      <c r="P41" s="2525"/>
      <c r="Q41" s="2525"/>
      <c r="R41" s="2524"/>
      <c r="S41" s="2565"/>
      <c r="T41" s="2566"/>
      <c r="U41" s="2568"/>
      <c r="V41" s="5722"/>
      <c r="W41" s="5739"/>
      <c r="X41" s="5720"/>
      <c r="Y41" s="5740"/>
      <c r="Z41" s="5740"/>
      <c r="AA41" s="5740"/>
      <c r="AB41" s="5740"/>
      <c r="AC41" s="5740"/>
      <c r="AD41" s="5740"/>
      <c r="AE41" s="5740"/>
      <c r="AF41" s="5740"/>
      <c r="AG41" s="5741"/>
      <c r="AH41" s="99"/>
      <c r="AI41" s="99"/>
      <c r="AJ41" s="99"/>
      <c r="AK41" s="99"/>
      <c r="AL41" s="99"/>
    </row>
    <row r="42" spans="1:38" ht="21" customHeight="1" thickTop="1" thickBot="1">
      <c r="A42" s="5284"/>
      <c r="B42" s="108"/>
      <c r="C42" s="5684"/>
      <c r="D42" s="5377"/>
      <c r="E42" s="5377"/>
      <c r="F42" s="5377"/>
      <c r="G42" s="5377"/>
      <c r="H42" s="5377"/>
      <c r="I42" s="5377"/>
      <c r="J42" s="5377"/>
      <c r="K42" s="5378"/>
      <c r="L42" s="2846" t="s">
        <v>291</v>
      </c>
      <c r="M42" s="952"/>
      <c r="N42" s="5364"/>
      <c r="O42" s="2548"/>
      <c r="P42" s="2548"/>
      <c r="Q42" s="2521"/>
      <c r="R42" s="2564"/>
      <c r="S42" s="2565"/>
      <c r="T42" s="2566"/>
      <c r="U42" s="2522"/>
      <c r="V42" s="5710"/>
      <c r="W42" s="5711"/>
      <c r="X42" s="5742"/>
      <c r="Y42" s="5743"/>
      <c r="Z42" s="5743"/>
      <c r="AA42" s="5743"/>
      <c r="AB42" s="5743"/>
      <c r="AC42" s="5743"/>
      <c r="AD42" s="5743"/>
      <c r="AE42" s="5743"/>
      <c r="AF42" s="5743"/>
      <c r="AG42" s="5744"/>
      <c r="AH42" s="99"/>
      <c r="AI42" s="99"/>
      <c r="AJ42" s="99"/>
      <c r="AK42" s="99"/>
      <c r="AL42" s="99"/>
    </row>
    <row r="43" spans="1:38" ht="21" customHeight="1" thickTop="1" thickBot="1">
      <c r="A43" s="5284"/>
      <c r="B43" s="108"/>
      <c r="C43" s="5379"/>
      <c r="D43" s="5380"/>
      <c r="E43" s="5380"/>
      <c r="F43" s="5380"/>
      <c r="G43" s="5380"/>
      <c r="H43" s="5380"/>
      <c r="I43" s="5380"/>
      <c r="J43" s="5380"/>
      <c r="K43" s="5381"/>
      <c r="L43" s="2937"/>
      <c r="M43" s="3037"/>
      <c r="N43" s="5420"/>
      <c r="O43" s="2553"/>
      <c r="P43" s="2554"/>
      <c r="Q43" s="2571"/>
      <c r="R43" s="2554"/>
      <c r="S43" s="2565"/>
      <c r="T43" s="2566"/>
      <c r="U43" s="2572"/>
      <c r="V43" s="5728"/>
      <c r="W43" s="5729"/>
      <c r="X43" s="5730"/>
      <c r="Y43" s="5731"/>
      <c r="Z43" s="5731"/>
      <c r="AA43" s="5731"/>
      <c r="AB43" s="5731"/>
      <c r="AC43" s="5731"/>
      <c r="AD43" s="5731"/>
      <c r="AE43" s="5731"/>
      <c r="AF43" s="5731"/>
      <c r="AG43" s="5732"/>
      <c r="AH43" s="99"/>
      <c r="AI43" s="99"/>
      <c r="AJ43" s="99"/>
      <c r="AK43" s="99"/>
      <c r="AL43" s="99"/>
    </row>
    <row r="44" spans="1:38" ht="21" customHeight="1" thickTop="1" thickBot="1">
      <c r="A44" s="5284"/>
      <c r="B44" s="108"/>
      <c r="C44" s="5629"/>
      <c r="D44" s="5630"/>
      <c r="E44" s="5630"/>
      <c r="F44" s="5630"/>
      <c r="G44" s="5630"/>
      <c r="H44" s="5630"/>
      <c r="I44" s="5630"/>
      <c r="J44" s="5630"/>
      <c r="K44" s="5631"/>
      <c r="L44" s="2889">
        <v>11</v>
      </c>
      <c r="M44" s="952"/>
      <c r="N44" s="5357"/>
      <c r="O44" s="2548"/>
      <c r="P44" s="2548"/>
      <c r="Q44" s="2521"/>
      <c r="R44" s="2564"/>
      <c r="S44" s="2565"/>
      <c r="T44" s="2566"/>
      <c r="U44" s="2522"/>
      <c r="V44" s="5710"/>
      <c r="W44" s="5711"/>
      <c r="X44" s="5704"/>
      <c r="Y44" s="5705"/>
      <c r="Z44" s="5705"/>
      <c r="AA44" s="5705"/>
      <c r="AB44" s="5705"/>
      <c r="AC44" s="5705"/>
      <c r="AD44" s="5705"/>
      <c r="AE44" s="5705"/>
      <c r="AF44" s="5705"/>
      <c r="AG44" s="5706"/>
      <c r="AH44" s="99"/>
      <c r="AI44" s="99"/>
      <c r="AJ44" s="99"/>
      <c r="AK44" s="99"/>
      <c r="AL44" s="99"/>
    </row>
    <row r="45" spans="1:38" ht="21" customHeight="1" thickTop="1" thickBot="1">
      <c r="A45" s="5284"/>
      <c r="B45" s="108"/>
      <c r="C45" s="5588"/>
      <c r="D45" s="5589"/>
      <c r="E45" s="5589"/>
      <c r="F45" s="5589"/>
      <c r="G45" s="5589"/>
      <c r="H45" s="5589"/>
      <c r="I45" s="5589"/>
      <c r="J45" s="5589"/>
      <c r="K45" s="5590"/>
      <c r="L45" s="2911"/>
      <c r="M45" s="3037"/>
      <c r="N45" s="5329"/>
      <c r="O45" s="2556"/>
      <c r="P45" s="2557"/>
      <c r="Q45" s="2573"/>
      <c r="R45" s="2557"/>
      <c r="S45" s="2565"/>
      <c r="T45" s="2566"/>
      <c r="U45" s="2559"/>
      <c r="V45" s="5730"/>
      <c r="W45" s="5734"/>
      <c r="X45" s="5707"/>
      <c r="Y45" s="5708"/>
      <c r="Z45" s="5708"/>
      <c r="AA45" s="5708"/>
      <c r="AB45" s="5708"/>
      <c r="AC45" s="5708"/>
      <c r="AD45" s="5708"/>
      <c r="AE45" s="5708"/>
      <c r="AF45" s="5708"/>
      <c r="AG45" s="5709"/>
      <c r="AH45" s="99"/>
      <c r="AI45" s="99"/>
      <c r="AJ45" s="99"/>
      <c r="AK45" s="99"/>
      <c r="AL45" s="99"/>
    </row>
    <row r="46" spans="1:38" ht="21" customHeight="1" thickTop="1" thickBot="1">
      <c r="A46" s="5284"/>
      <c r="B46" s="108"/>
      <c r="C46" s="5629"/>
      <c r="D46" s="5630"/>
      <c r="E46" s="5630"/>
      <c r="F46" s="5630"/>
      <c r="G46" s="5630"/>
      <c r="H46" s="5630"/>
      <c r="I46" s="5630"/>
      <c r="J46" s="5630"/>
      <c r="K46" s="5631"/>
      <c r="L46" s="2889">
        <v>12</v>
      </c>
      <c r="M46" s="952"/>
      <c r="N46" s="5733"/>
      <c r="O46" s="2548"/>
      <c r="P46" s="2548"/>
      <c r="Q46" s="2521"/>
      <c r="R46" s="2564"/>
      <c r="S46" s="2565"/>
      <c r="T46" s="2566"/>
      <c r="U46" s="2522"/>
      <c r="V46" s="5710"/>
      <c r="W46" s="5711"/>
      <c r="X46" s="5704"/>
      <c r="Y46" s="5705"/>
      <c r="Z46" s="5705"/>
      <c r="AA46" s="5705"/>
      <c r="AB46" s="5705"/>
      <c r="AC46" s="5705"/>
      <c r="AD46" s="5705"/>
      <c r="AE46" s="5705"/>
      <c r="AF46" s="5705"/>
      <c r="AG46" s="5706"/>
      <c r="AH46" s="99"/>
      <c r="AI46" s="99"/>
      <c r="AJ46" s="99"/>
      <c r="AK46" s="99"/>
      <c r="AL46" s="99"/>
    </row>
    <row r="47" spans="1:38" ht="21" customHeight="1" thickTop="1" thickBot="1">
      <c r="A47" s="5284"/>
      <c r="B47" s="5330"/>
      <c r="C47" s="5588"/>
      <c r="D47" s="5589"/>
      <c r="E47" s="5589"/>
      <c r="F47" s="5589"/>
      <c r="G47" s="5589"/>
      <c r="H47" s="5589"/>
      <c r="I47" s="5589"/>
      <c r="J47" s="5589"/>
      <c r="K47" s="5590"/>
      <c r="L47" s="5635">
        <v>13</v>
      </c>
      <c r="M47" s="3037"/>
      <c r="N47" s="5374"/>
      <c r="O47" s="2524"/>
      <c r="P47" s="2525"/>
      <c r="Q47" s="2525"/>
      <c r="R47" s="2524"/>
      <c r="S47" s="2565"/>
      <c r="T47" s="2566"/>
      <c r="U47" s="2552"/>
      <c r="V47" s="5720"/>
      <c r="W47" s="5721"/>
      <c r="X47" s="5707"/>
      <c r="Y47" s="5708"/>
      <c r="Z47" s="5708"/>
      <c r="AA47" s="5708"/>
      <c r="AB47" s="5708"/>
      <c r="AC47" s="5708"/>
      <c r="AD47" s="5708"/>
      <c r="AE47" s="5708"/>
      <c r="AF47" s="5708"/>
      <c r="AG47" s="5709"/>
      <c r="AH47" s="99"/>
      <c r="AI47" s="99"/>
      <c r="AJ47" s="99"/>
      <c r="AK47" s="99"/>
      <c r="AL47" s="99"/>
    </row>
    <row r="48" spans="1:38" ht="21" customHeight="1" thickTop="1" thickBot="1">
      <c r="A48" s="5284"/>
      <c r="B48" s="5330"/>
      <c r="C48" s="5629"/>
      <c r="D48" s="5630"/>
      <c r="E48" s="5630"/>
      <c r="F48" s="5630"/>
      <c r="G48" s="5630"/>
      <c r="H48" s="5630"/>
      <c r="I48" s="5630"/>
      <c r="J48" s="5630"/>
      <c r="K48" s="5631"/>
      <c r="L48" s="5635"/>
      <c r="M48" s="952"/>
      <c r="N48" s="5727"/>
      <c r="O48" s="2548"/>
      <c r="P48" s="2548"/>
      <c r="Q48" s="2521"/>
      <c r="R48" s="2564"/>
      <c r="S48" s="2565"/>
      <c r="T48" s="2566"/>
      <c r="U48" s="2522"/>
      <c r="V48" s="5710"/>
      <c r="W48" s="5711"/>
      <c r="X48" s="5704"/>
      <c r="Y48" s="5705"/>
      <c r="Z48" s="5705"/>
      <c r="AA48" s="5705"/>
      <c r="AB48" s="5705"/>
      <c r="AC48" s="5705"/>
      <c r="AD48" s="5705"/>
      <c r="AE48" s="5705"/>
      <c r="AF48" s="5705"/>
      <c r="AG48" s="5706"/>
      <c r="AH48" s="99"/>
      <c r="AI48" s="99"/>
      <c r="AJ48" s="99"/>
      <c r="AK48" s="99"/>
      <c r="AL48" s="99"/>
    </row>
    <row r="49" spans="1:38" ht="21" customHeight="1" thickTop="1" thickBot="1">
      <c r="A49" s="5284"/>
      <c r="B49" s="108"/>
      <c r="C49" s="5588"/>
      <c r="D49" s="5589"/>
      <c r="E49" s="5589"/>
      <c r="F49" s="5589"/>
      <c r="G49" s="5589"/>
      <c r="H49" s="5589"/>
      <c r="I49" s="5589"/>
      <c r="J49" s="5589"/>
      <c r="K49" s="5590"/>
      <c r="L49" s="2937"/>
      <c r="M49" s="3037"/>
      <c r="N49" s="5374"/>
      <c r="O49" s="2525"/>
      <c r="P49" s="2550"/>
      <c r="Q49" s="2570"/>
      <c r="R49" s="2550"/>
      <c r="S49" s="2565"/>
      <c r="T49" s="2566"/>
      <c r="U49" s="2552"/>
      <c r="V49" s="5720"/>
      <c r="W49" s="5721"/>
      <c r="X49" s="5736"/>
      <c r="Y49" s="5737"/>
      <c r="Z49" s="5737"/>
      <c r="AA49" s="5737"/>
      <c r="AB49" s="5737"/>
      <c r="AC49" s="5737"/>
      <c r="AD49" s="5737"/>
      <c r="AE49" s="5737"/>
      <c r="AF49" s="5737"/>
      <c r="AG49" s="5738"/>
      <c r="AH49" s="99"/>
      <c r="AI49" s="99"/>
      <c r="AJ49" s="99"/>
      <c r="AK49" s="99"/>
      <c r="AL49" s="99"/>
    </row>
    <row r="50" spans="1:38" ht="21" customHeight="1" thickTop="1" thickBot="1">
      <c r="A50" s="5284"/>
      <c r="B50" s="108"/>
      <c r="C50" s="5629"/>
      <c r="D50" s="5630"/>
      <c r="E50" s="5630"/>
      <c r="F50" s="5630"/>
      <c r="G50" s="5630"/>
      <c r="H50" s="5630"/>
      <c r="I50" s="5630"/>
      <c r="J50" s="5630"/>
      <c r="K50" s="5631"/>
      <c r="L50" s="2889">
        <v>14</v>
      </c>
      <c r="M50" s="952"/>
      <c r="N50" s="5727"/>
      <c r="O50" s="2548"/>
      <c r="P50" s="2548"/>
      <c r="Q50" s="2521"/>
      <c r="R50" s="2564"/>
      <c r="S50" s="2565"/>
      <c r="T50" s="2566"/>
      <c r="U50" s="2522"/>
      <c r="V50" s="5710"/>
      <c r="W50" s="5711"/>
      <c r="X50" s="5704"/>
      <c r="Y50" s="5705"/>
      <c r="Z50" s="5705"/>
      <c r="AA50" s="5705"/>
      <c r="AB50" s="5705"/>
      <c r="AC50" s="5705"/>
      <c r="AD50" s="5705"/>
      <c r="AE50" s="5705"/>
      <c r="AF50" s="5705"/>
      <c r="AG50" s="5706"/>
      <c r="AH50" s="99"/>
      <c r="AI50" s="99"/>
      <c r="AJ50" s="99"/>
      <c r="AK50" s="99"/>
      <c r="AL50" s="99"/>
    </row>
    <row r="51" spans="1:38" ht="21" customHeight="1" thickTop="1" thickBot="1">
      <c r="A51" s="5284"/>
      <c r="B51" s="108"/>
      <c r="C51" s="5624"/>
      <c r="D51" s="5625"/>
      <c r="E51" s="5625"/>
      <c r="F51" s="5625"/>
      <c r="G51" s="5625"/>
      <c r="H51" s="5625"/>
      <c r="I51" s="5625"/>
      <c r="J51" s="5625"/>
      <c r="K51" s="5625"/>
      <c r="L51" s="3003"/>
      <c r="M51" s="3037"/>
      <c r="N51" s="5718"/>
      <c r="O51" s="2550"/>
      <c r="P51" s="2525"/>
      <c r="Q51" s="2525"/>
      <c r="R51" s="2524"/>
      <c r="S51" s="2565"/>
      <c r="T51" s="2566"/>
      <c r="U51" s="2550"/>
      <c r="V51" s="5720"/>
      <c r="W51" s="5721"/>
      <c r="X51" s="5722"/>
      <c r="Y51" s="5723"/>
      <c r="Z51" s="5723"/>
      <c r="AA51" s="5723"/>
      <c r="AB51" s="5723"/>
      <c r="AC51" s="5723"/>
      <c r="AD51" s="5723"/>
      <c r="AE51" s="5723"/>
      <c r="AF51" s="5723"/>
      <c r="AG51" s="5724"/>
      <c r="AH51" s="99"/>
      <c r="AI51" s="99"/>
      <c r="AJ51" s="99"/>
      <c r="AK51" s="99"/>
      <c r="AL51" s="99"/>
    </row>
    <row r="52" spans="1:38" ht="21" customHeight="1" thickTop="1" thickBot="1">
      <c r="A52" s="5284"/>
      <c r="B52" s="108"/>
      <c r="C52" s="5624"/>
      <c r="D52" s="5625"/>
      <c r="E52" s="5625"/>
      <c r="F52" s="5625"/>
      <c r="G52" s="5625"/>
      <c r="H52" s="5625"/>
      <c r="I52" s="5625"/>
      <c r="J52" s="5625"/>
      <c r="K52" s="5625"/>
      <c r="L52" s="2889">
        <v>15</v>
      </c>
      <c r="M52" s="952"/>
      <c r="N52" s="5719"/>
      <c r="O52" s="2548"/>
      <c r="P52" s="2548"/>
      <c r="Q52" s="2521"/>
      <c r="R52" s="2564"/>
      <c r="S52" s="2565"/>
      <c r="T52" s="2566"/>
      <c r="U52" s="2522"/>
      <c r="V52" s="5710"/>
      <c r="W52" s="5711"/>
      <c r="X52" s="5710"/>
      <c r="Y52" s="5725"/>
      <c r="Z52" s="5725"/>
      <c r="AA52" s="5725"/>
      <c r="AB52" s="5725"/>
      <c r="AC52" s="5725"/>
      <c r="AD52" s="5725"/>
      <c r="AE52" s="5725"/>
      <c r="AF52" s="5725"/>
      <c r="AG52" s="5726"/>
      <c r="AH52" s="99"/>
      <c r="AI52" s="99"/>
      <c r="AJ52" s="99"/>
      <c r="AK52" s="99"/>
      <c r="AL52" s="99"/>
    </row>
    <row r="53" spans="1:38" ht="21" customHeight="1" thickTop="1" thickBot="1">
      <c r="A53" s="5284"/>
      <c r="B53" s="108"/>
      <c r="C53" s="3004"/>
      <c r="D53" s="5573" t="s">
        <v>1289</v>
      </c>
      <c r="E53" s="5573"/>
      <c r="F53" s="5573"/>
      <c r="G53" s="5573"/>
      <c r="H53" s="5573"/>
      <c r="I53" s="5573"/>
      <c r="J53" s="3005"/>
      <c r="K53" s="3006"/>
      <c r="L53" s="2912"/>
      <c r="M53" s="5639"/>
      <c r="N53" s="5682"/>
      <c r="O53" s="5712"/>
      <c r="P53" s="2525"/>
      <c r="Q53" s="5472"/>
      <c r="R53" s="5395"/>
      <c r="S53" s="2565"/>
      <c r="T53" s="2566"/>
      <c r="U53" s="2574"/>
      <c r="V53" s="5714"/>
      <c r="W53" s="5714"/>
      <c r="X53" s="5714"/>
      <c r="Y53" s="5714"/>
      <c r="Z53" s="5714"/>
      <c r="AA53" s="5714"/>
      <c r="AB53" s="5714"/>
      <c r="AC53" s="5714"/>
      <c r="AD53" s="5714"/>
      <c r="AE53" s="5714"/>
      <c r="AF53" s="5714"/>
      <c r="AG53" s="5716"/>
      <c r="AH53" s="99"/>
      <c r="AI53" s="99"/>
      <c r="AJ53" s="99"/>
      <c r="AK53" s="99"/>
      <c r="AL53" s="99"/>
    </row>
    <row r="54" spans="1:38" ht="21" customHeight="1" thickTop="1" thickBot="1">
      <c r="A54" s="5284"/>
      <c r="B54" s="108"/>
      <c r="C54" s="2852"/>
      <c r="D54" s="5291" t="s">
        <v>155</v>
      </c>
      <c r="E54" s="5291"/>
      <c r="F54" s="5291"/>
      <c r="G54" s="5291"/>
      <c r="H54" s="5291"/>
      <c r="I54" s="5291"/>
      <c r="J54" s="2853"/>
      <c r="K54" s="1120"/>
      <c r="L54" s="2854">
        <v>16</v>
      </c>
      <c r="M54" s="5613"/>
      <c r="N54" s="5683"/>
      <c r="O54" s="5713"/>
      <c r="P54" s="2855">
        <f>P24+P26+P28+P30+P32+P34+P36+P38+P40+P42+P44+P46+P48+P50+P52</f>
        <v>0</v>
      </c>
      <c r="Q54" s="5473"/>
      <c r="R54" s="5396"/>
      <c r="S54" s="2577"/>
      <c r="T54" s="2578"/>
      <c r="U54" s="2579"/>
      <c r="V54" s="5715"/>
      <c r="W54" s="5715"/>
      <c r="X54" s="5715"/>
      <c r="Y54" s="5715"/>
      <c r="Z54" s="5715"/>
      <c r="AA54" s="5715"/>
      <c r="AB54" s="5715"/>
      <c r="AC54" s="5715"/>
      <c r="AD54" s="5715"/>
      <c r="AE54" s="5715"/>
      <c r="AF54" s="5715"/>
      <c r="AG54" s="5717"/>
      <c r="AH54" s="99"/>
      <c r="AI54" s="99"/>
      <c r="AJ54" s="99"/>
      <c r="AK54" s="99"/>
      <c r="AL54" s="99"/>
    </row>
    <row r="55" spans="1:38" ht="6.9" customHeight="1">
      <c r="A55" s="5284"/>
      <c r="B55" s="108"/>
      <c r="C55" s="1014"/>
      <c r="D55" s="1014"/>
      <c r="E55" s="1014"/>
      <c r="F55" s="1014"/>
      <c r="G55" s="1014"/>
      <c r="H55" s="1014"/>
      <c r="I55" s="1014"/>
      <c r="J55" s="1014"/>
      <c r="K55" s="1014"/>
      <c r="L55" s="1380"/>
      <c r="M55" s="1015"/>
      <c r="N55" s="1015"/>
      <c r="O55" s="984"/>
      <c r="P55" s="982"/>
      <c r="Q55" s="982"/>
      <c r="R55" s="982"/>
      <c r="S55" s="982"/>
      <c r="T55" s="982"/>
      <c r="U55" s="982"/>
      <c r="V55" s="1084"/>
      <c r="W55" s="1084"/>
      <c r="X55" s="1084"/>
      <c r="Y55" s="1084"/>
      <c r="Z55" s="1084"/>
      <c r="AA55" s="1084"/>
      <c r="AB55" s="1084"/>
      <c r="AC55" s="1084"/>
      <c r="AD55" s="1084"/>
      <c r="AE55" s="1084"/>
      <c r="AF55" s="1084"/>
      <c r="AG55" s="1431"/>
      <c r="AH55" s="99"/>
      <c r="AI55" s="99"/>
      <c r="AJ55" s="99"/>
      <c r="AK55" s="99"/>
      <c r="AL55" s="99"/>
    </row>
    <row r="56" spans="1:38" s="1394" customFormat="1" ht="5.0999999999999996" customHeight="1">
      <c r="A56" s="5284"/>
      <c r="C56" s="1434"/>
      <c r="D56" s="1433"/>
      <c r="E56" s="1433"/>
      <c r="F56" s="1433"/>
      <c r="G56" s="1433"/>
      <c r="H56" s="1433"/>
      <c r="I56" s="1433"/>
      <c r="J56" s="1433"/>
      <c r="K56" s="1434"/>
      <c r="L56" s="1434"/>
      <c r="M56" s="52"/>
      <c r="N56" s="52"/>
      <c r="O56" s="52"/>
      <c r="P56" s="52"/>
      <c r="Q56" s="52"/>
      <c r="R56" s="52"/>
      <c r="S56" s="52"/>
      <c r="T56" s="52"/>
      <c r="U56" s="52"/>
      <c r="V56" s="52"/>
      <c r="W56" s="52"/>
      <c r="X56" s="52"/>
      <c r="Y56" s="52"/>
      <c r="Z56" s="52"/>
      <c r="AA56" s="52"/>
      <c r="AB56" s="52"/>
      <c r="AC56" s="52"/>
      <c r="AD56" s="52"/>
      <c r="AE56" s="52"/>
      <c r="AF56" s="52"/>
      <c r="AG56" s="52"/>
    </row>
    <row r="57" spans="1:38" s="52" customFormat="1" ht="14.25" customHeight="1">
      <c r="A57" s="5284"/>
      <c r="C57" s="1434"/>
      <c r="D57" s="1460" t="s">
        <v>4864</v>
      </c>
      <c r="E57" s="1378"/>
      <c r="F57" s="1378"/>
      <c r="G57" s="1378"/>
      <c r="H57" s="1378"/>
      <c r="I57" s="1378"/>
      <c r="J57" s="1378"/>
      <c r="K57" s="1377"/>
      <c r="L57" s="1377"/>
      <c r="M57" s="1087"/>
      <c r="N57" s="1087"/>
      <c r="O57" s="1087"/>
      <c r="P57" s="1087"/>
      <c r="Q57" s="1087"/>
      <c r="R57" s="1087"/>
      <c r="S57" s="1087"/>
      <c r="T57" s="1087"/>
      <c r="U57" s="1087"/>
      <c r="V57" s="1087"/>
      <c r="W57" s="1087"/>
      <c r="X57" s="1087"/>
      <c r="Y57" s="1087"/>
      <c r="Z57" s="1087"/>
      <c r="AA57" s="1087"/>
      <c r="AB57" s="1087"/>
      <c r="AC57" s="1087"/>
      <c r="AD57" s="1087"/>
      <c r="AE57" s="1087"/>
      <c r="AF57" s="1087"/>
      <c r="AG57" s="1087"/>
    </row>
    <row r="58" spans="1:38" s="1462" customFormat="1" ht="10.199999999999999">
      <c r="A58" s="5284"/>
      <c r="C58" s="1463"/>
      <c r="D58" s="5735" t="s">
        <v>4865</v>
      </c>
      <c r="E58" s="5735"/>
      <c r="F58" s="5735"/>
      <c r="G58" s="5735"/>
      <c r="H58" s="5735"/>
      <c r="I58" s="5735"/>
      <c r="J58" s="5735"/>
      <c r="K58" s="5735"/>
      <c r="L58" s="5735"/>
      <c r="M58" s="5735"/>
      <c r="N58" s="5735"/>
      <c r="O58" s="5735"/>
      <c r="P58" s="5735"/>
      <c r="Q58" s="5735"/>
      <c r="R58" s="1465"/>
      <c r="S58" s="1465"/>
      <c r="T58" s="1465"/>
      <c r="U58" s="1465"/>
      <c r="V58" s="1465"/>
      <c r="W58" s="1465"/>
      <c r="X58" s="1465"/>
      <c r="Y58" s="1465"/>
      <c r="Z58" s="1465"/>
      <c r="AA58" s="1465"/>
      <c r="AB58" s="1465"/>
      <c r="AC58" s="1465"/>
      <c r="AD58" s="1465"/>
      <c r="AE58" s="1465"/>
      <c r="AF58" s="1465"/>
      <c r="AG58" s="1465"/>
    </row>
    <row r="59" spans="1:38" s="52" customFormat="1" ht="5.0999999999999996" customHeight="1">
      <c r="A59" s="5284"/>
      <c r="C59" s="91"/>
      <c r="D59" s="1458"/>
      <c r="E59" s="1458"/>
      <c r="F59" s="1458"/>
      <c r="G59" s="1458"/>
      <c r="H59" s="1458"/>
      <c r="I59" s="1458"/>
      <c r="J59" s="1458"/>
      <c r="K59" s="1458"/>
      <c r="L59" s="1458"/>
      <c r="M59" s="1458"/>
      <c r="N59" s="1458"/>
      <c r="O59" s="1458"/>
      <c r="P59" s="1458"/>
      <c r="Q59" s="1458"/>
      <c r="R59" s="1087"/>
      <c r="S59" s="1087"/>
      <c r="T59" s="1087"/>
      <c r="U59" s="1087"/>
      <c r="V59" s="1087"/>
      <c r="W59" s="1087"/>
      <c r="X59" s="1087"/>
      <c r="Y59" s="1087"/>
      <c r="Z59" s="1087"/>
      <c r="AA59" s="1087"/>
      <c r="AB59" s="1087"/>
      <c r="AC59" s="1087"/>
      <c r="AD59" s="1087"/>
      <c r="AE59" s="1087"/>
      <c r="AF59" s="1087"/>
      <c r="AG59" s="1087"/>
    </row>
    <row r="60" spans="1:38" s="52" customFormat="1" ht="10.199999999999999">
      <c r="A60" s="5284"/>
      <c r="C60" s="91"/>
      <c r="D60" s="1461" t="s">
        <v>1765</v>
      </c>
      <c r="E60" s="1459"/>
      <c r="F60" s="1459"/>
      <c r="G60" s="1459"/>
      <c r="H60" s="1459"/>
      <c r="I60" s="1459"/>
      <c r="J60" s="1459"/>
      <c r="K60" s="1459"/>
      <c r="L60" s="1459"/>
      <c r="M60" s="1459"/>
      <c r="N60" s="1459"/>
      <c r="O60" s="1459"/>
      <c r="P60" s="1459"/>
      <c r="Q60" s="1458"/>
      <c r="R60" s="1087"/>
      <c r="S60" s="1087"/>
      <c r="T60" s="1087"/>
      <c r="U60" s="1087"/>
      <c r="V60" s="1087"/>
      <c r="W60" s="1087"/>
      <c r="X60" s="1087"/>
      <c r="Y60" s="1087"/>
      <c r="Z60" s="1087"/>
      <c r="AA60" s="1087"/>
      <c r="AB60" s="1087"/>
      <c r="AC60" s="1087"/>
      <c r="AD60" s="1087"/>
      <c r="AE60" s="1087"/>
      <c r="AF60" s="1087"/>
      <c r="AG60" s="1087"/>
    </row>
    <row r="61" spans="1:38" s="1462" customFormat="1" ht="10.199999999999999">
      <c r="A61" s="5284"/>
      <c r="C61" s="1463"/>
      <c r="D61" s="1405" t="s">
        <v>1766</v>
      </c>
      <c r="E61" s="1464"/>
      <c r="F61" s="1464"/>
      <c r="G61" s="1464"/>
      <c r="H61" s="1464"/>
      <c r="I61" s="1464"/>
      <c r="J61" s="1464"/>
      <c r="K61" s="1464"/>
      <c r="L61" s="1464"/>
      <c r="M61" s="1464"/>
      <c r="N61" s="1464"/>
      <c r="O61" s="1464"/>
      <c r="P61" s="1464"/>
      <c r="Q61" s="1464"/>
      <c r="R61" s="1465"/>
      <c r="S61" s="1465"/>
      <c r="T61" s="1465"/>
      <c r="U61" s="1465"/>
      <c r="V61" s="1465"/>
      <c r="W61" s="1465"/>
      <c r="X61" s="1465"/>
      <c r="Y61" s="1465"/>
      <c r="Z61" s="1465"/>
      <c r="AA61" s="1465"/>
      <c r="AB61" s="1465"/>
      <c r="AC61" s="1465"/>
      <c r="AD61" s="1465"/>
      <c r="AE61" s="1465"/>
      <c r="AF61" s="1465"/>
      <c r="AG61" s="1465"/>
    </row>
    <row r="62" spans="1:38" s="52" customFormat="1" ht="9.9" customHeight="1">
      <c r="A62" s="5284"/>
      <c r="C62" s="199"/>
    </row>
    <row r="63" spans="1:38" ht="21" customHeight="1" thickBot="1">
      <c r="A63" s="5636"/>
      <c r="B63" s="129"/>
      <c r="C63" s="130"/>
      <c r="D63" s="130"/>
      <c r="E63" s="130"/>
      <c r="F63" s="130"/>
      <c r="G63" s="130"/>
      <c r="H63" s="130"/>
      <c r="I63" s="130"/>
      <c r="J63" s="130"/>
      <c r="K63" s="130"/>
      <c r="L63" s="131"/>
      <c r="M63" s="947"/>
      <c r="N63" s="947"/>
      <c r="O63" s="131"/>
      <c r="P63" s="132"/>
      <c r="Q63" s="953"/>
      <c r="R63" s="953"/>
      <c r="S63" s="132"/>
      <c r="T63" s="132"/>
      <c r="U63" s="1075"/>
      <c r="V63" s="133"/>
      <c r="W63" s="133"/>
      <c r="X63" s="134"/>
      <c r="Y63" s="134"/>
      <c r="Z63" s="134"/>
      <c r="AA63" s="134"/>
      <c r="AB63" s="134"/>
      <c r="AC63" s="134"/>
      <c r="AD63" s="134"/>
      <c r="AE63" s="134"/>
      <c r="AF63" s="134"/>
      <c r="AG63" s="135"/>
      <c r="AH63" s="99"/>
      <c r="AI63" s="99"/>
      <c r="AJ63" s="99"/>
      <c r="AK63" s="99"/>
      <c r="AL63" s="99"/>
    </row>
    <row r="64" spans="1:38" ht="18.75" customHeight="1">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row>
  </sheetData>
  <sheetProtection selectLockedCells="1" selectUnlockedCells="1"/>
  <mergeCells count="129">
    <mergeCell ref="A2:AG2"/>
    <mergeCell ref="AC3:AF3"/>
    <mergeCell ref="A4:A42"/>
    <mergeCell ref="M10:T11"/>
    <mergeCell ref="V10:AG15"/>
    <mergeCell ref="S12:T12"/>
    <mergeCell ref="O13:P13"/>
    <mergeCell ref="S13:T13"/>
    <mergeCell ref="O14:P14"/>
    <mergeCell ref="V17:W17"/>
    <mergeCell ref="X17:AG17"/>
    <mergeCell ref="V18:W18"/>
    <mergeCell ref="X18:AG18"/>
    <mergeCell ref="V19:W19"/>
    <mergeCell ref="V20:W20"/>
    <mergeCell ref="S14:T14"/>
    <mergeCell ref="O15:P15"/>
    <mergeCell ref="S15:T15"/>
    <mergeCell ref="X16:AF16"/>
    <mergeCell ref="V25:W25"/>
    <mergeCell ref="X25:AG25"/>
    <mergeCell ref="V26:W26"/>
    <mergeCell ref="X26:AG26"/>
    <mergeCell ref="V22:W22"/>
    <mergeCell ref="X22:AG22"/>
    <mergeCell ref="D23:I23"/>
    <mergeCell ref="V23:W23"/>
    <mergeCell ref="X23:AG23"/>
    <mergeCell ref="D24:I24"/>
    <mergeCell ref="V24:W24"/>
    <mergeCell ref="X24:AG24"/>
    <mergeCell ref="V29:W29"/>
    <mergeCell ref="X29:AG29"/>
    <mergeCell ref="V30:W30"/>
    <mergeCell ref="X30:AG30"/>
    <mergeCell ref="B27:B28"/>
    <mergeCell ref="L27:L28"/>
    <mergeCell ref="V27:W27"/>
    <mergeCell ref="X27:AG27"/>
    <mergeCell ref="D28:I28"/>
    <mergeCell ref="V28:W28"/>
    <mergeCell ref="X28:AG28"/>
    <mergeCell ref="N29:N30"/>
    <mergeCell ref="C29:K30"/>
    <mergeCell ref="V33:W33"/>
    <mergeCell ref="X33:AG33"/>
    <mergeCell ref="V34:W34"/>
    <mergeCell ref="X34:AG34"/>
    <mergeCell ref="V31:W31"/>
    <mergeCell ref="X31:AG31"/>
    <mergeCell ref="V32:W32"/>
    <mergeCell ref="X32:AG32"/>
    <mergeCell ref="N31:N32"/>
    <mergeCell ref="N33:N34"/>
    <mergeCell ref="V37:W37"/>
    <mergeCell ref="X37:AG37"/>
    <mergeCell ref="V38:W38"/>
    <mergeCell ref="X38:AG38"/>
    <mergeCell ref="N35:N36"/>
    <mergeCell ref="V35:W35"/>
    <mergeCell ref="X35:AG35"/>
    <mergeCell ref="V36:W36"/>
    <mergeCell ref="X36:AG36"/>
    <mergeCell ref="V41:W41"/>
    <mergeCell ref="X41:AG41"/>
    <mergeCell ref="V42:W42"/>
    <mergeCell ref="X42:AG42"/>
    <mergeCell ref="C39:K40"/>
    <mergeCell ref="N39:N40"/>
    <mergeCell ref="V39:W39"/>
    <mergeCell ref="X39:AG39"/>
    <mergeCell ref="V40:W40"/>
    <mergeCell ref="X40:AG40"/>
    <mergeCell ref="B47:B48"/>
    <mergeCell ref="C47:K48"/>
    <mergeCell ref="L47:L48"/>
    <mergeCell ref="N47:N48"/>
    <mergeCell ref="V47:W47"/>
    <mergeCell ref="X47:AG47"/>
    <mergeCell ref="V48:W48"/>
    <mergeCell ref="A43:A63"/>
    <mergeCell ref="C43:K44"/>
    <mergeCell ref="N43:N44"/>
    <mergeCell ref="V43:W43"/>
    <mergeCell ref="X43:AG43"/>
    <mergeCell ref="V44:W44"/>
    <mergeCell ref="X44:AG44"/>
    <mergeCell ref="C45:K46"/>
    <mergeCell ref="N45:N46"/>
    <mergeCell ref="V45:W45"/>
    <mergeCell ref="D58:Q58"/>
    <mergeCell ref="X48:AG48"/>
    <mergeCell ref="C49:K50"/>
    <mergeCell ref="N49:N50"/>
    <mergeCell ref="V49:W49"/>
    <mergeCell ref="X49:AG49"/>
    <mergeCell ref="V50:W50"/>
    <mergeCell ref="X50:AG50"/>
    <mergeCell ref="X45:AG45"/>
    <mergeCell ref="V46:W46"/>
    <mergeCell ref="X46:AG46"/>
    <mergeCell ref="O53:O54"/>
    <mergeCell ref="V53:W54"/>
    <mergeCell ref="X53:AG54"/>
    <mergeCell ref="D54:I54"/>
    <mergeCell ref="C51:K52"/>
    <mergeCell ref="N51:N52"/>
    <mergeCell ref="V51:W51"/>
    <mergeCell ref="X51:AG51"/>
    <mergeCell ref="V52:W52"/>
    <mergeCell ref="X52:AG52"/>
    <mergeCell ref="M53:M54"/>
    <mergeCell ref="R53:R54"/>
    <mergeCell ref="Q53:Q54"/>
    <mergeCell ref="M13:N13"/>
    <mergeCell ref="M14:N14"/>
    <mergeCell ref="M15:N15"/>
    <mergeCell ref="D27:J27"/>
    <mergeCell ref="D53:I53"/>
    <mergeCell ref="N53:N54"/>
    <mergeCell ref="C41:K42"/>
    <mergeCell ref="N41:N42"/>
    <mergeCell ref="N37:N38"/>
    <mergeCell ref="D25:I25"/>
    <mergeCell ref="D26:I26"/>
    <mergeCell ref="C31:K32"/>
    <mergeCell ref="C33:K34"/>
    <mergeCell ref="C37:K38"/>
    <mergeCell ref="C35:K36"/>
  </mergeCells>
  <dataValidations count="1">
    <dataValidation allowBlank="1" showInputMessage="1" showErrorMessage="1" prompt="Sila isi di sini_x000a_Please fill in here" sqref="C29:K52 M24 M26 M28 M30 M32 M34 M36 M38 M40 M42 M44 M46 M48 M50 M52 N29:N52 O24:R24 O26:R26 O28:R28 O30:R30 O32:R32 O34:R34 O36:R36 O38:R38 O40:R40 O42:R42 O44:R44 O46:R46 O48:R48 O50:R50 O52:R52 U24 U26 U28 U30 U32 U34 U36 U38 U40 U42 U44 U46 U48 U50 U52" xr:uid="{83C16FC4-EEA1-44B3-9B0E-DD87E4CC577A}"/>
  </dataValidations>
  <printOptions horizontalCentered="1"/>
  <pageMargins left="0" right="0" top="0.05" bottom="0.05" header="0.51180555555555596" footer="0.51180555555555596"/>
  <pageSetup paperSize="9" scale="52" firstPageNumber="0" orientation="landscape" useFirstPageNumber="1"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G59"/>
  <sheetViews>
    <sheetView showGridLines="0" view="pageBreakPreview" topLeftCell="A31" zoomScale="110" zoomScaleNormal="100" zoomScaleSheetLayoutView="110" workbookViewId="0">
      <selection activeCell="AK48" sqref="AK48"/>
    </sheetView>
  </sheetViews>
  <sheetFormatPr defaultColWidth="9.109375" defaultRowHeight="11.4"/>
  <cols>
    <col min="1" max="1" width="1.5546875" style="99" customWidth="1"/>
    <col min="2" max="2" width="9" style="99" hidden="1" customWidth="1"/>
    <col min="3" max="3" width="1.44140625" style="100" customWidth="1"/>
    <col min="4" max="5" width="4.6640625" style="100" customWidth="1"/>
    <col min="6" max="6" width="5.44140625" style="100" customWidth="1"/>
    <col min="7" max="8" width="5.33203125" style="100" customWidth="1"/>
    <col min="9" max="9" width="4.6640625" style="100" customWidth="1"/>
    <col min="10" max="10" width="4.33203125" style="100" customWidth="1"/>
    <col min="11" max="11" width="2.6640625" style="100" customWidth="1"/>
    <col min="12" max="12" width="3" style="100" customWidth="1"/>
    <col min="13" max="13" width="6.5546875" style="100" customWidth="1"/>
    <col min="14" max="16" width="21.88671875" style="100" customWidth="1"/>
    <col min="17" max="17" width="18.6640625" style="100" customWidth="1"/>
    <col min="18" max="18" width="2.44140625" style="100" customWidth="1"/>
    <col min="19" max="19" width="5.33203125" style="100" customWidth="1"/>
    <col min="20" max="20" width="2.5546875" style="100" customWidth="1"/>
    <col min="21" max="21" width="5.33203125" style="100" customWidth="1"/>
    <col min="22" max="29" width="2.6640625" style="100" customWidth="1"/>
    <col min="30" max="30" width="2.109375" style="100" customWidth="1"/>
    <col min="31" max="31" width="1" style="100" customWidth="1"/>
    <col min="32" max="33" width="9.109375" style="100"/>
    <col min="34" max="16384" width="9.109375" style="99"/>
  </cols>
  <sheetData>
    <row r="1" spans="1:33">
      <c r="A1" s="101"/>
      <c r="AE1" s="124"/>
    </row>
    <row r="2" spans="1:33"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c r="AD2" s="5283"/>
      <c r="AE2" s="5283"/>
    </row>
    <row r="3" spans="1:33"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103"/>
      <c r="Z3" s="103"/>
      <c r="AA3" s="5282" t="s">
        <v>24</v>
      </c>
      <c r="AB3" s="5282"/>
      <c r="AC3" s="5282"/>
      <c r="AD3" s="5282"/>
      <c r="AE3" s="125"/>
      <c r="AF3" s="127"/>
      <c r="AG3" s="127"/>
    </row>
    <row r="4" spans="1:33" ht="15" customHeight="1">
      <c r="A4" s="5284"/>
      <c r="B4" s="104"/>
      <c r="C4" s="104"/>
      <c r="D4" s="105"/>
      <c r="E4" s="105"/>
      <c r="F4" s="105"/>
      <c r="G4" s="105"/>
      <c r="H4" s="106" t="s">
        <v>1362</v>
      </c>
      <c r="I4" s="104"/>
      <c r="K4" s="106"/>
      <c r="L4" s="106"/>
      <c r="M4" s="106"/>
      <c r="N4" s="106"/>
      <c r="O4" s="104"/>
      <c r="P4" s="104"/>
      <c r="Q4" s="104"/>
      <c r="R4" s="104"/>
      <c r="S4" s="104"/>
      <c r="T4" s="104"/>
      <c r="U4" s="104"/>
      <c r="V4" s="104"/>
      <c r="W4" s="104"/>
      <c r="X4" s="104"/>
      <c r="Y4" s="104"/>
      <c r="Z4" s="104"/>
      <c r="AA4" s="104"/>
      <c r="AB4" s="104"/>
      <c r="AC4" s="104"/>
      <c r="AD4" s="104"/>
      <c r="AE4" s="126"/>
      <c r="AF4" s="99"/>
      <c r="AG4" s="99"/>
    </row>
    <row r="5" spans="1:33" ht="15" customHeight="1">
      <c r="A5" s="5284"/>
      <c r="B5" s="104"/>
      <c r="C5" s="107"/>
      <c r="D5" s="105"/>
      <c r="E5" s="105"/>
      <c r="F5" s="105"/>
      <c r="G5" s="105"/>
      <c r="H5" s="913" t="s">
        <v>1363</v>
      </c>
      <c r="I5" s="116"/>
      <c r="K5" s="116"/>
      <c r="L5" s="116"/>
      <c r="M5" s="116"/>
      <c r="N5" s="116"/>
      <c r="O5" s="116"/>
      <c r="P5" s="120"/>
      <c r="Q5" s="120"/>
      <c r="R5" s="121"/>
      <c r="S5" s="121"/>
      <c r="T5" s="121"/>
      <c r="U5" s="121"/>
      <c r="V5" s="121"/>
      <c r="W5" s="121"/>
      <c r="X5" s="121"/>
      <c r="Y5" s="121"/>
      <c r="Z5" s="121"/>
      <c r="AA5" s="108"/>
      <c r="AB5" s="108"/>
      <c r="AC5" s="108"/>
      <c r="AD5" s="108"/>
      <c r="AE5" s="126"/>
      <c r="AF5" s="99"/>
      <c r="AG5" s="99"/>
    </row>
    <row r="6" spans="1:33"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26"/>
      <c r="AF6" s="99"/>
      <c r="AG6" s="99"/>
    </row>
    <row r="7" spans="1:33"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26"/>
      <c r="AF7" s="99"/>
      <c r="AG7" s="99"/>
    </row>
    <row r="8" spans="1:33" ht="15" customHeight="1">
      <c r="A8" s="5284"/>
      <c r="B8" s="108"/>
      <c r="C8" s="104"/>
      <c r="D8" s="109"/>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26"/>
      <c r="AF8" s="99"/>
      <c r="AG8" s="99"/>
    </row>
    <row r="9" spans="1:33"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26"/>
      <c r="AF9" s="99"/>
      <c r="AG9" s="99"/>
    </row>
    <row r="10" spans="1:33" ht="11.1" customHeight="1">
      <c r="A10" s="5284"/>
      <c r="B10" s="108"/>
      <c r="C10" s="975"/>
      <c r="D10" s="1100"/>
      <c r="E10" s="1100"/>
      <c r="F10" s="1100"/>
      <c r="G10" s="1100"/>
      <c r="H10" s="1100"/>
      <c r="I10" s="1100"/>
      <c r="J10" s="1100"/>
      <c r="K10" s="1100"/>
      <c r="L10" s="1100"/>
      <c r="M10" s="1774"/>
      <c r="N10" s="998"/>
      <c r="O10" s="1101"/>
      <c r="P10" s="1102"/>
      <c r="Q10" s="999"/>
      <c r="R10" s="5443" t="s">
        <v>1095</v>
      </c>
      <c r="S10" s="5871"/>
      <c r="T10" s="5872"/>
      <c r="U10" s="5872"/>
      <c r="V10" s="5871"/>
      <c r="W10" s="5871"/>
      <c r="X10" s="5871"/>
      <c r="Y10" s="5871"/>
      <c r="Z10" s="5871"/>
      <c r="AA10" s="5871"/>
      <c r="AB10" s="5871"/>
      <c r="AC10" s="5871"/>
      <c r="AD10" s="5871"/>
      <c r="AE10" s="5444"/>
      <c r="AF10" s="99"/>
      <c r="AG10" s="99"/>
    </row>
    <row r="11" spans="1:33" ht="11.1" customHeight="1">
      <c r="A11" s="5284"/>
      <c r="B11" s="108"/>
      <c r="C11" s="976"/>
      <c r="D11" s="949"/>
      <c r="E11" s="210" t="s">
        <v>1241</v>
      </c>
      <c r="G11" s="949"/>
      <c r="H11" s="949"/>
      <c r="I11" s="949"/>
      <c r="J11" s="949"/>
      <c r="K11" s="949"/>
      <c r="L11" s="949"/>
      <c r="M11" s="1754"/>
      <c r="N11" s="994"/>
      <c r="O11" s="3079" t="s">
        <v>403</v>
      </c>
      <c r="P11" s="971"/>
      <c r="Q11" s="992" t="s">
        <v>372</v>
      </c>
      <c r="R11" s="5873"/>
      <c r="S11" s="5446"/>
      <c r="T11" s="5446"/>
      <c r="U11" s="5446"/>
      <c r="V11" s="5446"/>
      <c r="W11" s="5446"/>
      <c r="X11" s="5446"/>
      <c r="Y11" s="5446"/>
      <c r="Z11" s="5446"/>
      <c r="AA11" s="5446"/>
      <c r="AB11" s="5446"/>
      <c r="AC11" s="5446"/>
      <c r="AD11" s="5446"/>
      <c r="AE11" s="5874"/>
      <c r="AF11" s="99"/>
      <c r="AG11" s="99"/>
    </row>
    <row r="12" spans="1:33" ht="9.9" customHeight="1">
      <c r="A12" s="5284"/>
      <c r="B12" s="108"/>
      <c r="C12" s="976"/>
      <c r="D12" s="949"/>
      <c r="E12" s="948" t="s">
        <v>1242</v>
      </c>
      <c r="F12" s="948"/>
      <c r="G12" s="949"/>
      <c r="H12" s="949"/>
      <c r="I12" s="949"/>
      <c r="J12" s="949"/>
      <c r="K12" s="949"/>
      <c r="L12" s="949"/>
      <c r="M12" s="1754"/>
      <c r="N12" s="966"/>
      <c r="O12" s="3080" t="s">
        <v>1240</v>
      </c>
      <c r="P12" s="969"/>
      <c r="Q12" s="962" t="s">
        <v>373</v>
      </c>
      <c r="R12" s="5873"/>
      <c r="S12" s="5446"/>
      <c r="T12" s="5446"/>
      <c r="U12" s="5446"/>
      <c r="V12" s="5446"/>
      <c r="W12" s="5446"/>
      <c r="X12" s="5446"/>
      <c r="Y12" s="5446"/>
      <c r="Z12" s="5446"/>
      <c r="AA12" s="5446"/>
      <c r="AB12" s="5446"/>
      <c r="AC12" s="5446"/>
      <c r="AD12" s="5446"/>
      <c r="AE12" s="5874"/>
      <c r="AF12" s="99"/>
      <c r="AG12" s="99"/>
    </row>
    <row r="13" spans="1:33">
      <c r="A13" s="5284"/>
      <c r="B13" s="108"/>
      <c r="C13" s="976"/>
      <c r="D13" s="949"/>
      <c r="E13" s="948"/>
      <c r="F13" s="948"/>
      <c r="G13" s="949"/>
      <c r="H13" s="949"/>
      <c r="I13" s="949"/>
      <c r="J13" s="949"/>
      <c r="K13" s="949"/>
      <c r="L13" s="949"/>
      <c r="M13" s="1422"/>
      <c r="N13" s="966"/>
      <c r="O13" s="1706"/>
      <c r="P13" s="969"/>
      <c r="Q13" s="962"/>
      <c r="R13" s="5873"/>
      <c r="S13" s="5446"/>
      <c r="T13" s="5446"/>
      <c r="U13" s="5446"/>
      <c r="V13" s="5446"/>
      <c r="W13" s="5446"/>
      <c r="X13" s="5446"/>
      <c r="Y13" s="5446"/>
      <c r="Z13" s="5446"/>
      <c r="AA13" s="5446"/>
      <c r="AB13" s="5446"/>
      <c r="AC13" s="5446"/>
      <c r="AD13" s="5446"/>
      <c r="AE13" s="5874"/>
      <c r="AF13" s="99"/>
      <c r="AG13" s="99"/>
    </row>
    <row r="14" spans="1:33" ht="12" customHeight="1">
      <c r="A14" s="5284"/>
      <c r="B14" s="108"/>
      <c r="C14" s="976"/>
      <c r="D14" s="949"/>
      <c r="E14" s="949"/>
      <c r="F14" s="949"/>
      <c r="G14" s="949"/>
      <c r="H14" s="949"/>
      <c r="I14" s="949"/>
      <c r="J14" s="949"/>
      <c r="K14" s="949"/>
      <c r="L14" s="949"/>
      <c r="M14" s="1422" t="s">
        <v>4685</v>
      </c>
      <c r="N14" s="1471" t="s">
        <v>1770</v>
      </c>
      <c r="O14" s="1858"/>
      <c r="P14" s="1859"/>
      <c r="Q14" s="1860"/>
      <c r="R14" s="5877" t="s">
        <v>359</v>
      </c>
      <c r="S14" s="5878"/>
      <c r="T14" s="5776" t="s">
        <v>359</v>
      </c>
      <c r="U14" s="5777"/>
      <c r="V14" s="5879" t="s">
        <v>361</v>
      </c>
      <c r="W14" s="5879"/>
      <c r="X14" s="5879"/>
      <c r="Y14" s="5879"/>
      <c r="Z14" s="5879"/>
      <c r="AA14" s="5879"/>
      <c r="AB14" s="5879"/>
      <c r="AC14" s="5879"/>
      <c r="AD14" s="5879"/>
      <c r="AE14" s="5880"/>
      <c r="AF14" s="99"/>
      <c r="AG14" s="99"/>
    </row>
    <row r="15" spans="1:33" ht="9.9" customHeight="1">
      <c r="A15" s="5284"/>
      <c r="B15" s="108"/>
      <c r="C15" s="976"/>
      <c r="D15" s="949"/>
      <c r="E15" s="949"/>
      <c r="F15" s="949"/>
      <c r="G15" s="949"/>
      <c r="H15" s="949"/>
      <c r="I15" s="949"/>
      <c r="J15" s="949"/>
      <c r="K15" s="949"/>
      <c r="L15" s="949"/>
      <c r="M15" s="1422" t="s">
        <v>4686</v>
      </c>
      <c r="N15" s="992" t="s">
        <v>1771</v>
      </c>
      <c r="O15" s="1543" t="s">
        <v>1357</v>
      </c>
      <c r="P15" s="1752" t="s">
        <v>1359</v>
      </c>
      <c r="Q15" s="1543" t="s">
        <v>1359</v>
      </c>
      <c r="R15" s="5457" t="s">
        <v>4685</v>
      </c>
      <c r="S15" s="5881"/>
      <c r="T15" s="5778" t="s">
        <v>360</v>
      </c>
      <c r="U15" s="5779"/>
      <c r="V15" s="5416" t="s">
        <v>366</v>
      </c>
      <c r="W15" s="5416"/>
      <c r="X15" s="5416"/>
      <c r="Y15" s="5416"/>
      <c r="Z15" s="5416"/>
      <c r="AA15" s="5416"/>
      <c r="AB15" s="5416"/>
      <c r="AC15" s="5416"/>
      <c r="AD15" s="5416"/>
      <c r="AE15" s="5882"/>
      <c r="AF15" s="99"/>
      <c r="AG15" s="99"/>
    </row>
    <row r="16" spans="1:33" ht="9.9" customHeight="1">
      <c r="A16" s="5284"/>
      <c r="B16" s="108"/>
      <c r="C16" s="976"/>
      <c r="D16" s="949"/>
      <c r="E16" s="949"/>
      <c r="F16" s="949"/>
      <c r="G16" s="949"/>
      <c r="H16" s="949"/>
      <c r="I16" s="949"/>
      <c r="J16" s="949"/>
      <c r="K16" s="949"/>
      <c r="L16" s="949"/>
      <c r="M16" s="1423" t="s">
        <v>4687</v>
      </c>
      <c r="N16" s="992" t="s">
        <v>1743</v>
      </c>
      <c r="O16" s="3080" t="s">
        <v>1358</v>
      </c>
      <c r="P16" s="962" t="s">
        <v>367</v>
      </c>
      <c r="Q16" s="3080" t="s">
        <v>367</v>
      </c>
      <c r="R16" s="5457" t="s">
        <v>4686</v>
      </c>
      <c r="S16" s="5881"/>
      <c r="T16" s="5780" t="s">
        <v>356</v>
      </c>
      <c r="U16" s="5781"/>
      <c r="V16" s="656"/>
      <c r="W16" s="660"/>
      <c r="X16" s="656"/>
      <c r="Y16" s="656"/>
      <c r="Z16" s="656"/>
      <c r="AA16" s="656"/>
      <c r="AB16" s="656"/>
      <c r="AC16" s="660"/>
      <c r="AD16" s="656"/>
      <c r="AE16" s="1435"/>
      <c r="AF16" s="99"/>
      <c r="AG16" s="99"/>
    </row>
    <row r="17" spans="1:33" ht="9.9" customHeight="1">
      <c r="A17" s="5284"/>
      <c r="B17" s="108"/>
      <c r="C17" s="976"/>
      <c r="D17" s="949"/>
      <c r="E17" s="949"/>
      <c r="F17" s="949"/>
      <c r="G17" s="949"/>
      <c r="H17" s="949"/>
      <c r="I17" s="949"/>
      <c r="J17" s="949"/>
      <c r="K17" s="949"/>
      <c r="L17" s="949"/>
      <c r="M17" s="1423" t="s">
        <v>6677</v>
      </c>
      <c r="N17" s="962" t="s">
        <v>371</v>
      </c>
      <c r="O17" s="3080"/>
      <c r="P17" s="961" t="s">
        <v>120</v>
      </c>
      <c r="Q17" s="1543" t="s">
        <v>120</v>
      </c>
      <c r="R17" s="5772" t="s">
        <v>4687</v>
      </c>
      <c r="S17" s="5773"/>
      <c r="T17" s="5780" t="s">
        <v>369</v>
      </c>
      <c r="U17" s="5781"/>
      <c r="V17" s="656"/>
      <c r="W17" s="656"/>
      <c r="X17" s="656"/>
      <c r="Y17" s="656"/>
      <c r="Z17" s="656"/>
      <c r="AA17" s="656"/>
      <c r="AB17" s="656"/>
      <c r="AC17" s="656"/>
      <c r="AD17" s="656"/>
      <c r="AE17" s="1435"/>
      <c r="AF17" s="99"/>
      <c r="AG17" s="99"/>
    </row>
    <row r="18" spans="1:33" ht="9.9" customHeight="1">
      <c r="A18" s="5284"/>
      <c r="B18" s="108"/>
      <c r="C18" s="976"/>
      <c r="D18" s="949"/>
      <c r="E18" s="949"/>
      <c r="F18" s="949"/>
      <c r="G18" s="949"/>
      <c r="H18" s="949"/>
      <c r="I18" s="949"/>
      <c r="J18" s="949"/>
      <c r="K18" s="949"/>
      <c r="L18" s="949"/>
      <c r="M18" s="1423"/>
      <c r="N18" s="962" t="s">
        <v>1745</v>
      </c>
      <c r="O18" s="1706"/>
      <c r="P18" s="964"/>
      <c r="Q18" s="1706"/>
      <c r="R18" s="5772" t="s">
        <v>6677</v>
      </c>
      <c r="S18" s="5773"/>
      <c r="T18" s="2427"/>
      <c r="U18" s="2428"/>
      <c r="V18" s="656"/>
      <c r="W18" s="656"/>
      <c r="X18" s="656"/>
      <c r="Y18" s="656"/>
      <c r="Z18" s="656"/>
      <c r="AA18" s="656"/>
      <c r="AB18" s="656"/>
      <c r="AC18" s="656"/>
      <c r="AD18" s="656"/>
      <c r="AE18" s="1435"/>
      <c r="AF18" s="99"/>
      <c r="AG18" s="99"/>
    </row>
    <row r="19" spans="1:33" ht="12.9" customHeight="1">
      <c r="A19" s="5284"/>
      <c r="B19" s="108"/>
      <c r="C19" s="976"/>
      <c r="D19" s="949"/>
      <c r="E19" s="949"/>
      <c r="F19" s="949"/>
      <c r="G19" s="949"/>
      <c r="H19" s="949"/>
      <c r="I19" s="949"/>
      <c r="J19" s="949"/>
      <c r="K19" s="949"/>
      <c r="L19" s="949"/>
      <c r="M19" s="1754"/>
      <c r="N19" s="1420" t="s">
        <v>1772</v>
      </c>
      <c r="O19" s="1469"/>
      <c r="P19" s="1456"/>
      <c r="Q19" s="1472"/>
      <c r="R19" s="5774" t="s">
        <v>369</v>
      </c>
      <c r="S19" s="5775"/>
      <c r="T19" s="5774"/>
      <c r="U19" s="5775"/>
      <c r="V19" s="656"/>
      <c r="W19" s="656"/>
      <c r="X19" s="656"/>
      <c r="Y19" s="656"/>
      <c r="Z19" s="656"/>
      <c r="AA19" s="656"/>
      <c r="AB19" s="656"/>
      <c r="AC19" s="656"/>
      <c r="AD19" s="656"/>
      <c r="AE19" s="1435"/>
      <c r="AF19" s="99"/>
      <c r="AG19" s="99"/>
    </row>
    <row r="20" spans="1:33" ht="17.25" customHeight="1">
      <c r="A20" s="5284"/>
      <c r="B20" s="108"/>
      <c r="C20" s="1105"/>
      <c r="D20" s="1106"/>
      <c r="E20" s="1106"/>
      <c r="F20" s="1106"/>
      <c r="G20" s="1106"/>
      <c r="H20" s="1106"/>
      <c r="I20" s="1106"/>
      <c r="J20" s="1106"/>
      <c r="K20" s="1106"/>
      <c r="L20" s="1106"/>
      <c r="M20" s="2425"/>
      <c r="N20" s="1456"/>
      <c r="O20" s="1470">
        <v>1740</v>
      </c>
      <c r="P20" s="993">
        <v>1741</v>
      </c>
      <c r="Q20" s="965">
        <v>1742</v>
      </c>
      <c r="R20" s="5852">
        <v>1745</v>
      </c>
      <c r="S20" s="5853"/>
      <c r="T20" s="5782">
        <v>1743</v>
      </c>
      <c r="U20" s="5783"/>
      <c r="V20" s="5854">
        <v>1744</v>
      </c>
      <c r="W20" s="5855"/>
      <c r="X20" s="5855"/>
      <c r="Y20" s="5855"/>
      <c r="Z20" s="5855"/>
      <c r="AA20" s="5855"/>
      <c r="AB20" s="5855"/>
      <c r="AC20" s="5855"/>
      <c r="AD20" s="5855"/>
      <c r="AE20" s="5856"/>
      <c r="AF20" s="99"/>
      <c r="AG20" s="99"/>
    </row>
    <row r="21" spans="1:33" ht="21" customHeight="1" thickBot="1">
      <c r="A21" s="5284"/>
      <c r="B21" s="108"/>
      <c r="C21" s="1107"/>
      <c r="D21" s="5857" t="s">
        <v>1767</v>
      </c>
      <c r="E21" s="5857"/>
      <c r="F21" s="5857"/>
      <c r="G21" s="5857"/>
      <c r="H21" s="5857"/>
      <c r="I21" s="5857"/>
      <c r="J21" s="1108"/>
      <c r="K21" s="1109"/>
      <c r="L21" s="3095"/>
      <c r="M21" s="5840"/>
      <c r="N21" s="5809"/>
      <c r="O21" s="2580"/>
      <c r="P21" s="2581"/>
      <c r="Q21" s="2582"/>
      <c r="R21" s="5810"/>
      <c r="S21" s="5811"/>
      <c r="T21" s="2503"/>
      <c r="U21" s="2503"/>
      <c r="V21" s="5858"/>
      <c r="W21" s="5859"/>
      <c r="X21" s="5859"/>
      <c r="Y21" s="5859"/>
      <c r="Z21" s="5859"/>
      <c r="AA21" s="5859"/>
      <c r="AB21" s="5859"/>
      <c r="AC21" s="5859"/>
      <c r="AD21" s="5859"/>
      <c r="AE21" s="5860"/>
      <c r="AF21" s="99"/>
      <c r="AG21" s="99"/>
    </row>
    <row r="22" spans="1:33" ht="21" customHeight="1" thickTop="1" thickBot="1">
      <c r="A22" s="5284"/>
      <c r="B22" s="108"/>
      <c r="C22" s="1080"/>
      <c r="D22" s="5851" t="s">
        <v>1251</v>
      </c>
      <c r="E22" s="5851"/>
      <c r="F22" s="5851"/>
      <c r="G22" s="5851"/>
      <c r="H22" s="5851"/>
      <c r="I22" s="5851"/>
      <c r="J22" s="1110"/>
      <c r="K22" s="1081"/>
      <c r="L22" s="1762" t="s">
        <v>123</v>
      </c>
      <c r="M22" s="5841"/>
      <c r="N22" s="5809"/>
      <c r="O22" s="2583"/>
      <c r="P22" s="2534"/>
      <c r="Q22" s="2534"/>
      <c r="R22" s="5311"/>
      <c r="S22" s="5312"/>
      <c r="T22" s="5786"/>
      <c r="U22" s="5312"/>
      <c r="V22" s="5313" t="s">
        <v>1256</v>
      </c>
      <c r="W22" s="5314"/>
      <c r="X22" s="5314"/>
      <c r="Y22" s="5314"/>
      <c r="Z22" s="5314"/>
      <c r="AA22" s="5314"/>
      <c r="AB22" s="5314"/>
      <c r="AC22" s="5314"/>
      <c r="AD22" s="5314"/>
      <c r="AE22" s="5315"/>
      <c r="AF22" s="99"/>
      <c r="AG22" s="99"/>
    </row>
    <row r="23" spans="1:33" ht="21" customHeight="1" thickTop="1" thickBot="1">
      <c r="A23" s="5284"/>
      <c r="B23" s="108"/>
      <c r="C23" s="1111"/>
      <c r="D23" s="5788" t="s">
        <v>1252</v>
      </c>
      <c r="E23" s="5788"/>
      <c r="F23" s="5788"/>
      <c r="G23" s="5788"/>
      <c r="H23" s="5788"/>
      <c r="I23" s="5788"/>
      <c r="J23" s="1108"/>
      <c r="K23" s="1109"/>
      <c r="L23" s="1228"/>
      <c r="M23" s="5840"/>
      <c r="N23" s="5809"/>
      <c r="O23" s="2505"/>
      <c r="P23" s="2505"/>
      <c r="Q23" s="2584"/>
      <c r="R23" s="5810"/>
      <c r="S23" s="5811"/>
      <c r="T23" s="2503"/>
      <c r="U23" s="2503"/>
      <c r="V23" s="5730"/>
      <c r="W23" s="5731"/>
      <c r="X23" s="5731"/>
      <c r="Y23" s="5731"/>
      <c r="Z23" s="5731"/>
      <c r="AA23" s="5731"/>
      <c r="AB23" s="5731"/>
      <c r="AC23" s="5731"/>
      <c r="AD23" s="5731"/>
      <c r="AE23" s="5732"/>
      <c r="AF23" s="99"/>
      <c r="AG23" s="99"/>
    </row>
    <row r="24" spans="1:33" ht="21" customHeight="1" thickTop="1" thickBot="1">
      <c r="A24" s="5284"/>
      <c r="B24" s="108"/>
      <c r="C24" s="1080"/>
      <c r="D24" s="5850" t="s">
        <v>1253</v>
      </c>
      <c r="E24" s="5851"/>
      <c r="F24" s="5851"/>
      <c r="G24" s="5851"/>
      <c r="H24" s="5851"/>
      <c r="I24" s="5851"/>
      <c r="J24" s="1110"/>
      <c r="K24" s="1081"/>
      <c r="L24" s="1763" t="s">
        <v>125</v>
      </c>
      <c r="M24" s="5841"/>
      <c r="N24" s="5809"/>
      <c r="O24" s="2583"/>
      <c r="P24" s="2534"/>
      <c r="Q24" s="2534"/>
      <c r="R24" s="5311"/>
      <c r="S24" s="5312"/>
      <c r="T24" s="5786"/>
      <c r="U24" s="5312"/>
      <c r="V24" s="5313" t="s">
        <v>1257</v>
      </c>
      <c r="W24" s="5314"/>
      <c r="X24" s="5314"/>
      <c r="Y24" s="5314"/>
      <c r="Z24" s="5314"/>
      <c r="AA24" s="5314"/>
      <c r="AB24" s="5314"/>
      <c r="AC24" s="5314"/>
      <c r="AD24" s="5314"/>
      <c r="AE24" s="5315"/>
      <c r="AF24" s="99"/>
      <c r="AG24" s="99"/>
    </row>
    <row r="25" spans="1:33" ht="25.5" customHeight="1" thickTop="1" thickBot="1">
      <c r="A25" s="5284"/>
      <c r="B25" s="5330"/>
      <c r="C25" s="1111"/>
      <c r="D25" s="5788" t="s">
        <v>1360</v>
      </c>
      <c r="E25" s="5788"/>
      <c r="F25" s="5788"/>
      <c r="G25" s="5788"/>
      <c r="H25" s="5788"/>
      <c r="I25" s="5788"/>
      <c r="J25" s="1112"/>
      <c r="K25" s="1113"/>
      <c r="L25" s="5842" t="s">
        <v>135</v>
      </c>
      <c r="M25" s="5840"/>
      <c r="N25" s="5809"/>
      <c r="O25" s="2509"/>
      <c r="P25" s="2505"/>
      <c r="Q25" s="2584"/>
      <c r="R25" s="5833"/>
      <c r="S25" s="5834"/>
      <c r="T25" s="3097"/>
      <c r="U25" s="3097"/>
      <c r="V25" s="5720"/>
      <c r="W25" s="5740"/>
      <c r="X25" s="5740"/>
      <c r="Y25" s="5740"/>
      <c r="Z25" s="5740"/>
      <c r="AA25" s="5740"/>
      <c r="AB25" s="5740"/>
      <c r="AC25" s="5740"/>
      <c r="AD25" s="5740"/>
      <c r="AE25" s="5741"/>
      <c r="AF25" s="99"/>
      <c r="AG25" s="99"/>
    </row>
    <row r="26" spans="1:33" ht="21" customHeight="1" thickTop="1" thickBot="1">
      <c r="A26" s="5284"/>
      <c r="B26" s="5330"/>
      <c r="C26" s="1082"/>
      <c r="D26" s="5875" t="s">
        <v>1768</v>
      </c>
      <c r="E26" s="5875"/>
      <c r="F26" s="5875"/>
      <c r="G26" s="5875"/>
      <c r="H26" s="5875"/>
      <c r="I26" s="5875"/>
      <c r="J26" s="5875"/>
      <c r="K26" s="5876"/>
      <c r="L26" s="5843"/>
      <c r="M26" s="5841"/>
      <c r="N26" s="5809"/>
      <c r="O26" s="2583"/>
      <c r="P26" s="2534"/>
      <c r="Q26" s="2534"/>
      <c r="R26" s="5311"/>
      <c r="S26" s="5312"/>
      <c r="T26" s="5786"/>
      <c r="U26" s="5312"/>
      <c r="V26" s="5313" t="s">
        <v>1258</v>
      </c>
      <c r="W26" s="5314"/>
      <c r="X26" s="5314"/>
      <c r="Y26" s="5314"/>
      <c r="Z26" s="5314"/>
      <c r="AA26" s="5314"/>
      <c r="AB26" s="5314"/>
      <c r="AC26" s="5314"/>
      <c r="AD26" s="5314"/>
      <c r="AE26" s="5315"/>
      <c r="AF26" s="99"/>
      <c r="AG26" s="99"/>
    </row>
    <row r="27" spans="1:33" ht="24" customHeight="1" thickTop="1" thickBot="1">
      <c r="A27" s="5284"/>
      <c r="B27" s="108"/>
      <c r="C27" s="1111"/>
      <c r="D27" s="5862" t="s">
        <v>1254</v>
      </c>
      <c r="E27" s="5862"/>
      <c r="F27" s="5862"/>
      <c r="G27" s="5862"/>
      <c r="H27" s="5862"/>
      <c r="I27" s="5862"/>
      <c r="J27" s="5862"/>
      <c r="K27" s="5863"/>
      <c r="L27" s="1764"/>
      <c r="M27" s="5840"/>
      <c r="N27" s="5809"/>
      <c r="O27" s="2513"/>
      <c r="P27" s="2513"/>
      <c r="Q27" s="2513"/>
      <c r="R27" s="5720"/>
      <c r="S27" s="5861"/>
      <c r="T27" s="2514"/>
      <c r="U27" s="2514"/>
      <c r="V27" s="5720"/>
      <c r="W27" s="5740"/>
      <c r="X27" s="5740"/>
      <c r="Y27" s="5740"/>
      <c r="Z27" s="5740"/>
      <c r="AA27" s="5740"/>
      <c r="AB27" s="5740"/>
      <c r="AC27" s="5740"/>
      <c r="AD27" s="5740"/>
      <c r="AE27" s="5741"/>
      <c r="AF27" s="99"/>
      <c r="AG27" s="99"/>
    </row>
    <row r="28" spans="1:33" ht="24.75" customHeight="1" thickTop="1" thickBot="1">
      <c r="A28" s="5284"/>
      <c r="B28" s="108"/>
      <c r="C28" s="997"/>
      <c r="D28" s="5864" t="s">
        <v>1769</v>
      </c>
      <c r="E28" s="5864"/>
      <c r="F28" s="5864"/>
      <c r="G28" s="5864"/>
      <c r="H28" s="5864"/>
      <c r="I28" s="5864"/>
      <c r="J28" s="5864"/>
      <c r="K28" s="5865"/>
      <c r="L28" s="1770" t="s">
        <v>140</v>
      </c>
      <c r="M28" s="5841"/>
      <c r="N28" s="5809"/>
      <c r="O28" s="2583"/>
      <c r="P28" s="2534"/>
      <c r="Q28" s="3102"/>
      <c r="R28" s="5784"/>
      <c r="S28" s="5785"/>
      <c r="T28" s="5786"/>
      <c r="U28" s="5312"/>
      <c r="V28" s="5313" t="s">
        <v>1356</v>
      </c>
      <c r="W28" s="5314"/>
      <c r="X28" s="5314"/>
      <c r="Y28" s="5314"/>
      <c r="Z28" s="5314"/>
      <c r="AA28" s="5314"/>
      <c r="AB28" s="5314"/>
      <c r="AC28" s="5314"/>
      <c r="AD28" s="5314"/>
      <c r="AE28" s="5315"/>
      <c r="AF28" s="99"/>
      <c r="AG28" s="99"/>
    </row>
    <row r="29" spans="1:33" ht="21" customHeight="1" thickTop="1" thickBot="1">
      <c r="A29" s="5284"/>
      <c r="B29" s="108"/>
      <c r="C29" s="5844" t="s">
        <v>3245</v>
      </c>
      <c r="D29" s="5845"/>
      <c r="E29" s="5845"/>
      <c r="F29" s="5845"/>
      <c r="G29" s="5845"/>
      <c r="H29" s="5845"/>
      <c r="I29" s="5845"/>
      <c r="J29" s="5845"/>
      <c r="K29" s="5846"/>
      <c r="L29" s="1765"/>
      <c r="M29" s="5840"/>
      <c r="N29" s="5809"/>
      <c r="O29" s="2509"/>
      <c r="P29" s="2509"/>
      <c r="Q29" s="2510"/>
      <c r="R29" s="5833"/>
      <c r="S29" s="5834"/>
      <c r="T29" s="3097"/>
      <c r="U29" s="3097"/>
      <c r="V29" s="5720"/>
      <c r="W29" s="5740"/>
      <c r="X29" s="5740"/>
      <c r="Y29" s="5740"/>
      <c r="Z29" s="5740"/>
      <c r="AA29" s="5740"/>
      <c r="AB29" s="5740"/>
      <c r="AC29" s="5740"/>
      <c r="AD29" s="5740"/>
      <c r="AE29" s="5741"/>
      <c r="AF29" s="99"/>
      <c r="AG29" s="99"/>
    </row>
    <row r="30" spans="1:33" ht="21" customHeight="1" thickTop="1" thickBot="1">
      <c r="A30" s="5284"/>
      <c r="B30" s="108"/>
      <c r="C30" s="5847"/>
      <c r="D30" s="5848"/>
      <c r="E30" s="5848"/>
      <c r="F30" s="5848"/>
      <c r="G30" s="5848"/>
      <c r="H30" s="5848"/>
      <c r="I30" s="5848"/>
      <c r="J30" s="5848"/>
      <c r="K30" s="5849"/>
      <c r="L30" s="1766" t="s">
        <v>141</v>
      </c>
      <c r="M30" s="5841"/>
      <c r="N30" s="5809"/>
      <c r="O30" s="2583"/>
      <c r="P30" s="2534"/>
      <c r="Q30" s="2534"/>
      <c r="R30" s="5784"/>
      <c r="S30" s="5785"/>
      <c r="T30" s="5786"/>
      <c r="U30" s="5312"/>
      <c r="V30" s="5787"/>
      <c r="W30" s="5314"/>
      <c r="X30" s="5314"/>
      <c r="Y30" s="5314"/>
      <c r="Z30" s="5314"/>
      <c r="AA30" s="5314"/>
      <c r="AB30" s="5314"/>
      <c r="AC30" s="5314"/>
      <c r="AD30" s="5314"/>
      <c r="AE30" s="5315"/>
      <c r="AF30" s="99"/>
      <c r="AG30" s="99"/>
    </row>
    <row r="31" spans="1:33" ht="21" customHeight="1" thickTop="1" thickBot="1">
      <c r="A31" s="5284"/>
      <c r="B31" s="108"/>
      <c r="C31" s="5826"/>
      <c r="D31" s="5827"/>
      <c r="E31" s="5827"/>
      <c r="F31" s="5827"/>
      <c r="G31" s="5827"/>
      <c r="H31" s="5827"/>
      <c r="I31" s="5827"/>
      <c r="J31" s="5827"/>
      <c r="K31" s="5828"/>
      <c r="L31" s="3096"/>
      <c r="M31" s="5840"/>
      <c r="N31" s="5809"/>
      <c r="O31" s="2585"/>
      <c r="P31" s="2513"/>
      <c r="Q31" s="2513"/>
      <c r="R31" s="5833"/>
      <c r="S31" s="5834"/>
      <c r="T31" s="3097"/>
      <c r="U31" s="3097"/>
      <c r="V31" s="5720"/>
      <c r="W31" s="5740"/>
      <c r="X31" s="5740"/>
      <c r="Y31" s="5740"/>
      <c r="Z31" s="5740"/>
      <c r="AA31" s="5740"/>
      <c r="AB31" s="5740"/>
      <c r="AC31" s="5740"/>
      <c r="AD31" s="5740"/>
      <c r="AE31" s="5741"/>
      <c r="AF31" s="99"/>
      <c r="AG31" s="99"/>
    </row>
    <row r="32" spans="1:33" ht="21" customHeight="1" thickTop="1" thickBot="1">
      <c r="A32" s="5284"/>
      <c r="B32" s="108"/>
      <c r="C32" s="5835"/>
      <c r="D32" s="5836"/>
      <c r="E32" s="5836"/>
      <c r="F32" s="5836"/>
      <c r="G32" s="5836"/>
      <c r="H32" s="5836"/>
      <c r="I32" s="5836"/>
      <c r="J32" s="5836"/>
      <c r="K32" s="5837"/>
      <c r="L32" s="1763" t="s">
        <v>143</v>
      </c>
      <c r="M32" s="5841"/>
      <c r="N32" s="5809"/>
      <c r="O32" s="2583"/>
      <c r="P32" s="2534"/>
      <c r="Q32" s="3102"/>
      <c r="R32" s="5784"/>
      <c r="S32" s="5785"/>
      <c r="T32" s="5786"/>
      <c r="U32" s="5312"/>
      <c r="V32" s="5787"/>
      <c r="W32" s="5314"/>
      <c r="X32" s="5314"/>
      <c r="Y32" s="5314"/>
      <c r="Z32" s="5314"/>
      <c r="AA32" s="5314"/>
      <c r="AB32" s="5314"/>
      <c r="AC32" s="5314"/>
      <c r="AD32" s="5314"/>
      <c r="AE32" s="5315"/>
      <c r="AF32" s="99"/>
      <c r="AG32" s="99"/>
    </row>
    <row r="33" spans="1:33" ht="21" customHeight="1" thickTop="1" thickBot="1">
      <c r="A33" s="5284"/>
      <c r="B33" s="108"/>
      <c r="C33" s="5793"/>
      <c r="D33" s="5794"/>
      <c r="E33" s="5794"/>
      <c r="F33" s="5794"/>
      <c r="G33" s="5794"/>
      <c r="H33" s="5794"/>
      <c r="I33" s="5794"/>
      <c r="J33" s="5794"/>
      <c r="K33" s="5795"/>
      <c r="L33" s="3096"/>
      <c r="M33" s="5840"/>
      <c r="N33" s="5809"/>
      <c r="O33" s="2513"/>
      <c r="P33" s="2501"/>
      <c r="Q33" s="2586"/>
      <c r="R33" s="5833"/>
      <c r="S33" s="5834"/>
      <c r="T33" s="3097"/>
      <c r="U33" s="3097"/>
      <c r="V33" s="5720"/>
      <c r="W33" s="5740"/>
      <c r="X33" s="5740"/>
      <c r="Y33" s="5740"/>
      <c r="Z33" s="5740"/>
      <c r="AA33" s="5740"/>
      <c r="AB33" s="5740"/>
      <c r="AC33" s="5740"/>
      <c r="AD33" s="5740"/>
      <c r="AE33" s="5741"/>
      <c r="AF33" s="99"/>
      <c r="AG33" s="99"/>
    </row>
    <row r="34" spans="1:33" ht="21" customHeight="1" thickTop="1" thickBot="1">
      <c r="A34" s="5284"/>
      <c r="B34" s="108"/>
      <c r="C34" s="5796"/>
      <c r="D34" s="5797"/>
      <c r="E34" s="5797"/>
      <c r="F34" s="5797"/>
      <c r="G34" s="5797"/>
      <c r="H34" s="5797"/>
      <c r="I34" s="5797"/>
      <c r="J34" s="5797"/>
      <c r="K34" s="5798"/>
      <c r="L34" s="1763" t="s">
        <v>144</v>
      </c>
      <c r="M34" s="5841"/>
      <c r="N34" s="5809"/>
      <c r="O34" s="2583"/>
      <c r="P34" s="2534"/>
      <c r="Q34" s="3102"/>
      <c r="R34" s="5784"/>
      <c r="S34" s="5785"/>
      <c r="T34" s="5786"/>
      <c r="U34" s="5312"/>
      <c r="V34" s="5787"/>
      <c r="W34" s="5314"/>
      <c r="X34" s="5314"/>
      <c r="Y34" s="5314"/>
      <c r="Z34" s="5314"/>
      <c r="AA34" s="5314"/>
      <c r="AB34" s="5314"/>
      <c r="AC34" s="5314"/>
      <c r="AD34" s="5314"/>
      <c r="AE34" s="5315"/>
      <c r="AF34" s="99"/>
      <c r="AG34" s="99"/>
    </row>
    <row r="35" spans="1:33" ht="21" customHeight="1" thickTop="1" thickBot="1">
      <c r="A35" s="5284"/>
      <c r="B35" s="108"/>
      <c r="C35" s="5793"/>
      <c r="D35" s="5794"/>
      <c r="E35" s="5794"/>
      <c r="F35" s="5794"/>
      <c r="G35" s="5794"/>
      <c r="H35" s="5794"/>
      <c r="I35" s="5794"/>
      <c r="J35" s="5794"/>
      <c r="K35" s="5795"/>
      <c r="L35" s="1228"/>
      <c r="M35" s="5840"/>
      <c r="N35" s="5806"/>
      <c r="O35" s="2585"/>
      <c r="P35" s="2513"/>
      <c r="Q35" s="2513"/>
      <c r="R35" s="5720"/>
      <c r="S35" s="5861"/>
      <c r="T35" s="3097"/>
      <c r="U35" s="2587"/>
      <c r="V35" s="5722"/>
      <c r="W35" s="5838"/>
      <c r="X35" s="5838"/>
      <c r="Y35" s="5838"/>
      <c r="Z35" s="5838"/>
      <c r="AA35" s="5838"/>
      <c r="AB35" s="5838"/>
      <c r="AC35" s="5838"/>
      <c r="AD35" s="5838"/>
      <c r="AE35" s="5839"/>
      <c r="AF35" s="99"/>
      <c r="AG35" s="99"/>
    </row>
    <row r="36" spans="1:33" ht="21" customHeight="1" thickTop="1" thickBot="1">
      <c r="A36" s="5284"/>
      <c r="B36" s="108"/>
      <c r="C36" s="5796"/>
      <c r="D36" s="5797"/>
      <c r="E36" s="5797"/>
      <c r="F36" s="5797"/>
      <c r="G36" s="5797"/>
      <c r="H36" s="5797"/>
      <c r="I36" s="5797"/>
      <c r="J36" s="5797"/>
      <c r="K36" s="5798"/>
      <c r="L36" s="1763" t="s">
        <v>146</v>
      </c>
      <c r="M36" s="5841"/>
      <c r="N36" s="5806"/>
      <c r="O36" s="2583"/>
      <c r="P36" s="2534"/>
      <c r="Q36" s="3102"/>
      <c r="R36" s="5784"/>
      <c r="S36" s="5785"/>
      <c r="T36" s="5786"/>
      <c r="U36" s="5312"/>
      <c r="V36" s="5787"/>
      <c r="W36" s="5314"/>
      <c r="X36" s="5314"/>
      <c r="Y36" s="5314"/>
      <c r="Z36" s="5314"/>
      <c r="AA36" s="5314"/>
      <c r="AB36" s="5314"/>
      <c r="AC36" s="5314"/>
      <c r="AD36" s="5314"/>
      <c r="AE36" s="5315"/>
      <c r="AF36" s="99"/>
      <c r="AG36" s="99"/>
    </row>
    <row r="37" spans="1:33" ht="21" customHeight="1" thickTop="1" thickBot="1">
      <c r="A37" s="5284"/>
      <c r="B37" s="108"/>
      <c r="C37" s="5826"/>
      <c r="D37" s="5827"/>
      <c r="E37" s="5827"/>
      <c r="F37" s="5827"/>
      <c r="G37" s="5827"/>
      <c r="H37" s="5827"/>
      <c r="I37" s="5827"/>
      <c r="J37" s="5827"/>
      <c r="K37" s="5828"/>
      <c r="L37" s="3096"/>
      <c r="M37" s="5840"/>
      <c r="N37" s="5806"/>
      <c r="O37" s="2585"/>
      <c r="P37" s="2513"/>
      <c r="Q37" s="2501"/>
      <c r="R37" s="5720"/>
      <c r="S37" s="5721"/>
      <c r="T37" s="3097"/>
      <c r="U37" s="2587"/>
      <c r="V37" s="5722"/>
      <c r="W37" s="5838"/>
      <c r="X37" s="5838"/>
      <c r="Y37" s="5838"/>
      <c r="Z37" s="5838"/>
      <c r="AA37" s="5838"/>
      <c r="AB37" s="5838"/>
      <c r="AC37" s="5838"/>
      <c r="AD37" s="5838"/>
      <c r="AE37" s="5839"/>
      <c r="AF37" s="99"/>
      <c r="AG37" s="99"/>
    </row>
    <row r="38" spans="1:33" ht="21" customHeight="1" thickTop="1" thickBot="1">
      <c r="A38" s="5284"/>
      <c r="B38" s="108"/>
      <c r="C38" s="5835"/>
      <c r="D38" s="5836"/>
      <c r="E38" s="5836"/>
      <c r="F38" s="5836"/>
      <c r="G38" s="5836"/>
      <c r="H38" s="5836"/>
      <c r="I38" s="5836"/>
      <c r="J38" s="5836"/>
      <c r="K38" s="5837"/>
      <c r="L38" s="1763" t="s">
        <v>147</v>
      </c>
      <c r="M38" s="5841"/>
      <c r="N38" s="5806"/>
      <c r="O38" s="2583"/>
      <c r="P38" s="2534"/>
      <c r="Q38" s="3102"/>
      <c r="R38" s="5784"/>
      <c r="S38" s="5785"/>
      <c r="T38" s="5786"/>
      <c r="U38" s="5312"/>
      <c r="V38" s="5787"/>
      <c r="W38" s="5314"/>
      <c r="X38" s="5314"/>
      <c r="Y38" s="5314"/>
      <c r="Z38" s="5314"/>
      <c r="AA38" s="5314"/>
      <c r="AB38" s="5314"/>
      <c r="AC38" s="5314"/>
      <c r="AD38" s="5314"/>
      <c r="AE38" s="5315"/>
      <c r="AF38" s="99"/>
      <c r="AG38" s="99"/>
    </row>
    <row r="39" spans="1:33" ht="21" customHeight="1" thickTop="1" thickBot="1">
      <c r="A39" s="5284"/>
      <c r="B39" s="108"/>
      <c r="C39" s="5826"/>
      <c r="D39" s="5827"/>
      <c r="E39" s="5827"/>
      <c r="F39" s="5827"/>
      <c r="G39" s="5827"/>
      <c r="H39" s="5827"/>
      <c r="I39" s="5827"/>
      <c r="J39" s="5827"/>
      <c r="K39" s="5828"/>
      <c r="L39" s="3096"/>
      <c r="M39" s="5840"/>
      <c r="N39" s="5806"/>
      <c r="O39" s="2509"/>
      <c r="P39" s="2513"/>
      <c r="Q39" s="2513"/>
      <c r="R39" s="5833"/>
      <c r="S39" s="5834"/>
      <c r="T39" s="3097"/>
      <c r="U39" s="3097"/>
      <c r="V39" s="5720"/>
      <c r="W39" s="5740"/>
      <c r="X39" s="5740"/>
      <c r="Y39" s="5740"/>
      <c r="Z39" s="5740"/>
      <c r="AA39" s="5740"/>
      <c r="AB39" s="5740"/>
      <c r="AC39" s="5740"/>
      <c r="AD39" s="5740"/>
      <c r="AE39" s="5741"/>
      <c r="AF39" s="99"/>
      <c r="AG39" s="99"/>
    </row>
    <row r="40" spans="1:33" ht="21" customHeight="1" thickTop="1" thickBot="1">
      <c r="A40" s="5284"/>
      <c r="B40" s="108"/>
      <c r="C40" s="5829"/>
      <c r="D40" s="5830"/>
      <c r="E40" s="5830"/>
      <c r="F40" s="5830"/>
      <c r="G40" s="5830"/>
      <c r="H40" s="5830"/>
      <c r="I40" s="5830"/>
      <c r="J40" s="5830"/>
      <c r="K40" s="5831"/>
      <c r="L40" s="1767" t="s">
        <v>291</v>
      </c>
      <c r="M40" s="5841"/>
      <c r="N40" s="5832"/>
      <c r="O40" s="2583"/>
      <c r="P40" s="2534"/>
      <c r="Q40" s="3102"/>
      <c r="R40" s="5784"/>
      <c r="S40" s="5785"/>
      <c r="T40" s="5786"/>
      <c r="U40" s="5312"/>
      <c r="V40" s="5787"/>
      <c r="W40" s="5314"/>
      <c r="X40" s="5314"/>
      <c r="Y40" s="5314"/>
      <c r="Z40" s="5314"/>
      <c r="AA40" s="5314"/>
      <c r="AB40" s="5314"/>
      <c r="AC40" s="5314"/>
      <c r="AD40" s="5314"/>
      <c r="AE40" s="5315"/>
      <c r="AF40" s="99"/>
      <c r="AG40" s="99"/>
    </row>
    <row r="41" spans="1:33" ht="21" customHeight="1" thickTop="1" thickBot="1">
      <c r="A41" s="5284"/>
      <c r="B41" s="108"/>
      <c r="C41" s="5379"/>
      <c r="D41" s="5380"/>
      <c r="E41" s="5380"/>
      <c r="F41" s="5380"/>
      <c r="G41" s="5380"/>
      <c r="H41" s="5380"/>
      <c r="I41" s="5380"/>
      <c r="J41" s="5380"/>
      <c r="K41" s="5381"/>
      <c r="L41" s="3096"/>
      <c r="M41" s="5840"/>
      <c r="N41" s="5809"/>
      <c r="O41" s="2506"/>
      <c r="P41" s="2507"/>
      <c r="Q41" s="2588"/>
      <c r="R41" s="5810"/>
      <c r="S41" s="5811"/>
      <c r="T41" s="2503"/>
      <c r="U41" s="2503"/>
      <c r="V41" s="5730"/>
      <c r="W41" s="5731"/>
      <c r="X41" s="5731"/>
      <c r="Y41" s="5731"/>
      <c r="Z41" s="5731"/>
      <c r="AA41" s="5731"/>
      <c r="AB41" s="5731"/>
      <c r="AC41" s="5731"/>
      <c r="AD41" s="5731"/>
      <c r="AE41" s="5732"/>
      <c r="AF41" s="99"/>
      <c r="AG41" s="99"/>
    </row>
    <row r="42" spans="1:33" ht="21" customHeight="1" thickTop="1" thickBot="1">
      <c r="A42" s="5284"/>
      <c r="B42" s="108"/>
      <c r="C42" s="5796"/>
      <c r="D42" s="5797"/>
      <c r="E42" s="5797"/>
      <c r="F42" s="5797"/>
      <c r="G42" s="5797"/>
      <c r="H42" s="5797"/>
      <c r="I42" s="5797"/>
      <c r="J42" s="5797"/>
      <c r="K42" s="5798"/>
      <c r="L42" s="1763">
        <v>11</v>
      </c>
      <c r="M42" s="5841"/>
      <c r="N42" s="5809"/>
      <c r="O42" s="2583"/>
      <c r="P42" s="2534"/>
      <c r="Q42" s="3102"/>
      <c r="R42" s="5784"/>
      <c r="S42" s="5785"/>
      <c r="T42" s="5786"/>
      <c r="U42" s="5312"/>
      <c r="V42" s="5787"/>
      <c r="W42" s="5314"/>
      <c r="X42" s="5314"/>
      <c r="Y42" s="5314"/>
      <c r="Z42" s="5314"/>
      <c r="AA42" s="5314"/>
      <c r="AB42" s="5314"/>
      <c r="AC42" s="5314"/>
      <c r="AD42" s="5314"/>
      <c r="AE42" s="5315"/>
      <c r="AF42" s="99"/>
      <c r="AG42" s="99"/>
    </row>
    <row r="43" spans="1:33" ht="21" customHeight="1" thickTop="1" thickBot="1">
      <c r="A43" s="5284"/>
      <c r="B43" s="108"/>
      <c r="C43" s="5793"/>
      <c r="D43" s="5794"/>
      <c r="E43" s="5794"/>
      <c r="F43" s="5794"/>
      <c r="G43" s="5794"/>
      <c r="H43" s="5794"/>
      <c r="I43" s="5794"/>
      <c r="J43" s="5794"/>
      <c r="K43" s="5795"/>
      <c r="L43" s="1228"/>
      <c r="M43" s="5840"/>
      <c r="N43" s="5806"/>
      <c r="O43" s="2506"/>
      <c r="P43" s="2507"/>
      <c r="Q43" s="2588"/>
      <c r="R43" s="5812"/>
      <c r="S43" s="5734"/>
      <c r="T43" s="2503"/>
      <c r="U43" s="2589"/>
      <c r="V43" s="5707"/>
      <c r="W43" s="5807"/>
      <c r="X43" s="5807"/>
      <c r="Y43" s="5807"/>
      <c r="Z43" s="5807"/>
      <c r="AA43" s="5807"/>
      <c r="AB43" s="5807"/>
      <c r="AC43" s="5807"/>
      <c r="AD43" s="5807"/>
      <c r="AE43" s="5808"/>
      <c r="AF43" s="99"/>
      <c r="AG43" s="99"/>
    </row>
    <row r="44" spans="1:33" ht="21" customHeight="1" thickTop="1" thickBot="1">
      <c r="A44" s="5284"/>
      <c r="B44" s="108"/>
      <c r="C44" s="5796"/>
      <c r="D44" s="5797"/>
      <c r="E44" s="5797"/>
      <c r="F44" s="5797"/>
      <c r="G44" s="5797"/>
      <c r="H44" s="5797"/>
      <c r="I44" s="5797"/>
      <c r="J44" s="5797"/>
      <c r="K44" s="5798"/>
      <c r="L44" s="1763">
        <v>12</v>
      </c>
      <c r="M44" s="5841"/>
      <c r="N44" s="5806"/>
      <c r="O44" s="2583"/>
      <c r="P44" s="2534"/>
      <c r="Q44" s="3102"/>
      <c r="R44" s="5784"/>
      <c r="S44" s="5785"/>
      <c r="T44" s="5786"/>
      <c r="U44" s="5312"/>
      <c r="V44" s="5787"/>
      <c r="W44" s="5314"/>
      <c r="X44" s="5314"/>
      <c r="Y44" s="5314"/>
      <c r="Z44" s="5314"/>
      <c r="AA44" s="5314"/>
      <c r="AB44" s="5314"/>
      <c r="AC44" s="5314"/>
      <c r="AD44" s="5314"/>
      <c r="AE44" s="5315"/>
      <c r="AF44" s="99"/>
      <c r="AG44" s="99"/>
    </row>
    <row r="45" spans="1:33" ht="21" customHeight="1" thickTop="1" thickBot="1">
      <c r="A45" s="5284"/>
      <c r="B45" s="5330"/>
      <c r="C45" s="5793"/>
      <c r="D45" s="5794"/>
      <c r="E45" s="5794"/>
      <c r="F45" s="5794"/>
      <c r="G45" s="5794"/>
      <c r="H45" s="5794"/>
      <c r="I45" s="5794"/>
      <c r="J45" s="5794"/>
      <c r="K45" s="5795"/>
      <c r="L45" s="5805">
        <v>13</v>
      </c>
      <c r="M45" s="5866"/>
      <c r="N45" s="5806"/>
      <c r="O45" s="2509"/>
      <c r="P45" s="2513"/>
      <c r="Q45" s="2513"/>
      <c r="R45" s="5720"/>
      <c r="S45" s="5721"/>
      <c r="T45" s="3097"/>
      <c r="U45" s="2587"/>
      <c r="V45" s="5707"/>
      <c r="W45" s="5807"/>
      <c r="X45" s="5807"/>
      <c r="Y45" s="5807"/>
      <c r="Z45" s="5807"/>
      <c r="AA45" s="5807"/>
      <c r="AB45" s="5807"/>
      <c r="AC45" s="5807"/>
      <c r="AD45" s="5807"/>
      <c r="AE45" s="5808"/>
      <c r="AF45" s="99"/>
      <c r="AG45" s="99"/>
    </row>
    <row r="46" spans="1:33" ht="21" customHeight="1" thickTop="1" thickBot="1">
      <c r="A46" s="5284"/>
      <c r="B46" s="5330"/>
      <c r="C46" s="5796"/>
      <c r="D46" s="5797"/>
      <c r="E46" s="5797"/>
      <c r="F46" s="5797"/>
      <c r="G46" s="5797"/>
      <c r="H46" s="5797"/>
      <c r="I46" s="5797"/>
      <c r="J46" s="5797"/>
      <c r="K46" s="5798"/>
      <c r="L46" s="5805"/>
      <c r="M46" s="5867"/>
      <c r="N46" s="5806"/>
      <c r="O46" s="2583"/>
      <c r="P46" s="2534"/>
      <c r="Q46" s="3102"/>
      <c r="R46" s="5784"/>
      <c r="S46" s="5785"/>
      <c r="T46" s="5786"/>
      <c r="U46" s="5312"/>
      <c r="V46" s="5787"/>
      <c r="W46" s="5314"/>
      <c r="X46" s="5314"/>
      <c r="Y46" s="5314"/>
      <c r="Z46" s="5314"/>
      <c r="AA46" s="5314"/>
      <c r="AB46" s="5314"/>
      <c r="AC46" s="5314"/>
      <c r="AD46" s="5314"/>
      <c r="AE46" s="5315"/>
      <c r="AF46" s="99"/>
      <c r="AG46" s="99"/>
    </row>
    <row r="47" spans="1:33" ht="21" customHeight="1" thickTop="1" thickBot="1">
      <c r="A47" s="5284"/>
      <c r="B47" s="108"/>
      <c r="C47" s="5793"/>
      <c r="D47" s="5794"/>
      <c r="E47" s="5794"/>
      <c r="F47" s="5794"/>
      <c r="G47" s="5794"/>
      <c r="H47" s="5794"/>
      <c r="I47" s="5794"/>
      <c r="J47" s="5794"/>
      <c r="K47" s="5795"/>
      <c r="L47" s="3096"/>
      <c r="M47" s="5840"/>
      <c r="N47" s="5799"/>
      <c r="O47" s="2513"/>
      <c r="P47" s="2501"/>
      <c r="Q47" s="2511"/>
      <c r="R47" s="5755"/>
      <c r="S47" s="5721"/>
      <c r="T47" s="2514"/>
      <c r="U47" s="2514"/>
      <c r="V47" s="5736"/>
      <c r="W47" s="5737"/>
      <c r="X47" s="5737"/>
      <c r="Y47" s="5737"/>
      <c r="Z47" s="5737"/>
      <c r="AA47" s="5737"/>
      <c r="AB47" s="5737"/>
      <c r="AC47" s="5737"/>
      <c r="AD47" s="5737"/>
      <c r="AE47" s="5738"/>
      <c r="AF47" s="99"/>
      <c r="AG47" s="99"/>
    </row>
    <row r="48" spans="1:33" ht="21" customHeight="1" thickTop="1" thickBot="1">
      <c r="A48" s="5284"/>
      <c r="B48" s="108"/>
      <c r="C48" s="5796"/>
      <c r="D48" s="5797"/>
      <c r="E48" s="5797"/>
      <c r="F48" s="5797"/>
      <c r="G48" s="5797"/>
      <c r="H48" s="5797"/>
      <c r="I48" s="5797"/>
      <c r="J48" s="5797"/>
      <c r="K48" s="5798"/>
      <c r="L48" s="1763">
        <v>14</v>
      </c>
      <c r="M48" s="5841"/>
      <c r="N48" s="5800"/>
      <c r="O48" s="2583"/>
      <c r="P48" s="2534"/>
      <c r="Q48" s="3102"/>
      <c r="R48" s="5784"/>
      <c r="S48" s="5785"/>
      <c r="T48" s="5786"/>
      <c r="U48" s="5312"/>
      <c r="V48" s="5787"/>
      <c r="W48" s="5314"/>
      <c r="X48" s="5314"/>
      <c r="Y48" s="5314"/>
      <c r="Z48" s="5314"/>
      <c r="AA48" s="5314"/>
      <c r="AB48" s="5314"/>
      <c r="AC48" s="5314"/>
      <c r="AD48" s="5314"/>
      <c r="AE48" s="5315"/>
      <c r="AF48" s="99"/>
      <c r="AG48" s="99"/>
    </row>
    <row r="49" spans="1:33" ht="30.75" customHeight="1" thickTop="1" thickBot="1">
      <c r="A49" s="5284"/>
      <c r="B49" s="108"/>
      <c r="C49" s="1114"/>
      <c r="D49" s="5788" t="s">
        <v>1355</v>
      </c>
      <c r="E49" s="5788"/>
      <c r="F49" s="5788"/>
      <c r="G49" s="5788"/>
      <c r="H49" s="5788"/>
      <c r="I49" s="5788"/>
      <c r="J49" s="5788"/>
      <c r="K49" s="1115"/>
      <c r="L49" s="1768"/>
      <c r="M49" s="5868"/>
      <c r="N49" s="5790"/>
      <c r="O49" s="5801"/>
      <c r="P49" s="2525"/>
      <c r="Q49" s="2524"/>
      <c r="R49" s="5803"/>
      <c r="S49" s="5801"/>
      <c r="T49" s="3100"/>
      <c r="U49" s="2590"/>
      <c r="V49" s="5791"/>
      <c r="W49" s="5737"/>
      <c r="X49" s="5737"/>
      <c r="Y49" s="5737"/>
      <c r="Z49" s="5737"/>
      <c r="AA49" s="5737"/>
      <c r="AB49" s="5737"/>
      <c r="AC49" s="5737"/>
      <c r="AD49" s="5737"/>
      <c r="AE49" s="5738"/>
      <c r="AF49" s="99"/>
      <c r="AG49" s="99"/>
    </row>
    <row r="50" spans="1:33" ht="21" customHeight="1" thickTop="1" thickBot="1">
      <c r="A50" s="5284"/>
      <c r="B50" s="108"/>
      <c r="C50" s="1116"/>
      <c r="D50" s="5813" t="s">
        <v>1243</v>
      </c>
      <c r="E50" s="5813"/>
      <c r="F50" s="5813"/>
      <c r="G50" s="5813"/>
      <c r="H50" s="5813"/>
      <c r="I50" s="5813"/>
      <c r="J50" s="1117"/>
      <c r="K50" s="1771"/>
      <c r="L50" s="3096">
        <v>15</v>
      </c>
      <c r="M50" s="5869"/>
      <c r="N50" s="5790"/>
      <c r="O50" s="5802"/>
      <c r="P50" s="2534"/>
      <c r="Q50" s="2498"/>
      <c r="R50" s="5804"/>
      <c r="S50" s="5790"/>
      <c r="T50" s="3097"/>
      <c r="U50" s="2670"/>
      <c r="V50" s="5792">
        <v>99998</v>
      </c>
      <c r="W50" s="5314"/>
      <c r="X50" s="5314"/>
      <c r="Y50" s="5314"/>
      <c r="Z50" s="5314"/>
      <c r="AA50" s="5314"/>
      <c r="AB50" s="5314"/>
      <c r="AC50" s="5314"/>
      <c r="AD50" s="5314"/>
      <c r="AE50" s="5315"/>
      <c r="AF50" s="99"/>
      <c r="AG50" s="99"/>
    </row>
    <row r="51" spans="1:33" ht="24" customHeight="1" thickTop="1" thickBot="1">
      <c r="A51" s="5284"/>
      <c r="B51" s="108"/>
      <c r="C51" s="1114"/>
      <c r="D51" s="5219" t="s">
        <v>1244</v>
      </c>
      <c r="E51" s="5219"/>
      <c r="F51" s="5219"/>
      <c r="G51" s="5219"/>
      <c r="H51" s="5219"/>
      <c r="I51" s="5219"/>
      <c r="J51" s="5219"/>
      <c r="K51" s="1772"/>
      <c r="L51" s="1773"/>
      <c r="M51" s="5869"/>
      <c r="N51" s="5790"/>
      <c r="O51" s="5790"/>
      <c r="P51" s="2526"/>
      <c r="Q51" s="2528"/>
      <c r="R51" s="5816"/>
      <c r="S51" s="5817"/>
      <c r="T51" s="3098"/>
      <c r="U51" s="2671"/>
      <c r="V51" s="5820"/>
      <c r="W51" s="5821"/>
      <c r="X51" s="5821"/>
      <c r="Y51" s="5821"/>
      <c r="Z51" s="5821"/>
      <c r="AA51" s="5821"/>
      <c r="AB51" s="5821"/>
      <c r="AC51" s="5821"/>
      <c r="AD51" s="5821"/>
      <c r="AE51" s="5822"/>
      <c r="AF51" s="99"/>
      <c r="AG51" s="99"/>
    </row>
    <row r="52" spans="1:33" ht="21" customHeight="1" thickTop="1" thickBot="1">
      <c r="A52" s="5284"/>
      <c r="B52" s="108"/>
      <c r="C52" s="1118"/>
      <c r="D52" s="5789" t="s">
        <v>1245</v>
      </c>
      <c r="E52" s="5789"/>
      <c r="F52" s="5789"/>
      <c r="G52" s="5789"/>
      <c r="H52" s="5789"/>
      <c r="I52" s="5789"/>
      <c r="J52" s="1119"/>
      <c r="K52" s="1005"/>
      <c r="L52" s="1769">
        <v>16</v>
      </c>
      <c r="M52" s="5870"/>
      <c r="N52" s="5814"/>
      <c r="O52" s="5815"/>
      <c r="P52" s="2502">
        <f>P22+P24+P26+P28+P30+P32+P34+P36+P38+P40+P42+P44+P46+P48+P50</f>
        <v>0</v>
      </c>
      <c r="Q52" s="2576">
        <f>Q22+Q24+Q26+Q28+Q30+Q32+Q34+Q36+Q38+Q40+Q42+Q44+Q46+Q48+Q50</f>
        <v>0</v>
      </c>
      <c r="R52" s="5818"/>
      <c r="S52" s="5819"/>
      <c r="T52" s="3099"/>
      <c r="U52" s="2591"/>
      <c r="V52" s="5823"/>
      <c r="W52" s="5824"/>
      <c r="X52" s="5824"/>
      <c r="Y52" s="5824"/>
      <c r="Z52" s="5824"/>
      <c r="AA52" s="5824"/>
      <c r="AB52" s="5824"/>
      <c r="AC52" s="5824"/>
      <c r="AD52" s="5824"/>
      <c r="AE52" s="5825"/>
      <c r="AF52" s="99"/>
      <c r="AG52" s="99"/>
    </row>
    <row r="53" spans="1:33" ht="6.9" customHeight="1">
      <c r="A53" s="5284"/>
      <c r="B53" s="108"/>
      <c r="C53" s="1014"/>
      <c r="D53" s="1014"/>
      <c r="E53" s="1014"/>
      <c r="F53" s="1014"/>
      <c r="G53" s="1014"/>
      <c r="H53" s="1014"/>
      <c r="I53" s="1014"/>
      <c r="J53" s="1014"/>
      <c r="K53" s="1014"/>
      <c r="L53" s="3056"/>
      <c r="M53" s="3056"/>
      <c r="N53" s="1015"/>
      <c r="O53" s="984"/>
      <c r="P53" s="982"/>
      <c r="Q53" s="982"/>
      <c r="R53" s="1084"/>
      <c r="S53" s="1084"/>
      <c r="T53" s="1084"/>
      <c r="U53" s="1084"/>
      <c r="V53" s="1084"/>
      <c r="W53" s="1084"/>
      <c r="X53" s="1084"/>
      <c r="Y53" s="1084"/>
      <c r="Z53" s="1084"/>
      <c r="AA53" s="1084"/>
      <c r="AB53" s="1084"/>
      <c r="AC53" s="1084"/>
      <c r="AD53" s="1084"/>
      <c r="AE53" s="1431"/>
      <c r="AF53" s="99"/>
      <c r="AG53" s="99"/>
    </row>
    <row r="54" spans="1:33" s="1467" customFormat="1" ht="12.75" customHeight="1">
      <c r="A54" s="5284"/>
      <c r="C54" s="3823"/>
      <c r="D54" s="1418" t="s">
        <v>1247</v>
      </c>
      <c r="E54" s="3816"/>
      <c r="F54" s="3816"/>
      <c r="G54" s="3816"/>
      <c r="H54" s="3816"/>
      <c r="I54" s="3816"/>
      <c r="J54" s="3816"/>
      <c r="K54" s="3817"/>
      <c r="L54" s="3817"/>
      <c r="M54" s="3817"/>
      <c r="N54" s="1087"/>
      <c r="O54" s="1087"/>
      <c r="P54" s="1087"/>
      <c r="Q54" s="1087"/>
      <c r="R54" s="1087"/>
      <c r="S54" s="1087"/>
      <c r="T54" s="1087"/>
      <c r="U54" s="1087"/>
      <c r="V54" s="1087"/>
      <c r="W54" s="1087"/>
      <c r="X54" s="1087"/>
      <c r="Y54" s="1087"/>
      <c r="Z54" s="1087"/>
      <c r="AA54" s="1087"/>
      <c r="AB54" s="1087"/>
      <c r="AC54" s="1087"/>
      <c r="AD54" s="1087"/>
      <c r="AE54" s="1087"/>
    </row>
    <row r="55" spans="1:33" s="1467" customFormat="1" ht="12.75" customHeight="1">
      <c r="A55" s="5284"/>
      <c r="C55" s="1468"/>
      <c r="D55" s="649" t="s">
        <v>1248</v>
      </c>
      <c r="E55" s="3816"/>
      <c r="F55" s="3816"/>
      <c r="G55" s="3816"/>
      <c r="H55" s="3816"/>
      <c r="I55" s="3816"/>
      <c r="J55" s="3816"/>
      <c r="K55" s="3817"/>
      <c r="L55" s="3817"/>
      <c r="M55" s="3817"/>
      <c r="N55" s="1087"/>
      <c r="O55" s="1087"/>
      <c r="P55" s="1087"/>
      <c r="Q55" s="1087"/>
      <c r="R55" s="1087"/>
      <c r="S55" s="1087"/>
      <c r="T55" s="1087"/>
      <c r="U55" s="1087"/>
      <c r="V55" s="1087"/>
      <c r="W55" s="1087"/>
      <c r="X55" s="1087"/>
      <c r="Y55" s="1087"/>
      <c r="Z55" s="1087"/>
      <c r="AA55" s="1087"/>
      <c r="AB55" s="1087"/>
      <c r="AC55" s="1087"/>
      <c r="AD55" s="1087"/>
      <c r="AE55" s="1087"/>
    </row>
    <row r="56" spans="1:33" s="1394" customFormat="1" ht="12.75" customHeight="1">
      <c r="A56" s="5284"/>
      <c r="C56" s="91"/>
      <c r="D56" s="1466" t="s">
        <v>1773</v>
      </c>
      <c r="E56" s="91"/>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row>
    <row r="57" spans="1:33" s="1394" customFormat="1" ht="12.75" customHeight="1">
      <c r="A57" s="5284"/>
      <c r="C57" s="91"/>
      <c r="D57" s="1123" t="s">
        <v>1249</v>
      </c>
      <c r="E57" s="199"/>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row>
    <row r="58" spans="1:33" s="1394" customFormat="1" ht="5.0999999999999996" customHeight="1">
      <c r="A58" s="5284"/>
      <c r="C58" s="199"/>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row>
    <row r="59" spans="1:33" ht="18.75" customHeight="1">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row>
  </sheetData>
  <sheetProtection selectLockedCells="1" selectUnlockedCells="1"/>
  <mergeCells count="156">
    <mergeCell ref="M41:M42"/>
    <mergeCell ref="M43:M44"/>
    <mergeCell ref="M45:M46"/>
    <mergeCell ref="M47:M48"/>
    <mergeCell ref="M49:M50"/>
    <mergeCell ref="M51:M52"/>
    <mergeCell ref="M37:M38"/>
    <mergeCell ref="R10:AE13"/>
    <mergeCell ref="D26:K26"/>
    <mergeCell ref="R14:S14"/>
    <mergeCell ref="V14:AE14"/>
    <mergeCell ref="R15:S15"/>
    <mergeCell ref="V15:AE15"/>
    <mergeCell ref="R16:S16"/>
    <mergeCell ref="R17:S17"/>
    <mergeCell ref="N25:N26"/>
    <mergeCell ref="N21:N22"/>
    <mergeCell ref="N23:N24"/>
    <mergeCell ref="M21:M22"/>
    <mergeCell ref="M23:M24"/>
    <mergeCell ref="M25:M26"/>
    <mergeCell ref="C35:K36"/>
    <mergeCell ref="N35:N36"/>
    <mergeCell ref="R35:S35"/>
    <mergeCell ref="A2:AE2"/>
    <mergeCell ref="AA3:AD3"/>
    <mergeCell ref="A4:A40"/>
    <mergeCell ref="D23:I23"/>
    <mergeCell ref="R23:S23"/>
    <mergeCell ref="V23:AE23"/>
    <mergeCell ref="D24:I24"/>
    <mergeCell ref="R24:S24"/>
    <mergeCell ref="V24:AE24"/>
    <mergeCell ref="R20:S20"/>
    <mergeCell ref="V20:AE20"/>
    <mergeCell ref="D21:I21"/>
    <mergeCell ref="R21:S21"/>
    <mergeCell ref="V21:AE21"/>
    <mergeCell ref="D22:I22"/>
    <mergeCell ref="R22:S22"/>
    <mergeCell ref="V22:AE22"/>
    <mergeCell ref="N27:N28"/>
    <mergeCell ref="R27:S27"/>
    <mergeCell ref="V27:AE27"/>
    <mergeCell ref="R28:S28"/>
    <mergeCell ref="V28:AE28"/>
    <mergeCell ref="D27:K27"/>
    <mergeCell ref="D28:K28"/>
    <mergeCell ref="B25:B26"/>
    <mergeCell ref="L25:L26"/>
    <mergeCell ref="R25:S25"/>
    <mergeCell ref="V25:AE25"/>
    <mergeCell ref="R26:S26"/>
    <mergeCell ref="V26:AE26"/>
    <mergeCell ref="D25:I25"/>
    <mergeCell ref="C31:K32"/>
    <mergeCell ref="N31:N32"/>
    <mergeCell ref="R31:S31"/>
    <mergeCell ref="V31:AE31"/>
    <mergeCell ref="R32:S32"/>
    <mergeCell ref="V32:AE32"/>
    <mergeCell ref="N29:N30"/>
    <mergeCell ref="R29:S29"/>
    <mergeCell ref="V29:AE29"/>
    <mergeCell ref="R30:S30"/>
    <mergeCell ref="V30:AE30"/>
    <mergeCell ref="C29:K30"/>
    <mergeCell ref="M27:M28"/>
    <mergeCell ref="M29:M30"/>
    <mergeCell ref="M31:M32"/>
    <mergeCell ref="V35:AE35"/>
    <mergeCell ref="R36:S36"/>
    <mergeCell ref="V36:AE36"/>
    <mergeCell ref="C33:K34"/>
    <mergeCell ref="N33:N34"/>
    <mergeCell ref="R33:S33"/>
    <mergeCell ref="V33:AE33"/>
    <mergeCell ref="R34:S34"/>
    <mergeCell ref="V34:AE34"/>
    <mergeCell ref="M33:M34"/>
    <mergeCell ref="M35:M36"/>
    <mergeCell ref="C39:K40"/>
    <mergeCell ref="N39:N40"/>
    <mergeCell ref="R39:S39"/>
    <mergeCell ref="V39:AE39"/>
    <mergeCell ref="R40:S40"/>
    <mergeCell ref="V40:AE40"/>
    <mergeCell ref="C37:K38"/>
    <mergeCell ref="N37:N38"/>
    <mergeCell ref="R37:S37"/>
    <mergeCell ref="V37:AE37"/>
    <mergeCell ref="R38:S38"/>
    <mergeCell ref="V38:AE38"/>
    <mergeCell ref="M39:M40"/>
    <mergeCell ref="B45:B46"/>
    <mergeCell ref="C45:K46"/>
    <mergeCell ref="L45:L46"/>
    <mergeCell ref="N45:N46"/>
    <mergeCell ref="R45:S45"/>
    <mergeCell ref="V45:AE45"/>
    <mergeCell ref="R46:S46"/>
    <mergeCell ref="A41:A58"/>
    <mergeCell ref="C41:K42"/>
    <mergeCell ref="N41:N42"/>
    <mergeCell ref="R41:S41"/>
    <mergeCell ref="V41:AE41"/>
    <mergeCell ref="R42:S42"/>
    <mergeCell ref="V42:AE42"/>
    <mergeCell ref="C43:K44"/>
    <mergeCell ref="N43:N44"/>
    <mergeCell ref="R43:S43"/>
    <mergeCell ref="D50:I50"/>
    <mergeCell ref="D51:J51"/>
    <mergeCell ref="N51:N52"/>
    <mergeCell ref="O51:O52"/>
    <mergeCell ref="R51:S52"/>
    <mergeCell ref="V51:AE52"/>
    <mergeCell ref="V43:AE43"/>
    <mergeCell ref="V44:AE44"/>
    <mergeCell ref="D49:J49"/>
    <mergeCell ref="D52:I52"/>
    <mergeCell ref="N49:N50"/>
    <mergeCell ref="V49:AE49"/>
    <mergeCell ref="V50:AE50"/>
    <mergeCell ref="V46:AE46"/>
    <mergeCell ref="C47:K48"/>
    <mergeCell ref="N47:N48"/>
    <mergeCell ref="R47:S47"/>
    <mergeCell ref="V47:AE47"/>
    <mergeCell ref="R48:S48"/>
    <mergeCell ref="V48:AE48"/>
    <mergeCell ref="O49:O50"/>
    <mergeCell ref="R49:S50"/>
    <mergeCell ref="T46:U46"/>
    <mergeCell ref="T48:U48"/>
    <mergeCell ref="R18:S18"/>
    <mergeCell ref="R19:S19"/>
    <mergeCell ref="T14:U14"/>
    <mergeCell ref="T15:U15"/>
    <mergeCell ref="T16:U16"/>
    <mergeCell ref="T17:U17"/>
    <mergeCell ref="T19:U19"/>
    <mergeCell ref="T20:U20"/>
    <mergeCell ref="R44:S44"/>
    <mergeCell ref="T22:U22"/>
    <mergeCell ref="T24:U24"/>
    <mergeCell ref="T26:U26"/>
    <mergeCell ref="T28:U28"/>
    <mergeCell ref="T30:U30"/>
    <mergeCell ref="T32:U32"/>
    <mergeCell ref="T34:U34"/>
    <mergeCell ref="T36:U36"/>
    <mergeCell ref="T38:U38"/>
    <mergeCell ref="T40:U40"/>
    <mergeCell ref="T42:U42"/>
    <mergeCell ref="T44:U44"/>
  </mergeCells>
  <dataValidations count="1">
    <dataValidation allowBlank="1" showInputMessage="1" showErrorMessage="1" prompt="Sila isi di sini_x000a_Please fill in here" sqref="C29:K48 M21:N48 O22:Q22 O24:Q24 O26:Q26 O28:Q28 O30:Q30 O32:Q32 O34:Q34 O36:Q36 O38:Q38 O40:Q40 O42:Q42 O44:Q44 O46:Q46 O48:Q48 P50 Q50" xr:uid="{9865481A-26C8-4C1B-9235-D7536DEC1A77}"/>
  </dataValidations>
  <printOptions horizontalCentered="1"/>
  <pageMargins left="0" right="0" top="0.05" bottom="0.05" header="0.51180555555555596" footer="0.51180555555555596"/>
  <pageSetup paperSize="9" scale="52" firstPageNumber="0" orientation="landscape" useFirstPageNumber="1"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K60"/>
  <sheetViews>
    <sheetView showGridLines="0" view="pageBreakPreview" zoomScale="110" zoomScaleSheetLayoutView="110" workbookViewId="0">
      <selection activeCell="AK47" sqref="AK47"/>
    </sheetView>
  </sheetViews>
  <sheetFormatPr defaultColWidth="9.109375" defaultRowHeight="11.4"/>
  <cols>
    <col min="1" max="1" width="1.5546875" style="99" customWidth="1"/>
    <col min="2" max="2" width="9" style="99" hidden="1" customWidth="1"/>
    <col min="3" max="3" width="1.44140625" style="100" customWidth="1"/>
    <col min="4" max="5" width="4.6640625" style="100" customWidth="1"/>
    <col min="6" max="6" width="5.44140625" style="100" customWidth="1"/>
    <col min="7" max="8" width="5.33203125" style="100" customWidth="1"/>
    <col min="9" max="9" width="4.6640625" style="100" customWidth="1"/>
    <col min="10" max="10" width="4.5546875" style="100" customWidth="1"/>
    <col min="11" max="11" width="2.109375" style="100" customWidth="1"/>
    <col min="12" max="12" width="3" style="100" customWidth="1"/>
    <col min="13" max="13" width="6.5546875" style="100" customWidth="1"/>
    <col min="14" max="16" width="21.88671875" style="100" customWidth="1"/>
    <col min="17" max="17" width="18.6640625" style="100" customWidth="1"/>
    <col min="18" max="18" width="2.44140625" style="100" customWidth="1"/>
    <col min="19" max="19" width="5.33203125" style="100" customWidth="1"/>
    <col min="20" max="20" width="2.44140625" style="100" customWidth="1"/>
    <col min="21" max="21" width="4.44140625" style="100" customWidth="1"/>
    <col min="22" max="29" width="2.6640625" style="100" customWidth="1"/>
    <col min="30" max="30" width="2.109375" style="100" customWidth="1"/>
    <col min="31" max="31" width="1" style="100" customWidth="1"/>
    <col min="32" max="36" width="9.109375" style="100"/>
    <col min="37" max="16384" width="9.109375" style="99"/>
  </cols>
  <sheetData>
    <row r="1" spans="1:36">
      <c r="A1" s="101"/>
      <c r="AE1" s="124"/>
    </row>
    <row r="2" spans="1:36"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c r="AD2" s="5283"/>
      <c r="AE2" s="5283"/>
    </row>
    <row r="3" spans="1:36"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103"/>
      <c r="Z3" s="103"/>
      <c r="AA3" s="5282" t="s">
        <v>24</v>
      </c>
      <c r="AB3" s="5282"/>
      <c r="AC3" s="5282"/>
      <c r="AD3" s="5282"/>
      <c r="AE3" s="125"/>
      <c r="AF3" s="127"/>
      <c r="AG3" s="127"/>
      <c r="AH3" s="127"/>
      <c r="AI3" s="127"/>
      <c r="AJ3" s="127"/>
    </row>
    <row r="4" spans="1:36" ht="15" customHeight="1">
      <c r="A4" s="5284"/>
      <c r="B4" s="104"/>
      <c r="C4" s="104"/>
      <c r="D4" s="105"/>
      <c r="E4" s="105"/>
      <c r="F4" s="105"/>
      <c r="G4" s="105"/>
      <c r="H4" s="106" t="s">
        <v>1364</v>
      </c>
      <c r="I4" s="104"/>
      <c r="K4" s="106"/>
      <c r="L4" s="106"/>
      <c r="M4" s="106"/>
      <c r="N4" s="106"/>
      <c r="O4" s="104"/>
      <c r="P4" s="104"/>
      <c r="Q4" s="104"/>
      <c r="R4" s="104"/>
      <c r="S4" s="104"/>
      <c r="T4" s="104"/>
      <c r="U4" s="104"/>
      <c r="V4" s="104"/>
      <c r="W4" s="104"/>
      <c r="X4" s="104"/>
      <c r="Y4" s="104"/>
      <c r="Z4" s="104"/>
      <c r="AA4" s="104"/>
      <c r="AB4" s="104"/>
      <c r="AC4" s="104"/>
      <c r="AD4" s="104"/>
      <c r="AE4" s="126"/>
      <c r="AF4" s="99"/>
      <c r="AG4" s="99"/>
      <c r="AH4" s="99"/>
      <c r="AI4" s="99"/>
      <c r="AJ4" s="99"/>
    </row>
    <row r="5" spans="1:36" ht="15" customHeight="1">
      <c r="A5" s="5284"/>
      <c r="B5" s="104"/>
      <c r="C5" s="107"/>
      <c r="D5" s="105"/>
      <c r="E5" s="105"/>
      <c r="F5" s="105"/>
      <c r="G5" s="105"/>
      <c r="H5" s="913" t="s">
        <v>1365</v>
      </c>
      <c r="I5" s="116"/>
      <c r="K5" s="116"/>
      <c r="L5" s="116"/>
      <c r="M5" s="116"/>
      <c r="N5" s="116"/>
      <c r="O5" s="116"/>
      <c r="P5" s="120"/>
      <c r="Q5" s="120"/>
      <c r="R5" s="121"/>
      <c r="S5" s="121"/>
      <c r="T5" s="121"/>
      <c r="U5" s="121"/>
      <c r="V5" s="121"/>
      <c r="W5" s="121"/>
      <c r="X5" s="121"/>
      <c r="Y5" s="121"/>
      <c r="Z5" s="121"/>
      <c r="AA5" s="108"/>
      <c r="AB5" s="108"/>
      <c r="AC5" s="108"/>
      <c r="AD5" s="108"/>
      <c r="AE5" s="126"/>
      <c r="AF5" s="99"/>
      <c r="AG5" s="99"/>
      <c r="AH5" s="99"/>
      <c r="AI5" s="99"/>
      <c r="AJ5" s="99"/>
    </row>
    <row r="6" spans="1:36"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26"/>
      <c r="AF6" s="99"/>
      <c r="AG6" s="99"/>
      <c r="AH6" s="99"/>
      <c r="AI6" s="99"/>
      <c r="AJ6" s="99"/>
    </row>
    <row r="7" spans="1:36"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26"/>
      <c r="AF7" s="99"/>
      <c r="AG7" s="99"/>
      <c r="AH7" s="99"/>
      <c r="AI7" s="99"/>
      <c r="AJ7" s="99"/>
    </row>
    <row r="8" spans="1:36" ht="15" customHeight="1">
      <c r="A8" s="5284"/>
      <c r="B8" s="108"/>
      <c r="C8" s="104"/>
      <c r="D8" s="109"/>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26"/>
      <c r="AF8" s="99"/>
      <c r="AG8" s="99"/>
      <c r="AH8" s="99"/>
      <c r="AI8" s="99"/>
      <c r="AJ8" s="99"/>
    </row>
    <row r="9" spans="1:36"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26"/>
      <c r="AF9" s="99"/>
      <c r="AG9" s="99"/>
      <c r="AH9" s="99"/>
      <c r="AI9" s="99"/>
      <c r="AJ9" s="99"/>
    </row>
    <row r="10" spans="1:36" ht="11.1" customHeight="1">
      <c r="A10" s="5284"/>
      <c r="B10" s="108"/>
      <c r="C10" s="975"/>
      <c r="D10" s="1100"/>
      <c r="E10" s="1100"/>
      <c r="F10" s="1100"/>
      <c r="G10" s="1100"/>
      <c r="H10" s="1100"/>
      <c r="I10" s="1100"/>
      <c r="J10" s="1100"/>
      <c r="K10" s="1100"/>
      <c r="L10" s="1100"/>
      <c r="M10" s="1774"/>
      <c r="N10" s="998"/>
      <c r="O10" s="1101"/>
      <c r="P10" s="1102"/>
      <c r="Q10" s="999"/>
      <c r="R10" s="5443" t="s">
        <v>1095</v>
      </c>
      <c r="S10" s="5871"/>
      <c r="T10" s="5872"/>
      <c r="U10" s="5872"/>
      <c r="V10" s="5871"/>
      <c r="W10" s="5871"/>
      <c r="X10" s="5871"/>
      <c r="Y10" s="5871"/>
      <c r="Z10" s="5871"/>
      <c r="AA10" s="5871"/>
      <c r="AB10" s="5871"/>
      <c r="AC10" s="5871"/>
      <c r="AD10" s="5871"/>
      <c r="AE10" s="5444"/>
      <c r="AF10" s="99"/>
      <c r="AG10" s="99"/>
      <c r="AH10" s="99"/>
      <c r="AI10" s="99"/>
      <c r="AJ10" s="99"/>
    </row>
    <row r="11" spans="1:36" ht="11.1" customHeight="1">
      <c r="A11" s="5284"/>
      <c r="B11" s="108"/>
      <c r="C11" s="976"/>
      <c r="D11" s="949"/>
      <c r="E11" s="210" t="s">
        <v>1241</v>
      </c>
      <c r="G11" s="949"/>
      <c r="H11" s="949"/>
      <c r="I11" s="949"/>
      <c r="J11" s="949"/>
      <c r="K11" s="949"/>
      <c r="L11" s="949"/>
      <c r="M11" s="1754"/>
      <c r="N11" s="994"/>
      <c r="O11" s="3079" t="s">
        <v>403</v>
      </c>
      <c r="P11" s="971"/>
      <c r="Q11" s="992" t="s">
        <v>372</v>
      </c>
      <c r="R11" s="5873"/>
      <c r="S11" s="5446"/>
      <c r="T11" s="5446"/>
      <c r="U11" s="5446"/>
      <c r="V11" s="5446"/>
      <c r="W11" s="5446"/>
      <c r="X11" s="5446"/>
      <c r="Y11" s="5446"/>
      <c r="Z11" s="5446"/>
      <c r="AA11" s="5446"/>
      <c r="AB11" s="5446"/>
      <c r="AC11" s="5446"/>
      <c r="AD11" s="5446"/>
      <c r="AE11" s="5874"/>
      <c r="AF11" s="99"/>
      <c r="AG11" s="99"/>
      <c r="AH11" s="99"/>
      <c r="AI11" s="99"/>
      <c r="AJ11" s="99"/>
    </row>
    <row r="12" spans="1:36" ht="9.9" customHeight="1">
      <c r="A12" s="5284"/>
      <c r="B12" s="108"/>
      <c r="C12" s="976"/>
      <c r="D12" s="949"/>
      <c r="E12" s="948" t="s">
        <v>1242</v>
      </c>
      <c r="F12" s="948"/>
      <c r="G12" s="949"/>
      <c r="H12" s="949"/>
      <c r="I12" s="949"/>
      <c r="J12" s="949"/>
      <c r="K12" s="949"/>
      <c r="L12" s="949"/>
      <c r="M12" s="1754"/>
      <c r="N12" s="966"/>
      <c r="O12" s="3080" t="s">
        <v>1240</v>
      </c>
      <c r="P12" s="969"/>
      <c r="Q12" s="962" t="s">
        <v>373</v>
      </c>
      <c r="R12" s="5873"/>
      <c r="S12" s="5446"/>
      <c r="T12" s="5446"/>
      <c r="U12" s="5446"/>
      <c r="V12" s="5446"/>
      <c r="W12" s="5446"/>
      <c r="X12" s="5446"/>
      <c r="Y12" s="5446"/>
      <c r="Z12" s="5446"/>
      <c r="AA12" s="5446"/>
      <c r="AB12" s="5446"/>
      <c r="AC12" s="5446"/>
      <c r="AD12" s="5446"/>
      <c r="AE12" s="5874"/>
      <c r="AF12" s="99"/>
      <c r="AH12" s="99"/>
      <c r="AI12" s="99"/>
      <c r="AJ12" s="99"/>
    </row>
    <row r="13" spans="1:36">
      <c r="A13" s="5284"/>
      <c r="B13" s="108"/>
      <c r="C13" s="976"/>
      <c r="D13" s="949"/>
      <c r="E13" s="948"/>
      <c r="F13" s="948"/>
      <c r="G13" s="949"/>
      <c r="H13" s="949"/>
      <c r="I13" s="949"/>
      <c r="J13" s="949"/>
      <c r="K13" s="949"/>
      <c r="L13" s="949"/>
      <c r="M13" s="2424"/>
      <c r="N13" s="966"/>
      <c r="O13" s="1706"/>
      <c r="P13" s="969"/>
      <c r="Q13" s="962"/>
      <c r="R13" s="5873"/>
      <c r="S13" s="5446"/>
      <c r="T13" s="5446"/>
      <c r="U13" s="5446"/>
      <c r="V13" s="5446"/>
      <c r="W13" s="5446"/>
      <c r="X13" s="5446"/>
      <c r="Y13" s="5446"/>
      <c r="Z13" s="5446"/>
      <c r="AA13" s="5446"/>
      <c r="AB13" s="5446"/>
      <c r="AC13" s="5446"/>
      <c r="AD13" s="5446"/>
      <c r="AE13" s="5874"/>
      <c r="AF13" s="99"/>
      <c r="AH13" s="99"/>
      <c r="AI13" s="99"/>
      <c r="AJ13" s="99"/>
    </row>
    <row r="14" spans="1:36" ht="12" customHeight="1">
      <c r="A14" s="5284"/>
      <c r="B14" s="108"/>
      <c r="C14" s="976"/>
      <c r="D14" s="949"/>
      <c r="E14" s="949"/>
      <c r="F14" s="949"/>
      <c r="G14" s="949"/>
      <c r="H14" s="949"/>
      <c r="I14" s="949"/>
      <c r="J14" s="949"/>
      <c r="K14" s="949"/>
      <c r="L14" s="949"/>
      <c r="M14" s="2424" t="s">
        <v>4685</v>
      </c>
      <c r="N14" s="1471" t="s">
        <v>1770</v>
      </c>
      <c r="O14" s="1858"/>
      <c r="P14" s="1859"/>
      <c r="Q14" s="1860"/>
      <c r="R14" s="5877" t="s">
        <v>359</v>
      </c>
      <c r="S14" s="5878"/>
      <c r="T14" s="5776" t="s">
        <v>359</v>
      </c>
      <c r="U14" s="5777"/>
      <c r="V14" s="5879" t="s">
        <v>361</v>
      </c>
      <c r="W14" s="5879"/>
      <c r="X14" s="5879"/>
      <c r="Y14" s="5879"/>
      <c r="Z14" s="5879"/>
      <c r="AA14" s="5879"/>
      <c r="AB14" s="5879"/>
      <c r="AC14" s="5879"/>
      <c r="AD14" s="5879"/>
      <c r="AE14" s="5880"/>
      <c r="AF14" s="99"/>
      <c r="AG14" s="99"/>
      <c r="AH14" s="99"/>
      <c r="AI14" s="99"/>
      <c r="AJ14" s="99"/>
    </row>
    <row r="15" spans="1:36" ht="9.9" customHeight="1">
      <c r="A15" s="5284"/>
      <c r="B15" s="108"/>
      <c r="C15" s="976"/>
      <c r="D15" s="949"/>
      <c r="E15" s="949"/>
      <c r="F15" s="949"/>
      <c r="G15" s="949"/>
      <c r="H15" s="949"/>
      <c r="I15" s="949"/>
      <c r="J15" s="949"/>
      <c r="K15" s="949"/>
      <c r="L15" s="949"/>
      <c r="M15" s="2424" t="s">
        <v>4686</v>
      </c>
      <c r="N15" s="992" t="s">
        <v>1771</v>
      </c>
      <c r="O15" s="1543" t="s">
        <v>1357</v>
      </c>
      <c r="P15" s="1752" t="s">
        <v>1359</v>
      </c>
      <c r="Q15" s="1543" t="s">
        <v>1359</v>
      </c>
      <c r="R15" s="5457" t="s">
        <v>4685</v>
      </c>
      <c r="S15" s="5881"/>
      <c r="T15" s="5778" t="s">
        <v>360</v>
      </c>
      <c r="U15" s="5779"/>
      <c r="V15" s="5918" t="s">
        <v>366</v>
      </c>
      <c r="W15" s="5416"/>
      <c r="X15" s="5416"/>
      <c r="Y15" s="5416"/>
      <c r="Z15" s="5416"/>
      <c r="AA15" s="5416"/>
      <c r="AB15" s="5416"/>
      <c r="AC15" s="5416"/>
      <c r="AD15" s="5416"/>
      <c r="AE15" s="5882"/>
      <c r="AF15" s="99"/>
      <c r="AG15" s="99"/>
      <c r="AH15" s="99"/>
      <c r="AI15" s="99"/>
      <c r="AJ15" s="99"/>
    </row>
    <row r="16" spans="1:36" ht="9.9" customHeight="1">
      <c r="A16" s="5284"/>
      <c r="B16" s="108"/>
      <c r="C16" s="976"/>
      <c r="D16" s="949"/>
      <c r="E16" s="949"/>
      <c r="F16" s="949"/>
      <c r="G16" s="949"/>
      <c r="H16" s="949"/>
      <c r="I16" s="949"/>
      <c r="J16" s="949"/>
      <c r="K16" s="949"/>
      <c r="L16" s="949"/>
      <c r="M16" s="2423" t="s">
        <v>4687</v>
      </c>
      <c r="N16" s="992" t="s">
        <v>1743</v>
      </c>
      <c r="O16" s="3080" t="s">
        <v>1358</v>
      </c>
      <c r="P16" s="962" t="s">
        <v>367</v>
      </c>
      <c r="Q16" s="3080" t="s">
        <v>367</v>
      </c>
      <c r="R16" s="5457" t="s">
        <v>4686</v>
      </c>
      <c r="S16" s="5881"/>
      <c r="T16" s="5780" t="s">
        <v>356</v>
      </c>
      <c r="U16" s="5781"/>
      <c r="V16" s="656"/>
      <c r="W16" s="660"/>
      <c r="X16" s="656"/>
      <c r="Y16" s="656"/>
      <c r="Z16" s="656"/>
      <c r="AA16" s="656"/>
      <c r="AB16" s="656"/>
      <c r="AC16" s="660"/>
      <c r="AD16" s="656"/>
      <c r="AE16" s="1435"/>
      <c r="AF16" s="99"/>
      <c r="AG16" s="99"/>
      <c r="AH16" s="99"/>
      <c r="AI16" s="99"/>
      <c r="AJ16" s="99"/>
    </row>
    <row r="17" spans="1:36" ht="9.9" customHeight="1">
      <c r="A17" s="5284"/>
      <c r="B17" s="108"/>
      <c r="C17" s="976"/>
      <c r="D17" s="949"/>
      <c r="E17" s="949"/>
      <c r="F17" s="949"/>
      <c r="G17" s="949"/>
      <c r="H17" s="949"/>
      <c r="I17" s="949"/>
      <c r="J17" s="949"/>
      <c r="K17" s="949"/>
      <c r="L17" s="949"/>
      <c r="M17" s="2423" t="s">
        <v>6677</v>
      </c>
      <c r="N17" s="962" t="s">
        <v>371</v>
      </c>
      <c r="O17" s="1543"/>
      <c r="P17" s="961" t="s">
        <v>120</v>
      </c>
      <c r="Q17" s="1543" t="s">
        <v>120</v>
      </c>
      <c r="R17" s="5772" t="s">
        <v>4687</v>
      </c>
      <c r="S17" s="5773"/>
      <c r="T17" s="5780" t="s">
        <v>369</v>
      </c>
      <c r="U17" s="5781"/>
      <c r="V17" s="656"/>
      <c r="W17" s="656"/>
      <c r="X17" s="656"/>
      <c r="Y17" s="656"/>
      <c r="Z17" s="656"/>
      <c r="AA17" s="656"/>
      <c r="AB17" s="656"/>
      <c r="AC17" s="656"/>
      <c r="AD17" s="656"/>
      <c r="AE17" s="1435"/>
      <c r="AF17" s="99"/>
      <c r="AG17" s="99"/>
      <c r="AH17" s="99"/>
      <c r="AI17" s="99"/>
      <c r="AJ17" s="99"/>
    </row>
    <row r="18" spans="1:36" ht="9.9" customHeight="1">
      <c r="A18" s="5284"/>
      <c r="B18" s="108"/>
      <c r="C18" s="976"/>
      <c r="D18" s="949"/>
      <c r="E18" s="949"/>
      <c r="F18" s="949"/>
      <c r="G18" s="949"/>
      <c r="H18" s="949"/>
      <c r="I18" s="949"/>
      <c r="J18" s="949"/>
      <c r="K18" s="949"/>
      <c r="L18" s="949"/>
      <c r="M18" s="2423"/>
      <c r="N18" s="962" t="s">
        <v>1745</v>
      </c>
      <c r="O18" s="1706"/>
      <c r="P18" s="964"/>
      <c r="Q18" s="1706"/>
      <c r="R18" s="5772" t="s">
        <v>4688</v>
      </c>
      <c r="S18" s="5773"/>
      <c r="T18" s="2427"/>
      <c r="U18" s="2428"/>
      <c r="V18" s="656"/>
      <c r="W18" s="656"/>
      <c r="X18" s="656"/>
      <c r="Y18" s="656"/>
      <c r="Z18" s="656"/>
      <c r="AA18" s="656"/>
      <c r="AB18" s="656"/>
      <c r="AC18" s="656"/>
      <c r="AD18" s="656"/>
      <c r="AE18" s="1435"/>
      <c r="AF18" s="99"/>
      <c r="AG18" s="99"/>
      <c r="AH18" s="99"/>
      <c r="AI18" s="99"/>
      <c r="AJ18" s="99"/>
    </row>
    <row r="19" spans="1:36" ht="12.9" customHeight="1">
      <c r="A19" s="5284"/>
      <c r="B19" s="108"/>
      <c r="C19" s="976"/>
      <c r="D19" s="949"/>
      <c r="E19" s="949"/>
      <c r="F19" s="949"/>
      <c r="G19" s="949"/>
      <c r="H19" s="949"/>
      <c r="I19" s="949"/>
      <c r="J19" s="949"/>
      <c r="K19" s="949"/>
      <c r="L19" s="949"/>
      <c r="M19" s="2430"/>
      <c r="N19" s="1420" t="s">
        <v>1772</v>
      </c>
      <c r="O19" s="1469"/>
      <c r="P19" s="1456"/>
      <c r="Q19" s="1472"/>
      <c r="R19" s="5774" t="s">
        <v>369</v>
      </c>
      <c r="S19" s="5775"/>
      <c r="T19" s="5774"/>
      <c r="U19" s="5775"/>
      <c r="V19" s="656"/>
      <c r="W19" s="656"/>
      <c r="X19" s="656"/>
      <c r="Y19" s="656"/>
      <c r="Z19" s="656"/>
      <c r="AA19" s="656"/>
      <c r="AB19" s="656"/>
      <c r="AC19" s="656"/>
      <c r="AD19" s="656"/>
      <c r="AE19" s="1435"/>
      <c r="AF19" s="99"/>
      <c r="AG19" s="99"/>
      <c r="AH19" s="99"/>
      <c r="AI19" s="99"/>
      <c r="AJ19" s="99"/>
    </row>
    <row r="20" spans="1:36" ht="17.25" customHeight="1">
      <c r="A20" s="5284"/>
      <c r="B20" s="108"/>
      <c r="C20" s="1105"/>
      <c r="D20" s="1106"/>
      <c r="E20" s="1106"/>
      <c r="F20" s="1106"/>
      <c r="G20" s="1106"/>
      <c r="H20" s="1106"/>
      <c r="I20" s="1106"/>
      <c r="J20" s="1106"/>
      <c r="K20" s="1106"/>
      <c r="L20" s="1106"/>
      <c r="M20" s="2429"/>
      <c r="N20" s="1456"/>
      <c r="O20" s="1470">
        <v>1750</v>
      </c>
      <c r="P20" s="993">
        <v>1751</v>
      </c>
      <c r="Q20" s="965">
        <v>1752</v>
      </c>
      <c r="R20" s="5852">
        <v>1755</v>
      </c>
      <c r="S20" s="5907"/>
      <c r="T20" s="5852">
        <v>1753</v>
      </c>
      <c r="U20" s="5907"/>
      <c r="V20" s="5855">
        <v>1754</v>
      </c>
      <c r="W20" s="5855"/>
      <c r="X20" s="5855"/>
      <c r="Y20" s="5855"/>
      <c r="Z20" s="5855"/>
      <c r="AA20" s="5855"/>
      <c r="AB20" s="5855"/>
      <c r="AC20" s="5855"/>
      <c r="AD20" s="5855"/>
      <c r="AE20" s="5856"/>
      <c r="AF20" s="99"/>
      <c r="AG20" s="99"/>
      <c r="AH20" s="99"/>
      <c r="AI20" s="99"/>
      <c r="AJ20" s="99"/>
    </row>
    <row r="21" spans="1:36" ht="21" customHeight="1" thickBot="1">
      <c r="A21" s="5284"/>
      <c r="B21" s="108"/>
      <c r="C21" s="977"/>
      <c r="D21" s="5130" t="s">
        <v>1260</v>
      </c>
      <c r="E21" s="5130"/>
      <c r="F21" s="5130"/>
      <c r="G21" s="5130"/>
      <c r="H21" s="5130"/>
      <c r="I21" s="5130"/>
      <c r="J21" s="954"/>
      <c r="K21" s="955"/>
      <c r="L21" s="3095"/>
      <c r="M21" s="2594"/>
      <c r="N21" s="5809"/>
      <c r="O21" s="2580"/>
      <c r="P21" s="2592"/>
      <c r="Q21" s="2593"/>
      <c r="R21" s="5908"/>
      <c r="S21" s="5811"/>
      <c r="T21" s="2503"/>
      <c r="U21" s="2503"/>
      <c r="V21" s="5909"/>
      <c r="W21" s="5910"/>
      <c r="X21" s="5910"/>
      <c r="Y21" s="5910"/>
      <c r="Z21" s="5910"/>
      <c r="AA21" s="5910"/>
      <c r="AB21" s="5910"/>
      <c r="AC21" s="5910"/>
      <c r="AD21" s="5910"/>
      <c r="AE21" s="5911"/>
      <c r="AF21" s="99"/>
      <c r="AG21" s="99"/>
      <c r="AH21" s="99"/>
      <c r="AI21" s="99"/>
      <c r="AJ21" s="99"/>
    </row>
    <row r="22" spans="1:36" ht="21" customHeight="1" thickTop="1" thickBot="1">
      <c r="A22" s="5284"/>
      <c r="B22" s="108"/>
      <c r="C22" s="1000"/>
      <c r="D22" s="5141" t="s">
        <v>1261</v>
      </c>
      <c r="E22" s="5141"/>
      <c r="F22" s="5141"/>
      <c r="G22" s="5141"/>
      <c r="H22" s="5141"/>
      <c r="I22" s="5141"/>
      <c r="J22" s="956"/>
      <c r="K22" s="990"/>
      <c r="L22" s="1762" t="s">
        <v>123</v>
      </c>
      <c r="M22" s="2595"/>
      <c r="N22" s="5809"/>
      <c r="O22" s="2583"/>
      <c r="P22" s="2534"/>
      <c r="Q22" s="2534"/>
      <c r="R22" s="5311"/>
      <c r="S22" s="5312"/>
      <c r="T22" s="5786"/>
      <c r="U22" s="5312"/>
      <c r="V22" s="5313" t="s">
        <v>1268</v>
      </c>
      <c r="W22" s="5314"/>
      <c r="X22" s="5314"/>
      <c r="Y22" s="5314"/>
      <c r="Z22" s="5314"/>
      <c r="AA22" s="5314"/>
      <c r="AB22" s="5314"/>
      <c r="AC22" s="5314"/>
      <c r="AD22" s="5314"/>
      <c r="AE22" s="5315"/>
      <c r="AF22" s="99"/>
      <c r="AG22" s="99"/>
      <c r="AH22" s="99"/>
      <c r="AI22" s="99"/>
      <c r="AJ22" s="99"/>
    </row>
    <row r="23" spans="1:36" ht="21" customHeight="1" thickTop="1" thickBot="1">
      <c r="A23" s="5284"/>
      <c r="B23" s="108"/>
      <c r="C23" s="978"/>
      <c r="D23" s="5130" t="s">
        <v>1262</v>
      </c>
      <c r="E23" s="5130"/>
      <c r="F23" s="5130"/>
      <c r="G23" s="5130"/>
      <c r="H23" s="5130"/>
      <c r="I23" s="5130"/>
      <c r="J23" s="954"/>
      <c r="K23" s="955"/>
      <c r="L23" s="1228"/>
      <c r="M23" s="2594"/>
      <c r="N23" s="5809"/>
      <c r="O23" s="2505"/>
      <c r="P23" s="2505"/>
      <c r="Q23" s="2584"/>
      <c r="R23" s="5810"/>
      <c r="S23" s="5811"/>
      <c r="T23" s="2503"/>
      <c r="U23" s="2503"/>
      <c r="V23" s="5730"/>
      <c r="W23" s="5731"/>
      <c r="X23" s="5731"/>
      <c r="Y23" s="5731"/>
      <c r="Z23" s="5731"/>
      <c r="AA23" s="5731"/>
      <c r="AB23" s="5731"/>
      <c r="AC23" s="5731"/>
      <c r="AD23" s="5731"/>
      <c r="AE23" s="5732"/>
      <c r="AF23" s="99"/>
      <c r="AG23" s="99"/>
      <c r="AH23" s="99"/>
      <c r="AI23" s="99"/>
      <c r="AJ23" s="99"/>
    </row>
    <row r="24" spans="1:36" ht="21" customHeight="1" thickTop="1" thickBot="1">
      <c r="A24" s="5284"/>
      <c r="B24" s="108"/>
      <c r="C24" s="1000"/>
      <c r="D24" s="5912" t="s">
        <v>1263</v>
      </c>
      <c r="E24" s="5141"/>
      <c r="F24" s="5141"/>
      <c r="G24" s="5141"/>
      <c r="H24" s="5141"/>
      <c r="I24" s="5141"/>
      <c r="J24" s="956"/>
      <c r="K24" s="990"/>
      <c r="L24" s="1763" t="s">
        <v>125</v>
      </c>
      <c r="M24" s="2596"/>
      <c r="N24" s="5809"/>
      <c r="O24" s="2583"/>
      <c r="P24" s="2534"/>
      <c r="Q24" s="2534"/>
      <c r="R24" s="5311"/>
      <c r="S24" s="5312"/>
      <c r="T24" s="5786"/>
      <c r="U24" s="5312"/>
      <c r="V24" s="5313" t="s">
        <v>1269</v>
      </c>
      <c r="W24" s="5314"/>
      <c r="X24" s="5314"/>
      <c r="Y24" s="5314"/>
      <c r="Z24" s="5314"/>
      <c r="AA24" s="5314"/>
      <c r="AB24" s="5314"/>
      <c r="AC24" s="5314"/>
      <c r="AD24" s="5314"/>
      <c r="AE24" s="5315"/>
      <c r="AF24" s="99"/>
      <c r="AG24" s="99"/>
      <c r="AH24" s="99"/>
      <c r="AI24" s="99"/>
      <c r="AJ24" s="99"/>
    </row>
    <row r="25" spans="1:36" ht="21" customHeight="1" thickTop="1" thickBot="1">
      <c r="A25" s="5284"/>
      <c r="B25" s="5330"/>
      <c r="C25" s="978"/>
      <c r="D25" s="5130" t="s">
        <v>1264</v>
      </c>
      <c r="E25" s="5130"/>
      <c r="F25" s="5130"/>
      <c r="G25" s="5130"/>
      <c r="H25" s="5130"/>
      <c r="I25" s="5130"/>
      <c r="J25" s="957"/>
      <c r="K25" s="958"/>
      <c r="L25" s="5842" t="s">
        <v>135</v>
      </c>
      <c r="M25" s="2594"/>
      <c r="N25" s="5809"/>
      <c r="O25" s="2509"/>
      <c r="P25" s="2505"/>
      <c r="Q25" s="2584"/>
      <c r="R25" s="5833"/>
      <c r="S25" s="5834"/>
      <c r="T25" s="3097"/>
      <c r="U25" s="3097"/>
      <c r="V25" s="5720"/>
      <c r="W25" s="5740"/>
      <c r="X25" s="5740"/>
      <c r="Y25" s="5740"/>
      <c r="Z25" s="5740"/>
      <c r="AA25" s="5740"/>
      <c r="AB25" s="5740"/>
      <c r="AC25" s="5740"/>
      <c r="AD25" s="5740"/>
      <c r="AE25" s="5741"/>
      <c r="AF25" s="99"/>
      <c r="AG25" s="99"/>
      <c r="AH25" s="99"/>
      <c r="AI25" s="99"/>
      <c r="AJ25" s="99"/>
    </row>
    <row r="26" spans="1:36" ht="21" customHeight="1" thickTop="1" thickBot="1">
      <c r="A26" s="5284"/>
      <c r="B26" s="5330"/>
      <c r="C26" s="1001"/>
      <c r="D26" s="5912" t="s">
        <v>1265</v>
      </c>
      <c r="E26" s="5912"/>
      <c r="F26" s="5912"/>
      <c r="G26" s="5912"/>
      <c r="H26" s="5912"/>
      <c r="I26" s="5912"/>
      <c r="J26" s="5912"/>
      <c r="K26" s="5917"/>
      <c r="L26" s="5843"/>
      <c r="M26" s="2596"/>
      <c r="N26" s="5809"/>
      <c r="O26" s="2583"/>
      <c r="P26" s="2534"/>
      <c r="Q26" s="2534"/>
      <c r="R26" s="5311"/>
      <c r="S26" s="5312"/>
      <c r="T26" s="5786"/>
      <c r="U26" s="5312"/>
      <c r="V26" s="5313" t="s">
        <v>1270</v>
      </c>
      <c r="W26" s="5314"/>
      <c r="X26" s="5314"/>
      <c r="Y26" s="5314"/>
      <c r="Z26" s="5314"/>
      <c r="AA26" s="5314"/>
      <c r="AB26" s="5314"/>
      <c r="AC26" s="5314"/>
      <c r="AD26" s="5314"/>
      <c r="AE26" s="5315"/>
      <c r="AF26" s="99"/>
      <c r="AG26" s="99"/>
      <c r="AH26" s="99"/>
      <c r="AI26" s="99"/>
      <c r="AJ26" s="99"/>
    </row>
    <row r="27" spans="1:36" ht="21" customHeight="1" thickTop="1" thickBot="1">
      <c r="A27" s="5284"/>
      <c r="B27" s="108"/>
      <c r="C27" s="978"/>
      <c r="D27" s="5913" t="s">
        <v>1266</v>
      </c>
      <c r="E27" s="5913"/>
      <c r="F27" s="5913"/>
      <c r="G27" s="5913"/>
      <c r="H27" s="5913"/>
      <c r="I27" s="5913"/>
      <c r="J27" s="5913"/>
      <c r="K27" s="5914"/>
      <c r="L27" s="1764"/>
      <c r="M27" s="2594"/>
      <c r="N27" s="5809"/>
      <c r="O27" s="2513"/>
      <c r="P27" s="2513"/>
      <c r="Q27" s="2513"/>
      <c r="R27" s="5720"/>
      <c r="S27" s="5861"/>
      <c r="T27" s="2514"/>
      <c r="U27" s="2514"/>
      <c r="V27" s="5720"/>
      <c r="W27" s="5740"/>
      <c r="X27" s="5740"/>
      <c r="Y27" s="5740"/>
      <c r="Z27" s="5740"/>
      <c r="AA27" s="5740"/>
      <c r="AB27" s="5740"/>
      <c r="AC27" s="5740"/>
      <c r="AD27" s="5740"/>
      <c r="AE27" s="5741"/>
      <c r="AF27" s="99"/>
      <c r="AG27" s="99"/>
      <c r="AH27" s="99"/>
      <c r="AI27" s="99"/>
      <c r="AJ27" s="99"/>
    </row>
    <row r="28" spans="1:36" ht="21" customHeight="1" thickTop="1" thickBot="1">
      <c r="A28" s="5284"/>
      <c r="B28" s="108"/>
      <c r="C28" s="997"/>
      <c r="D28" s="5915" t="s">
        <v>1267</v>
      </c>
      <c r="E28" s="5915"/>
      <c r="F28" s="5915"/>
      <c r="G28" s="5915"/>
      <c r="H28" s="5915"/>
      <c r="I28" s="5915"/>
      <c r="J28" s="5915"/>
      <c r="K28" s="5916"/>
      <c r="L28" s="1770" t="s">
        <v>140</v>
      </c>
      <c r="M28" s="2596"/>
      <c r="N28" s="5809"/>
      <c r="O28" s="2583"/>
      <c r="P28" s="2534"/>
      <c r="Q28" s="3102"/>
      <c r="R28" s="5784"/>
      <c r="S28" s="5785"/>
      <c r="T28" s="5786"/>
      <c r="U28" s="5312"/>
      <c r="V28" s="5313" t="s">
        <v>1271</v>
      </c>
      <c r="W28" s="5314"/>
      <c r="X28" s="5314"/>
      <c r="Y28" s="5314"/>
      <c r="Z28" s="5314"/>
      <c r="AA28" s="5314"/>
      <c r="AB28" s="5314"/>
      <c r="AC28" s="5314"/>
      <c r="AD28" s="5314"/>
      <c r="AE28" s="5315"/>
      <c r="AF28" s="99"/>
      <c r="AG28" s="99"/>
      <c r="AH28" s="99"/>
      <c r="AI28" s="99"/>
      <c r="AJ28" s="99"/>
    </row>
    <row r="29" spans="1:36" ht="21" customHeight="1" thickTop="1" thickBot="1">
      <c r="A29" s="5284"/>
      <c r="B29" s="108"/>
      <c r="C29" s="5844" t="s">
        <v>3245</v>
      </c>
      <c r="D29" s="5845"/>
      <c r="E29" s="5845"/>
      <c r="F29" s="5845"/>
      <c r="G29" s="5845"/>
      <c r="H29" s="5845"/>
      <c r="I29" s="5845"/>
      <c r="J29" s="5845"/>
      <c r="K29" s="5846"/>
      <c r="L29" s="1765"/>
      <c r="M29" s="2594"/>
      <c r="N29" s="5809"/>
      <c r="O29" s="2509"/>
      <c r="P29" s="2509"/>
      <c r="Q29" s="2510"/>
      <c r="R29" s="5833"/>
      <c r="S29" s="5834"/>
      <c r="T29" s="3097"/>
      <c r="U29" s="3097"/>
      <c r="V29" s="5720"/>
      <c r="W29" s="5740"/>
      <c r="X29" s="5740"/>
      <c r="Y29" s="5740"/>
      <c r="Z29" s="5740"/>
      <c r="AA29" s="5740"/>
      <c r="AB29" s="5740"/>
      <c r="AC29" s="5740"/>
      <c r="AD29" s="5740"/>
      <c r="AE29" s="5741"/>
      <c r="AF29" s="99"/>
      <c r="AG29" s="99"/>
      <c r="AH29" s="99"/>
      <c r="AI29" s="99"/>
      <c r="AJ29" s="99"/>
    </row>
    <row r="30" spans="1:36" ht="21" customHeight="1" thickTop="1" thickBot="1">
      <c r="A30" s="5284"/>
      <c r="B30" s="108"/>
      <c r="C30" s="5847"/>
      <c r="D30" s="5848"/>
      <c r="E30" s="5848"/>
      <c r="F30" s="5848"/>
      <c r="G30" s="5848"/>
      <c r="H30" s="5848"/>
      <c r="I30" s="5848"/>
      <c r="J30" s="5848"/>
      <c r="K30" s="5849"/>
      <c r="L30" s="1766" t="s">
        <v>141</v>
      </c>
      <c r="M30" s="2596"/>
      <c r="N30" s="5809"/>
      <c r="O30" s="2583"/>
      <c r="P30" s="2534"/>
      <c r="Q30" s="2534"/>
      <c r="R30" s="5784"/>
      <c r="S30" s="5785"/>
      <c r="T30" s="5786"/>
      <c r="U30" s="5312"/>
      <c r="V30" s="5787"/>
      <c r="W30" s="5314"/>
      <c r="X30" s="5314"/>
      <c r="Y30" s="5314"/>
      <c r="Z30" s="5314"/>
      <c r="AA30" s="5314"/>
      <c r="AB30" s="5314"/>
      <c r="AC30" s="5314"/>
      <c r="AD30" s="5314"/>
      <c r="AE30" s="5315"/>
      <c r="AF30" s="99"/>
      <c r="AG30" s="99"/>
      <c r="AH30" s="99"/>
      <c r="AI30" s="99"/>
      <c r="AJ30" s="99"/>
    </row>
    <row r="31" spans="1:36" ht="21" customHeight="1" thickTop="1" thickBot="1">
      <c r="A31" s="5284"/>
      <c r="B31" s="108"/>
      <c r="C31" s="5884"/>
      <c r="D31" s="5885"/>
      <c r="E31" s="5885"/>
      <c r="F31" s="5885"/>
      <c r="G31" s="5885"/>
      <c r="H31" s="5885"/>
      <c r="I31" s="5885"/>
      <c r="J31" s="5885"/>
      <c r="K31" s="5886"/>
      <c r="L31" s="3096"/>
      <c r="M31" s="2594"/>
      <c r="N31" s="5809"/>
      <c r="O31" s="2585"/>
      <c r="P31" s="2513"/>
      <c r="Q31" s="2513"/>
      <c r="R31" s="5833"/>
      <c r="S31" s="5834"/>
      <c r="T31" s="3097"/>
      <c r="U31" s="3097"/>
      <c r="V31" s="5720"/>
      <c r="W31" s="5740"/>
      <c r="X31" s="5740"/>
      <c r="Y31" s="5740"/>
      <c r="Z31" s="5740"/>
      <c r="AA31" s="5740"/>
      <c r="AB31" s="5740"/>
      <c r="AC31" s="5740"/>
      <c r="AD31" s="5740"/>
      <c r="AE31" s="5741"/>
      <c r="AF31" s="99"/>
      <c r="AG31" s="99"/>
      <c r="AH31" s="99"/>
      <c r="AI31" s="99"/>
      <c r="AJ31" s="99"/>
    </row>
    <row r="32" spans="1:36" ht="21" customHeight="1" thickTop="1" thickBot="1">
      <c r="A32" s="5284"/>
      <c r="B32" s="108"/>
      <c r="C32" s="5904"/>
      <c r="D32" s="5905"/>
      <c r="E32" s="5905"/>
      <c r="F32" s="5905"/>
      <c r="G32" s="5905"/>
      <c r="H32" s="5905"/>
      <c r="I32" s="5905"/>
      <c r="J32" s="5905"/>
      <c r="K32" s="5906"/>
      <c r="L32" s="1763" t="s">
        <v>143</v>
      </c>
      <c r="M32" s="2596"/>
      <c r="N32" s="5809"/>
      <c r="O32" s="2583"/>
      <c r="P32" s="2534"/>
      <c r="Q32" s="3102"/>
      <c r="R32" s="5784"/>
      <c r="S32" s="5785"/>
      <c r="T32" s="5786"/>
      <c r="U32" s="5312"/>
      <c r="V32" s="5787"/>
      <c r="W32" s="5314"/>
      <c r="X32" s="5314"/>
      <c r="Y32" s="5314"/>
      <c r="Z32" s="5314"/>
      <c r="AA32" s="5314"/>
      <c r="AB32" s="5314"/>
      <c r="AC32" s="5314"/>
      <c r="AD32" s="5314"/>
      <c r="AE32" s="5315"/>
      <c r="AF32" s="99"/>
      <c r="AG32" s="99"/>
      <c r="AH32" s="99"/>
      <c r="AI32" s="99"/>
      <c r="AJ32" s="99"/>
    </row>
    <row r="33" spans="1:36" ht="21" customHeight="1" thickTop="1" thickBot="1">
      <c r="A33" s="5284"/>
      <c r="B33" s="108"/>
      <c r="C33" s="5897"/>
      <c r="D33" s="5898"/>
      <c r="E33" s="5898"/>
      <c r="F33" s="5898"/>
      <c r="G33" s="5898"/>
      <c r="H33" s="5898"/>
      <c r="I33" s="5898"/>
      <c r="J33" s="5898"/>
      <c r="K33" s="5899"/>
      <c r="L33" s="3096"/>
      <c r="M33" s="2594"/>
      <c r="N33" s="5809"/>
      <c r="O33" s="2513"/>
      <c r="P33" s="2501"/>
      <c r="Q33" s="2586"/>
      <c r="R33" s="5833"/>
      <c r="S33" s="5834"/>
      <c r="T33" s="3097"/>
      <c r="U33" s="3097"/>
      <c r="V33" s="5720"/>
      <c r="W33" s="5740"/>
      <c r="X33" s="5740"/>
      <c r="Y33" s="5740"/>
      <c r="Z33" s="5740"/>
      <c r="AA33" s="5740"/>
      <c r="AB33" s="5740"/>
      <c r="AC33" s="5740"/>
      <c r="AD33" s="5740"/>
      <c r="AE33" s="5741"/>
      <c r="AF33" s="99"/>
      <c r="AG33" s="99"/>
      <c r="AH33" s="99"/>
      <c r="AI33" s="99"/>
      <c r="AJ33" s="99"/>
    </row>
    <row r="34" spans="1:36" ht="21" customHeight="1" thickTop="1" thickBot="1">
      <c r="A34" s="5284"/>
      <c r="B34" s="108"/>
      <c r="C34" s="5900"/>
      <c r="D34" s="5901"/>
      <c r="E34" s="5901"/>
      <c r="F34" s="5901"/>
      <c r="G34" s="5901"/>
      <c r="H34" s="5901"/>
      <c r="I34" s="5901"/>
      <c r="J34" s="5901"/>
      <c r="K34" s="5902"/>
      <c r="L34" s="1763" t="s">
        <v>144</v>
      </c>
      <c r="M34" s="2596"/>
      <c r="N34" s="5809"/>
      <c r="O34" s="2583"/>
      <c r="P34" s="2534"/>
      <c r="Q34" s="3102"/>
      <c r="R34" s="5784"/>
      <c r="S34" s="5785"/>
      <c r="T34" s="5786"/>
      <c r="U34" s="5312"/>
      <c r="V34" s="5787"/>
      <c r="W34" s="5314"/>
      <c r="X34" s="5314"/>
      <c r="Y34" s="5314"/>
      <c r="Z34" s="5314"/>
      <c r="AA34" s="5314"/>
      <c r="AB34" s="5314"/>
      <c r="AC34" s="5314"/>
      <c r="AD34" s="5314"/>
      <c r="AE34" s="5315"/>
      <c r="AF34" s="99"/>
      <c r="AG34" s="99"/>
      <c r="AH34" s="99"/>
      <c r="AI34" s="99"/>
      <c r="AJ34" s="99"/>
    </row>
    <row r="35" spans="1:36" ht="21" customHeight="1" thickTop="1" thickBot="1">
      <c r="A35" s="5284"/>
      <c r="B35" s="108"/>
      <c r="C35" s="5897"/>
      <c r="D35" s="5898"/>
      <c r="E35" s="5898"/>
      <c r="F35" s="5898"/>
      <c r="G35" s="5898"/>
      <c r="H35" s="5898"/>
      <c r="I35" s="5898"/>
      <c r="J35" s="5898"/>
      <c r="K35" s="5899"/>
      <c r="L35" s="1228"/>
      <c r="M35" s="2594"/>
      <c r="N35" s="5806"/>
      <c r="O35" s="2585"/>
      <c r="P35" s="2513"/>
      <c r="Q35" s="2513"/>
      <c r="R35" s="5720"/>
      <c r="S35" s="5861"/>
      <c r="T35" s="3097"/>
      <c r="U35" s="2587"/>
      <c r="V35" s="5722"/>
      <c r="W35" s="5838"/>
      <c r="X35" s="5838"/>
      <c r="Y35" s="5838"/>
      <c r="Z35" s="5838"/>
      <c r="AA35" s="5838"/>
      <c r="AB35" s="5838"/>
      <c r="AC35" s="5838"/>
      <c r="AD35" s="5838"/>
      <c r="AE35" s="5839"/>
      <c r="AF35" s="99"/>
      <c r="AG35" s="99"/>
      <c r="AH35" s="99"/>
      <c r="AI35" s="99"/>
      <c r="AJ35" s="99"/>
    </row>
    <row r="36" spans="1:36" ht="21" customHeight="1" thickTop="1" thickBot="1">
      <c r="A36" s="5284"/>
      <c r="B36" s="108"/>
      <c r="C36" s="5900"/>
      <c r="D36" s="5901"/>
      <c r="E36" s="5901"/>
      <c r="F36" s="5901"/>
      <c r="G36" s="5901"/>
      <c r="H36" s="5901"/>
      <c r="I36" s="5901"/>
      <c r="J36" s="5901"/>
      <c r="K36" s="5902"/>
      <c r="L36" s="1763" t="s">
        <v>146</v>
      </c>
      <c r="M36" s="2596"/>
      <c r="N36" s="5806"/>
      <c r="O36" s="2583"/>
      <c r="P36" s="2534"/>
      <c r="Q36" s="3102"/>
      <c r="R36" s="5784"/>
      <c r="S36" s="5785"/>
      <c r="T36" s="5786"/>
      <c r="U36" s="5312"/>
      <c r="V36" s="5787"/>
      <c r="W36" s="5314"/>
      <c r="X36" s="5314"/>
      <c r="Y36" s="5314"/>
      <c r="Z36" s="5314"/>
      <c r="AA36" s="5314"/>
      <c r="AB36" s="5314"/>
      <c r="AC36" s="5314"/>
      <c r="AD36" s="5314"/>
      <c r="AE36" s="5315"/>
      <c r="AF36" s="128"/>
      <c r="AG36" s="99"/>
      <c r="AH36" s="99"/>
      <c r="AI36" s="99"/>
      <c r="AJ36" s="99"/>
    </row>
    <row r="37" spans="1:36" ht="21" customHeight="1" thickTop="1" thickBot="1">
      <c r="A37" s="5284"/>
      <c r="B37" s="108"/>
      <c r="C37" s="5884"/>
      <c r="D37" s="5885"/>
      <c r="E37" s="5885"/>
      <c r="F37" s="5885"/>
      <c r="G37" s="5885"/>
      <c r="H37" s="5885"/>
      <c r="I37" s="5885"/>
      <c r="J37" s="5885"/>
      <c r="K37" s="5886"/>
      <c r="L37" s="3096"/>
      <c r="M37" s="2594"/>
      <c r="N37" s="5806"/>
      <c r="O37" s="2585"/>
      <c r="P37" s="2513"/>
      <c r="Q37" s="2501"/>
      <c r="R37" s="5720"/>
      <c r="S37" s="5721"/>
      <c r="T37" s="3097"/>
      <c r="U37" s="2587"/>
      <c r="V37" s="5722"/>
      <c r="W37" s="5838"/>
      <c r="X37" s="5838"/>
      <c r="Y37" s="5838"/>
      <c r="Z37" s="5838"/>
      <c r="AA37" s="5838"/>
      <c r="AB37" s="5838"/>
      <c r="AC37" s="5838"/>
      <c r="AD37" s="5838"/>
      <c r="AE37" s="5839"/>
      <c r="AF37" s="99"/>
      <c r="AG37" s="99"/>
      <c r="AH37" s="99"/>
      <c r="AI37" s="99"/>
      <c r="AJ37" s="99"/>
    </row>
    <row r="38" spans="1:36" ht="21" customHeight="1" thickTop="1" thickBot="1">
      <c r="A38" s="5284"/>
      <c r="B38" s="108"/>
      <c r="C38" s="5904"/>
      <c r="D38" s="5905"/>
      <c r="E38" s="5905"/>
      <c r="F38" s="5905"/>
      <c r="G38" s="5905"/>
      <c r="H38" s="5905"/>
      <c r="I38" s="5905"/>
      <c r="J38" s="5905"/>
      <c r="K38" s="5906"/>
      <c r="L38" s="1763" t="s">
        <v>147</v>
      </c>
      <c r="M38" s="2596"/>
      <c r="N38" s="5806"/>
      <c r="O38" s="2583"/>
      <c r="P38" s="2534"/>
      <c r="Q38" s="3102"/>
      <c r="R38" s="5784"/>
      <c r="S38" s="5785"/>
      <c r="T38" s="5786"/>
      <c r="U38" s="5312"/>
      <c r="V38" s="5787"/>
      <c r="W38" s="5314"/>
      <c r="X38" s="5314"/>
      <c r="Y38" s="5314"/>
      <c r="Z38" s="5314"/>
      <c r="AA38" s="5314"/>
      <c r="AB38" s="5314"/>
      <c r="AC38" s="5314"/>
      <c r="AD38" s="5314"/>
      <c r="AE38" s="5315"/>
      <c r="AF38" s="99"/>
      <c r="AG38" s="99"/>
      <c r="AH38" s="99"/>
      <c r="AI38" s="99"/>
      <c r="AJ38" s="99"/>
    </row>
    <row r="39" spans="1:36" ht="21" customHeight="1" thickTop="1" thickBot="1">
      <c r="A39" s="5284"/>
      <c r="B39" s="108"/>
      <c r="C39" s="5884"/>
      <c r="D39" s="5885"/>
      <c r="E39" s="5885"/>
      <c r="F39" s="5885"/>
      <c r="G39" s="5885"/>
      <c r="H39" s="5885"/>
      <c r="I39" s="5885"/>
      <c r="J39" s="5885"/>
      <c r="K39" s="5886"/>
      <c r="L39" s="3096"/>
      <c r="M39" s="2594"/>
      <c r="N39" s="5806"/>
      <c r="O39" s="2509"/>
      <c r="P39" s="2513"/>
      <c r="Q39" s="2513"/>
      <c r="R39" s="5833"/>
      <c r="S39" s="5834"/>
      <c r="T39" s="3097"/>
      <c r="U39" s="3097"/>
      <c r="V39" s="5720"/>
      <c r="W39" s="5740"/>
      <c r="X39" s="5740"/>
      <c r="Y39" s="5740"/>
      <c r="Z39" s="5740"/>
      <c r="AA39" s="5740"/>
      <c r="AB39" s="5740"/>
      <c r="AC39" s="5740"/>
      <c r="AD39" s="5740"/>
      <c r="AE39" s="5741"/>
      <c r="AF39" s="99"/>
      <c r="AG39" s="99"/>
      <c r="AH39" s="99"/>
      <c r="AI39" s="99"/>
      <c r="AJ39" s="99"/>
    </row>
    <row r="40" spans="1:36" ht="21" customHeight="1" thickTop="1" thickBot="1">
      <c r="A40" s="5284"/>
      <c r="B40" s="108"/>
      <c r="C40" s="5887"/>
      <c r="D40" s="5888"/>
      <c r="E40" s="5888"/>
      <c r="F40" s="5888"/>
      <c r="G40" s="5888"/>
      <c r="H40" s="5888"/>
      <c r="I40" s="5888"/>
      <c r="J40" s="5888"/>
      <c r="K40" s="5831"/>
      <c r="L40" s="1767" t="s">
        <v>291</v>
      </c>
      <c r="M40" s="2596"/>
      <c r="N40" s="5832"/>
      <c r="O40" s="2583"/>
      <c r="P40" s="2534"/>
      <c r="Q40" s="3102"/>
      <c r="R40" s="5784"/>
      <c r="S40" s="5785"/>
      <c r="T40" s="5786"/>
      <c r="U40" s="5312"/>
      <c r="V40" s="5787"/>
      <c r="W40" s="5314"/>
      <c r="X40" s="5314"/>
      <c r="Y40" s="5314"/>
      <c r="Z40" s="5314"/>
      <c r="AA40" s="5314"/>
      <c r="AB40" s="5314"/>
      <c r="AC40" s="5314"/>
      <c r="AD40" s="5314"/>
      <c r="AE40" s="5315"/>
      <c r="AF40" s="99"/>
      <c r="AG40" s="99"/>
      <c r="AH40" s="99"/>
      <c r="AI40" s="99"/>
      <c r="AJ40" s="99"/>
    </row>
    <row r="41" spans="1:36" ht="21" customHeight="1" thickTop="1" thickBot="1">
      <c r="A41" s="5284"/>
      <c r="B41" s="108"/>
      <c r="C41" s="5379"/>
      <c r="D41" s="5380"/>
      <c r="E41" s="5380"/>
      <c r="F41" s="5380"/>
      <c r="G41" s="5380"/>
      <c r="H41" s="5380"/>
      <c r="I41" s="5380"/>
      <c r="J41" s="5380"/>
      <c r="K41" s="5381"/>
      <c r="L41" s="3096"/>
      <c r="M41" s="2594"/>
      <c r="N41" s="5809"/>
      <c r="O41" s="2506"/>
      <c r="P41" s="2507"/>
      <c r="Q41" s="2588"/>
      <c r="R41" s="5810"/>
      <c r="S41" s="5811"/>
      <c r="T41" s="2503"/>
      <c r="U41" s="2503"/>
      <c r="V41" s="5730"/>
      <c r="W41" s="5731"/>
      <c r="X41" s="5731"/>
      <c r="Y41" s="5731"/>
      <c r="Z41" s="5731"/>
      <c r="AA41" s="5731"/>
      <c r="AB41" s="5731"/>
      <c r="AC41" s="5731"/>
      <c r="AD41" s="5731"/>
      <c r="AE41" s="5732"/>
      <c r="AF41" s="99"/>
      <c r="AG41" s="99"/>
      <c r="AH41" s="99"/>
      <c r="AI41" s="99"/>
      <c r="AJ41" s="99"/>
    </row>
    <row r="42" spans="1:36" ht="21" customHeight="1" thickTop="1" thickBot="1">
      <c r="A42" s="5284"/>
      <c r="B42" s="108"/>
      <c r="C42" s="5900"/>
      <c r="D42" s="5901"/>
      <c r="E42" s="5901"/>
      <c r="F42" s="5901"/>
      <c r="G42" s="5901"/>
      <c r="H42" s="5901"/>
      <c r="I42" s="5901"/>
      <c r="J42" s="5901"/>
      <c r="K42" s="5902"/>
      <c r="L42" s="1763">
        <v>11</v>
      </c>
      <c r="M42" s="2596"/>
      <c r="N42" s="5809"/>
      <c r="O42" s="2583"/>
      <c r="P42" s="2534"/>
      <c r="Q42" s="3102"/>
      <c r="R42" s="5784"/>
      <c r="S42" s="5785"/>
      <c r="T42" s="5786"/>
      <c r="U42" s="5312"/>
      <c r="V42" s="5787"/>
      <c r="W42" s="5314"/>
      <c r="X42" s="5314"/>
      <c r="Y42" s="5314"/>
      <c r="Z42" s="5314"/>
      <c r="AA42" s="5314"/>
      <c r="AB42" s="5314"/>
      <c r="AC42" s="5314"/>
      <c r="AD42" s="5314"/>
      <c r="AE42" s="5315"/>
      <c r="AF42" s="99"/>
      <c r="AG42" s="99"/>
      <c r="AH42" s="99"/>
      <c r="AI42" s="99"/>
      <c r="AJ42" s="99"/>
    </row>
    <row r="43" spans="1:36" ht="21" customHeight="1" thickTop="1" thickBot="1">
      <c r="A43" s="5284"/>
      <c r="B43" s="108"/>
      <c r="C43" s="5897"/>
      <c r="D43" s="5898"/>
      <c r="E43" s="5898"/>
      <c r="F43" s="5898"/>
      <c r="G43" s="5898"/>
      <c r="H43" s="5898"/>
      <c r="I43" s="5898"/>
      <c r="J43" s="5898"/>
      <c r="K43" s="5899"/>
      <c r="L43" s="1228"/>
      <c r="M43" s="2594"/>
      <c r="N43" s="5806"/>
      <c r="O43" s="2506"/>
      <c r="P43" s="2507"/>
      <c r="Q43" s="2588"/>
      <c r="R43" s="5812"/>
      <c r="S43" s="5734"/>
      <c r="T43" s="2503"/>
      <c r="U43" s="2589"/>
      <c r="V43" s="5707"/>
      <c r="W43" s="5807"/>
      <c r="X43" s="5807"/>
      <c r="Y43" s="5807"/>
      <c r="Z43" s="5807"/>
      <c r="AA43" s="5807"/>
      <c r="AB43" s="5807"/>
      <c r="AC43" s="5807"/>
      <c r="AD43" s="5807"/>
      <c r="AE43" s="5808"/>
      <c r="AF43" s="99"/>
      <c r="AG43" s="99"/>
      <c r="AH43" s="99"/>
      <c r="AI43" s="99"/>
      <c r="AJ43" s="99"/>
    </row>
    <row r="44" spans="1:36" ht="21" customHeight="1" thickTop="1" thickBot="1">
      <c r="A44" s="5284"/>
      <c r="B44" s="108"/>
      <c r="C44" s="5900"/>
      <c r="D44" s="5901"/>
      <c r="E44" s="5901"/>
      <c r="F44" s="5901"/>
      <c r="G44" s="5901"/>
      <c r="H44" s="5901"/>
      <c r="I44" s="5901"/>
      <c r="J44" s="5901"/>
      <c r="K44" s="5902"/>
      <c r="L44" s="1763">
        <v>12</v>
      </c>
      <c r="M44" s="2596"/>
      <c r="N44" s="5806"/>
      <c r="O44" s="2583"/>
      <c r="P44" s="2534"/>
      <c r="Q44" s="3102"/>
      <c r="R44" s="5784"/>
      <c r="S44" s="5785"/>
      <c r="T44" s="5786"/>
      <c r="U44" s="5312"/>
      <c r="V44" s="5787"/>
      <c r="W44" s="5314"/>
      <c r="X44" s="5314"/>
      <c r="Y44" s="5314"/>
      <c r="Z44" s="5314"/>
      <c r="AA44" s="5314"/>
      <c r="AB44" s="5314"/>
      <c r="AC44" s="5314"/>
      <c r="AD44" s="5314"/>
      <c r="AE44" s="5315"/>
      <c r="AF44" s="99"/>
      <c r="AG44" s="99"/>
      <c r="AH44" s="99"/>
      <c r="AI44" s="99"/>
      <c r="AJ44" s="99"/>
    </row>
    <row r="45" spans="1:36" ht="21" customHeight="1" thickTop="1" thickBot="1">
      <c r="A45" s="5284"/>
      <c r="B45" s="5330"/>
      <c r="C45" s="5897"/>
      <c r="D45" s="5898"/>
      <c r="E45" s="5898"/>
      <c r="F45" s="5898"/>
      <c r="G45" s="5898"/>
      <c r="H45" s="5898"/>
      <c r="I45" s="5898"/>
      <c r="J45" s="5898"/>
      <c r="K45" s="5899"/>
      <c r="L45" s="5805">
        <v>13</v>
      </c>
      <c r="M45" s="5883"/>
      <c r="N45" s="5806"/>
      <c r="O45" s="2509"/>
      <c r="P45" s="2513"/>
      <c r="Q45" s="2513"/>
      <c r="R45" s="5720"/>
      <c r="S45" s="5721"/>
      <c r="T45" s="3097"/>
      <c r="U45" s="2587"/>
      <c r="V45" s="5707"/>
      <c r="W45" s="5807"/>
      <c r="X45" s="5807"/>
      <c r="Y45" s="5807"/>
      <c r="Z45" s="5807"/>
      <c r="AA45" s="5807"/>
      <c r="AB45" s="5807"/>
      <c r="AC45" s="5807"/>
      <c r="AD45" s="5807"/>
      <c r="AE45" s="5808"/>
      <c r="AF45" s="99"/>
      <c r="AG45" s="99"/>
      <c r="AH45" s="99"/>
      <c r="AI45" s="99"/>
      <c r="AJ45" s="99"/>
    </row>
    <row r="46" spans="1:36" ht="21" customHeight="1" thickTop="1" thickBot="1">
      <c r="A46" s="5284"/>
      <c r="B46" s="5330"/>
      <c r="C46" s="5900"/>
      <c r="D46" s="5901"/>
      <c r="E46" s="5901"/>
      <c r="F46" s="5901"/>
      <c r="G46" s="5901"/>
      <c r="H46" s="5901"/>
      <c r="I46" s="5901"/>
      <c r="J46" s="5901"/>
      <c r="K46" s="5902"/>
      <c r="L46" s="5805"/>
      <c r="M46" s="5883"/>
      <c r="N46" s="5806"/>
      <c r="O46" s="2583"/>
      <c r="P46" s="2534"/>
      <c r="Q46" s="3102"/>
      <c r="R46" s="5784"/>
      <c r="S46" s="5785"/>
      <c r="T46" s="5786"/>
      <c r="U46" s="5312"/>
      <c r="V46" s="5787"/>
      <c r="W46" s="5314"/>
      <c r="X46" s="5314"/>
      <c r="Y46" s="5314"/>
      <c r="Z46" s="5314"/>
      <c r="AA46" s="5314"/>
      <c r="AB46" s="5314"/>
      <c r="AC46" s="5314"/>
      <c r="AD46" s="5314"/>
      <c r="AE46" s="5315"/>
      <c r="AF46" s="99"/>
      <c r="AG46" s="99"/>
      <c r="AH46" s="99"/>
      <c r="AI46" s="99"/>
      <c r="AJ46" s="99"/>
    </row>
    <row r="47" spans="1:36" ht="21" customHeight="1" thickTop="1" thickBot="1">
      <c r="A47" s="5284"/>
      <c r="B47" s="108"/>
      <c r="C47" s="5897"/>
      <c r="D47" s="5898"/>
      <c r="E47" s="5898"/>
      <c r="F47" s="5898"/>
      <c r="G47" s="5898"/>
      <c r="H47" s="5898"/>
      <c r="I47" s="5898"/>
      <c r="J47" s="5898"/>
      <c r="K47" s="5899"/>
      <c r="L47" s="3096"/>
      <c r="M47" s="2594"/>
      <c r="N47" s="5806"/>
      <c r="O47" s="2513"/>
      <c r="P47" s="2501"/>
      <c r="Q47" s="2511"/>
      <c r="R47" s="5755"/>
      <c r="S47" s="5721"/>
      <c r="T47" s="2514"/>
      <c r="U47" s="2514"/>
      <c r="V47" s="5736"/>
      <c r="W47" s="5737"/>
      <c r="X47" s="5737"/>
      <c r="Y47" s="5737"/>
      <c r="Z47" s="5737"/>
      <c r="AA47" s="5737"/>
      <c r="AB47" s="5737"/>
      <c r="AC47" s="5737"/>
      <c r="AD47" s="5737"/>
      <c r="AE47" s="5738"/>
      <c r="AF47" s="99"/>
      <c r="AG47" s="99"/>
      <c r="AH47" s="99"/>
      <c r="AI47" s="99"/>
      <c r="AJ47" s="99"/>
    </row>
    <row r="48" spans="1:36" ht="21" customHeight="1" thickTop="1" thickBot="1">
      <c r="A48" s="5284"/>
      <c r="B48" s="108"/>
      <c r="C48" s="5900"/>
      <c r="D48" s="5901"/>
      <c r="E48" s="5901"/>
      <c r="F48" s="5901"/>
      <c r="G48" s="5901"/>
      <c r="H48" s="5901"/>
      <c r="I48" s="5901"/>
      <c r="J48" s="5901"/>
      <c r="K48" s="5902"/>
      <c r="L48" s="1763">
        <v>14</v>
      </c>
      <c r="M48" s="2596"/>
      <c r="N48" s="5903"/>
      <c r="O48" s="2672"/>
      <c r="P48" s="2534"/>
      <c r="Q48" s="3102"/>
      <c r="R48" s="5784"/>
      <c r="S48" s="5785"/>
      <c r="T48" s="5786"/>
      <c r="U48" s="5312"/>
      <c r="V48" s="5787"/>
      <c r="W48" s="5314"/>
      <c r="X48" s="5314"/>
      <c r="Y48" s="5314"/>
      <c r="Z48" s="5314"/>
      <c r="AA48" s="5314"/>
      <c r="AB48" s="5314"/>
      <c r="AC48" s="5314"/>
      <c r="AD48" s="5314"/>
      <c r="AE48" s="5315"/>
      <c r="AF48" s="99"/>
      <c r="AG48" s="99"/>
      <c r="AH48" s="99"/>
      <c r="AI48" s="99"/>
      <c r="AJ48" s="99"/>
    </row>
    <row r="49" spans="1:37" ht="21" customHeight="1" thickTop="1" thickBot="1">
      <c r="A49" s="5284"/>
      <c r="B49" s="108"/>
      <c r="C49" s="979"/>
      <c r="D49" s="5896" t="s">
        <v>1355</v>
      </c>
      <c r="E49" s="5896"/>
      <c r="F49" s="5896"/>
      <c r="G49" s="5896"/>
      <c r="H49" s="5896"/>
      <c r="I49" s="5896"/>
      <c r="J49" s="5896"/>
      <c r="K49" s="974"/>
      <c r="L49" s="1768"/>
      <c r="M49" s="3824"/>
      <c r="N49" s="5801"/>
      <c r="O49" s="5801"/>
      <c r="P49" s="2525"/>
      <c r="Q49" s="2525"/>
      <c r="R49" s="5801"/>
      <c r="S49" s="5801"/>
      <c r="T49" s="3100"/>
      <c r="U49" s="3100"/>
      <c r="V49" s="5736"/>
      <c r="W49" s="5737"/>
      <c r="X49" s="5737"/>
      <c r="Y49" s="5737"/>
      <c r="Z49" s="5737"/>
      <c r="AA49" s="5737"/>
      <c r="AB49" s="5737"/>
      <c r="AC49" s="5737"/>
      <c r="AD49" s="5737"/>
      <c r="AE49" s="5738"/>
      <c r="AF49" s="99"/>
      <c r="AG49" s="99"/>
      <c r="AH49" s="99"/>
      <c r="AI49" s="99"/>
      <c r="AJ49" s="99"/>
    </row>
    <row r="50" spans="1:37" ht="21" customHeight="1" thickTop="1" thickBot="1">
      <c r="A50" s="5284"/>
      <c r="B50" s="108"/>
      <c r="C50" s="1002"/>
      <c r="D50" s="5895" t="s">
        <v>1243</v>
      </c>
      <c r="E50" s="5895"/>
      <c r="F50" s="5895"/>
      <c r="G50" s="5895"/>
      <c r="H50" s="5895"/>
      <c r="I50" s="5895"/>
      <c r="J50" s="985"/>
      <c r="K50" s="986"/>
      <c r="L50" s="1763">
        <v>15</v>
      </c>
      <c r="M50" s="3825"/>
      <c r="N50" s="5790"/>
      <c r="O50" s="5802"/>
      <c r="P50" s="2534"/>
      <c r="Q50" s="3102"/>
      <c r="R50" s="5790"/>
      <c r="S50" s="5790"/>
      <c r="T50" s="3097"/>
      <c r="U50" s="3097"/>
      <c r="V50" s="5787">
        <v>99998</v>
      </c>
      <c r="W50" s="5314"/>
      <c r="X50" s="5314"/>
      <c r="Y50" s="5314"/>
      <c r="Z50" s="5314"/>
      <c r="AA50" s="5314"/>
      <c r="AB50" s="5314"/>
      <c r="AC50" s="5314"/>
      <c r="AD50" s="5314"/>
      <c r="AE50" s="5315"/>
      <c r="AF50" s="99"/>
      <c r="AG50" s="99"/>
      <c r="AH50" s="99"/>
      <c r="AI50" s="99"/>
      <c r="AJ50" s="99"/>
    </row>
    <row r="51" spans="1:37" ht="21" customHeight="1" thickTop="1" thickBot="1">
      <c r="A51" s="5284"/>
      <c r="B51" s="108"/>
      <c r="C51" s="979"/>
      <c r="D51" s="5219" t="s">
        <v>1244</v>
      </c>
      <c r="E51" s="5219"/>
      <c r="F51" s="5219"/>
      <c r="G51" s="5219"/>
      <c r="H51" s="5219"/>
      <c r="I51" s="5219"/>
      <c r="J51" s="5219"/>
      <c r="K51" s="974"/>
      <c r="L51" s="3096"/>
      <c r="M51" s="3825"/>
      <c r="N51" s="5790"/>
      <c r="O51" s="5790"/>
      <c r="P51" s="2526"/>
      <c r="Q51" s="2527"/>
      <c r="R51" s="5817"/>
      <c r="S51" s="5817"/>
      <c r="T51" s="3098"/>
      <c r="U51" s="3098"/>
      <c r="V51" s="5890"/>
      <c r="W51" s="5821"/>
      <c r="X51" s="5821"/>
      <c r="Y51" s="5821"/>
      <c r="Z51" s="5821"/>
      <c r="AA51" s="5821"/>
      <c r="AB51" s="5821"/>
      <c r="AC51" s="5821"/>
      <c r="AD51" s="5821"/>
      <c r="AE51" s="5822"/>
      <c r="AF51" s="99"/>
      <c r="AG51" s="99"/>
      <c r="AH51" s="99"/>
      <c r="AI51" s="99"/>
      <c r="AJ51" s="99"/>
    </row>
    <row r="52" spans="1:37" ht="21" customHeight="1" thickTop="1" thickBot="1">
      <c r="A52" s="5284"/>
      <c r="B52" s="108"/>
      <c r="C52" s="980"/>
      <c r="D52" s="5894" t="s">
        <v>1245</v>
      </c>
      <c r="E52" s="5894"/>
      <c r="F52" s="5894"/>
      <c r="G52" s="5894"/>
      <c r="H52" s="5894"/>
      <c r="I52" s="5894"/>
      <c r="J52" s="1004"/>
      <c r="K52" s="1005"/>
      <c r="L52" s="1782">
        <v>16</v>
      </c>
      <c r="M52" s="3826"/>
      <c r="N52" s="5889"/>
      <c r="O52" s="5815"/>
      <c r="P52" s="2502">
        <f>P22+P24+P26+P28+P30+P32+P34+P36+P38+P40+P42+P44+P46+P48+P50</f>
        <v>0</v>
      </c>
      <c r="Q52" s="2502">
        <f>Q22+Q24+Q26+Q28+Q30+Q32+Q34+Q36+Q38+Q40+Q42+Q44+Q46+Q48+Q50</f>
        <v>0</v>
      </c>
      <c r="R52" s="5819"/>
      <c r="S52" s="5819"/>
      <c r="T52" s="3099"/>
      <c r="U52" s="3099"/>
      <c r="V52" s="5891"/>
      <c r="W52" s="5892"/>
      <c r="X52" s="5892"/>
      <c r="Y52" s="5892"/>
      <c r="Z52" s="5892"/>
      <c r="AA52" s="5892"/>
      <c r="AB52" s="5892"/>
      <c r="AC52" s="5892"/>
      <c r="AD52" s="5892"/>
      <c r="AE52" s="5893"/>
      <c r="AF52" s="99"/>
      <c r="AG52" s="99"/>
      <c r="AH52" s="99"/>
      <c r="AI52" s="99"/>
      <c r="AJ52" s="99"/>
    </row>
    <row r="53" spans="1:37" s="1394" customFormat="1" ht="6.9" customHeight="1">
      <c r="A53" s="5284"/>
      <c r="C53" s="1434"/>
      <c r="D53" s="1433"/>
      <c r="E53" s="1433"/>
      <c r="F53" s="1433"/>
      <c r="G53" s="1433"/>
      <c r="H53" s="1433"/>
      <c r="I53" s="1433"/>
      <c r="J53" s="1433"/>
      <c r="K53" s="1434"/>
      <c r="L53" s="1434"/>
      <c r="M53" s="1434"/>
      <c r="N53" s="52"/>
      <c r="O53" s="52"/>
      <c r="P53" s="52"/>
      <c r="Q53" s="52"/>
      <c r="R53" s="52"/>
      <c r="S53" s="52"/>
      <c r="T53" s="52"/>
      <c r="U53" s="52"/>
      <c r="V53" s="52"/>
      <c r="W53" s="52"/>
      <c r="X53" s="52"/>
      <c r="Y53" s="52"/>
      <c r="Z53" s="52"/>
      <c r="AA53" s="52"/>
      <c r="AB53" s="52"/>
      <c r="AC53" s="52"/>
      <c r="AD53" s="52"/>
      <c r="AE53" s="52"/>
    </row>
    <row r="54" spans="1:37" s="1467" customFormat="1" ht="12.75" customHeight="1">
      <c r="A54" s="5284"/>
      <c r="C54" s="3823"/>
      <c r="D54" s="1418" t="s">
        <v>1278</v>
      </c>
      <c r="E54" s="3816"/>
      <c r="F54" s="3816"/>
      <c r="G54" s="3816"/>
      <c r="H54" s="3816"/>
      <c r="I54" s="3816"/>
      <c r="J54" s="3816"/>
      <c r="K54" s="3817"/>
      <c r="L54" s="3817"/>
      <c r="M54" s="3817"/>
      <c r="N54" s="1087"/>
      <c r="O54" s="1087"/>
      <c r="P54" s="1087"/>
      <c r="Q54" s="1087"/>
      <c r="R54" s="1087"/>
      <c r="S54" s="1087"/>
      <c r="T54" s="1087"/>
      <c r="U54" s="1087"/>
      <c r="V54" s="1087"/>
      <c r="W54" s="1087"/>
      <c r="X54" s="1087"/>
      <c r="Y54" s="1087"/>
      <c r="Z54" s="1087"/>
      <c r="AA54" s="1087"/>
      <c r="AB54" s="1087"/>
      <c r="AC54" s="1087"/>
      <c r="AD54" s="1087"/>
      <c r="AE54" s="1087"/>
    </row>
    <row r="55" spans="1:37" s="1467" customFormat="1" ht="12.75" customHeight="1">
      <c r="A55" s="5284"/>
      <c r="C55" s="1468"/>
      <c r="D55" s="1473" t="s">
        <v>1774</v>
      </c>
      <c r="E55" s="3816"/>
      <c r="F55" s="3816"/>
      <c r="G55" s="3816"/>
      <c r="H55" s="3816"/>
      <c r="I55" s="3816"/>
      <c r="J55" s="3816"/>
      <c r="K55" s="3817"/>
      <c r="L55" s="3817"/>
      <c r="M55" s="3817"/>
      <c r="N55" s="1087"/>
      <c r="O55" s="1087"/>
      <c r="P55" s="1087"/>
      <c r="Q55" s="1087"/>
      <c r="R55" s="1087"/>
      <c r="S55" s="1087"/>
      <c r="T55" s="1087"/>
      <c r="U55" s="1087"/>
      <c r="V55" s="1087"/>
      <c r="W55" s="1087"/>
      <c r="X55" s="1087"/>
      <c r="Y55" s="1087"/>
      <c r="Z55" s="1087"/>
      <c r="AA55" s="1087"/>
      <c r="AB55" s="1087"/>
      <c r="AC55" s="1087"/>
      <c r="AD55" s="1087"/>
      <c r="AE55" s="1087"/>
    </row>
    <row r="56" spans="1:37" s="1394" customFormat="1" ht="12.75" customHeight="1">
      <c r="A56" s="5284"/>
      <c r="C56" s="91"/>
      <c r="D56" s="1466" t="s">
        <v>1773</v>
      </c>
      <c r="E56" s="91"/>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row>
    <row r="57" spans="1:37" s="1394" customFormat="1" ht="12.75" customHeight="1">
      <c r="A57" s="5284"/>
      <c r="C57" s="91"/>
      <c r="D57" s="1473" t="s">
        <v>1249</v>
      </c>
      <c r="E57" s="199"/>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row>
    <row r="58" spans="1:37" s="1394" customFormat="1" ht="9.9" customHeight="1">
      <c r="A58" s="5284"/>
      <c r="C58" s="199"/>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row>
    <row r="59" spans="1:37" s="1394" customFormat="1" ht="21" customHeight="1" thickBot="1">
      <c r="A59" s="5636"/>
      <c r="C59" s="3069"/>
      <c r="D59" s="3069"/>
      <c r="E59" s="3069"/>
      <c r="F59" s="3069"/>
      <c r="G59" s="3069"/>
      <c r="H59" s="3069"/>
      <c r="I59" s="3069"/>
      <c r="J59" s="3069"/>
      <c r="K59" s="3069"/>
      <c r="L59" s="984"/>
      <c r="M59" s="984"/>
      <c r="N59" s="1015"/>
      <c r="O59" s="984"/>
      <c r="P59" s="982"/>
      <c r="Q59" s="982"/>
      <c r="R59" s="1084"/>
      <c r="S59" s="1084"/>
      <c r="T59" s="1084"/>
      <c r="U59" s="1084"/>
      <c r="V59" s="1086"/>
      <c r="W59" s="1086"/>
      <c r="X59" s="1086"/>
      <c r="Y59" s="1086"/>
      <c r="Z59" s="1086"/>
      <c r="AA59" s="1086"/>
      <c r="AB59" s="1086"/>
      <c r="AC59" s="1086"/>
      <c r="AD59" s="1086"/>
      <c r="AE59" s="1086"/>
    </row>
    <row r="60" spans="1:37" ht="18.75" customHeight="1">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K60" s="100"/>
    </row>
  </sheetData>
  <sheetProtection selectLockedCells="1" selectUnlockedCells="1"/>
  <mergeCells count="141">
    <mergeCell ref="N21:N22"/>
    <mergeCell ref="N23:N24"/>
    <mergeCell ref="N25:N26"/>
    <mergeCell ref="T20:U20"/>
    <mergeCell ref="V44:AE44"/>
    <mergeCell ref="R10:AE13"/>
    <mergeCell ref="R14:S14"/>
    <mergeCell ref="V14:AE14"/>
    <mergeCell ref="R15:S15"/>
    <mergeCell ref="V15:AE15"/>
    <mergeCell ref="R16:S16"/>
    <mergeCell ref="V20:AE20"/>
    <mergeCell ref="V34:AE34"/>
    <mergeCell ref="V43:AE43"/>
    <mergeCell ref="T14:U14"/>
    <mergeCell ref="T15:U15"/>
    <mergeCell ref="T16:U16"/>
    <mergeCell ref="T17:U17"/>
    <mergeCell ref="T19:U19"/>
    <mergeCell ref="R18:S18"/>
    <mergeCell ref="R19:S19"/>
    <mergeCell ref="C29:K30"/>
    <mergeCell ref="N29:N30"/>
    <mergeCell ref="R29:S29"/>
    <mergeCell ref="V29:AE29"/>
    <mergeCell ref="R30:S30"/>
    <mergeCell ref="V30:AE30"/>
    <mergeCell ref="T22:U22"/>
    <mergeCell ref="T24:U24"/>
    <mergeCell ref="T26:U26"/>
    <mergeCell ref="T28:U28"/>
    <mergeCell ref="T30:U30"/>
    <mergeCell ref="D27:K27"/>
    <mergeCell ref="N27:N28"/>
    <mergeCell ref="R27:S27"/>
    <mergeCell ref="V27:AE27"/>
    <mergeCell ref="D28:K28"/>
    <mergeCell ref="R28:S28"/>
    <mergeCell ref="V28:AE28"/>
    <mergeCell ref="D26:K26"/>
    <mergeCell ref="L25:L26"/>
    <mergeCell ref="R25:S25"/>
    <mergeCell ref="V25:AE25"/>
    <mergeCell ref="R26:S26"/>
    <mergeCell ref="V26:AE26"/>
    <mergeCell ref="A2:AE2"/>
    <mergeCell ref="AA3:AD3"/>
    <mergeCell ref="A4:A40"/>
    <mergeCell ref="R17:S17"/>
    <mergeCell ref="R20:S20"/>
    <mergeCell ref="D22:I22"/>
    <mergeCell ref="R22:S22"/>
    <mergeCell ref="V22:AE22"/>
    <mergeCell ref="D23:I23"/>
    <mergeCell ref="R23:S23"/>
    <mergeCell ref="V23:AE23"/>
    <mergeCell ref="D21:I21"/>
    <mergeCell ref="R21:S21"/>
    <mergeCell ref="V21:AE21"/>
    <mergeCell ref="D24:I24"/>
    <mergeCell ref="R24:S24"/>
    <mergeCell ref="V24:AE24"/>
    <mergeCell ref="B25:B26"/>
    <mergeCell ref="D25:I25"/>
    <mergeCell ref="C33:K34"/>
    <mergeCell ref="N33:N34"/>
    <mergeCell ref="R33:S33"/>
    <mergeCell ref="V33:AE33"/>
    <mergeCell ref="R34:S34"/>
    <mergeCell ref="C31:K32"/>
    <mergeCell ref="N31:N32"/>
    <mergeCell ref="R31:S31"/>
    <mergeCell ref="V31:AE31"/>
    <mergeCell ref="R32:S32"/>
    <mergeCell ref="V32:AE32"/>
    <mergeCell ref="R40:S40"/>
    <mergeCell ref="V40:AE40"/>
    <mergeCell ref="C37:K38"/>
    <mergeCell ref="N37:N38"/>
    <mergeCell ref="R37:S37"/>
    <mergeCell ref="V37:AE37"/>
    <mergeCell ref="R38:S38"/>
    <mergeCell ref="V38:AE38"/>
    <mergeCell ref="C35:K36"/>
    <mergeCell ref="N35:N36"/>
    <mergeCell ref="R35:S35"/>
    <mergeCell ref="V35:AE35"/>
    <mergeCell ref="R36:S36"/>
    <mergeCell ref="V36:AE36"/>
    <mergeCell ref="T32:U32"/>
    <mergeCell ref="T34:U34"/>
    <mergeCell ref="T36:U36"/>
    <mergeCell ref="T38:U38"/>
    <mergeCell ref="B45:B46"/>
    <mergeCell ref="C45:K46"/>
    <mergeCell ref="L45:L46"/>
    <mergeCell ref="N45:N46"/>
    <mergeCell ref="R45:S45"/>
    <mergeCell ref="V45:AE45"/>
    <mergeCell ref="R46:S46"/>
    <mergeCell ref="A41:A59"/>
    <mergeCell ref="C41:K42"/>
    <mergeCell ref="N41:N42"/>
    <mergeCell ref="R41:S41"/>
    <mergeCell ref="V41:AE41"/>
    <mergeCell ref="R42:S42"/>
    <mergeCell ref="V42:AE42"/>
    <mergeCell ref="C43:K44"/>
    <mergeCell ref="N43:N44"/>
    <mergeCell ref="R43:S43"/>
    <mergeCell ref="V46:AE46"/>
    <mergeCell ref="C47:K48"/>
    <mergeCell ref="N47:N48"/>
    <mergeCell ref="R47:S47"/>
    <mergeCell ref="V47:AE47"/>
    <mergeCell ref="R48:S48"/>
    <mergeCell ref="V48:AE48"/>
    <mergeCell ref="M45:M46"/>
    <mergeCell ref="C39:K40"/>
    <mergeCell ref="N39:N40"/>
    <mergeCell ref="R39:S39"/>
    <mergeCell ref="V39:AE39"/>
    <mergeCell ref="D51:J51"/>
    <mergeCell ref="N51:N52"/>
    <mergeCell ref="O51:O52"/>
    <mergeCell ref="R51:S52"/>
    <mergeCell ref="V51:AE52"/>
    <mergeCell ref="D52:I52"/>
    <mergeCell ref="N49:N50"/>
    <mergeCell ref="V49:AE49"/>
    <mergeCell ref="D50:I50"/>
    <mergeCell ref="V50:AE50"/>
    <mergeCell ref="D49:J49"/>
    <mergeCell ref="O49:O50"/>
    <mergeCell ref="R49:S50"/>
    <mergeCell ref="T40:U40"/>
    <mergeCell ref="T42:U42"/>
    <mergeCell ref="T44:U44"/>
    <mergeCell ref="T46:U46"/>
    <mergeCell ref="T48:U48"/>
    <mergeCell ref="R44:S44"/>
  </mergeCells>
  <dataValidations count="1">
    <dataValidation allowBlank="1" showInputMessage="1" showErrorMessage="1" prompt="Sila isi di sini_x000a_Please fill in here" sqref="C29:K48 M21:N48 O22:Q22 O24:Q24 O26:Q26 O28:Q28 O30:Q30 O32:Q32 O34:Q34 O36:Q36 O38:Q38 O40:Q40 O42:Q42 O44:Q44 O46:Q46 O48:Q48 P50:Q50" xr:uid="{BCA19FC0-C4D9-4E01-BA94-7D124E0F667F}"/>
  </dataValidations>
  <printOptions horizontalCentered="1"/>
  <pageMargins left="0" right="0" top="0.05" bottom="0.05" header="0.51180555555555596" footer="0.51180555555555596"/>
  <pageSetup paperSize="9" scale="52" firstPageNumber="0" orientation="landscape" useFirstPageNumber="1"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A600D-5570-456D-8CB1-DA6D6917A913}">
  <dimension ref="A1:AI68"/>
  <sheetViews>
    <sheetView showGridLines="0" view="pageBreakPreview" zoomScaleNormal="100" workbookViewId="0">
      <selection activeCell="W10" sqref="W10"/>
    </sheetView>
  </sheetViews>
  <sheetFormatPr defaultColWidth="9.109375" defaultRowHeight="12.75" customHeight="1"/>
  <cols>
    <col min="1" max="1" width="2.109375" style="3739" customWidth="1"/>
    <col min="2" max="2" width="2.88671875" style="3739" customWidth="1"/>
    <col min="3" max="3" width="1.44140625" style="3739" customWidth="1"/>
    <col min="4" max="4" width="3.6640625" style="3739" customWidth="1"/>
    <col min="5" max="5" width="3.88671875" style="3739" customWidth="1"/>
    <col min="6" max="12" width="4.109375" style="3739" customWidth="1"/>
    <col min="13" max="13" width="4.5546875" style="3739" customWidth="1"/>
    <col min="14" max="17" width="4.109375" style="3739" customWidth="1"/>
    <col min="18" max="18" width="4.6640625" style="3739" customWidth="1"/>
    <col min="19" max="19" width="4.109375" style="3739" customWidth="1"/>
    <col min="20" max="22" width="3.6640625" style="3739" customWidth="1"/>
    <col min="23" max="24" width="5.109375" style="3739" customWidth="1"/>
    <col min="25" max="25" width="3.5546875" style="3739" customWidth="1"/>
    <col min="26" max="27" width="4.109375" style="3739" customWidth="1"/>
    <col min="28" max="28" width="1.33203125" style="3739" customWidth="1"/>
    <col min="29" max="29" width="6.109375" style="3739" customWidth="1"/>
    <col min="30" max="30" width="3.33203125" style="3739" customWidth="1"/>
    <col min="31" max="33" width="1.88671875" style="3739" customWidth="1"/>
    <col min="34" max="34" width="2.5546875" style="3739" customWidth="1"/>
    <col min="35" max="35" width="1.88671875" style="3739" customWidth="1"/>
    <col min="36" max="16384" width="9.109375" style="3739"/>
  </cols>
  <sheetData>
    <row r="1" spans="1:35" ht="21" customHeight="1">
      <c r="A1" s="3965" t="s">
        <v>6887</v>
      </c>
      <c r="B1" s="3966"/>
      <c r="C1" s="3966"/>
      <c r="D1" s="3966"/>
      <c r="E1" s="3966"/>
      <c r="F1" s="3966"/>
      <c r="G1" s="3966"/>
      <c r="H1" s="3966"/>
      <c r="I1" s="3966"/>
      <c r="J1" s="3966"/>
      <c r="K1" s="3966"/>
      <c r="L1" s="3966"/>
      <c r="M1" s="3966"/>
      <c r="N1" s="3966"/>
      <c r="O1" s="3966"/>
      <c r="P1" s="3966"/>
      <c r="Q1" s="3966"/>
      <c r="R1" s="3966"/>
      <c r="S1" s="3966"/>
      <c r="T1" s="3966"/>
      <c r="U1" s="3966"/>
      <c r="V1" s="3966"/>
      <c r="W1" s="3966"/>
      <c r="X1" s="3966"/>
      <c r="Y1" s="3966"/>
      <c r="Z1" s="3966"/>
      <c r="AA1" s="3966"/>
      <c r="AB1" s="3966"/>
      <c r="AC1" s="3966"/>
      <c r="AD1" s="3966"/>
      <c r="AE1" s="3966"/>
      <c r="AF1" s="3966"/>
      <c r="AG1" s="3966"/>
      <c r="AH1" s="3966"/>
      <c r="AI1" s="3966"/>
    </row>
    <row r="2" spans="1:35" ht="16.5" customHeight="1">
      <c r="A2" s="3967" t="s">
        <v>6888</v>
      </c>
      <c r="B2" s="3968"/>
      <c r="C2" s="3968"/>
      <c r="D2" s="3968"/>
      <c r="E2" s="3968"/>
      <c r="F2" s="3968"/>
      <c r="G2" s="3968"/>
      <c r="H2" s="3968"/>
      <c r="I2" s="3968"/>
      <c r="J2" s="3968"/>
      <c r="K2" s="3968"/>
      <c r="L2" s="3968"/>
      <c r="M2" s="3968"/>
      <c r="N2" s="3968"/>
      <c r="O2" s="3968"/>
      <c r="P2" s="3968"/>
      <c r="Q2" s="3968"/>
      <c r="R2" s="3968"/>
      <c r="S2" s="3968"/>
      <c r="T2" s="3968"/>
      <c r="U2" s="3968"/>
      <c r="V2" s="3968"/>
      <c r="W2" s="3968"/>
      <c r="X2" s="3968"/>
      <c r="Y2" s="3968"/>
      <c r="Z2" s="3968"/>
      <c r="AA2" s="3968"/>
      <c r="AB2" s="3968"/>
      <c r="AC2" s="3968"/>
      <c r="AD2" s="3968"/>
      <c r="AE2" s="3968"/>
      <c r="AF2" s="3968"/>
      <c r="AG2" s="3968"/>
      <c r="AH2" s="3968"/>
      <c r="AI2" s="3968"/>
    </row>
    <row r="3" spans="1:35" ht="10.5" customHeight="1">
      <c r="A3" s="3740"/>
      <c r="B3" s="3741"/>
      <c r="C3" s="3741"/>
      <c r="D3" s="3741"/>
      <c r="E3" s="3741"/>
      <c r="F3" s="3741"/>
      <c r="G3" s="3741"/>
      <c r="H3" s="3741"/>
      <c r="I3" s="3741"/>
      <c r="J3" s="3741"/>
      <c r="K3" s="3741"/>
      <c r="L3" s="3741"/>
      <c r="M3" s="3741"/>
      <c r="N3" s="3741"/>
      <c r="O3" s="3741"/>
      <c r="P3" s="3741"/>
      <c r="Q3" s="3741"/>
      <c r="R3" s="3741"/>
      <c r="S3" s="3741"/>
      <c r="T3" s="3741"/>
      <c r="U3" s="3741"/>
      <c r="V3" s="3741"/>
      <c r="W3" s="3741"/>
      <c r="X3" s="3741"/>
      <c r="Y3" s="3741"/>
      <c r="Z3" s="3741"/>
      <c r="AA3" s="3741"/>
      <c r="AB3" s="3741"/>
      <c r="AC3" s="3741"/>
      <c r="AD3" s="3741"/>
      <c r="AE3" s="3741"/>
      <c r="AF3" s="3741"/>
      <c r="AG3" s="3741"/>
      <c r="AH3" s="3741"/>
      <c r="AI3" s="3741"/>
    </row>
    <row r="4" spans="1:35" s="3741" customFormat="1" ht="11.25" customHeight="1">
      <c r="A4" s="3742"/>
      <c r="B4" s="3743" t="s">
        <v>6889</v>
      </c>
    </row>
    <row r="5" spans="1:35" s="3741" customFormat="1" ht="11.25" customHeight="1">
      <c r="A5" s="3742"/>
      <c r="B5" s="3744" t="s">
        <v>6890</v>
      </c>
    </row>
    <row r="6" spans="1:35" s="3741" customFormat="1" ht="6.75" customHeight="1">
      <c r="A6" s="3742"/>
      <c r="B6" s="3743"/>
    </row>
    <row r="7" spans="1:35" ht="11.25" customHeight="1">
      <c r="A7" s="3745"/>
      <c r="B7" s="3746" t="s">
        <v>704</v>
      </c>
      <c r="C7" s="3747" t="s">
        <v>6891</v>
      </c>
      <c r="D7" s="3748"/>
      <c r="E7" s="3748"/>
      <c r="F7" s="3748"/>
      <c r="G7" s="3748"/>
      <c r="H7" s="3748"/>
      <c r="I7" s="3748"/>
      <c r="J7" s="3748"/>
      <c r="K7" s="3748"/>
      <c r="L7" s="3748"/>
      <c r="M7" s="3748"/>
      <c r="N7" s="3748"/>
      <c r="O7" s="3748"/>
      <c r="P7" s="3748"/>
      <c r="Q7" s="3748"/>
      <c r="R7" s="3748"/>
      <c r="S7" s="3748"/>
      <c r="T7" s="3748"/>
      <c r="U7" s="3748"/>
      <c r="V7" s="3748"/>
      <c r="W7" s="3748"/>
      <c r="X7" s="3748"/>
      <c r="Y7" s="3748"/>
      <c r="Z7" s="3748"/>
      <c r="AA7" s="3748"/>
      <c r="AB7" s="3748"/>
      <c r="AC7" s="3748"/>
      <c r="AD7" s="3748"/>
      <c r="AE7" s="3749"/>
      <c r="AF7" s="3749"/>
      <c r="AG7" s="3749"/>
      <c r="AH7" s="3749"/>
      <c r="AI7" s="3749"/>
    </row>
    <row r="8" spans="1:35" ht="11.25" customHeight="1">
      <c r="A8" s="3745"/>
      <c r="B8" s="3750"/>
      <c r="C8" s="3751" t="s">
        <v>6892</v>
      </c>
      <c r="D8" s="3748"/>
      <c r="E8" s="3748"/>
      <c r="F8" s="3748"/>
      <c r="G8" s="3748"/>
      <c r="H8" s="3748"/>
      <c r="I8" s="3748"/>
      <c r="J8" s="3748"/>
      <c r="K8" s="3748"/>
      <c r="L8" s="3748"/>
      <c r="M8" s="3748"/>
      <c r="N8" s="3748"/>
      <c r="O8" s="3748"/>
      <c r="P8" s="3748"/>
      <c r="Q8" s="3748"/>
      <c r="R8" s="3748"/>
      <c r="S8" s="3748"/>
      <c r="T8" s="3748"/>
      <c r="U8" s="3748"/>
      <c r="V8" s="3748"/>
      <c r="W8" s="3748"/>
      <c r="X8" s="3748"/>
      <c r="Y8" s="3748"/>
      <c r="Z8" s="3748"/>
      <c r="AA8" s="3748"/>
      <c r="AB8" s="3748"/>
      <c r="AC8" s="3748"/>
      <c r="AD8" s="3748"/>
      <c r="AE8" s="3749"/>
      <c r="AF8" s="3749"/>
      <c r="AG8" s="3749"/>
      <c r="AH8" s="3749"/>
      <c r="AI8" s="3749"/>
    </row>
    <row r="9" spans="1:35" ht="11.25" customHeight="1">
      <c r="A9" s="3745"/>
      <c r="B9" s="3750"/>
      <c r="C9" s="3751"/>
      <c r="D9" s="3748"/>
      <c r="E9" s="3748"/>
      <c r="F9" s="3748"/>
      <c r="G9" s="3748"/>
      <c r="H9" s="3748"/>
      <c r="I9" s="3748"/>
      <c r="J9" s="3748"/>
      <c r="K9" s="3748"/>
      <c r="L9" s="3748"/>
      <c r="M9" s="3748"/>
      <c r="N9" s="3748"/>
      <c r="O9" s="3748"/>
      <c r="P9" s="3748"/>
      <c r="Q9" s="3748"/>
      <c r="R9" s="3748"/>
      <c r="S9" s="3748"/>
      <c r="T9" s="3748"/>
      <c r="U9" s="3748"/>
      <c r="V9" s="3748"/>
      <c r="W9" s="3748"/>
      <c r="X9" s="3748"/>
      <c r="Y9" s="3748"/>
      <c r="Z9" s="3748"/>
      <c r="AA9" s="3748"/>
      <c r="AB9" s="3748"/>
      <c r="AC9" s="3748"/>
      <c r="AD9" s="3748"/>
      <c r="AE9" s="3749"/>
      <c r="AF9" s="3749"/>
      <c r="AG9" s="3749"/>
      <c r="AH9" s="3749"/>
      <c r="AI9" s="3749"/>
    </row>
    <row r="10" spans="1:35" ht="11.25" customHeight="1">
      <c r="A10" s="3752"/>
      <c r="B10" s="3753" t="s">
        <v>705</v>
      </c>
      <c r="C10" s="3754" t="s">
        <v>6893</v>
      </c>
      <c r="D10" s="3754"/>
      <c r="E10" s="3755"/>
      <c r="F10" s="3755"/>
      <c r="G10" s="3755"/>
      <c r="H10" s="3755"/>
      <c r="I10" s="3755"/>
      <c r="J10" s="3755"/>
      <c r="K10" s="3755"/>
      <c r="L10" s="3755"/>
      <c r="M10" s="3755"/>
      <c r="N10" s="3755"/>
      <c r="O10" s="3755"/>
      <c r="P10" s="3756"/>
      <c r="Q10" s="3756"/>
      <c r="R10" s="3756"/>
      <c r="S10" s="3756"/>
      <c r="T10" s="3756"/>
      <c r="U10" s="3756"/>
      <c r="V10" s="3756"/>
      <c r="W10" s="3756"/>
      <c r="X10" s="3757"/>
      <c r="Y10" s="3757"/>
      <c r="Z10" s="3757"/>
      <c r="AA10" s="3757"/>
      <c r="AB10" s="3757"/>
      <c r="AC10" s="3757"/>
      <c r="AD10" s="3757"/>
      <c r="AE10" s="3757"/>
      <c r="AF10" s="3757"/>
      <c r="AG10" s="3757"/>
      <c r="AH10" s="3757"/>
      <c r="AI10" s="3757"/>
    </row>
    <row r="11" spans="1:35" ht="11.25" customHeight="1">
      <c r="A11" s="3752"/>
      <c r="B11" s="3758"/>
      <c r="C11" s="3759" t="s">
        <v>6894</v>
      </c>
      <c r="D11" s="3759"/>
      <c r="E11" s="3755"/>
      <c r="F11" s="3755"/>
      <c r="G11" s="3755"/>
      <c r="H11" s="3755"/>
      <c r="I11" s="3755"/>
      <c r="J11" s="3755"/>
      <c r="K11" s="3755"/>
      <c r="L11" s="3755"/>
      <c r="M11" s="3755"/>
      <c r="N11" s="3755"/>
      <c r="O11" s="3755"/>
      <c r="P11" s="3756"/>
      <c r="Q11" s="3756"/>
      <c r="R11" s="3756"/>
      <c r="S11" s="3756"/>
      <c r="T11" s="3756"/>
      <c r="U11" s="3756"/>
      <c r="V11" s="3756"/>
      <c r="W11" s="3756"/>
      <c r="X11" s="3757"/>
      <c r="Y11" s="3757"/>
      <c r="Z11" s="3757"/>
      <c r="AA11" s="3757"/>
      <c r="AB11" s="3757"/>
      <c r="AC11" s="3757"/>
      <c r="AD11" s="3757"/>
      <c r="AE11" s="3757"/>
      <c r="AF11" s="3757"/>
      <c r="AG11" s="3757"/>
      <c r="AH11" s="3757"/>
      <c r="AI11" s="3757"/>
    </row>
    <row r="12" spans="1:35" ht="11.25" customHeight="1">
      <c r="A12" s="3745"/>
      <c r="B12" s="3750"/>
      <c r="C12" s="3751"/>
      <c r="D12" s="3748"/>
      <c r="E12" s="3748"/>
      <c r="F12" s="3748"/>
      <c r="G12" s="3748"/>
      <c r="H12" s="3748"/>
      <c r="I12" s="3748"/>
      <c r="J12" s="3748"/>
      <c r="K12" s="3748"/>
      <c r="L12" s="3748"/>
      <c r="M12" s="3748"/>
      <c r="N12" s="3748"/>
      <c r="O12" s="3748"/>
      <c r="P12" s="3748"/>
      <c r="Q12" s="3748"/>
      <c r="R12" s="3748"/>
      <c r="S12" s="3748"/>
      <c r="T12" s="3748"/>
      <c r="U12" s="3748"/>
      <c r="V12" s="3748"/>
      <c r="W12" s="3748"/>
      <c r="X12" s="3748"/>
      <c r="Y12" s="3748"/>
      <c r="Z12" s="3748"/>
      <c r="AA12" s="3748"/>
      <c r="AB12" s="3748"/>
      <c r="AC12" s="3748"/>
      <c r="AD12" s="3748"/>
      <c r="AE12" s="3749"/>
      <c r="AF12" s="3749"/>
      <c r="AG12" s="3749"/>
      <c r="AH12" s="3749"/>
      <c r="AI12" s="3749"/>
    </row>
    <row r="13" spans="1:35" ht="11.25" customHeight="1">
      <c r="A13" s="3752"/>
      <c r="B13" s="3753" t="s">
        <v>706</v>
      </c>
      <c r="C13" s="3754" t="s">
        <v>6895</v>
      </c>
      <c r="D13" s="3754"/>
      <c r="E13" s="3755"/>
      <c r="F13" s="3755"/>
      <c r="G13" s="3755"/>
      <c r="H13" s="3755"/>
      <c r="I13" s="3755"/>
      <c r="J13" s="3755"/>
      <c r="K13" s="3755"/>
      <c r="L13" s="3755"/>
      <c r="M13" s="3755"/>
      <c r="N13" s="3755"/>
      <c r="O13" s="3755"/>
      <c r="P13" s="3756"/>
      <c r="Q13" s="3756"/>
      <c r="R13" s="3756"/>
      <c r="S13" s="3756"/>
      <c r="T13" s="3756"/>
      <c r="U13" s="3756"/>
      <c r="V13" s="3756"/>
      <c r="W13" s="3756"/>
      <c r="X13" s="3757"/>
      <c r="Y13" s="3757"/>
      <c r="Z13" s="3757"/>
      <c r="AA13" s="3757"/>
      <c r="AB13" s="3757"/>
      <c r="AC13" s="3757"/>
      <c r="AD13" s="3757"/>
      <c r="AE13" s="3757"/>
      <c r="AF13" s="3757"/>
      <c r="AG13" s="3757"/>
      <c r="AH13" s="3757"/>
      <c r="AI13" s="3757"/>
    </row>
    <row r="14" spans="1:35" ht="11.25" customHeight="1">
      <c r="A14" s="3752"/>
      <c r="B14" s="3758"/>
      <c r="C14" s="3754" t="s">
        <v>6896</v>
      </c>
      <c r="D14" s="3754"/>
      <c r="E14" s="3755"/>
      <c r="F14" s="3755"/>
      <c r="G14" s="3755"/>
      <c r="H14" s="3755"/>
      <c r="I14" s="3755"/>
      <c r="J14" s="3755"/>
      <c r="K14" s="3755"/>
      <c r="L14" s="3755"/>
      <c r="M14" s="3755"/>
      <c r="N14" s="3755"/>
      <c r="O14" s="3755"/>
      <c r="P14" s="3756"/>
      <c r="Q14" s="3756"/>
      <c r="R14" s="3756"/>
      <c r="S14" s="3756"/>
      <c r="T14" s="3756"/>
      <c r="U14" s="3756"/>
      <c r="V14" s="3756"/>
      <c r="W14" s="3756"/>
      <c r="X14" s="3757"/>
      <c r="Y14" s="3757"/>
      <c r="Z14" s="3757"/>
      <c r="AA14" s="3757"/>
      <c r="AB14" s="3757"/>
      <c r="AC14" s="3757"/>
      <c r="AD14" s="3757"/>
      <c r="AE14" s="3757"/>
      <c r="AF14" s="3757"/>
      <c r="AG14" s="3757"/>
      <c r="AH14" s="3757"/>
      <c r="AI14" s="3757"/>
    </row>
    <row r="15" spans="1:35" ht="11.25" customHeight="1">
      <c r="A15" s="3752"/>
      <c r="B15" s="3760"/>
      <c r="C15" s="3759" t="s">
        <v>6897</v>
      </c>
      <c r="D15" s="3759"/>
      <c r="E15" s="3755"/>
      <c r="F15" s="3755"/>
      <c r="G15" s="3755"/>
      <c r="H15" s="3755"/>
      <c r="I15" s="3755"/>
      <c r="J15" s="3755"/>
      <c r="K15" s="3755"/>
      <c r="L15" s="3755"/>
      <c r="M15" s="3755"/>
      <c r="N15" s="3755"/>
      <c r="O15" s="3755"/>
      <c r="P15" s="3756"/>
      <c r="Q15" s="3756"/>
      <c r="R15" s="3756"/>
      <c r="S15" s="3756"/>
      <c r="T15" s="3756"/>
      <c r="U15" s="3756"/>
      <c r="V15" s="3756"/>
      <c r="W15" s="3756"/>
      <c r="X15" s="3757"/>
      <c r="Y15" s="3757"/>
      <c r="Z15" s="3757"/>
      <c r="AA15" s="3757"/>
      <c r="AB15" s="3757"/>
      <c r="AC15" s="3757"/>
      <c r="AD15" s="3757"/>
      <c r="AE15" s="3757"/>
      <c r="AF15" s="3757"/>
      <c r="AG15" s="3757"/>
      <c r="AH15" s="3757"/>
      <c r="AI15" s="3757"/>
    </row>
    <row r="16" spans="1:35" ht="11.25" customHeight="1">
      <c r="C16" s="3761" t="s">
        <v>6898</v>
      </c>
    </row>
    <row r="18" spans="1:35" ht="11.25" customHeight="1">
      <c r="A18" s="3752"/>
      <c r="B18" s="3762"/>
      <c r="C18" s="3754"/>
      <c r="D18" s="3754"/>
      <c r="E18" s="3755"/>
      <c r="F18" s="3755"/>
      <c r="G18" s="3755"/>
      <c r="H18" s="3755"/>
      <c r="I18" s="3755"/>
      <c r="J18" s="3755"/>
      <c r="K18" s="3755"/>
      <c r="L18" s="3755"/>
      <c r="M18" s="3755"/>
      <c r="N18" s="3755"/>
      <c r="O18" s="3755"/>
      <c r="P18" s="3756"/>
      <c r="Q18" s="3756"/>
      <c r="R18" s="3756"/>
      <c r="S18" s="3756"/>
      <c r="T18" s="3756"/>
      <c r="U18" s="3756"/>
      <c r="V18" s="3756"/>
      <c r="W18" s="3756"/>
      <c r="X18" s="3757"/>
      <c r="Y18" s="3757"/>
      <c r="Z18" s="3757"/>
      <c r="AA18" s="3757"/>
      <c r="AB18" s="3757"/>
      <c r="AC18" s="3757"/>
      <c r="AD18" s="3757"/>
      <c r="AE18" s="3757"/>
      <c r="AF18" s="3757"/>
      <c r="AG18" s="3757"/>
      <c r="AH18" s="3757"/>
      <c r="AI18" s="3757"/>
    </row>
    <row r="19" spans="1:35" ht="11.25" customHeight="1">
      <c r="A19" s="3752"/>
      <c r="B19" s="3762"/>
      <c r="C19" s="3754" t="s">
        <v>6899</v>
      </c>
      <c r="D19" s="3754"/>
      <c r="E19" s="3755"/>
      <c r="F19" s="3755"/>
      <c r="G19" s="3755"/>
      <c r="H19" s="3755"/>
      <c r="I19" s="3755"/>
      <c r="J19" s="3755"/>
      <c r="K19" s="3755"/>
      <c r="L19" s="3755"/>
      <c r="M19" s="3755"/>
      <c r="N19" s="3755"/>
      <c r="O19" s="3755"/>
      <c r="P19" s="3756"/>
      <c r="Q19" s="3756"/>
      <c r="R19" s="3756"/>
      <c r="S19" s="3756"/>
      <c r="T19" s="3756"/>
      <c r="U19" s="3756"/>
      <c r="V19" s="3756"/>
      <c r="W19" s="3756"/>
      <c r="X19" s="3757"/>
      <c r="Y19" s="3757"/>
      <c r="Z19" s="3757"/>
      <c r="AA19" s="3757"/>
      <c r="AB19" s="3757"/>
      <c r="AC19" s="3757"/>
      <c r="AD19" s="3757"/>
      <c r="AE19" s="3757"/>
      <c r="AF19" s="3757"/>
      <c r="AG19" s="3757"/>
      <c r="AH19" s="3757"/>
      <c r="AI19" s="3757"/>
    </row>
    <row r="20" spans="1:35" ht="11.25" customHeight="1">
      <c r="A20" s="3752"/>
      <c r="B20" s="3762"/>
      <c r="C20" s="3759" t="s">
        <v>6900</v>
      </c>
      <c r="D20" s="3754"/>
      <c r="E20" s="3755"/>
      <c r="F20" s="3755"/>
      <c r="G20" s="3755"/>
      <c r="H20" s="3755"/>
      <c r="I20" s="3755"/>
      <c r="J20" s="3755"/>
      <c r="K20" s="3755"/>
      <c r="L20" s="3755"/>
      <c r="M20" s="3755"/>
      <c r="N20" s="3755"/>
      <c r="O20" s="3755"/>
      <c r="P20" s="3756"/>
      <c r="Q20" s="3756"/>
      <c r="R20" s="3756"/>
      <c r="S20" s="3756"/>
      <c r="T20" s="3756"/>
      <c r="U20" s="3756"/>
      <c r="V20" s="3756"/>
      <c r="W20" s="3756"/>
      <c r="X20" s="3757"/>
      <c r="Y20" s="3757"/>
      <c r="Z20" s="3757"/>
      <c r="AA20" s="3757"/>
      <c r="AB20" s="3757"/>
      <c r="AC20" s="3757"/>
      <c r="AD20" s="3757"/>
      <c r="AE20" s="3757"/>
      <c r="AF20" s="3757"/>
      <c r="AG20" s="3757"/>
      <c r="AH20" s="3757"/>
      <c r="AI20" s="3757"/>
    </row>
    <row r="21" spans="1:35" ht="11.25" customHeight="1">
      <c r="A21" s="3752"/>
      <c r="B21" s="3762"/>
      <c r="C21" s="3754"/>
      <c r="D21" s="3754"/>
      <c r="E21" s="3755"/>
      <c r="F21" s="3755"/>
      <c r="G21" s="3755"/>
      <c r="H21" s="3755"/>
      <c r="I21" s="3755"/>
      <c r="J21" s="3755"/>
      <c r="K21" s="3755"/>
      <c r="L21" s="3755"/>
      <c r="M21" s="3755"/>
      <c r="N21" s="3755"/>
      <c r="O21" s="3755"/>
      <c r="P21" s="3756"/>
      <c r="Q21" s="3755" t="s">
        <v>6901</v>
      </c>
      <c r="R21" s="3756"/>
      <c r="S21" s="3756"/>
      <c r="T21" s="3969" t="s">
        <v>6902</v>
      </c>
      <c r="U21" s="3969"/>
      <c r="V21" s="3969"/>
      <c r="W21" s="3969"/>
      <c r="X21" s="3757"/>
      <c r="Y21" s="3757"/>
      <c r="Z21" s="3757"/>
      <c r="AA21" s="3757"/>
      <c r="AB21" s="3757"/>
      <c r="AC21" s="3757"/>
      <c r="AD21" s="3757"/>
      <c r="AE21" s="3757"/>
      <c r="AF21" s="3757"/>
      <c r="AG21" s="3757"/>
      <c r="AH21" s="3757"/>
      <c r="AI21" s="3757"/>
    </row>
    <row r="22" spans="1:35" ht="11.25" customHeight="1">
      <c r="A22" s="3752"/>
      <c r="B22" s="3762"/>
      <c r="C22" s="3754"/>
      <c r="D22" s="3960">
        <v>8</v>
      </c>
      <c r="E22" s="3960"/>
      <c r="F22" s="3970" t="s">
        <v>6903</v>
      </c>
      <c r="G22" s="3970" t="s">
        <v>381</v>
      </c>
      <c r="H22" s="3960" t="s">
        <v>6904</v>
      </c>
      <c r="I22" s="3970" t="s">
        <v>381</v>
      </c>
      <c r="J22" s="3970" t="s">
        <v>6905</v>
      </c>
      <c r="K22" s="3960"/>
      <c r="L22" s="3970">
        <v>8</v>
      </c>
      <c r="M22" s="3970" t="s">
        <v>40</v>
      </c>
      <c r="N22" s="3970">
        <v>8</v>
      </c>
      <c r="O22" s="3970"/>
      <c r="P22" s="3763"/>
      <c r="Q22" s="3970">
        <v>0</v>
      </c>
      <c r="R22" s="3970">
        <v>8</v>
      </c>
      <c r="S22" s="3976"/>
      <c r="T22" s="3970">
        <v>2</v>
      </c>
      <c r="U22" s="3970">
        <v>0</v>
      </c>
      <c r="V22" s="3970">
        <v>2</v>
      </c>
      <c r="W22" s="3970">
        <v>6</v>
      </c>
      <c r="X22" s="3962">
        <v>1</v>
      </c>
      <c r="Y22" s="3963" t="s">
        <v>6906</v>
      </c>
      <c r="Z22" s="3974" t="s">
        <v>6907</v>
      </c>
      <c r="AA22" s="3973"/>
      <c r="AB22" s="3755"/>
      <c r="AC22" s="3975">
        <v>2</v>
      </c>
      <c r="AD22" s="3971"/>
      <c r="AE22" s="3973" t="s">
        <v>6908</v>
      </c>
      <c r="AF22" s="3973"/>
      <c r="AG22" s="3973"/>
      <c r="AH22" s="3973"/>
      <c r="AI22" s="3757"/>
    </row>
    <row r="23" spans="1:35" ht="11.25" customHeight="1">
      <c r="A23" s="3752"/>
      <c r="B23" s="3762"/>
      <c r="C23" s="3754"/>
      <c r="D23" s="3961"/>
      <c r="E23" s="3961"/>
      <c r="F23" s="3970"/>
      <c r="G23" s="3970"/>
      <c r="H23" s="3961"/>
      <c r="I23" s="3970"/>
      <c r="J23" s="3970"/>
      <c r="K23" s="3961"/>
      <c r="L23" s="3970"/>
      <c r="M23" s="3970"/>
      <c r="N23" s="3970"/>
      <c r="O23" s="3970"/>
      <c r="P23" s="3763"/>
      <c r="Q23" s="3970"/>
      <c r="R23" s="3970"/>
      <c r="S23" s="3976"/>
      <c r="T23" s="3970"/>
      <c r="U23" s="3970"/>
      <c r="V23" s="3970"/>
      <c r="W23" s="3970"/>
      <c r="X23" s="3962"/>
      <c r="Y23" s="3964"/>
      <c r="Z23" s="3974"/>
      <c r="AA23" s="3973"/>
      <c r="AB23" s="3755"/>
      <c r="AC23" s="3975"/>
      <c r="AD23" s="3972"/>
      <c r="AE23" s="3973"/>
      <c r="AF23" s="3973"/>
      <c r="AG23" s="3973"/>
      <c r="AH23" s="3973"/>
      <c r="AI23" s="3757"/>
    </row>
    <row r="24" spans="1:35" ht="11.25" customHeight="1">
      <c r="A24" s="3752"/>
      <c r="B24" s="3762"/>
      <c r="C24" s="3754"/>
      <c r="D24" s="3754"/>
      <c r="E24" s="3755"/>
      <c r="F24" s="3755"/>
      <c r="G24" s="3755"/>
      <c r="H24" s="3755"/>
      <c r="I24" s="3755"/>
      <c r="J24" s="3755"/>
      <c r="K24" s="3755"/>
      <c r="L24" s="3755"/>
      <c r="M24" s="3755"/>
      <c r="N24" s="3755"/>
      <c r="O24" s="3755"/>
      <c r="P24" s="3756"/>
      <c r="Q24" s="3756"/>
      <c r="R24" s="3756"/>
      <c r="S24" s="3756"/>
      <c r="T24" s="3756"/>
      <c r="U24" s="3756"/>
      <c r="V24" s="3756"/>
      <c r="W24" s="3756"/>
      <c r="X24" s="3757"/>
      <c r="Y24" s="3757"/>
      <c r="Z24" s="3757"/>
      <c r="AA24" s="3757"/>
      <c r="AB24" s="3757"/>
      <c r="AC24" s="3757"/>
      <c r="AD24" s="3757"/>
      <c r="AE24" s="3757"/>
      <c r="AF24" s="3757"/>
      <c r="AG24" s="3757"/>
      <c r="AH24" s="3757"/>
      <c r="AI24" s="3757"/>
    </row>
    <row r="25" spans="1:35" ht="11.25" customHeight="1">
      <c r="A25" s="3752"/>
      <c r="B25" s="3753" t="s">
        <v>707</v>
      </c>
      <c r="C25" s="3754" t="s">
        <v>6909</v>
      </c>
      <c r="D25" s="3754"/>
      <c r="E25" s="3755"/>
      <c r="F25" s="3755"/>
      <c r="G25" s="3755"/>
      <c r="H25" s="3755"/>
      <c r="I25" s="3755"/>
      <c r="J25" s="3755"/>
      <c r="K25" s="3755"/>
      <c r="L25" s="3755"/>
      <c r="M25" s="3755"/>
      <c r="N25" s="3755"/>
      <c r="O25" s="3755"/>
      <c r="P25" s="3756"/>
      <c r="Q25" s="3756"/>
      <c r="R25" s="3756"/>
      <c r="S25" s="3756"/>
      <c r="T25" s="3756"/>
      <c r="U25" s="3756"/>
      <c r="V25" s="3756"/>
      <c r="W25" s="3756"/>
      <c r="X25" s="3757"/>
      <c r="Y25" s="3757"/>
      <c r="Z25" s="3757"/>
      <c r="AA25" s="3757"/>
      <c r="AB25" s="3757"/>
      <c r="AC25" s="3757"/>
      <c r="AD25" s="3757"/>
      <c r="AE25" s="3757"/>
      <c r="AF25" s="3757"/>
      <c r="AG25" s="3757"/>
      <c r="AH25" s="3757"/>
      <c r="AI25" s="3757"/>
    </row>
    <row r="26" spans="1:35" ht="11.25" customHeight="1">
      <c r="A26" s="3752"/>
      <c r="B26" s="3760"/>
      <c r="C26" s="3759" t="s">
        <v>6910</v>
      </c>
      <c r="D26" s="3759"/>
      <c r="E26" s="3755"/>
      <c r="F26" s="3755"/>
      <c r="G26" s="3755"/>
      <c r="H26" s="3755"/>
      <c r="I26" s="3755"/>
      <c r="J26" s="3755"/>
      <c r="K26" s="3755"/>
      <c r="L26" s="3755"/>
      <c r="M26" s="3755"/>
      <c r="N26" s="3755"/>
      <c r="O26" s="3755"/>
      <c r="P26" s="3756"/>
      <c r="Q26" s="3756"/>
      <c r="R26" s="3756"/>
      <c r="S26" s="3756"/>
      <c r="T26" s="3756"/>
      <c r="U26" s="3756"/>
      <c r="V26" s="3756"/>
      <c r="W26" s="3756"/>
      <c r="X26" s="3757"/>
      <c r="Y26" s="3757"/>
      <c r="Z26" s="3757"/>
      <c r="AA26" s="3757"/>
      <c r="AB26" s="3757"/>
      <c r="AC26" s="3757"/>
      <c r="AD26" s="3757"/>
      <c r="AE26" s="3757"/>
      <c r="AF26" s="3757"/>
      <c r="AG26" s="3757"/>
      <c r="AH26" s="3757"/>
      <c r="AI26" s="3757"/>
    </row>
    <row r="27" spans="1:35" ht="11.25" customHeight="1">
      <c r="A27" s="3752"/>
      <c r="B27" s="3760"/>
      <c r="C27" s="3754"/>
      <c r="D27" s="3754"/>
      <c r="E27" s="3755"/>
      <c r="F27" s="3755"/>
      <c r="G27" s="3755"/>
      <c r="H27" s="3755"/>
      <c r="I27" s="3755"/>
      <c r="J27" s="3755"/>
      <c r="K27" s="3755"/>
      <c r="L27" s="3755"/>
      <c r="M27" s="3755"/>
      <c r="N27" s="3755"/>
      <c r="O27" s="3755"/>
      <c r="P27" s="3756"/>
      <c r="Q27" s="3756"/>
      <c r="R27" s="3756"/>
      <c r="S27" s="3756"/>
      <c r="T27" s="3756"/>
      <c r="U27" s="3756"/>
      <c r="V27" s="3756"/>
      <c r="W27" s="3756"/>
      <c r="X27" s="3757"/>
      <c r="Y27" s="3757"/>
      <c r="Z27" s="3757"/>
      <c r="AA27" s="3757"/>
      <c r="AB27" s="3757"/>
      <c r="AC27" s="3757"/>
      <c r="AD27" s="3757"/>
      <c r="AE27" s="3757"/>
      <c r="AF27" s="3757"/>
      <c r="AG27" s="3757"/>
      <c r="AH27" s="3757"/>
      <c r="AI27" s="3757"/>
    </row>
    <row r="28" spans="1:35" ht="11.25" customHeight="1">
      <c r="A28" s="3752"/>
      <c r="B28" s="3753" t="s">
        <v>1414</v>
      </c>
      <c r="C28" s="3762" t="s">
        <v>6911</v>
      </c>
      <c r="D28" s="3762"/>
      <c r="E28" s="3755"/>
      <c r="F28" s="3755"/>
      <c r="G28" s="3755"/>
      <c r="H28" s="3755"/>
      <c r="I28" s="3755"/>
      <c r="J28" s="3755"/>
      <c r="K28" s="3755"/>
      <c r="L28" s="3755"/>
      <c r="M28" s="3755"/>
      <c r="N28" s="3755"/>
      <c r="O28" s="3755"/>
      <c r="P28" s="3756"/>
      <c r="Q28" s="3756"/>
      <c r="R28" s="3756"/>
      <c r="S28" s="3756"/>
      <c r="T28" s="3756"/>
      <c r="U28" s="3756"/>
      <c r="V28" s="3756"/>
      <c r="W28" s="3756"/>
      <c r="X28" s="3757"/>
      <c r="Y28" s="3757"/>
      <c r="Z28" s="3757"/>
      <c r="AA28" s="3757"/>
      <c r="AB28" s="3757"/>
      <c r="AC28" s="3757"/>
      <c r="AD28" s="3757"/>
      <c r="AE28" s="3757"/>
      <c r="AF28" s="3757"/>
      <c r="AG28" s="3757"/>
      <c r="AH28" s="3757"/>
      <c r="AI28" s="3757"/>
    </row>
    <row r="29" spans="1:35" ht="11.25" customHeight="1">
      <c r="A29" s="3752"/>
      <c r="B29" s="3764"/>
      <c r="C29" s="3765" t="s">
        <v>6912</v>
      </c>
      <c r="D29" s="3766"/>
      <c r="E29" s="3755"/>
      <c r="F29" s="3755"/>
      <c r="G29" s="3755"/>
      <c r="H29" s="3755"/>
      <c r="I29" s="3755"/>
      <c r="J29" s="3755"/>
      <c r="K29" s="3755"/>
      <c r="L29" s="3755"/>
      <c r="M29" s="3755"/>
      <c r="N29" s="3755"/>
      <c r="O29" s="3755"/>
      <c r="P29" s="3756"/>
      <c r="Q29" s="3756"/>
      <c r="R29" s="3756"/>
      <c r="S29" s="3756"/>
      <c r="T29" s="3756"/>
      <c r="U29" s="3756"/>
      <c r="V29" s="3756"/>
      <c r="W29" s="3756"/>
      <c r="X29" s="3767"/>
      <c r="Y29" s="3767"/>
      <c r="Z29" s="3767"/>
      <c r="AA29" s="3767"/>
      <c r="AB29" s="3767"/>
      <c r="AC29" s="3767"/>
      <c r="AD29" s="3767"/>
      <c r="AE29" s="3757"/>
      <c r="AF29" s="3757"/>
      <c r="AG29" s="3757"/>
      <c r="AH29" s="3757"/>
      <c r="AI29" s="3757"/>
    </row>
    <row r="30" spans="1:35" ht="12" customHeight="1">
      <c r="A30" s="3752"/>
      <c r="B30" s="3764"/>
      <c r="C30" s="3765" t="s">
        <v>6913</v>
      </c>
      <c r="D30" s="3766"/>
      <c r="E30" s="3755"/>
      <c r="F30" s="3755"/>
      <c r="G30" s="3755"/>
      <c r="H30" s="3755"/>
      <c r="I30" s="3755"/>
      <c r="J30" s="3755"/>
      <c r="K30" s="3755"/>
      <c r="L30" s="3755"/>
      <c r="M30" s="3755"/>
      <c r="N30" s="3755"/>
      <c r="O30" s="3755"/>
      <c r="P30" s="3756"/>
      <c r="Q30" s="3756"/>
      <c r="R30" s="3756"/>
      <c r="S30" s="3756"/>
      <c r="T30" s="3756"/>
      <c r="U30" s="3756"/>
      <c r="V30" s="3756"/>
      <c r="W30" s="3756"/>
      <c r="X30" s="3767"/>
      <c r="Y30" s="3767"/>
      <c r="Z30" s="3767"/>
      <c r="AA30" s="3767"/>
      <c r="AB30" s="3767"/>
      <c r="AC30" s="3767"/>
      <c r="AD30" s="3767"/>
      <c r="AE30" s="3757"/>
      <c r="AF30" s="3757"/>
      <c r="AG30" s="3757"/>
      <c r="AH30" s="3757"/>
      <c r="AI30" s="3757"/>
    </row>
    <row r="31" spans="1:35" ht="11.25" customHeight="1">
      <c r="A31" s="3752"/>
      <c r="B31" s="3760"/>
      <c r="C31" s="3768" t="s">
        <v>6914</v>
      </c>
      <c r="D31" s="3768"/>
      <c r="E31" s="3755"/>
      <c r="F31" s="3755"/>
      <c r="G31" s="3755"/>
      <c r="H31" s="3755"/>
      <c r="I31" s="3755"/>
      <c r="J31" s="3755"/>
      <c r="K31" s="3755"/>
      <c r="L31" s="3755"/>
      <c r="M31" s="3755"/>
      <c r="N31" s="3755"/>
      <c r="O31" s="3755"/>
      <c r="P31" s="3756"/>
      <c r="Q31" s="3756"/>
      <c r="R31" s="3756"/>
      <c r="S31" s="3756"/>
      <c r="T31" s="3756"/>
      <c r="U31" s="3756"/>
      <c r="V31" s="3756"/>
      <c r="W31" s="3756"/>
      <c r="X31" s="3757"/>
      <c r="Y31" s="3757"/>
      <c r="Z31" s="3757"/>
      <c r="AA31" s="3757"/>
      <c r="AB31" s="3757"/>
      <c r="AC31" s="3757"/>
      <c r="AD31" s="3757"/>
      <c r="AE31" s="3757"/>
      <c r="AF31" s="3757"/>
      <c r="AG31" s="3757"/>
      <c r="AH31" s="3757"/>
      <c r="AI31" s="3757"/>
    </row>
    <row r="32" spans="1:35" ht="11.25" customHeight="1">
      <c r="A32" s="3752"/>
      <c r="B32" s="3764"/>
      <c r="C32" s="3769" t="s">
        <v>6915</v>
      </c>
      <c r="D32" s="3770"/>
      <c r="E32" s="3755"/>
      <c r="F32" s="3755"/>
      <c r="G32" s="3755"/>
      <c r="H32" s="3755"/>
      <c r="I32" s="3755"/>
      <c r="J32" s="3755"/>
      <c r="K32" s="3755"/>
      <c r="L32" s="3755"/>
      <c r="M32" s="3755"/>
      <c r="N32" s="3755"/>
      <c r="O32" s="3755"/>
      <c r="P32" s="3756"/>
      <c r="Q32" s="3756"/>
      <c r="R32" s="3756"/>
      <c r="S32" s="3756"/>
      <c r="T32" s="3756"/>
      <c r="U32" s="3756"/>
      <c r="V32" s="3756"/>
      <c r="W32" s="3756"/>
      <c r="X32" s="3767"/>
      <c r="Y32" s="3767"/>
      <c r="Z32" s="3767"/>
      <c r="AA32" s="3767"/>
      <c r="AB32" s="3767"/>
      <c r="AC32" s="3767"/>
      <c r="AD32" s="3767"/>
      <c r="AE32" s="3757"/>
      <c r="AF32" s="3757"/>
      <c r="AG32" s="3757"/>
      <c r="AH32" s="3757"/>
      <c r="AI32" s="3757"/>
    </row>
    <row r="33" spans="1:35" ht="11.25" customHeight="1">
      <c r="A33" s="3752"/>
      <c r="B33" s="3764"/>
      <c r="C33" s="3769" t="s">
        <v>6916</v>
      </c>
      <c r="D33" s="3770"/>
      <c r="E33" s="3755"/>
      <c r="F33" s="3755"/>
      <c r="G33" s="3755"/>
      <c r="H33" s="3755"/>
      <c r="I33" s="3755"/>
      <c r="J33" s="3755"/>
      <c r="K33" s="3755"/>
      <c r="L33" s="3755"/>
      <c r="M33" s="3755"/>
      <c r="N33" s="3755"/>
      <c r="O33" s="3755"/>
      <c r="P33" s="3756"/>
      <c r="Q33" s="3756"/>
      <c r="R33" s="3756"/>
      <c r="S33" s="3756"/>
      <c r="T33" s="3756"/>
      <c r="U33" s="3756"/>
      <c r="V33" s="3756"/>
      <c r="W33" s="3756"/>
      <c r="X33" s="3767"/>
      <c r="Y33" s="3767"/>
      <c r="Z33" s="3767"/>
      <c r="AA33" s="3767"/>
      <c r="AB33" s="3767"/>
      <c r="AC33" s="3767"/>
      <c r="AD33" s="3767"/>
      <c r="AE33" s="3757"/>
      <c r="AF33" s="3757"/>
      <c r="AG33" s="3757"/>
      <c r="AH33" s="3757"/>
      <c r="AI33" s="3757"/>
    </row>
    <row r="34" spans="1:35" ht="14.25" customHeight="1">
      <c r="A34" s="3752"/>
      <c r="B34" s="3764"/>
      <c r="C34" s="3765"/>
      <c r="D34" s="3766"/>
      <c r="E34" s="3755"/>
      <c r="F34" s="3755"/>
      <c r="G34" s="3755"/>
      <c r="H34" s="3755"/>
      <c r="I34" s="3755"/>
      <c r="J34" s="3755"/>
      <c r="K34" s="3755"/>
      <c r="L34" s="3755"/>
      <c r="M34" s="3755"/>
      <c r="N34" s="3755"/>
      <c r="O34" s="3755"/>
      <c r="P34" s="3756"/>
      <c r="Q34" s="3756"/>
      <c r="R34" s="3756"/>
      <c r="S34" s="3756"/>
      <c r="T34" s="3756"/>
      <c r="U34" s="3756"/>
      <c r="V34" s="3756"/>
      <c r="W34" s="3756"/>
      <c r="X34" s="3767"/>
      <c r="Y34" s="3767"/>
      <c r="Z34" s="3767"/>
      <c r="AA34" s="3767"/>
      <c r="AB34" s="3767"/>
      <c r="AC34" s="3767"/>
      <c r="AD34" s="3767"/>
      <c r="AE34" s="3757"/>
      <c r="AF34" s="3757"/>
      <c r="AG34" s="3757"/>
      <c r="AH34" s="3757"/>
      <c r="AI34" s="3757"/>
    </row>
    <row r="35" spans="1:35" ht="11.25" customHeight="1">
      <c r="A35" s="3752"/>
      <c r="B35" s="3762"/>
      <c r="C35" s="3754" t="s">
        <v>6899</v>
      </c>
      <c r="D35" s="3754"/>
      <c r="E35" s="3755"/>
      <c r="F35" s="3755"/>
      <c r="G35" s="3755"/>
      <c r="H35" s="3755"/>
      <c r="I35" s="3755"/>
      <c r="J35" s="3755"/>
      <c r="K35" s="3755"/>
      <c r="L35" s="3755"/>
      <c r="M35" s="3755"/>
      <c r="N35" s="3755"/>
      <c r="O35" s="3755"/>
      <c r="P35" s="3756"/>
      <c r="Q35" s="3756"/>
      <c r="R35" s="3756"/>
      <c r="S35" s="3756"/>
      <c r="T35" s="3756"/>
      <c r="U35" s="3756"/>
      <c r="V35" s="3756"/>
      <c r="W35" s="3756"/>
      <c r="X35" s="3757"/>
      <c r="Y35" s="3757"/>
      <c r="Z35" s="3757"/>
      <c r="AA35" s="3757"/>
      <c r="AB35" s="3757"/>
      <c r="AC35" s="3757"/>
      <c r="AD35" s="3757"/>
      <c r="AE35" s="3757"/>
      <c r="AF35" s="3757"/>
      <c r="AG35" s="3757"/>
      <c r="AH35" s="3757"/>
      <c r="AI35" s="3757"/>
    </row>
    <row r="36" spans="1:35" ht="11.25" customHeight="1">
      <c r="A36" s="3752"/>
      <c r="B36" s="3762"/>
      <c r="C36" s="3759" t="s">
        <v>6900</v>
      </c>
      <c r="D36" s="3754"/>
      <c r="E36" s="3755"/>
      <c r="F36" s="3755"/>
      <c r="G36" s="3755"/>
      <c r="H36" s="3755"/>
      <c r="I36" s="3755"/>
      <c r="J36" s="3755"/>
      <c r="K36" s="3755"/>
      <c r="L36" s="3755"/>
      <c r="M36" s="3755"/>
      <c r="N36" s="3755"/>
      <c r="O36" s="3755"/>
      <c r="P36" s="3756"/>
      <c r="Q36" s="3756"/>
      <c r="R36" s="3756"/>
      <c r="S36" s="3756"/>
      <c r="T36" s="3756"/>
      <c r="U36" s="3756"/>
      <c r="V36" s="3756"/>
      <c r="W36" s="3756"/>
      <c r="X36" s="3757"/>
      <c r="Y36" s="3757"/>
      <c r="Z36" s="3757"/>
      <c r="AA36" s="3757"/>
      <c r="AB36" s="3757"/>
      <c r="AC36" s="3757"/>
      <c r="AD36" s="3757"/>
      <c r="AE36" s="3757"/>
      <c r="AF36" s="3757"/>
      <c r="AG36" s="3757"/>
      <c r="AH36" s="3757"/>
      <c r="AI36" s="3757"/>
    </row>
    <row r="37" spans="1:35" ht="14.25" customHeight="1">
      <c r="A37" s="3752"/>
      <c r="B37" s="3764"/>
      <c r="C37" s="3765"/>
      <c r="D37" s="3766"/>
      <c r="E37" s="3755"/>
      <c r="F37" s="3755"/>
      <c r="G37" s="3755"/>
      <c r="H37" s="3755"/>
      <c r="I37" s="3755"/>
      <c r="J37" s="3755"/>
      <c r="K37" s="3755"/>
      <c r="L37" s="3755"/>
      <c r="M37" s="3755"/>
      <c r="N37" s="3771">
        <v>8</v>
      </c>
      <c r="O37" s="3771">
        <v>6</v>
      </c>
      <c r="P37" s="3771">
        <v>0</v>
      </c>
      <c r="Q37" s="3771">
        <v>0</v>
      </c>
      <c r="R37" s="3756"/>
      <c r="S37" s="3756"/>
      <c r="T37" s="3756"/>
      <c r="U37" s="3756"/>
      <c r="V37" s="3756"/>
      <c r="W37" s="3756"/>
      <c r="X37" s="3767"/>
      <c r="Y37" s="3767"/>
      <c r="Z37" s="3767"/>
      <c r="AA37" s="3767"/>
      <c r="AB37" s="3767"/>
      <c r="AC37" s="3767"/>
      <c r="AD37" s="3767"/>
      <c r="AE37" s="3757"/>
      <c r="AF37" s="3757"/>
      <c r="AG37" s="3757"/>
      <c r="AH37" s="3757"/>
      <c r="AI37" s="3757"/>
    </row>
    <row r="38" spans="1:35" ht="11.25" customHeight="1">
      <c r="A38" s="3752"/>
      <c r="B38" s="3975" t="s">
        <v>6665</v>
      </c>
      <c r="C38" s="3977"/>
      <c r="D38" s="3960">
        <v>8</v>
      </c>
      <c r="E38" s="3960">
        <v>6</v>
      </c>
      <c r="F38" s="3960">
        <v>0</v>
      </c>
      <c r="G38" s="3960">
        <v>0</v>
      </c>
      <c r="H38" s="3960"/>
      <c r="I38" s="3960">
        <v>1</v>
      </c>
      <c r="J38" s="3960">
        <v>2</v>
      </c>
      <c r="K38" s="3960">
        <v>0</v>
      </c>
      <c r="L38" s="3960">
        <v>0</v>
      </c>
      <c r="M38" s="3772" t="s">
        <v>6917</v>
      </c>
      <c r="N38" s="3960">
        <v>1</v>
      </c>
      <c r="O38" s="3960">
        <v>2</v>
      </c>
      <c r="P38" s="3960">
        <v>0</v>
      </c>
      <c r="Q38" s="3960">
        <v>0</v>
      </c>
      <c r="R38" s="3772" t="s">
        <v>6917</v>
      </c>
      <c r="S38" s="3960">
        <v>1</v>
      </c>
      <c r="T38" s="3960">
        <v>2</v>
      </c>
      <c r="U38" s="3960">
        <v>0</v>
      </c>
      <c r="V38" s="3960">
        <v>0</v>
      </c>
      <c r="W38" s="3772" t="s">
        <v>6917</v>
      </c>
      <c r="X38" s="3960">
        <v>1</v>
      </c>
      <c r="Y38" s="3960">
        <v>2</v>
      </c>
      <c r="Z38" s="3960">
        <v>0</v>
      </c>
      <c r="AA38" s="3960">
        <v>0</v>
      </c>
      <c r="AB38" s="3767"/>
      <c r="AC38" s="3978">
        <v>8600</v>
      </c>
      <c r="AD38" s="3767"/>
      <c r="AE38" s="3757"/>
      <c r="AF38" s="3757"/>
      <c r="AG38" s="3757"/>
      <c r="AH38" s="3757"/>
      <c r="AI38" s="3757"/>
    </row>
    <row r="39" spans="1:35" ht="11.25" customHeight="1">
      <c r="A39" s="3752"/>
      <c r="B39" s="3975"/>
      <c r="C39" s="3977"/>
      <c r="D39" s="3961"/>
      <c r="E39" s="3961"/>
      <c r="F39" s="3961"/>
      <c r="G39" s="3961"/>
      <c r="H39" s="3961"/>
      <c r="I39" s="3961"/>
      <c r="J39" s="3961"/>
      <c r="K39" s="3961"/>
      <c r="L39" s="3961"/>
      <c r="M39" s="3773" t="s">
        <v>6918</v>
      </c>
      <c r="N39" s="3961"/>
      <c r="O39" s="3961"/>
      <c r="P39" s="3961"/>
      <c r="Q39" s="3961"/>
      <c r="R39" s="3774" t="s">
        <v>6918</v>
      </c>
      <c r="S39" s="3961"/>
      <c r="T39" s="3961"/>
      <c r="U39" s="3961"/>
      <c r="V39" s="3961"/>
      <c r="W39" s="3773" t="s">
        <v>6918</v>
      </c>
      <c r="X39" s="3961"/>
      <c r="Y39" s="3961"/>
      <c r="Z39" s="3961"/>
      <c r="AA39" s="3961"/>
      <c r="AB39" s="3767"/>
      <c r="AC39" s="3978"/>
      <c r="AD39" s="3767"/>
      <c r="AE39" s="3757"/>
      <c r="AF39" s="3757"/>
      <c r="AG39" s="3757"/>
      <c r="AH39" s="3757"/>
      <c r="AI39" s="3757"/>
    </row>
    <row r="40" spans="1:35" ht="14.25" customHeight="1">
      <c r="A40" s="3752"/>
      <c r="B40" s="3764"/>
      <c r="C40" s="3765"/>
      <c r="D40" s="3766"/>
      <c r="E40" s="3755"/>
      <c r="F40" s="3755"/>
      <c r="G40" s="3755"/>
      <c r="H40" s="3755"/>
      <c r="I40" s="3755"/>
      <c r="J40" s="3755"/>
      <c r="K40" s="3755"/>
      <c r="L40" s="3755"/>
      <c r="M40" s="3775"/>
      <c r="N40" s="3755"/>
      <c r="O40" s="3755"/>
      <c r="P40" s="3756"/>
      <c r="Q40" s="3756"/>
      <c r="R40" s="3776"/>
      <c r="S40" s="3771">
        <v>8</v>
      </c>
      <c r="T40" s="3771">
        <v>6</v>
      </c>
      <c r="U40" s="3771">
        <v>0</v>
      </c>
      <c r="V40" s="3771">
        <v>0</v>
      </c>
      <c r="W40" s="3776"/>
      <c r="X40" s="3767"/>
      <c r="Y40" s="3767"/>
      <c r="Z40" s="3767"/>
      <c r="AA40" s="3767"/>
      <c r="AB40" s="3767"/>
      <c r="AC40" s="3767"/>
      <c r="AD40" s="3767"/>
      <c r="AE40" s="3757"/>
      <c r="AF40" s="3757"/>
      <c r="AG40" s="3757"/>
      <c r="AH40" s="3757"/>
      <c r="AI40" s="3757"/>
    </row>
    <row r="41" spans="1:35" ht="14.25" customHeight="1">
      <c r="A41" s="3752"/>
      <c r="B41" s="3764"/>
      <c r="C41" s="3765"/>
      <c r="D41" s="3766"/>
      <c r="E41" s="3755"/>
      <c r="F41" s="3755"/>
      <c r="G41" s="3755"/>
      <c r="H41" s="3755"/>
      <c r="I41" s="3755"/>
      <c r="J41" s="3755"/>
      <c r="K41" s="3755"/>
      <c r="L41" s="3755"/>
      <c r="M41" s="3775"/>
      <c r="N41" s="3755"/>
      <c r="O41" s="3755"/>
      <c r="P41" s="3756"/>
      <c r="Q41" s="3756"/>
      <c r="R41" s="3776"/>
      <c r="S41" s="3756"/>
      <c r="T41" s="3756"/>
      <c r="U41" s="3756"/>
      <c r="V41" s="3756"/>
      <c r="W41" s="3776"/>
      <c r="X41" s="3767"/>
      <c r="Y41" s="3767"/>
      <c r="Z41" s="3767"/>
      <c r="AA41" s="3767"/>
      <c r="AB41" s="3767"/>
      <c r="AC41" s="3767"/>
      <c r="AD41" s="3767"/>
      <c r="AE41" s="3757"/>
      <c r="AF41" s="3757"/>
      <c r="AG41" s="3757"/>
      <c r="AH41" s="3757"/>
      <c r="AI41" s="3757"/>
    </row>
    <row r="42" spans="1:35" ht="14.25" customHeight="1">
      <c r="A42" s="3752"/>
      <c r="B42" s="3764"/>
      <c r="C42" s="3765"/>
      <c r="D42" s="3766"/>
      <c r="E42" s="3755"/>
      <c r="F42" s="3755"/>
      <c r="G42" s="3755"/>
      <c r="H42" s="3755"/>
      <c r="I42" s="3755"/>
      <c r="J42" s="3755"/>
      <c r="K42" s="3755"/>
      <c r="L42" s="3755"/>
      <c r="M42" s="3775"/>
      <c r="N42" s="3771">
        <v>8</v>
      </c>
      <c r="O42" s="3771">
        <v>6</v>
      </c>
      <c r="P42" s="3771">
        <v>0</v>
      </c>
      <c r="Q42" s="3771">
        <v>0</v>
      </c>
      <c r="R42" s="3776"/>
      <c r="S42" s="3756"/>
      <c r="T42" s="3756"/>
      <c r="U42" s="3756"/>
      <c r="V42" s="3756"/>
      <c r="W42" s="3776"/>
      <c r="X42" s="3767"/>
      <c r="Y42" s="3767"/>
      <c r="Z42" s="3767"/>
      <c r="AA42" s="3767"/>
      <c r="AB42" s="3767"/>
      <c r="AC42" s="3767"/>
      <c r="AD42" s="3767"/>
      <c r="AE42" s="3757"/>
      <c r="AF42" s="3757"/>
      <c r="AG42" s="3757"/>
      <c r="AH42" s="3757"/>
      <c r="AI42" s="3757"/>
    </row>
    <row r="43" spans="1:35" ht="11.25" customHeight="1">
      <c r="A43" s="3752"/>
      <c r="B43" s="3975" t="s">
        <v>6668</v>
      </c>
      <c r="C43" s="3977"/>
      <c r="D43" s="3960">
        <v>8</v>
      </c>
      <c r="E43" s="3960">
        <v>6</v>
      </c>
      <c r="F43" s="3960">
        <v>0</v>
      </c>
      <c r="G43" s="3960">
        <v>0</v>
      </c>
      <c r="H43" s="3960"/>
      <c r="I43" s="3960">
        <v>1</v>
      </c>
      <c r="J43" s="3960">
        <v>2</v>
      </c>
      <c r="K43" s="3960">
        <v>0</v>
      </c>
      <c r="L43" s="3960">
        <v>0</v>
      </c>
      <c r="M43" s="3772" t="s">
        <v>6917</v>
      </c>
      <c r="N43" s="3960">
        <v>1</v>
      </c>
      <c r="O43" s="3960">
        <v>2</v>
      </c>
      <c r="P43" s="3960">
        <v>0</v>
      </c>
      <c r="Q43" s="3960">
        <v>0</v>
      </c>
      <c r="R43" s="3772" t="s">
        <v>6917</v>
      </c>
      <c r="S43" s="3960">
        <v>1</v>
      </c>
      <c r="T43" s="3960">
        <v>2</v>
      </c>
      <c r="U43" s="3960">
        <v>0</v>
      </c>
      <c r="V43" s="3960">
        <v>0</v>
      </c>
      <c r="W43" s="3772" t="s">
        <v>6917</v>
      </c>
      <c r="X43" s="3960">
        <v>1</v>
      </c>
      <c r="Y43" s="3960">
        <v>2</v>
      </c>
      <c r="Z43" s="3960">
        <v>0</v>
      </c>
      <c r="AA43" s="3960">
        <v>0</v>
      </c>
      <c r="AB43" s="3767"/>
      <c r="AC43" s="3978">
        <v>8600</v>
      </c>
      <c r="AD43" s="3767"/>
      <c r="AE43" s="3757"/>
      <c r="AF43" s="3757"/>
      <c r="AG43" s="3757"/>
      <c r="AH43" s="3757"/>
      <c r="AI43" s="3757"/>
    </row>
    <row r="44" spans="1:35" ht="11.25" customHeight="1">
      <c r="A44" s="3752"/>
      <c r="B44" s="3975"/>
      <c r="C44" s="3977"/>
      <c r="D44" s="3961"/>
      <c r="E44" s="3961"/>
      <c r="F44" s="3961"/>
      <c r="G44" s="3961"/>
      <c r="H44" s="3961"/>
      <c r="I44" s="3961"/>
      <c r="J44" s="3961"/>
      <c r="K44" s="3961"/>
      <c r="L44" s="3961"/>
      <c r="M44" s="3773" t="s">
        <v>6918</v>
      </c>
      <c r="N44" s="3961"/>
      <c r="O44" s="3961"/>
      <c r="P44" s="3961"/>
      <c r="Q44" s="3961"/>
      <c r="R44" s="3773" t="s">
        <v>6918</v>
      </c>
      <c r="S44" s="3961"/>
      <c r="T44" s="3961"/>
      <c r="U44" s="3961"/>
      <c r="V44" s="3961"/>
      <c r="W44" s="3773" t="s">
        <v>6918</v>
      </c>
      <c r="X44" s="3961"/>
      <c r="Y44" s="3961"/>
      <c r="Z44" s="3961"/>
      <c r="AA44" s="3961"/>
      <c r="AB44" s="3767"/>
      <c r="AC44" s="3978"/>
      <c r="AD44" s="3767"/>
      <c r="AE44" s="3757"/>
      <c r="AF44" s="3757"/>
      <c r="AG44" s="3757"/>
      <c r="AH44" s="3757"/>
      <c r="AI44" s="3757"/>
    </row>
    <row r="45" spans="1:35" ht="14.25" customHeight="1">
      <c r="A45" s="3752"/>
      <c r="B45" s="3764"/>
      <c r="C45" s="3765"/>
      <c r="D45" s="3766"/>
      <c r="E45" s="3755"/>
      <c r="F45" s="3755"/>
      <c r="G45" s="3755"/>
      <c r="H45" s="3755"/>
      <c r="I45" s="3755"/>
      <c r="J45" s="3755"/>
      <c r="K45" s="3755"/>
      <c r="L45" s="3755"/>
      <c r="M45" s="3755"/>
      <c r="N45" s="3755"/>
      <c r="O45" s="3755"/>
      <c r="P45" s="3756"/>
      <c r="Q45" s="3756"/>
      <c r="R45" s="3756"/>
      <c r="S45" s="3771">
        <v>8</v>
      </c>
      <c r="T45" s="3771">
        <v>6</v>
      </c>
      <c r="U45" s="3771">
        <v>0</v>
      </c>
      <c r="V45" s="3771">
        <v>0</v>
      </c>
      <c r="W45" s="3756"/>
      <c r="X45" s="3767"/>
      <c r="Y45" s="3767"/>
      <c r="Z45" s="3767"/>
      <c r="AA45" s="3767"/>
      <c r="AB45" s="3767"/>
      <c r="AC45" s="3767"/>
      <c r="AD45" s="3767"/>
      <c r="AE45" s="3757"/>
      <c r="AF45" s="3757"/>
      <c r="AG45" s="3757"/>
      <c r="AH45" s="3757"/>
      <c r="AI45" s="3757"/>
    </row>
    <row r="46" spans="1:35" ht="14.25" customHeight="1">
      <c r="A46" s="3752"/>
      <c r="B46" s="3764"/>
      <c r="C46" s="3765"/>
      <c r="D46" s="3766"/>
      <c r="E46" s="3755"/>
      <c r="F46" s="3755"/>
      <c r="G46" s="3755"/>
      <c r="H46" s="3755"/>
      <c r="I46" s="3755"/>
      <c r="J46" s="3755"/>
      <c r="K46" s="3755"/>
      <c r="L46" s="3755"/>
      <c r="M46" s="3755"/>
      <c r="N46" s="3755"/>
      <c r="O46" s="3755"/>
      <c r="P46" s="3756"/>
      <c r="Q46" s="3756"/>
      <c r="R46" s="3756"/>
      <c r="S46" s="3756"/>
      <c r="T46" s="3756"/>
      <c r="U46" s="3756"/>
      <c r="V46" s="3756"/>
      <c r="W46" s="3756"/>
      <c r="X46" s="3767"/>
      <c r="Y46" s="3767"/>
      <c r="Z46" s="3767"/>
      <c r="AA46" s="3767"/>
      <c r="AB46" s="3767"/>
      <c r="AC46" s="3767"/>
      <c r="AD46" s="3767"/>
      <c r="AE46" s="3757"/>
      <c r="AF46" s="3757"/>
      <c r="AG46" s="3757"/>
      <c r="AH46" s="3757"/>
      <c r="AI46" s="3757"/>
    </row>
    <row r="47" spans="1:35" ht="11.25" customHeight="1">
      <c r="A47" s="3752"/>
      <c r="B47" s="3777" t="s">
        <v>708</v>
      </c>
      <c r="C47" s="3765" t="s">
        <v>6919</v>
      </c>
      <c r="D47" s="3766"/>
      <c r="E47" s="3755"/>
      <c r="F47" s="3755"/>
      <c r="G47" s="3755"/>
      <c r="H47" s="3755"/>
      <c r="I47" s="3755"/>
      <c r="J47" s="3755"/>
      <c r="K47" s="3755"/>
      <c r="L47" s="3755"/>
      <c r="M47" s="3755"/>
      <c r="N47" s="3755"/>
      <c r="O47" s="3755"/>
      <c r="P47" s="3756"/>
      <c r="Q47" s="3756"/>
      <c r="R47" s="3756"/>
      <c r="S47" s="3756"/>
      <c r="T47" s="3756"/>
      <c r="U47" s="3756"/>
      <c r="V47" s="3756"/>
      <c r="W47" s="3756"/>
      <c r="X47" s="3767"/>
      <c r="Y47" s="3767"/>
      <c r="Z47" s="3767"/>
      <c r="AA47" s="3767"/>
      <c r="AB47" s="3767"/>
      <c r="AC47" s="3767"/>
      <c r="AD47" s="3767"/>
      <c r="AE47" s="3757"/>
      <c r="AF47" s="3757"/>
      <c r="AG47" s="3757"/>
      <c r="AH47" s="3757"/>
      <c r="AI47" s="3757"/>
    </row>
    <row r="48" spans="1:35" ht="11.25" customHeight="1">
      <c r="A48" s="3752"/>
      <c r="B48" s="3760"/>
      <c r="C48" s="3769" t="s">
        <v>6920</v>
      </c>
      <c r="D48" s="3770"/>
      <c r="E48" s="3755"/>
      <c r="F48" s="3755"/>
      <c r="G48" s="3755"/>
      <c r="H48" s="3755"/>
      <c r="I48" s="3755"/>
      <c r="J48" s="3755"/>
      <c r="K48" s="3755"/>
      <c r="L48" s="3755"/>
      <c r="M48" s="3755"/>
      <c r="N48" s="3755"/>
      <c r="O48" s="3755"/>
      <c r="P48" s="3756"/>
      <c r="Q48" s="3756"/>
      <c r="R48" s="3756"/>
      <c r="S48" s="3756"/>
      <c r="T48" s="3756"/>
      <c r="U48" s="3756"/>
      <c r="V48" s="3756"/>
      <c r="W48" s="3756"/>
      <c r="X48" s="3767"/>
      <c r="Y48" s="3767"/>
      <c r="Z48" s="3767"/>
      <c r="AA48" s="3767"/>
      <c r="AB48" s="3767"/>
      <c r="AC48" s="3767"/>
      <c r="AD48" s="3767"/>
      <c r="AE48" s="3757"/>
      <c r="AF48" s="3757"/>
      <c r="AG48" s="3757"/>
      <c r="AH48" s="3757"/>
      <c r="AI48" s="3757"/>
    </row>
    <row r="49" spans="1:35" ht="14.25" customHeight="1">
      <c r="A49" s="3752"/>
      <c r="B49" s="3764"/>
      <c r="C49" s="3765"/>
      <c r="D49" s="3766"/>
      <c r="E49" s="3755"/>
      <c r="F49" s="3755"/>
      <c r="G49" s="3755"/>
      <c r="H49" s="3755"/>
      <c r="I49" s="3755"/>
      <c r="J49" s="3755"/>
      <c r="K49" s="3755"/>
      <c r="L49" s="3755"/>
      <c r="M49" s="3755"/>
      <c r="N49" s="3755"/>
      <c r="O49" s="3755"/>
      <c r="P49" s="3756"/>
      <c r="Q49" s="3756"/>
      <c r="R49" s="3756"/>
      <c r="S49" s="3756"/>
      <c r="T49" s="3756"/>
      <c r="U49" s="3756"/>
      <c r="V49" s="3756"/>
      <c r="W49" s="3756"/>
      <c r="X49" s="3767"/>
      <c r="Y49" s="3767"/>
      <c r="Z49" s="3767"/>
      <c r="AA49" s="3767"/>
      <c r="AB49" s="3767"/>
      <c r="AC49" s="3767"/>
      <c r="AD49" s="3767"/>
      <c r="AE49" s="3757"/>
      <c r="AF49" s="3757"/>
      <c r="AG49" s="3757"/>
      <c r="AH49" s="3757"/>
      <c r="AI49" s="3757"/>
    </row>
    <row r="50" spans="1:35" ht="5.25" customHeight="1">
      <c r="A50" s="3752"/>
      <c r="B50" s="3764"/>
      <c r="C50" s="3765"/>
      <c r="D50" s="3766"/>
      <c r="E50" s="3755"/>
      <c r="F50" s="3755"/>
      <c r="G50" s="3755"/>
      <c r="H50" s="3755"/>
      <c r="I50" s="3755"/>
      <c r="J50" s="3755"/>
      <c r="K50" s="3755"/>
      <c r="L50" s="3778"/>
      <c r="M50" s="3778"/>
      <c r="N50" s="3778"/>
      <c r="O50" s="3778"/>
      <c r="P50" s="3778"/>
      <c r="Q50" s="3778"/>
      <c r="R50" s="3778"/>
      <c r="S50" s="3778"/>
      <c r="T50" s="3756"/>
      <c r="U50" s="3756"/>
      <c r="V50" s="3756"/>
      <c r="W50" s="3756"/>
      <c r="X50" s="3767"/>
      <c r="Y50" s="3767"/>
      <c r="Z50" s="3767"/>
      <c r="AA50" s="3767"/>
      <c r="AB50" s="3767"/>
      <c r="AC50" s="3767"/>
      <c r="AD50" s="3767"/>
      <c r="AE50" s="3757"/>
      <c r="AF50" s="3757"/>
      <c r="AG50" s="3757"/>
      <c r="AH50" s="3757"/>
      <c r="AI50" s="3757"/>
    </row>
    <row r="51" spans="1:35" ht="22.5" customHeight="1">
      <c r="A51" s="3752"/>
      <c r="B51" s="3764"/>
      <c r="C51" s="3765"/>
      <c r="D51" s="3766"/>
      <c r="E51" s="3755"/>
      <c r="F51" s="3779"/>
      <c r="G51" s="3780"/>
      <c r="H51" s="3781"/>
      <c r="I51" s="3782"/>
      <c r="J51" s="3782"/>
      <c r="K51" s="3782"/>
      <c r="L51" s="3783"/>
      <c r="M51" s="3783"/>
      <c r="N51" s="3783"/>
      <c r="O51" s="3784" t="s">
        <v>6921</v>
      </c>
      <c r="P51" s="3783">
        <v>8</v>
      </c>
      <c r="Q51" s="3783">
        <v>6</v>
      </c>
      <c r="R51" s="3783">
        <v>6</v>
      </c>
      <c r="S51" s="3785">
        <v>8</v>
      </c>
      <c r="T51" s="3756"/>
      <c r="U51" s="3756"/>
      <c r="V51" s="3756"/>
      <c r="W51" s="3756"/>
      <c r="X51" s="3767"/>
      <c r="Y51" s="3767"/>
      <c r="Z51" s="3767"/>
      <c r="AA51" s="3767"/>
      <c r="AB51" s="3767"/>
      <c r="AC51" s="3767"/>
      <c r="AD51" s="3767"/>
      <c r="AE51" s="3757"/>
      <c r="AF51" s="3757"/>
      <c r="AG51" s="3757"/>
      <c r="AH51" s="3757"/>
      <c r="AI51" s="3757"/>
    </row>
    <row r="52" spans="1:35" ht="14.25" customHeight="1">
      <c r="A52" s="3752"/>
      <c r="B52" s="3764"/>
      <c r="C52" s="3765"/>
      <c r="D52" s="3766"/>
      <c r="E52" s="3755"/>
      <c r="F52" s="3755"/>
      <c r="G52" s="3755"/>
      <c r="H52" s="3755"/>
      <c r="I52" s="3755"/>
      <c r="J52" s="3755"/>
      <c r="K52" s="3755"/>
      <c r="L52" s="3755"/>
      <c r="M52" s="3755"/>
      <c r="N52" s="3755"/>
      <c r="O52" s="3755"/>
      <c r="P52" s="3756"/>
      <c r="Q52" s="3756"/>
      <c r="R52" s="3756"/>
      <c r="S52" s="3756"/>
      <c r="T52" s="3756"/>
      <c r="U52" s="3756"/>
      <c r="V52" s="3756"/>
      <c r="W52" s="3756"/>
      <c r="X52" s="3767"/>
      <c r="Y52" s="3767"/>
      <c r="Z52" s="3767"/>
      <c r="AA52" s="3767"/>
      <c r="AB52" s="3767"/>
      <c r="AC52" s="3767"/>
      <c r="AD52" s="3767"/>
      <c r="AE52" s="3757"/>
      <c r="AF52" s="3757"/>
      <c r="AG52" s="3757"/>
      <c r="AH52" s="3757"/>
      <c r="AI52" s="3757"/>
    </row>
    <row r="53" spans="1:35" ht="11.25" customHeight="1">
      <c r="A53" s="3752"/>
      <c r="B53" s="3777" t="s">
        <v>709</v>
      </c>
      <c r="C53" s="3765" t="s">
        <v>6922</v>
      </c>
      <c r="D53" s="3766"/>
      <c r="E53" s="3755"/>
      <c r="F53" s="3755"/>
      <c r="G53" s="3755"/>
      <c r="H53" s="3755"/>
      <c r="I53" s="3755"/>
      <c r="J53" s="3755"/>
      <c r="K53" s="3755"/>
      <c r="L53" s="3755"/>
      <c r="M53" s="3755"/>
      <c r="N53" s="3755"/>
      <c r="O53" s="3755"/>
      <c r="P53" s="3756"/>
      <c r="Q53" s="3786"/>
      <c r="R53" s="3755" t="s">
        <v>6923</v>
      </c>
      <c r="S53" s="3755"/>
      <c r="T53" s="3755"/>
      <c r="U53" s="3979"/>
      <c r="V53" s="3755" t="s">
        <v>6924</v>
      </c>
      <c r="W53" s="3755"/>
      <c r="X53" s="3764"/>
      <c r="Y53" s="3764"/>
      <c r="Z53" s="3764"/>
      <c r="AA53" s="3780"/>
      <c r="AB53" s="3767"/>
      <c r="AC53" s="3767"/>
      <c r="AD53" s="3767"/>
      <c r="AE53" s="3757"/>
      <c r="AF53" s="3757"/>
      <c r="AG53" s="3757"/>
      <c r="AH53" s="3757"/>
      <c r="AI53" s="3757"/>
    </row>
    <row r="54" spans="1:35" ht="11.25" customHeight="1">
      <c r="A54" s="3752"/>
      <c r="B54" s="3787"/>
      <c r="C54" s="3769" t="s">
        <v>6925</v>
      </c>
      <c r="D54" s="3766"/>
      <c r="E54" s="3755"/>
      <c r="F54" s="3755"/>
      <c r="G54" s="3755"/>
      <c r="H54" s="3755"/>
      <c r="I54" s="3755"/>
      <c r="J54" s="3755"/>
      <c r="K54" s="3755"/>
      <c r="L54" s="3755"/>
      <c r="M54" s="3755"/>
      <c r="N54" s="3755"/>
      <c r="O54" s="3755"/>
      <c r="P54" s="3756"/>
      <c r="Q54" s="3788"/>
      <c r="R54" s="3755" t="s">
        <v>6926</v>
      </c>
      <c r="S54" s="3755"/>
      <c r="T54" s="3755"/>
      <c r="U54" s="3980"/>
      <c r="V54" s="3755" t="s">
        <v>6927</v>
      </c>
      <c r="W54" s="3755"/>
      <c r="X54" s="3764"/>
      <c r="Y54" s="3764"/>
      <c r="Z54" s="3764"/>
      <c r="AA54" s="3780"/>
      <c r="AB54" s="3767"/>
      <c r="AC54" s="3767"/>
      <c r="AD54" s="3767"/>
      <c r="AE54" s="3757"/>
      <c r="AF54" s="3757"/>
      <c r="AG54" s="3757"/>
      <c r="AH54" s="3757"/>
      <c r="AI54" s="3757"/>
    </row>
    <row r="55" spans="1:35" ht="14.25" customHeight="1">
      <c r="A55" s="3752"/>
      <c r="B55" s="3787"/>
      <c r="C55" s="3769"/>
      <c r="D55" s="3766"/>
      <c r="E55" s="3755"/>
      <c r="F55" s="3755"/>
      <c r="G55" s="3755"/>
      <c r="H55" s="3755"/>
      <c r="I55" s="3755"/>
      <c r="J55" s="3755"/>
      <c r="K55" s="3755"/>
      <c r="L55" s="3755"/>
      <c r="M55" s="3755"/>
      <c r="N55" s="3755"/>
      <c r="O55" s="3755"/>
      <c r="P55" s="3756"/>
      <c r="Q55" s="3756"/>
      <c r="R55" s="3755"/>
      <c r="S55" s="3755"/>
      <c r="T55" s="3755"/>
      <c r="U55" s="3766"/>
      <c r="V55" s="3755"/>
      <c r="W55" s="3755"/>
      <c r="X55" s="3764"/>
      <c r="Y55" s="3764"/>
      <c r="Z55" s="3764"/>
      <c r="AA55" s="3780"/>
      <c r="AB55" s="3767"/>
      <c r="AC55" s="3767"/>
      <c r="AD55" s="3767"/>
      <c r="AE55" s="3757"/>
      <c r="AF55" s="3757"/>
      <c r="AG55" s="3757"/>
      <c r="AH55" s="3757"/>
      <c r="AI55" s="3757"/>
    </row>
    <row r="56" spans="1:35" ht="11.25" customHeight="1">
      <c r="A56" s="3752"/>
      <c r="B56" s="3777" t="s">
        <v>710</v>
      </c>
      <c r="C56" s="3765" t="s">
        <v>6928</v>
      </c>
      <c r="D56" s="3766"/>
      <c r="E56" s="3755"/>
      <c r="F56" s="3755"/>
      <c r="G56" s="3755"/>
      <c r="H56" s="3755"/>
      <c r="I56" s="3755"/>
      <c r="J56" s="3755"/>
      <c r="K56" s="3755"/>
      <c r="L56" s="3755"/>
      <c r="M56" s="3755"/>
      <c r="N56" s="3755"/>
      <c r="O56" s="3755"/>
      <c r="P56" s="3756"/>
      <c r="Q56" s="3756"/>
      <c r="R56" s="3755"/>
      <c r="S56" s="3755"/>
      <c r="T56" s="3755"/>
      <c r="U56" s="3766"/>
      <c r="V56" s="3755"/>
      <c r="W56" s="3755"/>
      <c r="X56" s="3764"/>
      <c r="Y56" s="3764"/>
      <c r="Z56" s="3764"/>
      <c r="AA56" s="3780"/>
      <c r="AB56" s="3767"/>
      <c r="AC56" s="3767"/>
      <c r="AD56" s="3767"/>
      <c r="AE56" s="3757"/>
      <c r="AF56" s="3757"/>
      <c r="AG56" s="3757"/>
      <c r="AH56" s="3757"/>
      <c r="AI56" s="3757"/>
    </row>
    <row r="57" spans="1:35" ht="11.25" customHeight="1">
      <c r="A57" s="3752"/>
      <c r="B57" s="3787"/>
      <c r="C57" s="3769" t="s">
        <v>6929</v>
      </c>
      <c r="D57" s="3766"/>
      <c r="E57" s="3755"/>
      <c r="F57" s="3755"/>
      <c r="G57" s="3755"/>
      <c r="H57" s="3755"/>
      <c r="I57" s="3755"/>
      <c r="J57" s="3755"/>
      <c r="K57" s="3755"/>
      <c r="L57" s="3755"/>
      <c r="M57" s="3755"/>
      <c r="N57" s="3755"/>
      <c r="O57" s="3755"/>
      <c r="P57" s="3756"/>
      <c r="Q57" s="3756"/>
      <c r="R57" s="3755"/>
      <c r="S57" s="3755"/>
      <c r="T57" s="3755"/>
      <c r="U57" s="3766"/>
      <c r="V57" s="3755"/>
      <c r="W57" s="3755"/>
      <c r="X57" s="3764"/>
      <c r="Y57" s="3764"/>
      <c r="Z57" s="3764"/>
      <c r="AA57" s="3780"/>
      <c r="AB57" s="3767"/>
      <c r="AC57" s="3767"/>
      <c r="AD57" s="3767"/>
      <c r="AE57" s="3757"/>
      <c r="AF57" s="3757"/>
      <c r="AG57" s="3757"/>
      <c r="AH57" s="3757"/>
      <c r="AI57" s="3757"/>
    </row>
    <row r="58" spans="1:35" ht="14.25" customHeight="1">
      <c r="A58" s="3752"/>
      <c r="B58" s="3787"/>
      <c r="C58" s="3769"/>
      <c r="D58" s="3766"/>
      <c r="E58" s="3755"/>
      <c r="F58" s="3755"/>
      <c r="G58" s="3755"/>
      <c r="H58" s="3755"/>
      <c r="I58" s="3755"/>
      <c r="J58" s="3755"/>
      <c r="K58" s="3755"/>
      <c r="L58" s="3755"/>
      <c r="M58" s="3755"/>
      <c r="N58" s="3755"/>
      <c r="O58" s="3755"/>
      <c r="P58" s="3756"/>
      <c r="Q58" s="3756"/>
      <c r="R58" s="3755"/>
      <c r="S58" s="3755"/>
      <c r="T58" s="3755"/>
      <c r="U58" s="3766"/>
      <c r="V58" s="3755"/>
      <c r="W58" s="3755"/>
      <c r="X58" s="3764"/>
      <c r="Y58" s="3764"/>
      <c r="Z58" s="3764"/>
      <c r="AA58" s="3780"/>
      <c r="AB58" s="3767"/>
      <c r="AC58" s="3767"/>
      <c r="AD58" s="3767"/>
      <c r="AE58" s="3757"/>
      <c r="AF58" s="3757"/>
      <c r="AG58" s="3757"/>
      <c r="AH58" s="3757"/>
      <c r="AI58" s="3757"/>
    </row>
    <row r="59" spans="1:35" ht="11.25" customHeight="1">
      <c r="A59" s="3752"/>
      <c r="B59" s="3777" t="s">
        <v>711</v>
      </c>
      <c r="C59" s="3765" t="s">
        <v>6930</v>
      </c>
      <c r="D59" s="3766"/>
      <c r="E59" s="3755"/>
      <c r="F59" s="3755"/>
      <c r="G59" s="3755"/>
      <c r="H59" s="3755"/>
      <c r="I59" s="3755"/>
      <c r="J59" s="3755"/>
      <c r="K59" s="3755"/>
      <c r="L59" s="3755"/>
      <c r="M59" s="3755"/>
      <c r="N59" s="3755"/>
      <c r="O59" s="3755"/>
      <c r="P59" s="3756"/>
      <c r="Q59" s="3756"/>
      <c r="R59" s="3756"/>
      <c r="S59" s="3756"/>
      <c r="T59" s="3756"/>
      <c r="U59" s="3756"/>
      <c r="V59" s="3756"/>
      <c r="W59" s="3756"/>
      <c r="X59" s="3767"/>
      <c r="Y59" s="3767"/>
      <c r="Z59" s="3767"/>
      <c r="AA59" s="3767"/>
      <c r="AB59" s="3767"/>
      <c r="AC59" s="3767"/>
      <c r="AD59" s="3767"/>
      <c r="AE59" s="3757"/>
      <c r="AF59" s="3757"/>
      <c r="AG59" s="3757"/>
      <c r="AH59" s="3757"/>
      <c r="AI59" s="3757"/>
    </row>
    <row r="60" spans="1:35" ht="11.25" customHeight="1">
      <c r="A60" s="3752"/>
      <c r="B60" s="3764"/>
      <c r="C60" s="3769" t="s">
        <v>6931</v>
      </c>
      <c r="D60" s="3766"/>
      <c r="E60" s="3755"/>
      <c r="F60" s="3755"/>
      <c r="G60" s="3755"/>
      <c r="H60" s="3755"/>
      <c r="I60" s="3755"/>
      <c r="J60" s="3755"/>
      <c r="K60" s="3755"/>
      <c r="L60" s="3755"/>
      <c r="M60" s="3755"/>
      <c r="N60" s="3755"/>
      <c r="O60" s="3755"/>
      <c r="P60" s="3756"/>
      <c r="Q60" s="3756"/>
      <c r="R60" s="3756"/>
      <c r="S60" s="3756"/>
      <c r="T60" s="3756"/>
      <c r="U60" s="3756"/>
      <c r="V60" s="3756"/>
      <c r="W60" s="3756"/>
      <c r="X60" s="3767"/>
      <c r="Y60" s="3767"/>
      <c r="Z60" s="3767"/>
      <c r="AA60" s="3767"/>
      <c r="AB60" s="3767"/>
      <c r="AC60" s="3767"/>
      <c r="AD60" s="3767"/>
      <c r="AE60" s="3757"/>
      <c r="AF60" s="3757"/>
      <c r="AG60" s="3757"/>
      <c r="AH60" s="3757"/>
      <c r="AI60" s="3757"/>
    </row>
    <row r="61" spans="1:35" ht="17.25" customHeight="1">
      <c r="A61" s="3752"/>
      <c r="B61" s="3764"/>
      <c r="C61" s="3789"/>
      <c r="D61" s="3790"/>
      <c r="E61" s="3791"/>
      <c r="F61" s="3791"/>
      <c r="G61" s="3791"/>
      <c r="H61" s="3791"/>
      <c r="I61" s="3791"/>
      <c r="J61" s="3791"/>
      <c r="K61" s="3791"/>
      <c r="L61" s="3791"/>
      <c r="M61" s="3791"/>
      <c r="N61" s="3791"/>
      <c r="O61" s="3791"/>
      <c r="P61" s="3792"/>
      <c r="Q61" s="3792"/>
      <c r="R61" s="3792"/>
      <c r="S61" s="3792"/>
      <c r="T61" s="3792"/>
      <c r="U61" s="3792"/>
      <c r="V61" s="3792"/>
      <c r="W61" s="3792"/>
      <c r="X61" s="3793"/>
      <c r="Y61" s="3793"/>
      <c r="Z61" s="3793"/>
      <c r="AA61" s="3793"/>
      <c r="AB61" s="3793"/>
      <c r="AC61" s="3793"/>
      <c r="AD61" s="3793"/>
      <c r="AE61" s="3794"/>
      <c r="AF61" s="3794"/>
      <c r="AG61" s="3794"/>
      <c r="AH61" s="3757"/>
      <c r="AI61" s="3757"/>
    </row>
    <row r="62" spans="1:35" ht="18" customHeight="1">
      <c r="A62" s="3752"/>
      <c r="B62" s="3764"/>
      <c r="C62" s="3795"/>
      <c r="D62" s="3796"/>
      <c r="E62" s="3797"/>
      <c r="F62" s="3797"/>
      <c r="G62" s="3797"/>
      <c r="H62" s="3797"/>
      <c r="I62" s="3797"/>
      <c r="J62" s="3797"/>
      <c r="K62" s="3797"/>
      <c r="L62" s="3797"/>
      <c r="M62" s="3797"/>
      <c r="N62" s="3797"/>
      <c r="O62" s="3797"/>
      <c r="P62" s="3798"/>
      <c r="Q62" s="3798"/>
      <c r="R62" s="3798"/>
      <c r="S62" s="3798"/>
      <c r="T62" s="3798"/>
      <c r="U62" s="3798"/>
      <c r="V62" s="3798"/>
      <c r="W62" s="3798"/>
      <c r="X62" s="3799"/>
      <c r="Y62" s="3799"/>
      <c r="Z62" s="3799"/>
      <c r="AA62" s="3799"/>
      <c r="AB62" s="3799"/>
      <c r="AC62" s="3799"/>
      <c r="AD62" s="3799"/>
      <c r="AE62" s="3800"/>
      <c r="AF62" s="3800"/>
      <c r="AG62" s="3800"/>
      <c r="AH62" s="3757"/>
      <c r="AI62" s="3757"/>
    </row>
    <row r="63" spans="1:35" ht="18" customHeight="1">
      <c r="A63" s="3752"/>
      <c r="B63" s="3764"/>
      <c r="C63" s="3795"/>
      <c r="D63" s="3796"/>
      <c r="E63" s="3797"/>
      <c r="F63" s="3797"/>
      <c r="G63" s="3797"/>
      <c r="H63" s="3797"/>
      <c r="I63" s="3797"/>
      <c r="J63" s="3797"/>
      <c r="K63" s="3797"/>
      <c r="L63" s="3797"/>
      <c r="M63" s="3797"/>
      <c r="N63" s="3797"/>
      <c r="O63" s="3797"/>
      <c r="P63" s="3798"/>
      <c r="Q63" s="3798"/>
      <c r="R63" s="3798"/>
      <c r="S63" s="3798"/>
      <c r="T63" s="3798"/>
      <c r="U63" s="3798"/>
      <c r="V63" s="3798"/>
      <c r="W63" s="3798"/>
      <c r="X63" s="3799"/>
      <c r="Y63" s="3799"/>
      <c r="Z63" s="3799"/>
      <c r="AA63" s="3799"/>
      <c r="AB63" s="3799"/>
      <c r="AC63" s="3799"/>
      <c r="AD63" s="3799"/>
      <c r="AE63" s="3800"/>
      <c r="AF63" s="3800"/>
      <c r="AG63" s="3800"/>
      <c r="AH63" s="3757"/>
      <c r="AI63" s="3757"/>
    </row>
    <row r="64" spans="1:35" ht="18" customHeight="1">
      <c r="A64" s="3752"/>
      <c r="B64" s="3764"/>
      <c r="C64" s="3795"/>
      <c r="D64" s="3796"/>
      <c r="E64" s="3797"/>
      <c r="F64" s="3797"/>
      <c r="G64" s="3797"/>
      <c r="H64" s="3797"/>
      <c r="I64" s="3797"/>
      <c r="J64" s="3797"/>
      <c r="K64" s="3797"/>
      <c r="L64" s="3797"/>
      <c r="M64" s="3797"/>
      <c r="N64" s="3797"/>
      <c r="O64" s="3797"/>
      <c r="P64" s="3798"/>
      <c r="Q64" s="3798"/>
      <c r="R64" s="3798"/>
      <c r="S64" s="3798"/>
      <c r="T64" s="3798"/>
      <c r="U64" s="3798"/>
      <c r="V64" s="3798"/>
      <c r="W64" s="3798"/>
      <c r="X64" s="3799"/>
      <c r="Y64" s="3799"/>
      <c r="Z64" s="3799"/>
      <c r="AA64" s="3799"/>
      <c r="AB64" s="3799"/>
      <c r="AC64" s="3799"/>
      <c r="AD64" s="3799"/>
      <c r="AE64" s="3800"/>
      <c r="AF64" s="3800"/>
      <c r="AG64" s="3800"/>
      <c r="AH64" s="3757"/>
      <c r="AI64" s="3757"/>
    </row>
    <row r="65" spans="1:35" ht="18" customHeight="1">
      <c r="A65" s="3752"/>
      <c r="B65" s="3764"/>
      <c r="C65" s="3795"/>
      <c r="D65" s="3796"/>
      <c r="E65" s="3797"/>
      <c r="F65" s="3797"/>
      <c r="G65" s="3797"/>
      <c r="H65" s="3797"/>
      <c r="I65" s="3797"/>
      <c r="J65" s="3797"/>
      <c r="K65" s="3797"/>
      <c r="L65" s="3797"/>
      <c r="M65" s="3797"/>
      <c r="N65" s="3797"/>
      <c r="O65" s="3797"/>
      <c r="P65" s="3798"/>
      <c r="Q65" s="3798"/>
      <c r="R65" s="3798"/>
      <c r="S65" s="3798"/>
      <c r="T65" s="3798"/>
      <c r="U65" s="3798"/>
      <c r="V65" s="3798"/>
      <c r="W65" s="3798"/>
      <c r="X65" s="3799"/>
      <c r="Y65" s="3799"/>
      <c r="Z65" s="3799"/>
      <c r="AA65" s="3799"/>
      <c r="AB65" s="3799"/>
      <c r="AC65" s="3799"/>
      <c r="AD65" s="3799"/>
      <c r="AE65" s="3800"/>
      <c r="AF65" s="3800"/>
      <c r="AG65" s="3800"/>
      <c r="AH65" s="3757"/>
      <c r="AI65" s="3757"/>
    </row>
    <row r="66" spans="1:35" ht="18" customHeight="1">
      <c r="A66" s="3752"/>
      <c r="B66" s="3764"/>
      <c r="C66" s="3765"/>
      <c r="D66" s="3766"/>
      <c r="E66" s="3755"/>
      <c r="F66" s="3755"/>
      <c r="G66" s="3755"/>
      <c r="H66" s="3755"/>
      <c r="I66" s="3755"/>
      <c r="J66" s="3755"/>
      <c r="K66" s="3755"/>
      <c r="L66" s="3755"/>
      <c r="M66" s="3755"/>
      <c r="N66" s="3755"/>
      <c r="O66" s="3755"/>
      <c r="P66" s="3756"/>
      <c r="Q66" s="3756"/>
      <c r="R66" s="3756"/>
      <c r="S66" s="3756"/>
      <c r="T66" s="3756"/>
      <c r="U66" s="3756"/>
      <c r="V66" s="3756"/>
      <c r="W66" s="3756"/>
      <c r="X66" s="3767"/>
      <c r="Y66" s="3767"/>
      <c r="Z66" s="3767"/>
      <c r="AA66" s="3767"/>
      <c r="AB66" s="3767"/>
      <c r="AC66" s="3767"/>
      <c r="AD66" s="3767"/>
      <c r="AE66" s="3757"/>
      <c r="AF66" s="3757"/>
      <c r="AG66" s="3757"/>
      <c r="AH66" s="3757"/>
      <c r="AI66" s="3757"/>
    </row>
    <row r="67" spans="1:35" ht="18" customHeight="1">
      <c r="A67" s="3752"/>
      <c r="B67" s="3764"/>
      <c r="C67" s="3765"/>
      <c r="D67" s="3766"/>
      <c r="E67" s="3755"/>
      <c r="F67" s="3755"/>
      <c r="G67" s="3755"/>
      <c r="H67" s="3755"/>
      <c r="I67" s="3755"/>
      <c r="J67" s="3755"/>
      <c r="K67" s="3755"/>
      <c r="L67" s="3755"/>
      <c r="M67" s="3755"/>
      <c r="N67" s="3755"/>
      <c r="O67" s="3755"/>
      <c r="P67" s="3756"/>
      <c r="Q67" s="3756"/>
      <c r="R67" s="3756"/>
      <c r="S67" s="3756"/>
      <c r="T67" s="3756"/>
      <c r="U67" s="3756"/>
      <c r="V67" s="3756"/>
      <c r="W67" s="3756"/>
      <c r="X67" s="3767"/>
      <c r="Y67" s="3767"/>
      <c r="Z67" s="3767"/>
      <c r="AA67" s="3767"/>
      <c r="AB67" s="3767"/>
      <c r="AC67" s="3767"/>
      <c r="AD67" s="3767"/>
      <c r="AE67" s="3757"/>
      <c r="AF67" s="3757"/>
      <c r="AG67" s="3757"/>
      <c r="AH67" s="3757"/>
      <c r="AI67" s="3757"/>
    </row>
    <row r="68" spans="1:35" ht="14.25" customHeight="1">
      <c r="A68" s="3981">
        <v>2</v>
      </c>
      <c r="B68" s="3982"/>
      <c r="C68" s="3982"/>
      <c r="D68" s="3982"/>
      <c r="E68" s="3982"/>
      <c r="F68" s="3982"/>
      <c r="G68" s="3982"/>
      <c r="H68" s="3982"/>
      <c r="I68" s="3982"/>
      <c r="J68" s="3982"/>
      <c r="K68" s="3982"/>
      <c r="L68" s="3982"/>
      <c r="M68" s="3982"/>
      <c r="N68" s="3982"/>
      <c r="O68" s="3982"/>
      <c r="P68" s="3982"/>
      <c r="Q68" s="3982"/>
      <c r="R68" s="3982"/>
      <c r="S68" s="3982"/>
      <c r="T68" s="3982"/>
      <c r="U68" s="3982"/>
      <c r="V68" s="3982"/>
      <c r="W68" s="3982"/>
      <c r="X68" s="3982"/>
      <c r="Y68" s="3982"/>
      <c r="Z68" s="3982"/>
      <c r="AA68" s="3982"/>
      <c r="AB68" s="3982"/>
      <c r="AC68" s="3982"/>
      <c r="AD68" s="3982"/>
      <c r="AE68" s="3982"/>
      <c r="AF68" s="3982"/>
      <c r="AG68" s="3982"/>
      <c r="AH68" s="3982"/>
      <c r="AI68" s="3982"/>
    </row>
  </sheetData>
  <sheetProtection selectLockedCells="1" selectUnlockedCells="1"/>
  <mergeCells count="76">
    <mergeCell ref="U53:U54"/>
    <mergeCell ref="A68:AI68"/>
    <mergeCell ref="V43:V44"/>
    <mergeCell ref="X43:X44"/>
    <mergeCell ref="Y43:Y44"/>
    <mergeCell ref="Z43:Z44"/>
    <mergeCell ref="AA43:AA44"/>
    <mergeCell ref="AC43:AC44"/>
    <mergeCell ref="O43:O44"/>
    <mergeCell ref="P43:P44"/>
    <mergeCell ref="Q43:Q44"/>
    <mergeCell ref="S43:S44"/>
    <mergeCell ref="T43:T44"/>
    <mergeCell ref="U43:U44"/>
    <mergeCell ref="H43:H44"/>
    <mergeCell ref="I43:I44"/>
    <mergeCell ref="K43:K44"/>
    <mergeCell ref="L43:L44"/>
    <mergeCell ref="N43:N44"/>
    <mergeCell ref="X38:X39"/>
    <mergeCell ref="J38:J39"/>
    <mergeCell ref="K38:K39"/>
    <mergeCell ref="L38:L39"/>
    <mergeCell ref="N38:N39"/>
    <mergeCell ref="O38:O39"/>
    <mergeCell ref="Z38:Z39"/>
    <mergeCell ref="AA38:AA39"/>
    <mergeCell ref="AC38:AC39"/>
    <mergeCell ref="B43:C44"/>
    <mergeCell ref="D43:D44"/>
    <mergeCell ref="E43:E44"/>
    <mergeCell ref="F43:F44"/>
    <mergeCell ref="G43:G44"/>
    <mergeCell ref="P38:P39"/>
    <mergeCell ref="Q38:Q39"/>
    <mergeCell ref="S38:S39"/>
    <mergeCell ref="T38:T39"/>
    <mergeCell ref="U38:U39"/>
    <mergeCell ref="V38:V39"/>
    <mergeCell ref="I38:I39"/>
    <mergeCell ref="J43:J44"/>
    <mergeCell ref="B38:C39"/>
    <mergeCell ref="D38:D39"/>
    <mergeCell ref="E38:E39"/>
    <mergeCell ref="F38:F39"/>
    <mergeCell ref="G38:G39"/>
    <mergeCell ref="Z22:AA23"/>
    <mergeCell ref="AC22:AC23"/>
    <mergeCell ref="K22:K23"/>
    <mergeCell ref="L22:L23"/>
    <mergeCell ref="M22:M23"/>
    <mergeCell ref="N22:N23"/>
    <mergeCell ref="O22:O23"/>
    <mergeCell ref="Q22:Q23"/>
    <mergeCell ref="V22:V23"/>
    <mergeCell ref="W22:W23"/>
    <mergeCell ref="R22:R23"/>
    <mergeCell ref="S22:S23"/>
    <mergeCell ref="T22:T23"/>
    <mergeCell ref="U22:U23"/>
    <mergeCell ref="H38:H39"/>
    <mergeCell ref="X22:X23"/>
    <mergeCell ref="Y22:Y23"/>
    <mergeCell ref="Y38:Y39"/>
    <mergeCell ref="A1:AI1"/>
    <mergeCell ref="A2:AI2"/>
    <mergeCell ref="T21:W21"/>
    <mergeCell ref="D22:D23"/>
    <mergeCell ref="E22:E23"/>
    <mergeCell ref="F22:F23"/>
    <mergeCell ref="G22:G23"/>
    <mergeCell ref="H22:H23"/>
    <mergeCell ref="I22:I23"/>
    <mergeCell ref="J22:J23"/>
    <mergeCell ref="AD22:AD23"/>
    <mergeCell ref="AE22:AH23"/>
  </mergeCells>
  <printOptions horizontalCentered="1" verticalCentered="1"/>
  <pageMargins left="0" right="0" top="0.31496062992126" bottom="0.31496062992126" header="0.511811023622047" footer="0.511811023622047"/>
  <pageSetup paperSize="9" scale="79" firstPageNumber="2" orientation="portrait" useFirstPageNumber="1"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J61"/>
  <sheetViews>
    <sheetView showGridLines="0" view="pageBreakPreview" zoomScale="110" zoomScaleSheetLayoutView="110" workbookViewId="0">
      <selection activeCell="AJ52" sqref="AJ52"/>
    </sheetView>
  </sheetViews>
  <sheetFormatPr defaultColWidth="9.109375" defaultRowHeight="11.4"/>
  <cols>
    <col min="1" max="1" width="1.5546875" style="99" customWidth="1"/>
    <col min="2" max="2" width="9" style="99" hidden="1" customWidth="1"/>
    <col min="3" max="3" width="1.44140625" style="100" customWidth="1"/>
    <col min="4" max="5" width="4.6640625" style="100" customWidth="1"/>
    <col min="6" max="6" width="5.44140625" style="100" customWidth="1"/>
    <col min="7" max="8" width="5.33203125" style="100" customWidth="1"/>
    <col min="9" max="9" width="4.6640625" style="100" customWidth="1"/>
    <col min="10" max="10" width="4.5546875" style="100" customWidth="1"/>
    <col min="11" max="11" width="2.109375" style="100" customWidth="1"/>
    <col min="12" max="12" width="3" style="100" customWidth="1"/>
    <col min="13" max="13" width="6.5546875" style="100" customWidth="1"/>
    <col min="14" max="16" width="21.88671875" style="100" customWidth="1"/>
    <col min="17" max="17" width="18.6640625" style="100" customWidth="1"/>
    <col min="18" max="18" width="2.44140625" style="100" customWidth="1"/>
    <col min="19" max="19" width="5.33203125" style="100" customWidth="1"/>
    <col min="20" max="20" width="2.44140625" style="100" customWidth="1"/>
    <col min="21" max="21" width="4.44140625" style="100" customWidth="1"/>
    <col min="22" max="29" width="2.6640625" style="100" customWidth="1"/>
    <col min="30" max="30" width="2.109375" style="100" customWidth="1"/>
    <col min="31" max="31" width="1" style="100" customWidth="1"/>
    <col min="32" max="36" width="9.109375" style="100"/>
    <col min="37" max="16384" width="9.109375" style="99"/>
  </cols>
  <sheetData>
    <row r="1" spans="1:36">
      <c r="A1" s="101"/>
      <c r="AE1" s="124"/>
    </row>
    <row r="2" spans="1:36"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c r="AD2" s="5283"/>
      <c r="AE2" s="5283"/>
    </row>
    <row r="3" spans="1:36"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103"/>
      <c r="Z3" s="103"/>
      <c r="AA3" s="5282" t="s">
        <v>24</v>
      </c>
      <c r="AB3" s="5282"/>
      <c r="AC3" s="5282"/>
      <c r="AD3" s="5282"/>
      <c r="AE3" s="125"/>
      <c r="AF3" s="127"/>
      <c r="AG3" s="127"/>
      <c r="AH3" s="127"/>
      <c r="AI3" s="127"/>
      <c r="AJ3" s="127"/>
    </row>
    <row r="4" spans="1:36" ht="15" customHeight="1">
      <c r="A4" s="5284"/>
      <c r="B4" s="104"/>
      <c r="C4" s="104"/>
      <c r="D4" s="105"/>
      <c r="E4" s="105"/>
      <c r="F4" s="105"/>
      <c r="G4" s="105"/>
      <c r="H4" s="106" t="s">
        <v>1366</v>
      </c>
      <c r="I4" s="104"/>
      <c r="K4" s="106"/>
      <c r="L4" s="106"/>
      <c r="M4" s="106"/>
      <c r="N4" s="106"/>
      <c r="O4" s="104"/>
      <c r="P4" s="104"/>
      <c r="Q4" s="104"/>
      <c r="R4" s="104"/>
      <c r="S4" s="104"/>
      <c r="T4" s="104"/>
      <c r="U4" s="104"/>
      <c r="V4" s="104"/>
      <c r="W4" s="104"/>
      <c r="X4" s="104"/>
      <c r="Y4" s="104"/>
      <c r="Z4" s="104"/>
      <c r="AA4" s="104"/>
      <c r="AB4" s="104"/>
      <c r="AC4" s="104"/>
      <c r="AD4" s="104"/>
      <c r="AE4" s="126"/>
      <c r="AF4" s="99"/>
      <c r="AG4" s="99"/>
      <c r="AH4" s="99"/>
      <c r="AI4" s="99"/>
      <c r="AJ4" s="99"/>
    </row>
    <row r="5" spans="1:36" ht="15" customHeight="1">
      <c r="A5" s="5284"/>
      <c r="B5" s="104"/>
      <c r="C5" s="107"/>
      <c r="D5" s="105"/>
      <c r="E5" s="105"/>
      <c r="F5" s="105"/>
      <c r="G5" s="105"/>
      <c r="H5" s="913" t="s">
        <v>1775</v>
      </c>
      <c r="I5" s="116"/>
      <c r="K5" s="116"/>
      <c r="L5" s="116"/>
      <c r="M5" s="116"/>
      <c r="N5" s="116"/>
      <c r="O5" s="116"/>
      <c r="P5" s="120"/>
      <c r="Q5" s="120"/>
      <c r="R5" s="121"/>
      <c r="S5" s="121"/>
      <c r="T5" s="121"/>
      <c r="U5" s="121"/>
      <c r="V5" s="121"/>
      <c r="W5" s="121"/>
      <c r="X5" s="121"/>
      <c r="Y5" s="121"/>
      <c r="Z5" s="121"/>
      <c r="AA5" s="108"/>
      <c r="AB5" s="108"/>
      <c r="AC5" s="108"/>
      <c r="AD5" s="108"/>
      <c r="AE5" s="126"/>
      <c r="AF5" s="99"/>
      <c r="AG5" s="99"/>
      <c r="AH5" s="99"/>
      <c r="AI5" s="99"/>
      <c r="AJ5" s="99"/>
    </row>
    <row r="6" spans="1:36"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26"/>
      <c r="AF6" s="99"/>
      <c r="AG6" s="99"/>
      <c r="AH6" s="99"/>
      <c r="AI6" s="99"/>
      <c r="AJ6" s="99"/>
    </row>
    <row r="7" spans="1:36"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26"/>
      <c r="AF7" s="99"/>
      <c r="AG7" s="99"/>
      <c r="AH7" s="99"/>
      <c r="AI7" s="99"/>
      <c r="AJ7" s="99"/>
    </row>
    <row r="8" spans="1:36" ht="15" customHeight="1">
      <c r="A8" s="5284"/>
      <c r="B8" s="108"/>
      <c r="C8" s="104"/>
      <c r="D8" s="109"/>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26"/>
      <c r="AF8" s="99"/>
      <c r="AG8" s="99"/>
      <c r="AH8" s="99"/>
      <c r="AI8" s="99"/>
      <c r="AJ8" s="99"/>
    </row>
    <row r="9" spans="1:36"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26"/>
      <c r="AF9" s="99"/>
      <c r="AG9" s="99"/>
      <c r="AH9" s="99"/>
      <c r="AI9" s="99"/>
      <c r="AJ9" s="99"/>
    </row>
    <row r="10" spans="1:36" ht="11.1" customHeight="1">
      <c r="A10" s="5284"/>
      <c r="B10" s="108"/>
      <c r="C10" s="975"/>
      <c r="D10" s="1100"/>
      <c r="E10" s="1100"/>
      <c r="F10" s="1100"/>
      <c r="G10" s="1100"/>
      <c r="H10" s="1100"/>
      <c r="I10" s="1100"/>
      <c r="J10" s="1100"/>
      <c r="K10" s="1100"/>
      <c r="L10" s="1100"/>
      <c r="M10" s="1774"/>
      <c r="N10" s="998"/>
      <c r="O10" s="1101"/>
      <c r="P10" s="1102"/>
      <c r="Q10" s="999"/>
      <c r="R10" s="5443" t="s">
        <v>1095</v>
      </c>
      <c r="S10" s="5871"/>
      <c r="T10" s="5872"/>
      <c r="U10" s="5872"/>
      <c r="V10" s="5871"/>
      <c r="W10" s="5871"/>
      <c r="X10" s="5871"/>
      <c r="Y10" s="5871"/>
      <c r="Z10" s="5871"/>
      <c r="AA10" s="5871"/>
      <c r="AB10" s="5871"/>
      <c r="AC10" s="5871"/>
      <c r="AD10" s="5871"/>
      <c r="AE10" s="5444"/>
      <c r="AF10" s="99"/>
      <c r="AG10" s="99"/>
      <c r="AH10" s="99"/>
      <c r="AI10" s="99"/>
      <c r="AJ10" s="99"/>
    </row>
    <row r="11" spans="1:36" s="1425" customFormat="1" ht="11.1" customHeight="1">
      <c r="A11" s="5284"/>
      <c r="B11" s="1424"/>
      <c r="C11" s="976"/>
      <c r="D11" s="949"/>
      <c r="E11" s="210" t="s">
        <v>1241</v>
      </c>
      <c r="F11" s="1474"/>
      <c r="G11" s="949"/>
      <c r="H11" s="949"/>
      <c r="I11" s="949"/>
      <c r="J11" s="949"/>
      <c r="K11" s="949"/>
      <c r="L11" s="949"/>
      <c r="M11" s="1754"/>
      <c r="N11" s="994"/>
      <c r="O11" s="3079" t="s">
        <v>403</v>
      </c>
      <c r="P11" s="951"/>
      <c r="Q11" s="992" t="s">
        <v>372</v>
      </c>
      <c r="R11" s="5873"/>
      <c r="S11" s="5446"/>
      <c r="T11" s="5446"/>
      <c r="U11" s="5446"/>
      <c r="V11" s="5446"/>
      <c r="W11" s="5446"/>
      <c r="X11" s="5446"/>
      <c r="Y11" s="5446"/>
      <c r="Z11" s="5446"/>
      <c r="AA11" s="5446"/>
      <c r="AB11" s="5446"/>
      <c r="AC11" s="5446"/>
      <c r="AD11" s="5446"/>
      <c r="AE11" s="5874"/>
    </row>
    <row r="12" spans="1:36" ht="9.9" customHeight="1">
      <c r="A12" s="5284"/>
      <c r="B12" s="108"/>
      <c r="C12" s="976"/>
      <c r="D12" s="949"/>
      <c r="E12" s="948" t="s">
        <v>1242</v>
      </c>
      <c r="F12" s="948"/>
      <c r="G12" s="949"/>
      <c r="H12" s="949"/>
      <c r="I12" s="949"/>
      <c r="J12" s="949"/>
      <c r="K12" s="949"/>
      <c r="L12" s="949"/>
      <c r="M12" s="1754"/>
      <c r="N12" s="966"/>
      <c r="O12" s="3080" t="s">
        <v>1240</v>
      </c>
      <c r="P12" s="969"/>
      <c r="Q12" s="962" t="s">
        <v>373</v>
      </c>
      <c r="R12" s="5873"/>
      <c r="S12" s="5446"/>
      <c r="T12" s="5446"/>
      <c r="U12" s="5446"/>
      <c r="V12" s="5446"/>
      <c r="W12" s="5446"/>
      <c r="X12" s="5446"/>
      <c r="Y12" s="5446"/>
      <c r="Z12" s="5446"/>
      <c r="AA12" s="5446"/>
      <c r="AB12" s="5446"/>
      <c r="AC12" s="5446"/>
      <c r="AD12" s="5446"/>
      <c r="AE12" s="5874"/>
      <c r="AF12" s="99"/>
      <c r="AH12" s="99"/>
      <c r="AI12" s="99"/>
      <c r="AJ12" s="99"/>
    </row>
    <row r="13" spans="1:36">
      <c r="A13" s="5284"/>
      <c r="B13" s="108"/>
      <c r="C13" s="976"/>
      <c r="D13" s="949"/>
      <c r="E13" s="948"/>
      <c r="F13" s="948"/>
      <c r="G13" s="949"/>
      <c r="H13" s="949"/>
      <c r="I13" s="949"/>
      <c r="J13" s="949"/>
      <c r="K13" s="949"/>
      <c r="L13" s="949"/>
      <c r="M13" s="1422"/>
      <c r="N13" s="966"/>
      <c r="O13" s="1706"/>
      <c r="P13" s="969"/>
      <c r="Q13" s="962"/>
      <c r="R13" s="5873"/>
      <c r="S13" s="5446"/>
      <c r="T13" s="5446"/>
      <c r="U13" s="5446"/>
      <c r="V13" s="5446"/>
      <c r="W13" s="5446"/>
      <c r="X13" s="5446"/>
      <c r="Y13" s="5446"/>
      <c r="Z13" s="5446"/>
      <c r="AA13" s="5446"/>
      <c r="AB13" s="5446"/>
      <c r="AC13" s="5446"/>
      <c r="AD13" s="5446"/>
      <c r="AE13" s="5874"/>
      <c r="AF13" s="99"/>
      <c r="AH13" s="99"/>
      <c r="AI13" s="99"/>
      <c r="AJ13" s="99"/>
    </row>
    <row r="14" spans="1:36" ht="12" customHeight="1">
      <c r="A14" s="5284"/>
      <c r="B14" s="108"/>
      <c r="C14" s="976"/>
      <c r="D14" s="949"/>
      <c r="E14" s="949"/>
      <c r="F14" s="949"/>
      <c r="G14" s="949"/>
      <c r="H14" s="949"/>
      <c r="I14" s="949"/>
      <c r="J14" s="949"/>
      <c r="K14" s="949"/>
      <c r="L14" s="949"/>
      <c r="M14" s="2424" t="s">
        <v>4685</v>
      </c>
      <c r="N14" s="1471" t="s">
        <v>1770</v>
      </c>
      <c r="O14" s="1858"/>
      <c r="P14" s="1859"/>
      <c r="Q14" s="1860"/>
      <c r="R14" s="5877" t="s">
        <v>359</v>
      </c>
      <c r="S14" s="5878"/>
      <c r="T14" s="5776" t="s">
        <v>359</v>
      </c>
      <c r="U14" s="5777"/>
      <c r="V14" s="5879" t="s">
        <v>361</v>
      </c>
      <c r="W14" s="5879"/>
      <c r="X14" s="5879"/>
      <c r="Y14" s="5879"/>
      <c r="Z14" s="5879"/>
      <c r="AA14" s="5879"/>
      <c r="AB14" s="5879"/>
      <c r="AC14" s="5879"/>
      <c r="AD14" s="5879"/>
      <c r="AE14" s="5880"/>
      <c r="AF14" s="99"/>
      <c r="AG14" s="99"/>
      <c r="AH14" s="99"/>
      <c r="AI14" s="99"/>
      <c r="AJ14" s="99"/>
    </row>
    <row r="15" spans="1:36" ht="9.9" customHeight="1">
      <c r="A15" s="5284"/>
      <c r="B15" s="108"/>
      <c r="C15" s="976"/>
      <c r="D15" s="949"/>
      <c r="E15" s="949"/>
      <c r="F15" s="949"/>
      <c r="G15" s="949"/>
      <c r="H15" s="949"/>
      <c r="I15" s="949"/>
      <c r="J15" s="949"/>
      <c r="K15" s="949"/>
      <c r="L15" s="949"/>
      <c r="M15" s="2424" t="s">
        <v>4686</v>
      </c>
      <c r="N15" s="992" t="s">
        <v>1771</v>
      </c>
      <c r="O15" s="1543" t="s">
        <v>1357</v>
      </c>
      <c r="P15" s="1752" t="s">
        <v>1359</v>
      </c>
      <c r="Q15" s="1543" t="s">
        <v>1359</v>
      </c>
      <c r="R15" s="5457" t="s">
        <v>4685</v>
      </c>
      <c r="S15" s="5881"/>
      <c r="T15" s="5778" t="s">
        <v>360</v>
      </c>
      <c r="U15" s="5779"/>
      <c r="V15" s="5918" t="s">
        <v>366</v>
      </c>
      <c r="W15" s="5416"/>
      <c r="X15" s="5416"/>
      <c r="Y15" s="5416"/>
      <c r="Z15" s="5416"/>
      <c r="AA15" s="5416"/>
      <c r="AB15" s="5416"/>
      <c r="AC15" s="5416"/>
      <c r="AD15" s="5416"/>
      <c r="AE15" s="5882"/>
      <c r="AF15" s="99"/>
      <c r="AG15" s="99"/>
      <c r="AH15" s="99"/>
      <c r="AI15" s="99"/>
      <c r="AJ15" s="99"/>
    </row>
    <row r="16" spans="1:36" ht="9.9" customHeight="1">
      <c r="A16" s="5284"/>
      <c r="B16" s="108"/>
      <c r="C16" s="976"/>
      <c r="D16" s="949"/>
      <c r="E16" s="949"/>
      <c r="F16" s="949"/>
      <c r="G16" s="949"/>
      <c r="H16" s="949"/>
      <c r="I16" s="949"/>
      <c r="J16" s="949"/>
      <c r="K16" s="949"/>
      <c r="L16" s="949"/>
      <c r="M16" s="2423" t="s">
        <v>4687</v>
      </c>
      <c r="N16" s="992" t="s">
        <v>1743</v>
      </c>
      <c r="O16" s="3080" t="s">
        <v>1358</v>
      </c>
      <c r="P16" s="962" t="s">
        <v>367</v>
      </c>
      <c r="Q16" s="3080" t="s">
        <v>367</v>
      </c>
      <c r="R16" s="5457" t="s">
        <v>4686</v>
      </c>
      <c r="S16" s="5881"/>
      <c r="T16" s="5780" t="s">
        <v>356</v>
      </c>
      <c r="U16" s="5781"/>
      <c r="V16" s="656"/>
      <c r="W16" s="660"/>
      <c r="X16" s="656"/>
      <c r="Y16" s="656"/>
      <c r="Z16" s="656"/>
      <c r="AA16" s="656"/>
      <c r="AB16" s="656"/>
      <c r="AC16" s="660"/>
      <c r="AD16" s="656"/>
      <c r="AE16" s="1435"/>
      <c r="AF16" s="99"/>
      <c r="AG16" s="99"/>
      <c r="AH16" s="99"/>
      <c r="AI16" s="99"/>
      <c r="AJ16" s="99"/>
    </row>
    <row r="17" spans="1:36" ht="9.9" customHeight="1">
      <c r="A17" s="5284"/>
      <c r="B17" s="108"/>
      <c r="C17" s="976"/>
      <c r="D17" s="949"/>
      <c r="E17" s="949"/>
      <c r="F17" s="949"/>
      <c r="G17" s="949"/>
      <c r="H17" s="949"/>
      <c r="I17" s="949"/>
      <c r="J17" s="949"/>
      <c r="K17" s="949"/>
      <c r="L17" s="949"/>
      <c r="M17" s="2423" t="s">
        <v>6677</v>
      </c>
      <c r="N17" s="962" t="s">
        <v>371</v>
      </c>
      <c r="O17" s="1543"/>
      <c r="P17" s="961" t="s">
        <v>120</v>
      </c>
      <c r="Q17" s="1543" t="s">
        <v>120</v>
      </c>
      <c r="R17" s="5772" t="s">
        <v>4687</v>
      </c>
      <c r="S17" s="5773"/>
      <c r="T17" s="5780" t="s">
        <v>369</v>
      </c>
      <c r="U17" s="5781"/>
      <c r="V17" s="656"/>
      <c r="W17" s="656"/>
      <c r="X17" s="656"/>
      <c r="Y17" s="656"/>
      <c r="Z17" s="656"/>
      <c r="AA17" s="656"/>
      <c r="AB17" s="656"/>
      <c r="AC17" s="656"/>
      <c r="AD17" s="656"/>
      <c r="AE17" s="1435"/>
      <c r="AF17" s="99"/>
      <c r="AG17" s="99"/>
      <c r="AH17" s="99"/>
      <c r="AI17" s="99"/>
      <c r="AJ17" s="99"/>
    </row>
    <row r="18" spans="1:36" ht="9.9" customHeight="1">
      <c r="A18" s="5284"/>
      <c r="B18" s="108"/>
      <c r="C18" s="976"/>
      <c r="D18" s="949"/>
      <c r="E18" s="949"/>
      <c r="F18" s="949"/>
      <c r="G18" s="949"/>
      <c r="H18" s="949"/>
      <c r="I18" s="949"/>
      <c r="J18" s="949"/>
      <c r="K18" s="949"/>
      <c r="L18" s="949"/>
      <c r="M18" s="2423"/>
      <c r="N18" s="962" t="s">
        <v>1745</v>
      </c>
      <c r="O18" s="1706"/>
      <c r="P18" s="964"/>
      <c r="Q18" s="1706"/>
      <c r="R18" s="5772" t="s">
        <v>6677</v>
      </c>
      <c r="S18" s="5773"/>
      <c r="T18" s="2427"/>
      <c r="U18" s="2428"/>
      <c r="V18" s="656"/>
      <c r="W18" s="656"/>
      <c r="X18" s="656"/>
      <c r="Y18" s="656"/>
      <c r="Z18" s="656"/>
      <c r="AA18" s="656"/>
      <c r="AB18" s="656"/>
      <c r="AC18" s="656"/>
      <c r="AD18" s="656"/>
      <c r="AE18" s="1435"/>
      <c r="AF18" s="99"/>
      <c r="AG18" s="99"/>
      <c r="AH18" s="99"/>
      <c r="AI18" s="99"/>
      <c r="AJ18" s="99"/>
    </row>
    <row r="19" spans="1:36" ht="12.9" customHeight="1">
      <c r="A19" s="5284"/>
      <c r="B19" s="108"/>
      <c r="C19" s="976"/>
      <c r="D19" s="949"/>
      <c r="E19" s="949"/>
      <c r="F19" s="949"/>
      <c r="G19" s="949"/>
      <c r="H19" s="949"/>
      <c r="I19" s="949"/>
      <c r="J19" s="949"/>
      <c r="K19" s="949"/>
      <c r="L19" s="949"/>
      <c r="M19" s="2430"/>
      <c r="N19" s="1420" t="s">
        <v>1772</v>
      </c>
      <c r="O19" s="1469"/>
      <c r="P19" s="1456"/>
      <c r="Q19" s="1472"/>
      <c r="R19" s="5774" t="s">
        <v>369</v>
      </c>
      <c r="S19" s="5775"/>
      <c r="T19" s="5774"/>
      <c r="U19" s="5775"/>
      <c r="V19" s="656"/>
      <c r="W19" s="656"/>
      <c r="X19" s="656"/>
      <c r="Y19" s="656"/>
      <c r="Z19" s="656"/>
      <c r="AA19" s="656"/>
      <c r="AB19" s="656"/>
      <c r="AC19" s="656"/>
      <c r="AD19" s="656"/>
      <c r="AE19" s="1435"/>
      <c r="AF19" s="99"/>
      <c r="AG19" s="99"/>
      <c r="AH19" s="99"/>
      <c r="AI19" s="99"/>
      <c r="AJ19" s="99"/>
    </row>
    <row r="20" spans="1:36" ht="17.25" customHeight="1">
      <c r="A20" s="5284"/>
      <c r="B20" s="108"/>
      <c r="C20" s="1105"/>
      <c r="D20" s="1106"/>
      <c r="E20" s="1106"/>
      <c r="F20" s="1106"/>
      <c r="G20" s="1106"/>
      <c r="H20" s="1106"/>
      <c r="I20" s="1106"/>
      <c r="J20" s="1106"/>
      <c r="K20" s="1106"/>
      <c r="L20" s="1106"/>
      <c r="M20" s="2429"/>
      <c r="N20" s="1456"/>
      <c r="O20" s="1470">
        <v>1760</v>
      </c>
      <c r="P20" s="993">
        <v>1761</v>
      </c>
      <c r="Q20" s="965">
        <v>1762</v>
      </c>
      <c r="R20" s="5852">
        <v>1765</v>
      </c>
      <c r="S20" s="5907"/>
      <c r="T20" s="5852">
        <v>1763</v>
      </c>
      <c r="U20" s="5907"/>
      <c r="V20" s="5855">
        <v>1764</v>
      </c>
      <c r="W20" s="5855"/>
      <c r="X20" s="5855"/>
      <c r="Y20" s="5855"/>
      <c r="Z20" s="5855"/>
      <c r="AA20" s="5855"/>
      <c r="AB20" s="5855"/>
      <c r="AC20" s="5855"/>
      <c r="AD20" s="5855"/>
      <c r="AE20" s="5856"/>
      <c r="AF20" s="99"/>
      <c r="AG20" s="99"/>
      <c r="AH20" s="99"/>
      <c r="AI20" s="99"/>
      <c r="AJ20" s="99"/>
    </row>
    <row r="21" spans="1:36" ht="17.25" customHeight="1">
      <c r="A21" s="5284"/>
      <c r="B21" s="108"/>
      <c r="C21" s="5960" t="s">
        <v>1776</v>
      </c>
      <c r="D21" s="5961"/>
      <c r="E21" s="5961"/>
      <c r="F21" s="5961"/>
      <c r="G21" s="5961"/>
      <c r="H21" s="5961"/>
      <c r="I21" s="5961"/>
      <c r="J21" s="5961"/>
      <c r="K21" s="5962"/>
      <c r="L21" s="5963"/>
      <c r="M21" s="5964"/>
      <c r="N21" s="5963"/>
      <c r="O21" s="5962"/>
      <c r="P21" s="5962"/>
      <c r="Q21" s="5962"/>
      <c r="R21" s="5962"/>
      <c r="S21" s="5962"/>
      <c r="T21" s="5965"/>
      <c r="U21" s="5965"/>
      <c r="V21" s="5962"/>
      <c r="W21" s="5962"/>
      <c r="X21" s="5962"/>
      <c r="Y21" s="5962"/>
      <c r="Z21" s="5962"/>
      <c r="AA21" s="5962"/>
      <c r="AB21" s="5962"/>
      <c r="AC21" s="5962"/>
      <c r="AD21" s="5962"/>
      <c r="AE21" s="5966"/>
      <c r="AF21" s="99"/>
      <c r="AG21" s="99"/>
      <c r="AH21" s="99"/>
      <c r="AI21" s="99"/>
      <c r="AJ21" s="99"/>
    </row>
    <row r="22" spans="1:36" ht="21" customHeight="1" thickBot="1">
      <c r="A22" s="5284"/>
      <c r="B22" s="108"/>
      <c r="C22" s="1007"/>
      <c r="D22" s="5937" t="s">
        <v>1272</v>
      </c>
      <c r="E22" s="5937"/>
      <c r="F22" s="5937"/>
      <c r="G22" s="5937"/>
      <c r="H22" s="5937"/>
      <c r="I22" s="5937"/>
      <c r="J22" s="5937"/>
      <c r="K22" s="1008"/>
      <c r="L22" s="3096"/>
      <c r="M22" s="2594"/>
      <c r="N22" s="5920"/>
      <c r="O22" s="2597"/>
      <c r="P22" s="2598"/>
      <c r="Q22" s="2599"/>
      <c r="R22" s="5728"/>
      <c r="S22" s="5952"/>
      <c r="T22" s="2606"/>
      <c r="U22" s="2607"/>
      <c r="V22" s="5810"/>
      <c r="W22" s="5859"/>
      <c r="X22" s="5859"/>
      <c r="Y22" s="5859"/>
      <c r="Z22" s="5859"/>
      <c r="AA22" s="5859"/>
      <c r="AB22" s="5859"/>
      <c r="AC22" s="5859"/>
      <c r="AD22" s="5859"/>
      <c r="AE22" s="5860"/>
      <c r="AF22" s="99"/>
      <c r="AG22" s="99"/>
      <c r="AH22" s="99"/>
      <c r="AI22" s="99"/>
      <c r="AJ22" s="99"/>
    </row>
    <row r="23" spans="1:36" ht="21" customHeight="1" thickTop="1" thickBot="1">
      <c r="A23" s="5284"/>
      <c r="B23" s="108"/>
      <c r="C23" s="1009"/>
      <c r="D23" s="5919" t="s">
        <v>1273</v>
      </c>
      <c r="E23" s="5919"/>
      <c r="F23" s="5919"/>
      <c r="G23" s="5919"/>
      <c r="H23" s="5919"/>
      <c r="I23" s="5919"/>
      <c r="J23" s="5919"/>
      <c r="K23" s="990"/>
      <c r="L23" s="1762" t="s">
        <v>123</v>
      </c>
      <c r="M23" s="2608"/>
      <c r="N23" s="5920"/>
      <c r="O23" s="2600"/>
      <c r="P23" s="2548"/>
      <c r="Q23" s="2521"/>
      <c r="R23" s="5710"/>
      <c r="S23" s="5711"/>
      <c r="T23" s="5786"/>
      <c r="U23" s="5312"/>
      <c r="V23" s="5313"/>
      <c r="W23" s="5314"/>
      <c r="X23" s="5314"/>
      <c r="Y23" s="5314"/>
      <c r="Z23" s="5314"/>
      <c r="AA23" s="5314"/>
      <c r="AB23" s="5314"/>
      <c r="AC23" s="5314"/>
      <c r="AD23" s="5314"/>
      <c r="AE23" s="5315"/>
      <c r="AF23" s="99"/>
      <c r="AG23" s="99"/>
      <c r="AH23" s="99"/>
      <c r="AI23" s="99"/>
      <c r="AJ23" s="99"/>
    </row>
    <row r="24" spans="1:36" ht="21" customHeight="1" thickTop="1" thickBot="1">
      <c r="A24" s="5284"/>
      <c r="B24" s="108"/>
      <c r="C24" s="5948" t="s">
        <v>3245</v>
      </c>
      <c r="D24" s="5949"/>
      <c r="E24" s="5949"/>
      <c r="F24" s="5949"/>
      <c r="G24" s="5949"/>
      <c r="H24" s="5949"/>
      <c r="I24" s="5949"/>
      <c r="J24" s="5949"/>
      <c r="K24" s="5950"/>
      <c r="L24" s="1228"/>
      <c r="M24" s="2594"/>
      <c r="N24" s="5920"/>
      <c r="O24" s="2523"/>
      <c r="P24" s="2523"/>
      <c r="Q24" s="2601"/>
      <c r="R24" s="5728"/>
      <c r="S24" s="5952"/>
      <c r="T24" s="2606"/>
      <c r="U24" s="2607"/>
      <c r="V24" s="5812"/>
      <c r="W24" s="5731"/>
      <c r="X24" s="5731"/>
      <c r="Y24" s="5731"/>
      <c r="Z24" s="5731"/>
      <c r="AA24" s="5731"/>
      <c r="AB24" s="5731"/>
      <c r="AC24" s="5731"/>
      <c r="AD24" s="5731"/>
      <c r="AE24" s="5732"/>
      <c r="AF24" s="99"/>
      <c r="AG24" s="99"/>
      <c r="AH24" s="99"/>
      <c r="AI24" s="99"/>
      <c r="AJ24" s="99"/>
    </row>
    <row r="25" spans="1:36" ht="21" customHeight="1" thickTop="1" thickBot="1">
      <c r="A25" s="5284"/>
      <c r="B25" s="108"/>
      <c r="C25" s="5847"/>
      <c r="D25" s="5848"/>
      <c r="E25" s="5848"/>
      <c r="F25" s="5848"/>
      <c r="G25" s="5848"/>
      <c r="H25" s="5848"/>
      <c r="I25" s="5848"/>
      <c r="J25" s="5848"/>
      <c r="K25" s="5951"/>
      <c r="L25" s="1763" t="s">
        <v>125</v>
      </c>
      <c r="M25" s="2596"/>
      <c r="N25" s="5920"/>
      <c r="O25" s="2600"/>
      <c r="P25" s="2548"/>
      <c r="Q25" s="2521"/>
      <c r="R25" s="5710"/>
      <c r="S25" s="5711"/>
      <c r="T25" s="5786"/>
      <c r="U25" s="5312"/>
      <c r="V25" s="5923"/>
      <c r="W25" s="5924"/>
      <c r="X25" s="5924"/>
      <c r="Y25" s="5924"/>
      <c r="Z25" s="5924"/>
      <c r="AA25" s="5924"/>
      <c r="AB25" s="5924"/>
      <c r="AC25" s="5924"/>
      <c r="AD25" s="5924"/>
      <c r="AE25" s="5925"/>
      <c r="AF25" s="99"/>
      <c r="AG25" s="99"/>
      <c r="AH25" s="99"/>
      <c r="AI25" s="99"/>
      <c r="AJ25" s="99"/>
    </row>
    <row r="26" spans="1:36" ht="21" customHeight="1" thickTop="1" thickBot="1">
      <c r="A26" s="5284"/>
      <c r="B26" s="5330"/>
      <c r="C26" s="5926"/>
      <c r="D26" s="5927"/>
      <c r="E26" s="5927"/>
      <c r="F26" s="5927"/>
      <c r="G26" s="5927"/>
      <c r="H26" s="5927"/>
      <c r="I26" s="5927"/>
      <c r="J26" s="5927"/>
      <c r="K26" s="5928"/>
      <c r="L26" s="5842" t="s">
        <v>135</v>
      </c>
      <c r="M26" s="2594"/>
      <c r="N26" s="5920"/>
      <c r="O26" s="2524"/>
      <c r="P26" s="2523"/>
      <c r="Q26" s="2601"/>
      <c r="R26" s="5722"/>
      <c r="S26" s="5939"/>
      <c r="T26" s="2609"/>
      <c r="U26" s="2610"/>
      <c r="V26" s="5755"/>
      <c r="W26" s="5740"/>
      <c r="X26" s="5740"/>
      <c r="Y26" s="5740"/>
      <c r="Z26" s="5740"/>
      <c r="AA26" s="5740"/>
      <c r="AB26" s="5740"/>
      <c r="AC26" s="5740"/>
      <c r="AD26" s="5740"/>
      <c r="AE26" s="5741"/>
      <c r="AF26" s="99"/>
      <c r="AG26" s="99"/>
      <c r="AH26" s="99"/>
      <c r="AI26" s="99"/>
      <c r="AJ26" s="99"/>
    </row>
    <row r="27" spans="1:36" ht="21" customHeight="1" thickTop="1" thickBot="1">
      <c r="A27" s="5284"/>
      <c r="B27" s="5330"/>
      <c r="C27" s="5929"/>
      <c r="D27" s="5930"/>
      <c r="E27" s="5930"/>
      <c r="F27" s="5930"/>
      <c r="G27" s="5930"/>
      <c r="H27" s="5930"/>
      <c r="I27" s="5930"/>
      <c r="J27" s="5930"/>
      <c r="K27" s="5931"/>
      <c r="L27" s="5843"/>
      <c r="M27" s="2596"/>
      <c r="N27" s="5920"/>
      <c r="O27" s="2600"/>
      <c r="P27" s="2548"/>
      <c r="Q27" s="2521"/>
      <c r="R27" s="5710"/>
      <c r="S27" s="5711"/>
      <c r="T27" s="5786"/>
      <c r="U27" s="5312"/>
      <c r="V27" s="5923"/>
      <c r="W27" s="5924"/>
      <c r="X27" s="5924"/>
      <c r="Y27" s="5924"/>
      <c r="Z27" s="5924"/>
      <c r="AA27" s="5924"/>
      <c r="AB27" s="5924"/>
      <c r="AC27" s="5924"/>
      <c r="AD27" s="5924"/>
      <c r="AE27" s="5925"/>
      <c r="AF27" s="99"/>
      <c r="AG27" s="99"/>
      <c r="AH27" s="99"/>
      <c r="AI27" s="99"/>
      <c r="AJ27" s="99"/>
    </row>
    <row r="28" spans="1:36" ht="21" customHeight="1" thickTop="1" thickBot="1">
      <c r="A28" s="5284"/>
      <c r="B28" s="108"/>
      <c r="C28" s="5926"/>
      <c r="D28" s="5927"/>
      <c r="E28" s="5927"/>
      <c r="F28" s="5927"/>
      <c r="G28" s="5927"/>
      <c r="H28" s="5927"/>
      <c r="I28" s="5927"/>
      <c r="J28" s="5927"/>
      <c r="K28" s="5932"/>
      <c r="L28" s="1764"/>
      <c r="M28" s="2594"/>
      <c r="N28" s="5920"/>
      <c r="O28" s="2525"/>
      <c r="P28" s="2525"/>
      <c r="Q28" s="2525"/>
      <c r="R28" s="5720"/>
      <c r="S28" s="5756"/>
      <c r="T28" s="2611"/>
      <c r="U28" s="2508"/>
      <c r="V28" s="5755"/>
      <c r="W28" s="5740"/>
      <c r="X28" s="5740"/>
      <c r="Y28" s="5740"/>
      <c r="Z28" s="5740"/>
      <c r="AA28" s="5740"/>
      <c r="AB28" s="5740"/>
      <c r="AC28" s="5740"/>
      <c r="AD28" s="5740"/>
      <c r="AE28" s="5741"/>
      <c r="AF28" s="99"/>
      <c r="AG28" s="99"/>
      <c r="AH28" s="99"/>
      <c r="AI28" s="99"/>
      <c r="AJ28" s="99"/>
    </row>
    <row r="29" spans="1:36" ht="21" customHeight="1" thickTop="1" thickBot="1">
      <c r="A29" s="5284"/>
      <c r="B29" s="108"/>
      <c r="C29" s="5929"/>
      <c r="D29" s="5930"/>
      <c r="E29" s="5930"/>
      <c r="F29" s="5930"/>
      <c r="G29" s="5930"/>
      <c r="H29" s="5930"/>
      <c r="I29" s="5930"/>
      <c r="J29" s="5930"/>
      <c r="K29" s="5933"/>
      <c r="L29" s="1770" t="s">
        <v>140</v>
      </c>
      <c r="M29" s="2596"/>
      <c r="N29" s="5920"/>
      <c r="O29" s="2600"/>
      <c r="P29" s="2548"/>
      <c r="Q29" s="2521"/>
      <c r="R29" s="5710"/>
      <c r="S29" s="5711"/>
      <c r="T29" s="5786"/>
      <c r="U29" s="5312"/>
      <c r="V29" s="5923"/>
      <c r="W29" s="5924"/>
      <c r="X29" s="5924"/>
      <c r="Y29" s="5924"/>
      <c r="Z29" s="5924"/>
      <c r="AA29" s="5924"/>
      <c r="AB29" s="5924"/>
      <c r="AC29" s="5924"/>
      <c r="AD29" s="5924"/>
      <c r="AE29" s="5925"/>
      <c r="AF29" s="99"/>
      <c r="AG29" s="99"/>
      <c r="AH29" s="99"/>
      <c r="AI29" s="99"/>
      <c r="AJ29" s="99"/>
    </row>
    <row r="30" spans="1:36" ht="21" customHeight="1" thickTop="1" thickBot="1">
      <c r="A30" s="5284"/>
      <c r="B30" s="108"/>
      <c r="C30" s="5926"/>
      <c r="D30" s="5927"/>
      <c r="E30" s="5927"/>
      <c r="F30" s="5927"/>
      <c r="G30" s="5927"/>
      <c r="H30" s="5927"/>
      <c r="I30" s="5927"/>
      <c r="J30" s="5927"/>
      <c r="K30" s="5932"/>
      <c r="L30" s="1765"/>
      <c r="M30" s="2612"/>
      <c r="N30" s="5920"/>
      <c r="O30" s="2524"/>
      <c r="P30" s="2524"/>
      <c r="Q30" s="2602"/>
      <c r="R30" s="5722"/>
      <c r="S30" s="5939"/>
      <c r="T30" s="2609"/>
      <c r="U30" s="2610"/>
      <c r="V30" s="5755"/>
      <c r="W30" s="5740"/>
      <c r="X30" s="5740"/>
      <c r="Y30" s="5740"/>
      <c r="Z30" s="5740"/>
      <c r="AA30" s="5740"/>
      <c r="AB30" s="5740"/>
      <c r="AC30" s="5740"/>
      <c r="AD30" s="5740"/>
      <c r="AE30" s="5741"/>
      <c r="AF30" s="99"/>
      <c r="AG30" s="99"/>
      <c r="AH30" s="99"/>
      <c r="AI30" s="99"/>
      <c r="AJ30" s="99"/>
    </row>
    <row r="31" spans="1:36" ht="21" customHeight="1" thickTop="1">
      <c r="A31" s="5284"/>
      <c r="B31" s="108"/>
      <c r="C31" s="5934"/>
      <c r="D31" s="5935"/>
      <c r="E31" s="5935"/>
      <c r="F31" s="5935"/>
      <c r="G31" s="5935"/>
      <c r="H31" s="5935"/>
      <c r="I31" s="5935"/>
      <c r="J31" s="5935"/>
      <c r="K31" s="5936"/>
      <c r="L31" s="1779" t="s">
        <v>141</v>
      </c>
      <c r="M31" s="2596"/>
      <c r="N31" s="5920"/>
      <c r="O31" s="2603"/>
      <c r="P31" s="2604"/>
      <c r="Q31" s="2605"/>
      <c r="R31" s="5921"/>
      <c r="S31" s="5922"/>
      <c r="T31" s="5921"/>
      <c r="U31" s="5922"/>
      <c r="V31" s="5923"/>
      <c r="W31" s="5924"/>
      <c r="X31" s="5924"/>
      <c r="Y31" s="5924"/>
      <c r="Z31" s="5924"/>
      <c r="AA31" s="5924"/>
      <c r="AB31" s="5924"/>
      <c r="AC31" s="5924"/>
      <c r="AD31" s="5924"/>
      <c r="AE31" s="5925"/>
      <c r="AF31" s="99"/>
      <c r="AG31" s="99"/>
      <c r="AH31" s="99"/>
      <c r="AI31" s="99"/>
      <c r="AJ31" s="99"/>
    </row>
    <row r="32" spans="1:36" ht="21" customHeight="1">
      <c r="A32" s="5284"/>
      <c r="B32" s="108"/>
      <c r="C32" s="5953" t="s">
        <v>1777</v>
      </c>
      <c r="D32" s="5954"/>
      <c r="E32" s="5954"/>
      <c r="F32" s="5954"/>
      <c r="G32" s="5954"/>
      <c r="H32" s="5954"/>
      <c r="I32" s="5954"/>
      <c r="J32" s="5954"/>
      <c r="K32" s="5954"/>
      <c r="L32" s="5955"/>
      <c r="M32" s="5956"/>
      <c r="N32" s="5955"/>
      <c r="O32" s="5954"/>
      <c r="P32" s="5954"/>
      <c r="Q32" s="5954"/>
      <c r="R32" s="5954"/>
      <c r="S32" s="5954"/>
      <c r="T32" s="5957"/>
      <c r="U32" s="5957"/>
      <c r="V32" s="5954"/>
      <c r="W32" s="5954"/>
      <c r="X32" s="5954"/>
      <c r="Y32" s="5954"/>
      <c r="Z32" s="5954"/>
      <c r="AA32" s="5954"/>
      <c r="AB32" s="5954"/>
      <c r="AC32" s="5954"/>
      <c r="AD32" s="5954"/>
      <c r="AE32" s="5958"/>
      <c r="AF32" s="99"/>
      <c r="AG32" s="99"/>
      <c r="AH32" s="99"/>
      <c r="AI32" s="99"/>
      <c r="AJ32" s="99"/>
    </row>
    <row r="33" spans="1:36" ht="21" customHeight="1" thickBot="1">
      <c r="A33" s="5284"/>
      <c r="B33" s="108"/>
      <c r="C33" s="1007"/>
      <c r="D33" s="5937" t="s">
        <v>1274</v>
      </c>
      <c r="E33" s="5937"/>
      <c r="F33" s="5937"/>
      <c r="G33" s="5937"/>
      <c r="H33" s="5937"/>
      <c r="I33" s="5937"/>
      <c r="J33" s="5937"/>
      <c r="K33" s="1008"/>
      <c r="L33" s="3096"/>
      <c r="M33" s="2594"/>
      <c r="N33" s="5920"/>
      <c r="O33" s="2613"/>
      <c r="P33" s="2527"/>
      <c r="Q33" s="2527"/>
      <c r="R33" s="5722"/>
      <c r="S33" s="5939"/>
      <c r="T33" s="2617"/>
      <c r="U33" s="2618"/>
      <c r="V33" s="5833"/>
      <c r="W33" s="5940"/>
      <c r="X33" s="5940"/>
      <c r="Y33" s="5940"/>
      <c r="Z33" s="5940"/>
      <c r="AA33" s="5940"/>
      <c r="AB33" s="5940"/>
      <c r="AC33" s="5940"/>
      <c r="AD33" s="5940"/>
      <c r="AE33" s="5941"/>
      <c r="AF33" s="99"/>
      <c r="AG33" s="99"/>
      <c r="AH33" s="99"/>
      <c r="AI33" s="99"/>
      <c r="AJ33" s="99"/>
    </row>
    <row r="34" spans="1:36" ht="21" customHeight="1" thickTop="1" thickBot="1">
      <c r="A34" s="5284"/>
      <c r="B34" s="108"/>
      <c r="C34" s="1009"/>
      <c r="D34" s="5919" t="s">
        <v>1275</v>
      </c>
      <c r="E34" s="5919"/>
      <c r="F34" s="5919"/>
      <c r="G34" s="5919"/>
      <c r="H34" s="5919"/>
      <c r="I34" s="5919"/>
      <c r="J34" s="5919"/>
      <c r="K34" s="990"/>
      <c r="L34" s="1763" t="s">
        <v>143</v>
      </c>
      <c r="M34" s="2596"/>
      <c r="N34" s="5920"/>
      <c r="O34" s="2600"/>
      <c r="P34" s="2548"/>
      <c r="Q34" s="2521"/>
      <c r="R34" s="5710"/>
      <c r="S34" s="5711"/>
      <c r="T34" s="5786"/>
      <c r="U34" s="5312"/>
      <c r="V34" s="5313"/>
      <c r="W34" s="5314"/>
      <c r="X34" s="5314"/>
      <c r="Y34" s="5314"/>
      <c r="Z34" s="5314"/>
      <c r="AA34" s="5314"/>
      <c r="AB34" s="5314"/>
      <c r="AC34" s="5314"/>
      <c r="AD34" s="5314"/>
      <c r="AE34" s="5315"/>
      <c r="AF34" s="99"/>
      <c r="AG34" s="99"/>
      <c r="AH34" s="99"/>
      <c r="AI34" s="99"/>
      <c r="AJ34" s="99"/>
    </row>
    <row r="35" spans="1:36" ht="21" customHeight="1" thickTop="1" thickBot="1">
      <c r="A35" s="5284"/>
      <c r="B35" s="108"/>
      <c r="C35" s="1007"/>
      <c r="D35" s="5937" t="s">
        <v>1276</v>
      </c>
      <c r="E35" s="5937"/>
      <c r="F35" s="5937"/>
      <c r="G35" s="5937"/>
      <c r="H35" s="5937"/>
      <c r="I35" s="5937"/>
      <c r="J35" s="5937"/>
      <c r="K35" s="1008"/>
      <c r="L35" s="3096"/>
      <c r="M35" s="2594"/>
      <c r="N35" s="5920"/>
      <c r="O35" s="2525"/>
      <c r="P35" s="2550"/>
      <c r="Q35" s="2602"/>
      <c r="R35" s="5722"/>
      <c r="S35" s="5939"/>
      <c r="T35" s="2617"/>
      <c r="U35" s="2618"/>
      <c r="V35" s="5755"/>
      <c r="W35" s="5740"/>
      <c r="X35" s="5740"/>
      <c r="Y35" s="5740"/>
      <c r="Z35" s="5740"/>
      <c r="AA35" s="5740"/>
      <c r="AB35" s="5740"/>
      <c r="AC35" s="5740"/>
      <c r="AD35" s="5740"/>
      <c r="AE35" s="5741"/>
      <c r="AF35" s="99"/>
      <c r="AG35" s="99"/>
      <c r="AH35" s="99"/>
      <c r="AI35" s="99"/>
      <c r="AJ35" s="99"/>
    </row>
    <row r="36" spans="1:36" ht="21" customHeight="1" thickTop="1" thickBot="1">
      <c r="A36" s="5284"/>
      <c r="B36" s="108"/>
      <c r="C36" s="1009"/>
      <c r="D36" s="5919" t="s">
        <v>6678</v>
      </c>
      <c r="E36" s="5919"/>
      <c r="F36" s="5919"/>
      <c r="G36" s="5919"/>
      <c r="H36" s="5919"/>
      <c r="I36" s="5919"/>
      <c r="J36" s="5919"/>
      <c r="K36" s="990"/>
      <c r="L36" s="1763" t="s">
        <v>144</v>
      </c>
      <c r="M36" s="2596"/>
      <c r="N36" s="5920"/>
      <c r="O36" s="2600"/>
      <c r="P36" s="2548"/>
      <c r="Q36" s="2521"/>
      <c r="R36" s="5710"/>
      <c r="S36" s="5711"/>
      <c r="T36" s="5786"/>
      <c r="U36" s="5312"/>
      <c r="V36" s="5313"/>
      <c r="W36" s="5314"/>
      <c r="X36" s="5314"/>
      <c r="Y36" s="5314"/>
      <c r="Z36" s="5314"/>
      <c r="AA36" s="5314"/>
      <c r="AB36" s="5314"/>
      <c r="AC36" s="5314"/>
      <c r="AD36" s="5314"/>
      <c r="AE36" s="5315"/>
      <c r="AF36" s="99"/>
      <c r="AG36" s="99"/>
      <c r="AH36" s="99"/>
      <c r="AI36" s="99"/>
      <c r="AJ36" s="99"/>
    </row>
    <row r="37" spans="1:36" ht="21" customHeight="1" thickTop="1" thickBot="1">
      <c r="A37" s="5284"/>
      <c r="B37" s="108"/>
      <c r="C37" s="5948" t="s">
        <v>3245</v>
      </c>
      <c r="D37" s="5949"/>
      <c r="E37" s="5949"/>
      <c r="F37" s="5949"/>
      <c r="G37" s="5949"/>
      <c r="H37" s="5949"/>
      <c r="I37" s="5949"/>
      <c r="J37" s="5949"/>
      <c r="K37" s="5950"/>
      <c r="L37" s="1228"/>
      <c r="M37" s="2594"/>
      <c r="N37" s="5944"/>
      <c r="O37" s="2614"/>
      <c r="P37" s="2525"/>
      <c r="Q37" s="2525"/>
      <c r="R37" s="5720"/>
      <c r="S37" s="5721"/>
      <c r="T37" s="3097"/>
      <c r="U37" s="2587"/>
      <c r="V37" s="5722"/>
      <c r="W37" s="5945"/>
      <c r="X37" s="5945"/>
      <c r="Y37" s="5945"/>
      <c r="Z37" s="5945"/>
      <c r="AA37" s="5945"/>
      <c r="AB37" s="5945"/>
      <c r="AC37" s="5945"/>
      <c r="AD37" s="5945"/>
      <c r="AE37" s="5946"/>
      <c r="AF37" s="99"/>
      <c r="AG37" s="99"/>
      <c r="AH37" s="99"/>
      <c r="AI37" s="99"/>
      <c r="AJ37" s="99"/>
    </row>
    <row r="38" spans="1:36" ht="21" customHeight="1" thickTop="1" thickBot="1">
      <c r="A38" s="5284"/>
      <c r="B38" s="108"/>
      <c r="C38" s="5847"/>
      <c r="D38" s="5848"/>
      <c r="E38" s="5848"/>
      <c r="F38" s="5848"/>
      <c r="G38" s="5848"/>
      <c r="H38" s="5848"/>
      <c r="I38" s="5848"/>
      <c r="J38" s="5848"/>
      <c r="K38" s="5951"/>
      <c r="L38" s="1763" t="s">
        <v>146</v>
      </c>
      <c r="M38" s="2596"/>
      <c r="N38" s="5944"/>
      <c r="O38" s="2600"/>
      <c r="P38" s="2548"/>
      <c r="Q38" s="2521"/>
      <c r="R38" s="5710"/>
      <c r="S38" s="5711"/>
      <c r="T38" s="5786"/>
      <c r="U38" s="5312"/>
      <c r="V38" s="5742"/>
      <c r="W38" s="5743"/>
      <c r="X38" s="5743"/>
      <c r="Y38" s="5743"/>
      <c r="Z38" s="5743"/>
      <c r="AA38" s="5743"/>
      <c r="AB38" s="5743"/>
      <c r="AC38" s="5743"/>
      <c r="AD38" s="5743"/>
      <c r="AE38" s="5744"/>
      <c r="AF38" s="128"/>
      <c r="AG38" s="99"/>
      <c r="AH38" s="99"/>
      <c r="AI38" s="99"/>
      <c r="AJ38" s="99"/>
    </row>
    <row r="39" spans="1:36" ht="21" customHeight="1" thickTop="1" thickBot="1">
      <c r="A39" s="5284"/>
      <c r="B39" s="108"/>
      <c r="C39" s="5884"/>
      <c r="D39" s="5885"/>
      <c r="E39" s="5885"/>
      <c r="F39" s="5885"/>
      <c r="G39" s="5885"/>
      <c r="H39" s="5885"/>
      <c r="I39" s="5885"/>
      <c r="J39" s="5885"/>
      <c r="K39" s="5886"/>
      <c r="L39" s="3096"/>
      <c r="M39" s="2594"/>
      <c r="N39" s="5944"/>
      <c r="O39" s="2614"/>
      <c r="P39" s="2525"/>
      <c r="Q39" s="2550"/>
      <c r="R39" s="5720"/>
      <c r="S39" s="5721"/>
      <c r="T39" s="3097"/>
      <c r="U39" s="2587"/>
      <c r="V39" s="5722"/>
      <c r="W39" s="5945"/>
      <c r="X39" s="5945"/>
      <c r="Y39" s="5945"/>
      <c r="Z39" s="5945"/>
      <c r="AA39" s="5945"/>
      <c r="AB39" s="5945"/>
      <c r="AC39" s="5945"/>
      <c r="AD39" s="5945"/>
      <c r="AE39" s="5946"/>
      <c r="AF39" s="99"/>
      <c r="AG39" s="99"/>
      <c r="AH39" s="99"/>
      <c r="AI39" s="99"/>
      <c r="AJ39" s="99"/>
    </row>
    <row r="40" spans="1:36" ht="21" customHeight="1" thickTop="1" thickBot="1">
      <c r="A40" s="5284"/>
      <c r="B40" s="108"/>
      <c r="C40" s="5904"/>
      <c r="D40" s="5905"/>
      <c r="E40" s="5905"/>
      <c r="F40" s="5905"/>
      <c r="G40" s="5905"/>
      <c r="H40" s="5905"/>
      <c r="I40" s="5905"/>
      <c r="J40" s="5905"/>
      <c r="K40" s="5906"/>
      <c r="L40" s="1763" t="s">
        <v>147</v>
      </c>
      <c r="M40" s="2596"/>
      <c r="N40" s="5944"/>
      <c r="O40" s="2600"/>
      <c r="P40" s="2548"/>
      <c r="Q40" s="2521"/>
      <c r="R40" s="5710"/>
      <c r="S40" s="5711"/>
      <c r="T40" s="5786"/>
      <c r="U40" s="5312"/>
      <c r="V40" s="5742"/>
      <c r="W40" s="5743"/>
      <c r="X40" s="5743"/>
      <c r="Y40" s="5743"/>
      <c r="Z40" s="5743"/>
      <c r="AA40" s="5743"/>
      <c r="AB40" s="5743"/>
      <c r="AC40" s="5743"/>
      <c r="AD40" s="5743"/>
      <c r="AE40" s="5744"/>
      <c r="AF40" s="99"/>
      <c r="AG40" s="99"/>
      <c r="AH40" s="99"/>
      <c r="AI40" s="99"/>
      <c r="AJ40" s="99"/>
    </row>
    <row r="41" spans="1:36" ht="21" customHeight="1" thickTop="1" thickBot="1">
      <c r="A41" s="5284"/>
      <c r="B41" s="108"/>
      <c r="C41" s="5884"/>
      <c r="D41" s="5885"/>
      <c r="E41" s="5885"/>
      <c r="F41" s="5885"/>
      <c r="G41" s="5885"/>
      <c r="H41" s="5885"/>
      <c r="I41" s="5885"/>
      <c r="J41" s="5885"/>
      <c r="K41" s="5886"/>
      <c r="L41" s="3096"/>
      <c r="M41" s="2594"/>
      <c r="N41" s="5944"/>
      <c r="O41" s="2524"/>
      <c r="P41" s="2525"/>
      <c r="Q41" s="2525"/>
      <c r="R41" s="5722"/>
      <c r="S41" s="5939"/>
      <c r="T41" s="2617"/>
      <c r="U41" s="2618"/>
      <c r="V41" s="5755"/>
      <c r="W41" s="5740"/>
      <c r="X41" s="5740"/>
      <c r="Y41" s="5740"/>
      <c r="Z41" s="5740"/>
      <c r="AA41" s="5740"/>
      <c r="AB41" s="5740"/>
      <c r="AC41" s="5740"/>
      <c r="AD41" s="5740"/>
      <c r="AE41" s="5741"/>
      <c r="AF41" s="99"/>
      <c r="AG41" s="99"/>
      <c r="AH41" s="99"/>
      <c r="AI41" s="99"/>
      <c r="AJ41" s="99"/>
    </row>
    <row r="42" spans="1:36" ht="21" customHeight="1" thickTop="1" thickBot="1">
      <c r="A42" s="5284"/>
      <c r="B42" s="108"/>
      <c r="C42" s="5887"/>
      <c r="D42" s="5888"/>
      <c r="E42" s="5888"/>
      <c r="F42" s="5888"/>
      <c r="G42" s="5888"/>
      <c r="H42" s="5888"/>
      <c r="I42" s="5888"/>
      <c r="J42" s="5888"/>
      <c r="K42" s="5831"/>
      <c r="L42" s="1767" t="s">
        <v>291</v>
      </c>
      <c r="M42" s="2596"/>
      <c r="N42" s="5959"/>
      <c r="O42" s="2600"/>
      <c r="P42" s="2548"/>
      <c r="Q42" s="2521"/>
      <c r="R42" s="5710"/>
      <c r="S42" s="5711"/>
      <c r="T42" s="5786"/>
      <c r="U42" s="5312"/>
      <c r="V42" s="5742"/>
      <c r="W42" s="5743"/>
      <c r="X42" s="5743"/>
      <c r="Y42" s="5743"/>
      <c r="Z42" s="5743"/>
      <c r="AA42" s="5743"/>
      <c r="AB42" s="5743"/>
      <c r="AC42" s="5743"/>
      <c r="AD42" s="5743"/>
      <c r="AE42" s="5744"/>
      <c r="AF42" s="99"/>
      <c r="AG42" s="99"/>
      <c r="AH42" s="99"/>
      <c r="AI42" s="99"/>
      <c r="AJ42" s="99"/>
    </row>
    <row r="43" spans="1:36" ht="21" customHeight="1" thickTop="1" thickBot="1">
      <c r="A43" s="5284"/>
      <c r="B43" s="108"/>
      <c r="C43" s="5379"/>
      <c r="D43" s="5380"/>
      <c r="E43" s="5380"/>
      <c r="F43" s="5380"/>
      <c r="G43" s="5380"/>
      <c r="H43" s="5380"/>
      <c r="I43" s="5380"/>
      <c r="J43" s="5380"/>
      <c r="K43" s="5381"/>
      <c r="L43" s="3096"/>
      <c r="M43" s="2594"/>
      <c r="N43" s="5920"/>
      <c r="O43" s="2553"/>
      <c r="P43" s="2554"/>
      <c r="Q43" s="2616"/>
      <c r="R43" s="5728"/>
      <c r="S43" s="5952"/>
      <c r="T43" s="2606"/>
      <c r="U43" s="2607"/>
      <c r="V43" s="5812"/>
      <c r="W43" s="5731"/>
      <c r="X43" s="5731"/>
      <c r="Y43" s="5731"/>
      <c r="Z43" s="5731"/>
      <c r="AA43" s="5731"/>
      <c r="AB43" s="5731"/>
      <c r="AC43" s="5731"/>
      <c r="AD43" s="5731"/>
      <c r="AE43" s="5732"/>
      <c r="AF43" s="99"/>
      <c r="AG43" s="99"/>
      <c r="AH43" s="99"/>
      <c r="AI43" s="99"/>
      <c r="AJ43" s="99"/>
    </row>
    <row r="44" spans="1:36" ht="21" customHeight="1" thickTop="1" thickBot="1">
      <c r="A44" s="5284"/>
      <c r="B44" s="108"/>
      <c r="C44" s="5900"/>
      <c r="D44" s="5901"/>
      <c r="E44" s="5901"/>
      <c r="F44" s="5901"/>
      <c r="G44" s="5901"/>
      <c r="H44" s="5901"/>
      <c r="I44" s="5901"/>
      <c r="J44" s="5901"/>
      <c r="K44" s="5902"/>
      <c r="L44" s="1763">
        <v>11</v>
      </c>
      <c r="M44" s="2596"/>
      <c r="N44" s="5920"/>
      <c r="O44" s="2600"/>
      <c r="P44" s="2548"/>
      <c r="Q44" s="2521"/>
      <c r="R44" s="5710"/>
      <c r="S44" s="5711"/>
      <c r="T44" s="5786"/>
      <c r="U44" s="5312"/>
      <c r="V44" s="5704"/>
      <c r="W44" s="5705"/>
      <c r="X44" s="5705"/>
      <c r="Y44" s="5705"/>
      <c r="Z44" s="5705"/>
      <c r="AA44" s="5705"/>
      <c r="AB44" s="5705"/>
      <c r="AC44" s="5705"/>
      <c r="AD44" s="5705"/>
      <c r="AE44" s="5706"/>
      <c r="AF44" s="99"/>
      <c r="AG44" s="99"/>
      <c r="AH44" s="99"/>
      <c r="AI44" s="99"/>
      <c r="AJ44" s="99"/>
    </row>
    <row r="45" spans="1:36" ht="21" customHeight="1" thickTop="1" thickBot="1">
      <c r="A45" s="5284"/>
      <c r="B45" s="108"/>
      <c r="C45" s="5897"/>
      <c r="D45" s="5898"/>
      <c r="E45" s="5898"/>
      <c r="F45" s="5898"/>
      <c r="G45" s="5898"/>
      <c r="H45" s="5898"/>
      <c r="I45" s="5898"/>
      <c r="J45" s="5898"/>
      <c r="K45" s="5899"/>
      <c r="L45" s="1228"/>
      <c r="M45" s="5947"/>
      <c r="N45" s="5944"/>
      <c r="O45" s="2556"/>
      <c r="P45" s="2601"/>
      <c r="Q45" s="2557"/>
      <c r="R45" s="5730"/>
      <c r="S45" s="5734"/>
      <c r="T45" s="2503"/>
      <c r="U45" s="2589"/>
      <c r="V45" s="5707"/>
      <c r="W45" s="5942"/>
      <c r="X45" s="5942"/>
      <c r="Y45" s="5942"/>
      <c r="Z45" s="5942"/>
      <c r="AA45" s="5942"/>
      <c r="AB45" s="5942"/>
      <c r="AC45" s="5942"/>
      <c r="AD45" s="5942"/>
      <c r="AE45" s="5943"/>
      <c r="AF45" s="99"/>
      <c r="AG45" s="99"/>
      <c r="AH45" s="99"/>
      <c r="AI45" s="99"/>
      <c r="AJ45" s="99"/>
    </row>
    <row r="46" spans="1:36" ht="21" customHeight="1" thickTop="1" thickBot="1">
      <c r="A46" s="5284"/>
      <c r="B46" s="108"/>
      <c r="C46" s="5900"/>
      <c r="D46" s="5901"/>
      <c r="E46" s="5901"/>
      <c r="F46" s="5901"/>
      <c r="G46" s="5901"/>
      <c r="H46" s="5901"/>
      <c r="I46" s="5901"/>
      <c r="J46" s="5901"/>
      <c r="K46" s="5902"/>
      <c r="L46" s="1763">
        <v>12</v>
      </c>
      <c r="M46" s="5947"/>
      <c r="N46" s="5944"/>
      <c r="O46" s="2600"/>
      <c r="P46" s="2548"/>
      <c r="Q46" s="2521"/>
      <c r="R46" s="5710"/>
      <c r="S46" s="5711"/>
      <c r="T46" s="5786"/>
      <c r="U46" s="5312"/>
      <c r="V46" s="5704"/>
      <c r="W46" s="5705"/>
      <c r="X46" s="5705"/>
      <c r="Y46" s="5705"/>
      <c r="Z46" s="5705"/>
      <c r="AA46" s="5705"/>
      <c r="AB46" s="5705"/>
      <c r="AC46" s="5705"/>
      <c r="AD46" s="5705"/>
      <c r="AE46" s="5706"/>
      <c r="AF46" s="99"/>
      <c r="AG46" s="99"/>
      <c r="AH46" s="99"/>
      <c r="AI46" s="99"/>
      <c r="AJ46" s="99"/>
    </row>
    <row r="47" spans="1:36" ht="21" customHeight="1" thickTop="1" thickBot="1">
      <c r="A47" s="5284"/>
      <c r="B47" s="5330"/>
      <c r="C47" s="5897"/>
      <c r="D47" s="5898"/>
      <c r="E47" s="5898"/>
      <c r="F47" s="5898"/>
      <c r="G47" s="5898"/>
      <c r="H47" s="5898"/>
      <c r="I47" s="5898"/>
      <c r="J47" s="5898"/>
      <c r="K47" s="5899"/>
      <c r="L47" s="5805">
        <v>13</v>
      </c>
      <c r="M47" s="2619"/>
      <c r="N47" s="5944"/>
      <c r="O47" s="2524"/>
      <c r="P47" s="2525"/>
      <c r="Q47" s="2525"/>
      <c r="R47" s="5720"/>
      <c r="S47" s="5721"/>
      <c r="T47" s="3097"/>
      <c r="U47" s="2587"/>
      <c r="V47" s="5707"/>
      <c r="W47" s="5942"/>
      <c r="X47" s="5942"/>
      <c r="Y47" s="5942"/>
      <c r="Z47" s="5942"/>
      <c r="AA47" s="5942"/>
      <c r="AB47" s="5942"/>
      <c r="AC47" s="5942"/>
      <c r="AD47" s="5942"/>
      <c r="AE47" s="5943"/>
      <c r="AF47" s="99"/>
      <c r="AG47" s="99"/>
      <c r="AH47" s="99"/>
      <c r="AI47" s="99"/>
      <c r="AJ47" s="99"/>
    </row>
    <row r="48" spans="1:36" ht="21" customHeight="1" thickTop="1" thickBot="1">
      <c r="A48" s="5284"/>
      <c r="B48" s="5330"/>
      <c r="C48" s="5900"/>
      <c r="D48" s="5901"/>
      <c r="E48" s="5901"/>
      <c r="F48" s="5901"/>
      <c r="G48" s="5901"/>
      <c r="H48" s="5901"/>
      <c r="I48" s="5901"/>
      <c r="J48" s="5901"/>
      <c r="K48" s="5902"/>
      <c r="L48" s="5805"/>
      <c r="M48" s="2620"/>
      <c r="N48" s="5944"/>
      <c r="O48" s="2600"/>
      <c r="P48" s="2548"/>
      <c r="Q48" s="2521"/>
      <c r="R48" s="5710"/>
      <c r="S48" s="5711"/>
      <c r="T48" s="5786"/>
      <c r="U48" s="5312"/>
      <c r="V48" s="5704"/>
      <c r="W48" s="5705"/>
      <c r="X48" s="5705"/>
      <c r="Y48" s="5705"/>
      <c r="Z48" s="5705"/>
      <c r="AA48" s="5705"/>
      <c r="AB48" s="5705"/>
      <c r="AC48" s="5705"/>
      <c r="AD48" s="5705"/>
      <c r="AE48" s="5706"/>
      <c r="AF48" s="99"/>
      <c r="AG48" s="99"/>
      <c r="AH48" s="99"/>
      <c r="AI48" s="99"/>
      <c r="AJ48" s="99"/>
    </row>
    <row r="49" spans="1:36" ht="21" customHeight="1" thickTop="1" thickBot="1">
      <c r="A49" s="5284"/>
      <c r="B49" s="108"/>
      <c r="C49" s="5897"/>
      <c r="D49" s="5898"/>
      <c r="E49" s="5898"/>
      <c r="F49" s="5898"/>
      <c r="G49" s="5898"/>
      <c r="H49" s="5898"/>
      <c r="I49" s="5898"/>
      <c r="J49" s="5898"/>
      <c r="K49" s="5899"/>
      <c r="L49" s="3096"/>
      <c r="M49" s="2594"/>
      <c r="N49" s="5944"/>
      <c r="O49" s="2525"/>
      <c r="P49" s="2602"/>
      <c r="Q49" s="2550"/>
      <c r="R49" s="5720"/>
      <c r="S49" s="5721"/>
      <c r="T49" s="2514"/>
      <c r="U49" s="2514"/>
      <c r="V49" s="5736"/>
      <c r="W49" s="5737"/>
      <c r="X49" s="5737"/>
      <c r="Y49" s="5737"/>
      <c r="Z49" s="5737"/>
      <c r="AA49" s="5737"/>
      <c r="AB49" s="5737"/>
      <c r="AC49" s="5737"/>
      <c r="AD49" s="5737"/>
      <c r="AE49" s="5738"/>
      <c r="AF49" s="99"/>
      <c r="AG49" s="99"/>
      <c r="AH49" s="99"/>
      <c r="AI49" s="99"/>
      <c r="AJ49" s="99"/>
    </row>
    <row r="50" spans="1:36" ht="21" customHeight="1" thickTop="1" thickBot="1">
      <c r="A50" s="5284"/>
      <c r="B50" s="108"/>
      <c r="C50" s="5900"/>
      <c r="D50" s="5901"/>
      <c r="E50" s="5901"/>
      <c r="F50" s="5901"/>
      <c r="G50" s="5901"/>
      <c r="H50" s="5901"/>
      <c r="I50" s="5901"/>
      <c r="J50" s="5901"/>
      <c r="K50" s="5902"/>
      <c r="L50" s="1763">
        <v>14</v>
      </c>
      <c r="M50" s="2596"/>
      <c r="N50" s="5903"/>
      <c r="O50" s="2673"/>
      <c r="P50" s="2548"/>
      <c r="Q50" s="2521"/>
      <c r="R50" s="5710"/>
      <c r="S50" s="5711"/>
      <c r="T50" s="5786"/>
      <c r="U50" s="5312"/>
      <c r="V50" s="5704"/>
      <c r="W50" s="5705"/>
      <c r="X50" s="5705"/>
      <c r="Y50" s="5705"/>
      <c r="Z50" s="5705"/>
      <c r="AA50" s="5705"/>
      <c r="AB50" s="5705"/>
      <c r="AC50" s="5705"/>
      <c r="AD50" s="5705"/>
      <c r="AE50" s="5706"/>
      <c r="AF50" s="99"/>
      <c r="AG50" s="99"/>
      <c r="AH50" s="99"/>
      <c r="AI50" s="99"/>
      <c r="AJ50" s="99"/>
    </row>
    <row r="51" spans="1:36" ht="21" customHeight="1" thickTop="1" thickBot="1">
      <c r="A51" s="5284"/>
      <c r="B51" s="108"/>
      <c r="C51" s="979"/>
      <c r="D51" s="5896" t="s">
        <v>1355</v>
      </c>
      <c r="E51" s="5896"/>
      <c r="F51" s="5896"/>
      <c r="G51" s="5896"/>
      <c r="H51" s="5896"/>
      <c r="I51" s="5896"/>
      <c r="J51" s="5896"/>
      <c r="K51" s="974"/>
      <c r="L51" s="1768"/>
      <c r="M51" s="3824"/>
      <c r="N51" s="5801"/>
      <c r="O51" s="5801"/>
      <c r="P51" s="2525"/>
      <c r="Q51" s="2525"/>
      <c r="R51" s="5801"/>
      <c r="S51" s="5801"/>
      <c r="T51" s="3100"/>
      <c r="U51" s="2621"/>
      <c r="V51" s="5722"/>
      <c r="W51" s="5945"/>
      <c r="X51" s="5945"/>
      <c r="Y51" s="5945"/>
      <c r="Z51" s="5945"/>
      <c r="AA51" s="5945"/>
      <c r="AB51" s="5945"/>
      <c r="AC51" s="5945"/>
      <c r="AD51" s="5945"/>
      <c r="AE51" s="5946"/>
      <c r="AF51" s="99"/>
      <c r="AG51" s="99"/>
      <c r="AH51" s="99"/>
      <c r="AI51" s="99"/>
      <c r="AJ51" s="99"/>
    </row>
    <row r="52" spans="1:36" ht="21" customHeight="1" thickTop="1" thickBot="1">
      <c r="A52" s="5284"/>
      <c r="B52" s="108"/>
      <c r="C52" s="1002"/>
      <c r="D52" s="5895" t="s">
        <v>1243</v>
      </c>
      <c r="E52" s="5895"/>
      <c r="F52" s="5895"/>
      <c r="G52" s="5895"/>
      <c r="H52" s="5895"/>
      <c r="I52" s="5895"/>
      <c r="J52" s="985"/>
      <c r="K52" s="986"/>
      <c r="L52" s="1782">
        <v>15</v>
      </c>
      <c r="M52" s="3825"/>
      <c r="N52" s="5790"/>
      <c r="O52" s="5802"/>
      <c r="P52" s="2548"/>
      <c r="Q52" s="2521"/>
      <c r="R52" s="5790"/>
      <c r="S52" s="5790"/>
      <c r="T52" s="3097"/>
      <c r="U52" s="2674"/>
      <c r="V52" s="5938" t="s">
        <v>1246</v>
      </c>
      <c r="W52" s="5725"/>
      <c r="X52" s="5725"/>
      <c r="Y52" s="5725"/>
      <c r="Z52" s="5725"/>
      <c r="AA52" s="5725"/>
      <c r="AB52" s="5725"/>
      <c r="AC52" s="5725"/>
      <c r="AD52" s="5725"/>
      <c r="AE52" s="5726"/>
      <c r="AF52" s="99"/>
      <c r="AG52" s="99"/>
      <c r="AH52" s="99"/>
      <c r="AI52" s="99"/>
      <c r="AJ52" s="99"/>
    </row>
    <row r="53" spans="1:36" ht="28.5" customHeight="1" thickTop="1" thickBot="1">
      <c r="A53" s="5284"/>
      <c r="B53" s="108"/>
      <c r="C53" s="979"/>
      <c r="D53" s="5219" t="s">
        <v>1244</v>
      </c>
      <c r="E53" s="5219"/>
      <c r="F53" s="5219"/>
      <c r="G53" s="5219"/>
      <c r="H53" s="5219"/>
      <c r="I53" s="5219"/>
      <c r="J53" s="5219"/>
      <c r="K53" s="974"/>
      <c r="L53" s="1003"/>
      <c r="M53" s="3827"/>
      <c r="N53" s="5790"/>
      <c r="O53" s="5790"/>
      <c r="P53" s="2526"/>
      <c r="Q53" s="2527"/>
      <c r="R53" s="5817"/>
      <c r="S53" s="5817"/>
      <c r="T53" s="3098"/>
      <c r="U53" s="2675"/>
      <c r="V53" s="5890"/>
      <c r="W53" s="5821"/>
      <c r="X53" s="5821"/>
      <c r="Y53" s="5821"/>
      <c r="Z53" s="5821"/>
      <c r="AA53" s="5821"/>
      <c r="AB53" s="5821"/>
      <c r="AC53" s="5821"/>
      <c r="AD53" s="5821"/>
      <c r="AE53" s="5822"/>
      <c r="AF53" s="99"/>
      <c r="AG53" s="99"/>
      <c r="AH53" s="99"/>
      <c r="AI53" s="99"/>
      <c r="AJ53" s="99"/>
    </row>
    <row r="54" spans="1:36" ht="28.5" customHeight="1" thickTop="1" thickBot="1">
      <c r="A54" s="5284"/>
      <c r="B54" s="108"/>
      <c r="C54" s="980"/>
      <c r="D54" s="5895" t="s">
        <v>1245</v>
      </c>
      <c r="E54" s="5895"/>
      <c r="F54" s="5895"/>
      <c r="G54" s="5895"/>
      <c r="H54" s="5895"/>
      <c r="I54" s="5895"/>
      <c r="J54" s="1004"/>
      <c r="K54" s="1005"/>
      <c r="L54" s="1006">
        <v>16</v>
      </c>
      <c r="M54" s="3828"/>
      <c r="N54" s="5814"/>
      <c r="O54" s="5815"/>
      <c r="P54" s="2502">
        <f>P23+P25+P27+P29+P31+P34+P36+P38+P40+P42+P44+P46+P48+P50+P52</f>
        <v>0</v>
      </c>
      <c r="Q54" s="2502">
        <f>Q23+Q25+Q27+Q29+Q31+Q34+Q36+Q38+Q40+Q42+Q44+Q46+Q48+Q50+Q52</f>
        <v>0</v>
      </c>
      <c r="R54" s="5819"/>
      <c r="S54" s="5819"/>
      <c r="T54" s="3099"/>
      <c r="U54" s="3099"/>
      <c r="V54" s="5891"/>
      <c r="W54" s="5892"/>
      <c r="X54" s="5892"/>
      <c r="Y54" s="5892"/>
      <c r="Z54" s="5892"/>
      <c r="AA54" s="5892"/>
      <c r="AB54" s="5892"/>
      <c r="AC54" s="5892"/>
      <c r="AD54" s="5892"/>
      <c r="AE54" s="5893"/>
      <c r="AF54" s="99"/>
      <c r="AG54" s="99"/>
      <c r="AH54" s="99"/>
      <c r="AI54" s="99"/>
      <c r="AJ54" s="99"/>
    </row>
    <row r="55" spans="1:36" s="1394" customFormat="1" ht="4.5" customHeight="1">
      <c r="A55" s="5284"/>
      <c r="C55" s="1434"/>
      <c r="D55" s="1433"/>
      <c r="E55" s="1433"/>
      <c r="F55" s="1433"/>
      <c r="G55" s="1433"/>
      <c r="H55" s="1433"/>
      <c r="I55" s="1433"/>
      <c r="J55" s="1433"/>
      <c r="K55" s="1434"/>
      <c r="L55" s="1434"/>
      <c r="M55" s="1434"/>
      <c r="N55" s="52"/>
      <c r="O55" s="52"/>
      <c r="P55" s="52"/>
      <c r="Q55" s="52"/>
      <c r="R55" s="52"/>
      <c r="S55" s="52"/>
      <c r="T55" s="52"/>
      <c r="U55" s="52"/>
      <c r="V55" s="52"/>
      <c r="W55" s="52"/>
      <c r="X55" s="52"/>
      <c r="Y55" s="52"/>
      <c r="Z55" s="52"/>
      <c r="AA55" s="52"/>
      <c r="AB55" s="52"/>
      <c r="AC55" s="52"/>
      <c r="AD55" s="52"/>
      <c r="AE55" s="52"/>
    </row>
    <row r="56" spans="1:36" s="1467" customFormat="1" ht="12.75" customHeight="1">
      <c r="A56" s="5284"/>
      <c r="C56" s="3823"/>
      <c r="D56" s="1418" t="s">
        <v>1277</v>
      </c>
      <c r="E56" s="3816"/>
      <c r="F56" s="3816"/>
      <c r="G56" s="3816"/>
      <c r="H56" s="3816"/>
      <c r="I56" s="3816"/>
      <c r="J56" s="3816"/>
      <c r="K56" s="3817"/>
      <c r="L56" s="3817"/>
      <c r="M56" s="3817"/>
      <c r="N56" s="1087"/>
      <c r="O56" s="1087"/>
      <c r="P56" s="1087"/>
      <c r="Q56" s="1087"/>
      <c r="R56" s="1087"/>
      <c r="S56" s="1087"/>
      <c r="T56" s="1087"/>
      <c r="U56" s="1087"/>
      <c r="V56" s="1087"/>
      <c r="W56" s="1087"/>
      <c r="X56" s="1087"/>
      <c r="Y56" s="1087"/>
      <c r="Z56" s="1087"/>
      <c r="AA56" s="1087"/>
      <c r="AB56" s="1087"/>
      <c r="AC56" s="1087"/>
      <c r="AD56" s="1087"/>
      <c r="AE56" s="1087"/>
    </row>
    <row r="57" spans="1:36" s="1467" customFormat="1" ht="12.75" customHeight="1">
      <c r="A57" s="5284"/>
      <c r="C57" s="1468"/>
      <c r="D57" s="649" t="s">
        <v>1778</v>
      </c>
      <c r="E57" s="3816"/>
      <c r="F57" s="3816"/>
      <c r="G57" s="3816"/>
      <c r="H57" s="3816"/>
      <c r="I57" s="3816"/>
      <c r="J57" s="3816"/>
      <c r="K57" s="3817"/>
      <c r="L57" s="3817"/>
      <c r="M57" s="3817"/>
      <c r="N57" s="1087"/>
      <c r="O57" s="1087"/>
      <c r="P57" s="1087"/>
      <c r="Q57" s="1087"/>
      <c r="R57" s="1087"/>
      <c r="S57" s="1087"/>
      <c r="T57" s="1087"/>
      <c r="U57" s="1087"/>
      <c r="V57" s="1087"/>
      <c r="W57" s="1087"/>
      <c r="X57" s="1087"/>
      <c r="Y57" s="1087"/>
      <c r="Z57" s="1087"/>
      <c r="AA57" s="1087"/>
      <c r="AB57" s="1087"/>
      <c r="AC57" s="1087"/>
      <c r="AD57" s="1087"/>
      <c r="AE57" s="1087"/>
    </row>
    <row r="58" spans="1:36" s="1394" customFormat="1" ht="12.75" customHeight="1">
      <c r="A58" s="5284"/>
      <c r="C58" s="91"/>
      <c r="D58" s="1466" t="s">
        <v>1773</v>
      </c>
      <c r="E58" s="91"/>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row>
    <row r="59" spans="1:36" s="1394" customFormat="1" ht="12.75" customHeight="1">
      <c r="A59" s="5284"/>
      <c r="C59" s="91"/>
      <c r="D59" s="1123" t="s">
        <v>1249</v>
      </c>
      <c r="E59" s="199"/>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row>
    <row r="60" spans="1:36" s="1394" customFormat="1" ht="5.0999999999999996" customHeight="1">
      <c r="A60" s="5284"/>
      <c r="C60" s="199"/>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row>
    <row r="61" spans="1:36" s="100" customFormat="1" ht="18.75" customHeight="1">
      <c r="A61" s="99"/>
      <c r="B61" s="9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row>
  </sheetData>
  <sheetProtection selectLockedCells="1" selectUnlockedCells="1"/>
  <mergeCells count="142">
    <mergeCell ref="V35:AE35"/>
    <mergeCell ref="T14:U14"/>
    <mergeCell ref="T15:U15"/>
    <mergeCell ref="T16:U16"/>
    <mergeCell ref="T17:U17"/>
    <mergeCell ref="T19:U19"/>
    <mergeCell ref="T20:U20"/>
    <mergeCell ref="R18:S18"/>
    <mergeCell ref="R19:S19"/>
    <mergeCell ref="T23:U23"/>
    <mergeCell ref="T25:U25"/>
    <mergeCell ref="T27:U27"/>
    <mergeCell ref="T29:U29"/>
    <mergeCell ref="R30:S30"/>
    <mergeCell ref="V29:AE29"/>
    <mergeCell ref="V15:AE15"/>
    <mergeCell ref="R16:S16"/>
    <mergeCell ref="R17:S17"/>
    <mergeCell ref="V20:AE20"/>
    <mergeCell ref="R22:S22"/>
    <mergeCell ref="V22:AE22"/>
    <mergeCell ref="C21:AE21"/>
    <mergeCell ref="D22:J22"/>
    <mergeCell ref="N22:N23"/>
    <mergeCell ref="A2:AE2"/>
    <mergeCell ref="AA3:AD3"/>
    <mergeCell ref="A4:A42"/>
    <mergeCell ref="R20:S20"/>
    <mergeCell ref="B26:B27"/>
    <mergeCell ref="L26:L27"/>
    <mergeCell ref="R26:S26"/>
    <mergeCell ref="V26:AE26"/>
    <mergeCell ref="R27:S27"/>
    <mergeCell ref="R23:S23"/>
    <mergeCell ref="V23:AE23"/>
    <mergeCell ref="R24:S24"/>
    <mergeCell ref="V24:AE24"/>
    <mergeCell ref="V27:AE27"/>
    <mergeCell ref="N28:N29"/>
    <mergeCell ref="R28:S28"/>
    <mergeCell ref="D35:J35"/>
    <mergeCell ref="R25:S25"/>
    <mergeCell ref="V25:AE25"/>
    <mergeCell ref="C24:K25"/>
    <mergeCell ref="R10:AE13"/>
    <mergeCell ref="R14:S14"/>
    <mergeCell ref="V14:AE14"/>
    <mergeCell ref="R15:S15"/>
    <mergeCell ref="R36:S36"/>
    <mergeCell ref="V36:AE36"/>
    <mergeCell ref="T31:U31"/>
    <mergeCell ref="T34:U34"/>
    <mergeCell ref="T36:U36"/>
    <mergeCell ref="T38:U38"/>
    <mergeCell ref="N53:N54"/>
    <mergeCell ref="O53:O54"/>
    <mergeCell ref="R53:S54"/>
    <mergeCell ref="V53:AE54"/>
    <mergeCell ref="N35:N36"/>
    <mergeCell ref="R35:S35"/>
    <mergeCell ref="R40:S40"/>
    <mergeCell ref="V40:AE40"/>
    <mergeCell ref="C32:AE32"/>
    <mergeCell ref="N41:N42"/>
    <mergeCell ref="R41:S41"/>
    <mergeCell ref="V41:AE41"/>
    <mergeCell ref="R42:S42"/>
    <mergeCell ref="V42:AE42"/>
    <mergeCell ref="C39:K40"/>
    <mergeCell ref="N39:N40"/>
    <mergeCell ref="R39:S39"/>
    <mergeCell ref="V39:AE39"/>
    <mergeCell ref="D54:I54"/>
    <mergeCell ref="N51:N52"/>
    <mergeCell ref="B47:B48"/>
    <mergeCell ref="C47:K48"/>
    <mergeCell ref="L47:L48"/>
    <mergeCell ref="N47:N48"/>
    <mergeCell ref="R47:S47"/>
    <mergeCell ref="V47:AE47"/>
    <mergeCell ref="R48:S48"/>
    <mergeCell ref="V51:AE51"/>
    <mergeCell ref="M45:M46"/>
    <mergeCell ref="C37:K38"/>
    <mergeCell ref="A43:A60"/>
    <mergeCell ref="C43:K44"/>
    <mergeCell ref="N43:N44"/>
    <mergeCell ref="R43:S43"/>
    <mergeCell ref="V43:AE43"/>
    <mergeCell ref="R44:S44"/>
    <mergeCell ref="V44:AE44"/>
    <mergeCell ref="C45:K46"/>
    <mergeCell ref="N45:N46"/>
    <mergeCell ref="R45:S45"/>
    <mergeCell ref="V48:AE48"/>
    <mergeCell ref="C49:K50"/>
    <mergeCell ref="N49:N50"/>
    <mergeCell ref="R49:S49"/>
    <mergeCell ref="V49:AE49"/>
    <mergeCell ref="R50:S50"/>
    <mergeCell ref="V50:AE50"/>
    <mergeCell ref="D53:J53"/>
    <mergeCell ref="C41:K42"/>
    <mergeCell ref="T46:U46"/>
    <mergeCell ref="T48:U48"/>
    <mergeCell ref="T50:U50"/>
    <mergeCell ref="D36:J36"/>
    <mergeCell ref="D33:J33"/>
    <mergeCell ref="D34:J34"/>
    <mergeCell ref="D52:I52"/>
    <mergeCell ref="V52:AE52"/>
    <mergeCell ref="D51:J51"/>
    <mergeCell ref="O51:O52"/>
    <mergeCell ref="R51:S52"/>
    <mergeCell ref="N33:N34"/>
    <mergeCell ref="R33:S33"/>
    <mergeCell ref="V33:AE33"/>
    <mergeCell ref="R34:S34"/>
    <mergeCell ref="V34:AE34"/>
    <mergeCell ref="V45:AE45"/>
    <mergeCell ref="R46:S46"/>
    <mergeCell ref="V46:AE46"/>
    <mergeCell ref="N37:N38"/>
    <mergeCell ref="R37:S37"/>
    <mergeCell ref="V37:AE37"/>
    <mergeCell ref="R38:S38"/>
    <mergeCell ref="V38:AE38"/>
    <mergeCell ref="T40:U40"/>
    <mergeCell ref="T42:U42"/>
    <mergeCell ref="T44:U44"/>
    <mergeCell ref="D23:J23"/>
    <mergeCell ref="N24:N25"/>
    <mergeCell ref="N26:N27"/>
    <mergeCell ref="V30:AE30"/>
    <mergeCell ref="R31:S31"/>
    <mergeCell ref="V31:AE31"/>
    <mergeCell ref="V28:AE28"/>
    <mergeCell ref="R29:S29"/>
    <mergeCell ref="C26:K27"/>
    <mergeCell ref="C28:K29"/>
    <mergeCell ref="C30:K31"/>
    <mergeCell ref="N30:N31"/>
  </mergeCells>
  <dataValidations count="1">
    <dataValidation allowBlank="1" showInputMessage="1" showErrorMessage="1" prompt="Sila isi di sini_x000a_Please fill in here" sqref="C24:K31 C37:K50 M22:N31 M33:N50 O23:Q23 O25:Q25 O27:Q27 O29:Q29 O31:Q31 O34:Q34 O36:Q36 O38:Q38 O40:Q40 O42:Q42 O44:Q44 O46:Q46 O48:Q48 O50:Q50 P52:Q52" xr:uid="{0961212C-9415-4A48-801E-A3DA48ABB7D7}"/>
  </dataValidations>
  <printOptions horizontalCentered="1"/>
  <pageMargins left="0" right="0" top="0.05" bottom="0.05" header="0.51180555555555596" footer="0.51180555555555596"/>
  <pageSetup paperSize="9" scale="52" firstPageNumber="0" orientation="landscape" useFirstPageNumber="1" horizontalDpi="300"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J60"/>
  <sheetViews>
    <sheetView showGridLines="0" view="pageBreakPreview" zoomScale="110" zoomScaleSheetLayoutView="110" workbookViewId="0">
      <selection activeCell="U22" sqref="U22:V22"/>
    </sheetView>
  </sheetViews>
  <sheetFormatPr defaultColWidth="9.109375" defaultRowHeight="11.4"/>
  <cols>
    <col min="1" max="1" width="1.5546875" style="99" customWidth="1"/>
    <col min="2" max="2" width="9" style="99" hidden="1" customWidth="1"/>
    <col min="3" max="3" width="1.44140625" style="100" customWidth="1"/>
    <col min="4" max="5" width="4.6640625" style="100" customWidth="1"/>
    <col min="6" max="6" width="5.44140625" style="100" customWidth="1"/>
    <col min="7" max="8" width="5.33203125" style="100" customWidth="1"/>
    <col min="9" max="9" width="4.6640625" style="100" customWidth="1"/>
    <col min="10" max="10" width="5.88671875" style="100" customWidth="1"/>
    <col min="11" max="11" width="2.109375" style="100" customWidth="1"/>
    <col min="12" max="12" width="3" style="100" customWidth="1"/>
    <col min="13" max="13" width="6.5546875" style="100" customWidth="1"/>
    <col min="14" max="16" width="21.88671875" style="100" customWidth="1"/>
    <col min="17" max="17" width="18.6640625" style="100" customWidth="1"/>
    <col min="18" max="18" width="9.44140625" style="100" customWidth="1"/>
    <col min="19" max="19" width="5.5546875" style="100" customWidth="1"/>
    <col min="20" max="21" width="2.44140625" style="100" customWidth="1"/>
    <col min="22" max="22" width="4.44140625" style="100" customWidth="1"/>
    <col min="23" max="23" width="5.33203125" style="100" customWidth="1"/>
    <col min="24" max="31" width="2.6640625" style="100" customWidth="1"/>
    <col min="32" max="32" width="2.109375" style="100" customWidth="1"/>
    <col min="33" max="36" width="9.109375" style="100"/>
    <col min="37" max="16384" width="9.109375" style="99"/>
  </cols>
  <sheetData>
    <row r="1" spans="1:36">
      <c r="A1" s="101"/>
    </row>
    <row r="2" spans="1:36"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c r="AD2" s="5283"/>
      <c r="AE2" s="5283"/>
      <c r="AF2" s="5283"/>
    </row>
    <row r="3" spans="1:36"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103"/>
      <c r="Z3" s="103"/>
      <c r="AA3" s="103"/>
      <c r="AB3" s="103"/>
      <c r="AC3" s="5282" t="s">
        <v>24</v>
      </c>
      <c r="AD3" s="5282"/>
      <c r="AE3" s="5282"/>
      <c r="AF3" s="5282"/>
      <c r="AG3" s="127"/>
      <c r="AH3" s="127"/>
      <c r="AI3" s="127"/>
      <c r="AJ3" s="127"/>
    </row>
    <row r="4" spans="1:36" ht="15" customHeight="1">
      <c r="A4" s="5284"/>
      <c r="B4" s="104"/>
      <c r="C4" s="104"/>
      <c r="D4" s="105"/>
      <c r="E4" s="105"/>
      <c r="F4" s="105"/>
      <c r="G4" s="105"/>
      <c r="H4" s="106" t="s">
        <v>1779</v>
      </c>
      <c r="I4" s="104"/>
      <c r="K4" s="106"/>
      <c r="L4" s="106"/>
      <c r="M4" s="106"/>
      <c r="N4" s="106"/>
      <c r="O4" s="104"/>
      <c r="P4" s="104"/>
      <c r="Q4" s="104"/>
      <c r="R4" s="104"/>
      <c r="S4" s="104"/>
      <c r="T4" s="104"/>
      <c r="U4" s="104"/>
      <c r="V4" s="104"/>
      <c r="W4" s="104"/>
      <c r="X4" s="104"/>
      <c r="Y4" s="104"/>
      <c r="Z4" s="104"/>
      <c r="AA4" s="104"/>
      <c r="AB4" s="104"/>
      <c r="AC4" s="104"/>
      <c r="AD4" s="104"/>
      <c r="AE4" s="104"/>
      <c r="AF4" s="104"/>
      <c r="AG4" s="99"/>
      <c r="AH4" s="99"/>
      <c r="AI4" s="99"/>
      <c r="AJ4" s="99"/>
    </row>
    <row r="5" spans="1:36" ht="15" customHeight="1">
      <c r="A5" s="5284"/>
      <c r="B5" s="104"/>
      <c r="C5" s="107"/>
      <c r="D5" s="105"/>
      <c r="E5" s="105"/>
      <c r="F5" s="105"/>
      <c r="G5" s="105"/>
      <c r="H5" s="913" t="s">
        <v>1780</v>
      </c>
      <c r="I5" s="116"/>
      <c r="K5" s="116"/>
      <c r="L5" s="116"/>
      <c r="M5" s="116"/>
      <c r="N5" s="116"/>
      <c r="O5" s="116"/>
      <c r="P5" s="120"/>
      <c r="Q5" s="120"/>
      <c r="R5" s="120"/>
      <c r="S5" s="120"/>
      <c r="T5" s="121"/>
      <c r="U5" s="121"/>
      <c r="V5" s="121"/>
      <c r="W5" s="121"/>
      <c r="X5" s="121"/>
      <c r="Y5" s="121"/>
      <c r="Z5" s="121"/>
      <c r="AA5" s="121"/>
      <c r="AB5" s="121"/>
      <c r="AC5" s="108"/>
      <c r="AD5" s="108"/>
      <c r="AE5" s="108"/>
      <c r="AF5" s="108"/>
      <c r="AG5" s="99"/>
      <c r="AH5" s="99"/>
      <c r="AI5" s="99"/>
      <c r="AJ5" s="99"/>
    </row>
    <row r="6" spans="1:36"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99"/>
      <c r="AH6" s="99"/>
      <c r="AI6" s="99"/>
      <c r="AJ6" s="99"/>
    </row>
    <row r="7" spans="1:36"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99"/>
      <c r="AH7" s="99"/>
      <c r="AI7" s="99"/>
      <c r="AJ7" s="99"/>
    </row>
    <row r="8" spans="1:36" ht="15" customHeight="1">
      <c r="A8" s="5284"/>
      <c r="B8" s="108"/>
      <c r="C8" s="104"/>
      <c r="D8" s="109"/>
      <c r="E8" s="108"/>
      <c r="F8" s="108"/>
      <c r="G8" s="108"/>
      <c r="H8" s="108"/>
      <c r="I8" s="108"/>
      <c r="J8" s="108"/>
      <c r="K8" s="108"/>
      <c r="L8" s="108"/>
      <c r="M8" s="108"/>
      <c r="N8" s="108"/>
      <c r="O8" s="108"/>
      <c r="P8" s="108"/>
      <c r="Q8" s="108"/>
      <c r="R8" s="1426"/>
      <c r="S8" s="108"/>
      <c r="T8" s="108"/>
      <c r="U8" s="108"/>
      <c r="V8" s="108"/>
      <c r="W8" s="108"/>
      <c r="X8" s="108"/>
      <c r="Y8" s="108"/>
      <c r="Z8" s="108"/>
      <c r="AA8" s="108"/>
      <c r="AB8" s="108"/>
      <c r="AC8" s="108"/>
      <c r="AD8" s="108"/>
      <c r="AE8" s="108"/>
      <c r="AF8" s="108"/>
      <c r="AG8" s="99"/>
      <c r="AH8" s="99"/>
      <c r="AI8" s="99"/>
      <c r="AJ8" s="99"/>
    </row>
    <row r="9" spans="1:36"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99"/>
      <c r="AH9" s="99"/>
      <c r="AI9" s="99"/>
      <c r="AJ9" s="99"/>
    </row>
    <row r="10" spans="1:36" ht="11.1" customHeight="1">
      <c r="A10" s="5284"/>
      <c r="B10" s="108"/>
      <c r="C10" s="975"/>
      <c r="D10" s="1100"/>
      <c r="E10" s="1100"/>
      <c r="F10" s="1100"/>
      <c r="G10" s="1100"/>
      <c r="H10" s="1100"/>
      <c r="I10" s="1100"/>
      <c r="J10" s="1100"/>
      <c r="K10" s="1100"/>
      <c r="L10" s="1100"/>
      <c r="M10" s="1774"/>
      <c r="N10" s="998"/>
      <c r="O10" s="1101"/>
      <c r="P10" s="1102"/>
      <c r="Q10" s="998"/>
      <c r="R10" s="6018" t="s">
        <v>1781</v>
      </c>
      <c r="S10" s="5871" t="s">
        <v>1095</v>
      </c>
      <c r="T10" s="5871"/>
      <c r="U10" s="5872"/>
      <c r="V10" s="5872"/>
      <c r="W10" s="5871"/>
      <c r="X10" s="5871"/>
      <c r="Y10" s="5871"/>
      <c r="Z10" s="5871"/>
      <c r="AA10" s="5871"/>
      <c r="AB10" s="5871"/>
      <c r="AC10" s="5871"/>
      <c r="AD10" s="5871"/>
      <c r="AE10" s="5871"/>
      <c r="AF10" s="5444"/>
      <c r="AG10" s="99"/>
      <c r="AH10" s="99"/>
      <c r="AI10" s="99"/>
      <c r="AJ10" s="99"/>
    </row>
    <row r="11" spans="1:36" s="1425" customFormat="1" ht="11.1" customHeight="1">
      <c r="A11" s="5284"/>
      <c r="B11" s="1424"/>
      <c r="C11" s="1230"/>
      <c r="D11" s="949"/>
      <c r="E11" s="210" t="s">
        <v>1241</v>
      </c>
      <c r="F11" s="1474"/>
      <c r="G11" s="949"/>
      <c r="H11" s="949"/>
      <c r="I11" s="949"/>
      <c r="J11" s="949"/>
      <c r="K11" s="949"/>
      <c r="L11" s="949"/>
      <c r="M11" s="1754"/>
      <c r="N11" s="994"/>
      <c r="O11" s="3079" t="s">
        <v>403</v>
      </c>
      <c r="P11" s="951"/>
      <c r="Q11" s="967" t="s">
        <v>372</v>
      </c>
      <c r="R11" s="6019"/>
      <c r="S11" s="5446"/>
      <c r="T11" s="5446"/>
      <c r="U11" s="5446"/>
      <c r="V11" s="5446"/>
      <c r="W11" s="5446"/>
      <c r="X11" s="5446"/>
      <c r="Y11" s="5446"/>
      <c r="Z11" s="5446"/>
      <c r="AA11" s="5446"/>
      <c r="AB11" s="5446"/>
      <c r="AC11" s="5446"/>
      <c r="AD11" s="5446"/>
      <c r="AE11" s="5446"/>
      <c r="AF11" s="5447"/>
    </row>
    <row r="12" spans="1:36" ht="9.9" customHeight="1">
      <c r="A12" s="5284"/>
      <c r="B12" s="108"/>
      <c r="C12" s="1230"/>
      <c r="D12" s="949"/>
      <c r="E12" s="948" t="s">
        <v>1242</v>
      </c>
      <c r="F12" s="948"/>
      <c r="G12" s="949"/>
      <c r="H12" s="949"/>
      <c r="I12" s="949"/>
      <c r="J12" s="949"/>
      <c r="K12" s="949"/>
      <c r="L12" s="949"/>
      <c r="M12" s="1754"/>
      <c r="N12" s="966"/>
      <c r="O12" s="3080" t="s">
        <v>1240</v>
      </c>
      <c r="P12" s="969"/>
      <c r="Q12" s="1382" t="s">
        <v>373</v>
      </c>
      <c r="R12" s="6019"/>
      <c r="S12" s="5446"/>
      <c r="T12" s="5446"/>
      <c r="U12" s="5446"/>
      <c r="V12" s="5446"/>
      <c r="W12" s="5446"/>
      <c r="X12" s="5446"/>
      <c r="Y12" s="5446"/>
      <c r="Z12" s="5446"/>
      <c r="AA12" s="5446"/>
      <c r="AB12" s="5446"/>
      <c r="AC12" s="5446"/>
      <c r="AD12" s="5446"/>
      <c r="AE12" s="5446"/>
      <c r="AF12" s="5447"/>
      <c r="AG12" s="99"/>
      <c r="AH12" s="99"/>
      <c r="AI12" s="99"/>
      <c r="AJ12" s="99"/>
    </row>
    <row r="13" spans="1:36">
      <c r="A13" s="5284"/>
      <c r="B13" s="108"/>
      <c r="C13" s="1230"/>
      <c r="D13" s="949"/>
      <c r="E13" s="948"/>
      <c r="F13" s="948"/>
      <c r="G13" s="949"/>
      <c r="H13" s="949"/>
      <c r="I13" s="949"/>
      <c r="J13" s="949"/>
      <c r="K13" s="949"/>
      <c r="L13" s="949"/>
      <c r="M13" s="1422"/>
      <c r="N13" s="966"/>
      <c r="O13" s="1706"/>
      <c r="P13" s="969"/>
      <c r="Q13" s="1382"/>
      <c r="R13" s="6019"/>
      <c r="S13" s="5446"/>
      <c r="T13" s="5446"/>
      <c r="U13" s="5446"/>
      <c r="V13" s="5446"/>
      <c r="W13" s="5446"/>
      <c r="X13" s="5446"/>
      <c r="Y13" s="5446"/>
      <c r="Z13" s="5446"/>
      <c r="AA13" s="5446"/>
      <c r="AB13" s="5446"/>
      <c r="AC13" s="5446"/>
      <c r="AD13" s="5446"/>
      <c r="AE13" s="5446"/>
      <c r="AF13" s="5447"/>
      <c r="AG13" s="99"/>
      <c r="AH13" s="99"/>
      <c r="AI13" s="99"/>
      <c r="AJ13" s="99"/>
    </row>
    <row r="14" spans="1:36" ht="12" customHeight="1">
      <c r="A14" s="5284"/>
      <c r="B14" s="108"/>
      <c r="C14" s="1230"/>
      <c r="D14" s="949"/>
      <c r="E14" s="949"/>
      <c r="F14" s="949"/>
      <c r="G14" s="949"/>
      <c r="H14" s="949"/>
      <c r="I14" s="949"/>
      <c r="J14" s="949"/>
      <c r="K14" s="949"/>
      <c r="L14" s="949"/>
      <c r="M14" s="2424" t="s">
        <v>4685</v>
      </c>
      <c r="N14" s="1471" t="s">
        <v>1770</v>
      </c>
      <c r="O14" s="1858"/>
      <c r="P14" s="1859"/>
      <c r="Q14" s="1860"/>
      <c r="R14" s="6019"/>
      <c r="S14" s="5877" t="s">
        <v>359</v>
      </c>
      <c r="T14" s="5878"/>
      <c r="U14" s="5776" t="s">
        <v>359</v>
      </c>
      <c r="V14" s="5777"/>
      <c r="W14" s="6021" t="s">
        <v>361</v>
      </c>
      <c r="X14" s="6021"/>
      <c r="Y14" s="6021"/>
      <c r="Z14" s="6021"/>
      <c r="AA14" s="6021"/>
      <c r="AB14" s="6021"/>
      <c r="AC14" s="6021"/>
      <c r="AD14" s="6021"/>
      <c r="AE14" s="6021"/>
      <c r="AF14" s="6022"/>
      <c r="AG14" s="99"/>
      <c r="AH14" s="99"/>
      <c r="AI14" s="99"/>
      <c r="AJ14" s="99"/>
    </row>
    <row r="15" spans="1:36" ht="9.9" customHeight="1">
      <c r="A15" s="5284"/>
      <c r="B15" s="108"/>
      <c r="C15" s="1230"/>
      <c r="D15" s="949"/>
      <c r="E15" s="949"/>
      <c r="F15" s="949"/>
      <c r="G15" s="949"/>
      <c r="H15" s="949"/>
      <c r="I15" s="949"/>
      <c r="J15" s="949"/>
      <c r="K15" s="949"/>
      <c r="L15" s="949"/>
      <c r="M15" s="2424" t="s">
        <v>4686</v>
      </c>
      <c r="N15" s="992" t="s">
        <v>1771</v>
      </c>
      <c r="O15" s="1543" t="s">
        <v>1357</v>
      </c>
      <c r="P15" s="1752" t="s">
        <v>1359</v>
      </c>
      <c r="Q15" s="1543" t="s">
        <v>1359</v>
      </c>
      <c r="R15" s="6019"/>
      <c r="S15" s="5457" t="s">
        <v>4685</v>
      </c>
      <c r="T15" s="5881"/>
      <c r="U15" s="5778" t="s">
        <v>360</v>
      </c>
      <c r="V15" s="5779"/>
      <c r="W15" s="5918" t="s">
        <v>366</v>
      </c>
      <c r="X15" s="5416"/>
      <c r="Y15" s="5416"/>
      <c r="Z15" s="5416"/>
      <c r="AA15" s="5416"/>
      <c r="AB15" s="5416"/>
      <c r="AC15" s="5416"/>
      <c r="AD15" s="5416"/>
      <c r="AE15" s="5416"/>
      <c r="AF15" s="5417"/>
      <c r="AG15" s="99"/>
      <c r="AH15" s="99"/>
      <c r="AI15" s="99"/>
      <c r="AJ15" s="99"/>
    </row>
    <row r="16" spans="1:36" ht="9.9" customHeight="1">
      <c r="A16" s="5284"/>
      <c r="B16" s="108"/>
      <c r="C16" s="1230"/>
      <c r="D16" s="949"/>
      <c r="E16" s="949"/>
      <c r="F16" s="949"/>
      <c r="G16" s="949"/>
      <c r="H16" s="949"/>
      <c r="I16" s="949"/>
      <c r="J16" s="949"/>
      <c r="K16" s="949"/>
      <c r="L16" s="949"/>
      <c r="M16" s="2423" t="s">
        <v>4687</v>
      </c>
      <c r="N16" s="992" t="s">
        <v>1743</v>
      </c>
      <c r="O16" s="3080" t="s">
        <v>1358</v>
      </c>
      <c r="P16" s="962" t="s">
        <v>367</v>
      </c>
      <c r="Q16" s="3080" t="s">
        <v>367</v>
      </c>
      <c r="R16" s="6019"/>
      <c r="S16" s="5457" t="s">
        <v>4686</v>
      </c>
      <c r="T16" s="5881"/>
      <c r="U16" s="5780" t="s">
        <v>356</v>
      </c>
      <c r="V16" s="5781"/>
      <c r="W16" s="656"/>
      <c r="X16" s="660"/>
      <c r="Y16" s="656"/>
      <c r="Z16" s="656"/>
      <c r="AA16" s="656"/>
      <c r="AB16" s="656"/>
      <c r="AC16" s="656"/>
      <c r="AD16" s="660"/>
      <c r="AE16" s="656"/>
      <c r="AF16" s="1103"/>
      <c r="AG16" s="99"/>
      <c r="AH16" s="99"/>
      <c r="AI16" s="99"/>
      <c r="AJ16" s="99"/>
    </row>
    <row r="17" spans="1:36" ht="9.9" customHeight="1">
      <c r="A17" s="5284"/>
      <c r="B17" s="108"/>
      <c r="C17" s="1230"/>
      <c r="D17" s="949"/>
      <c r="E17" s="949"/>
      <c r="F17" s="949"/>
      <c r="G17" s="949"/>
      <c r="H17" s="949"/>
      <c r="I17" s="949"/>
      <c r="J17" s="949"/>
      <c r="K17" s="949"/>
      <c r="L17" s="949"/>
      <c r="M17" s="2423" t="s">
        <v>6677</v>
      </c>
      <c r="N17" s="962" t="s">
        <v>371</v>
      </c>
      <c r="O17" s="1543"/>
      <c r="P17" s="961" t="s">
        <v>120</v>
      </c>
      <c r="Q17" s="1543" t="s">
        <v>120</v>
      </c>
      <c r="R17" s="6019"/>
      <c r="S17" s="5772" t="s">
        <v>4687</v>
      </c>
      <c r="T17" s="5773"/>
      <c r="U17" s="5780" t="s">
        <v>369</v>
      </c>
      <c r="V17" s="5781"/>
      <c r="W17" s="656"/>
      <c r="X17" s="656"/>
      <c r="Y17" s="656"/>
      <c r="Z17" s="656"/>
      <c r="AA17" s="656"/>
      <c r="AB17" s="656"/>
      <c r="AC17" s="656"/>
      <c r="AD17" s="656"/>
      <c r="AE17" s="656"/>
      <c r="AF17" s="1103"/>
      <c r="AG17" s="99"/>
      <c r="AH17" s="99"/>
      <c r="AI17" s="99"/>
      <c r="AJ17" s="99"/>
    </row>
    <row r="18" spans="1:36" ht="9.9" customHeight="1">
      <c r="A18" s="5284"/>
      <c r="B18" s="108"/>
      <c r="C18" s="1230"/>
      <c r="D18" s="949"/>
      <c r="E18" s="949"/>
      <c r="F18" s="949"/>
      <c r="G18" s="949"/>
      <c r="H18" s="949"/>
      <c r="I18" s="949"/>
      <c r="J18" s="949"/>
      <c r="K18" s="949"/>
      <c r="L18" s="949"/>
      <c r="M18" s="2423"/>
      <c r="N18" s="962" t="s">
        <v>1745</v>
      </c>
      <c r="O18" s="1706"/>
      <c r="P18" s="964"/>
      <c r="Q18" s="1706"/>
      <c r="R18" s="6019"/>
      <c r="S18" s="5772" t="s">
        <v>6677</v>
      </c>
      <c r="T18" s="5773"/>
      <c r="U18" s="2427"/>
      <c r="V18" s="2428"/>
      <c r="W18" s="656"/>
      <c r="X18" s="656"/>
      <c r="Y18" s="656"/>
      <c r="Z18" s="656"/>
      <c r="AA18" s="656"/>
      <c r="AB18" s="656"/>
      <c r="AC18" s="656"/>
      <c r="AD18" s="656"/>
      <c r="AE18" s="656"/>
      <c r="AF18" s="1103"/>
      <c r="AG18" s="99"/>
      <c r="AH18" s="99"/>
      <c r="AI18" s="99"/>
      <c r="AJ18" s="99"/>
    </row>
    <row r="19" spans="1:36" ht="12.9" customHeight="1">
      <c r="A19" s="5284"/>
      <c r="B19" s="108"/>
      <c r="C19" s="1230"/>
      <c r="D19" s="949"/>
      <c r="E19" s="949"/>
      <c r="F19" s="949"/>
      <c r="G19" s="949"/>
      <c r="H19" s="949"/>
      <c r="I19" s="949"/>
      <c r="J19" s="949"/>
      <c r="K19" s="949"/>
      <c r="L19" s="949"/>
      <c r="M19" s="2431"/>
      <c r="N19" s="1420" t="s">
        <v>1772</v>
      </c>
      <c r="O19" s="1469"/>
      <c r="P19" s="1475"/>
      <c r="Q19" s="1472"/>
      <c r="R19" s="6020"/>
      <c r="S19" s="5774" t="s">
        <v>369</v>
      </c>
      <c r="T19" s="5775"/>
      <c r="U19" s="5774"/>
      <c r="V19" s="5775"/>
      <c r="W19" s="656"/>
      <c r="X19" s="656"/>
      <c r="Y19" s="656"/>
      <c r="Z19" s="656"/>
      <c r="AA19" s="656"/>
      <c r="AB19" s="656"/>
      <c r="AC19" s="656"/>
      <c r="AD19" s="656"/>
      <c r="AE19" s="656"/>
      <c r="AF19" s="1103"/>
      <c r="AG19" s="99"/>
      <c r="AH19" s="99"/>
      <c r="AI19" s="99"/>
      <c r="AJ19" s="99"/>
    </row>
    <row r="20" spans="1:36" ht="17.25" customHeight="1">
      <c r="A20" s="5284"/>
      <c r="B20" s="108"/>
      <c r="C20" s="1476"/>
      <c r="D20" s="1477"/>
      <c r="E20" s="1477"/>
      <c r="F20" s="1477"/>
      <c r="G20" s="1477"/>
      <c r="H20" s="1477"/>
      <c r="I20" s="1477"/>
      <c r="J20" s="1477"/>
      <c r="K20" s="1477"/>
      <c r="L20" s="1477"/>
      <c r="M20" s="2429"/>
      <c r="N20" s="1478"/>
      <c r="O20" s="1470">
        <v>1770</v>
      </c>
      <c r="P20" s="993">
        <v>1771</v>
      </c>
      <c r="Q20" s="965">
        <v>1772</v>
      </c>
      <c r="R20" s="1122">
        <v>1775</v>
      </c>
      <c r="S20" s="5661">
        <v>1776</v>
      </c>
      <c r="T20" s="5907"/>
      <c r="U20" s="5661">
        <v>1773</v>
      </c>
      <c r="V20" s="5907"/>
      <c r="W20" s="6023">
        <v>1774</v>
      </c>
      <c r="X20" s="6023"/>
      <c r="Y20" s="6023"/>
      <c r="Z20" s="6023"/>
      <c r="AA20" s="6023"/>
      <c r="AB20" s="6023"/>
      <c r="AC20" s="6023"/>
      <c r="AD20" s="6023"/>
      <c r="AE20" s="6023"/>
      <c r="AF20" s="6024"/>
      <c r="AG20" s="99"/>
      <c r="AH20" s="99"/>
      <c r="AI20" s="99"/>
      <c r="AJ20" s="99"/>
    </row>
    <row r="21" spans="1:36" ht="21" customHeight="1" thickBot="1">
      <c r="A21" s="5284"/>
      <c r="B21" s="108"/>
      <c r="C21" s="1479"/>
      <c r="D21" s="6034" t="s">
        <v>1250</v>
      </c>
      <c r="E21" s="6034"/>
      <c r="F21" s="6034"/>
      <c r="G21" s="6034"/>
      <c r="H21" s="6034"/>
      <c r="I21" s="6034"/>
      <c r="J21" s="1480"/>
      <c r="K21" s="1481"/>
      <c r="L21" s="3095"/>
      <c r="M21" s="1547"/>
      <c r="N21" s="6030"/>
      <c r="O21" s="2622"/>
      <c r="P21" s="2623"/>
      <c r="Q21" s="2623"/>
      <c r="R21" s="2623"/>
      <c r="S21" s="5971"/>
      <c r="T21" s="5970"/>
      <c r="U21" s="2624"/>
      <c r="V21" s="2625"/>
      <c r="W21" s="6026"/>
      <c r="X21" s="6027"/>
      <c r="Y21" s="6027"/>
      <c r="Z21" s="6027"/>
      <c r="AA21" s="6027"/>
      <c r="AB21" s="6027"/>
      <c r="AC21" s="6027"/>
      <c r="AD21" s="6027"/>
      <c r="AE21" s="6027"/>
      <c r="AF21" s="6028"/>
      <c r="AG21" s="99"/>
      <c r="AH21" s="99"/>
      <c r="AI21" s="99"/>
      <c r="AJ21" s="99"/>
    </row>
    <row r="22" spans="1:36" ht="21" customHeight="1" thickTop="1" thickBot="1">
      <c r="A22" s="5284"/>
      <c r="B22" s="108"/>
      <c r="C22" s="1482"/>
      <c r="D22" s="6011" t="s">
        <v>1251</v>
      </c>
      <c r="E22" s="6011"/>
      <c r="F22" s="6011"/>
      <c r="G22" s="6011"/>
      <c r="H22" s="6011"/>
      <c r="I22" s="6011"/>
      <c r="J22" s="1483"/>
      <c r="K22" s="1484"/>
      <c r="L22" s="1762" t="s">
        <v>123</v>
      </c>
      <c r="M22" s="1786"/>
      <c r="N22" s="6030"/>
      <c r="O22" s="2600"/>
      <c r="P22" s="2548"/>
      <c r="Q22" s="2521"/>
      <c r="R22" s="2521"/>
      <c r="S22" s="5967"/>
      <c r="T22" s="5968"/>
      <c r="U22" s="5967"/>
      <c r="V22" s="5968"/>
      <c r="W22" s="6025" t="s">
        <v>1256</v>
      </c>
      <c r="X22" s="5482"/>
      <c r="Y22" s="5482"/>
      <c r="Z22" s="5482"/>
      <c r="AA22" s="5482"/>
      <c r="AB22" s="5482"/>
      <c r="AC22" s="5482"/>
      <c r="AD22" s="5482"/>
      <c r="AE22" s="5482"/>
      <c r="AF22" s="5483"/>
      <c r="AG22" s="99"/>
      <c r="AH22" s="99"/>
      <c r="AI22" s="99"/>
      <c r="AJ22" s="99"/>
    </row>
    <row r="23" spans="1:36" ht="21" customHeight="1" thickTop="1" thickBot="1">
      <c r="A23" s="5284"/>
      <c r="B23" s="108"/>
      <c r="C23" s="1231"/>
      <c r="D23" s="6010" t="s">
        <v>1252</v>
      </c>
      <c r="E23" s="6010"/>
      <c r="F23" s="6010"/>
      <c r="G23" s="6010"/>
      <c r="H23" s="6010"/>
      <c r="I23" s="6010"/>
      <c r="J23" s="1480"/>
      <c r="K23" s="1481"/>
      <c r="L23" s="1228"/>
      <c r="M23" s="1781"/>
      <c r="N23" s="6030"/>
      <c r="O23" s="2626"/>
      <c r="P23" s="2627"/>
      <c r="Q23" s="2627"/>
      <c r="R23" s="2627"/>
      <c r="S23" s="5969"/>
      <c r="T23" s="5970"/>
      <c r="U23" s="2628"/>
      <c r="V23" s="2629"/>
      <c r="W23" s="5998"/>
      <c r="X23" s="5999"/>
      <c r="Y23" s="5999"/>
      <c r="Z23" s="5999"/>
      <c r="AA23" s="5999"/>
      <c r="AB23" s="5999"/>
      <c r="AC23" s="5999"/>
      <c r="AD23" s="5999"/>
      <c r="AE23" s="5999"/>
      <c r="AF23" s="6000"/>
      <c r="AG23" s="99"/>
      <c r="AH23" s="99"/>
      <c r="AI23" s="99"/>
      <c r="AJ23" s="99"/>
    </row>
    <row r="24" spans="1:36" ht="21" customHeight="1" thickTop="1" thickBot="1">
      <c r="A24" s="5284"/>
      <c r="B24" s="108"/>
      <c r="C24" s="1482"/>
      <c r="D24" s="6016" t="s">
        <v>1253</v>
      </c>
      <c r="E24" s="6011"/>
      <c r="F24" s="6011"/>
      <c r="G24" s="6011"/>
      <c r="H24" s="6011"/>
      <c r="I24" s="6011"/>
      <c r="J24" s="1483"/>
      <c r="K24" s="1484"/>
      <c r="L24" s="1763" t="s">
        <v>125</v>
      </c>
      <c r="M24" s="1780"/>
      <c r="N24" s="6030"/>
      <c r="O24" s="2600"/>
      <c r="P24" s="2548"/>
      <c r="Q24" s="2521"/>
      <c r="R24" s="2521"/>
      <c r="S24" s="5967"/>
      <c r="T24" s="5968"/>
      <c r="U24" s="5967"/>
      <c r="V24" s="5968"/>
      <c r="W24" s="6025" t="s">
        <v>1257</v>
      </c>
      <c r="X24" s="5482"/>
      <c r="Y24" s="5482"/>
      <c r="Z24" s="5482"/>
      <c r="AA24" s="5482"/>
      <c r="AB24" s="5482"/>
      <c r="AC24" s="5482"/>
      <c r="AD24" s="5482"/>
      <c r="AE24" s="5482"/>
      <c r="AF24" s="5483"/>
      <c r="AG24" s="99"/>
      <c r="AH24" s="99"/>
      <c r="AI24" s="99"/>
      <c r="AJ24" s="99"/>
    </row>
    <row r="25" spans="1:36" ht="21" customHeight="1" thickTop="1" thickBot="1">
      <c r="A25" s="5284"/>
      <c r="B25" s="5330"/>
      <c r="C25" s="1231"/>
      <c r="D25" s="6010" t="s">
        <v>1360</v>
      </c>
      <c r="E25" s="6010"/>
      <c r="F25" s="6010"/>
      <c r="G25" s="6010"/>
      <c r="H25" s="6010"/>
      <c r="I25" s="6010"/>
      <c r="J25" s="1486"/>
      <c r="K25" s="1487"/>
      <c r="L25" s="5842" t="s">
        <v>135</v>
      </c>
      <c r="M25" s="1547"/>
      <c r="N25" s="6030"/>
      <c r="O25" s="2630"/>
      <c r="P25" s="2627"/>
      <c r="Q25" s="2627"/>
      <c r="R25" s="2627"/>
      <c r="S25" s="5969"/>
      <c r="T25" s="5970"/>
      <c r="U25" s="2628"/>
      <c r="V25" s="2629"/>
      <c r="W25" s="5998"/>
      <c r="X25" s="5999"/>
      <c r="Y25" s="5999"/>
      <c r="Z25" s="5999"/>
      <c r="AA25" s="5999"/>
      <c r="AB25" s="5999"/>
      <c r="AC25" s="5999"/>
      <c r="AD25" s="5999"/>
      <c r="AE25" s="5999"/>
      <c r="AF25" s="6000"/>
      <c r="AG25" s="99"/>
      <c r="AH25" s="99"/>
      <c r="AI25" s="99"/>
      <c r="AJ25" s="99"/>
    </row>
    <row r="26" spans="1:36" ht="21" customHeight="1" thickTop="1" thickBot="1">
      <c r="A26" s="5284"/>
      <c r="B26" s="5330"/>
      <c r="C26" s="1488"/>
      <c r="D26" s="6029" t="s">
        <v>1361</v>
      </c>
      <c r="E26" s="6029"/>
      <c r="F26" s="6029"/>
      <c r="G26" s="6029"/>
      <c r="H26" s="6029"/>
      <c r="I26" s="6029"/>
      <c r="J26" s="6029"/>
      <c r="K26" s="1489"/>
      <c r="L26" s="5843"/>
      <c r="M26" s="1780"/>
      <c r="N26" s="6030"/>
      <c r="O26" s="2600"/>
      <c r="P26" s="2548"/>
      <c r="Q26" s="2521"/>
      <c r="R26" s="2521"/>
      <c r="S26" s="5967"/>
      <c r="T26" s="5968"/>
      <c r="U26" s="5967"/>
      <c r="V26" s="5968"/>
      <c r="W26" s="6025" t="s">
        <v>1258</v>
      </c>
      <c r="X26" s="5482"/>
      <c r="Y26" s="5482"/>
      <c r="Z26" s="5482"/>
      <c r="AA26" s="5482"/>
      <c r="AB26" s="5482"/>
      <c r="AC26" s="5482"/>
      <c r="AD26" s="5482"/>
      <c r="AE26" s="5482"/>
      <c r="AF26" s="5483"/>
      <c r="AG26" s="99"/>
      <c r="AH26" s="99"/>
      <c r="AI26" s="99"/>
      <c r="AJ26" s="99"/>
    </row>
    <row r="27" spans="1:36" ht="21" customHeight="1" thickTop="1" thickBot="1">
      <c r="A27" s="5284"/>
      <c r="B27" s="108"/>
      <c r="C27" s="1231"/>
      <c r="D27" s="6012" t="s">
        <v>1254</v>
      </c>
      <c r="E27" s="6012"/>
      <c r="F27" s="6012"/>
      <c r="G27" s="6012"/>
      <c r="H27" s="6012"/>
      <c r="I27" s="6012"/>
      <c r="J27" s="6012"/>
      <c r="K27" s="6013"/>
      <c r="L27" s="1764"/>
      <c r="M27" s="1547"/>
      <c r="N27" s="6007"/>
      <c r="O27" s="2630"/>
      <c r="P27" s="2631"/>
      <c r="Q27" s="2631"/>
      <c r="R27" s="2631"/>
      <c r="S27" s="5969"/>
      <c r="T27" s="5970"/>
      <c r="U27" s="2628"/>
      <c r="V27" s="2629"/>
      <c r="W27" s="5998"/>
      <c r="X27" s="5999"/>
      <c r="Y27" s="5999"/>
      <c r="Z27" s="5999"/>
      <c r="AA27" s="5999"/>
      <c r="AB27" s="5999"/>
      <c r="AC27" s="5999"/>
      <c r="AD27" s="5999"/>
      <c r="AE27" s="5999"/>
      <c r="AF27" s="6000"/>
      <c r="AG27" s="99"/>
      <c r="AH27" s="99"/>
      <c r="AI27" s="99"/>
      <c r="AJ27" s="99"/>
    </row>
    <row r="28" spans="1:36" ht="21.75" customHeight="1" thickTop="1" thickBot="1">
      <c r="A28" s="5284"/>
      <c r="B28" s="108"/>
      <c r="C28" s="1490"/>
      <c r="D28" s="6014" t="s">
        <v>1255</v>
      </c>
      <c r="E28" s="6014"/>
      <c r="F28" s="6014"/>
      <c r="G28" s="6014"/>
      <c r="H28" s="6014"/>
      <c r="I28" s="6014"/>
      <c r="J28" s="6014"/>
      <c r="K28" s="6015"/>
      <c r="L28" s="1770" t="s">
        <v>140</v>
      </c>
      <c r="M28" s="1780"/>
      <c r="N28" s="6007"/>
      <c r="O28" s="2600"/>
      <c r="P28" s="2548"/>
      <c r="Q28" s="2521"/>
      <c r="R28" s="2521"/>
      <c r="S28" s="5967"/>
      <c r="T28" s="5968"/>
      <c r="U28" s="5967"/>
      <c r="V28" s="5968"/>
      <c r="W28" s="6003" t="s">
        <v>1259</v>
      </c>
      <c r="X28" s="5996"/>
      <c r="Y28" s="5996"/>
      <c r="Z28" s="5996"/>
      <c r="AA28" s="5996"/>
      <c r="AB28" s="5996"/>
      <c r="AC28" s="5996"/>
      <c r="AD28" s="5996"/>
      <c r="AE28" s="5996"/>
      <c r="AF28" s="5997"/>
      <c r="AG28" s="99"/>
      <c r="AH28" s="99"/>
      <c r="AI28" s="99"/>
      <c r="AJ28" s="99"/>
    </row>
    <row r="29" spans="1:36" ht="21" customHeight="1" thickTop="1" thickBot="1">
      <c r="A29" s="5284"/>
      <c r="B29" s="108"/>
      <c r="C29" s="5844" t="s">
        <v>3245</v>
      </c>
      <c r="D29" s="5845"/>
      <c r="E29" s="5845"/>
      <c r="F29" s="5845"/>
      <c r="G29" s="5845"/>
      <c r="H29" s="5845"/>
      <c r="I29" s="5845"/>
      <c r="J29" s="5845"/>
      <c r="K29" s="5846"/>
      <c r="L29" s="1765"/>
      <c r="M29" s="1781"/>
      <c r="N29" s="6007"/>
      <c r="O29" s="2630"/>
      <c r="P29" s="2631"/>
      <c r="Q29" s="2631"/>
      <c r="R29" s="2631"/>
      <c r="S29" s="5969"/>
      <c r="T29" s="5970"/>
      <c r="U29" s="2628"/>
      <c r="V29" s="2629"/>
      <c r="W29" s="5998"/>
      <c r="X29" s="5999"/>
      <c r="Y29" s="5999"/>
      <c r="Z29" s="5999"/>
      <c r="AA29" s="5999"/>
      <c r="AB29" s="5999"/>
      <c r="AC29" s="5999"/>
      <c r="AD29" s="5999"/>
      <c r="AE29" s="5999"/>
      <c r="AF29" s="6000"/>
      <c r="AG29" s="99"/>
      <c r="AH29" s="99"/>
      <c r="AI29" s="99"/>
      <c r="AJ29" s="99"/>
    </row>
    <row r="30" spans="1:36" ht="21" customHeight="1" thickTop="1" thickBot="1">
      <c r="A30" s="5284"/>
      <c r="B30" s="108"/>
      <c r="C30" s="6031"/>
      <c r="D30" s="6032"/>
      <c r="E30" s="6032"/>
      <c r="F30" s="6032"/>
      <c r="G30" s="6032"/>
      <c r="H30" s="6032"/>
      <c r="I30" s="6032"/>
      <c r="J30" s="6032"/>
      <c r="K30" s="6033"/>
      <c r="L30" s="1766" t="s">
        <v>141</v>
      </c>
      <c r="M30" s="1780"/>
      <c r="N30" s="6007"/>
      <c r="O30" s="2600"/>
      <c r="P30" s="2548"/>
      <c r="Q30" s="2521"/>
      <c r="R30" s="2521"/>
      <c r="S30" s="5967"/>
      <c r="T30" s="5968"/>
      <c r="U30" s="5967"/>
      <c r="V30" s="5968"/>
      <c r="W30" s="6003"/>
      <c r="X30" s="5996"/>
      <c r="Y30" s="5996"/>
      <c r="Z30" s="5996"/>
      <c r="AA30" s="5996"/>
      <c r="AB30" s="5996"/>
      <c r="AC30" s="5996"/>
      <c r="AD30" s="5996"/>
      <c r="AE30" s="5996"/>
      <c r="AF30" s="5997"/>
      <c r="AG30" s="99"/>
      <c r="AH30" s="99"/>
      <c r="AI30" s="99"/>
      <c r="AJ30" s="99"/>
    </row>
    <row r="31" spans="1:36" ht="21" customHeight="1" thickTop="1" thickBot="1">
      <c r="A31" s="5284"/>
      <c r="B31" s="108"/>
      <c r="C31" s="5976"/>
      <c r="D31" s="5977"/>
      <c r="E31" s="5977"/>
      <c r="F31" s="5977"/>
      <c r="G31" s="5977"/>
      <c r="H31" s="5977"/>
      <c r="I31" s="5977"/>
      <c r="J31" s="5977"/>
      <c r="K31" s="5978"/>
      <c r="L31" s="3096"/>
      <c r="M31" s="1547"/>
      <c r="N31" s="6007"/>
      <c r="O31" s="2632"/>
      <c r="P31" s="2631"/>
      <c r="Q31" s="2631"/>
      <c r="R31" s="2631"/>
      <c r="S31" s="5969"/>
      <c r="T31" s="5970"/>
      <c r="U31" s="2628"/>
      <c r="V31" s="2629"/>
      <c r="W31" s="5998"/>
      <c r="X31" s="5999"/>
      <c r="Y31" s="5999"/>
      <c r="Z31" s="5999"/>
      <c r="AA31" s="5999"/>
      <c r="AB31" s="5999"/>
      <c r="AC31" s="5999"/>
      <c r="AD31" s="5999"/>
      <c r="AE31" s="5999"/>
      <c r="AF31" s="6000"/>
      <c r="AG31" s="99"/>
      <c r="AH31" s="99"/>
      <c r="AI31" s="99"/>
      <c r="AJ31" s="99"/>
    </row>
    <row r="32" spans="1:36" ht="21" customHeight="1" thickTop="1" thickBot="1">
      <c r="A32" s="5284"/>
      <c r="B32" s="108"/>
      <c r="C32" s="5979"/>
      <c r="D32" s="5980"/>
      <c r="E32" s="5980"/>
      <c r="F32" s="5980"/>
      <c r="G32" s="5980"/>
      <c r="H32" s="5980"/>
      <c r="I32" s="5980"/>
      <c r="J32" s="5980"/>
      <c r="K32" s="5981"/>
      <c r="L32" s="1763" t="s">
        <v>143</v>
      </c>
      <c r="M32" s="1780"/>
      <c r="N32" s="6007"/>
      <c r="O32" s="2600"/>
      <c r="P32" s="2548"/>
      <c r="Q32" s="2521"/>
      <c r="R32" s="2521"/>
      <c r="S32" s="5967"/>
      <c r="T32" s="5968"/>
      <c r="U32" s="5967"/>
      <c r="V32" s="5968"/>
      <c r="W32" s="6003"/>
      <c r="X32" s="5996"/>
      <c r="Y32" s="5996"/>
      <c r="Z32" s="5996"/>
      <c r="AA32" s="5996"/>
      <c r="AB32" s="5996"/>
      <c r="AC32" s="5996"/>
      <c r="AD32" s="5996"/>
      <c r="AE32" s="5996"/>
      <c r="AF32" s="5997"/>
      <c r="AG32" s="99"/>
      <c r="AH32" s="99"/>
      <c r="AI32" s="99"/>
      <c r="AJ32" s="99"/>
    </row>
    <row r="33" spans="1:36" ht="21" customHeight="1" thickTop="1" thickBot="1">
      <c r="A33" s="5284"/>
      <c r="B33" s="108"/>
      <c r="C33" s="5984"/>
      <c r="D33" s="5985"/>
      <c r="E33" s="5985"/>
      <c r="F33" s="5985"/>
      <c r="G33" s="5985"/>
      <c r="H33" s="5985"/>
      <c r="I33" s="5985"/>
      <c r="J33" s="5985"/>
      <c r="K33" s="5986"/>
      <c r="L33" s="3096"/>
      <c r="M33" s="1547"/>
      <c r="N33" s="6007"/>
      <c r="O33" s="2630"/>
      <c r="P33" s="2551"/>
      <c r="Q33" s="2551"/>
      <c r="R33" s="2551"/>
      <c r="S33" s="5969"/>
      <c r="T33" s="5970"/>
      <c r="U33" s="2628"/>
      <c r="V33" s="2629"/>
      <c r="W33" s="5998"/>
      <c r="X33" s="5999"/>
      <c r="Y33" s="5999"/>
      <c r="Z33" s="5999"/>
      <c r="AA33" s="5999"/>
      <c r="AB33" s="5999"/>
      <c r="AC33" s="5999"/>
      <c r="AD33" s="5999"/>
      <c r="AE33" s="5999"/>
      <c r="AF33" s="6000"/>
      <c r="AG33" s="99"/>
      <c r="AH33" s="99"/>
      <c r="AI33" s="99"/>
      <c r="AJ33" s="99"/>
    </row>
    <row r="34" spans="1:36" ht="21" customHeight="1" thickTop="1" thickBot="1">
      <c r="A34" s="5284"/>
      <c r="B34" s="108"/>
      <c r="C34" s="5987"/>
      <c r="D34" s="5988"/>
      <c r="E34" s="5988"/>
      <c r="F34" s="5988"/>
      <c r="G34" s="5988"/>
      <c r="H34" s="5988"/>
      <c r="I34" s="5988"/>
      <c r="J34" s="5988"/>
      <c r="K34" s="5989"/>
      <c r="L34" s="1763" t="s">
        <v>144</v>
      </c>
      <c r="M34" s="1780"/>
      <c r="N34" s="6007"/>
      <c r="O34" s="2600"/>
      <c r="P34" s="2548"/>
      <c r="Q34" s="2521"/>
      <c r="R34" s="2521"/>
      <c r="S34" s="5967"/>
      <c r="T34" s="5968"/>
      <c r="U34" s="5967"/>
      <c r="V34" s="5968"/>
      <c r="W34" s="6003"/>
      <c r="X34" s="5996"/>
      <c r="Y34" s="5996"/>
      <c r="Z34" s="5996"/>
      <c r="AA34" s="5996"/>
      <c r="AB34" s="5996"/>
      <c r="AC34" s="5996"/>
      <c r="AD34" s="5996"/>
      <c r="AE34" s="5996"/>
      <c r="AF34" s="5997"/>
      <c r="AG34" s="99"/>
      <c r="AH34" s="99"/>
      <c r="AI34" s="99"/>
      <c r="AJ34" s="99"/>
    </row>
    <row r="35" spans="1:36" ht="21" customHeight="1" thickTop="1" thickBot="1">
      <c r="A35" s="5284"/>
      <c r="B35" s="108"/>
      <c r="C35" s="5984"/>
      <c r="D35" s="5985"/>
      <c r="E35" s="5985"/>
      <c r="F35" s="5985"/>
      <c r="G35" s="5985"/>
      <c r="H35" s="5985"/>
      <c r="I35" s="5985"/>
      <c r="J35" s="5985"/>
      <c r="K35" s="5986"/>
      <c r="L35" s="1228"/>
      <c r="M35" s="1781"/>
      <c r="N35" s="5974"/>
      <c r="O35" s="2632"/>
      <c r="P35" s="2631"/>
      <c r="Q35" s="2631"/>
      <c r="R35" s="2631"/>
      <c r="S35" s="5969"/>
      <c r="T35" s="5970"/>
      <c r="U35" s="2628"/>
      <c r="V35" s="2629"/>
      <c r="W35" s="5998"/>
      <c r="X35" s="5999"/>
      <c r="Y35" s="5999"/>
      <c r="Z35" s="5999"/>
      <c r="AA35" s="5999"/>
      <c r="AB35" s="5999"/>
      <c r="AC35" s="5999"/>
      <c r="AD35" s="5999"/>
      <c r="AE35" s="5999"/>
      <c r="AF35" s="6000"/>
      <c r="AG35" s="99"/>
      <c r="AH35" s="99"/>
      <c r="AI35" s="99"/>
      <c r="AJ35" s="99"/>
    </row>
    <row r="36" spans="1:36" ht="21" customHeight="1" thickTop="1" thickBot="1">
      <c r="A36" s="5284"/>
      <c r="B36" s="108"/>
      <c r="C36" s="5987"/>
      <c r="D36" s="5988"/>
      <c r="E36" s="5988"/>
      <c r="F36" s="5988"/>
      <c r="G36" s="5988"/>
      <c r="H36" s="5988"/>
      <c r="I36" s="5988"/>
      <c r="J36" s="5988"/>
      <c r="K36" s="5989"/>
      <c r="L36" s="1763" t="s">
        <v>146</v>
      </c>
      <c r="M36" s="1780"/>
      <c r="N36" s="5974"/>
      <c r="O36" s="2600"/>
      <c r="P36" s="2548"/>
      <c r="Q36" s="2521"/>
      <c r="R36" s="2521"/>
      <c r="S36" s="5967"/>
      <c r="T36" s="5968"/>
      <c r="U36" s="5967"/>
      <c r="V36" s="5968"/>
      <c r="W36" s="6003"/>
      <c r="X36" s="5996"/>
      <c r="Y36" s="5996"/>
      <c r="Z36" s="5996"/>
      <c r="AA36" s="5996"/>
      <c r="AB36" s="5996"/>
      <c r="AC36" s="5996"/>
      <c r="AD36" s="5996"/>
      <c r="AE36" s="5996"/>
      <c r="AF36" s="5997"/>
      <c r="AG36" s="128"/>
      <c r="AH36" s="99"/>
      <c r="AI36" s="99"/>
      <c r="AJ36" s="99"/>
    </row>
    <row r="37" spans="1:36" ht="21" customHeight="1" thickTop="1" thickBot="1">
      <c r="A37" s="5284"/>
      <c r="B37" s="108"/>
      <c r="C37" s="5976"/>
      <c r="D37" s="5977"/>
      <c r="E37" s="5977"/>
      <c r="F37" s="5977"/>
      <c r="G37" s="5977"/>
      <c r="H37" s="5977"/>
      <c r="I37" s="5977"/>
      <c r="J37" s="5977"/>
      <c r="K37" s="5978"/>
      <c r="L37" s="3096"/>
      <c r="M37" s="1547"/>
      <c r="N37" s="5974"/>
      <c r="O37" s="2632"/>
      <c r="P37" s="2631"/>
      <c r="Q37" s="2551"/>
      <c r="R37" s="2551"/>
      <c r="S37" s="5969"/>
      <c r="T37" s="5970"/>
      <c r="U37" s="2628"/>
      <c r="V37" s="2629"/>
      <c r="W37" s="5998"/>
      <c r="X37" s="5999"/>
      <c r="Y37" s="5999"/>
      <c r="Z37" s="5999"/>
      <c r="AA37" s="5999"/>
      <c r="AB37" s="5999"/>
      <c r="AC37" s="5999"/>
      <c r="AD37" s="5999"/>
      <c r="AE37" s="5999"/>
      <c r="AF37" s="6000"/>
      <c r="AG37" s="99"/>
      <c r="AH37" s="99"/>
      <c r="AI37" s="99"/>
      <c r="AJ37" s="99"/>
    </row>
    <row r="38" spans="1:36" ht="21" customHeight="1" thickTop="1" thickBot="1">
      <c r="A38" s="5284"/>
      <c r="B38" s="108"/>
      <c r="C38" s="5979"/>
      <c r="D38" s="5980"/>
      <c r="E38" s="5980"/>
      <c r="F38" s="5980"/>
      <c r="G38" s="5980"/>
      <c r="H38" s="5980"/>
      <c r="I38" s="5980"/>
      <c r="J38" s="5980"/>
      <c r="K38" s="5981"/>
      <c r="L38" s="1763" t="s">
        <v>147</v>
      </c>
      <c r="M38" s="1780"/>
      <c r="N38" s="5974"/>
      <c r="O38" s="2600"/>
      <c r="P38" s="2548"/>
      <c r="Q38" s="2521"/>
      <c r="R38" s="2521"/>
      <c r="S38" s="5967"/>
      <c r="T38" s="5968"/>
      <c r="U38" s="5967"/>
      <c r="V38" s="5968"/>
      <c r="W38" s="6003"/>
      <c r="X38" s="5996"/>
      <c r="Y38" s="5996"/>
      <c r="Z38" s="5996"/>
      <c r="AA38" s="5996"/>
      <c r="AB38" s="5996"/>
      <c r="AC38" s="5996"/>
      <c r="AD38" s="5996"/>
      <c r="AE38" s="5996"/>
      <c r="AF38" s="5997"/>
      <c r="AG38" s="99"/>
      <c r="AH38" s="99"/>
      <c r="AI38" s="99"/>
      <c r="AJ38" s="99"/>
    </row>
    <row r="39" spans="1:36" ht="21" customHeight="1" thickTop="1" thickBot="1">
      <c r="A39" s="5284"/>
      <c r="B39" s="108"/>
      <c r="C39" s="5976"/>
      <c r="D39" s="5977"/>
      <c r="E39" s="5977"/>
      <c r="F39" s="5977"/>
      <c r="G39" s="5977"/>
      <c r="H39" s="5977"/>
      <c r="I39" s="5977"/>
      <c r="J39" s="5977"/>
      <c r="K39" s="5978"/>
      <c r="L39" s="3096"/>
      <c r="M39" s="1547"/>
      <c r="N39" s="5974"/>
      <c r="O39" s="2630"/>
      <c r="P39" s="2631"/>
      <c r="Q39" s="2631"/>
      <c r="R39" s="2631"/>
      <c r="S39" s="5969"/>
      <c r="T39" s="5970"/>
      <c r="U39" s="2628"/>
      <c r="V39" s="2629"/>
      <c r="W39" s="5998"/>
      <c r="X39" s="5999"/>
      <c r="Y39" s="5999"/>
      <c r="Z39" s="5999"/>
      <c r="AA39" s="5999"/>
      <c r="AB39" s="5999"/>
      <c r="AC39" s="5999"/>
      <c r="AD39" s="5999"/>
      <c r="AE39" s="5999"/>
      <c r="AF39" s="6000"/>
      <c r="AG39" s="99"/>
      <c r="AH39" s="99"/>
      <c r="AI39" s="99"/>
      <c r="AJ39" s="99"/>
    </row>
    <row r="40" spans="1:36" ht="21" customHeight="1" thickTop="1" thickBot="1">
      <c r="A40" s="5284"/>
      <c r="B40" s="108"/>
      <c r="C40" s="6017"/>
      <c r="D40" s="5830"/>
      <c r="E40" s="5830"/>
      <c r="F40" s="5830"/>
      <c r="G40" s="5830"/>
      <c r="H40" s="5830"/>
      <c r="I40" s="5830"/>
      <c r="J40" s="5830"/>
      <c r="K40" s="5831"/>
      <c r="L40" s="1767" t="s">
        <v>291</v>
      </c>
      <c r="M40" s="1780"/>
      <c r="N40" s="5975"/>
      <c r="O40" s="2600"/>
      <c r="P40" s="2548"/>
      <c r="Q40" s="2521"/>
      <c r="R40" s="2521"/>
      <c r="S40" s="5967"/>
      <c r="T40" s="5968"/>
      <c r="U40" s="5967"/>
      <c r="V40" s="5968"/>
      <c r="W40" s="6003"/>
      <c r="X40" s="5996"/>
      <c r="Y40" s="5996"/>
      <c r="Z40" s="5996"/>
      <c r="AA40" s="5996"/>
      <c r="AB40" s="5996"/>
      <c r="AC40" s="5996"/>
      <c r="AD40" s="5996"/>
      <c r="AE40" s="5996"/>
      <c r="AF40" s="5997"/>
      <c r="AG40" s="99"/>
      <c r="AH40" s="99"/>
      <c r="AI40" s="99"/>
      <c r="AJ40" s="99"/>
    </row>
    <row r="41" spans="1:36" ht="21" customHeight="1" thickTop="1" thickBot="1">
      <c r="A41" s="5284"/>
      <c r="B41" s="108"/>
      <c r="C41" s="6006"/>
      <c r="D41" s="5380"/>
      <c r="E41" s="5380"/>
      <c r="F41" s="5380"/>
      <c r="G41" s="5380"/>
      <c r="H41" s="5380"/>
      <c r="I41" s="5380"/>
      <c r="J41" s="5380"/>
      <c r="K41" s="5381"/>
      <c r="L41" s="3096"/>
      <c r="M41" s="1547"/>
      <c r="N41" s="6007"/>
      <c r="O41" s="2633"/>
      <c r="P41" s="2555"/>
      <c r="Q41" s="2555"/>
      <c r="R41" s="2555"/>
      <c r="S41" s="5969"/>
      <c r="T41" s="5970"/>
      <c r="U41" s="2628"/>
      <c r="V41" s="2629"/>
      <c r="W41" s="5998"/>
      <c r="X41" s="5999"/>
      <c r="Y41" s="5999"/>
      <c r="Z41" s="5999"/>
      <c r="AA41" s="5999"/>
      <c r="AB41" s="5999"/>
      <c r="AC41" s="5999"/>
      <c r="AD41" s="5999"/>
      <c r="AE41" s="5999"/>
      <c r="AF41" s="6000"/>
      <c r="AG41" s="99"/>
      <c r="AH41" s="99"/>
      <c r="AI41" s="99"/>
      <c r="AJ41" s="99"/>
    </row>
    <row r="42" spans="1:36" ht="21" customHeight="1" thickTop="1" thickBot="1">
      <c r="A42" s="5284"/>
      <c r="B42" s="108"/>
      <c r="C42" s="5987"/>
      <c r="D42" s="5988"/>
      <c r="E42" s="5988"/>
      <c r="F42" s="5988"/>
      <c r="G42" s="5988"/>
      <c r="H42" s="5988"/>
      <c r="I42" s="5988"/>
      <c r="J42" s="5988"/>
      <c r="K42" s="5989"/>
      <c r="L42" s="1763">
        <v>11</v>
      </c>
      <c r="M42" s="1780"/>
      <c r="N42" s="6007"/>
      <c r="O42" s="2600"/>
      <c r="P42" s="2548"/>
      <c r="Q42" s="2521"/>
      <c r="R42" s="2521"/>
      <c r="S42" s="5967"/>
      <c r="T42" s="5968"/>
      <c r="U42" s="5967"/>
      <c r="V42" s="5968"/>
      <c r="W42" s="6003"/>
      <c r="X42" s="5996"/>
      <c r="Y42" s="5996"/>
      <c r="Z42" s="5996"/>
      <c r="AA42" s="5996"/>
      <c r="AB42" s="5996"/>
      <c r="AC42" s="5996"/>
      <c r="AD42" s="5996"/>
      <c r="AE42" s="5996"/>
      <c r="AF42" s="5997"/>
      <c r="AG42" s="99"/>
      <c r="AH42" s="99"/>
      <c r="AI42" s="99"/>
      <c r="AJ42" s="99"/>
    </row>
    <row r="43" spans="1:36" ht="21" customHeight="1" thickTop="1" thickBot="1">
      <c r="A43" s="5284"/>
      <c r="B43" s="108"/>
      <c r="C43" s="5984"/>
      <c r="D43" s="5985"/>
      <c r="E43" s="5985"/>
      <c r="F43" s="5985"/>
      <c r="G43" s="5985"/>
      <c r="H43" s="5985"/>
      <c r="I43" s="5985"/>
      <c r="J43" s="5985"/>
      <c r="K43" s="5986"/>
      <c r="L43" s="1228"/>
      <c r="M43" s="1781"/>
      <c r="N43" s="5974"/>
      <c r="O43" s="2626"/>
      <c r="P43" s="2558"/>
      <c r="Q43" s="2558"/>
      <c r="R43" s="2558"/>
      <c r="S43" s="5969"/>
      <c r="T43" s="5970"/>
      <c r="U43" s="2628"/>
      <c r="V43" s="2629"/>
      <c r="W43" s="5998"/>
      <c r="X43" s="5999"/>
      <c r="Y43" s="5999"/>
      <c r="Z43" s="5999"/>
      <c r="AA43" s="5999"/>
      <c r="AB43" s="5999"/>
      <c r="AC43" s="5999"/>
      <c r="AD43" s="5999"/>
      <c r="AE43" s="5999"/>
      <c r="AF43" s="6000"/>
      <c r="AG43" s="99"/>
      <c r="AH43" s="99"/>
      <c r="AI43" s="99"/>
      <c r="AJ43" s="99"/>
    </row>
    <row r="44" spans="1:36" ht="21" customHeight="1" thickTop="1" thickBot="1">
      <c r="A44" s="5284"/>
      <c r="B44" s="108"/>
      <c r="C44" s="5987"/>
      <c r="D44" s="5988"/>
      <c r="E44" s="5988"/>
      <c r="F44" s="5988"/>
      <c r="G44" s="5988"/>
      <c r="H44" s="5988"/>
      <c r="I44" s="5988"/>
      <c r="J44" s="5988"/>
      <c r="K44" s="5989"/>
      <c r="L44" s="1763">
        <v>12</v>
      </c>
      <c r="M44" s="1780"/>
      <c r="N44" s="5974"/>
      <c r="O44" s="2600"/>
      <c r="P44" s="2548"/>
      <c r="Q44" s="2521"/>
      <c r="R44" s="2521"/>
      <c r="S44" s="5967"/>
      <c r="T44" s="5968"/>
      <c r="U44" s="5967"/>
      <c r="V44" s="5968"/>
      <c r="W44" s="6003"/>
      <c r="X44" s="5996"/>
      <c r="Y44" s="5996"/>
      <c r="Z44" s="5996"/>
      <c r="AA44" s="5996"/>
      <c r="AB44" s="5996"/>
      <c r="AC44" s="5996"/>
      <c r="AD44" s="5996"/>
      <c r="AE44" s="5996"/>
      <c r="AF44" s="5997"/>
      <c r="AG44" s="99"/>
      <c r="AH44" s="99"/>
      <c r="AI44" s="99"/>
      <c r="AJ44" s="99"/>
    </row>
    <row r="45" spans="1:36" ht="21" customHeight="1" thickTop="1" thickBot="1">
      <c r="A45" s="5284"/>
      <c r="B45" s="5330"/>
      <c r="C45" s="5984"/>
      <c r="D45" s="5985"/>
      <c r="E45" s="5985"/>
      <c r="F45" s="5985"/>
      <c r="G45" s="5985"/>
      <c r="H45" s="5985"/>
      <c r="I45" s="5985"/>
      <c r="J45" s="5985"/>
      <c r="K45" s="5986"/>
      <c r="L45" s="5805">
        <v>13</v>
      </c>
      <c r="M45" s="6009"/>
      <c r="N45" s="5974"/>
      <c r="O45" s="2630"/>
      <c r="P45" s="2631"/>
      <c r="Q45" s="2631"/>
      <c r="R45" s="2631"/>
      <c r="S45" s="5969"/>
      <c r="T45" s="5970"/>
      <c r="U45" s="2628"/>
      <c r="V45" s="2629"/>
      <c r="W45" s="5998"/>
      <c r="X45" s="5999"/>
      <c r="Y45" s="5999"/>
      <c r="Z45" s="5999"/>
      <c r="AA45" s="5999"/>
      <c r="AB45" s="5999"/>
      <c r="AC45" s="5999"/>
      <c r="AD45" s="5999"/>
      <c r="AE45" s="5999"/>
      <c r="AF45" s="6000"/>
      <c r="AG45" s="99"/>
      <c r="AH45" s="99"/>
      <c r="AI45" s="99"/>
      <c r="AJ45" s="99"/>
    </row>
    <row r="46" spans="1:36" ht="21" customHeight="1" thickTop="1" thickBot="1">
      <c r="A46" s="5284"/>
      <c r="B46" s="5330"/>
      <c r="C46" s="5987"/>
      <c r="D46" s="5988"/>
      <c r="E46" s="5988"/>
      <c r="F46" s="5988"/>
      <c r="G46" s="5988"/>
      <c r="H46" s="5988"/>
      <c r="I46" s="5988"/>
      <c r="J46" s="5988"/>
      <c r="K46" s="5989"/>
      <c r="L46" s="5805"/>
      <c r="M46" s="6009"/>
      <c r="N46" s="5974"/>
      <c r="O46" s="2600"/>
      <c r="P46" s="2548"/>
      <c r="Q46" s="2521"/>
      <c r="R46" s="2521"/>
      <c r="S46" s="5967"/>
      <c r="T46" s="5968"/>
      <c r="U46" s="5967"/>
      <c r="V46" s="5968"/>
      <c r="W46" s="6003"/>
      <c r="X46" s="5996"/>
      <c r="Y46" s="5996"/>
      <c r="Z46" s="5996"/>
      <c r="AA46" s="5996"/>
      <c r="AB46" s="5996"/>
      <c r="AC46" s="5996"/>
      <c r="AD46" s="5996"/>
      <c r="AE46" s="5996"/>
      <c r="AF46" s="5997"/>
      <c r="AG46" s="99"/>
      <c r="AH46" s="99"/>
      <c r="AI46" s="99"/>
      <c r="AJ46" s="99"/>
    </row>
    <row r="47" spans="1:36" ht="21" customHeight="1" thickTop="1" thickBot="1">
      <c r="A47" s="5284"/>
      <c r="B47" s="108"/>
      <c r="C47" s="5984"/>
      <c r="D47" s="5985"/>
      <c r="E47" s="5985"/>
      <c r="F47" s="5985"/>
      <c r="G47" s="5985"/>
      <c r="H47" s="5985"/>
      <c r="I47" s="5985"/>
      <c r="J47" s="5985"/>
      <c r="K47" s="5986"/>
      <c r="L47" s="3096"/>
      <c r="M47" s="1547"/>
      <c r="N47" s="5974"/>
      <c r="O47" s="2630"/>
      <c r="P47" s="2551"/>
      <c r="Q47" s="2551"/>
      <c r="R47" s="2551"/>
      <c r="S47" s="5969"/>
      <c r="T47" s="5970"/>
      <c r="U47" s="2628"/>
      <c r="V47" s="2629"/>
      <c r="W47" s="5998"/>
      <c r="X47" s="5999"/>
      <c r="Y47" s="5999"/>
      <c r="Z47" s="5999"/>
      <c r="AA47" s="5999"/>
      <c r="AB47" s="5999"/>
      <c r="AC47" s="5999"/>
      <c r="AD47" s="5999"/>
      <c r="AE47" s="5999"/>
      <c r="AF47" s="6000"/>
      <c r="AG47" s="99"/>
      <c r="AH47" s="99"/>
      <c r="AI47" s="99"/>
      <c r="AJ47" s="99"/>
    </row>
    <row r="48" spans="1:36" ht="21" customHeight="1" thickTop="1" thickBot="1">
      <c r="A48" s="5284"/>
      <c r="B48" s="108"/>
      <c r="C48" s="5987"/>
      <c r="D48" s="5988"/>
      <c r="E48" s="5988"/>
      <c r="F48" s="5988"/>
      <c r="G48" s="5988"/>
      <c r="H48" s="5988"/>
      <c r="I48" s="5988"/>
      <c r="J48" s="5988"/>
      <c r="K48" s="5989"/>
      <c r="L48" s="1763">
        <v>14</v>
      </c>
      <c r="M48" s="1780"/>
      <c r="N48" s="6008"/>
      <c r="O48" s="2673"/>
      <c r="P48" s="2548"/>
      <c r="Q48" s="2521"/>
      <c r="R48" s="2522"/>
      <c r="S48" s="6001"/>
      <c r="T48" s="6002"/>
      <c r="U48" s="5967"/>
      <c r="V48" s="5968"/>
      <c r="W48" s="5996"/>
      <c r="X48" s="5996"/>
      <c r="Y48" s="5996"/>
      <c r="Z48" s="5996"/>
      <c r="AA48" s="5996"/>
      <c r="AB48" s="5996"/>
      <c r="AC48" s="5996"/>
      <c r="AD48" s="5996"/>
      <c r="AE48" s="5996"/>
      <c r="AF48" s="5997"/>
      <c r="AG48" s="99"/>
      <c r="AH48" s="99"/>
      <c r="AI48" s="99"/>
      <c r="AJ48" s="99"/>
    </row>
    <row r="49" spans="1:36" ht="21" customHeight="1" thickTop="1" thickBot="1">
      <c r="A49" s="5284"/>
      <c r="B49" s="108"/>
      <c r="C49" s="1232"/>
      <c r="D49" s="5973" t="s">
        <v>1355</v>
      </c>
      <c r="E49" s="5973"/>
      <c r="F49" s="5973"/>
      <c r="G49" s="5973"/>
      <c r="H49" s="5973"/>
      <c r="I49" s="5973"/>
      <c r="J49" s="5973"/>
      <c r="K49" s="1491"/>
      <c r="L49" s="1768"/>
      <c r="M49" s="3829"/>
      <c r="N49" s="5801"/>
      <c r="O49" s="5801"/>
      <c r="P49" s="2630"/>
      <c r="Q49" s="2634"/>
      <c r="R49" s="2635"/>
      <c r="S49" s="2636"/>
      <c r="T49" s="2636"/>
      <c r="U49" s="2637"/>
      <c r="V49" s="2638"/>
      <c r="W49" s="5998"/>
      <c r="X49" s="5999"/>
      <c r="Y49" s="5999"/>
      <c r="Z49" s="5999"/>
      <c r="AA49" s="5999"/>
      <c r="AB49" s="5999"/>
      <c r="AC49" s="5999"/>
      <c r="AD49" s="5999"/>
      <c r="AE49" s="5999"/>
      <c r="AF49" s="6000"/>
      <c r="AG49" s="99"/>
      <c r="AH49" s="99"/>
      <c r="AI49" s="99"/>
      <c r="AJ49" s="99"/>
    </row>
    <row r="50" spans="1:36" ht="21" customHeight="1" thickTop="1" thickBot="1">
      <c r="A50" s="5284"/>
      <c r="B50" s="108"/>
      <c r="C50" s="1861"/>
      <c r="D50" s="5154" t="s">
        <v>1243</v>
      </c>
      <c r="E50" s="5154"/>
      <c r="F50" s="5154"/>
      <c r="G50" s="5154"/>
      <c r="H50" s="5154"/>
      <c r="I50" s="5154"/>
      <c r="J50" s="1862"/>
      <c r="K50" s="1771"/>
      <c r="L50" s="1863">
        <v>15</v>
      </c>
      <c r="M50" s="3830"/>
      <c r="N50" s="5790"/>
      <c r="O50" s="5802"/>
      <c r="P50" s="2548"/>
      <c r="Q50" s="2549"/>
      <c r="R50" s="2639"/>
      <c r="S50" s="2640"/>
      <c r="T50" s="2640"/>
      <c r="U50" s="2640"/>
      <c r="V50" s="2641"/>
      <c r="W50" s="5982" t="s">
        <v>1246</v>
      </c>
      <c r="X50" s="5982"/>
      <c r="Y50" s="5982"/>
      <c r="Z50" s="5982"/>
      <c r="AA50" s="5982"/>
      <c r="AB50" s="5982"/>
      <c r="AC50" s="5982"/>
      <c r="AD50" s="5982"/>
      <c r="AE50" s="5982"/>
      <c r="AF50" s="5983"/>
      <c r="AG50" s="99"/>
      <c r="AH50" s="99"/>
      <c r="AI50" s="99"/>
      <c r="AJ50" s="99"/>
    </row>
    <row r="51" spans="1:36" ht="21" customHeight="1" thickTop="1" thickBot="1">
      <c r="A51" s="5284"/>
      <c r="B51" s="108"/>
      <c r="C51" s="1864"/>
      <c r="D51" s="5131" t="s">
        <v>1244</v>
      </c>
      <c r="E51" s="5131"/>
      <c r="F51" s="5131"/>
      <c r="G51" s="5131"/>
      <c r="H51" s="5131"/>
      <c r="I51" s="5131"/>
      <c r="J51" s="5131"/>
      <c r="K51" s="1865"/>
      <c r="L51" s="1866"/>
      <c r="M51" s="3830"/>
      <c r="N51" s="5790"/>
      <c r="O51" s="5790"/>
      <c r="P51" s="2642"/>
      <c r="Q51" s="2643"/>
      <c r="R51" s="2644"/>
      <c r="S51" s="6004"/>
      <c r="T51" s="6004"/>
      <c r="U51" s="3104"/>
      <c r="V51" s="2645"/>
      <c r="W51" s="5990"/>
      <c r="X51" s="5991"/>
      <c r="Y51" s="5991"/>
      <c r="Z51" s="5991"/>
      <c r="AA51" s="5991"/>
      <c r="AB51" s="5991"/>
      <c r="AC51" s="5991"/>
      <c r="AD51" s="5991"/>
      <c r="AE51" s="5991"/>
      <c r="AF51" s="5992"/>
      <c r="AG51" s="99"/>
      <c r="AH51" s="99"/>
      <c r="AI51" s="99"/>
      <c r="AJ51" s="99"/>
    </row>
    <row r="52" spans="1:36" ht="21" customHeight="1" thickTop="1" thickBot="1">
      <c r="A52" s="5284"/>
      <c r="B52" s="108"/>
      <c r="C52" s="1492"/>
      <c r="D52" s="5972" t="s">
        <v>1245</v>
      </c>
      <c r="E52" s="5972"/>
      <c r="F52" s="5972"/>
      <c r="G52" s="5972"/>
      <c r="H52" s="5972"/>
      <c r="I52" s="5972"/>
      <c r="J52" s="1493"/>
      <c r="K52" s="1494"/>
      <c r="L52" s="1782">
        <v>16</v>
      </c>
      <c r="M52" s="3831"/>
      <c r="N52" s="5889"/>
      <c r="O52" s="5815"/>
      <c r="P52" s="2575">
        <f>P22+P24+P26+P28+P30+P32+P34+P36+P38+P40+P42+P44+P46+P48+P50</f>
        <v>0</v>
      </c>
      <c r="Q52" s="2576">
        <f>Q22+Q24+Q26+Q28+Q30+Q32+Q34+Q36+Q38+Q40+Q42+Q44+Q46+Q48+Q50</f>
        <v>0</v>
      </c>
      <c r="R52" s="2646"/>
      <c r="S52" s="6005"/>
      <c r="T52" s="6005"/>
      <c r="U52" s="3105"/>
      <c r="V52" s="2647"/>
      <c r="W52" s="5993"/>
      <c r="X52" s="5994"/>
      <c r="Y52" s="5994"/>
      <c r="Z52" s="5994"/>
      <c r="AA52" s="5994"/>
      <c r="AB52" s="5994"/>
      <c r="AC52" s="5994"/>
      <c r="AD52" s="5994"/>
      <c r="AE52" s="5994"/>
      <c r="AF52" s="5995"/>
      <c r="AG52" s="99"/>
      <c r="AH52" s="99"/>
      <c r="AI52" s="99"/>
      <c r="AJ52" s="99"/>
    </row>
    <row r="53" spans="1:36" s="1394" customFormat="1" ht="6.9" customHeight="1">
      <c r="A53" s="5284"/>
      <c r="C53" s="1434"/>
      <c r="D53" s="1433"/>
      <c r="E53" s="1433"/>
      <c r="F53" s="1433"/>
      <c r="G53" s="1433"/>
      <c r="H53" s="1433"/>
      <c r="I53" s="1433"/>
      <c r="J53" s="1433"/>
      <c r="K53" s="1434"/>
      <c r="L53" s="1434"/>
      <c r="M53" s="1434"/>
      <c r="N53" s="52"/>
      <c r="O53" s="52"/>
      <c r="P53" s="52"/>
      <c r="Q53" s="52"/>
      <c r="R53" s="52"/>
      <c r="S53" s="52"/>
      <c r="T53" s="52"/>
      <c r="U53" s="52"/>
      <c r="V53" s="52"/>
      <c r="W53" s="52"/>
      <c r="X53" s="52"/>
      <c r="Y53" s="52"/>
      <c r="Z53" s="52"/>
      <c r="AA53" s="52"/>
      <c r="AB53" s="52"/>
      <c r="AC53" s="52"/>
      <c r="AD53" s="52"/>
      <c r="AE53" s="52"/>
      <c r="AF53" s="52"/>
    </row>
    <row r="54" spans="1:36" s="1467" customFormat="1" ht="12.75" customHeight="1">
      <c r="A54" s="5284"/>
      <c r="C54" s="3823"/>
      <c r="D54" s="1418" t="s">
        <v>1291</v>
      </c>
      <c r="E54" s="3816"/>
      <c r="F54" s="3816"/>
      <c r="G54" s="3816"/>
      <c r="H54" s="3816"/>
      <c r="I54" s="3816"/>
      <c r="J54" s="3816"/>
      <c r="K54" s="3817"/>
      <c r="L54" s="3817"/>
      <c r="M54" s="3817"/>
      <c r="N54" s="1087"/>
      <c r="O54" s="1087"/>
      <c r="P54" s="1087"/>
      <c r="Q54" s="1087"/>
      <c r="R54" s="1087"/>
      <c r="S54" s="1087"/>
      <c r="T54" s="1087"/>
      <c r="U54" s="1087"/>
      <c r="V54" s="1087"/>
      <c r="W54" s="1087"/>
      <c r="X54" s="1087"/>
      <c r="Y54" s="1087"/>
      <c r="Z54" s="1087"/>
      <c r="AA54" s="1087"/>
      <c r="AB54" s="1087"/>
      <c r="AC54" s="1087"/>
      <c r="AD54" s="1087"/>
      <c r="AE54" s="1087"/>
      <c r="AF54" s="1087"/>
    </row>
    <row r="55" spans="1:36" s="1467" customFormat="1" ht="12.75" customHeight="1">
      <c r="A55" s="5284"/>
      <c r="C55" s="1468"/>
      <c r="D55" s="649" t="s">
        <v>1292</v>
      </c>
      <c r="E55" s="3816"/>
      <c r="F55" s="3816"/>
      <c r="G55" s="3816"/>
      <c r="H55" s="3816"/>
      <c r="I55" s="3816"/>
      <c r="J55" s="3816"/>
      <c r="K55" s="3817"/>
      <c r="L55" s="3817"/>
      <c r="M55" s="3817"/>
      <c r="N55" s="1087"/>
      <c r="O55" s="1087"/>
      <c r="P55" s="1087"/>
      <c r="Q55" s="1087"/>
      <c r="R55" s="1087"/>
      <c r="S55" s="1087"/>
      <c r="T55" s="1087"/>
      <c r="U55" s="1087"/>
      <c r="V55" s="1087"/>
      <c r="W55" s="1087"/>
      <c r="X55" s="1087"/>
      <c r="Y55" s="1087"/>
      <c r="Z55" s="1087"/>
      <c r="AA55" s="1087"/>
      <c r="AB55" s="1087"/>
      <c r="AC55" s="1087"/>
      <c r="AD55" s="1087"/>
      <c r="AE55" s="1087"/>
      <c r="AF55" s="1087"/>
    </row>
    <row r="56" spans="1:36" s="1394" customFormat="1" ht="12.75" customHeight="1">
      <c r="A56" s="5284"/>
      <c r="C56" s="91"/>
      <c r="D56" s="1466" t="s">
        <v>1773</v>
      </c>
      <c r="E56" s="91"/>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row>
    <row r="57" spans="1:36" s="1394" customFormat="1" ht="12.75" customHeight="1">
      <c r="A57" s="5284"/>
      <c r="C57" s="91"/>
      <c r="D57" s="1123" t="s">
        <v>1249</v>
      </c>
      <c r="E57" s="199"/>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row>
    <row r="58" spans="1:36" s="1394" customFormat="1" ht="9.9" customHeight="1">
      <c r="A58" s="5284"/>
      <c r="C58" s="199"/>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row>
    <row r="59" spans="1:36" s="1394" customFormat="1" ht="21" customHeight="1" thickBot="1">
      <c r="A59" s="5636"/>
      <c r="C59" s="3069"/>
      <c r="D59" s="3069"/>
      <c r="E59" s="3069"/>
      <c r="F59" s="3069"/>
      <c r="G59" s="3069"/>
      <c r="H59" s="3069"/>
      <c r="I59" s="3069"/>
      <c r="J59" s="3069"/>
      <c r="K59" s="3069"/>
      <c r="L59" s="984"/>
      <c r="M59" s="984"/>
      <c r="N59" s="1015"/>
      <c r="O59" s="984"/>
      <c r="P59" s="982"/>
      <c r="Q59" s="982"/>
      <c r="R59" s="982"/>
      <c r="S59" s="982"/>
      <c r="T59" s="1084"/>
      <c r="U59" s="1084"/>
      <c r="V59" s="1084"/>
      <c r="W59" s="1084"/>
      <c r="X59" s="1086"/>
      <c r="Y59" s="1086"/>
      <c r="Z59" s="1086"/>
      <c r="AA59" s="1086"/>
      <c r="AB59" s="1086"/>
      <c r="AC59" s="1086"/>
      <c r="AD59" s="1086"/>
      <c r="AE59" s="1086"/>
      <c r="AF59" s="1086"/>
    </row>
    <row r="60" spans="1:36" ht="18.75" customHeight="1">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row>
  </sheetData>
  <sheetProtection selectLockedCells="1" selectUnlockedCells="1"/>
  <mergeCells count="143">
    <mergeCell ref="W35:AF35"/>
    <mergeCell ref="W37:AF37"/>
    <mergeCell ref="W39:AF39"/>
    <mergeCell ref="W41:AF41"/>
    <mergeCell ref="W43:AF43"/>
    <mergeCell ref="W45:AF45"/>
    <mergeCell ref="W26:AF26"/>
    <mergeCell ref="W28:AF28"/>
    <mergeCell ref="W25:AF25"/>
    <mergeCell ref="W27:AF27"/>
    <mergeCell ref="W29:AF29"/>
    <mergeCell ref="W31:AF31"/>
    <mergeCell ref="W38:AF38"/>
    <mergeCell ref="W40:AF40"/>
    <mergeCell ref="W42:AF42"/>
    <mergeCell ref="W44:AF44"/>
    <mergeCell ref="W24:AF24"/>
    <mergeCell ref="W21:AF21"/>
    <mergeCell ref="W23:AF23"/>
    <mergeCell ref="W22:AF22"/>
    <mergeCell ref="D26:J26"/>
    <mergeCell ref="W30:AF30"/>
    <mergeCell ref="W32:AF32"/>
    <mergeCell ref="W34:AF34"/>
    <mergeCell ref="W36:AF36"/>
    <mergeCell ref="W33:AF33"/>
    <mergeCell ref="N21:N22"/>
    <mergeCell ref="N23:N24"/>
    <mergeCell ref="N25:N26"/>
    <mergeCell ref="C29:K30"/>
    <mergeCell ref="S22:T22"/>
    <mergeCell ref="S24:T24"/>
    <mergeCell ref="S26:T26"/>
    <mergeCell ref="S36:T36"/>
    <mergeCell ref="S34:T34"/>
    <mergeCell ref="S32:T32"/>
    <mergeCell ref="S30:T30"/>
    <mergeCell ref="S28:T28"/>
    <mergeCell ref="D21:I21"/>
    <mergeCell ref="S27:T27"/>
    <mergeCell ref="S10:AF13"/>
    <mergeCell ref="S14:T14"/>
    <mergeCell ref="W14:AF14"/>
    <mergeCell ref="S15:T15"/>
    <mergeCell ref="W15:AF15"/>
    <mergeCell ref="S16:T16"/>
    <mergeCell ref="S17:T17"/>
    <mergeCell ref="S20:T20"/>
    <mergeCell ref="W20:AF20"/>
    <mergeCell ref="A2:AF2"/>
    <mergeCell ref="AC3:AF3"/>
    <mergeCell ref="A4:A40"/>
    <mergeCell ref="B25:B26"/>
    <mergeCell ref="D25:I25"/>
    <mergeCell ref="L25:L26"/>
    <mergeCell ref="D22:I22"/>
    <mergeCell ref="D23:I23"/>
    <mergeCell ref="D27:K27"/>
    <mergeCell ref="N27:N28"/>
    <mergeCell ref="D28:K28"/>
    <mergeCell ref="D24:I24"/>
    <mergeCell ref="C31:K32"/>
    <mergeCell ref="N31:N32"/>
    <mergeCell ref="N29:N30"/>
    <mergeCell ref="C35:K36"/>
    <mergeCell ref="N35:N36"/>
    <mergeCell ref="C33:K34"/>
    <mergeCell ref="N33:N34"/>
    <mergeCell ref="S35:T35"/>
    <mergeCell ref="C39:K40"/>
    <mergeCell ref="R10:R19"/>
    <mergeCell ref="S23:T23"/>
    <mergeCell ref="S25:T25"/>
    <mergeCell ref="A41:A59"/>
    <mergeCell ref="C41:K42"/>
    <mergeCell ref="N41:N42"/>
    <mergeCell ref="C43:K44"/>
    <mergeCell ref="N43:N44"/>
    <mergeCell ref="C47:K48"/>
    <mergeCell ref="N47:N48"/>
    <mergeCell ref="D51:J51"/>
    <mergeCell ref="N51:N52"/>
    <mergeCell ref="M45:M46"/>
    <mergeCell ref="W50:AF50"/>
    <mergeCell ref="B45:B46"/>
    <mergeCell ref="C45:K46"/>
    <mergeCell ref="L45:L46"/>
    <mergeCell ref="N45:N46"/>
    <mergeCell ref="W51:AF51"/>
    <mergeCell ref="W52:AF52"/>
    <mergeCell ref="W48:AF48"/>
    <mergeCell ref="W49:AF49"/>
    <mergeCell ref="S46:T46"/>
    <mergeCell ref="S48:T48"/>
    <mergeCell ref="W47:AF47"/>
    <mergeCell ref="W46:AF46"/>
    <mergeCell ref="S51:T51"/>
    <mergeCell ref="S52:T52"/>
    <mergeCell ref="S45:T45"/>
    <mergeCell ref="S47:T47"/>
    <mergeCell ref="U22:V22"/>
    <mergeCell ref="U24:V24"/>
    <mergeCell ref="U26:V26"/>
    <mergeCell ref="U28:V28"/>
    <mergeCell ref="U30:V30"/>
    <mergeCell ref="U32:V32"/>
    <mergeCell ref="O51:O52"/>
    <mergeCell ref="D52:I52"/>
    <mergeCell ref="N49:N50"/>
    <mergeCell ref="D50:I50"/>
    <mergeCell ref="D49:J49"/>
    <mergeCell ref="O49:O50"/>
    <mergeCell ref="N39:N40"/>
    <mergeCell ref="C37:K38"/>
    <mergeCell ref="N37:N38"/>
    <mergeCell ref="S37:T37"/>
    <mergeCell ref="S39:T39"/>
    <mergeCell ref="S41:T41"/>
    <mergeCell ref="S43:T43"/>
    <mergeCell ref="S44:T44"/>
    <mergeCell ref="S42:T42"/>
    <mergeCell ref="S40:T40"/>
    <mergeCell ref="S38:T38"/>
    <mergeCell ref="U34:V34"/>
    <mergeCell ref="S21:T21"/>
    <mergeCell ref="U14:V14"/>
    <mergeCell ref="U15:V15"/>
    <mergeCell ref="U16:V16"/>
    <mergeCell ref="U17:V17"/>
    <mergeCell ref="U19:V19"/>
    <mergeCell ref="U20:V20"/>
    <mergeCell ref="S18:T18"/>
    <mergeCell ref="S19:T19"/>
    <mergeCell ref="U36:V36"/>
    <mergeCell ref="U38:V38"/>
    <mergeCell ref="U40:V40"/>
    <mergeCell ref="U42:V42"/>
    <mergeCell ref="U44:V44"/>
    <mergeCell ref="U46:V46"/>
    <mergeCell ref="U48:V48"/>
    <mergeCell ref="S29:T29"/>
    <mergeCell ref="S31:T31"/>
    <mergeCell ref="S33:T33"/>
  </mergeCells>
  <dataValidations count="1">
    <dataValidation allowBlank="1" showInputMessage="1" showErrorMessage="1" prompt="Sila isi di sini_x000a_Please fill in here" sqref="C29:K48 M21:N48 O22:R22 O24:R24 O26:R26 O28:R28 O30:R30 O32:R32 O34:R34 O36:R36 O38:R38 O40:R40 O42:R42 O44:R44 O46:R46 O48:R48 P50:Q50" xr:uid="{889B169C-4F25-422E-89A8-ECD71C36BC4B}"/>
  </dataValidations>
  <printOptions horizontalCentered="1"/>
  <pageMargins left="0" right="0" top="0.05" bottom="0.05" header="0.51180555555555596" footer="0.51180555555555596"/>
  <pageSetup paperSize="9" scale="52" firstPageNumber="0" orientation="landscape" useFirstPageNumber="1"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L58"/>
  <sheetViews>
    <sheetView showGridLines="0" view="pageBreakPreview" zoomScale="110" zoomScaleSheetLayoutView="110" workbookViewId="0">
      <selection activeCell="AF50" sqref="AF50"/>
    </sheetView>
  </sheetViews>
  <sheetFormatPr defaultColWidth="9.109375" defaultRowHeight="11.4"/>
  <cols>
    <col min="1" max="1" width="1.5546875" style="99" customWidth="1"/>
    <col min="2" max="2" width="9" style="99" hidden="1" customWidth="1"/>
    <col min="3" max="3" width="1.44140625" style="100" customWidth="1"/>
    <col min="4" max="10" width="6.109375" style="100" customWidth="1"/>
    <col min="11" max="11" width="2.109375" style="100" customWidth="1"/>
    <col min="12" max="12" width="3" style="100" customWidth="1"/>
    <col min="13" max="13" width="6.5546875" style="100" customWidth="1"/>
    <col min="14" max="14" width="21.5546875" style="100" customWidth="1"/>
    <col min="15" max="15" width="26.88671875" style="100" customWidth="1"/>
    <col min="16" max="17" width="21.5546875" style="100" customWidth="1"/>
    <col min="18" max="18" width="2.44140625" style="100" customWidth="1"/>
    <col min="19" max="19" width="4.44140625" style="100" customWidth="1"/>
    <col min="20" max="27" width="2.6640625" style="100" customWidth="1"/>
    <col min="28" max="28" width="2.109375" style="100" customWidth="1"/>
    <col min="29" max="29" width="1" style="100" customWidth="1"/>
    <col min="30" max="34" width="9.109375" style="100"/>
    <col min="35" max="16384" width="9.109375" style="99"/>
  </cols>
  <sheetData>
    <row r="1" spans="1:34">
      <c r="A1" s="101"/>
      <c r="AC1" s="124"/>
    </row>
    <row r="2" spans="1:34" ht="15.75" customHeight="1">
      <c r="A2" s="5282"/>
      <c r="B2" s="5283"/>
      <c r="C2" s="5283"/>
      <c r="D2" s="5283"/>
      <c r="E2" s="5283"/>
      <c r="F2" s="5283"/>
      <c r="G2" s="5283"/>
      <c r="H2" s="5283"/>
      <c r="I2" s="5283"/>
      <c r="J2" s="5283"/>
      <c r="K2" s="5283"/>
      <c r="L2" s="5283"/>
      <c r="M2" s="5283"/>
      <c r="N2" s="5283"/>
      <c r="O2" s="5283"/>
      <c r="P2" s="5283"/>
      <c r="Q2" s="5283"/>
      <c r="R2" s="5283"/>
      <c r="S2" s="5283"/>
      <c r="T2" s="5283"/>
      <c r="U2" s="5283"/>
      <c r="V2" s="5283"/>
      <c r="W2" s="5283"/>
      <c r="X2" s="5283"/>
      <c r="Y2" s="5283"/>
      <c r="Z2" s="5283"/>
      <c r="AA2" s="5283"/>
      <c r="AB2" s="5283"/>
      <c r="AC2" s="5283"/>
    </row>
    <row r="3" spans="1:34" s="98" customFormat="1" ht="14.25" customHeight="1">
      <c r="A3" s="102"/>
      <c r="B3" s="103"/>
      <c r="C3" s="103"/>
      <c r="D3" s="103"/>
      <c r="E3" s="103"/>
      <c r="F3" s="103"/>
      <c r="G3" s="103"/>
      <c r="H3" s="103"/>
      <c r="I3" s="103" t="s">
        <v>24</v>
      </c>
      <c r="J3" s="103"/>
      <c r="K3" s="103"/>
      <c r="L3" s="103"/>
      <c r="M3" s="103"/>
      <c r="N3" s="103"/>
      <c r="O3" s="103"/>
      <c r="P3" s="103"/>
      <c r="Q3" s="103"/>
      <c r="R3" s="103"/>
      <c r="S3" s="103"/>
      <c r="T3" s="103"/>
      <c r="U3" s="103"/>
      <c r="V3" s="103"/>
      <c r="W3" s="103"/>
      <c r="X3" s="103"/>
      <c r="Y3" s="5282" t="s">
        <v>24</v>
      </c>
      <c r="Z3" s="5282"/>
      <c r="AA3" s="5282"/>
      <c r="AB3" s="5282"/>
      <c r="AC3" s="125"/>
      <c r="AD3" s="127"/>
      <c r="AE3" s="127"/>
      <c r="AF3" s="127"/>
      <c r="AG3" s="127"/>
      <c r="AH3" s="127"/>
    </row>
    <row r="4" spans="1:34" ht="15" customHeight="1">
      <c r="A4" s="5284"/>
      <c r="B4" s="104"/>
      <c r="C4" s="104"/>
      <c r="D4" s="105"/>
      <c r="E4" s="105"/>
      <c r="F4" s="105"/>
      <c r="G4" s="105"/>
      <c r="H4" s="106" t="s">
        <v>4868</v>
      </c>
      <c r="I4" s="104"/>
      <c r="K4" s="106"/>
      <c r="L4" s="106"/>
      <c r="M4" s="106"/>
      <c r="N4" s="104"/>
      <c r="O4" s="104"/>
      <c r="P4" s="104"/>
      <c r="Q4" s="104"/>
      <c r="R4" s="104"/>
      <c r="S4" s="104"/>
      <c r="T4" s="104"/>
      <c r="U4" s="104"/>
      <c r="V4" s="104"/>
      <c r="W4" s="104"/>
      <c r="X4" s="104"/>
      <c r="Y4" s="104"/>
      <c r="Z4" s="104"/>
      <c r="AA4" s="104"/>
      <c r="AB4" s="104"/>
      <c r="AC4" s="126"/>
      <c r="AD4" s="99"/>
      <c r="AE4" s="99"/>
      <c r="AF4" s="99"/>
      <c r="AG4" s="99"/>
      <c r="AH4" s="99"/>
    </row>
    <row r="5" spans="1:34" ht="15" customHeight="1">
      <c r="A5" s="5284"/>
      <c r="B5" s="104"/>
      <c r="C5" s="107"/>
      <c r="D5" s="105"/>
      <c r="E5" s="105"/>
      <c r="F5" s="105"/>
      <c r="G5" s="105"/>
      <c r="H5" s="913" t="s">
        <v>4869</v>
      </c>
      <c r="I5" s="116"/>
      <c r="K5" s="116"/>
      <c r="L5" s="116"/>
      <c r="M5" s="116"/>
      <c r="N5" s="116"/>
      <c r="O5" s="120"/>
      <c r="P5" s="120"/>
      <c r="Q5" s="120"/>
      <c r="R5" s="121"/>
      <c r="S5" s="121"/>
      <c r="T5" s="121"/>
      <c r="U5" s="121"/>
      <c r="V5" s="121"/>
      <c r="W5" s="121"/>
      <c r="X5" s="121"/>
      <c r="Y5" s="108"/>
      <c r="Z5" s="108"/>
      <c r="AA5" s="108"/>
      <c r="AB5" s="108"/>
      <c r="AC5" s="126"/>
      <c r="AD5" s="99"/>
      <c r="AE5" s="99"/>
      <c r="AF5" s="99"/>
      <c r="AG5" s="99"/>
      <c r="AH5" s="99"/>
    </row>
    <row r="6" spans="1:34" ht="5.25" customHeight="1">
      <c r="A6" s="5284"/>
      <c r="B6" s="108"/>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26"/>
      <c r="AD6" s="99"/>
      <c r="AE6" s="99"/>
      <c r="AF6" s="99"/>
      <c r="AG6" s="99"/>
      <c r="AH6" s="99"/>
    </row>
    <row r="7" spans="1:34" ht="5.25" customHeight="1">
      <c r="A7" s="5284"/>
      <c r="B7" s="10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26"/>
      <c r="AD7" s="99"/>
      <c r="AE7" s="99"/>
      <c r="AF7" s="99"/>
      <c r="AG7" s="99"/>
      <c r="AH7" s="99"/>
    </row>
    <row r="8" spans="1:34" ht="15" customHeight="1">
      <c r="A8" s="5284"/>
      <c r="B8" s="108"/>
      <c r="C8" s="104"/>
      <c r="D8" s="109"/>
      <c r="E8" s="108"/>
      <c r="F8" s="108"/>
      <c r="G8" s="108"/>
      <c r="H8" s="108"/>
      <c r="I8" s="108"/>
      <c r="J8" s="108"/>
      <c r="K8" s="108"/>
      <c r="L8" s="108"/>
      <c r="M8" s="108"/>
      <c r="N8" s="108"/>
      <c r="O8" s="108"/>
      <c r="P8" s="108"/>
      <c r="Q8" s="108"/>
      <c r="R8" s="108"/>
      <c r="S8" s="108"/>
      <c r="T8" s="108"/>
      <c r="U8" s="108"/>
      <c r="V8" s="108"/>
      <c r="W8" s="108"/>
      <c r="X8" s="108"/>
      <c r="Y8" s="108"/>
      <c r="Z8" s="108"/>
      <c r="AA8" s="108"/>
      <c r="AB8" s="108"/>
      <c r="AC8" s="126"/>
      <c r="AD8" s="99"/>
      <c r="AE8" s="99"/>
      <c r="AF8" s="99"/>
      <c r="AG8" s="99"/>
      <c r="AH8" s="99"/>
    </row>
    <row r="9" spans="1:34" ht="6" customHeight="1" thickBot="1">
      <c r="A9" s="5284"/>
      <c r="B9" s="108"/>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26"/>
      <c r="AD9" s="99"/>
      <c r="AE9" s="99"/>
      <c r="AF9" s="99"/>
      <c r="AG9" s="99"/>
      <c r="AH9" s="99"/>
    </row>
    <row r="10" spans="1:34" ht="9.9" customHeight="1">
      <c r="A10" s="5284"/>
      <c r="B10" s="108"/>
      <c r="C10" s="975"/>
      <c r="D10" s="1100"/>
      <c r="E10" s="1100"/>
      <c r="F10" s="1495"/>
      <c r="G10" s="1100"/>
      <c r="H10" s="1100"/>
      <c r="I10" s="1100"/>
      <c r="J10" s="1100"/>
      <c r="K10" s="1100"/>
      <c r="L10" s="1100"/>
      <c r="M10" s="2445"/>
      <c r="N10" s="1496"/>
      <c r="O10" s="1497"/>
      <c r="P10" s="1496"/>
      <c r="Q10" s="1496"/>
      <c r="R10" s="2439"/>
      <c r="S10" s="2440"/>
      <c r="T10" s="5872" t="s">
        <v>1095</v>
      </c>
      <c r="U10" s="5872"/>
      <c r="V10" s="5872"/>
      <c r="W10" s="5872"/>
      <c r="X10" s="5872"/>
      <c r="Y10" s="5872"/>
      <c r="Z10" s="5872"/>
      <c r="AA10" s="5872"/>
      <c r="AB10" s="5872"/>
      <c r="AC10" s="6043"/>
      <c r="AD10" s="99"/>
      <c r="AF10" s="99"/>
      <c r="AG10" s="99"/>
      <c r="AH10" s="99"/>
    </row>
    <row r="11" spans="1:34" ht="9.9" customHeight="1">
      <c r="A11" s="5284"/>
      <c r="B11" s="108"/>
      <c r="C11" s="1230"/>
      <c r="D11" s="949"/>
      <c r="E11" s="210" t="s">
        <v>1241</v>
      </c>
      <c r="G11" s="949"/>
      <c r="H11" s="949"/>
      <c r="I11" s="949"/>
      <c r="J11" s="949"/>
      <c r="K11" s="949"/>
      <c r="L11" s="949"/>
      <c r="M11" s="2446"/>
      <c r="N11" s="992" t="s">
        <v>1367</v>
      </c>
      <c r="O11" s="961" t="s">
        <v>1782</v>
      </c>
      <c r="P11" s="992" t="s">
        <v>1376</v>
      </c>
      <c r="Q11" s="961" t="s">
        <v>218</v>
      </c>
      <c r="R11" s="5457" t="s">
        <v>359</v>
      </c>
      <c r="S11" s="6049"/>
      <c r="T11" s="5446"/>
      <c r="U11" s="5446"/>
      <c r="V11" s="5446"/>
      <c r="W11" s="5446"/>
      <c r="X11" s="5446"/>
      <c r="Y11" s="5446"/>
      <c r="Z11" s="5446"/>
      <c r="AA11" s="5446"/>
      <c r="AB11" s="5446"/>
      <c r="AC11" s="5447"/>
      <c r="AD11" s="99"/>
      <c r="AF11" s="99"/>
      <c r="AG11" s="99"/>
      <c r="AH11" s="99"/>
    </row>
    <row r="12" spans="1:34" ht="9.9" customHeight="1">
      <c r="A12" s="5284"/>
      <c r="B12" s="108"/>
      <c r="C12" s="1230"/>
      <c r="D12" s="949"/>
      <c r="E12" s="948" t="s">
        <v>1242</v>
      </c>
      <c r="F12" s="948"/>
      <c r="G12" s="949"/>
      <c r="H12" s="949"/>
      <c r="I12" s="949"/>
      <c r="J12" s="949"/>
      <c r="K12" s="949"/>
      <c r="L12" s="949"/>
      <c r="M12" s="2446" t="s">
        <v>4685</v>
      </c>
      <c r="N12" s="992" t="s">
        <v>1368</v>
      </c>
      <c r="O12" s="961" t="s">
        <v>1371</v>
      </c>
      <c r="P12" s="992" t="s">
        <v>1377</v>
      </c>
      <c r="Q12" s="962" t="s">
        <v>222</v>
      </c>
      <c r="R12" s="5457" t="s">
        <v>4685</v>
      </c>
      <c r="S12" s="6049"/>
      <c r="T12" s="5446"/>
      <c r="U12" s="5446"/>
      <c r="V12" s="5446"/>
      <c r="W12" s="5446"/>
      <c r="X12" s="5446"/>
      <c r="Y12" s="5446"/>
      <c r="Z12" s="5446"/>
      <c r="AA12" s="5446"/>
      <c r="AB12" s="5446"/>
      <c r="AC12" s="5447"/>
      <c r="AD12" s="99"/>
      <c r="AE12" s="99"/>
      <c r="AF12" s="99"/>
      <c r="AG12" s="99"/>
      <c r="AH12" s="99"/>
    </row>
    <row r="13" spans="1:34" ht="9.9" customHeight="1">
      <c r="A13" s="5284"/>
      <c r="B13" s="108"/>
      <c r="C13" s="1230"/>
      <c r="D13" s="949"/>
      <c r="E13" s="949"/>
      <c r="F13" s="949"/>
      <c r="G13" s="949"/>
      <c r="H13" s="949"/>
      <c r="I13" s="949"/>
      <c r="J13" s="949"/>
      <c r="K13" s="949"/>
      <c r="L13" s="949"/>
      <c r="M13" s="2446" t="s">
        <v>4686</v>
      </c>
      <c r="N13" s="962" t="s">
        <v>1369</v>
      </c>
      <c r="O13" s="961" t="s">
        <v>1372</v>
      </c>
      <c r="P13" s="962" t="s">
        <v>1058</v>
      </c>
      <c r="Q13" s="962"/>
      <c r="R13" s="5457" t="s">
        <v>4686</v>
      </c>
      <c r="S13" s="6049"/>
      <c r="T13" s="5448"/>
      <c r="U13" s="5448"/>
      <c r="V13" s="5448"/>
      <c r="W13" s="5448"/>
      <c r="X13" s="5448"/>
      <c r="Y13" s="5448"/>
      <c r="Z13" s="5448"/>
      <c r="AA13" s="5448"/>
      <c r="AB13" s="5448"/>
      <c r="AC13" s="5449"/>
      <c r="AD13" s="99"/>
      <c r="AE13" s="99"/>
      <c r="AF13" s="99"/>
      <c r="AG13" s="99"/>
      <c r="AH13" s="99"/>
    </row>
    <row r="14" spans="1:34" ht="9.9" customHeight="1">
      <c r="A14" s="5284"/>
      <c r="B14" s="108"/>
      <c r="C14" s="1230"/>
      <c r="D14" s="949"/>
      <c r="E14" s="949"/>
      <c r="F14" s="949"/>
      <c r="G14" s="949"/>
      <c r="H14" s="949"/>
      <c r="I14" s="949"/>
      <c r="J14" s="949"/>
      <c r="K14" s="949"/>
      <c r="L14" s="949"/>
      <c r="M14" s="2447" t="s">
        <v>4687</v>
      </c>
      <c r="N14" s="962" t="s">
        <v>1370</v>
      </c>
      <c r="O14" s="964" t="s">
        <v>1373</v>
      </c>
      <c r="P14" s="963"/>
      <c r="Q14" s="963"/>
      <c r="R14" s="5772" t="s">
        <v>4687</v>
      </c>
      <c r="S14" s="5882"/>
      <c r="T14" s="2437"/>
      <c r="U14" s="6044" t="s">
        <v>361</v>
      </c>
      <c r="V14" s="6044"/>
      <c r="W14" s="6044"/>
      <c r="X14" s="6044"/>
      <c r="Y14" s="6044"/>
      <c r="Z14" s="6044"/>
      <c r="AA14" s="6044"/>
      <c r="AB14" s="6044"/>
      <c r="AC14" s="6045"/>
      <c r="AD14" s="99"/>
      <c r="AE14" s="99"/>
      <c r="AF14" s="99"/>
      <c r="AG14" s="99"/>
      <c r="AH14" s="99"/>
    </row>
    <row r="15" spans="1:34" ht="9.75" customHeight="1">
      <c r="A15" s="5284"/>
      <c r="B15" s="108"/>
      <c r="C15" s="1230"/>
      <c r="D15" s="949"/>
      <c r="E15" s="949"/>
      <c r="F15" s="949"/>
      <c r="G15" s="949"/>
      <c r="H15" s="949"/>
      <c r="I15" s="949"/>
      <c r="J15" s="949"/>
      <c r="K15" s="949"/>
      <c r="L15" s="949"/>
      <c r="M15" s="2447" t="s">
        <v>6677</v>
      </c>
      <c r="N15" s="961"/>
      <c r="O15" s="964" t="s">
        <v>1375</v>
      </c>
      <c r="P15" s="961"/>
      <c r="Q15" s="3043" t="s">
        <v>120</v>
      </c>
      <c r="R15" s="5772" t="s">
        <v>6677</v>
      </c>
      <c r="S15" s="5882"/>
      <c r="T15" s="1740"/>
      <c r="U15" s="5298"/>
      <c r="V15" s="5298"/>
      <c r="W15" s="5298"/>
      <c r="X15" s="5298"/>
      <c r="Y15" s="5298"/>
      <c r="Z15" s="5298"/>
      <c r="AA15" s="5298"/>
      <c r="AB15" s="5298"/>
      <c r="AC15" s="5300"/>
      <c r="AD15" s="99"/>
      <c r="AE15" s="99"/>
      <c r="AF15" s="99"/>
      <c r="AG15" s="99"/>
      <c r="AH15" s="99"/>
    </row>
    <row r="16" spans="1:34" ht="9.75" customHeight="1">
      <c r="A16" s="5284"/>
      <c r="B16" s="108"/>
      <c r="C16" s="1230"/>
      <c r="D16" s="949"/>
      <c r="E16" s="949"/>
      <c r="F16" s="949"/>
      <c r="G16" s="949"/>
      <c r="H16" s="949"/>
      <c r="I16" s="949"/>
      <c r="J16" s="949"/>
      <c r="K16" s="949"/>
      <c r="L16" s="949"/>
      <c r="M16" s="2447"/>
      <c r="N16" s="961"/>
      <c r="O16" s="964" t="s">
        <v>1374</v>
      </c>
      <c r="P16" s="961"/>
      <c r="Q16" s="961"/>
      <c r="R16" s="5772"/>
      <c r="S16" s="5882"/>
      <c r="T16" s="2426"/>
      <c r="U16" s="5555" t="s">
        <v>366</v>
      </c>
      <c r="V16" s="5555"/>
      <c r="W16" s="5555"/>
      <c r="X16" s="5555"/>
      <c r="Y16" s="5555"/>
      <c r="Z16" s="5555"/>
      <c r="AA16" s="5555"/>
      <c r="AB16" s="5555"/>
      <c r="AC16" s="6046"/>
      <c r="AD16" s="99"/>
      <c r="AE16" s="99"/>
      <c r="AF16" s="99"/>
      <c r="AG16" s="99"/>
      <c r="AH16" s="99"/>
    </row>
    <row r="17" spans="1:34" ht="9.9" customHeight="1">
      <c r="A17" s="5284"/>
      <c r="B17" s="108"/>
      <c r="C17" s="1230"/>
      <c r="D17" s="949"/>
      <c r="E17" s="949"/>
      <c r="F17" s="949"/>
      <c r="G17" s="949"/>
      <c r="H17" s="949"/>
      <c r="I17" s="949"/>
      <c r="J17" s="949"/>
      <c r="K17" s="949"/>
      <c r="L17" s="949"/>
      <c r="M17" s="1754"/>
      <c r="N17" s="961"/>
      <c r="O17" s="961"/>
      <c r="P17" s="961"/>
      <c r="Q17" s="1498"/>
      <c r="R17" s="2441"/>
      <c r="S17" s="2442"/>
      <c r="T17" s="2438"/>
      <c r="U17" s="6047"/>
      <c r="V17" s="6047"/>
      <c r="W17" s="6047"/>
      <c r="X17" s="6047"/>
      <c r="Y17" s="6047"/>
      <c r="Z17" s="6047"/>
      <c r="AA17" s="6047"/>
      <c r="AB17" s="6047"/>
      <c r="AC17" s="6048"/>
      <c r="AD17" s="99"/>
      <c r="AE17" s="99"/>
      <c r="AF17" s="99"/>
      <c r="AG17" s="99"/>
      <c r="AH17" s="99"/>
    </row>
    <row r="18" spans="1:34" ht="17.25" customHeight="1">
      <c r="A18" s="5284"/>
      <c r="B18" s="108"/>
      <c r="C18" s="1230"/>
      <c r="D18" s="949"/>
      <c r="E18" s="949"/>
      <c r="F18" s="949"/>
      <c r="G18" s="949"/>
      <c r="H18" s="949"/>
      <c r="I18" s="949"/>
      <c r="J18" s="949"/>
      <c r="K18" s="949"/>
      <c r="L18" s="949"/>
      <c r="M18" s="1775"/>
      <c r="N18" s="2399">
        <v>1780</v>
      </c>
      <c r="O18" s="2400">
        <v>1781</v>
      </c>
      <c r="P18" s="2400">
        <v>1782</v>
      </c>
      <c r="Q18" s="2400">
        <v>1783</v>
      </c>
      <c r="R18" s="6035">
        <v>1785</v>
      </c>
      <c r="S18" s="6038"/>
      <c r="T18" s="6035">
        <v>1784</v>
      </c>
      <c r="U18" s="6036"/>
      <c r="V18" s="6036"/>
      <c r="W18" s="6036"/>
      <c r="X18" s="6036"/>
      <c r="Y18" s="6036"/>
      <c r="Z18" s="6036"/>
      <c r="AA18" s="6036"/>
      <c r="AB18" s="6036"/>
      <c r="AC18" s="6037"/>
      <c r="AD18" s="99"/>
      <c r="AE18" s="99"/>
      <c r="AF18" s="99"/>
      <c r="AG18" s="99"/>
      <c r="AH18" s="99"/>
    </row>
    <row r="19" spans="1:34" ht="21" customHeight="1" thickBot="1">
      <c r="A19" s="5284"/>
      <c r="B19" s="108"/>
      <c r="C19" s="1499"/>
      <c r="D19" s="6056" t="s">
        <v>1378</v>
      </c>
      <c r="E19" s="6056"/>
      <c r="F19" s="6056"/>
      <c r="G19" s="6056"/>
      <c r="H19" s="6056"/>
      <c r="I19" s="6056"/>
      <c r="J19" s="6056"/>
      <c r="K19" s="1076"/>
      <c r="L19" s="1077"/>
      <c r="M19" s="1757"/>
      <c r="N19" s="2401"/>
      <c r="O19" s="2402"/>
      <c r="P19" s="2402"/>
      <c r="Q19" s="2402"/>
      <c r="R19" s="2443"/>
      <c r="S19" s="2444"/>
      <c r="T19" s="6040"/>
      <c r="U19" s="6040"/>
      <c r="V19" s="6040"/>
      <c r="W19" s="6040"/>
      <c r="X19" s="6040"/>
      <c r="Y19" s="6040"/>
      <c r="Z19" s="6040"/>
      <c r="AA19" s="6040"/>
      <c r="AB19" s="6040"/>
      <c r="AC19" s="6041"/>
      <c r="AD19" s="99"/>
      <c r="AE19" s="99"/>
      <c r="AF19" s="99"/>
      <c r="AG19" s="99"/>
      <c r="AH19" s="99"/>
    </row>
    <row r="20" spans="1:34" ht="21" customHeight="1" thickTop="1" thickBot="1">
      <c r="A20" s="5284"/>
      <c r="B20" s="108"/>
      <c r="C20" s="1482"/>
      <c r="D20" s="6011" t="s">
        <v>1379</v>
      </c>
      <c r="E20" s="6011"/>
      <c r="F20" s="6011"/>
      <c r="G20" s="6011"/>
      <c r="H20" s="6011"/>
      <c r="I20" s="6011"/>
      <c r="J20" s="6011"/>
      <c r="K20" s="1484"/>
      <c r="L20" s="1485" t="s">
        <v>123</v>
      </c>
      <c r="M20" s="1787"/>
      <c r="N20" s="2651"/>
      <c r="O20" s="2534"/>
      <c r="P20" s="3102"/>
      <c r="Q20" s="3102"/>
      <c r="R20" s="6025"/>
      <c r="S20" s="6042"/>
      <c r="T20" s="6039"/>
      <c r="U20" s="5482"/>
      <c r="V20" s="5482"/>
      <c r="W20" s="5482"/>
      <c r="X20" s="5482"/>
      <c r="Y20" s="5482"/>
      <c r="Z20" s="5482"/>
      <c r="AA20" s="5482"/>
      <c r="AB20" s="5482"/>
      <c r="AC20" s="5483"/>
      <c r="AD20" s="99"/>
      <c r="AE20" s="99"/>
      <c r="AF20" s="99"/>
      <c r="AG20" s="99"/>
      <c r="AH20" s="99"/>
    </row>
    <row r="21" spans="1:34" ht="21" customHeight="1" thickTop="1" thickBot="1">
      <c r="A21" s="5284"/>
      <c r="B21" s="108"/>
      <c r="C21" s="1500"/>
      <c r="D21" s="6056" t="s">
        <v>1380</v>
      </c>
      <c r="E21" s="6056"/>
      <c r="F21" s="6056"/>
      <c r="G21" s="6056"/>
      <c r="H21" s="6056"/>
      <c r="I21" s="6056"/>
      <c r="J21" s="6056"/>
      <c r="K21" s="1501"/>
      <c r="L21" s="1228"/>
      <c r="M21" s="1781"/>
      <c r="N21" s="2512"/>
      <c r="O21" s="2513"/>
      <c r="P21" s="2513"/>
      <c r="Q21" s="2513"/>
      <c r="R21" s="3076"/>
      <c r="S21" s="3077"/>
      <c r="T21" s="5486"/>
      <c r="U21" s="5486"/>
      <c r="V21" s="5486"/>
      <c r="W21" s="5486"/>
      <c r="X21" s="5486"/>
      <c r="Y21" s="5486"/>
      <c r="Z21" s="5486"/>
      <c r="AA21" s="5486"/>
      <c r="AB21" s="5486"/>
      <c r="AC21" s="5487"/>
      <c r="AD21" s="99"/>
      <c r="AE21" s="99"/>
      <c r="AF21" s="99"/>
      <c r="AG21" s="99"/>
      <c r="AH21" s="99"/>
    </row>
    <row r="22" spans="1:34" ht="21" customHeight="1" thickTop="1" thickBot="1">
      <c r="A22" s="5284"/>
      <c r="B22" s="108"/>
      <c r="C22" s="1482"/>
      <c r="D22" s="6011" t="s">
        <v>1381</v>
      </c>
      <c r="E22" s="6011"/>
      <c r="F22" s="6011"/>
      <c r="G22" s="6011"/>
      <c r="H22" s="6011"/>
      <c r="I22" s="6011"/>
      <c r="J22" s="6011"/>
      <c r="K22" s="1484"/>
      <c r="L22" s="1763" t="s">
        <v>125</v>
      </c>
      <c r="M22" s="1788"/>
      <c r="N22" s="2651"/>
      <c r="O22" s="2534"/>
      <c r="P22" s="3102"/>
      <c r="Q22" s="3102"/>
      <c r="R22" s="6025"/>
      <c r="S22" s="6042"/>
      <c r="T22" s="6039"/>
      <c r="U22" s="5482"/>
      <c r="V22" s="5482"/>
      <c r="W22" s="5482"/>
      <c r="X22" s="5482"/>
      <c r="Y22" s="5482"/>
      <c r="Z22" s="5482"/>
      <c r="AA22" s="5482"/>
      <c r="AB22" s="5482"/>
      <c r="AC22" s="5483"/>
      <c r="AD22" s="99"/>
      <c r="AE22" s="99"/>
      <c r="AF22" s="99"/>
      <c r="AG22" s="99"/>
      <c r="AH22" s="99"/>
    </row>
    <row r="23" spans="1:34" ht="21" customHeight="1" thickTop="1" thickBot="1">
      <c r="A23" s="5284"/>
      <c r="B23" s="5330"/>
      <c r="C23" s="1500"/>
      <c r="D23" s="6056" t="s">
        <v>1382</v>
      </c>
      <c r="E23" s="6056"/>
      <c r="F23" s="6056"/>
      <c r="G23" s="6056"/>
      <c r="H23" s="6056"/>
      <c r="I23" s="6056"/>
      <c r="J23" s="6056"/>
      <c r="K23" s="1502"/>
      <c r="L23" s="5842" t="s">
        <v>135</v>
      </c>
      <c r="M23" s="1547"/>
      <c r="N23" s="2512"/>
      <c r="O23" s="2513"/>
      <c r="P23" s="2513"/>
      <c r="Q23" s="2513"/>
      <c r="R23" s="3071"/>
      <c r="S23" s="3072"/>
      <c r="T23" s="5484"/>
      <c r="U23" s="5484"/>
      <c r="V23" s="5484"/>
      <c r="W23" s="5484"/>
      <c r="X23" s="5484"/>
      <c r="Y23" s="5484"/>
      <c r="Z23" s="5484"/>
      <c r="AA23" s="5484"/>
      <c r="AB23" s="5484"/>
      <c r="AC23" s="5485"/>
      <c r="AD23" s="99"/>
      <c r="AE23" s="99"/>
      <c r="AF23" s="99"/>
      <c r="AG23" s="99"/>
      <c r="AH23" s="99"/>
    </row>
    <row r="24" spans="1:34" ht="21" customHeight="1" thickTop="1" thickBot="1">
      <c r="A24" s="5284"/>
      <c r="B24" s="5330"/>
      <c r="C24" s="1488"/>
      <c r="D24" s="6011" t="s">
        <v>1383</v>
      </c>
      <c r="E24" s="6011"/>
      <c r="F24" s="6011"/>
      <c r="G24" s="6011"/>
      <c r="H24" s="6011"/>
      <c r="I24" s="6011"/>
      <c r="J24" s="6011"/>
      <c r="K24" s="1489"/>
      <c r="L24" s="5843"/>
      <c r="M24" s="1780"/>
      <c r="N24" s="2651"/>
      <c r="O24" s="2534"/>
      <c r="P24" s="3102"/>
      <c r="Q24" s="3102"/>
      <c r="R24" s="6025"/>
      <c r="S24" s="6042"/>
      <c r="T24" s="6039"/>
      <c r="U24" s="5482"/>
      <c r="V24" s="5482"/>
      <c r="W24" s="5482"/>
      <c r="X24" s="5482"/>
      <c r="Y24" s="5482"/>
      <c r="Z24" s="5482"/>
      <c r="AA24" s="5482"/>
      <c r="AB24" s="5482"/>
      <c r="AC24" s="5483"/>
      <c r="AD24" s="99"/>
      <c r="AE24" s="99"/>
      <c r="AF24" s="99"/>
      <c r="AG24" s="99"/>
      <c r="AH24" s="99"/>
    </row>
    <row r="25" spans="1:34" ht="21" customHeight="1" thickTop="1" thickBot="1">
      <c r="A25" s="5284"/>
      <c r="B25" s="108"/>
      <c r="C25" s="1500"/>
      <c r="D25" s="6056" t="s">
        <v>1384</v>
      </c>
      <c r="E25" s="6056"/>
      <c r="F25" s="6056"/>
      <c r="G25" s="6056"/>
      <c r="H25" s="6056"/>
      <c r="I25" s="6056"/>
      <c r="J25" s="6056"/>
      <c r="K25" s="1503"/>
      <c r="L25" s="1764"/>
      <c r="M25" s="1547"/>
      <c r="N25" s="2512"/>
      <c r="O25" s="2513"/>
      <c r="P25" s="2513"/>
      <c r="Q25" s="2513"/>
      <c r="R25" s="3071"/>
      <c r="S25" s="3072"/>
      <c r="T25" s="5484"/>
      <c r="U25" s="5484"/>
      <c r="V25" s="5484"/>
      <c r="W25" s="5484"/>
      <c r="X25" s="5484"/>
      <c r="Y25" s="5484"/>
      <c r="Z25" s="5484"/>
      <c r="AA25" s="5484"/>
      <c r="AB25" s="5484"/>
      <c r="AC25" s="5485"/>
      <c r="AD25" s="99"/>
      <c r="AE25" s="99"/>
      <c r="AF25" s="99"/>
      <c r="AG25" s="99"/>
      <c r="AH25" s="99"/>
    </row>
    <row r="26" spans="1:34" ht="21" customHeight="1" thickTop="1" thickBot="1">
      <c r="A26" s="5284"/>
      <c r="B26" s="108"/>
      <c r="C26" s="1490"/>
      <c r="D26" s="6011" t="s">
        <v>1385</v>
      </c>
      <c r="E26" s="6011"/>
      <c r="F26" s="6011"/>
      <c r="G26" s="6011"/>
      <c r="H26" s="6011"/>
      <c r="I26" s="6011"/>
      <c r="J26" s="6011"/>
      <c r="K26" s="3103"/>
      <c r="L26" s="1770" t="s">
        <v>140</v>
      </c>
      <c r="M26" s="1780"/>
      <c r="N26" s="2651"/>
      <c r="O26" s="2534"/>
      <c r="P26" s="3102"/>
      <c r="Q26" s="3102"/>
      <c r="R26" s="6025"/>
      <c r="S26" s="6042"/>
      <c r="T26" s="6039"/>
      <c r="U26" s="5482"/>
      <c r="V26" s="5482"/>
      <c r="W26" s="5482"/>
      <c r="X26" s="5482"/>
      <c r="Y26" s="5482"/>
      <c r="Z26" s="5482"/>
      <c r="AA26" s="5482"/>
      <c r="AB26" s="5482"/>
      <c r="AC26" s="5483"/>
      <c r="AD26" s="99"/>
      <c r="AE26" s="99"/>
      <c r="AF26" s="99"/>
      <c r="AG26" s="99"/>
      <c r="AH26" s="99"/>
    </row>
    <row r="27" spans="1:34" ht="21" customHeight="1" thickTop="1" thickBot="1">
      <c r="A27" s="5284"/>
      <c r="B27" s="108"/>
      <c r="C27" s="1500"/>
      <c r="D27" s="6069" t="s">
        <v>345</v>
      </c>
      <c r="E27" s="6069"/>
      <c r="F27" s="6069"/>
      <c r="G27" s="6069"/>
      <c r="H27" s="6069"/>
      <c r="I27" s="6069"/>
      <c r="J27" s="6069"/>
      <c r="K27" s="1502"/>
      <c r="L27" s="1765"/>
      <c r="M27" s="1781"/>
      <c r="N27" s="2515"/>
      <c r="O27" s="2509"/>
      <c r="P27" s="2509"/>
      <c r="Q27" s="2509"/>
      <c r="R27" s="3071"/>
      <c r="S27" s="3072"/>
      <c r="T27" s="5484"/>
      <c r="U27" s="5484"/>
      <c r="V27" s="5484"/>
      <c r="W27" s="5484"/>
      <c r="X27" s="5484"/>
      <c r="Y27" s="5484"/>
      <c r="Z27" s="5484"/>
      <c r="AA27" s="5484"/>
      <c r="AB27" s="5484"/>
      <c r="AC27" s="5485"/>
      <c r="AD27" s="99"/>
      <c r="AE27" s="99"/>
      <c r="AF27" s="99"/>
      <c r="AG27" s="99"/>
      <c r="AH27" s="99"/>
    </row>
    <row r="28" spans="1:34" ht="21" customHeight="1" thickTop="1" thickBot="1">
      <c r="A28" s="5284"/>
      <c r="B28" s="108"/>
      <c r="C28" s="1504"/>
      <c r="D28" s="6011"/>
      <c r="E28" s="6011"/>
      <c r="F28" s="6011"/>
      <c r="G28" s="6011"/>
      <c r="H28" s="6011"/>
      <c r="I28" s="6011"/>
      <c r="J28" s="6011"/>
      <c r="K28" s="1489"/>
      <c r="L28" s="1766" t="s">
        <v>141</v>
      </c>
      <c r="M28" s="1780"/>
      <c r="N28" s="2651"/>
      <c r="O28" s="2534"/>
      <c r="P28" s="3102"/>
      <c r="Q28" s="3102"/>
      <c r="R28" s="6025"/>
      <c r="S28" s="6042"/>
      <c r="T28" s="6039"/>
      <c r="U28" s="5482"/>
      <c r="V28" s="5482"/>
      <c r="W28" s="5482"/>
      <c r="X28" s="5482"/>
      <c r="Y28" s="5482"/>
      <c r="Z28" s="5482"/>
      <c r="AA28" s="5482"/>
      <c r="AB28" s="5482"/>
      <c r="AC28" s="5483"/>
      <c r="AD28" s="99"/>
      <c r="AE28" s="99"/>
      <c r="AF28" s="99"/>
      <c r="AG28" s="99"/>
      <c r="AH28" s="99"/>
    </row>
    <row r="29" spans="1:34" ht="21" customHeight="1" thickTop="1" thickBot="1">
      <c r="A29" s="5284"/>
      <c r="B29" s="108"/>
      <c r="C29" s="1505"/>
      <c r="D29" s="6056" t="s">
        <v>1386</v>
      </c>
      <c r="E29" s="6056"/>
      <c r="F29" s="6056"/>
      <c r="G29" s="6056"/>
      <c r="H29" s="6056"/>
      <c r="I29" s="6056"/>
      <c r="J29" s="6056"/>
      <c r="K29" s="1502"/>
      <c r="L29" s="3096"/>
      <c r="M29" s="1547"/>
      <c r="N29" s="2501"/>
      <c r="O29" s="2513"/>
      <c r="P29" s="2513"/>
      <c r="Q29" s="2513"/>
      <c r="R29" s="3076"/>
      <c r="S29" s="3077"/>
      <c r="T29" s="5486"/>
      <c r="U29" s="5486"/>
      <c r="V29" s="5486"/>
      <c r="W29" s="5486"/>
      <c r="X29" s="5486"/>
      <c r="Y29" s="5486"/>
      <c r="Z29" s="5486"/>
      <c r="AA29" s="5486"/>
      <c r="AB29" s="5486"/>
      <c r="AC29" s="5487"/>
      <c r="AD29" s="99"/>
      <c r="AE29" s="99"/>
      <c r="AF29" s="99"/>
      <c r="AG29" s="99"/>
      <c r="AH29" s="99"/>
    </row>
    <row r="30" spans="1:34" ht="21" customHeight="1" thickTop="1" thickBot="1">
      <c r="A30" s="5284"/>
      <c r="B30" s="108"/>
      <c r="C30" s="1488"/>
      <c r="D30" s="6011" t="s">
        <v>1387</v>
      </c>
      <c r="E30" s="6011"/>
      <c r="F30" s="6011"/>
      <c r="G30" s="6011"/>
      <c r="H30" s="6011"/>
      <c r="I30" s="6011"/>
      <c r="J30" s="6011"/>
      <c r="K30" s="1489"/>
      <c r="L30" s="1763" t="s">
        <v>143</v>
      </c>
      <c r="M30" s="1780"/>
      <c r="N30" s="2651"/>
      <c r="O30" s="2534"/>
      <c r="P30" s="3102"/>
      <c r="Q30" s="3102"/>
      <c r="R30" s="6025"/>
      <c r="S30" s="6042"/>
      <c r="T30" s="6039"/>
      <c r="U30" s="5482"/>
      <c r="V30" s="5482"/>
      <c r="W30" s="5482"/>
      <c r="X30" s="5482"/>
      <c r="Y30" s="5482"/>
      <c r="Z30" s="5482"/>
      <c r="AA30" s="5482"/>
      <c r="AB30" s="5482"/>
      <c r="AC30" s="5483"/>
      <c r="AD30" s="99"/>
      <c r="AE30" s="99"/>
      <c r="AF30" s="99"/>
      <c r="AG30" s="99"/>
      <c r="AH30" s="99"/>
    </row>
    <row r="31" spans="1:34" ht="21" customHeight="1" thickTop="1" thickBot="1">
      <c r="A31" s="5284"/>
      <c r="B31" s="108"/>
      <c r="C31" s="1500"/>
      <c r="D31" s="6056" t="s">
        <v>1388</v>
      </c>
      <c r="E31" s="6056"/>
      <c r="F31" s="6056"/>
      <c r="G31" s="6056"/>
      <c r="H31" s="6056"/>
      <c r="I31" s="6056"/>
      <c r="J31" s="6056"/>
      <c r="K31" s="1501"/>
      <c r="L31" s="3096"/>
      <c r="M31" s="1547"/>
      <c r="N31" s="2512"/>
      <c r="O31" s="2652"/>
      <c r="P31" s="2511"/>
      <c r="Q31" s="2653"/>
      <c r="R31" s="3071"/>
      <c r="S31" s="3072"/>
      <c r="T31" s="5484"/>
      <c r="U31" s="5484"/>
      <c r="V31" s="5484"/>
      <c r="W31" s="5484"/>
      <c r="X31" s="5484"/>
      <c r="Y31" s="5484"/>
      <c r="Z31" s="5484"/>
      <c r="AA31" s="5484"/>
      <c r="AB31" s="5484"/>
      <c r="AC31" s="5485"/>
      <c r="AD31" s="99"/>
      <c r="AE31" s="99"/>
      <c r="AF31" s="99"/>
      <c r="AG31" s="99"/>
      <c r="AH31" s="99"/>
    </row>
    <row r="32" spans="1:34" ht="21" customHeight="1" thickTop="1" thickBot="1">
      <c r="A32" s="5284"/>
      <c r="B32" s="108"/>
      <c r="C32" s="1482"/>
      <c r="D32" s="6011" t="s">
        <v>1389</v>
      </c>
      <c r="E32" s="6011"/>
      <c r="F32" s="6011"/>
      <c r="G32" s="6011"/>
      <c r="H32" s="6011"/>
      <c r="I32" s="6011"/>
      <c r="J32" s="6011"/>
      <c r="K32" s="1484"/>
      <c r="L32" s="1763" t="s">
        <v>144</v>
      </c>
      <c r="M32" s="1780"/>
      <c r="N32" s="2651"/>
      <c r="O32" s="2534"/>
      <c r="P32" s="3102"/>
      <c r="Q32" s="3102"/>
      <c r="R32" s="6025"/>
      <c r="S32" s="6042"/>
      <c r="T32" s="6039"/>
      <c r="U32" s="5482"/>
      <c r="V32" s="5482"/>
      <c r="W32" s="5482"/>
      <c r="X32" s="5482"/>
      <c r="Y32" s="5482"/>
      <c r="Z32" s="5482"/>
      <c r="AA32" s="5482"/>
      <c r="AB32" s="5482"/>
      <c r="AC32" s="5483"/>
      <c r="AD32" s="99"/>
      <c r="AE32" s="99"/>
      <c r="AF32" s="99"/>
      <c r="AG32" s="99"/>
      <c r="AH32" s="99"/>
    </row>
    <row r="33" spans="1:34" ht="21" customHeight="1" thickTop="1" thickBot="1">
      <c r="A33" s="5284"/>
      <c r="B33" s="108"/>
      <c r="C33" s="1500"/>
      <c r="D33" s="6056" t="s">
        <v>1390</v>
      </c>
      <c r="E33" s="6056"/>
      <c r="F33" s="6056"/>
      <c r="G33" s="6056"/>
      <c r="H33" s="6056"/>
      <c r="I33" s="6056"/>
      <c r="J33" s="6056"/>
      <c r="K33" s="1501"/>
      <c r="L33" s="1228"/>
      <c r="M33" s="1781"/>
      <c r="N33" s="2501"/>
      <c r="O33" s="2513"/>
      <c r="P33" s="2513"/>
      <c r="Q33" s="2513"/>
      <c r="R33" s="3071"/>
      <c r="S33" s="3072"/>
      <c r="T33" s="5484"/>
      <c r="U33" s="5484"/>
      <c r="V33" s="5484"/>
      <c r="W33" s="5484"/>
      <c r="X33" s="5484"/>
      <c r="Y33" s="5484"/>
      <c r="Z33" s="5484"/>
      <c r="AA33" s="5484"/>
      <c r="AB33" s="5484"/>
      <c r="AC33" s="5485"/>
      <c r="AD33" s="99"/>
      <c r="AE33" s="99"/>
      <c r="AF33" s="99"/>
      <c r="AG33" s="99"/>
      <c r="AH33" s="99"/>
    </row>
    <row r="34" spans="1:34" ht="21" customHeight="1" thickTop="1" thickBot="1">
      <c r="A34" s="5284"/>
      <c r="B34" s="108"/>
      <c r="C34" s="1482"/>
      <c r="D34" s="6011" t="s">
        <v>1391</v>
      </c>
      <c r="E34" s="6011"/>
      <c r="F34" s="6011"/>
      <c r="G34" s="6011"/>
      <c r="H34" s="6011"/>
      <c r="I34" s="6011"/>
      <c r="J34" s="6011"/>
      <c r="K34" s="1484"/>
      <c r="L34" s="1763" t="s">
        <v>146</v>
      </c>
      <c r="M34" s="1780"/>
      <c r="N34" s="2651"/>
      <c r="O34" s="2534"/>
      <c r="P34" s="3102"/>
      <c r="Q34" s="3102"/>
      <c r="R34" s="6025"/>
      <c r="S34" s="6042"/>
      <c r="T34" s="6039"/>
      <c r="U34" s="5482"/>
      <c r="V34" s="5482"/>
      <c r="W34" s="5482"/>
      <c r="X34" s="5482"/>
      <c r="Y34" s="5482"/>
      <c r="Z34" s="5482"/>
      <c r="AA34" s="5482"/>
      <c r="AB34" s="5482"/>
      <c r="AC34" s="5483"/>
      <c r="AD34" s="128"/>
      <c r="AE34" s="99"/>
      <c r="AF34" s="99"/>
      <c r="AG34" s="99"/>
      <c r="AH34" s="99"/>
    </row>
    <row r="35" spans="1:34" ht="21" customHeight="1" thickTop="1" thickBot="1">
      <c r="A35" s="5284"/>
      <c r="B35" s="108"/>
      <c r="C35" s="1505"/>
      <c r="D35" s="6056" t="s">
        <v>1392</v>
      </c>
      <c r="E35" s="6056"/>
      <c r="F35" s="6056"/>
      <c r="G35" s="6056"/>
      <c r="H35" s="6056"/>
      <c r="I35" s="6056"/>
      <c r="J35" s="6056"/>
      <c r="K35" s="1502"/>
      <c r="L35" s="3096"/>
      <c r="M35" s="1547"/>
      <c r="N35" s="2501"/>
      <c r="O35" s="2513"/>
      <c r="P35" s="2501"/>
      <c r="Q35" s="2513"/>
      <c r="R35" s="2615"/>
      <c r="S35" s="2654"/>
      <c r="T35" s="5484"/>
      <c r="U35" s="5484"/>
      <c r="V35" s="5484"/>
      <c r="W35" s="5484"/>
      <c r="X35" s="5484"/>
      <c r="Y35" s="5484"/>
      <c r="Z35" s="5484"/>
      <c r="AA35" s="5484"/>
      <c r="AB35" s="5484"/>
      <c r="AC35" s="5485"/>
      <c r="AD35" s="99"/>
      <c r="AE35" s="99"/>
      <c r="AF35" s="99"/>
      <c r="AG35" s="99"/>
      <c r="AH35" s="99"/>
    </row>
    <row r="36" spans="1:34" ht="21" customHeight="1" thickTop="1" thickBot="1">
      <c r="A36" s="5284"/>
      <c r="B36" s="108"/>
      <c r="C36" s="1488"/>
      <c r="D36" s="6011" t="s">
        <v>1393</v>
      </c>
      <c r="E36" s="6011"/>
      <c r="F36" s="6011"/>
      <c r="G36" s="6011"/>
      <c r="H36" s="6011"/>
      <c r="I36" s="6011"/>
      <c r="J36" s="6011"/>
      <c r="K36" s="1489"/>
      <c r="L36" s="1763" t="s">
        <v>147</v>
      </c>
      <c r="M36" s="1780"/>
      <c r="N36" s="2651"/>
      <c r="O36" s="2534"/>
      <c r="P36" s="3102"/>
      <c r="Q36" s="3102"/>
      <c r="R36" s="6025"/>
      <c r="S36" s="6042"/>
      <c r="T36" s="6039"/>
      <c r="U36" s="5482"/>
      <c r="V36" s="5482"/>
      <c r="W36" s="5482"/>
      <c r="X36" s="5482"/>
      <c r="Y36" s="5482"/>
      <c r="Z36" s="5482"/>
      <c r="AA36" s="5482"/>
      <c r="AB36" s="5482"/>
      <c r="AC36" s="5483"/>
      <c r="AD36" s="99"/>
      <c r="AE36" s="99"/>
      <c r="AF36" s="99"/>
      <c r="AG36" s="99"/>
      <c r="AH36" s="99"/>
    </row>
    <row r="37" spans="1:34" ht="21" customHeight="1" thickTop="1" thickBot="1">
      <c r="A37" s="5284"/>
      <c r="B37" s="108"/>
      <c r="C37" s="1505"/>
      <c r="D37" s="6056" t="s">
        <v>1394</v>
      </c>
      <c r="E37" s="6056"/>
      <c r="F37" s="6056"/>
      <c r="G37" s="6056"/>
      <c r="H37" s="6056"/>
      <c r="I37" s="6056"/>
      <c r="J37" s="6056"/>
      <c r="K37" s="1502"/>
      <c r="L37" s="3096"/>
      <c r="M37" s="1547"/>
      <c r="N37" s="2515"/>
      <c r="O37" s="2513"/>
      <c r="P37" s="2513"/>
      <c r="Q37" s="2513"/>
      <c r="R37" s="3076"/>
      <c r="S37" s="3077"/>
      <c r="T37" s="5486"/>
      <c r="U37" s="5486"/>
      <c r="V37" s="5486"/>
      <c r="W37" s="5486"/>
      <c r="X37" s="5486"/>
      <c r="Y37" s="5486"/>
      <c r="Z37" s="5486"/>
      <c r="AA37" s="5486"/>
      <c r="AB37" s="5486"/>
      <c r="AC37" s="5487"/>
      <c r="AD37" s="99"/>
      <c r="AE37" s="99"/>
      <c r="AF37" s="99"/>
      <c r="AG37" s="99"/>
      <c r="AH37" s="99"/>
    </row>
    <row r="38" spans="1:34" ht="21" customHeight="1" thickTop="1" thickBot="1">
      <c r="A38" s="5284"/>
      <c r="B38" s="108"/>
      <c r="C38" s="1506"/>
      <c r="D38" s="6011" t="s">
        <v>1395</v>
      </c>
      <c r="E38" s="6011"/>
      <c r="F38" s="6011"/>
      <c r="G38" s="6011"/>
      <c r="H38" s="6011"/>
      <c r="I38" s="6011"/>
      <c r="J38" s="6011"/>
      <c r="K38" s="1078"/>
      <c r="L38" s="1767" t="s">
        <v>291</v>
      </c>
      <c r="M38" s="1780"/>
      <c r="N38" s="2651"/>
      <c r="O38" s="2534"/>
      <c r="P38" s="3102"/>
      <c r="Q38" s="3102"/>
      <c r="R38" s="6025"/>
      <c r="S38" s="6042"/>
      <c r="T38" s="6039"/>
      <c r="U38" s="5482"/>
      <c r="V38" s="5482"/>
      <c r="W38" s="5482"/>
      <c r="X38" s="5482"/>
      <c r="Y38" s="5482"/>
      <c r="Z38" s="5482"/>
      <c r="AA38" s="5482"/>
      <c r="AB38" s="5482"/>
      <c r="AC38" s="5483"/>
      <c r="AD38" s="99"/>
      <c r="AE38" s="99"/>
      <c r="AF38" s="99"/>
      <c r="AG38" s="99"/>
      <c r="AH38" s="99"/>
    </row>
    <row r="39" spans="1:34" ht="21" customHeight="1" thickTop="1" thickBot="1">
      <c r="A39" s="5284"/>
      <c r="B39" s="108"/>
      <c r="C39" s="1079"/>
      <c r="D39" s="6056" t="s">
        <v>1396</v>
      </c>
      <c r="E39" s="6056"/>
      <c r="F39" s="6056"/>
      <c r="G39" s="6056"/>
      <c r="H39" s="6056"/>
      <c r="I39" s="6056"/>
      <c r="J39" s="6056"/>
      <c r="K39" s="1076"/>
      <c r="L39" s="3096"/>
      <c r="M39" s="1547"/>
      <c r="N39" s="2518"/>
      <c r="O39" s="2655"/>
      <c r="P39" s="2510"/>
      <c r="Q39" s="2656"/>
      <c r="R39" s="3071"/>
      <c r="S39" s="3072"/>
      <c r="T39" s="5484"/>
      <c r="U39" s="5484"/>
      <c r="V39" s="5484"/>
      <c r="W39" s="5484"/>
      <c r="X39" s="5484"/>
      <c r="Y39" s="5484"/>
      <c r="Z39" s="5484"/>
      <c r="AA39" s="5484"/>
      <c r="AB39" s="5484"/>
      <c r="AC39" s="5485"/>
      <c r="AD39" s="99"/>
      <c r="AE39" s="99"/>
      <c r="AF39" s="99"/>
      <c r="AG39" s="99"/>
      <c r="AH39" s="99"/>
    </row>
    <row r="40" spans="1:34" ht="21" customHeight="1" thickTop="1" thickBot="1">
      <c r="A40" s="5284"/>
      <c r="B40" s="108"/>
      <c r="C40" s="1482"/>
      <c r="D40" s="6011" t="s">
        <v>1397</v>
      </c>
      <c r="E40" s="6011"/>
      <c r="F40" s="6011"/>
      <c r="G40" s="6011"/>
      <c r="H40" s="6011"/>
      <c r="I40" s="6011"/>
      <c r="J40" s="6011"/>
      <c r="K40" s="1484"/>
      <c r="L40" s="1763">
        <v>11</v>
      </c>
      <c r="M40" s="1780"/>
      <c r="N40" s="2651"/>
      <c r="O40" s="2534"/>
      <c r="P40" s="3102"/>
      <c r="Q40" s="3102"/>
      <c r="R40" s="6025"/>
      <c r="S40" s="6042"/>
      <c r="T40" s="6039"/>
      <c r="U40" s="5482"/>
      <c r="V40" s="5482"/>
      <c r="W40" s="5482"/>
      <c r="X40" s="5482"/>
      <c r="Y40" s="5482"/>
      <c r="Z40" s="5482"/>
      <c r="AA40" s="5482"/>
      <c r="AB40" s="5482"/>
      <c r="AC40" s="5483"/>
      <c r="AD40" s="99"/>
      <c r="AE40" s="99"/>
      <c r="AF40" s="99"/>
      <c r="AG40" s="99"/>
      <c r="AH40" s="99"/>
    </row>
    <row r="41" spans="1:34" ht="21" customHeight="1" thickTop="1" thickBot="1">
      <c r="A41" s="5284"/>
      <c r="B41" s="108"/>
      <c r="C41" s="1500"/>
      <c r="D41" s="6056" t="s">
        <v>1398</v>
      </c>
      <c r="E41" s="6056"/>
      <c r="F41" s="6056"/>
      <c r="G41" s="6056"/>
      <c r="H41" s="6056"/>
      <c r="I41" s="6056"/>
      <c r="J41" s="6056"/>
      <c r="K41" s="1501"/>
      <c r="L41" s="1228"/>
      <c r="M41" s="1781"/>
      <c r="N41" s="2518"/>
      <c r="O41" s="2655"/>
      <c r="P41" s="2510"/>
      <c r="Q41" s="2656"/>
      <c r="R41" s="3071"/>
      <c r="S41" s="3072"/>
      <c r="T41" s="5484"/>
      <c r="U41" s="5484"/>
      <c r="V41" s="5484"/>
      <c r="W41" s="5484"/>
      <c r="X41" s="5484"/>
      <c r="Y41" s="5484"/>
      <c r="Z41" s="5484"/>
      <c r="AA41" s="5484"/>
      <c r="AB41" s="5484"/>
      <c r="AC41" s="5485"/>
      <c r="AD41" s="99"/>
      <c r="AE41" s="99"/>
      <c r="AF41" s="99"/>
      <c r="AG41" s="99"/>
      <c r="AH41" s="99"/>
    </row>
    <row r="42" spans="1:34" ht="21" customHeight="1" thickTop="1" thickBot="1">
      <c r="A42" s="5284"/>
      <c r="B42" s="108"/>
      <c r="C42" s="1482"/>
      <c r="D42" s="6011" t="s">
        <v>1399</v>
      </c>
      <c r="E42" s="6011"/>
      <c r="F42" s="6011"/>
      <c r="G42" s="6011"/>
      <c r="H42" s="6011"/>
      <c r="I42" s="6011"/>
      <c r="J42" s="6011"/>
      <c r="K42" s="1484"/>
      <c r="L42" s="1763">
        <v>12</v>
      </c>
      <c r="M42" s="1780"/>
      <c r="N42" s="2651"/>
      <c r="O42" s="2534"/>
      <c r="P42" s="3102"/>
      <c r="Q42" s="3102"/>
      <c r="R42" s="6025"/>
      <c r="S42" s="6042"/>
      <c r="T42" s="6039"/>
      <c r="U42" s="5482"/>
      <c r="V42" s="5482"/>
      <c r="W42" s="5482"/>
      <c r="X42" s="5482"/>
      <c r="Y42" s="5482"/>
      <c r="Z42" s="5482"/>
      <c r="AA42" s="5482"/>
      <c r="AB42" s="5482"/>
      <c r="AC42" s="5483"/>
      <c r="AD42" s="99"/>
      <c r="AE42" s="99"/>
      <c r="AF42" s="99"/>
      <c r="AG42" s="99"/>
      <c r="AH42" s="99"/>
    </row>
    <row r="43" spans="1:34" ht="21" customHeight="1" thickTop="1" thickBot="1">
      <c r="A43" s="5284"/>
      <c r="B43" s="5330"/>
      <c r="C43" s="1500"/>
      <c r="D43" s="6056" t="s">
        <v>1400</v>
      </c>
      <c r="E43" s="6056"/>
      <c r="F43" s="6056"/>
      <c r="G43" s="6056"/>
      <c r="H43" s="6056"/>
      <c r="I43" s="6056"/>
      <c r="J43" s="6056"/>
      <c r="K43" s="1501"/>
      <c r="L43" s="5805">
        <v>13</v>
      </c>
      <c r="M43" s="1784"/>
      <c r="N43" s="2518"/>
      <c r="O43" s="2655"/>
      <c r="P43" s="2510"/>
      <c r="Q43" s="2656"/>
      <c r="R43" s="3076"/>
      <c r="S43" s="3077"/>
      <c r="T43" s="5486"/>
      <c r="U43" s="5486"/>
      <c r="V43" s="5486"/>
      <c r="W43" s="5486"/>
      <c r="X43" s="5486"/>
      <c r="Y43" s="5486"/>
      <c r="Z43" s="5486"/>
      <c r="AA43" s="5486"/>
      <c r="AB43" s="5486"/>
      <c r="AC43" s="5487"/>
      <c r="AD43" s="99"/>
      <c r="AE43" s="99"/>
      <c r="AF43" s="99"/>
      <c r="AG43" s="99"/>
      <c r="AH43" s="99"/>
    </row>
    <row r="44" spans="1:34" ht="21" customHeight="1" thickTop="1" thickBot="1">
      <c r="A44" s="5284"/>
      <c r="B44" s="5330"/>
      <c r="C44" s="1482"/>
      <c r="D44" s="6011" t="s">
        <v>1401</v>
      </c>
      <c r="E44" s="6011"/>
      <c r="F44" s="6011"/>
      <c r="G44" s="6011"/>
      <c r="H44" s="6011"/>
      <c r="I44" s="6011"/>
      <c r="J44" s="6011"/>
      <c r="K44" s="1484"/>
      <c r="L44" s="5805"/>
      <c r="M44" s="1785"/>
      <c r="N44" s="2651"/>
      <c r="O44" s="2534"/>
      <c r="P44" s="3102"/>
      <c r="Q44" s="3102"/>
      <c r="R44" s="6025"/>
      <c r="S44" s="6042"/>
      <c r="T44" s="6039"/>
      <c r="U44" s="5482"/>
      <c r="V44" s="5482"/>
      <c r="W44" s="5482"/>
      <c r="X44" s="5482"/>
      <c r="Y44" s="5482"/>
      <c r="Z44" s="5482"/>
      <c r="AA44" s="5482"/>
      <c r="AB44" s="5482"/>
      <c r="AC44" s="5483"/>
      <c r="AD44" s="99"/>
      <c r="AE44" s="99"/>
      <c r="AF44" s="99"/>
      <c r="AG44" s="99"/>
      <c r="AH44" s="99"/>
    </row>
    <row r="45" spans="1:34" ht="21" customHeight="1" thickTop="1" thickBot="1">
      <c r="A45" s="5284"/>
      <c r="B45" s="108"/>
      <c r="C45" s="1500"/>
      <c r="D45" s="6056" t="s">
        <v>1402</v>
      </c>
      <c r="E45" s="6056"/>
      <c r="F45" s="6056"/>
      <c r="G45" s="6056"/>
      <c r="H45" s="6056"/>
      <c r="I45" s="6056"/>
      <c r="J45" s="6056"/>
      <c r="K45" s="1501"/>
      <c r="L45" s="3096"/>
      <c r="M45" s="6057"/>
      <c r="N45" s="2518"/>
      <c r="O45" s="2655"/>
      <c r="P45" s="2510"/>
      <c r="Q45" s="2656"/>
      <c r="R45" s="3071"/>
      <c r="S45" s="3072"/>
      <c r="T45" s="5484"/>
      <c r="U45" s="5484"/>
      <c r="V45" s="5484"/>
      <c r="W45" s="5484"/>
      <c r="X45" s="5484"/>
      <c r="Y45" s="5484"/>
      <c r="Z45" s="5484"/>
      <c r="AA45" s="5484"/>
      <c r="AB45" s="5484"/>
      <c r="AC45" s="5485"/>
      <c r="AD45" s="99"/>
      <c r="AE45" s="99"/>
      <c r="AF45" s="99"/>
      <c r="AG45" s="99"/>
      <c r="AH45" s="99"/>
    </row>
    <row r="46" spans="1:34" ht="21" customHeight="1" thickTop="1" thickBot="1">
      <c r="A46" s="5284"/>
      <c r="B46" s="108"/>
      <c r="C46" s="1507"/>
      <c r="D46" s="6055" t="s">
        <v>1403</v>
      </c>
      <c r="E46" s="6055"/>
      <c r="F46" s="6055"/>
      <c r="G46" s="6055"/>
      <c r="H46" s="6055"/>
      <c r="I46" s="6055"/>
      <c r="J46" s="6055"/>
      <c r="K46" s="973"/>
      <c r="L46" s="1763">
        <v>14</v>
      </c>
      <c r="M46" s="6057"/>
      <c r="N46" s="2651"/>
      <c r="O46" s="2534"/>
      <c r="P46" s="3102"/>
      <c r="Q46" s="3102"/>
      <c r="R46" s="6025"/>
      <c r="S46" s="6042"/>
      <c r="T46" s="6039"/>
      <c r="U46" s="5482"/>
      <c r="V46" s="5482"/>
      <c r="W46" s="5482"/>
      <c r="X46" s="5482"/>
      <c r="Y46" s="5482"/>
      <c r="Z46" s="5482"/>
      <c r="AA46" s="5482"/>
      <c r="AB46" s="5482"/>
      <c r="AC46" s="5483"/>
      <c r="AD46" s="99"/>
      <c r="AE46" s="99"/>
      <c r="AF46" s="99"/>
      <c r="AG46" s="99"/>
      <c r="AH46" s="99"/>
    </row>
    <row r="47" spans="1:34" ht="21" customHeight="1" thickTop="1" thickBot="1">
      <c r="A47" s="5284"/>
      <c r="B47" s="108"/>
      <c r="C47" s="6060" t="s">
        <v>3245</v>
      </c>
      <c r="D47" s="6061"/>
      <c r="E47" s="6061"/>
      <c r="F47" s="6061"/>
      <c r="G47" s="6061"/>
      <c r="H47" s="6061"/>
      <c r="I47" s="6061"/>
      <c r="J47" s="6061"/>
      <c r="K47" s="6062"/>
      <c r="L47" s="1777"/>
      <c r="M47" s="1781"/>
      <c r="N47" s="2518"/>
      <c r="O47" s="2655"/>
      <c r="P47" s="2510"/>
      <c r="Q47" s="2656"/>
      <c r="R47" s="3076"/>
      <c r="S47" s="3077"/>
      <c r="T47" s="5486"/>
      <c r="U47" s="5486"/>
      <c r="V47" s="5486"/>
      <c r="W47" s="5486"/>
      <c r="X47" s="5486"/>
      <c r="Y47" s="5486"/>
      <c r="Z47" s="5486"/>
      <c r="AA47" s="5486"/>
      <c r="AB47" s="5486"/>
      <c r="AC47" s="5487"/>
      <c r="AD47" s="99"/>
      <c r="AE47" s="99"/>
      <c r="AF47" s="99"/>
      <c r="AG47" s="99"/>
      <c r="AH47" s="99"/>
    </row>
    <row r="48" spans="1:34" ht="21" customHeight="1" thickTop="1" thickBot="1">
      <c r="A48" s="5284"/>
      <c r="B48" s="108"/>
      <c r="C48" s="6063"/>
      <c r="D48" s="6064"/>
      <c r="E48" s="6064"/>
      <c r="F48" s="6064"/>
      <c r="G48" s="6064"/>
      <c r="H48" s="6064"/>
      <c r="I48" s="6064"/>
      <c r="J48" s="6064"/>
      <c r="K48" s="6065"/>
      <c r="L48" s="1778">
        <v>15</v>
      </c>
      <c r="M48" s="1780"/>
      <c r="N48" s="2651"/>
      <c r="O48" s="2534"/>
      <c r="P48" s="3102"/>
      <c r="Q48" s="3102"/>
      <c r="R48" s="6025"/>
      <c r="S48" s="6042"/>
      <c r="T48" s="6054"/>
      <c r="U48" s="5508"/>
      <c r="V48" s="5508"/>
      <c r="W48" s="5508"/>
      <c r="X48" s="5508"/>
      <c r="Y48" s="5508"/>
      <c r="Z48" s="5508"/>
      <c r="AA48" s="5508"/>
      <c r="AB48" s="5508"/>
      <c r="AC48" s="5509"/>
      <c r="AD48" s="99"/>
      <c r="AE48" s="99"/>
      <c r="AF48" s="99"/>
      <c r="AG48" s="99"/>
      <c r="AH48" s="99"/>
    </row>
    <row r="49" spans="1:38" ht="21" customHeight="1" thickTop="1" thickBot="1">
      <c r="A49" s="5284"/>
      <c r="B49" s="108"/>
      <c r="C49" s="6066"/>
      <c r="D49" s="6067"/>
      <c r="E49" s="6067"/>
      <c r="F49" s="6067"/>
      <c r="G49" s="6067"/>
      <c r="H49" s="6067"/>
      <c r="I49" s="6067"/>
      <c r="J49" s="6067"/>
      <c r="K49" s="6068"/>
      <c r="L49" s="1768"/>
      <c r="M49" s="1781"/>
      <c r="N49" s="2518"/>
      <c r="O49" s="2655"/>
      <c r="P49" s="2510"/>
      <c r="Q49" s="2656"/>
      <c r="R49" s="3076"/>
      <c r="S49" s="3077"/>
      <c r="T49" s="5486"/>
      <c r="U49" s="5486"/>
      <c r="V49" s="5486"/>
      <c r="W49" s="5486"/>
      <c r="X49" s="5486"/>
      <c r="Y49" s="5486"/>
      <c r="Z49" s="5486"/>
      <c r="AA49" s="5486"/>
      <c r="AB49" s="5486"/>
      <c r="AC49" s="5487"/>
      <c r="AD49" s="99"/>
      <c r="AE49" s="99"/>
      <c r="AF49" s="99"/>
      <c r="AG49" s="99"/>
      <c r="AH49" s="99"/>
    </row>
    <row r="50" spans="1:38" ht="21" customHeight="1" thickTop="1" thickBot="1">
      <c r="A50" s="5284"/>
      <c r="B50" s="108"/>
      <c r="C50" s="5929"/>
      <c r="D50" s="5930"/>
      <c r="E50" s="5930"/>
      <c r="F50" s="5930"/>
      <c r="G50" s="5930"/>
      <c r="H50" s="5930"/>
      <c r="I50" s="5930"/>
      <c r="J50" s="5930"/>
      <c r="K50" s="5931"/>
      <c r="L50" s="1763">
        <v>16</v>
      </c>
      <c r="M50" s="1780"/>
      <c r="N50" s="2651"/>
      <c r="O50" s="2534"/>
      <c r="P50" s="3102"/>
      <c r="Q50" s="3102"/>
      <c r="R50" s="6025"/>
      <c r="S50" s="6042"/>
      <c r="T50" s="6054"/>
      <c r="U50" s="5508"/>
      <c r="V50" s="5508"/>
      <c r="W50" s="5508"/>
      <c r="X50" s="5508"/>
      <c r="Y50" s="5508"/>
      <c r="Z50" s="5508"/>
      <c r="AA50" s="5508"/>
      <c r="AB50" s="5508"/>
      <c r="AC50" s="5509"/>
      <c r="AD50" s="99"/>
      <c r="AE50" s="99"/>
      <c r="AF50" s="99"/>
      <c r="AG50" s="99"/>
      <c r="AH50" s="99"/>
    </row>
    <row r="51" spans="1:38" ht="21" customHeight="1" thickTop="1" thickBot="1">
      <c r="A51" s="5284"/>
      <c r="B51" s="108"/>
      <c r="C51" s="1500"/>
      <c r="D51" s="6059" t="s">
        <v>154</v>
      </c>
      <c r="E51" s="6059"/>
      <c r="F51" s="6059"/>
      <c r="G51" s="6059"/>
      <c r="H51" s="6059"/>
      <c r="I51" s="6059"/>
      <c r="J51" s="1508"/>
      <c r="K51" s="1501"/>
      <c r="L51" s="1768"/>
      <c r="M51" s="1781"/>
      <c r="N51" s="2518"/>
      <c r="O51" s="2655"/>
      <c r="P51" s="2510"/>
      <c r="Q51" s="2656"/>
      <c r="R51" s="2657"/>
      <c r="S51" s="3107"/>
      <c r="T51" s="6052"/>
      <c r="U51" s="6052"/>
      <c r="V51" s="6052"/>
      <c r="W51" s="6052"/>
      <c r="X51" s="6052"/>
      <c r="Y51" s="6052"/>
      <c r="Z51" s="6052"/>
      <c r="AA51" s="6052"/>
      <c r="AB51" s="6052"/>
      <c r="AC51" s="6053"/>
      <c r="AD51" s="99"/>
      <c r="AE51" s="99"/>
      <c r="AF51" s="99"/>
      <c r="AG51" s="99"/>
      <c r="AH51" s="99"/>
    </row>
    <row r="52" spans="1:38" ht="21" customHeight="1" thickTop="1" thickBot="1">
      <c r="A52" s="5284"/>
      <c r="B52" s="108"/>
      <c r="C52" s="1509"/>
      <c r="D52" s="6058" t="s">
        <v>155</v>
      </c>
      <c r="E52" s="6058"/>
      <c r="F52" s="6058"/>
      <c r="G52" s="6058"/>
      <c r="H52" s="6058"/>
      <c r="I52" s="6058"/>
      <c r="J52" s="1510"/>
      <c r="K52" s="1511"/>
      <c r="L52" s="1782">
        <v>17</v>
      </c>
      <c r="M52" s="1783"/>
      <c r="N52" s="2648">
        <f>N20+N22+N24+N26+N28+N30+N32+N34+N36+N38+N40+N42+N44+N46+N48+N50</f>
        <v>0</v>
      </c>
      <c r="O52" s="2649">
        <f>O20+O22+O24+O26+O28+O30+O32+O34+O36+O38+O40+O42+O44+O46+O48+O50</f>
        <v>0</v>
      </c>
      <c r="P52" s="2649">
        <f>P20+P22+P24+P26+P28+P30+P32+P34+P36+P38+P40+P42+P44+P46+P48+P50</f>
        <v>0</v>
      </c>
      <c r="Q52" s="2650">
        <f>Q20+Q22+Q24+Q26+Q28+Q30+Q32+Q34+Q36+Q38+Q40+Q42+Q44+Q46+Q48+Q50</f>
        <v>0</v>
      </c>
      <c r="R52" s="2658"/>
      <c r="S52" s="3106"/>
      <c r="T52" s="6050"/>
      <c r="U52" s="6050"/>
      <c r="V52" s="6050"/>
      <c r="W52" s="6050"/>
      <c r="X52" s="6050"/>
      <c r="Y52" s="6050"/>
      <c r="Z52" s="6050"/>
      <c r="AA52" s="6050"/>
      <c r="AB52" s="6050"/>
      <c r="AC52" s="6051"/>
      <c r="AD52" s="99"/>
      <c r="AE52" s="99"/>
      <c r="AF52" s="99"/>
      <c r="AG52" s="99"/>
      <c r="AH52" s="99"/>
    </row>
    <row r="53" spans="1:38" ht="4.5" customHeight="1">
      <c r="A53" s="5284"/>
      <c r="B53" s="108"/>
      <c r="C53" s="1434"/>
      <c r="D53" s="1433"/>
      <c r="E53" s="1433"/>
      <c r="F53" s="1433"/>
      <c r="G53" s="1433"/>
      <c r="H53" s="1433"/>
      <c r="I53" s="1433"/>
      <c r="J53" s="1433"/>
      <c r="K53" s="1434"/>
      <c r="L53" s="1434"/>
      <c r="M53" s="1434"/>
      <c r="N53" s="52"/>
      <c r="O53" s="52"/>
      <c r="P53" s="52"/>
      <c r="Q53" s="52"/>
      <c r="R53" s="52"/>
      <c r="S53" s="52"/>
      <c r="T53" s="52"/>
      <c r="U53" s="52"/>
      <c r="V53" s="52"/>
      <c r="W53" s="52"/>
      <c r="X53" s="52"/>
      <c r="Y53" s="52"/>
      <c r="Z53" s="52"/>
      <c r="AA53" s="52"/>
      <c r="AB53" s="2432"/>
      <c r="AC53" s="2433"/>
      <c r="AD53" s="99"/>
      <c r="AE53" s="99"/>
      <c r="AF53" s="99"/>
      <c r="AG53" s="99"/>
      <c r="AH53" s="99"/>
    </row>
    <row r="54" spans="1:38" s="996" customFormat="1" ht="12.75" customHeight="1">
      <c r="A54" s="5284"/>
      <c r="B54" s="995"/>
      <c r="C54" s="3823"/>
      <c r="D54" s="1418" t="s">
        <v>1404</v>
      </c>
      <c r="E54" s="3816"/>
      <c r="F54" s="3816"/>
      <c r="G54" s="3816"/>
      <c r="H54" s="3816"/>
      <c r="I54" s="3816"/>
      <c r="J54" s="3816"/>
      <c r="K54" s="3817"/>
      <c r="L54" s="3817"/>
      <c r="M54" s="3817"/>
      <c r="N54" s="1087"/>
      <c r="O54" s="1087"/>
      <c r="P54" s="1087"/>
      <c r="Q54" s="1087"/>
      <c r="R54" s="1087"/>
      <c r="S54" s="1087"/>
      <c r="T54" s="1087"/>
      <c r="U54" s="1087"/>
      <c r="V54" s="1087"/>
      <c r="W54" s="1087"/>
      <c r="X54" s="1087"/>
      <c r="Y54" s="1087"/>
      <c r="Z54" s="1087"/>
      <c r="AA54" s="1087"/>
      <c r="AB54" s="1087"/>
      <c r="AC54" s="2434"/>
    </row>
    <row r="55" spans="1:38" s="996" customFormat="1" ht="12.75" customHeight="1">
      <c r="A55" s="5284"/>
      <c r="B55" s="995"/>
      <c r="C55" s="1468"/>
      <c r="D55" s="649" t="s">
        <v>1405</v>
      </c>
      <c r="E55" s="3816"/>
      <c r="F55" s="3816"/>
      <c r="G55" s="3816"/>
      <c r="H55" s="3816"/>
      <c r="I55" s="3816"/>
      <c r="J55" s="3816"/>
      <c r="K55" s="3817"/>
      <c r="L55" s="3817"/>
      <c r="M55" s="3817"/>
      <c r="N55" s="1087"/>
      <c r="O55" s="1087"/>
      <c r="P55" s="1087"/>
      <c r="Q55" s="1087"/>
      <c r="R55" s="1087"/>
      <c r="S55" s="1087"/>
      <c r="T55" s="1087"/>
      <c r="U55" s="1087"/>
      <c r="V55" s="1087"/>
      <c r="W55" s="1087"/>
      <c r="X55" s="1087"/>
      <c r="Y55" s="1087"/>
      <c r="Z55" s="1087"/>
      <c r="AA55" s="1087"/>
      <c r="AB55" s="1087"/>
      <c r="AC55" s="2434"/>
    </row>
    <row r="56" spans="1:38" ht="9.9" customHeight="1">
      <c r="A56" s="5284"/>
      <c r="B56" s="108"/>
      <c r="C56" s="199"/>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2435"/>
      <c r="AD56" s="99"/>
      <c r="AE56" s="99"/>
      <c r="AF56" s="99"/>
      <c r="AG56" s="99"/>
      <c r="AH56" s="99"/>
    </row>
    <row r="57" spans="1:38" ht="21" customHeight="1" thickBot="1">
      <c r="A57" s="5636"/>
      <c r="B57" s="129"/>
      <c r="C57" s="130"/>
      <c r="D57" s="130"/>
      <c r="E57" s="130"/>
      <c r="F57" s="130"/>
      <c r="G57" s="130"/>
      <c r="H57" s="130"/>
      <c r="I57" s="130"/>
      <c r="J57" s="130"/>
      <c r="K57" s="130"/>
      <c r="L57" s="131"/>
      <c r="M57" s="1776"/>
      <c r="N57" s="131"/>
      <c r="O57" s="132"/>
      <c r="P57" s="953"/>
      <c r="Q57" s="1075"/>
      <c r="R57" s="134"/>
      <c r="S57" s="2436"/>
      <c r="T57" s="2436"/>
      <c r="U57" s="134"/>
      <c r="V57" s="134"/>
      <c r="W57" s="134"/>
      <c r="X57" s="134"/>
      <c r="Y57" s="134"/>
      <c r="Z57" s="134"/>
      <c r="AA57" s="134"/>
      <c r="AB57" s="134"/>
      <c r="AC57" s="135"/>
      <c r="AD57" s="99"/>
      <c r="AE57" s="99"/>
      <c r="AF57" s="99"/>
      <c r="AG57" s="99"/>
      <c r="AH57" s="99"/>
    </row>
    <row r="58" spans="1:38" s="100" customFormat="1" ht="18.75" customHeight="1">
      <c r="A58" s="99"/>
      <c r="B58" s="9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I58" s="99"/>
      <c r="AJ58" s="99"/>
      <c r="AK58" s="99"/>
      <c r="AL58" s="99"/>
    </row>
  </sheetData>
  <sheetProtection selectLockedCells="1" selectUnlockedCells="1"/>
  <mergeCells count="102">
    <mergeCell ref="A2:AC2"/>
    <mergeCell ref="Y3:AB3"/>
    <mergeCell ref="A4:A38"/>
    <mergeCell ref="D20:J20"/>
    <mergeCell ref="D21:J21"/>
    <mergeCell ref="D19:J19"/>
    <mergeCell ref="D25:J25"/>
    <mergeCell ref="D26:J26"/>
    <mergeCell ref="T26:AC26"/>
    <mergeCell ref="T25:AC25"/>
    <mergeCell ref="T23:AC23"/>
    <mergeCell ref="T24:AC24"/>
    <mergeCell ref="B23:B24"/>
    <mergeCell ref="L23:L24"/>
    <mergeCell ref="D22:J22"/>
    <mergeCell ref="T29:AC29"/>
    <mergeCell ref="T28:AC28"/>
    <mergeCell ref="T27:AC27"/>
    <mergeCell ref="D31:J31"/>
    <mergeCell ref="D23:J23"/>
    <mergeCell ref="D24:J24"/>
    <mergeCell ref="D27:J27"/>
    <mergeCell ref="D29:J29"/>
    <mergeCell ref="D28:J28"/>
    <mergeCell ref="R24:S24"/>
    <mergeCell ref="R26:S26"/>
    <mergeCell ref="R28:S28"/>
    <mergeCell ref="R30:S30"/>
    <mergeCell ref="D32:J32"/>
    <mergeCell ref="T32:AC32"/>
    <mergeCell ref="T31:AC31"/>
    <mergeCell ref="D30:J30"/>
    <mergeCell ref="B43:B44"/>
    <mergeCell ref="L43:L44"/>
    <mergeCell ref="T39:AC39"/>
    <mergeCell ref="T36:AC36"/>
    <mergeCell ref="T35:AC35"/>
    <mergeCell ref="T34:AC34"/>
    <mergeCell ref="T33:AC33"/>
    <mergeCell ref="T38:AC38"/>
    <mergeCell ref="T37:AC37"/>
    <mergeCell ref="T30:AC30"/>
    <mergeCell ref="R32:S32"/>
    <mergeCell ref="R34:S34"/>
    <mergeCell ref="R36:S36"/>
    <mergeCell ref="R38:S38"/>
    <mergeCell ref="R40:S40"/>
    <mergeCell ref="R42:S42"/>
    <mergeCell ref="R44:S44"/>
    <mergeCell ref="A39:A57"/>
    <mergeCell ref="D52:I52"/>
    <mergeCell ref="D33:J33"/>
    <mergeCell ref="D34:J34"/>
    <mergeCell ref="D35:J35"/>
    <mergeCell ref="D36:J36"/>
    <mergeCell ref="D37:J37"/>
    <mergeCell ref="D38:J38"/>
    <mergeCell ref="D39:J39"/>
    <mergeCell ref="D51:I51"/>
    <mergeCell ref="C47:K48"/>
    <mergeCell ref="C49:K50"/>
    <mergeCell ref="T52:AC52"/>
    <mergeCell ref="T51:AC51"/>
    <mergeCell ref="T50:AC50"/>
    <mergeCell ref="T49:AC49"/>
    <mergeCell ref="T48:AC48"/>
    <mergeCell ref="T47:AC47"/>
    <mergeCell ref="D46:J46"/>
    <mergeCell ref="D40:J40"/>
    <mergeCell ref="D41:J41"/>
    <mergeCell ref="D42:J42"/>
    <mergeCell ref="D43:J43"/>
    <mergeCell ref="D44:J44"/>
    <mergeCell ref="D45:J45"/>
    <mergeCell ref="T41:AC41"/>
    <mergeCell ref="T40:AC40"/>
    <mergeCell ref="T46:AC46"/>
    <mergeCell ref="T45:AC45"/>
    <mergeCell ref="T44:AC44"/>
    <mergeCell ref="T43:AC43"/>
    <mergeCell ref="T42:AC42"/>
    <mergeCell ref="M45:M46"/>
    <mergeCell ref="R46:S46"/>
    <mergeCell ref="R48:S48"/>
    <mergeCell ref="R50:S50"/>
    <mergeCell ref="T18:AC18"/>
    <mergeCell ref="R18:S18"/>
    <mergeCell ref="T22:AC22"/>
    <mergeCell ref="T21:AC21"/>
    <mergeCell ref="T20:AC20"/>
    <mergeCell ref="T19:AC19"/>
    <mergeCell ref="R20:S20"/>
    <mergeCell ref="R22:S22"/>
    <mergeCell ref="T10:AC13"/>
    <mergeCell ref="U14:AC15"/>
    <mergeCell ref="U16:AC17"/>
    <mergeCell ref="R11:S11"/>
    <mergeCell ref="R12:S12"/>
    <mergeCell ref="R13:S13"/>
    <mergeCell ref="R14:S14"/>
    <mergeCell ref="R15:S15"/>
    <mergeCell ref="R16:S16"/>
  </mergeCells>
  <dataValidations count="1">
    <dataValidation allowBlank="1" showInputMessage="1" showErrorMessage="1" prompt="Sila isi di sini_x000a_Please fill in here" sqref="C47:K48 C49:K50 M19:M50 N20:Q20 N22:Q22 N24:Q24 N26:Q26 N28:Q28 N30:Q30 N32:Q32 N34:Q34 N36:Q36 N38:Q38 N40:Q40 N42:Q42 N44:Q44 N46:Q46 N48:Q48 N50:Q50" xr:uid="{C0BDA15B-F2E6-4DC7-BD74-C2FF199153D9}"/>
  </dataValidations>
  <printOptions horizontalCentered="1"/>
  <pageMargins left="0" right="0" top="0.05" bottom="0.05" header="0.51180555555555596" footer="0.51180555555555596"/>
  <pageSetup paperSize="9" scale="52" firstPageNumber="0" orientation="landscape" useFirstPageNumber="1"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EBDC-FA92-4843-B925-9DD4743CC517}">
  <dimension ref="A1:AN93"/>
  <sheetViews>
    <sheetView showGridLines="0" view="pageBreakPreview" topLeftCell="A3" zoomScaleNormal="100" zoomScaleSheetLayoutView="100" workbookViewId="0">
      <selection activeCell="AT49" sqref="AT49"/>
    </sheetView>
  </sheetViews>
  <sheetFormatPr defaultColWidth="9.109375" defaultRowHeight="10.199999999999999"/>
  <cols>
    <col min="1" max="1" width="3.6640625" style="650" customWidth="1"/>
    <col min="2" max="3" width="1.5546875" style="86" customWidth="1"/>
    <col min="4" max="4" width="4.33203125" style="86" customWidth="1"/>
    <col min="5" max="6" width="1.5546875" style="86" customWidth="1"/>
    <col min="7" max="9" width="9.109375" style="86" customWidth="1"/>
    <col min="10" max="10" width="1.5546875" style="86" customWidth="1"/>
    <col min="11" max="11" width="3.33203125" style="86" customWidth="1"/>
    <col min="12" max="12" width="3.6640625" style="86" customWidth="1"/>
    <col min="13" max="28" width="5.33203125" style="86" customWidth="1"/>
    <col min="29" max="32" width="6.109375" style="86" customWidth="1"/>
    <col min="33" max="34" width="3.6640625" style="86" customWidth="1"/>
    <col min="35" max="16384" width="9.109375" style="86"/>
  </cols>
  <sheetData>
    <row r="1" spans="1:40" ht="12.9" customHeight="1">
      <c r="A1" s="652"/>
      <c r="B1" s="84"/>
      <c r="C1" s="84"/>
      <c r="D1" s="84"/>
      <c r="E1" s="84"/>
      <c r="F1" s="84"/>
      <c r="G1" s="84"/>
      <c r="H1" s="1123"/>
      <c r="I1" s="1123"/>
      <c r="J1" s="1123"/>
      <c r="K1" s="1123"/>
      <c r="L1" s="1123"/>
      <c r="M1" s="1124"/>
      <c r="N1" s="1124"/>
      <c r="O1" s="1124"/>
      <c r="P1" s="1124"/>
      <c r="Q1" s="1124"/>
      <c r="R1" s="1124"/>
      <c r="S1" s="1124"/>
      <c r="T1" s="1124"/>
      <c r="U1" s="1124"/>
      <c r="V1" s="1125"/>
      <c r="W1" s="1125"/>
      <c r="X1" s="1052"/>
      <c r="Y1" s="1053"/>
      <c r="Z1" s="1053"/>
      <c r="AA1" s="1125"/>
      <c r="AB1" s="1125"/>
      <c r="AC1" s="1044"/>
      <c r="AD1" s="1044"/>
      <c r="AE1" s="1044"/>
      <c r="AF1" s="1044"/>
      <c r="AG1" s="1044"/>
      <c r="AH1" s="1044"/>
    </row>
    <row r="2" spans="1:40" ht="15" customHeight="1">
      <c r="A2" s="648"/>
      <c r="B2" s="257"/>
      <c r="C2" s="1031"/>
      <c r="D2" s="1031"/>
      <c r="E2" s="1031"/>
      <c r="F2" s="1126" t="s">
        <v>1466</v>
      </c>
      <c r="H2" s="1127"/>
      <c r="I2" s="1036"/>
      <c r="J2" s="1128"/>
      <c r="K2" s="1128"/>
      <c r="L2" s="1128"/>
      <c r="M2" s="1127"/>
      <c r="N2" s="1127"/>
      <c r="O2" s="1127"/>
      <c r="P2" s="1127"/>
      <c r="Q2" s="1127"/>
      <c r="R2" s="1127"/>
      <c r="S2" s="1127"/>
      <c r="T2" s="1127"/>
      <c r="U2" s="1127"/>
      <c r="V2" s="1125"/>
      <c r="W2" s="1125"/>
      <c r="X2" s="1125"/>
      <c r="Y2" s="1125"/>
      <c r="Z2" s="1125"/>
      <c r="AA2" s="1125"/>
      <c r="AB2" s="1125"/>
      <c r="AC2" s="1044"/>
      <c r="AD2" s="1044"/>
      <c r="AE2" s="1044"/>
      <c r="AF2" s="1044"/>
      <c r="AG2" s="1044"/>
      <c r="AH2" s="1044"/>
    </row>
    <row r="3" spans="1:40" ht="15" customHeight="1">
      <c r="A3" s="652"/>
      <c r="B3" s="1055"/>
      <c r="C3" s="689"/>
      <c r="D3" s="689"/>
      <c r="E3" s="689"/>
      <c r="F3" s="1129" t="s">
        <v>1467</v>
      </c>
      <c r="H3" s="1127"/>
      <c r="I3" s="1130"/>
      <c r="J3" s="1131"/>
      <c r="K3" s="1131"/>
      <c r="L3" s="1131"/>
      <c r="M3" s="1132"/>
      <c r="N3" s="1132"/>
      <c r="O3" s="1132"/>
      <c r="P3" s="1132"/>
      <c r="Q3" s="1132"/>
      <c r="R3" s="1132"/>
      <c r="S3" s="1132"/>
      <c r="T3" s="1132"/>
      <c r="U3" s="1132"/>
      <c r="V3" s="1047"/>
      <c r="W3" s="1047"/>
      <c r="X3" s="6096"/>
      <c r="Y3" s="6096"/>
      <c r="Z3" s="6096"/>
      <c r="AA3" s="6096"/>
      <c r="AB3" s="6096"/>
      <c r="AC3" s="6097"/>
      <c r="AD3" s="6098"/>
      <c r="AE3" s="1123"/>
      <c r="AF3" s="1123"/>
      <c r="AG3" s="1123"/>
      <c r="AH3" s="1123"/>
      <c r="AI3" s="90"/>
      <c r="AJ3" s="90"/>
      <c r="AK3" s="90"/>
      <c r="AL3" s="90"/>
      <c r="AM3" s="90"/>
      <c r="AN3" s="90"/>
    </row>
    <row r="4" spans="1:40" ht="12" customHeight="1">
      <c r="A4" s="648"/>
      <c r="B4" s="257"/>
      <c r="C4" s="1031"/>
      <c r="D4" s="1031"/>
      <c r="E4" s="1031"/>
      <c r="F4" s="84"/>
      <c r="G4" s="1133"/>
      <c r="H4" s="1134"/>
      <c r="I4" s="1036"/>
      <c r="J4" s="1134"/>
      <c r="K4" s="1134"/>
      <c r="L4" s="1134"/>
      <c r="M4" s="1135"/>
      <c r="N4" s="1135"/>
      <c r="O4" s="1135"/>
      <c r="P4" s="1135"/>
      <c r="Q4" s="1135"/>
      <c r="R4" s="1135"/>
      <c r="S4" s="1135"/>
      <c r="T4" s="1135"/>
      <c r="U4" s="1135"/>
      <c r="V4" s="1136"/>
      <c r="W4" s="1136"/>
      <c r="X4" s="1048"/>
      <c r="Y4" s="1048"/>
      <c r="Z4" s="1048"/>
      <c r="AA4" s="1136"/>
      <c r="AB4" s="1136"/>
      <c r="AC4" s="6073"/>
      <c r="AD4" s="4235"/>
      <c r="AE4" s="84"/>
      <c r="AF4" s="84"/>
      <c r="AG4" s="84"/>
      <c r="AH4" s="84"/>
    </row>
    <row r="5" spans="1:40" ht="3" customHeight="1">
      <c r="A5" s="648"/>
      <c r="B5" s="257"/>
      <c r="C5" s="1031"/>
      <c r="D5" s="1031"/>
      <c r="E5" s="1031"/>
      <c r="F5" s="84"/>
      <c r="G5" s="1133"/>
      <c r="H5" s="1134"/>
      <c r="I5" s="1036"/>
      <c r="J5" s="1134"/>
      <c r="K5" s="1134"/>
      <c r="L5" s="1134"/>
      <c r="M5" s="1135"/>
      <c r="N5" s="1135"/>
      <c r="O5" s="1135"/>
      <c r="P5" s="1135"/>
      <c r="Q5" s="1135"/>
      <c r="R5" s="1135"/>
      <c r="S5" s="1135"/>
      <c r="T5" s="1135"/>
      <c r="U5" s="1135"/>
      <c r="V5" s="1137"/>
      <c r="W5" s="1137"/>
      <c r="X5" s="1138"/>
      <c r="Y5" s="1138"/>
      <c r="Z5" s="1138"/>
      <c r="AA5" s="1137"/>
      <c r="AB5" s="1048"/>
      <c r="AC5" s="1048"/>
      <c r="AD5" s="1048"/>
      <c r="AE5" s="1048"/>
      <c r="AF5" s="1048"/>
      <c r="AG5" s="1048"/>
      <c r="AH5" s="84"/>
    </row>
    <row r="6" spans="1:40" ht="12" customHeight="1">
      <c r="A6" s="648"/>
      <c r="B6" s="257"/>
      <c r="C6" s="1031"/>
      <c r="D6" s="1031"/>
      <c r="E6" s="1031"/>
      <c r="F6" s="84"/>
      <c r="G6" s="1133"/>
      <c r="H6" s="1134"/>
      <c r="I6" s="1036"/>
      <c r="J6" s="1134"/>
      <c r="K6" s="1134"/>
      <c r="L6" s="1137"/>
      <c r="N6" s="4624" t="s">
        <v>372</v>
      </c>
      <c r="O6" s="4624"/>
      <c r="P6" s="1048"/>
      <c r="Q6" s="1048"/>
      <c r="R6" s="1048"/>
      <c r="S6" s="1048"/>
      <c r="T6" s="1048"/>
      <c r="U6" s="1048"/>
      <c r="V6" s="1048"/>
      <c r="W6" s="4624" t="s">
        <v>1468</v>
      </c>
      <c r="X6" s="4624"/>
      <c r="Y6" s="4624"/>
      <c r="Z6" s="4624"/>
      <c r="AA6" s="1137"/>
      <c r="AC6" s="1048"/>
      <c r="AD6" s="1048"/>
      <c r="AE6" s="1048"/>
      <c r="AF6" s="1048"/>
      <c r="AG6" s="1137"/>
      <c r="AH6" s="1048"/>
    </row>
    <row r="7" spans="1:40">
      <c r="A7" s="648"/>
      <c r="B7" s="1139"/>
      <c r="C7" s="1139"/>
      <c r="D7" s="1139"/>
      <c r="E7" s="1139"/>
      <c r="F7" s="1139"/>
      <c r="G7" s="1139"/>
      <c r="H7" s="1139"/>
      <c r="I7" s="1139"/>
      <c r="J7" s="1139"/>
      <c r="K7" s="1139"/>
      <c r="L7" s="1139"/>
      <c r="N7" s="6070" t="s">
        <v>373</v>
      </c>
      <c r="O7" s="6070"/>
      <c r="P7" s="652"/>
      <c r="Q7" s="652"/>
      <c r="R7" s="652"/>
      <c r="S7" s="652"/>
      <c r="T7" s="652"/>
      <c r="U7" s="652"/>
      <c r="V7" s="652"/>
      <c r="W7" s="6072" t="s">
        <v>1469</v>
      </c>
      <c r="X7" s="6072"/>
      <c r="Y7" s="6072"/>
      <c r="Z7" s="6072"/>
      <c r="AA7" s="1139"/>
      <c r="AC7" s="1140"/>
      <c r="AD7" s="1140"/>
      <c r="AE7" s="1140"/>
      <c r="AF7" s="1140"/>
      <c r="AG7" s="1139"/>
      <c r="AH7" s="1140"/>
    </row>
    <row r="8" spans="1:40">
      <c r="A8" s="648"/>
      <c r="B8" s="1139"/>
      <c r="C8" s="1139"/>
      <c r="D8" s="1139"/>
      <c r="E8" s="1139"/>
      <c r="F8" s="1139"/>
      <c r="G8" s="1139"/>
      <c r="H8" s="1139"/>
      <c r="I8" s="1139"/>
      <c r="J8" s="1139"/>
      <c r="K8" s="1139"/>
      <c r="L8" s="1139"/>
      <c r="N8" s="6071" t="s">
        <v>120</v>
      </c>
      <c r="O8" s="6071"/>
      <c r="P8" s="88"/>
      <c r="Q8" s="88"/>
      <c r="R8" s="88"/>
      <c r="S8" s="88"/>
      <c r="T8" s="88"/>
      <c r="U8" s="88"/>
      <c r="V8" s="88"/>
      <c r="W8" s="6073" t="s">
        <v>120</v>
      </c>
      <c r="X8" s="6073"/>
      <c r="Y8" s="6073"/>
      <c r="Z8" s="6073"/>
      <c r="AA8" s="1139"/>
      <c r="AC8" s="1136"/>
      <c r="AD8" s="1136"/>
      <c r="AE8" s="1136"/>
      <c r="AF8" s="1136"/>
      <c r="AG8" s="1139"/>
      <c r="AH8" s="1140"/>
    </row>
    <row r="9" spans="1:40" ht="8.25" customHeight="1">
      <c r="B9" s="1139"/>
      <c r="C9" s="1136"/>
      <c r="D9" s="1139"/>
      <c r="E9" s="1139"/>
      <c r="F9" s="1139"/>
      <c r="G9" s="1139"/>
      <c r="H9" s="1139"/>
      <c r="I9" s="1139"/>
      <c r="J9" s="1139"/>
      <c r="K9" s="1139"/>
      <c r="L9" s="1139"/>
      <c r="M9" s="88"/>
      <c r="N9" s="88"/>
      <c r="O9" s="88"/>
      <c r="P9" s="88"/>
      <c r="Q9" s="88"/>
      <c r="R9" s="88"/>
      <c r="S9" s="88"/>
      <c r="T9" s="88"/>
      <c r="U9" s="88"/>
      <c r="V9" s="88"/>
      <c r="W9" s="88"/>
      <c r="X9" s="88"/>
      <c r="Y9" s="1136"/>
      <c r="Z9" s="1136"/>
      <c r="AA9" s="1139"/>
      <c r="AB9" s="88"/>
      <c r="AC9" s="88"/>
      <c r="AD9" s="88"/>
      <c r="AE9" s="88"/>
      <c r="AF9" s="1142"/>
      <c r="AG9" s="1136"/>
      <c r="AH9" s="1139"/>
    </row>
    <row r="10" spans="1:40" s="83" customFormat="1" ht="9" customHeight="1">
      <c r="A10" s="1143"/>
      <c r="B10" s="1139"/>
      <c r="C10" s="1136"/>
      <c r="D10" s="1139"/>
      <c r="E10" s="1139"/>
      <c r="F10" s="1139"/>
      <c r="G10" s="1139"/>
      <c r="H10" s="1139"/>
      <c r="I10" s="1139"/>
      <c r="J10" s="1139"/>
      <c r="K10" s="1139"/>
      <c r="L10" s="1137"/>
      <c r="M10" s="1048"/>
      <c r="N10" s="1048"/>
      <c r="O10" s="1048"/>
      <c r="P10" s="1048"/>
      <c r="Q10" s="1215" t="s">
        <v>1515</v>
      </c>
      <c r="R10" s="1048"/>
      <c r="S10" s="1048"/>
      <c r="T10" s="1048"/>
      <c r="U10" s="1048"/>
      <c r="V10" s="1048"/>
      <c r="W10" s="1048"/>
      <c r="X10" s="1048"/>
      <c r="Y10" s="1048"/>
      <c r="Z10" s="1137"/>
      <c r="AA10" s="1216" t="s">
        <v>1516</v>
      </c>
      <c r="AB10" s="4624"/>
      <c r="AC10" s="4624"/>
      <c r="AD10" s="4624"/>
      <c r="AE10" s="4624"/>
      <c r="AF10" s="1048"/>
      <c r="AG10" s="1137"/>
      <c r="AH10" s="1048"/>
    </row>
    <row r="11" spans="1:40" s="83" customFormat="1" ht="11.25" customHeight="1">
      <c r="A11" s="1141" t="s">
        <v>1511</v>
      </c>
      <c r="B11" s="1139"/>
      <c r="C11" s="1136" t="s">
        <v>1470</v>
      </c>
      <c r="D11" s="1139"/>
      <c r="E11" s="1139"/>
      <c r="F11" s="1139"/>
      <c r="G11" s="1139"/>
      <c r="H11" s="1139"/>
      <c r="I11" s="1139"/>
      <c r="J11" s="1139"/>
      <c r="K11" s="6078" t="s">
        <v>125</v>
      </c>
      <c r="L11" s="6080"/>
      <c r="M11" s="6081"/>
      <c r="N11" s="6081"/>
      <c r="O11" s="6081"/>
      <c r="P11" s="6081"/>
      <c r="Q11" s="6082"/>
      <c r="R11" s="763"/>
      <c r="S11" s="763"/>
      <c r="T11" s="763"/>
      <c r="U11" s="6078" t="s">
        <v>125</v>
      </c>
      <c r="V11" s="6080"/>
      <c r="W11" s="6081"/>
      <c r="X11" s="6081"/>
      <c r="Y11" s="6081"/>
      <c r="Z11" s="6081"/>
      <c r="AA11" s="6082"/>
      <c r="AB11" s="6100"/>
      <c r="AC11" s="6100"/>
      <c r="AD11" s="6100"/>
      <c r="AE11" s="6100"/>
      <c r="AF11" s="6100"/>
      <c r="AG11" s="1139"/>
      <c r="AH11" s="1139"/>
    </row>
    <row r="12" spans="1:40" s="83" customFormat="1" ht="11.25" customHeight="1">
      <c r="A12" s="648"/>
      <c r="B12" s="1139"/>
      <c r="C12" s="1140" t="s">
        <v>1471</v>
      </c>
      <c r="D12" s="1139"/>
      <c r="E12" s="1139"/>
      <c r="F12" s="1139"/>
      <c r="G12" s="1139"/>
      <c r="H12" s="1139"/>
      <c r="I12" s="1139"/>
      <c r="J12" s="1139"/>
      <c r="K12" s="6079"/>
      <c r="L12" s="6083"/>
      <c r="M12" s="6084"/>
      <c r="N12" s="6084"/>
      <c r="O12" s="6084"/>
      <c r="P12" s="6084"/>
      <c r="Q12" s="6085"/>
      <c r="R12" s="763"/>
      <c r="S12" s="763"/>
      <c r="T12" s="763"/>
      <c r="U12" s="6079"/>
      <c r="V12" s="6083"/>
      <c r="W12" s="6084"/>
      <c r="X12" s="6084"/>
      <c r="Y12" s="6084"/>
      <c r="Z12" s="6084"/>
      <c r="AA12" s="6085"/>
      <c r="AB12" s="6100"/>
      <c r="AC12" s="6100"/>
      <c r="AD12" s="6100"/>
      <c r="AE12" s="6100"/>
      <c r="AF12" s="6100"/>
      <c r="AG12" s="1139"/>
      <c r="AH12" s="1139"/>
    </row>
    <row r="13" spans="1:40" s="83" customFormat="1" ht="11.25" customHeight="1">
      <c r="A13" s="648"/>
      <c r="B13" s="1139"/>
      <c r="C13" s="1140"/>
      <c r="D13" s="1139"/>
      <c r="E13" s="1139"/>
      <c r="F13" s="1139"/>
      <c r="G13" s="1139"/>
      <c r="H13" s="1139"/>
      <c r="I13" s="1139"/>
      <c r="J13" s="1139"/>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39"/>
    </row>
    <row r="14" spans="1:40" s="83" customFormat="1" ht="11.25" customHeight="1">
      <c r="A14" s="1144"/>
      <c r="B14" s="1145"/>
      <c r="C14" s="1146"/>
      <c r="D14" s="1145"/>
      <c r="E14" s="1145"/>
      <c r="F14" s="1145"/>
      <c r="G14" s="1145"/>
      <c r="H14" s="1145"/>
      <c r="I14" s="1145"/>
      <c r="J14" s="1145"/>
      <c r="K14" s="1145"/>
      <c r="L14" s="1145"/>
      <c r="M14" s="1145"/>
      <c r="N14" s="1145"/>
      <c r="O14" s="1145"/>
      <c r="P14" s="1145"/>
      <c r="Q14" s="1145"/>
      <c r="R14" s="1145"/>
      <c r="S14" s="1145"/>
      <c r="T14" s="1145"/>
      <c r="U14" s="1145"/>
      <c r="V14" s="1145"/>
      <c r="W14" s="1145"/>
      <c r="X14" s="1145"/>
      <c r="Y14" s="1145"/>
      <c r="Z14" s="1145"/>
      <c r="AA14" s="1145"/>
      <c r="AB14" s="1145"/>
      <c r="AC14" s="1145"/>
      <c r="AD14" s="1145"/>
      <c r="AE14" s="1145"/>
      <c r="AF14" s="1145"/>
      <c r="AG14" s="1145"/>
      <c r="AH14" s="1139"/>
      <c r="AI14" s="1163"/>
    </row>
    <row r="15" spans="1:40" s="83" customFormat="1" ht="11.25" customHeight="1">
      <c r="A15" s="1147"/>
      <c r="B15" s="1148" t="s">
        <v>1472</v>
      </c>
      <c r="C15" s="1145"/>
      <c r="D15" s="1145"/>
      <c r="E15" s="1145"/>
      <c r="F15" s="1145"/>
      <c r="G15" s="1145"/>
      <c r="H15" s="1145"/>
      <c r="I15" s="1145"/>
      <c r="J15" s="1145"/>
      <c r="K15" s="1145"/>
      <c r="L15" s="1145"/>
      <c r="M15" s="1145"/>
      <c r="N15" s="1145"/>
      <c r="O15" s="1145"/>
      <c r="P15" s="1145"/>
      <c r="Q15" s="1145"/>
      <c r="R15" s="1145"/>
      <c r="S15" s="1145"/>
      <c r="T15" s="1145"/>
      <c r="U15" s="1145"/>
      <c r="V15" s="1145"/>
      <c r="W15" s="1145"/>
      <c r="X15" s="1145"/>
      <c r="Y15" s="1145"/>
      <c r="Z15" s="1145"/>
      <c r="AA15" s="1145"/>
      <c r="AB15" s="1145"/>
      <c r="AC15" s="1145"/>
      <c r="AD15" s="1145"/>
      <c r="AE15" s="1145"/>
      <c r="AF15" s="1145"/>
      <c r="AG15" s="1145"/>
      <c r="AH15" s="1139"/>
      <c r="AI15" s="1163"/>
    </row>
    <row r="16" spans="1:40" s="83" customFormat="1" ht="11.25" customHeight="1">
      <c r="A16" s="1144"/>
      <c r="B16" s="1145"/>
      <c r="C16" s="1149" t="s">
        <v>374</v>
      </c>
      <c r="D16" s="1150" t="s">
        <v>1783</v>
      </c>
      <c r="E16" s="1150"/>
      <c r="F16" s="1145"/>
      <c r="G16" s="1145"/>
      <c r="H16" s="1145"/>
      <c r="I16" s="1145"/>
      <c r="J16" s="1145"/>
      <c r="K16" s="1145"/>
      <c r="L16" s="1145"/>
      <c r="M16" s="1145"/>
      <c r="N16" s="1145"/>
      <c r="O16" s="1145"/>
      <c r="P16" s="1145"/>
      <c r="Q16" s="1145"/>
      <c r="R16" s="1145"/>
      <c r="S16" s="1145"/>
      <c r="T16" s="1145"/>
      <c r="U16" s="1145"/>
      <c r="V16" s="1145"/>
      <c r="W16" s="1145"/>
      <c r="X16" s="1145"/>
      <c r="Y16" s="1145"/>
      <c r="Z16" s="1145"/>
      <c r="AA16" s="1145"/>
      <c r="AB16" s="1145"/>
      <c r="AC16" s="1145"/>
      <c r="AD16" s="1145"/>
      <c r="AE16" s="1145"/>
      <c r="AF16" s="1145"/>
      <c r="AG16" s="1145"/>
      <c r="AH16" s="1139"/>
      <c r="AI16" s="1163"/>
    </row>
    <row r="17" spans="1:35" s="83" customFormat="1" ht="11.25" customHeight="1">
      <c r="A17" s="1144"/>
      <c r="B17" s="1145"/>
      <c r="C17" s="1145"/>
      <c r="D17" s="1146" t="s">
        <v>1784</v>
      </c>
      <c r="E17" s="1146"/>
      <c r="F17" s="1145"/>
      <c r="G17" s="1145"/>
      <c r="H17" s="1145"/>
      <c r="I17" s="1145"/>
      <c r="J17" s="1145"/>
      <c r="K17" s="1145"/>
      <c r="L17" s="1145"/>
      <c r="M17" s="1145"/>
      <c r="N17" s="1145"/>
      <c r="O17" s="1145"/>
      <c r="P17" s="1145"/>
      <c r="Q17" s="1145"/>
      <c r="R17" s="1145"/>
      <c r="S17" s="1145"/>
      <c r="T17" s="1145"/>
      <c r="U17" s="1145"/>
      <c r="V17" s="1145"/>
      <c r="W17" s="1145"/>
      <c r="X17" s="1145"/>
      <c r="Y17" s="1145"/>
      <c r="Z17" s="1145"/>
      <c r="AA17" s="1145"/>
      <c r="AB17" s="1145"/>
      <c r="AC17" s="1145"/>
      <c r="AD17" s="1145"/>
      <c r="AE17" s="1145"/>
      <c r="AF17" s="1145"/>
      <c r="AG17" s="1145"/>
      <c r="AH17" s="1139"/>
      <c r="AI17" s="1163"/>
    </row>
    <row r="18" spans="1:35" s="83" customFormat="1" ht="3.75" customHeight="1">
      <c r="A18" s="1144"/>
      <c r="B18" s="1145"/>
      <c r="C18" s="1145"/>
      <c r="D18" s="1146"/>
      <c r="E18" s="1146"/>
      <c r="F18" s="1145"/>
      <c r="G18" s="1145"/>
      <c r="H18" s="1145"/>
      <c r="I18" s="1145"/>
      <c r="J18" s="1145"/>
      <c r="K18" s="1145"/>
      <c r="L18" s="1145"/>
      <c r="M18" s="1145"/>
      <c r="N18" s="1145"/>
      <c r="O18" s="1145"/>
      <c r="P18" s="1145"/>
      <c r="Q18" s="1145"/>
      <c r="R18" s="1145"/>
      <c r="S18" s="1145"/>
      <c r="T18" s="1145"/>
      <c r="U18" s="1145"/>
      <c r="V18" s="1145"/>
      <c r="W18" s="1145"/>
      <c r="X18" s="1145"/>
      <c r="Y18" s="1145"/>
      <c r="Z18" s="1145"/>
      <c r="AA18" s="1145"/>
      <c r="AB18" s="1145"/>
      <c r="AC18" s="1145"/>
      <c r="AD18" s="1145"/>
      <c r="AE18" s="1145"/>
      <c r="AF18" s="1145"/>
      <c r="AG18" s="1145"/>
      <c r="AH18" s="1139"/>
      <c r="AI18" s="1163"/>
    </row>
    <row r="19" spans="1:35" s="83" customFormat="1" ht="8.25" customHeight="1">
      <c r="A19" s="648"/>
      <c r="B19" s="1139"/>
      <c r="C19" s="1139"/>
      <c r="D19" s="1139"/>
      <c r="E19" s="1139"/>
      <c r="F19" s="1139"/>
      <c r="G19" s="1139"/>
      <c r="H19" s="1139"/>
      <c r="I19" s="1139"/>
      <c r="J19" s="1139"/>
      <c r="K19" s="1139"/>
      <c r="L19" s="1139"/>
      <c r="M19" s="1139"/>
      <c r="N19" s="1139"/>
      <c r="O19" s="1139"/>
      <c r="P19" s="1139"/>
      <c r="Q19" s="1139"/>
      <c r="R19" s="1139"/>
      <c r="S19" s="1139"/>
      <c r="T19" s="1139"/>
      <c r="U19" s="1139"/>
      <c r="V19" s="1139"/>
      <c r="W19" s="1139"/>
      <c r="X19" s="1139"/>
      <c r="Y19" s="1139"/>
      <c r="Z19" s="1139"/>
      <c r="AA19" s="1139"/>
      <c r="AB19" s="1139"/>
      <c r="AC19" s="1139"/>
      <c r="AD19" s="1139"/>
      <c r="AE19" s="1139"/>
      <c r="AF19" s="1139"/>
      <c r="AG19" s="1139"/>
      <c r="AH19" s="1139"/>
      <c r="AI19" s="1163"/>
    </row>
    <row r="20" spans="1:35" s="83" customFormat="1" ht="10.5" customHeight="1">
      <c r="A20" s="1141" t="s">
        <v>1512</v>
      </c>
      <c r="B20" s="1139"/>
      <c r="C20" s="1136" t="s">
        <v>1513</v>
      </c>
      <c r="D20" s="1139"/>
      <c r="E20" s="1139"/>
      <c r="F20" s="1139"/>
      <c r="G20" s="1139"/>
      <c r="H20" s="1139"/>
      <c r="I20" s="1139"/>
      <c r="J20" s="1139"/>
      <c r="K20" s="1139"/>
      <c r="L20" s="1139"/>
      <c r="M20" s="1139"/>
      <c r="N20" s="1139"/>
      <c r="O20" s="1139"/>
      <c r="P20" s="1139"/>
      <c r="Q20" s="1139"/>
      <c r="R20" s="1139"/>
      <c r="S20" s="1139"/>
      <c r="T20" s="1139"/>
      <c r="U20" s="1139"/>
      <c r="V20" s="1139"/>
      <c r="W20" s="1139"/>
      <c r="X20" s="1139"/>
      <c r="Y20" s="1139"/>
      <c r="Z20" s="1139"/>
      <c r="AA20" s="1139"/>
      <c r="AB20" s="1139"/>
      <c r="AC20" s="1139"/>
      <c r="AD20" s="1139"/>
      <c r="AE20" s="1139"/>
      <c r="AF20" s="1139"/>
      <c r="AG20" s="1139"/>
      <c r="AH20" s="1139"/>
      <c r="AI20" s="1163"/>
    </row>
    <row r="21" spans="1:35" s="83" customFormat="1" ht="10.5" customHeight="1">
      <c r="A21" s="648"/>
      <c r="B21" s="1139"/>
      <c r="C21" s="1140" t="s">
        <v>1514</v>
      </c>
      <c r="D21" s="1139"/>
      <c r="E21" s="1139"/>
      <c r="F21" s="1139"/>
      <c r="G21" s="1139"/>
      <c r="H21" s="1139"/>
      <c r="I21" s="1139"/>
      <c r="J21" s="1139"/>
      <c r="K21" s="1139"/>
      <c r="L21" s="1139"/>
      <c r="M21" s="1139"/>
      <c r="N21" s="1139"/>
      <c r="O21" s="1139"/>
      <c r="P21" s="1139"/>
      <c r="Q21" s="1139"/>
      <c r="R21" s="1139"/>
      <c r="S21" s="1139"/>
      <c r="T21" s="1139"/>
      <c r="U21" s="1139"/>
      <c r="V21" s="1139"/>
      <c r="W21" s="1139"/>
      <c r="X21" s="1139"/>
      <c r="Y21" s="1139"/>
      <c r="Z21" s="1139"/>
      <c r="AA21" s="1139"/>
      <c r="AB21" s="1139"/>
      <c r="AC21" s="1139"/>
      <c r="AD21" s="1139"/>
      <c r="AE21" s="1139"/>
      <c r="AF21" s="1139"/>
      <c r="AG21" s="1139"/>
      <c r="AH21" s="1139"/>
    </row>
    <row r="22" spans="1:35" s="83" customFormat="1" ht="7.5" customHeight="1">
      <c r="A22" s="648"/>
      <c r="B22" s="1139"/>
      <c r="C22" s="1139"/>
      <c r="D22" s="1139"/>
      <c r="E22" s="1139"/>
      <c r="F22" s="1139"/>
      <c r="G22" s="1139"/>
      <c r="H22" s="1139"/>
      <c r="I22" s="1139"/>
      <c r="J22" s="1139"/>
      <c r="K22" s="1139"/>
      <c r="L22" s="1139"/>
      <c r="M22" s="1139"/>
      <c r="N22" s="1139"/>
      <c r="O22" s="1139"/>
      <c r="P22" s="1139"/>
      <c r="Q22" s="1139"/>
      <c r="R22" s="1139"/>
      <c r="S22" s="1139"/>
      <c r="T22" s="1139"/>
      <c r="U22" s="1139"/>
      <c r="V22" s="1139"/>
      <c r="W22" s="1139"/>
      <c r="X22" s="1139"/>
      <c r="Y22" s="1139"/>
      <c r="Z22" s="1139"/>
      <c r="AA22" s="1139"/>
      <c r="AB22" s="1139"/>
      <c r="AC22" s="1139"/>
      <c r="AD22" s="1139"/>
      <c r="AE22" s="1139"/>
      <c r="AF22" s="1139"/>
      <c r="AG22" s="1139"/>
      <c r="AH22" s="1139"/>
    </row>
    <row r="23" spans="1:35" s="83" customFormat="1" ht="7.5" customHeight="1" thickBot="1">
      <c r="A23" s="648"/>
      <c r="B23" s="1139"/>
      <c r="C23" s="1139"/>
      <c r="D23" s="1139"/>
      <c r="E23" s="1139"/>
      <c r="F23" s="1139"/>
      <c r="G23" s="1139"/>
      <c r="H23" s="1139"/>
      <c r="I23" s="1139"/>
      <c r="J23" s="1139"/>
      <c r="K23" s="1139"/>
      <c r="L23" s="1139"/>
      <c r="M23" s="1139"/>
      <c r="N23" s="1139"/>
      <c r="O23" s="1139"/>
      <c r="P23" s="1139"/>
      <c r="Q23" s="1139"/>
      <c r="R23" s="1139"/>
      <c r="S23" s="1139"/>
      <c r="T23" s="1139"/>
      <c r="U23" s="1139"/>
      <c r="V23" s="1139"/>
      <c r="W23" s="1139"/>
      <c r="X23" s="1139"/>
      <c r="Y23" s="1139"/>
      <c r="Z23" s="1139"/>
      <c r="AA23" s="1139"/>
      <c r="AB23" s="1139"/>
      <c r="AC23" s="1139"/>
      <c r="AD23" s="1139"/>
      <c r="AE23" s="1139"/>
      <c r="AF23" s="1139"/>
      <c r="AG23" s="1139"/>
      <c r="AH23" s="1139"/>
    </row>
    <row r="24" spans="1:35" s="83" customFormat="1" ht="5.25" customHeight="1">
      <c r="A24" s="648"/>
      <c r="B24" s="1139"/>
      <c r="C24" s="1151"/>
      <c r="D24" s="1152"/>
      <c r="E24" s="1153"/>
      <c r="F24" s="1154"/>
      <c r="G24" s="1154"/>
      <c r="H24" s="1154"/>
      <c r="I24" s="1154"/>
      <c r="J24" s="1154"/>
      <c r="K24" s="1151"/>
      <c r="L24" s="1155"/>
      <c r="M24" s="1151"/>
      <c r="N24" s="1154"/>
      <c r="O24" s="1154"/>
      <c r="P24" s="1155"/>
      <c r="Q24" s="1151"/>
      <c r="R24" s="1154"/>
      <c r="S24" s="1154"/>
      <c r="T24" s="1155"/>
      <c r="U24" s="1151"/>
      <c r="V24" s="1154"/>
      <c r="W24" s="1154"/>
      <c r="X24" s="1155"/>
      <c r="Y24" s="1154"/>
      <c r="Z24" s="1154"/>
      <c r="AA24" s="1154"/>
      <c r="AB24" s="1155"/>
      <c r="AC24" s="1139"/>
      <c r="AD24" s="1139"/>
      <c r="AE24" s="1139"/>
      <c r="AF24" s="1139"/>
      <c r="AG24" s="1139"/>
      <c r="AH24" s="1139"/>
    </row>
    <row r="25" spans="1:35" s="83" customFormat="1" ht="10.5" customHeight="1">
      <c r="A25" s="648"/>
      <c r="B25" s="1139"/>
      <c r="C25" s="1156"/>
      <c r="D25" s="83" t="s">
        <v>1473</v>
      </c>
      <c r="E25" s="1157"/>
      <c r="F25" s="1139"/>
      <c r="G25" s="6073" t="s">
        <v>1474</v>
      </c>
      <c r="H25" s="6073"/>
      <c r="I25" s="6073"/>
      <c r="J25" s="1139"/>
      <c r="K25" s="1158"/>
      <c r="L25" s="1159"/>
      <c r="M25" s="1170"/>
      <c r="N25" s="6073" t="s">
        <v>1500</v>
      </c>
      <c r="O25" s="6073"/>
      <c r="P25" s="1202"/>
      <c r="Q25" s="1211"/>
      <c r="R25" s="6073" t="s">
        <v>1505</v>
      </c>
      <c r="S25" s="6073"/>
      <c r="T25" s="1202"/>
      <c r="U25" s="1211"/>
      <c r="V25" s="6073" t="s">
        <v>1220</v>
      </c>
      <c r="W25" s="6073"/>
      <c r="X25" s="1202"/>
      <c r="Z25" s="6073" t="s">
        <v>1506</v>
      </c>
      <c r="AA25" s="6073"/>
      <c r="AB25" s="1088"/>
      <c r="AC25" s="1139"/>
      <c r="AD25" s="1139"/>
      <c r="AE25" s="1139"/>
      <c r="AF25" s="1139"/>
      <c r="AG25" s="1139"/>
      <c r="AH25" s="1139"/>
    </row>
    <row r="26" spans="1:35" s="83" customFormat="1" ht="10.5" customHeight="1">
      <c r="A26" s="648"/>
      <c r="B26" s="1139"/>
      <c r="C26" s="1156"/>
      <c r="D26" s="90" t="s">
        <v>1475</v>
      </c>
      <c r="E26" s="1157"/>
      <c r="F26" s="1139"/>
      <c r="G26" s="6099" t="s">
        <v>1476</v>
      </c>
      <c r="H26" s="6099"/>
      <c r="I26" s="6099"/>
      <c r="J26" s="1139"/>
      <c r="K26" s="1158"/>
      <c r="L26" s="1159"/>
      <c r="M26" s="1170"/>
      <c r="N26" s="6099" t="s">
        <v>1501</v>
      </c>
      <c r="O26" s="6099"/>
      <c r="P26" s="1206"/>
      <c r="Q26" s="1212"/>
      <c r="R26" s="6070" t="s">
        <v>1502</v>
      </c>
      <c r="S26" s="6070"/>
      <c r="T26" s="1206"/>
      <c r="U26" s="1212"/>
      <c r="V26" s="6070" t="s">
        <v>1503</v>
      </c>
      <c r="W26" s="6070"/>
      <c r="X26" s="1206"/>
      <c r="Z26" s="6070" t="s">
        <v>1504</v>
      </c>
      <c r="AA26" s="6070"/>
      <c r="AB26" s="1088"/>
      <c r="AC26" s="1139"/>
      <c r="AD26" s="1139"/>
      <c r="AE26" s="1139"/>
      <c r="AF26" s="1139"/>
      <c r="AG26" s="1139"/>
      <c r="AH26" s="1139"/>
    </row>
    <row r="27" spans="1:35" s="83" customFormat="1" ht="10.5" customHeight="1">
      <c r="A27" s="648"/>
      <c r="B27" s="1139"/>
      <c r="C27" s="1156"/>
      <c r="E27" s="1157"/>
      <c r="F27" s="1139"/>
      <c r="G27" s="1203"/>
      <c r="H27" s="1203"/>
      <c r="I27" s="1203"/>
      <c r="J27" s="1139"/>
      <c r="K27" s="1158"/>
      <c r="L27" s="1159"/>
      <c r="M27" s="1170"/>
      <c r="N27" s="6102" t="s">
        <v>91</v>
      </c>
      <c r="O27" s="6099"/>
      <c r="P27" s="1206"/>
      <c r="Q27" s="1212"/>
      <c r="R27" s="6102" t="s">
        <v>91</v>
      </c>
      <c r="S27" s="6099"/>
      <c r="T27" s="1206"/>
      <c r="U27" s="1212"/>
      <c r="V27" s="6102" t="s">
        <v>91</v>
      </c>
      <c r="W27" s="6099"/>
      <c r="X27" s="1206"/>
      <c r="Z27" s="6102" t="s">
        <v>91</v>
      </c>
      <c r="AA27" s="6099"/>
      <c r="AB27" s="1088"/>
      <c r="AC27" s="1139"/>
      <c r="AD27" s="1139"/>
      <c r="AE27" s="1139"/>
      <c r="AF27" s="1139"/>
      <c r="AG27" s="1139"/>
      <c r="AH27" s="1139"/>
    </row>
    <row r="28" spans="1:35" s="83" customFormat="1" ht="6.9" customHeight="1" thickBot="1">
      <c r="A28" s="648"/>
      <c r="B28" s="1139"/>
      <c r="C28" s="1156"/>
      <c r="E28" s="1157"/>
      <c r="F28" s="1139"/>
      <c r="H28" s="1204"/>
      <c r="I28" s="1204"/>
      <c r="J28" s="1139"/>
      <c r="K28" s="1158"/>
      <c r="L28" s="1159"/>
      <c r="M28" s="1160"/>
      <c r="N28" s="1168"/>
      <c r="O28" s="1168"/>
      <c r="P28" s="1207"/>
      <c r="Q28" s="1160"/>
      <c r="R28" s="1168"/>
      <c r="S28" s="1168"/>
      <c r="T28" s="1207"/>
      <c r="U28" s="1160"/>
      <c r="V28" s="1161"/>
      <c r="W28" s="1161"/>
      <c r="X28" s="1162"/>
      <c r="Y28" s="1161"/>
      <c r="Z28" s="1161"/>
      <c r="AA28" s="1161"/>
      <c r="AB28" s="1162"/>
      <c r="AC28" s="1139"/>
      <c r="AD28" s="1139"/>
      <c r="AE28" s="1139"/>
      <c r="AF28" s="1139"/>
      <c r="AG28" s="1139"/>
      <c r="AH28" s="1139"/>
    </row>
    <row r="29" spans="1:35" s="83" customFormat="1" ht="5.25" customHeight="1">
      <c r="A29" s="648"/>
      <c r="B29" s="1139"/>
      <c r="C29" s="1156"/>
      <c r="D29" s="1204"/>
      <c r="E29" s="1157"/>
      <c r="F29" s="1139"/>
      <c r="G29" s="1204"/>
      <c r="H29" s="1204"/>
      <c r="I29" s="1204"/>
      <c r="J29" s="1139"/>
      <c r="K29" s="1158"/>
      <c r="L29" s="1159"/>
      <c r="M29" s="1156"/>
      <c r="N29" s="1163"/>
      <c r="O29" s="1163"/>
      <c r="P29" s="1159"/>
      <c r="Q29" s="1156"/>
      <c r="R29" s="1163"/>
      <c r="S29" s="1163"/>
      <c r="T29" s="1159"/>
      <c r="U29" s="1156"/>
      <c r="V29" s="1139"/>
      <c r="W29" s="1139"/>
      <c r="X29" s="1164"/>
      <c r="Y29" s="1139"/>
      <c r="Z29" s="1139"/>
      <c r="AA29" s="1139"/>
      <c r="AB29" s="1164"/>
      <c r="AC29" s="1139"/>
      <c r="AD29" s="1139"/>
      <c r="AE29" s="1139"/>
      <c r="AF29" s="1139"/>
      <c r="AG29" s="1139"/>
      <c r="AH29" s="1139"/>
    </row>
    <row r="30" spans="1:35" s="83" customFormat="1" ht="10.5" customHeight="1">
      <c r="A30" s="648"/>
      <c r="B30" s="1139"/>
      <c r="C30" s="1158"/>
      <c r="D30" s="1204"/>
      <c r="E30" s="1157"/>
      <c r="F30" s="1139"/>
      <c r="G30" s="1204"/>
      <c r="H30" s="1204"/>
      <c r="I30" s="1204"/>
      <c r="J30" s="1163"/>
      <c r="K30" s="1156"/>
      <c r="L30" s="1164"/>
      <c r="M30" s="1208"/>
      <c r="N30" s="6101" t="s">
        <v>1507</v>
      </c>
      <c r="O30" s="6073"/>
      <c r="P30" s="1205"/>
      <c r="Q30" s="1208"/>
      <c r="R30" s="6101" t="s">
        <v>1508</v>
      </c>
      <c r="S30" s="6073"/>
      <c r="T30" s="1205"/>
      <c r="U30" s="1208"/>
      <c r="V30" s="6101" t="s">
        <v>1509</v>
      </c>
      <c r="W30" s="6073"/>
      <c r="X30" s="1205"/>
      <c r="Y30" s="1136"/>
      <c r="Z30" s="6101" t="s">
        <v>1510</v>
      </c>
      <c r="AA30" s="6073"/>
      <c r="AB30" s="1205"/>
      <c r="AC30" s="1139"/>
      <c r="AD30" s="1139"/>
      <c r="AE30" s="1139"/>
      <c r="AF30" s="1139"/>
      <c r="AG30" s="1139"/>
      <c r="AH30" s="1139"/>
    </row>
    <row r="31" spans="1:35" s="83" customFormat="1" ht="5.25" customHeight="1" thickBot="1">
      <c r="A31" s="648"/>
      <c r="B31" s="1139"/>
      <c r="C31" s="1165"/>
      <c r="D31" s="1166"/>
      <c r="E31" s="1167"/>
      <c r="F31" s="1161"/>
      <c r="G31" s="1161"/>
      <c r="H31" s="1161"/>
      <c r="I31" s="1168"/>
      <c r="J31" s="1168"/>
      <c r="K31" s="1160"/>
      <c r="L31" s="1162"/>
      <c r="M31" s="1165"/>
      <c r="N31" s="1161"/>
      <c r="O31" s="1161"/>
      <c r="P31" s="1162"/>
      <c r="Q31" s="1165"/>
      <c r="R31" s="1161"/>
      <c r="S31" s="1161"/>
      <c r="T31" s="1162"/>
      <c r="U31" s="1165"/>
      <c r="V31" s="1161"/>
      <c r="W31" s="1161"/>
      <c r="X31" s="1162"/>
      <c r="Y31" s="1161"/>
      <c r="Z31" s="1161"/>
      <c r="AA31" s="1161"/>
      <c r="AB31" s="1162"/>
      <c r="AC31" s="1139"/>
      <c r="AD31" s="1139"/>
      <c r="AE31" s="1139"/>
      <c r="AF31" s="1139"/>
      <c r="AG31" s="1139"/>
      <c r="AH31" s="1139"/>
    </row>
    <row r="32" spans="1:35" s="83" customFormat="1" ht="4.5" customHeight="1">
      <c r="A32" s="648"/>
      <c r="B32" s="1139"/>
      <c r="C32" s="1158"/>
      <c r="D32" s="1169"/>
      <c r="E32" s="1157"/>
      <c r="F32" s="1139"/>
      <c r="G32" s="1139"/>
      <c r="H32" s="1139"/>
      <c r="I32" s="1163"/>
      <c r="J32" s="1163"/>
      <c r="K32" s="1156"/>
      <c r="L32" s="1164"/>
      <c r="M32" s="1151"/>
      <c r="N32" s="1154"/>
      <c r="O32" s="1154"/>
      <c r="P32" s="1155"/>
      <c r="Q32" s="1139"/>
      <c r="R32" s="1139"/>
      <c r="S32" s="1139"/>
      <c r="T32" s="1164"/>
      <c r="U32" s="1158"/>
      <c r="V32" s="1139"/>
      <c r="W32" s="1139"/>
      <c r="X32" s="1164"/>
      <c r="Y32" s="1139"/>
      <c r="Z32" s="1139"/>
      <c r="AA32" s="1139"/>
      <c r="AB32" s="1164"/>
      <c r="AC32" s="1139"/>
      <c r="AD32" s="1139"/>
      <c r="AE32" s="1139"/>
      <c r="AF32" s="1139"/>
      <c r="AG32" s="1139"/>
      <c r="AH32" s="1139"/>
    </row>
    <row r="33" spans="1:34" s="83" customFormat="1" ht="20.25" customHeight="1">
      <c r="A33" s="648"/>
      <c r="B33" s="648"/>
      <c r="C33" s="1170"/>
      <c r="D33" s="1098" t="s">
        <v>704</v>
      </c>
      <c r="E33" s="1171"/>
      <c r="F33" s="88"/>
      <c r="G33" s="88" t="s">
        <v>1477</v>
      </c>
      <c r="H33" s="648"/>
      <c r="I33" s="648"/>
      <c r="J33" s="648"/>
      <c r="K33" s="6086" t="s">
        <v>123</v>
      </c>
      <c r="L33" s="6087"/>
      <c r="M33" s="1170"/>
      <c r="N33" s="6076"/>
      <c r="O33" s="6077"/>
      <c r="P33" s="1088"/>
      <c r="Q33" s="648"/>
      <c r="R33" s="6076"/>
      <c r="S33" s="6077"/>
      <c r="T33" s="1088"/>
      <c r="U33" s="1170"/>
      <c r="V33" s="6076"/>
      <c r="W33" s="6077"/>
      <c r="X33" s="1159"/>
      <c r="Z33" s="6076"/>
      <c r="AA33" s="6077"/>
      <c r="AB33" s="1088"/>
      <c r="AC33" s="648"/>
      <c r="AD33" s="648"/>
      <c r="AE33" s="648"/>
      <c r="AF33" s="648"/>
      <c r="AG33" s="648"/>
      <c r="AH33" s="648"/>
    </row>
    <row r="34" spans="1:34" s="83" customFormat="1" ht="4.5" customHeight="1" thickBot="1">
      <c r="A34" s="648"/>
      <c r="B34" s="648"/>
      <c r="C34" s="1172"/>
      <c r="D34" s="1173"/>
      <c r="E34" s="1174"/>
      <c r="F34" s="1175"/>
      <c r="G34" s="1175"/>
      <c r="H34" s="1176"/>
      <c r="I34" s="1176"/>
      <c r="J34" s="1176"/>
      <c r="K34" s="1172"/>
      <c r="L34" s="1177"/>
      <c r="M34" s="1172"/>
      <c r="N34" s="1176"/>
      <c r="O34" s="1176"/>
      <c r="P34" s="1177"/>
      <c r="Q34" s="1176"/>
      <c r="R34" s="1176"/>
      <c r="S34" s="1176"/>
      <c r="T34" s="1177"/>
      <c r="U34" s="1172"/>
      <c r="V34" s="1176"/>
      <c r="W34" s="1176"/>
      <c r="X34" s="1177"/>
      <c r="Y34" s="1176"/>
      <c r="Z34" s="1176"/>
      <c r="AA34" s="1176"/>
      <c r="AB34" s="1177"/>
      <c r="AC34" s="648"/>
      <c r="AD34" s="648"/>
      <c r="AE34" s="648"/>
      <c r="AF34" s="648"/>
      <c r="AG34" s="648"/>
      <c r="AH34" s="648"/>
    </row>
    <row r="35" spans="1:34" s="83" customFormat="1" ht="4.5" customHeight="1">
      <c r="A35" s="648"/>
      <c r="B35" s="648"/>
      <c r="C35" s="1170"/>
      <c r="D35" s="1097"/>
      <c r="E35" s="1171"/>
      <c r="F35" s="88"/>
      <c r="G35" s="88"/>
      <c r="H35" s="648"/>
      <c r="I35" s="648"/>
      <c r="J35" s="648"/>
      <c r="K35" s="1170"/>
      <c r="L35" s="1088"/>
      <c r="M35" s="1151"/>
      <c r="N35" s="1154"/>
      <c r="O35" s="1154"/>
      <c r="P35" s="1155"/>
      <c r="Q35" s="1139"/>
      <c r="R35" s="1139"/>
      <c r="S35" s="1139"/>
      <c r="T35" s="1164"/>
      <c r="U35" s="1158"/>
      <c r="V35" s="1139"/>
      <c r="W35" s="1139"/>
      <c r="X35" s="1164"/>
      <c r="Y35" s="1139"/>
      <c r="Z35" s="1139"/>
      <c r="AA35" s="1139"/>
      <c r="AB35" s="1164"/>
      <c r="AC35" s="648"/>
      <c r="AD35" s="648"/>
      <c r="AE35" s="648"/>
      <c r="AF35" s="648"/>
      <c r="AG35" s="648"/>
      <c r="AH35" s="648"/>
    </row>
    <row r="36" spans="1:34" s="83" customFormat="1" ht="20.25" customHeight="1">
      <c r="A36" s="648"/>
      <c r="B36" s="648"/>
      <c r="C36" s="1170"/>
      <c r="D36" s="1098" t="s">
        <v>705</v>
      </c>
      <c r="E36" s="1171"/>
      <c r="F36" s="88"/>
      <c r="G36" s="88" t="s">
        <v>1478</v>
      </c>
      <c r="H36" s="648"/>
      <c r="I36" s="648"/>
      <c r="J36" s="648"/>
      <c r="K36" s="6086" t="s">
        <v>125</v>
      </c>
      <c r="L36" s="6087"/>
      <c r="M36" s="1170"/>
      <c r="N36" s="6076"/>
      <c r="O36" s="6077"/>
      <c r="P36" s="1088"/>
      <c r="Q36" s="648"/>
      <c r="R36" s="6076"/>
      <c r="S36" s="6077"/>
      <c r="T36" s="1088"/>
      <c r="U36" s="1170"/>
      <c r="V36" s="6076"/>
      <c r="W36" s="6077"/>
      <c r="X36" s="1159"/>
      <c r="Z36" s="6076"/>
      <c r="AA36" s="6077"/>
      <c r="AB36" s="1088"/>
      <c r="AC36" s="648"/>
      <c r="AD36" s="648"/>
      <c r="AE36" s="648"/>
      <c r="AF36" s="648"/>
      <c r="AG36" s="648"/>
      <c r="AH36" s="648"/>
    </row>
    <row r="37" spans="1:34" s="83" customFormat="1" ht="4.5" customHeight="1" thickBot="1">
      <c r="A37" s="648"/>
      <c r="B37" s="648"/>
      <c r="C37" s="1170"/>
      <c r="D37" s="1097"/>
      <c r="E37" s="1171"/>
      <c r="F37" s="88"/>
      <c r="G37" s="88"/>
      <c r="H37" s="648"/>
      <c r="I37" s="648"/>
      <c r="J37" s="648"/>
      <c r="K37" s="1170"/>
      <c r="L37" s="1088"/>
      <c r="M37" s="1172"/>
      <c r="N37" s="1176"/>
      <c r="O37" s="1176"/>
      <c r="P37" s="1177"/>
      <c r="Q37" s="1176"/>
      <c r="R37" s="1176"/>
      <c r="S37" s="1176"/>
      <c r="T37" s="1177"/>
      <c r="U37" s="1172"/>
      <c r="V37" s="1176"/>
      <c r="W37" s="1176"/>
      <c r="X37" s="1177"/>
      <c r="Y37" s="1176"/>
      <c r="Z37" s="1176"/>
      <c r="AA37" s="1176"/>
      <c r="AB37" s="1177"/>
      <c r="AC37" s="648"/>
      <c r="AD37" s="648"/>
      <c r="AE37" s="648"/>
      <c r="AF37" s="648"/>
      <c r="AG37" s="648"/>
      <c r="AH37" s="648"/>
    </row>
    <row r="38" spans="1:34" s="83" customFormat="1" ht="4.5" customHeight="1">
      <c r="A38" s="648"/>
      <c r="B38" s="648"/>
      <c r="C38" s="731"/>
      <c r="D38" s="1178"/>
      <c r="E38" s="1179"/>
      <c r="F38" s="1180"/>
      <c r="G38" s="1180"/>
      <c r="H38" s="1089"/>
      <c r="I38" s="1089"/>
      <c r="J38" s="1089"/>
      <c r="K38" s="731"/>
      <c r="L38" s="1181"/>
      <c r="M38" s="1151"/>
      <c r="N38" s="1154"/>
      <c r="O38" s="1154"/>
      <c r="P38" s="1155"/>
      <c r="Q38" s="1139"/>
      <c r="R38" s="1139"/>
      <c r="S38" s="1139"/>
      <c r="T38" s="1164"/>
      <c r="U38" s="1158"/>
      <c r="V38" s="1139"/>
      <c r="W38" s="1139"/>
      <c r="X38" s="1164"/>
      <c r="Y38" s="1139"/>
      <c r="Z38" s="1139"/>
      <c r="AA38" s="1139"/>
      <c r="AB38" s="1164"/>
      <c r="AC38" s="648"/>
      <c r="AD38" s="648"/>
      <c r="AE38" s="648"/>
      <c r="AF38" s="648"/>
      <c r="AG38" s="648"/>
      <c r="AH38" s="648"/>
    </row>
    <row r="39" spans="1:34" s="83" customFormat="1" ht="20.25" customHeight="1">
      <c r="A39" s="648"/>
      <c r="B39" s="648"/>
      <c r="C39" s="1170"/>
      <c r="D39" s="1098" t="s">
        <v>706</v>
      </c>
      <c r="E39" s="1171"/>
      <c r="F39" s="88"/>
      <c r="G39" s="88" t="s">
        <v>1479</v>
      </c>
      <c r="H39" s="648"/>
      <c r="I39" s="648"/>
      <c r="J39" s="648"/>
      <c r="K39" s="6086" t="s">
        <v>135</v>
      </c>
      <c r="L39" s="6087"/>
      <c r="M39" s="1170"/>
      <c r="N39" s="6076"/>
      <c r="O39" s="6077"/>
      <c r="P39" s="1088"/>
      <c r="Q39" s="648"/>
      <c r="R39" s="6076"/>
      <c r="S39" s="6077"/>
      <c r="T39" s="1088"/>
      <c r="U39" s="1170"/>
      <c r="V39" s="6076"/>
      <c r="W39" s="6077"/>
      <c r="X39" s="1159"/>
      <c r="Z39" s="6076"/>
      <c r="AA39" s="6077"/>
      <c r="AB39" s="1088"/>
      <c r="AC39" s="648"/>
      <c r="AD39" s="648"/>
      <c r="AE39" s="648"/>
      <c r="AF39" s="648"/>
      <c r="AG39" s="648"/>
      <c r="AH39" s="648"/>
    </row>
    <row r="40" spans="1:34" s="83" customFormat="1" ht="4.5" customHeight="1" thickBot="1">
      <c r="A40" s="648"/>
      <c r="B40" s="648"/>
      <c r="C40" s="1172"/>
      <c r="D40" s="1173"/>
      <c r="E40" s="1174"/>
      <c r="F40" s="1175"/>
      <c r="G40" s="1175"/>
      <c r="H40" s="1176"/>
      <c r="I40" s="1176"/>
      <c r="J40" s="1176"/>
      <c r="K40" s="1172"/>
      <c r="L40" s="1177"/>
      <c r="M40" s="1172"/>
      <c r="N40" s="1176"/>
      <c r="O40" s="1176"/>
      <c r="P40" s="1177"/>
      <c r="Q40" s="1176"/>
      <c r="R40" s="1176"/>
      <c r="S40" s="1176"/>
      <c r="T40" s="1177"/>
      <c r="U40" s="1172"/>
      <c r="V40" s="1176"/>
      <c r="W40" s="1176"/>
      <c r="X40" s="1177"/>
      <c r="Y40" s="1176"/>
      <c r="Z40" s="1176"/>
      <c r="AA40" s="1176"/>
      <c r="AB40" s="1177"/>
      <c r="AC40" s="648"/>
      <c r="AD40" s="648"/>
      <c r="AE40" s="648"/>
      <c r="AF40" s="648"/>
      <c r="AG40" s="648"/>
      <c r="AH40" s="648"/>
    </row>
    <row r="41" spans="1:34" s="83" customFormat="1" ht="4.5" customHeight="1">
      <c r="A41" s="648"/>
      <c r="B41" s="648"/>
      <c r="C41" s="1170"/>
      <c r="D41" s="1097"/>
      <c r="E41" s="1171"/>
      <c r="F41" s="88"/>
      <c r="G41" s="88"/>
      <c r="H41" s="648"/>
      <c r="I41" s="648"/>
      <c r="J41" s="648"/>
      <c r="K41" s="1170"/>
      <c r="L41" s="1088"/>
      <c r="M41" s="1151"/>
      <c r="N41" s="1154"/>
      <c r="O41" s="1154"/>
      <c r="P41" s="1155"/>
      <c r="Q41" s="1139"/>
      <c r="R41" s="1139"/>
      <c r="S41" s="1139"/>
      <c r="T41" s="1164"/>
      <c r="U41" s="1158"/>
      <c r="V41" s="1139"/>
      <c r="W41" s="1139"/>
      <c r="X41" s="1164"/>
      <c r="Y41" s="1139"/>
      <c r="Z41" s="1139"/>
      <c r="AA41" s="1139"/>
      <c r="AB41" s="1164"/>
      <c r="AC41" s="648"/>
      <c r="AD41" s="648"/>
      <c r="AE41" s="648"/>
      <c r="AF41" s="648"/>
      <c r="AG41" s="648"/>
      <c r="AH41" s="648"/>
    </row>
    <row r="42" spans="1:34" s="83" customFormat="1" ht="20.25" customHeight="1">
      <c r="A42" s="648"/>
      <c r="B42" s="648"/>
      <c r="C42" s="1170"/>
      <c r="D42" s="1098" t="s">
        <v>707</v>
      </c>
      <c r="E42" s="1171"/>
      <c r="F42" s="88"/>
      <c r="G42" s="88" t="s">
        <v>1480</v>
      </c>
      <c r="H42" s="648"/>
      <c r="I42" s="648"/>
      <c r="J42" s="648"/>
      <c r="K42" s="6086" t="s">
        <v>140</v>
      </c>
      <c r="L42" s="6087"/>
      <c r="M42" s="1170"/>
      <c r="N42" s="6076"/>
      <c r="O42" s="6077"/>
      <c r="P42" s="1088"/>
      <c r="Q42" s="648"/>
      <c r="R42" s="6076"/>
      <c r="S42" s="6077"/>
      <c r="T42" s="1088"/>
      <c r="U42" s="1170"/>
      <c r="V42" s="6076"/>
      <c r="W42" s="6077"/>
      <c r="X42" s="1159"/>
      <c r="Z42" s="6076"/>
      <c r="AA42" s="6077"/>
      <c r="AB42" s="1088"/>
      <c r="AC42" s="648"/>
      <c r="AD42" s="648"/>
      <c r="AE42" s="648"/>
      <c r="AF42" s="648"/>
      <c r="AG42" s="648"/>
      <c r="AH42" s="648"/>
    </row>
    <row r="43" spans="1:34" s="83" customFormat="1" ht="4.5" customHeight="1" thickBot="1">
      <c r="A43" s="648"/>
      <c r="B43" s="648"/>
      <c r="C43" s="1170"/>
      <c r="D43" s="1097"/>
      <c r="E43" s="1171"/>
      <c r="F43" s="88"/>
      <c r="G43" s="88"/>
      <c r="H43" s="648"/>
      <c r="I43" s="648"/>
      <c r="J43" s="648"/>
      <c r="K43" s="1170"/>
      <c r="L43" s="1088"/>
      <c r="M43" s="1172"/>
      <c r="N43" s="1176"/>
      <c r="O43" s="1176"/>
      <c r="P43" s="1177"/>
      <c r="Q43" s="1176"/>
      <c r="R43" s="1176"/>
      <c r="S43" s="1176"/>
      <c r="T43" s="1177"/>
      <c r="U43" s="1172"/>
      <c r="V43" s="1176"/>
      <c r="W43" s="1176"/>
      <c r="X43" s="1177"/>
      <c r="Y43" s="1176"/>
      <c r="Z43" s="1176"/>
      <c r="AA43" s="1176"/>
      <c r="AB43" s="1177"/>
      <c r="AC43" s="648"/>
      <c r="AD43" s="648"/>
      <c r="AE43" s="648"/>
      <c r="AF43" s="648"/>
      <c r="AG43" s="648"/>
      <c r="AH43" s="648"/>
    </row>
    <row r="44" spans="1:34" s="83" customFormat="1" ht="4.5" customHeight="1">
      <c r="A44" s="648"/>
      <c r="B44" s="648"/>
      <c r="C44" s="731"/>
      <c r="D44" s="1178"/>
      <c r="E44" s="1179"/>
      <c r="F44" s="1180"/>
      <c r="G44" s="1180"/>
      <c r="H44" s="1089"/>
      <c r="I44" s="1089"/>
      <c r="J44" s="1089"/>
      <c r="K44" s="731"/>
      <c r="L44" s="1181"/>
      <c r="M44" s="1151"/>
      <c r="N44" s="1154"/>
      <c r="O44" s="1154"/>
      <c r="P44" s="1155"/>
      <c r="Q44" s="1139"/>
      <c r="R44" s="1139"/>
      <c r="S44" s="1139"/>
      <c r="T44" s="1164"/>
      <c r="U44" s="1158"/>
      <c r="V44" s="1139"/>
      <c r="W44" s="1139"/>
      <c r="X44" s="1164"/>
      <c r="Y44" s="1139"/>
      <c r="Z44" s="1139"/>
      <c r="AA44" s="1139"/>
      <c r="AB44" s="1164"/>
      <c r="AC44" s="648"/>
      <c r="AD44" s="648"/>
      <c r="AE44" s="648"/>
      <c r="AF44" s="648"/>
      <c r="AG44" s="648"/>
      <c r="AH44" s="648"/>
    </row>
    <row r="45" spans="1:34" s="83" customFormat="1" ht="20.25" customHeight="1">
      <c r="A45" s="648"/>
      <c r="B45" s="648"/>
      <c r="C45" s="1170"/>
      <c r="D45" s="1098" t="s">
        <v>1414</v>
      </c>
      <c r="E45" s="1171"/>
      <c r="F45" s="88"/>
      <c r="G45" s="88" t="s">
        <v>1481</v>
      </c>
      <c r="H45" s="648"/>
      <c r="I45" s="648"/>
      <c r="J45" s="648"/>
      <c r="K45" s="6086" t="s">
        <v>141</v>
      </c>
      <c r="L45" s="6087"/>
      <c r="M45" s="1170"/>
      <c r="N45" s="6076"/>
      <c r="O45" s="6077"/>
      <c r="P45" s="1088"/>
      <c r="Q45" s="648"/>
      <c r="R45" s="6076"/>
      <c r="S45" s="6077"/>
      <c r="T45" s="1088"/>
      <c r="U45" s="1170"/>
      <c r="V45" s="6076"/>
      <c r="W45" s="6077"/>
      <c r="X45" s="1159"/>
      <c r="Z45" s="6076"/>
      <c r="AA45" s="6077"/>
      <c r="AB45" s="1088"/>
      <c r="AC45" s="648"/>
      <c r="AD45" s="648"/>
      <c r="AE45" s="648"/>
      <c r="AF45" s="648"/>
      <c r="AG45" s="648"/>
      <c r="AH45" s="648"/>
    </row>
    <row r="46" spans="1:34" s="83" customFormat="1" ht="4.5" customHeight="1" thickBot="1">
      <c r="A46" s="648"/>
      <c r="B46" s="648"/>
      <c r="C46" s="1172"/>
      <c r="D46" s="1173"/>
      <c r="E46" s="1174"/>
      <c r="F46" s="1175"/>
      <c r="G46" s="1175"/>
      <c r="H46" s="1176"/>
      <c r="I46" s="1176"/>
      <c r="J46" s="1176"/>
      <c r="K46" s="1172"/>
      <c r="L46" s="1177"/>
      <c r="M46" s="1172"/>
      <c r="N46" s="1176"/>
      <c r="O46" s="1176"/>
      <c r="P46" s="1177"/>
      <c r="Q46" s="1176"/>
      <c r="R46" s="1176"/>
      <c r="S46" s="1176"/>
      <c r="T46" s="1177"/>
      <c r="U46" s="1172"/>
      <c r="V46" s="1176"/>
      <c r="W46" s="1176"/>
      <c r="X46" s="1177"/>
      <c r="Y46" s="1176"/>
      <c r="Z46" s="1176"/>
      <c r="AA46" s="1176"/>
      <c r="AB46" s="1177"/>
      <c r="AC46" s="648"/>
      <c r="AD46" s="648"/>
      <c r="AE46" s="648"/>
      <c r="AF46" s="648"/>
      <c r="AG46" s="648"/>
      <c r="AH46" s="648"/>
    </row>
    <row r="47" spans="1:34" s="83" customFormat="1" ht="4.5" customHeight="1">
      <c r="A47" s="648"/>
      <c r="B47" s="648"/>
      <c r="C47" s="1170"/>
      <c r="D47" s="1097"/>
      <c r="E47" s="1171"/>
      <c r="F47" s="88"/>
      <c r="G47" s="88"/>
      <c r="H47" s="648"/>
      <c r="I47" s="648"/>
      <c r="J47" s="648"/>
      <c r="K47" s="1170"/>
      <c r="L47" s="1088"/>
      <c r="M47" s="1151"/>
      <c r="N47" s="1154"/>
      <c r="O47" s="1154"/>
      <c r="P47" s="1155"/>
      <c r="Q47" s="1139"/>
      <c r="R47" s="1139"/>
      <c r="S47" s="1139"/>
      <c r="T47" s="1164"/>
      <c r="U47" s="1158"/>
      <c r="V47" s="1139"/>
      <c r="W47" s="1139"/>
      <c r="X47" s="1164"/>
      <c r="Y47" s="1139"/>
      <c r="Z47" s="1139"/>
      <c r="AA47" s="1139"/>
      <c r="AB47" s="1164"/>
      <c r="AC47" s="648"/>
      <c r="AD47" s="648"/>
      <c r="AE47" s="648"/>
      <c r="AF47" s="648"/>
      <c r="AG47" s="648"/>
      <c r="AH47" s="648"/>
    </row>
    <row r="48" spans="1:34" s="83" customFormat="1" ht="20.25" customHeight="1">
      <c r="A48" s="648"/>
      <c r="B48" s="648"/>
      <c r="C48" s="1170"/>
      <c r="D48" s="1098" t="s">
        <v>708</v>
      </c>
      <c r="E48" s="1171"/>
      <c r="F48" s="88"/>
      <c r="G48" s="88" t="s">
        <v>1482</v>
      </c>
      <c r="H48" s="648"/>
      <c r="I48" s="648"/>
      <c r="J48" s="648"/>
      <c r="K48" s="6086" t="s">
        <v>143</v>
      </c>
      <c r="L48" s="6087"/>
      <c r="M48" s="1170"/>
      <c r="N48" s="6076"/>
      <c r="O48" s="6077"/>
      <c r="P48" s="1088"/>
      <c r="Q48" s="648"/>
      <c r="R48" s="6076"/>
      <c r="S48" s="6077"/>
      <c r="T48" s="1088"/>
      <c r="U48" s="1170"/>
      <c r="V48" s="6076"/>
      <c r="W48" s="6077"/>
      <c r="X48" s="1159"/>
      <c r="Z48" s="6076"/>
      <c r="AA48" s="6077"/>
      <c r="AB48" s="1088"/>
      <c r="AC48" s="648"/>
      <c r="AD48" s="648"/>
      <c r="AE48" s="648"/>
      <c r="AF48" s="648"/>
      <c r="AG48" s="648"/>
      <c r="AH48" s="648"/>
    </row>
    <row r="49" spans="1:34" s="83" customFormat="1" ht="4.5" customHeight="1" thickBot="1">
      <c r="A49" s="648"/>
      <c r="B49" s="648"/>
      <c r="C49" s="1172"/>
      <c r="D49" s="1173"/>
      <c r="E49" s="1174"/>
      <c r="F49" s="1175"/>
      <c r="G49" s="1175"/>
      <c r="H49" s="1176"/>
      <c r="I49" s="1176"/>
      <c r="J49" s="1176"/>
      <c r="K49" s="1172"/>
      <c r="L49" s="1177"/>
      <c r="M49" s="1172"/>
      <c r="N49" s="1176"/>
      <c r="O49" s="1176"/>
      <c r="P49" s="1177"/>
      <c r="Q49" s="1176"/>
      <c r="R49" s="1176"/>
      <c r="S49" s="1176"/>
      <c r="T49" s="1177"/>
      <c r="U49" s="1172"/>
      <c r="V49" s="1176"/>
      <c r="W49" s="1176"/>
      <c r="X49" s="1177"/>
      <c r="Y49" s="1176"/>
      <c r="Z49" s="1176"/>
      <c r="AA49" s="1176"/>
      <c r="AB49" s="1177"/>
      <c r="AC49" s="648"/>
      <c r="AD49" s="648"/>
      <c r="AE49" s="648"/>
      <c r="AF49" s="648"/>
      <c r="AG49" s="648"/>
      <c r="AH49" s="648"/>
    </row>
    <row r="50" spans="1:34" s="83" customFormat="1" ht="4.5" customHeight="1">
      <c r="A50" s="648"/>
      <c r="B50" s="648"/>
      <c r="C50" s="1170"/>
      <c r="D50" s="1097"/>
      <c r="E50" s="1171"/>
      <c r="F50" s="88"/>
      <c r="G50" s="88"/>
      <c r="H50" s="648"/>
      <c r="I50" s="648"/>
      <c r="J50" s="648"/>
      <c r="K50" s="1170"/>
      <c r="L50" s="1088"/>
      <c r="M50" s="1151"/>
      <c r="N50" s="1154"/>
      <c r="O50" s="1154"/>
      <c r="P50" s="1155"/>
      <c r="Q50" s="1139"/>
      <c r="R50" s="1139"/>
      <c r="S50" s="1139"/>
      <c r="T50" s="1164"/>
      <c r="U50" s="1158"/>
      <c r="V50" s="1139"/>
      <c r="W50" s="1139"/>
      <c r="X50" s="1164"/>
      <c r="Y50" s="1139"/>
      <c r="Z50" s="1139"/>
      <c r="AA50" s="1139"/>
      <c r="AB50" s="1164"/>
      <c r="AC50" s="648"/>
      <c r="AD50" s="648"/>
      <c r="AE50" s="648"/>
      <c r="AF50" s="648"/>
      <c r="AG50" s="648"/>
      <c r="AH50" s="648"/>
    </row>
    <row r="51" spans="1:34" s="83" customFormat="1" ht="20.25" customHeight="1">
      <c r="A51" s="648"/>
      <c r="B51" s="648"/>
      <c r="C51" s="1170"/>
      <c r="D51" s="1098" t="s">
        <v>709</v>
      </c>
      <c r="E51" s="1171"/>
      <c r="F51" s="88"/>
      <c r="G51" s="88" t="s">
        <v>1483</v>
      </c>
      <c r="H51" s="648"/>
      <c r="I51" s="648"/>
      <c r="J51" s="648"/>
      <c r="K51" s="6086" t="s">
        <v>144</v>
      </c>
      <c r="L51" s="6087"/>
      <c r="M51" s="1170"/>
      <c r="N51" s="6076"/>
      <c r="O51" s="6077"/>
      <c r="P51" s="1088"/>
      <c r="Q51" s="648"/>
      <c r="R51" s="6076"/>
      <c r="S51" s="6077"/>
      <c r="T51" s="1088"/>
      <c r="U51" s="1170"/>
      <c r="V51" s="6076"/>
      <c r="W51" s="6077"/>
      <c r="X51" s="1159"/>
      <c r="Z51" s="6076"/>
      <c r="AA51" s="6077"/>
      <c r="AB51" s="1088"/>
      <c r="AC51" s="648"/>
      <c r="AD51" s="648"/>
      <c r="AE51" s="648"/>
      <c r="AF51" s="648"/>
      <c r="AG51" s="648"/>
      <c r="AH51" s="648"/>
    </row>
    <row r="52" spans="1:34" s="83" customFormat="1" ht="4.5" customHeight="1" thickBot="1">
      <c r="A52" s="648"/>
      <c r="B52" s="648"/>
      <c r="C52" s="1172"/>
      <c r="D52" s="1173"/>
      <c r="E52" s="1174"/>
      <c r="F52" s="1175"/>
      <c r="G52" s="1175"/>
      <c r="H52" s="1176"/>
      <c r="I52" s="1176"/>
      <c r="J52" s="1176"/>
      <c r="K52" s="1172"/>
      <c r="L52" s="1177"/>
      <c r="M52" s="1172"/>
      <c r="N52" s="1176"/>
      <c r="O52" s="1176"/>
      <c r="P52" s="1177"/>
      <c r="Q52" s="1176"/>
      <c r="R52" s="1176"/>
      <c r="S52" s="1176"/>
      <c r="T52" s="1177"/>
      <c r="U52" s="1172"/>
      <c r="V52" s="1176"/>
      <c r="W52" s="1176"/>
      <c r="X52" s="1177"/>
      <c r="Y52" s="1176"/>
      <c r="Z52" s="1176"/>
      <c r="AA52" s="1176"/>
      <c r="AB52" s="1177"/>
      <c r="AC52" s="648"/>
      <c r="AD52" s="648"/>
      <c r="AE52" s="648"/>
      <c r="AF52" s="648"/>
      <c r="AG52" s="648"/>
      <c r="AH52" s="648"/>
    </row>
    <row r="53" spans="1:34" s="83" customFormat="1" ht="4.5" customHeight="1">
      <c r="A53" s="648"/>
      <c r="B53" s="648"/>
      <c r="C53" s="1170"/>
      <c r="D53" s="1097"/>
      <c r="E53" s="1171"/>
      <c r="F53" s="88"/>
      <c r="G53" s="88"/>
      <c r="H53" s="648"/>
      <c r="I53" s="648"/>
      <c r="J53" s="648"/>
      <c r="K53" s="1170"/>
      <c r="L53" s="1088"/>
      <c r="M53" s="1151"/>
      <c r="N53" s="1154"/>
      <c r="O53" s="1154"/>
      <c r="P53" s="1155"/>
      <c r="Q53" s="1139"/>
      <c r="R53" s="1139"/>
      <c r="S53" s="1139"/>
      <c r="T53" s="1164"/>
      <c r="U53" s="1158"/>
      <c r="V53" s="1139"/>
      <c r="W53" s="1139"/>
      <c r="X53" s="1164"/>
      <c r="Y53" s="1139"/>
      <c r="Z53" s="1139"/>
      <c r="AA53" s="1139"/>
      <c r="AB53" s="1164"/>
      <c r="AC53" s="648"/>
      <c r="AD53" s="648"/>
      <c r="AE53" s="648"/>
      <c r="AF53" s="648"/>
      <c r="AG53" s="648"/>
      <c r="AH53" s="648"/>
    </row>
    <row r="54" spans="1:34" s="83" customFormat="1" ht="20.25" customHeight="1">
      <c r="A54" s="648"/>
      <c r="B54" s="648"/>
      <c r="C54" s="1170"/>
      <c r="D54" s="1098" t="s">
        <v>710</v>
      </c>
      <c r="E54" s="1171"/>
      <c r="F54" s="88"/>
      <c r="G54" s="88" t="s">
        <v>1484</v>
      </c>
      <c r="H54" s="648"/>
      <c r="I54" s="648"/>
      <c r="J54" s="648"/>
      <c r="K54" s="6086" t="s">
        <v>146</v>
      </c>
      <c r="L54" s="6087"/>
      <c r="M54" s="1170"/>
      <c r="N54" s="6076"/>
      <c r="O54" s="6077"/>
      <c r="P54" s="1088"/>
      <c r="Q54" s="648"/>
      <c r="R54" s="6076"/>
      <c r="S54" s="6077"/>
      <c r="T54" s="1088"/>
      <c r="U54" s="1170"/>
      <c r="V54" s="6076"/>
      <c r="W54" s="6077"/>
      <c r="X54" s="1159"/>
      <c r="Z54" s="6076"/>
      <c r="AA54" s="6077"/>
      <c r="AB54" s="1088"/>
      <c r="AC54" s="648"/>
      <c r="AD54" s="648"/>
      <c r="AE54" s="648"/>
      <c r="AF54" s="648"/>
      <c r="AG54" s="648"/>
      <c r="AH54" s="648"/>
    </row>
    <row r="55" spans="1:34" s="83" customFormat="1" ht="4.5" customHeight="1" thickBot="1">
      <c r="A55" s="648"/>
      <c r="B55" s="648"/>
      <c r="C55" s="1170"/>
      <c r="D55" s="1097"/>
      <c r="E55" s="1171"/>
      <c r="F55" s="88"/>
      <c r="G55" s="88"/>
      <c r="H55" s="648"/>
      <c r="I55" s="648"/>
      <c r="J55" s="648"/>
      <c r="K55" s="1170"/>
      <c r="L55" s="1088"/>
      <c r="M55" s="1172"/>
      <c r="N55" s="1176"/>
      <c r="O55" s="1176"/>
      <c r="P55" s="1177"/>
      <c r="Q55" s="1176"/>
      <c r="R55" s="1176"/>
      <c r="S55" s="1176"/>
      <c r="T55" s="1177"/>
      <c r="U55" s="1172"/>
      <c r="V55" s="1176"/>
      <c r="W55" s="1176"/>
      <c r="X55" s="1177"/>
      <c r="Y55" s="1176"/>
      <c r="Z55" s="1176"/>
      <c r="AA55" s="1176"/>
      <c r="AB55" s="1177"/>
      <c r="AC55" s="648"/>
      <c r="AD55" s="648"/>
      <c r="AE55" s="648"/>
      <c r="AF55" s="648"/>
      <c r="AG55" s="648"/>
      <c r="AH55" s="648"/>
    </row>
    <row r="56" spans="1:34" s="83" customFormat="1" ht="4.5" customHeight="1">
      <c r="A56" s="648"/>
      <c r="B56" s="648"/>
      <c r="C56" s="731"/>
      <c r="D56" s="1178"/>
      <c r="E56" s="1179"/>
      <c r="F56" s="1180"/>
      <c r="G56" s="1180"/>
      <c r="H56" s="1089"/>
      <c r="I56" s="1089"/>
      <c r="J56" s="1089"/>
      <c r="K56" s="731"/>
      <c r="L56" s="1181"/>
      <c r="M56" s="1151"/>
      <c r="N56" s="1154"/>
      <c r="O56" s="1154"/>
      <c r="P56" s="1155"/>
      <c r="Q56" s="1139"/>
      <c r="R56" s="1139"/>
      <c r="S56" s="1139"/>
      <c r="T56" s="1164"/>
      <c r="U56" s="1158"/>
      <c r="V56" s="1139"/>
      <c r="W56" s="1139"/>
      <c r="X56" s="1164"/>
      <c r="Y56" s="1139"/>
      <c r="Z56" s="1139"/>
      <c r="AA56" s="1139"/>
      <c r="AB56" s="1164"/>
      <c r="AC56" s="648"/>
      <c r="AD56" s="648"/>
      <c r="AE56" s="648"/>
      <c r="AF56" s="648"/>
      <c r="AG56" s="648"/>
      <c r="AH56" s="648"/>
    </row>
    <row r="57" spans="1:34" s="83" customFormat="1" ht="20.25" customHeight="1">
      <c r="A57" s="648"/>
      <c r="B57" s="648"/>
      <c r="C57" s="1170"/>
      <c r="D57" s="1098" t="s">
        <v>711</v>
      </c>
      <c r="E57" s="1171"/>
      <c r="F57" s="88"/>
      <c r="G57" s="88" t="s">
        <v>1485</v>
      </c>
      <c r="H57" s="648"/>
      <c r="I57" s="648"/>
      <c r="J57" s="648"/>
      <c r="K57" s="6086" t="s">
        <v>147</v>
      </c>
      <c r="L57" s="6087"/>
      <c r="M57" s="1170"/>
      <c r="N57" s="6076"/>
      <c r="O57" s="6077"/>
      <c r="P57" s="1088"/>
      <c r="Q57" s="648"/>
      <c r="R57" s="6076"/>
      <c r="S57" s="6077"/>
      <c r="T57" s="1088"/>
      <c r="U57" s="1170"/>
      <c r="V57" s="6076"/>
      <c r="W57" s="6077"/>
      <c r="X57" s="1159"/>
      <c r="Z57" s="6076"/>
      <c r="AA57" s="6077"/>
      <c r="AB57" s="1088"/>
      <c r="AC57" s="648"/>
      <c r="AD57" s="648"/>
      <c r="AE57" s="648"/>
      <c r="AF57" s="648"/>
      <c r="AG57" s="648"/>
      <c r="AH57" s="648"/>
    </row>
    <row r="58" spans="1:34" s="83" customFormat="1" ht="4.5" customHeight="1" thickBot="1">
      <c r="A58" s="648"/>
      <c r="B58" s="648"/>
      <c r="C58" s="1172"/>
      <c r="D58" s="1173"/>
      <c r="E58" s="1174"/>
      <c r="F58" s="1175"/>
      <c r="G58" s="1175"/>
      <c r="H58" s="1176"/>
      <c r="I58" s="1176"/>
      <c r="J58" s="1176"/>
      <c r="K58" s="1172"/>
      <c r="L58" s="1177"/>
      <c r="M58" s="1172"/>
      <c r="N58" s="1176"/>
      <c r="O58" s="1176"/>
      <c r="P58" s="1177"/>
      <c r="Q58" s="1176"/>
      <c r="R58" s="1176"/>
      <c r="S58" s="1176"/>
      <c r="T58" s="1177"/>
      <c r="U58" s="1172"/>
      <c r="V58" s="1176"/>
      <c r="W58" s="1176"/>
      <c r="X58" s="1177"/>
      <c r="Y58" s="1176"/>
      <c r="Z58" s="1176"/>
      <c r="AA58" s="1176"/>
      <c r="AB58" s="1177"/>
      <c r="AC58" s="648"/>
      <c r="AD58" s="648"/>
      <c r="AE58" s="648"/>
      <c r="AF58" s="648"/>
      <c r="AG58" s="648"/>
      <c r="AH58" s="648"/>
    </row>
    <row r="59" spans="1:34" s="83" customFormat="1" ht="4.5" customHeight="1">
      <c r="A59" s="648"/>
      <c r="B59" s="648"/>
      <c r="C59" s="1170"/>
      <c r="D59" s="1097"/>
      <c r="E59" s="1171"/>
      <c r="F59" s="88"/>
      <c r="G59" s="88"/>
      <c r="H59" s="648"/>
      <c r="I59" s="648"/>
      <c r="J59" s="648"/>
      <c r="K59" s="1170"/>
      <c r="L59" s="1088"/>
      <c r="M59" s="1151"/>
      <c r="N59" s="1154"/>
      <c r="O59" s="1154"/>
      <c r="P59" s="1155"/>
      <c r="Q59" s="1139"/>
      <c r="R59" s="1139"/>
      <c r="S59" s="1139"/>
      <c r="T59" s="1164"/>
      <c r="U59" s="1158"/>
      <c r="V59" s="1139"/>
      <c r="W59" s="1139"/>
      <c r="X59" s="1164"/>
      <c r="Y59" s="1139"/>
      <c r="Z59" s="1139"/>
      <c r="AA59" s="1139"/>
      <c r="AB59" s="1164"/>
      <c r="AC59" s="648"/>
      <c r="AD59" s="648"/>
      <c r="AE59" s="648"/>
      <c r="AF59" s="648"/>
      <c r="AG59" s="648"/>
      <c r="AH59" s="648"/>
    </row>
    <row r="60" spans="1:34" s="83" customFormat="1" ht="20.25" customHeight="1">
      <c r="A60" s="648"/>
      <c r="B60" s="648"/>
      <c r="C60" s="1170"/>
      <c r="D60" s="1098" t="s">
        <v>1486</v>
      </c>
      <c r="E60" s="1171"/>
      <c r="F60" s="88"/>
      <c r="G60" s="88" t="s">
        <v>1487</v>
      </c>
      <c r="H60" s="648"/>
      <c r="I60" s="648"/>
      <c r="J60" s="648"/>
      <c r="K60" s="6086" t="s">
        <v>291</v>
      </c>
      <c r="L60" s="6087"/>
      <c r="M60" s="1170"/>
      <c r="N60" s="6076"/>
      <c r="O60" s="6077"/>
      <c r="P60" s="1088"/>
      <c r="Q60" s="648"/>
      <c r="R60" s="6076"/>
      <c r="S60" s="6077"/>
      <c r="T60" s="1088"/>
      <c r="U60" s="1170"/>
      <c r="V60" s="6076"/>
      <c r="W60" s="6077"/>
      <c r="X60" s="1159"/>
      <c r="Z60" s="6076"/>
      <c r="AA60" s="6077"/>
      <c r="AB60" s="1088"/>
      <c r="AC60" s="648"/>
      <c r="AD60" s="648"/>
      <c r="AE60" s="648"/>
      <c r="AF60" s="648"/>
      <c r="AG60" s="648"/>
      <c r="AH60" s="648"/>
    </row>
    <row r="61" spans="1:34" s="83" customFormat="1" ht="4.5" customHeight="1" thickBot="1">
      <c r="A61" s="648"/>
      <c r="B61" s="648"/>
      <c r="C61" s="1170"/>
      <c r="D61" s="1097"/>
      <c r="E61" s="1171"/>
      <c r="F61" s="88"/>
      <c r="G61" s="88"/>
      <c r="H61" s="648"/>
      <c r="I61" s="648"/>
      <c r="J61" s="648"/>
      <c r="K61" s="1170"/>
      <c r="L61" s="1088"/>
      <c r="M61" s="1172"/>
      <c r="N61" s="1176"/>
      <c r="O61" s="1176"/>
      <c r="P61" s="1177"/>
      <c r="Q61" s="1176"/>
      <c r="R61" s="1176"/>
      <c r="S61" s="1176"/>
      <c r="T61" s="1177"/>
      <c r="U61" s="1172"/>
      <c r="V61" s="1176"/>
      <c r="W61" s="1176"/>
      <c r="X61" s="1177"/>
      <c r="Y61" s="1176"/>
      <c r="Z61" s="1176"/>
      <c r="AA61" s="1176"/>
      <c r="AB61" s="1177"/>
      <c r="AC61" s="648"/>
      <c r="AD61" s="648"/>
      <c r="AE61" s="648"/>
      <c r="AF61" s="648"/>
      <c r="AG61" s="648"/>
      <c r="AH61" s="648"/>
    </row>
    <row r="62" spans="1:34" s="83" customFormat="1" ht="4.5" customHeight="1">
      <c r="A62" s="648"/>
      <c r="B62" s="648"/>
      <c r="C62" s="731"/>
      <c r="D62" s="1178"/>
      <c r="E62" s="1179"/>
      <c r="F62" s="1180"/>
      <c r="G62" s="1180"/>
      <c r="H62" s="1089"/>
      <c r="I62" s="1089"/>
      <c r="J62" s="1089"/>
      <c r="K62" s="731"/>
      <c r="L62" s="1181"/>
      <c r="M62" s="1151"/>
      <c r="N62" s="1154"/>
      <c r="O62" s="1154"/>
      <c r="P62" s="1155"/>
      <c r="Q62" s="1139"/>
      <c r="R62" s="1139"/>
      <c r="S62" s="1139"/>
      <c r="T62" s="1164"/>
      <c r="U62" s="1158"/>
      <c r="V62" s="1139"/>
      <c r="W62" s="1139"/>
      <c r="X62" s="1164"/>
      <c r="Y62" s="1139"/>
      <c r="Z62" s="1139"/>
      <c r="AA62" s="1139"/>
      <c r="AB62" s="1164"/>
      <c r="AC62" s="648"/>
      <c r="AD62" s="648"/>
      <c r="AE62" s="648"/>
      <c r="AF62" s="648"/>
      <c r="AG62" s="648"/>
      <c r="AH62" s="648"/>
    </row>
    <row r="63" spans="1:34" s="83" customFormat="1" ht="20.25" customHeight="1">
      <c r="A63" s="648"/>
      <c r="B63" s="648"/>
      <c r="C63" s="1170"/>
      <c r="D63" s="1098" t="s">
        <v>1488</v>
      </c>
      <c r="E63" s="1171"/>
      <c r="F63" s="88"/>
      <c r="G63" s="88" t="s">
        <v>1489</v>
      </c>
      <c r="H63" s="648"/>
      <c r="I63" s="648"/>
      <c r="J63" s="648"/>
      <c r="K63" s="6086" t="s">
        <v>276</v>
      </c>
      <c r="L63" s="6087"/>
      <c r="M63" s="1170"/>
      <c r="N63" s="6076"/>
      <c r="O63" s="6077"/>
      <c r="P63" s="1088"/>
      <c r="Q63" s="648"/>
      <c r="R63" s="6076"/>
      <c r="S63" s="6077"/>
      <c r="T63" s="1088"/>
      <c r="U63" s="1170"/>
      <c r="V63" s="6076"/>
      <c r="W63" s="6077"/>
      <c r="X63" s="1159"/>
      <c r="Z63" s="6076"/>
      <c r="AA63" s="6077"/>
      <c r="AB63" s="1088"/>
      <c r="AC63" s="648"/>
      <c r="AD63" s="648"/>
      <c r="AE63" s="648"/>
      <c r="AF63" s="648"/>
      <c r="AG63" s="648"/>
      <c r="AH63" s="648"/>
    </row>
    <row r="64" spans="1:34" s="83" customFormat="1" ht="4.5" customHeight="1" thickBot="1">
      <c r="A64" s="648"/>
      <c r="B64" s="648"/>
      <c r="C64" s="1172"/>
      <c r="D64" s="1173"/>
      <c r="E64" s="1174"/>
      <c r="F64" s="1175"/>
      <c r="G64" s="1175"/>
      <c r="H64" s="1176"/>
      <c r="I64" s="1176"/>
      <c r="J64" s="1176"/>
      <c r="K64" s="1172"/>
      <c r="L64" s="1177"/>
      <c r="M64" s="1172"/>
      <c r="N64" s="1176"/>
      <c r="O64" s="1176"/>
      <c r="P64" s="1177"/>
      <c r="Q64" s="1176"/>
      <c r="R64" s="1176"/>
      <c r="S64" s="1176"/>
      <c r="T64" s="1177"/>
      <c r="U64" s="1172"/>
      <c r="V64" s="1176"/>
      <c r="W64" s="1176"/>
      <c r="X64" s="1177"/>
      <c r="Y64" s="1176"/>
      <c r="Z64" s="1176"/>
      <c r="AA64" s="1176"/>
      <c r="AB64" s="1177"/>
      <c r="AC64" s="648"/>
      <c r="AD64" s="648"/>
      <c r="AE64" s="648"/>
      <c r="AF64" s="648"/>
      <c r="AG64" s="648"/>
      <c r="AH64" s="648"/>
    </row>
    <row r="65" spans="1:34" s="83" customFormat="1" ht="4.5" customHeight="1">
      <c r="A65" s="648"/>
      <c r="B65" s="648"/>
      <c r="C65" s="1170"/>
      <c r="D65" s="1097"/>
      <c r="E65" s="1171"/>
      <c r="F65" s="88"/>
      <c r="G65" s="88"/>
      <c r="H65" s="648"/>
      <c r="I65" s="648"/>
      <c r="J65" s="648"/>
      <c r="K65" s="1170"/>
      <c r="L65" s="1088"/>
      <c r="M65" s="1151"/>
      <c r="N65" s="1154"/>
      <c r="O65" s="1154"/>
      <c r="P65" s="1155"/>
      <c r="Q65" s="1139"/>
      <c r="R65" s="1139"/>
      <c r="S65" s="1139"/>
      <c r="T65" s="1164"/>
      <c r="U65" s="1158"/>
      <c r="V65" s="1139"/>
      <c r="W65" s="1139"/>
      <c r="X65" s="1164"/>
      <c r="Y65" s="1139"/>
      <c r="Z65" s="1139"/>
      <c r="AA65" s="1139"/>
      <c r="AB65" s="1164"/>
      <c r="AC65" s="648"/>
      <c r="AD65" s="648"/>
      <c r="AE65" s="648"/>
      <c r="AF65" s="648"/>
      <c r="AG65" s="648"/>
      <c r="AH65" s="648"/>
    </row>
    <row r="66" spans="1:34" s="83" customFormat="1" ht="20.25" customHeight="1">
      <c r="A66" s="648"/>
      <c r="B66" s="648"/>
      <c r="C66" s="1170"/>
      <c r="D66" s="1098" t="s">
        <v>1490</v>
      </c>
      <c r="E66" s="1171"/>
      <c r="F66" s="88"/>
      <c r="G66" s="88" t="s">
        <v>1491</v>
      </c>
      <c r="H66" s="648"/>
      <c r="I66" s="648"/>
      <c r="J66" s="648"/>
      <c r="K66" s="6086" t="s">
        <v>320</v>
      </c>
      <c r="L66" s="6087"/>
      <c r="M66" s="1170"/>
      <c r="N66" s="6076"/>
      <c r="O66" s="6077"/>
      <c r="P66" s="1088"/>
      <c r="Q66" s="648"/>
      <c r="R66" s="6076"/>
      <c r="S66" s="6077"/>
      <c r="T66" s="1088"/>
      <c r="U66" s="1170"/>
      <c r="V66" s="6076"/>
      <c r="W66" s="6077"/>
      <c r="X66" s="1159"/>
      <c r="Z66" s="6076"/>
      <c r="AA66" s="6077"/>
      <c r="AB66" s="1088"/>
      <c r="AC66" s="648"/>
      <c r="AD66" s="648"/>
      <c r="AE66" s="648"/>
      <c r="AF66" s="648"/>
      <c r="AG66" s="648"/>
      <c r="AH66" s="648"/>
    </row>
    <row r="67" spans="1:34" s="83" customFormat="1" ht="4.5" customHeight="1" thickBot="1">
      <c r="A67" s="648"/>
      <c r="B67" s="648"/>
      <c r="C67" s="1170"/>
      <c r="D67" s="1097"/>
      <c r="E67" s="1171"/>
      <c r="F67" s="88"/>
      <c r="G67" s="88"/>
      <c r="H67" s="648"/>
      <c r="I67" s="648"/>
      <c r="J67" s="648"/>
      <c r="K67" s="1170"/>
      <c r="L67" s="1088"/>
      <c r="M67" s="1172"/>
      <c r="N67" s="1176"/>
      <c r="O67" s="1176"/>
      <c r="P67" s="1177"/>
      <c r="Q67" s="1176"/>
      <c r="R67" s="1176"/>
      <c r="S67" s="1176"/>
      <c r="T67" s="1177"/>
      <c r="U67" s="1172"/>
      <c r="V67" s="1176"/>
      <c r="W67" s="1176"/>
      <c r="X67" s="1177"/>
      <c r="Y67" s="1176"/>
      <c r="Z67" s="1176"/>
      <c r="AA67" s="1176"/>
      <c r="AB67" s="1177"/>
      <c r="AC67" s="648"/>
      <c r="AD67" s="648"/>
      <c r="AE67" s="648"/>
      <c r="AF67" s="648"/>
      <c r="AG67" s="648"/>
      <c r="AH67" s="648"/>
    </row>
    <row r="68" spans="1:34" s="83" customFormat="1" ht="4.5" customHeight="1">
      <c r="A68" s="648"/>
      <c r="B68" s="648"/>
      <c r="C68" s="731"/>
      <c r="D68" s="1178"/>
      <c r="E68" s="1179"/>
      <c r="F68" s="1180"/>
      <c r="G68" s="1180"/>
      <c r="H68" s="1089"/>
      <c r="I68" s="1089"/>
      <c r="J68" s="1089"/>
      <c r="K68" s="731"/>
      <c r="L68" s="1181"/>
      <c r="M68" s="1151"/>
      <c r="N68" s="1154"/>
      <c r="O68" s="1154"/>
      <c r="P68" s="1155"/>
      <c r="Q68" s="1139"/>
      <c r="R68" s="1139"/>
      <c r="S68" s="1139"/>
      <c r="T68" s="1164"/>
      <c r="U68" s="1158"/>
      <c r="V68" s="1139"/>
      <c r="W68" s="1139"/>
      <c r="X68" s="1164"/>
      <c r="Y68" s="1139"/>
      <c r="Z68" s="1139"/>
      <c r="AA68" s="1139"/>
      <c r="AB68" s="1164"/>
      <c r="AC68" s="648"/>
      <c r="AD68" s="648"/>
      <c r="AE68" s="648"/>
      <c r="AF68" s="648"/>
      <c r="AG68" s="648"/>
      <c r="AH68" s="648"/>
    </row>
    <row r="69" spans="1:34" s="83" customFormat="1" ht="20.25" customHeight="1">
      <c r="A69" s="648"/>
      <c r="B69" s="648"/>
      <c r="C69" s="1170"/>
      <c r="D69" s="1098" t="s">
        <v>1492</v>
      </c>
      <c r="E69" s="1171"/>
      <c r="F69" s="88"/>
      <c r="G69" s="88" t="s">
        <v>1493</v>
      </c>
      <c r="H69" s="648"/>
      <c r="I69" s="648"/>
      <c r="J69" s="648"/>
      <c r="K69" s="6086" t="s">
        <v>322</v>
      </c>
      <c r="L69" s="6087"/>
      <c r="M69" s="1170"/>
      <c r="N69" s="6076"/>
      <c r="O69" s="6077"/>
      <c r="P69" s="1088"/>
      <c r="Q69" s="648"/>
      <c r="R69" s="6076"/>
      <c r="S69" s="6077"/>
      <c r="T69" s="1088"/>
      <c r="U69" s="1170"/>
      <c r="V69" s="6076"/>
      <c r="W69" s="6077"/>
      <c r="X69" s="1159"/>
      <c r="Z69" s="6076"/>
      <c r="AA69" s="6077"/>
      <c r="AB69" s="1088"/>
      <c r="AC69" s="648"/>
      <c r="AD69" s="648"/>
      <c r="AE69" s="648"/>
      <c r="AF69" s="648"/>
      <c r="AG69" s="648"/>
      <c r="AH69" s="648"/>
    </row>
    <row r="70" spans="1:34" s="83" customFormat="1" ht="4.5" customHeight="1" thickBot="1">
      <c r="A70" s="648"/>
      <c r="B70" s="648"/>
      <c r="C70" s="1172"/>
      <c r="D70" s="1173"/>
      <c r="E70" s="1174"/>
      <c r="F70" s="1175"/>
      <c r="G70" s="1175"/>
      <c r="H70" s="1176"/>
      <c r="I70" s="1176"/>
      <c r="J70" s="1176"/>
      <c r="K70" s="1172"/>
      <c r="L70" s="1177"/>
      <c r="M70" s="1172"/>
      <c r="N70" s="1176"/>
      <c r="O70" s="1176"/>
      <c r="P70" s="1177"/>
      <c r="Q70" s="1176"/>
      <c r="R70" s="1176"/>
      <c r="S70" s="1176"/>
      <c r="T70" s="1177"/>
      <c r="U70" s="1172"/>
      <c r="V70" s="1176"/>
      <c r="W70" s="1176"/>
      <c r="X70" s="1177"/>
      <c r="Y70" s="1176"/>
      <c r="Z70" s="1176"/>
      <c r="AA70" s="1176"/>
      <c r="AB70" s="1177"/>
      <c r="AC70" s="648"/>
      <c r="AD70" s="648"/>
      <c r="AE70" s="648"/>
      <c r="AF70" s="648"/>
      <c r="AG70" s="648"/>
      <c r="AH70" s="648"/>
    </row>
    <row r="71" spans="1:34" s="83" customFormat="1" ht="4.5" customHeight="1">
      <c r="A71" s="648"/>
      <c r="B71" s="648"/>
      <c r="C71" s="1170"/>
      <c r="D71" s="1097"/>
      <c r="E71" s="1171"/>
      <c r="F71" s="88"/>
      <c r="G71" s="88"/>
      <c r="H71" s="648"/>
      <c r="I71" s="648"/>
      <c r="J71" s="648"/>
      <c r="K71" s="1170"/>
      <c r="L71" s="1088"/>
      <c r="M71" s="1151"/>
      <c r="N71" s="1154"/>
      <c r="O71" s="1154"/>
      <c r="P71" s="1155"/>
      <c r="Q71" s="1139"/>
      <c r="R71" s="1139"/>
      <c r="S71" s="1139"/>
      <c r="T71" s="1164"/>
      <c r="U71" s="1158"/>
      <c r="V71" s="1139"/>
      <c r="W71" s="1139"/>
      <c r="X71" s="1164"/>
      <c r="Y71" s="1139"/>
      <c r="Z71" s="1139"/>
      <c r="AA71" s="1139"/>
      <c r="AB71" s="1164"/>
      <c r="AC71" s="648"/>
      <c r="AD71" s="648"/>
      <c r="AE71" s="648"/>
      <c r="AF71" s="648"/>
      <c r="AG71" s="648"/>
      <c r="AH71" s="648"/>
    </row>
    <row r="72" spans="1:34" s="83" customFormat="1" ht="20.25" customHeight="1">
      <c r="A72" s="648"/>
      <c r="B72" s="648"/>
      <c r="C72" s="1170"/>
      <c r="D72" s="1098" t="s">
        <v>1494</v>
      </c>
      <c r="E72" s="1171"/>
      <c r="F72" s="88"/>
      <c r="G72" s="88" t="s">
        <v>1495</v>
      </c>
      <c r="H72" s="648"/>
      <c r="I72" s="648"/>
      <c r="J72" s="648"/>
      <c r="K72" s="6086" t="s">
        <v>137</v>
      </c>
      <c r="L72" s="6087"/>
      <c r="M72" s="1170"/>
      <c r="N72" s="6076"/>
      <c r="O72" s="6077"/>
      <c r="P72" s="1088"/>
      <c r="Q72" s="648"/>
      <c r="R72" s="6076"/>
      <c r="S72" s="6077"/>
      <c r="T72" s="1088"/>
      <c r="U72" s="1170"/>
      <c r="V72" s="6076"/>
      <c r="W72" s="6077"/>
      <c r="X72" s="1159"/>
      <c r="Z72" s="6076"/>
      <c r="AA72" s="6077"/>
      <c r="AB72" s="1088"/>
      <c r="AC72" s="648"/>
      <c r="AD72" s="648"/>
      <c r="AE72" s="648"/>
      <c r="AF72" s="648"/>
      <c r="AG72" s="648"/>
      <c r="AH72" s="648"/>
    </row>
    <row r="73" spans="1:34" s="83" customFormat="1" ht="4.5" customHeight="1" thickBot="1">
      <c r="A73" s="648"/>
      <c r="B73" s="648"/>
      <c r="C73" s="1170"/>
      <c r="D73" s="1097"/>
      <c r="E73" s="1171"/>
      <c r="F73" s="88"/>
      <c r="G73" s="88"/>
      <c r="H73" s="648"/>
      <c r="I73" s="648"/>
      <c r="J73" s="648"/>
      <c r="K73" s="1170"/>
      <c r="L73" s="1088"/>
      <c r="M73" s="1172"/>
      <c r="N73" s="1176"/>
      <c r="O73" s="1176"/>
      <c r="P73" s="1177"/>
      <c r="Q73" s="1176"/>
      <c r="R73" s="1176"/>
      <c r="S73" s="1176"/>
      <c r="T73" s="1177"/>
      <c r="U73" s="1172"/>
      <c r="V73" s="1176"/>
      <c r="W73" s="1176"/>
      <c r="X73" s="1177"/>
      <c r="Y73" s="1176"/>
      <c r="Z73" s="1176"/>
      <c r="AA73" s="1176"/>
      <c r="AB73" s="1177"/>
      <c r="AC73" s="648"/>
      <c r="AD73" s="648"/>
      <c r="AE73" s="648"/>
      <c r="AF73" s="648"/>
      <c r="AG73" s="648"/>
      <c r="AH73" s="648"/>
    </row>
    <row r="74" spans="1:34" s="83" customFormat="1" ht="4.5" customHeight="1">
      <c r="A74" s="648"/>
      <c r="B74" s="648"/>
      <c r="C74" s="731"/>
      <c r="D74" s="1178"/>
      <c r="E74" s="1179"/>
      <c r="F74" s="1180"/>
      <c r="G74" s="1180"/>
      <c r="H74" s="1089"/>
      <c r="I74" s="1089"/>
      <c r="J74" s="1089"/>
      <c r="K74" s="731"/>
      <c r="L74" s="1181"/>
      <c r="M74" s="1151"/>
      <c r="N74" s="1154"/>
      <c r="O74" s="1154"/>
      <c r="P74" s="1155"/>
      <c r="Q74" s="1139"/>
      <c r="R74" s="1139"/>
      <c r="S74" s="1139"/>
      <c r="T74" s="1164"/>
      <c r="U74" s="1158"/>
      <c r="V74" s="1139"/>
      <c r="W74" s="1139"/>
      <c r="X74" s="1164"/>
      <c r="Y74" s="1139"/>
      <c r="Z74" s="1139"/>
      <c r="AA74" s="1139"/>
      <c r="AB74" s="1164"/>
      <c r="AC74" s="648"/>
      <c r="AD74" s="648"/>
      <c r="AE74" s="648"/>
      <c r="AF74" s="648"/>
      <c r="AG74" s="648"/>
      <c r="AH74" s="648"/>
    </row>
    <row r="75" spans="1:34" s="83" customFormat="1" ht="20.25" customHeight="1">
      <c r="A75" s="648"/>
      <c r="B75" s="648"/>
      <c r="C75" s="1170"/>
      <c r="D75" s="1098" t="s">
        <v>1496</v>
      </c>
      <c r="E75" s="1171"/>
      <c r="F75" s="88"/>
      <c r="G75" s="88" t="s">
        <v>1497</v>
      </c>
      <c r="H75" s="648"/>
      <c r="I75" s="648"/>
      <c r="J75" s="648"/>
      <c r="K75" s="6086" t="s">
        <v>139</v>
      </c>
      <c r="L75" s="6087"/>
      <c r="M75" s="1170"/>
      <c r="N75" s="6076"/>
      <c r="O75" s="6077"/>
      <c r="P75" s="1088"/>
      <c r="Q75" s="648"/>
      <c r="R75" s="6076"/>
      <c r="S75" s="6077"/>
      <c r="T75" s="1088"/>
      <c r="U75" s="1170"/>
      <c r="V75" s="6076"/>
      <c r="W75" s="6077"/>
      <c r="X75" s="1159"/>
      <c r="Z75" s="6076"/>
      <c r="AA75" s="6077"/>
      <c r="AB75" s="1088"/>
      <c r="AC75" s="648"/>
      <c r="AD75" s="648"/>
      <c r="AE75" s="648"/>
      <c r="AF75" s="648"/>
      <c r="AG75" s="648"/>
      <c r="AH75" s="648"/>
    </row>
    <row r="76" spans="1:34" s="83" customFormat="1" ht="4.5" customHeight="1" thickBot="1">
      <c r="A76" s="648"/>
      <c r="B76" s="648"/>
      <c r="C76" s="1172"/>
      <c r="D76" s="1173"/>
      <c r="E76" s="1174"/>
      <c r="F76" s="1175"/>
      <c r="G76" s="1175"/>
      <c r="H76" s="1176"/>
      <c r="I76" s="1176"/>
      <c r="J76" s="1176"/>
      <c r="K76" s="1172"/>
      <c r="L76" s="1177"/>
      <c r="M76" s="1172"/>
      <c r="N76" s="1176"/>
      <c r="O76" s="1176"/>
      <c r="P76" s="1177"/>
      <c r="Q76" s="1176"/>
      <c r="R76" s="1176"/>
      <c r="S76" s="1176"/>
      <c r="T76" s="1177"/>
      <c r="U76" s="1172"/>
      <c r="V76" s="1176"/>
      <c r="W76" s="1176"/>
      <c r="X76" s="1177"/>
      <c r="Y76" s="1176"/>
      <c r="Z76" s="1176"/>
      <c r="AA76" s="1176"/>
      <c r="AB76" s="1177"/>
      <c r="AC76" s="648"/>
      <c r="AD76" s="648"/>
      <c r="AE76" s="648"/>
      <c r="AF76" s="648"/>
      <c r="AG76" s="648"/>
      <c r="AH76" s="648"/>
    </row>
    <row r="77" spans="1:34" s="83" customFormat="1" ht="4.5" customHeight="1">
      <c r="A77" s="648"/>
      <c r="B77" s="648"/>
      <c r="C77" s="1170"/>
      <c r="D77" s="1097"/>
      <c r="E77" s="1171"/>
      <c r="F77" s="88"/>
      <c r="G77" s="88"/>
      <c r="H77" s="648"/>
      <c r="I77" s="648"/>
      <c r="J77" s="648"/>
      <c r="K77" s="1170"/>
      <c r="L77" s="1088"/>
      <c r="M77" s="1151"/>
      <c r="N77" s="1154"/>
      <c r="O77" s="1154"/>
      <c r="P77" s="1155"/>
      <c r="Q77" s="1139"/>
      <c r="R77" s="1139"/>
      <c r="S77" s="1139"/>
      <c r="T77" s="1164"/>
      <c r="U77" s="1158"/>
      <c r="V77" s="1139"/>
      <c r="W77" s="1139"/>
      <c r="X77" s="1164"/>
      <c r="Y77" s="1139"/>
      <c r="Z77" s="1139"/>
      <c r="AA77" s="1139"/>
      <c r="AB77" s="1164"/>
      <c r="AC77" s="648"/>
      <c r="AD77" s="648"/>
      <c r="AE77" s="648"/>
      <c r="AF77" s="648"/>
      <c r="AG77" s="648"/>
      <c r="AH77" s="648"/>
    </row>
    <row r="78" spans="1:34" s="83" customFormat="1" ht="20.25" customHeight="1">
      <c r="A78" s="648"/>
      <c r="B78" s="648"/>
      <c r="C78" s="1170"/>
      <c r="D78" s="1098" t="s">
        <v>1498</v>
      </c>
      <c r="E78" s="1171"/>
      <c r="F78" s="88"/>
      <c r="G78" s="88" t="s">
        <v>1499</v>
      </c>
      <c r="H78" s="648"/>
      <c r="I78" s="648"/>
      <c r="J78" s="648"/>
      <c r="K78" s="6086" t="s">
        <v>136</v>
      </c>
      <c r="L78" s="6087"/>
      <c r="M78" s="1170"/>
      <c r="N78" s="6076"/>
      <c r="O78" s="6077"/>
      <c r="P78" s="1088"/>
      <c r="Q78" s="648"/>
      <c r="R78" s="6076"/>
      <c r="S78" s="6077"/>
      <c r="T78" s="1088"/>
      <c r="U78" s="1170"/>
      <c r="V78" s="6076"/>
      <c r="W78" s="6077"/>
      <c r="X78" s="1159"/>
      <c r="Z78" s="6076"/>
      <c r="AA78" s="6077"/>
      <c r="AB78" s="1088"/>
      <c r="AC78" s="648"/>
      <c r="AD78" s="648"/>
      <c r="AE78" s="648"/>
      <c r="AF78" s="648"/>
      <c r="AG78" s="648"/>
      <c r="AH78" s="648"/>
    </row>
    <row r="79" spans="1:34" s="353" customFormat="1" ht="4.5" customHeight="1" thickBot="1">
      <c r="A79" s="650"/>
      <c r="B79" s="1182"/>
      <c r="C79" s="1183"/>
      <c r="D79" s="1184"/>
      <c r="E79" s="1185"/>
      <c r="F79" s="1184"/>
      <c r="G79" s="1184"/>
      <c r="H79" s="1184"/>
      <c r="I79" s="1184"/>
      <c r="J79" s="1184"/>
      <c r="K79" s="1183"/>
      <c r="L79" s="1186"/>
      <c r="M79" s="1172"/>
      <c r="N79" s="1176"/>
      <c r="O79" s="1176"/>
      <c r="P79" s="1177"/>
      <c r="Q79" s="1176"/>
      <c r="R79" s="1176"/>
      <c r="S79" s="1176"/>
      <c r="T79" s="1177"/>
      <c r="U79" s="1172"/>
      <c r="V79" s="1176"/>
      <c r="W79" s="1176"/>
      <c r="X79" s="1177"/>
      <c r="Y79" s="1176"/>
      <c r="Z79" s="1176"/>
      <c r="AA79" s="1176"/>
      <c r="AB79" s="1177"/>
      <c r="AC79" s="1182"/>
      <c r="AD79" s="1182"/>
      <c r="AE79" s="1182"/>
      <c r="AF79" s="1182"/>
      <c r="AG79" s="1182"/>
    </row>
    <row r="80" spans="1:34" s="353" customFormat="1" ht="6.75" customHeight="1">
      <c r="A80" s="650"/>
      <c r="B80" s="86"/>
      <c r="C80" s="1187"/>
      <c r="D80" s="1188"/>
      <c r="E80" s="1188"/>
      <c r="F80" s="1188"/>
      <c r="G80" s="1188"/>
      <c r="H80" s="1188"/>
      <c r="I80" s="1188"/>
      <c r="J80" s="1189"/>
      <c r="K80" s="1187"/>
      <c r="L80" s="1190"/>
      <c r="M80" s="1209"/>
      <c r="N80" s="1188"/>
      <c r="O80" s="1188"/>
      <c r="P80" s="1191"/>
      <c r="Q80" s="1209"/>
      <c r="R80" s="1188"/>
      <c r="S80" s="1188"/>
      <c r="T80" s="1191"/>
      <c r="U80" s="1209"/>
      <c r="V80" s="710"/>
      <c r="W80" s="710"/>
      <c r="X80" s="1194"/>
      <c r="Y80" s="710"/>
      <c r="Z80" s="1188"/>
      <c r="AA80" s="1188"/>
      <c r="AB80" s="1191"/>
    </row>
    <row r="81" spans="1:34" s="353" customFormat="1" ht="21" customHeight="1">
      <c r="A81" s="650"/>
      <c r="B81" s="86"/>
      <c r="C81" s="6088" t="s">
        <v>154</v>
      </c>
      <c r="D81" s="6089"/>
      <c r="E81" s="6089"/>
      <c r="F81" s="6089"/>
      <c r="G81" s="6089"/>
      <c r="H81" s="6089"/>
      <c r="I81" s="6089"/>
      <c r="J81" s="6090"/>
      <c r="K81" s="1192"/>
      <c r="L81" s="1193"/>
      <c r="M81" s="1210"/>
      <c r="N81" s="6074">
        <v>100</v>
      </c>
      <c r="O81" s="6075"/>
      <c r="P81" s="1088"/>
      <c r="Q81" s="648"/>
      <c r="R81" s="6074">
        <v>100</v>
      </c>
      <c r="S81" s="6075"/>
      <c r="T81" s="1088"/>
      <c r="U81" s="1170"/>
      <c r="V81" s="6074">
        <v>100</v>
      </c>
      <c r="W81" s="6075"/>
      <c r="X81" s="1159"/>
      <c r="Y81" s="83"/>
      <c r="Z81" s="6074">
        <v>100</v>
      </c>
      <c r="AA81" s="6075"/>
      <c r="AB81" s="1194"/>
    </row>
    <row r="82" spans="1:34" s="353" customFormat="1" ht="12.9" customHeight="1">
      <c r="A82" s="1195"/>
      <c r="B82" s="1195"/>
      <c r="C82" s="6091" t="s">
        <v>155</v>
      </c>
      <c r="D82" s="6092"/>
      <c r="E82" s="6092"/>
      <c r="F82" s="6092"/>
      <c r="G82" s="6092"/>
      <c r="H82" s="6092"/>
      <c r="I82" s="6092"/>
      <c r="J82" s="6093"/>
      <c r="K82" s="1196"/>
      <c r="L82" s="1197"/>
      <c r="M82" s="1196"/>
      <c r="N82" s="1195"/>
      <c r="O82" s="1195"/>
      <c r="P82" s="1197"/>
      <c r="Q82" s="1196"/>
      <c r="R82" s="1195"/>
      <c r="S82" s="1195"/>
      <c r="T82" s="1197"/>
      <c r="U82" s="1196"/>
      <c r="V82" s="1195"/>
      <c r="W82" s="1213"/>
      <c r="X82" s="1214"/>
      <c r="Y82" s="1213"/>
      <c r="Z82" s="1195"/>
      <c r="AA82" s="1195"/>
      <c r="AB82" s="1197"/>
      <c r="AC82" s="1195"/>
      <c r="AD82" s="1195"/>
      <c r="AE82" s="1195"/>
      <c r="AF82" s="1195"/>
      <c r="AG82" s="1195"/>
      <c r="AH82" s="1195"/>
    </row>
    <row r="83" spans="1:34" ht="6.75" customHeight="1" thickBot="1">
      <c r="A83" s="1198"/>
      <c r="B83" s="1198"/>
      <c r="C83" s="1199"/>
      <c r="D83" s="1200"/>
      <c r="E83" s="1200"/>
      <c r="F83" s="1200"/>
      <c r="G83" s="1200"/>
      <c r="H83" s="1200"/>
      <c r="I83" s="1200"/>
      <c r="J83" s="1200"/>
      <c r="K83" s="1199"/>
      <c r="L83" s="1201"/>
      <c r="M83" s="1199"/>
      <c r="N83" s="1200"/>
      <c r="O83" s="1200"/>
      <c r="P83" s="1201"/>
      <c r="Q83" s="1199"/>
      <c r="R83" s="1200"/>
      <c r="S83" s="1200"/>
      <c r="T83" s="1201"/>
      <c r="U83" s="1199"/>
      <c r="V83" s="1200"/>
      <c r="W83" s="1200"/>
      <c r="X83" s="1201"/>
      <c r="Y83" s="1200"/>
      <c r="Z83" s="1200"/>
      <c r="AA83" s="1200"/>
      <c r="AB83" s="1201"/>
      <c r="AC83" s="1198"/>
      <c r="AD83" s="1198"/>
      <c r="AE83" s="1198"/>
      <c r="AF83" s="1198"/>
      <c r="AG83" s="1198"/>
      <c r="AH83" s="1198"/>
    </row>
    <row r="84" spans="1:34" ht="6.9" customHeight="1"/>
    <row r="85" spans="1:34">
      <c r="C85" s="83" t="s">
        <v>1785</v>
      </c>
      <c r="E85" s="83" t="s">
        <v>1786</v>
      </c>
    </row>
    <row r="86" spans="1:34">
      <c r="E86" s="83" t="s">
        <v>1787</v>
      </c>
    </row>
    <row r="87" spans="1:34">
      <c r="C87" s="90" t="s">
        <v>1788</v>
      </c>
      <c r="E87" s="90" t="s">
        <v>1790</v>
      </c>
    </row>
    <row r="88" spans="1:34">
      <c r="E88" s="90" t="s">
        <v>1789</v>
      </c>
    </row>
    <row r="89" spans="1:34" ht="5.0999999999999996" customHeight="1" thickBot="1">
      <c r="A89" s="6094"/>
      <c r="B89" s="6094"/>
      <c r="C89" s="6094"/>
      <c r="D89" s="6094"/>
      <c r="E89" s="6094"/>
      <c r="F89" s="6094"/>
      <c r="G89" s="6094"/>
      <c r="H89" s="6094"/>
      <c r="I89" s="6094"/>
      <c r="J89" s="6094"/>
      <c r="K89" s="6094"/>
      <c r="L89" s="6094"/>
      <c r="M89" s="6094"/>
      <c r="N89" s="6094"/>
      <c r="O89" s="6094"/>
      <c r="P89" s="6094"/>
      <c r="Q89" s="6094"/>
      <c r="R89" s="6094"/>
      <c r="S89" s="6094"/>
      <c r="T89" s="6094"/>
      <c r="U89" s="6094"/>
      <c r="V89" s="6094"/>
      <c r="W89" s="6094"/>
      <c r="X89" s="6094"/>
      <c r="Y89" s="6094"/>
      <c r="Z89" s="6094"/>
      <c r="AA89" s="6094"/>
      <c r="AB89" s="6094"/>
      <c r="AC89" s="6094"/>
      <c r="AD89" s="6095"/>
      <c r="AE89" s="6095"/>
      <c r="AF89" s="6095"/>
      <c r="AG89" s="6095"/>
    </row>
    <row r="90" spans="1:34">
      <c r="AD90" s="84"/>
      <c r="AE90" s="84"/>
      <c r="AF90" s="84"/>
      <c r="AG90" s="84"/>
      <c r="AH90" s="84"/>
    </row>
    <row r="93" spans="1:34">
      <c r="C93" s="84"/>
      <c r="D93" s="84"/>
      <c r="E93" s="84"/>
      <c r="F93" s="84"/>
      <c r="G93" s="84"/>
      <c r="H93" s="84"/>
      <c r="I93" s="84"/>
      <c r="J93" s="84"/>
      <c r="K93" s="84"/>
      <c r="L93" s="84"/>
      <c r="M93" s="84"/>
      <c r="N93" s="84"/>
      <c r="O93" s="84"/>
      <c r="P93" s="84"/>
      <c r="Q93" s="84"/>
      <c r="R93" s="84"/>
      <c r="S93" s="84"/>
      <c r="T93" s="84"/>
      <c r="U93" s="84"/>
      <c r="V93" s="84"/>
      <c r="W93" s="84"/>
      <c r="X93" s="84"/>
      <c r="Y93" s="84"/>
      <c r="Z93" s="84"/>
      <c r="AA93" s="84"/>
    </row>
  </sheetData>
  <sheetProtection selectLockedCells="1" selectUnlockedCells="1"/>
  <mergeCells count="121">
    <mergeCell ref="X3:Z3"/>
    <mergeCell ref="AA3:AB3"/>
    <mergeCell ref="AC3:AD3"/>
    <mergeCell ref="AC4:AD4"/>
    <mergeCell ref="K33:L33"/>
    <mergeCell ref="K36:L36"/>
    <mergeCell ref="K39:L39"/>
    <mergeCell ref="G25:I25"/>
    <mergeCell ref="G26:I26"/>
    <mergeCell ref="N25:O25"/>
    <mergeCell ref="N26:O26"/>
    <mergeCell ref="AB10:AE10"/>
    <mergeCell ref="AB11:AF12"/>
    <mergeCell ref="N30:O30"/>
    <mergeCell ref="R30:S30"/>
    <mergeCell ref="V30:W30"/>
    <mergeCell ref="Z30:AA30"/>
    <mergeCell ref="N27:O27"/>
    <mergeCell ref="R27:S27"/>
    <mergeCell ref="V27:W27"/>
    <mergeCell ref="Z27:AA27"/>
    <mergeCell ref="R25:S25"/>
    <mergeCell ref="R26:S26"/>
    <mergeCell ref="V25:W25"/>
    <mergeCell ref="K60:L60"/>
    <mergeCell ref="K63:L63"/>
    <mergeCell ref="K66:L66"/>
    <mergeCell ref="K51:L51"/>
    <mergeCell ref="K54:L54"/>
    <mergeCell ref="K57:L57"/>
    <mergeCell ref="K42:L42"/>
    <mergeCell ref="K45:L45"/>
    <mergeCell ref="K48:L48"/>
    <mergeCell ref="K78:L78"/>
    <mergeCell ref="C81:J81"/>
    <mergeCell ref="C82:J82"/>
    <mergeCell ref="A89:AG89"/>
    <mergeCell ref="N78:O78"/>
    <mergeCell ref="R78:S78"/>
    <mergeCell ref="V78:W78"/>
    <mergeCell ref="Z78:AA78"/>
    <mergeCell ref="K69:L69"/>
    <mergeCell ref="K72:L72"/>
    <mergeCell ref="K75:L75"/>
    <mergeCell ref="V26:W26"/>
    <mergeCell ref="Z25:AA25"/>
    <mergeCell ref="Z26:AA26"/>
    <mergeCell ref="N39:O39"/>
    <mergeCell ref="R39:S39"/>
    <mergeCell ref="V39:W39"/>
    <mergeCell ref="Z39:AA39"/>
    <mergeCell ref="N42:O42"/>
    <mergeCell ref="R42:S42"/>
    <mergeCell ref="N33:O33"/>
    <mergeCell ref="R33:S33"/>
    <mergeCell ref="V33:W33"/>
    <mergeCell ref="Z33:AA33"/>
    <mergeCell ref="N36:O36"/>
    <mergeCell ref="R36:S36"/>
    <mergeCell ref="V36:W36"/>
    <mergeCell ref="Z36:AA36"/>
    <mergeCell ref="N51:O51"/>
    <mergeCell ref="R51:S51"/>
    <mergeCell ref="V51:W51"/>
    <mergeCell ref="Z51:AA51"/>
    <mergeCell ref="V42:W42"/>
    <mergeCell ref="Z42:AA42"/>
    <mergeCell ref="N45:O45"/>
    <mergeCell ref="R45:S45"/>
    <mergeCell ref="V45:W45"/>
    <mergeCell ref="Z45:AA45"/>
    <mergeCell ref="V48:W48"/>
    <mergeCell ref="Z48:AA48"/>
    <mergeCell ref="K11:K12"/>
    <mergeCell ref="U11:U12"/>
    <mergeCell ref="N72:O72"/>
    <mergeCell ref="R72:S72"/>
    <mergeCell ref="V72:W72"/>
    <mergeCell ref="Z72:AA72"/>
    <mergeCell ref="N75:O75"/>
    <mergeCell ref="R75:S75"/>
    <mergeCell ref="V75:W75"/>
    <mergeCell ref="Z75:AA75"/>
    <mergeCell ref="N66:O66"/>
    <mergeCell ref="R66:S66"/>
    <mergeCell ref="V66:W66"/>
    <mergeCell ref="Z66:AA66"/>
    <mergeCell ref="N69:O69"/>
    <mergeCell ref="R69:S69"/>
    <mergeCell ref="V69:W69"/>
    <mergeCell ref="Z69:AA69"/>
    <mergeCell ref="N60:O60"/>
    <mergeCell ref="R60:S60"/>
    <mergeCell ref="V60:W60"/>
    <mergeCell ref="Z60:AA60"/>
    <mergeCell ref="L11:Q12"/>
    <mergeCell ref="V11:AA12"/>
    <mergeCell ref="N6:O6"/>
    <mergeCell ref="N7:O7"/>
    <mergeCell ref="N8:O8"/>
    <mergeCell ref="W6:Z6"/>
    <mergeCell ref="W7:Z7"/>
    <mergeCell ref="W8:Z8"/>
    <mergeCell ref="N81:O81"/>
    <mergeCell ref="R81:S81"/>
    <mergeCell ref="V81:W81"/>
    <mergeCell ref="Z81:AA81"/>
    <mergeCell ref="V63:W63"/>
    <mergeCell ref="Z63:AA63"/>
    <mergeCell ref="N54:O54"/>
    <mergeCell ref="R54:S54"/>
    <mergeCell ref="V54:W54"/>
    <mergeCell ref="Z54:AA54"/>
    <mergeCell ref="N57:O57"/>
    <mergeCell ref="R57:S57"/>
    <mergeCell ref="V57:W57"/>
    <mergeCell ref="Z57:AA57"/>
    <mergeCell ref="N48:O48"/>
    <mergeCell ref="R48:S48"/>
    <mergeCell ref="N63:O63"/>
    <mergeCell ref="R63:S63"/>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8DE00-B6E1-47F6-94BD-523428A52BF6}">
  <dimension ref="A1:AI102"/>
  <sheetViews>
    <sheetView showGridLines="0" view="pageBreakPreview" topLeftCell="A22" zoomScaleNormal="100" zoomScaleSheetLayoutView="100" workbookViewId="0">
      <selection activeCell="AG57" sqref="AG57"/>
    </sheetView>
  </sheetViews>
  <sheetFormatPr defaultColWidth="9.109375" defaultRowHeight="10.199999999999999"/>
  <cols>
    <col min="1" max="1" width="3.6640625" style="650" customWidth="1"/>
    <col min="2" max="3" width="1.5546875" style="86" customWidth="1"/>
    <col min="4" max="4" width="4.33203125" style="86" customWidth="1"/>
    <col min="5" max="6" width="1.5546875" style="86" customWidth="1"/>
    <col min="7" max="7" width="9" style="86" customWidth="1"/>
    <col min="8" max="8" width="2.5546875" style="86" customWidth="1"/>
    <col min="9" max="9" width="4.109375" style="86" customWidth="1"/>
    <col min="10" max="11" width="9" style="86" customWidth="1"/>
    <col min="12" max="12" width="1.5546875" style="86" customWidth="1"/>
    <col min="13" max="13" width="3.33203125" style="86" customWidth="1"/>
    <col min="14" max="14" width="3.6640625" style="86" customWidth="1"/>
    <col min="15" max="15" width="6.109375" style="86" customWidth="1"/>
    <col min="16" max="16" width="4.6640625" style="86" customWidth="1"/>
    <col min="17" max="17" width="2.6640625" style="86" customWidth="1"/>
    <col min="18" max="19" width="6.109375" style="86" customWidth="1"/>
    <col min="20" max="21" width="3.88671875" style="86" customWidth="1"/>
    <col min="22" max="22" width="8.5546875" style="86" customWidth="1"/>
    <col min="23" max="23" width="4.88671875" style="86" customWidth="1"/>
    <col min="24" max="26" width="6.109375" style="86" customWidth="1"/>
    <col min="27" max="27" width="3.88671875" style="86" customWidth="1"/>
    <col min="28" max="29" width="3.6640625" style="86" customWidth="1"/>
    <col min="30" max="16384" width="9.109375" style="86"/>
  </cols>
  <sheetData>
    <row r="1" spans="1:35" ht="12.9" customHeight="1">
      <c r="A1" s="652"/>
      <c r="B1" s="84"/>
      <c r="C1" s="84"/>
      <c r="D1" s="84"/>
      <c r="E1" s="84"/>
      <c r="F1" s="84"/>
      <c r="G1" s="84"/>
      <c r="H1" s="84"/>
      <c r="I1" s="84"/>
      <c r="J1" s="1123"/>
      <c r="K1" s="1123"/>
      <c r="L1" s="1123"/>
      <c r="M1" s="1123"/>
      <c r="N1" s="1123"/>
      <c r="O1" s="1124"/>
      <c r="P1" s="1125"/>
      <c r="Q1" s="1125"/>
      <c r="R1" s="1052"/>
      <c r="S1" s="1053"/>
      <c r="T1" s="1053"/>
      <c r="U1" s="1125"/>
      <c r="V1" s="1125"/>
      <c r="W1" s="1044"/>
      <c r="X1" s="1044"/>
      <c r="Y1" s="1044"/>
      <c r="Z1" s="1044"/>
      <c r="AA1" s="1044"/>
      <c r="AB1" s="1044"/>
      <c r="AC1" s="1044"/>
    </row>
    <row r="2" spans="1:35" ht="15" customHeight="1">
      <c r="A2" s="648"/>
      <c r="B2" s="257"/>
      <c r="C2" s="1031"/>
      <c r="D2" s="1031"/>
      <c r="E2" s="1031"/>
      <c r="F2" s="1126" t="s">
        <v>1518</v>
      </c>
      <c r="J2" s="1127"/>
      <c r="K2" s="1036"/>
      <c r="L2" s="1128"/>
      <c r="M2" s="1128"/>
      <c r="N2" s="1128"/>
      <c r="O2" s="1127"/>
      <c r="P2" s="1125"/>
      <c r="Q2" s="1125"/>
      <c r="R2" s="1125"/>
      <c r="S2" s="1125"/>
      <c r="T2" s="1125"/>
      <c r="U2" s="1125"/>
      <c r="V2" s="1125"/>
      <c r="W2" s="1044"/>
      <c r="X2" s="1044"/>
      <c r="Y2" s="1044"/>
      <c r="Z2" s="1044"/>
      <c r="AA2" s="1044"/>
      <c r="AB2" s="1044"/>
      <c r="AC2" s="1044"/>
    </row>
    <row r="3" spans="1:35" ht="15" customHeight="1">
      <c r="A3" s="652"/>
      <c r="B3" s="1055"/>
      <c r="C3" s="689"/>
      <c r="D3" s="689"/>
      <c r="E3" s="689"/>
      <c r="F3" s="1129" t="s">
        <v>1519</v>
      </c>
      <c r="J3" s="1127"/>
      <c r="K3" s="1130"/>
      <c r="L3" s="1131"/>
      <c r="M3" s="1131"/>
      <c r="N3" s="1131"/>
      <c r="O3" s="1132"/>
      <c r="P3" s="1047"/>
      <c r="Q3" s="1047"/>
      <c r="R3" s="1043"/>
      <c r="S3" s="1043"/>
      <c r="T3" s="1043"/>
      <c r="U3" s="1043"/>
      <c r="V3" s="1043"/>
      <c r="W3" s="6097"/>
      <c r="X3" s="6098"/>
      <c r="Y3" s="1123"/>
      <c r="Z3" s="1123"/>
      <c r="AA3" s="1123"/>
      <c r="AB3" s="1123"/>
      <c r="AC3" s="1123"/>
      <c r="AD3" s="90"/>
      <c r="AE3" s="90"/>
      <c r="AF3" s="90"/>
      <c r="AG3" s="90"/>
      <c r="AH3" s="90"/>
      <c r="AI3" s="90"/>
    </row>
    <row r="4" spans="1:35" ht="12" customHeight="1">
      <c r="A4" s="648"/>
      <c r="B4" s="257"/>
      <c r="C4" s="1031"/>
      <c r="D4" s="1031"/>
      <c r="E4" s="1031"/>
      <c r="F4" s="84"/>
      <c r="G4" s="1133"/>
      <c r="H4" s="1133"/>
      <c r="I4" s="1133"/>
      <c r="J4" s="1134"/>
      <c r="K4" s="1036"/>
      <c r="L4" s="1134"/>
      <c r="M4" s="1134"/>
      <c r="N4" s="1134"/>
      <c r="O4" s="1135"/>
      <c r="P4" s="1136"/>
      <c r="Q4" s="1136"/>
      <c r="R4" s="1048"/>
      <c r="S4" s="1048"/>
      <c r="T4" s="1048"/>
      <c r="U4" s="1136"/>
      <c r="V4" s="1136"/>
      <c r="W4" s="6073"/>
      <c r="X4" s="4235"/>
      <c r="Y4" s="84"/>
      <c r="Z4" s="84"/>
      <c r="AA4" s="84"/>
      <c r="AB4" s="84"/>
      <c r="AC4" s="84"/>
    </row>
    <row r="5" spans="1:35" ht="3" customHeight="1">
      <c r="A5" s="648"/>
      <c r="B5" s="257"/>
      <c r="C5" s="1031"/>
      <c r="D5" s="1031"/>
      <c r="E5" s="1031"/>
      <c r="F5" s="84"/>
      <c r="G5" s="1133"/>
      <c r="H5" s="1133"/>
      <c r="I5" s="1133"/>
      <c r="J5" s="1134"/>
      <c r="K5" s="1036"/>
      <c r="L5" s="1134"/>
      <c r="M5" s="1134"/>
      <c r="N5" s="1134"/>
      <c r="O5" s="1135"/>
      <c r="P5" s="1137"/>
      <c r="Q5" s="1137"/>
      <c r="R5" s="1138"/>
      <c r="S5" s="1138"/>
      <c r="T5" s="1138"/>
      <c r="U5" s="1137"/>
      <c r="V5" s="1048"/>
      <c r="W5" s="1048"/>
      <c r="X5" s="1048"/>
      <c r="Y5" s="1048"/>
      <c r="Z5" s="1048"/>
      <c r="AA5" s="1048"/>
      <c r="AB5" s="1048"/>
      <c r="AC5" s="84"/>
    </row>
    <row r="6" spans="1:35" s="83" customFormat="1" ht="8.25" customHeight="1">
      <c r="A6" s="648"/>
      <c r="B6" s="1139"/>
      <c r="C6" s="1139"/>
      <c r="D6" s="1139"/>
      <c r="E6" s="1139"/>
      <c r="F6" s="1139"/>
      <c r="G6" s="1139"/>
      <c r="H6" s="1139"/>
      <c r="I6" s="1139"/>
      <c r="J6" s="1139"/>
      <c r="K6" s="1139"/>
      <c r="L6" s="1139"/>
      <c r="M6" s="1139"/>
      <c r="N6" s="1139"/>
      <c r="O6" s="1139"/>
      <c r="P6" s="1139"/>
      <c r="Q6" s="1139"/>
      <c r="R6" s="1139"/>
      <c r="S6" s="1139"/>
      <c r="T6" s="1139"/>
      <c r="U6" s="1139"/>
      <c r="V6" s="1139"/>
      <c r="W6" s="1139"/>
      <c r="X6" s="1139"/>
      <c r="Y6" s="1139"/>
      <c r="Z6" s="1139"/>
      <c r="AA6" s="1139"/>
      <c r="AB6" s="1139"/>
      <c r="AC6" s="1139"/>
    </row>
    <row r="7" spans="1:35" s="83" customFormat="1" ht="10.5" customHeight="1">
      <c r="A7" s="1141" t="s">
        <v>1511</v>
      </c>
      <c r="B7" s="1139"/>
      <c r="C7" s="1136" t="s">
        <v>1520</v>
      </c>
      <c r="D7" s="1139"/>
      <c r="E7" s="1139"/>
      <c r="F7" s="1139"/>
      <c r="G7" s="1139"/>
      <c r="H7" s="1139"/>
      <c r="I7" s="1139"/>
      <c r="J7" s="1139"/>
      <c r="K7" s="1139"/>
      <c r="L7" s="1139"/>
      <c r="M7" s="1139"/>
      <c r="N7" s="1139"/>
      <c r="O7" s="1139"/>
      <c r="P7" s="1139"/>
      <c r="Q7" s="1139"/>
      <c r="R7" s="1139"/>
      <c r="S7" s="1139"/>
      <c r="T7" s="1139"/>
      <c r="U7" s="1139"/>
      <c r="V7" s="1139"/>
      <c r="W7" s="1139"/>
      <c r="X7" s="1139"/>
      <c r="Y7" s="1139"/>
      <c r="Z7" s="1139"/>
      <c r="AA7" s="1139"/>
      <c r="AB7" s="1139"/>
      <c r="AC7" s="1139"/>
    </row>
    <row r="8" spans="1:35" s="83" customFormat="1" ht="10.5" customHeight="1">
      <c r="A8" s="648"/>
      <c r="B8" s="1139"/>
      <c r="C8" s="1140" t="s">
        <v>1521</v>
      </c>
      <c r="D8" s="1139"/>
      <c r="E8" s="1139"/>
      <c r="F8" s="1139"/>
      <c r="G8" s="1139"/>
      <c r="H8" s="1139"/>
      <c r="I8" s="1139"/>
      <c r="J8" s="1139"/>
      <c r="K8" s="1139"/>
      <c r="L8" s="1139"/>
      <c r="M8" s="1139"/>
      <c r="N8" s="1139"/>
      <c r="O8" s="1139"/>
      <c r="P8" s="1139"/>
      <c r="Q8" s="1139"/>
      <c r="R8" s="1139"/>
      <c r="S8" s="1139"/>
      <c r="T8" s="1139"/>
      <c r="U8" s="1139"/>
      <c r="V8" s="1139"/>
      <c r="W8" s="1139"/>
      <c r="X8" s="1139"/>
      <c r="Y8" s="1139"/>
      <c r="Z8" s="1139"/>
      <c r="AA8" s="1139"/>
      <c r="AB8" s="1139"/>
      <c r="AC8" s="1139"/>
    </row>
    <row r="9" spans="1:35" s="83" customFormat="1" ht="10.5" customHeight="1">
      <c r="A9" s="648"/>
      <c r="B9" s="1139"/>
      <c r="C9" s="1140"/>
      <c r="D9" s="1139"/>
      <c r="E9" s="1139"/>
      <c r="F9" s="1139"/>
      <c r="G9" s="1139"/>
      <c r="H9" s="1139"/>
      <c r="I9" s="1139"/>
      <c r="J9" s="1139"/>
      <c r="K9" s="1139"/>
      <c r="L9" s="1139"/>
      <c r="M9" s="1139"/>
      <c r="N9" s="1139"/>
      <c r="O9" s="1139"/>
      <c r="P9" s="1139"/>
      <c r="Q9" s="1139"/>
      <c r="R9" s="1139"/>
      <c r="S9" s="1139"/>
      <c r="T9" s="1139"/>
      <c r="U9" s="1139"/>
      <c r="V9" s="1139"/>
      <c r="W9" s="1139"/>
      <c r="X9" s="1139"/>
      <c r="Y9" s="1139"/>
      <c r="Z9" s="1139"/>
      <c r="AA9" s="1139"/>
      <c r="AB9" s="1139"/>
      <c r="AC9" s="1139"/>
    </row>
    <row r="10" spans="1:35" s="83" customFormat="1" ht="10.5" customHeight="1">
      <c r="A10" s="648"/>
      <c r="B10" s="1139"/>
      <c r="C10" s="1140"/>
      <c r="D10" s="1139"/>
      <c r="E10" s="1139"/>
      <c r="F10" s="1139"/>
      <c r="G10" s="1139"/>
      <c r="H10" s="6125" t="s">
        <v>1524</v>
      </c>
      <c r="I10" s="6125"/>
      <c r="J10" s="1139"/>
      <c r="K10" s="1139"/>
      <c r="L10" s="1139"/>
      <c r="M10" s="1139"/>
      <c r="N10" s="1139"/>
      <c r="O10" s="1139"/>
      <c r="P10" s="1139"/>
      <c r="Q10" s="1139"/>
      <c r="R10" s="1139"/>
      <c r="S10" s="1139"/>
      <c r="T10" s="1139"/>
      <c r="U10" s="1139"/>
      <c r="V10" s="1139"/>
      <c r="W10" s="1139"/>
      <c r="X10" s="1139"/>
      <c r="Y10" s="1139"/>
      <c r="Z10" s="1139"/>
      <c r="AA10" s="1139"/>
      <c r="AB10" s="1139"/>
      <c r="AC10" s="1139"/>
    </row>
    <row r="11" spans="1:35" s="651" customFormat="1" ht="10.5" customHeight="1">
      <c r="A11" s="648"/>
      <c r="B11" s="648"/>
      <c r="C11" s="652"/>
      <c r="D11" s="88">
        <v>1</v>
      </c>
      <c r="E11" s="648"/>
      <c r="F11" s="88" t="s">
        <v>1522</v>
      </c>
      <c r="G11" s="648"/>
      <c r="H11" s="648"/>
      <c r="I11" s="6123"/>
      <c r="J11" s="648"/>
      <c r="L11" s="88">
        <v>2</v>
      </c>
      <c r="M11" s="88" t="s">
        <v>1525</v>
      </c>
      <c r="N11" s="648"/>
      <c r="O11" s="648"/>
      <c r="P11" s="6123"/>
      <c r="Q11" s="648"/>
      <c r="R11" s="648"/>
      <c r="S11" s="88">
        <v>3</v>
      </c>
      <c r="T11" s="88" t="s">
        <v>1527</v>
      </c>
      <c r="U11" s="648"/>
      <c r="V11" s="648"/>
      <c r="W11" s="6123"/>
      <c r="X11" s="648"/>
      <c r="Y11" s="648"/>
      <c r="Z11" s="648"/>
      <c r="AA11" s="648"/>
      <c r="AB11" s="648"/>
      <c r="AC11" s="648"/>
    </row>
    <row r="12" spans="1:35" s="83" customFormat="1" ht="10.5" customHeight="1">
      <c r="A12" s="648"/>
      <c r="B12" s="1139"/>
      <c r="C12" s="1140"/>
      <c r="D12" s="1139"/>
      <c r="E12" s="1139"/>
      <c r="F12" s="1140" t="s">
        <v>1523</v>
      </c>
      <c r="G12" s="1139"/>
      <c r="H12" s="1139"/>
      <c r="I12" s="6124"/>
      <c r="J12" s="1139"/>
      <c r="K12" s="1139"/>
      <c r="L12" s="1139"/>
      <c r="M12" s="1140" t="s">
        <v>1526</v>
      </c>
      <c r="N12" s="1139"/>
      <c r="O12" s="1139"/>
      <c r="P12" s="6124"/>
      <c r="Q12" s="1139"/>
      <c r="R12" s="1139"/>
      <c r="S12" s="1139"/>
      <c r="T12" s="1140" t="s">
        <v>1528</v>
      </c>
      <c r="U12" s="1139"/>
      <c r="V12" s="1139"/>
      <c r="W12" s="6124"/>
      <c r="X12" s="1139"/>
      <c r="Y12" s="1139"/>
      <c r="Z12" s="1139"/>
      <c r="AA12" s="1139"/>
      <c r="AB12" s="1139"/>
      <c r="AC12" s="1139"/>
    </row>
    <row r="13" spans="1:35" s="83" customFormat="1" ht="10.5" customHeight="1">
      <c r="A13" s="648"/>
      <c r="B13" s="1139"/>
      <c r="C13" s="1140"/>
      <c r="D13" s="1139"/>
      <c r="E13" s="1139"/>
      <c r="F13" s="1139"/>
      <c r="G13" s="1139"/>
      <c r="H13" s="1139"/>
      <c r="I13" s="1139"/>
      <c r="J13" s="1139"/>
      <c r="K13" s="1139"/>
      <c r="L13" s="1139"/>
      <c r="M13" s="1139"/>
      <c r="N13" s="1139"/>
      <c r="O13" s="1139"/>
      <c r="P13" s="1139"/>
      <c r="Q13" s="1139"/>
      <c r="R13" s="1139"/>
      <c r="S13" s="1139"/>
      <c r="T13" s="1139"/>
      <c r="U13" s="1139"/>
      <c r="V13" s="1139"/>
      <c r="W13" s="1139"/>
      <c r="X13" s="1139"/>
      <c r="Y13" s="1139"/>
      <c r="Z13" s="1139"/>
      <c r="AA13" s="1139"/>
      <c r="AB13" s="1139"/>
      <c r="AC13" s="1139"/>
    </row>
    <row r="14" spans="1:35" s="83" customFormat="1" ht="10.5" customHeight="1">
      <c r="A14" s="648"/>
      <c r="B14" s="1139"/>
      <c r="C14" s="1140"/>
      <c r="D14" s="1139"/>
      <c r="E14" s="1139"/>
      <c r="F14" s="1139"/>
      <c r="G14" s="1139"/>
      <c r="H14" s="1139"/>
      <c r="I14" s="1139"/>
      <c r="J14" s="1139"/>
      <c r="K14" s="1139"/>
      <c r="L14" s="1225"/>
      <c r="M14" s="1223" t="s">
        <v>4795</v>
      </c>
      <c r="N14" s="1222"/>
      <c r="O14" s="1222"/>
      <c r="P14" s="1222"/>
      <c r="Q14" s="1222"/>
      <c r="R14" s="1139"/>
      <c r="S14" s="1139"/>
      <c r="T14" s="1223" t="s">
        <v>4796</v>
      </c>
      <c r="U14" s="1222"/>
      <c r="V14" s="1222"/>
      <c r="W14" s="1222"/>
      <c r="X14" s="1139"/>
      <c r="Y14" s="1139"/>
      <c r="Z14" s="1139"/>
      <c r="AA14" s="1139"/>
      <c r="AB14" s="1139"/>
      <c r="AC14" s="1139"/>
    </row>
    <row r="15" spans="1:35" s="83" customFormat="1" ht="10.5" customHeight="1">
      <c r="A15" s="648"/>
      <c r="B15" s="1139"/>
      <c r="C15" s="1140"/>
      <c r="D15" s="1139"/>
      <c r="E15" s="1139"/>
      <c r="F15" s="1139"/>
      <c r="G15" s="1139"/>
      <c r="H15" s="1139"/>
      <c r="I15" s="1139"/>
      <c r="J15" s="1139"/>
      <c r="K15" s="1139"/>
      <c r="L15" s="1225"/>
      <c r="M15" s="1224" t="s">
        <v>4870</v>
      </c>
      <c r="N15" s="1222"/>
      <c r="O15" s="1222"/>
      <c r="P15" s="1222"/>
      <c r="Q15" s="1222"/>
      <c r="R15" s="1139"/>
      <c r="S15" s="1139"/>
      <c r="T15" s="1224" t="s">
        <v>4871</v>
      </c>
      <c r="U15" s="1222"/>
      <c r="V15" s="1222"/>
      <c r="W15" s="1222"/>
      <c r="X15" s="1139"/>
      <c r="Y15" s="1139"/>
      <c r="Z15" s="1139"/>
      <c r="AA15" s="1139"/>
      <c r="AB15" s="1139"/>
      <c r="AC15" s="1139"/>
    </row>
    <row r="16" spans="1:35" s="83" customFormat="1" ht="10.5" customHeight="1">
      <c r="A16" s="648"/>
      <c r="B16" s="1139"/>
      <c r="C16" s="1140"/>
      <c r="D16" s="1139"/>
      <c r="E16" s="1139"/>
      <c r="F16" s="1139"/>
      <c r="G16" s="1139"/>
      <c r="H16" s="1139"/>
      <c r="I16" s="1139"/>
      <c r="J16" s="1139"/>
      <c r="K16" s="1139"/>
      <c r="L16" s="1225"/>
      <c r="M16" s="1225"/>
      <c r="N16" s="1225"/>
      <c r="O16" s="1225"/>
      <c r="P16" s="1225"/>
      <c r="Q16" s="1139"/>
      <c r="R16" s="1139"/>
      <c r="S16" s="1139"/>
      <c r="T16" s="1139"/>
      <c r="U16" s="1139"/>
      <c r="V16" s="1139"/>
      <c r="W16" s="1139"/>
      <c r="X16" s="1139"/>
      <c r="Y16" s="1139"/>
      <c r="Z16" s="1139"/>
      <c r="AA16" s="1139"/>
      <c r="AB16" s="1139"/>
      <c r="AC16" s="1139"/>
    </row>
    <row r="17" spans="1:29" s="83" customFormat="1" ht="10.5" customHeight="1">
      <c r="A17" s="1141" t="s">
        <v>1512</v>
      </c>
      <c r="B17" s="1139"/>
      <c r="C17" s="1136" t="s">
        <v>1529</v>
      </c>
      <c r="D17" s="1139"/>
      <c r="E17" s="1139"/>
      <c r="F17" s="1139"/>
      <c r="G17" s="1139"/>
      <c r="H17" s="1139"/>
      <c r="I17" s="1139"/>
      <c r="J17" s="1139"/>
      <c r="K17" s="1139"/>
      <c r="L17" s="1139"/>
      <c r="M17" s="1139"/>
      <c r="N17" s="1139"/>
      <c r="O17" s="1139"/>
      <c r="P17" s="1139"/>
      <c r="Q17" s="1139"/>
      <c r="R17" s="1139"/>
      <c r="S17" s="1139"/>
      <c r="T17" s="1139"/>
      <c r="U17" s="1139"/>
      <c r="V17" s="1139"/>
      <c r="W17" s="1139"/>
      <c r="X17" s="1139"/>
      <c r="Y17" s="1139"/>
      <c r="Z17" s="1139"/>
      <c r="AA17" s="1139"/>
      <c r="AB17" s="1139"/>
      <c r="AC17" s="1139"/>
    </row>
    <row r="18" spans="1:29" s="83" customFormat="1" ht="10.5" customHeight="1">
      <c r="A18" s="648"/>
      <c r="B18" s="1139"/>
      <c r="C18" s="1140" t="s">
        <v>1791</v>
      </c>
      <c r="D18" s="1139"/>
      <c r="E18" s="1139"/>
      <c r="F18" s="1139"/>
      <c r="G18" s="1139"/>
      <c r="H18" s="1139"/>
      <c r="I18" s="1139"/>
      <c r="J18" s="1139"/>
      <c r="K18" s="1139"/>
      <c r="L18" s="1139"/>
      <c r="M18" s="1139"/>
      <c r="N18" s="1139"/>
      <c r="O18" s="1139"/>
      <c r="P18" s="1139"/>
      <c r="Q18" s="1139"/>
      <c r="R18" s="1139"/>
      <c r="S18" s="1139"/>
      <c r="T18" s="1139"/>
      <c r="U18" s="1139"/>
      <c r="V18" s="1139"/>
      <c r="W18" s="1139"/>
      <c r="X18" s="1139"/>
      <c r="Y18" s="1139"/>
      <c r="Z18" s="1139"/>
      <c r="AA18" s="1139"/>
      <c r="AB18" s="1139"/>
      <c r="AC18" s="1139"/>
    </row>
    <row r="19" spans="1:29" s="83" customFormat="1" ht="10.5" customHeight="1">
      <c r="A19" s="648"/>
      <c r="B19" s="1139"/>
      <c r="C19" s="1140"/>
      <c r="D19" s="1139"/>
      <c r="E19" s="1139"/>
      <c r="F19" s="1139"/>
      <c r="G19" s="1139"/>
      <c r="H19" s="1139"/>
      <c r="I19" s="1139"/>
      <c r="J19" s="1139"/>
      <c r="K19" s="1139"/>
      <c r="L19" s="1139"/>
      <c r="M19" s="1139"/>
      <c r="N19" s="1139"/>
      <c r="O19" s="1139"/>
      <c r="P19" s="1139"/>
      <c r="Q19" s="1139"/>
      <c r="R19" s="1139"/>
      <c r="S19" s="1139"/>
      <c r="T19" s="1139"/>
      <c r="U19" s="1139"/>
      <c r="V19" s="1139"/>
      <c r="W19" s="1139"/>
      <c r="X19" s="1139"/>
      <c r="Y19" s="1139"/>
      <c r="Z19" s="6125" t="s">
        <v>4013</v>
      </c>
      <c r="AA19" s="6125"/>
      <c r="AB19" s="1139"/>
      <c r="AC19" s="1139"/>
    </row>
    <row r="20" spans="1:29" s="83" customFormat="1" ht="10.5" customHeight="1">
      <c r="A20" s="648"/>
      <c r="B20" s="1139"/>
      <c r="C20" s="6126"/>
      <c r="D20" s="6127"/>
      <c r="E20" s="6127"/>
      <c r="F20" s="6127"/>
      <c r="G20" s="6127"/>
      <c r="H20" s="6127"/>
      <c r="I20" s="6127"/>
      <c r="J20" s="6127"/>
      <c r="K20" s="6127"/>
      <c r="L20" s="6127"/>
      <c r="M20" s="6127"/>
      <c r="N20" s="6127"/>
      <c r="O20" s="6127"/>
      <c r="P20" s="6127"/>
      <c r="Q20" s="6127"/>
      <c r="R20" s="6127"/>
      <c r="S20" s="6127"/>
      <c r="T20" s="6127"/>
      <c r="U20" s="6127"/>
      <c r="V20" s="6127"/>
      <c r="W20" s="6127"/>
      <c r="X20" s="6127"/>
      <c r="Y20" s="6127"/>
      <c r="Z20" s="6127"/>
      <c r="AA20" s="6128"/>
      <c r="AB20" s="1139"/>
      <c r="AC20" s="1139"/>
    </row>
    <row r="21" spans="1:29" s="83" customFormat="1" ht="10.5" customHeight="1">
      <c r="A21" s="648"/>
      <c r="B21" s="1139"/>
      <c r="C21" s="6129"/>
      <c r="D21" s="6072"/>
      <c r="E21" s="6072"/>
      <c r="F21" s="6072"/>
      <c r="G21" s="6072"/>
      <c r="H21" s="6072"/>
      <c r="I21" s="6072"/>
      <c r="J21" s="6072"/>
      <c r="K21" s="6072"/>
      <c r="L21" s="6072"/>
      <c r="M21" s="6072"/>
      <c r="N21" s="6072"/>
      <c r="O21" s="6072"/>
      <c r="P21" s="6072"/>
      <c r="Q21" s="6072"/>
      <c r="R21" s="6072"/>
      <c r="S21" s="6072"/>
      <c r="T21" s="6072"/>
      <c r="U21" s="6072"/>
      <c r="V21" s="6072"/>
      <c r="W21" s="6072"/>
      <c r="X21" s="6072"/>
      <c r="Y21" s="6072"/>
      <c r="Z21" s="6072"/>
      <c r="AA21" s="6130"/>
      <c r="AB21" s="1139"/>
      <c r="AC21" s="1139"/>
    </row>
    <row r="22" spans="1:29" s="83" customFormat="1" ht="10.5" customHeight="1">
      <c r="A22" s="648"/>
      <c r="B22" s="1139"/>
      <c r="C22" s="6129"/>
      <c r="D22" s="6072"/>
      <c r="E22" s="6072"/>
      <c r="F22" s="6072"/>
      <c r="G22" s="6072"/>
      <c r="H22" s="6072"/>
      <c r="I22" s="6072"/>
      <c r="J22" s="6072"/>
      <c r="K22" s="6072"/>
      <c r="L22" s="6072"/>
      <c r="M22" s="6072"/>
      <c r="N22" s="6072"/>
      <c r="O22" s="6072"/>
      <c r="P22" s="6072"/>
      <c r="Q22" s="6072"/>
      <c r="R22" s="6072"/>
      <c r="S22" s="6072"/>
      <c r="T22" s="6072"/>
      <c r="U22" s="6072"/>
      <c r="V22" s="6072"/>
      <c r="W22" s="6072"/>
      <c r="X22" s="6072"/>
      <c r="Y22" s="6072"/>
      <c r="Z22" s="6072"/>
      <c r="AA22" s="6130"/>
      <c r="AB22" s="1139"/>
      <c r="AC22" s="1139"/>
    </row>
    <row r="23" spans="1:29" s="83" customFormat="1" ht="10.5" customHeight="1">
      <c r="A23" s="648"/>
      <c r="B23" s="1139"/>
      <c r="C23" s="6129"/>
      <c r="D23" s="6072"/>
      <c r="E23" s="6072"/>
      <c r="F23" s="6072"/>
      <c r="G23" s="6072"/>
      <c r="H23" s="6072"/>
      <c r="I23" s="6072"/>
      <c r="J23" s="6072"/>
      <c r="K23" s="6072"/>
      <c r="L23" s="6072"/>
      <c r="M23" s="6072"/>
      <c r="N23" s="6072"/>
      <c r="O23" s="6072"/>
      <c r="P23" s="6072"/>
      <c r="Q23" s="6072"/>
      <c r="R23" s="6072"/>
      <c r="S23" s="6072"/>
      <c r="T23" s="6072"/>
      <c r="U23" s="6072"/>
      <c r="V23" s="6072"/>
      <c r="W23" s="6072"/>
      <c r="X23" s="6072"/>
      <c r="Y23" s="6072"/>
      <c r="Z23" s="6072"/>
      <c r="AA23" s="6130"/>
      <c r="AB23" s="1139"/>
      <c r="AC23" s="1139"/>
    </row>
    <row r="24" spans="1:29" s="83" customFormat="1" ht="10.5" customHeight="1">
      <c r="A24" s="648"/>
      <c r="B24" s="1139"/>
      <c r="C24" s="6129"/>
      <c r="D24" s="6072"/>
      <c r="E24" s="6072"/>
      <c r="F24" s="6072"/>
      <c r="G24" s="6072"/>
      <c r="H24" s="6072"/>
      <c r="I24" s="6072"/>
      <c r="J24" s="6072"/>
      <c r="K24" s="6072"/>
      <c r="L24" s="6072"/>
      <c r="M24" s="6072"/>
      <c r="N24" s="6072"/>
      <c r="O24" s="6072"/>
      <c r="P24" s="6072"/>
      <c r="Q24" s="6072"/>
      <c r="R24" s="6072"/>
      <c r="S24" s="6072"/>
      <c r="T24" s="6072"/>
      <c r="U24" s="6072"/>
      <c r="V24" s="6072"/>
      <c r="W24" s="6072"/>
      <c r="X24" s="6072"/>
      <c r="Y24" s="6072"/>
      <c r="Z24" s="6072"/>
      <c r="AA24" s="6130"/>
      <c r="AB24" s="1139"/>
      <c r="AC24" s="1139"/>
    </row>
    <row r="25" spans="1:29" s="83" customFormat="1" ht="10.5" customHeight="1">
      <c r="A25" s="648"/>
      <c r="B25" s="1139"/>
      <c r="C25" s="6131"/>
      <c r="D25" s="6132"/>
      <c r="E25" s="6132"/>
      <c r="F25" s="6132"/>
      <c r="G25" s="6132"/>
      <c r="H25" s="6132"/>
      <c r="I25" s="6132"/>
      <c r="J25" s="6132"/>
      <c r="K25" s="6132"/>
      <c r="L25" s="6132"/>
      <c r="M25" s="6132"/>
      <c r="N25" s="6132"/>
      <c r="O25" s="6132"/>
      <c r="P25" s="6132"/>
      <c r="Q25" s="6132"/>
      <c r="R25" s="6132"/>
      <c r="S25" s="6132"/>
      <c r="T25" s="6132"/>
      <c r="U25" s="6132"/>
      <c r="V25" s="6132"/>
      <c r="W25" s="6132"/>
      <c r="X25" s="6132"/>
      <c r="Y25" s="6132"/>
      <c r="Z25" s="6132"/>
      <c r="AA25" s="6133"/>
      <c r="AB25" s="1139"/>
      <c r="AC25" s="1139"/>
    </row>
    <row r="26" spans="1:29" s="83" customFormat="1" ht="10.5" customHeight="1">
      <c r="A26" s="648"/>
      <c r="B26" s="1139"/>
      <c r="C26" s="1140"/>
      <c r="D26" s="1139"/>
      <c r="E26" s="1139"/>
      <c r="F26" s="1139"/>
      <c r="G26" s="1139"/>
      <c r="H26" s="1139"/>
      <c r="I26" s="1139"/>
      <c r="J26" s="1139"/>
      <c r="K26" s="1139"/>
      <c r="L26" s="1139"/>
      <c r="M26" s="1139"/>
      <c r="N26" s="1139"/>
      <c r="O26" s="1139"/>
      <c r="P26" s="1139"/>
      <c r="Q26" s="1139"/>
      <c r="R26" s="1139"/>
      <c r="S26" s="1139"/>
      <c r="T26" s="1139"/>
      <c r="U26" s="1139"/>
      <c r="V26" s="1139"/>
      <c r="W26" s="1139"/>
      <c r="X26" s="1139"/>
      <c r="Y26" s="1139"/>
      <c r="Z26" s="1139"/>
      <c r="AA26" s="1139"/>
      <c r="AB26" s="1139"/>
      <c r="AC26" s="1139"/>
    </row>
    <row r="27" spans="1:29" s="83" customFormat="1" ht="10.5" customHeight="1">
      <c r="A27" s="1141" t="s">
        <v>4794</v>
      </c>
      <c r="B27" s="1139"/>
      <c r="C27" s="1136" t="s">
        <v>1530</v>
      </c>
      <c r="D27" s="1139"/>
      <c r="E27" s="1139"/>
      <c r="F27" s="1139"/>
      <c r="G27" s="1139"/>
      <c r="H27" s="1139"/>
      <c r="I27" s="1139"/>
      <c r="J27" s="1139"/>
      <c r="K27" s="1139"/>
      <c r="L27" s="1139"/>
      <c r="M27" s="1139"/>
      <c r="N27" s="1139"/>
      <c r="O27" s="1139"/>
      <c r="P27" s="1139"/>
      <c r="Q27" s="1139"/>
      <c r="R27" s="1139"/>
      <c r="S27" s="1139"/>
      <c r="T27" s="6139" t="s">
        <v>1792</v>
      </c>
      <c r="U27" s="6139"/>
      <c r="V27" s="6139"/>
      <c r="W27" s="6139"/>
      <c r="X27" s="6139"/>
      <c r="Y27" s="6139"/>
      <c r="Z27" s="6139"/>
      <c r="AA27" s="6139"/>
      <c r="AB27" s="1139"/>
      <c r="AC27" s="1139"/>
    </row>
    <row r="28" spans="1:29" s="83" customFormat="1" ht="10.5" customHeight="1">
      <c r="A28" s="648"/>
      <c r="B28" s="1139"/>
      <c r="C28" s="1140" t="s">
        <v>1531</v>
      </c>
      <c r="D28" s="1139"/>
      <c r="E28" s="1139"/>
      <c r="F28" s="1139"/>
      <c r="G28" s="1139"/>
      <c r="H28" s="1139"/>
      <c r="I28" s="1139"/>
      <c r="J28" s="1139"/>
      <c r="K28" s="1139"/>
      <c r="L28" s="1139"/>
      <c r="M28" s="1139"/>
      <c r="N28" s="1139"/>
      <c r="O28" s="1139"/>
      <c r="P28" s="1139"/>
      <c r="Q28" s="1139"/>
      <c r="R28" s="1139"/>
      <c r="S28" s="1139"/>
      <c r="T28" s="6140" t="s">
        <v>1793</v>
      </c>
      <c r="U28" s="6140"/>
      <c r="V28" s="6140"/>
      <c r="W28" s="6140"/>
      <c r="X28" s="6140"/>
      <c r="Y28" s="6140"/>
      <c r="Z28" s="6140"/>
      <c r="AA28" s="6140"/>
      <c r="AB28" s="1139"/>
      <c r="AC28" s="1139"/>
    </row>
    <row r="29" spans="1:29" s="83" customFormat="1" ht="10.8" thickBot="1">
      <c r="A29" s="648"/>
      <c r="B29" s="1139"/>
      <c r="C29" s="1139"/>
      <c r="D29" s="1139"/>
      <c r="E29" s="1139"/>
      <c r="F29" s="1139"/>
      <c r="G29" s="1139"/>
      <c r="H29" s="1139"/>
      <c r="I29" s="1139"/>
      <c r="J29" s="1139"/>
      <c r="K29" s="1139"/>
      <c r="L29" s="1139"/>
      <c r="M29" s="1139"/>
      <c r="N29" s="1139"/>
      <c r="O29" s="1139"/>
      <c r="P29" s="1139"/>
      <c r="Q29" s="1139"/>
      <c r="R29" s="1139"/>
      <c r="S29" s="1139"/>
      <c r="T29" s="1224"/>
      <c r="U29" s="1222"/>
      <c r="V29" s="1222"/>
      <c r="W29" s="1222"/>
      <c r="X29" s="1222"/>
      <c r="Y29" s="1222"/>
      <c r="Z29" s="1222"/>
      <c r="AA29" s="1222"/>
      <c r="AB29" s="1139"/>
      <c r="AC29" s="1139"/>
    </row>
    <row r="30" spans="1:29" s="83" customFormat="1" ht="5.25" customHeight="1">
      <c r="A30" s="648"/>
      <c r="B30" s="1139"/>
      <c r="C30" s="1151"/>
      <c r="D30" s="1152"/>
      <c r="E30" s="1153"/>
      <c r="F30" s="1154"/>
      <c r="G30" s="1154"/>
      <c r="H30" s="1154"/>
      <c r="I30" s="1154"/>
      <c r="J30" s="1154"/>
      <c r="K30" s="1154"/>
      <c r="L30" s="1154"/>
      <c r="M30" s="1151"/>
      <c r="N30" s="1155"/>
      <c r="O30" s="1151"/>
      <c r="P30" s="1154"/>
      <c r="Q30" s="1154"/>
      <c r="R30" s="1154"/>
      <c r="S30" s="1155"/>
      <c r="T30" s="1151"/>
      <c r="U30" s="1154"/>
      <c r="V30" s="1154"/>
      <c r="W30" s="1154"/>
      <c r="X30" s="1154"/>
      <c r="Y30" s="1154"/>
      <c r="Z30" s="1154"/>
      <c r="AA30" s="1155"/>
      <c r="AB30" s="1139"/>
      <c r="AC30" s="1139"/>
    </row>
    <row r="31" spans="1:29" s="83" customFormat="1" ht="10.5" customHeight="1">
      <c r="A31" s="648"/>
      <c r="B31" s="1139"/>
      <c r="C31" s="1156"/>
      <c r="D31" s="6073" t="s">
        <v>1473</v>
      </c>
      <c r="E31" s="1157"/>
      <c r="F31" s="1139"/>
      <c r="G31" s="6073" t="s">
        <v>1474</v>
      </c>
      <c r="H31" s="6073"/>
      <c r="I31" s="6073"/>
      <c r="J31" s="6073"/>
      <c r="K31" s="6073"/>
      <c r="L31" s="1139"/>
      <c r="M31" s="1158"/>
      <c r="N31" s="1159"/>
      <c r="O31" s="6134" t="s">
        <v>1532</v>
      </c>
      <c r="P31" s="6121"/>
      <c r="Q31" s="6121"/>
      <c r="R31" s="6121"/>
      <c r="S31" s="6122"/>
      <c r="T31" s="1158"/>
      <c r="U31" s="1139"/>
      <c r="V31" s="6120" t="s">
        <v>1534</v>
      </c>
      <c r="W31" s="6121"/>
      <c r="X31" s="6121"/>
      <c r="Y31" s="6121"/>
      <c r="Z31" s="6121"/>
      <c r="AA31" s="6122"/>
      <c r="AB31" s="1139"/>
      <c r="AC31" s="1139"/>
    </row>
    <row r="32" spans="1:29" s="83" customFormat="1" ht="10.5" customHeight="1">
      <c r="A32" s="648"/>
      <c r="B32" s="1139"/>
      <c r="C32" s="1156"/>
      <c r="D32" s="6073"/>
      <c r="E32" s="1157"/>
      <c r="F32" s="1139"/>
      <c r="G32" s="6073"/>
      <c r="H32" s="6073"/>
      <c r="I32" s="6073"/>
      <c r="J32" s="6073"/>
      <c r="K32" s="6073"/>
      <c r="L32" s="1139"/>
      <c r="M32" s="1158"/>
      <c r="N32" s="1159"/>
      <c r="O32" s="6118" t="s">
        <v>1533</v>
      </c>
      <c r="P32" s="6070"/>
      <c r="Q32" s="6070"/>
      <c r="R32" s="6070"/>
      <c r="S32" s="6119"/>
      <c r="T32" s="1158"/>
      <c r="U32" s="1139"/>
      <c r="V32" s="6070" t="s">
        <v>1535</v>
      </c>
      <c r="W32" s="6070"/>
      <c r="X32" s="6070"/>
      <c r="Y32" s="6070"/>
      <c r="Z32" s="6070"/>
      <c r="AA32" s="6119"/>
      <c r="AB32" s="1139"/>
      <c r="AC32" s="1139"/>
    </row>
    <row r="33" spans="1:29" s="83" customFormat="1" ht="10.5" customHeight="1">
      <c r="A33" s="648"/>
      <c r="B33" s="1139"/>
      <c r="C33" s="1156"/>
      <c r="D33" s="6073"/>
      <c r="E33" s="1157"/>
      <c r="F33" s="1139"/>
      <c r="G33" s="6073"/>
      <c r="H33" s="6073"/>
      <c r="I33" s="6073"/>
      <c r="J33" s="6073"/>
      <c r="K33" s="6073"/>
      <c r="L33" s="1139"/>
      <c r="M33" s="1158"/>
      <c r="N33" s="1159"/>
      <c r="O33" s="1170"/>
      <c r="P33" s="648"/>
      <c r="Q33" s="648"/>
      <c r="R33" s="648"/>
      <c r="S33" s="1088"/>
      <c r="T33" s="1158"/>
      <c r="U33" s="1139"/>
      <c r="V33" s="1139"/>
      <c r="W33" s="1139"/>
      <c r="X33" s="1139"/>
      <c r="Y33" s="1139"/>
      <c r="Z33" s="1139"/>
      <c r="AA33" s="1164"/>
      <c r="AB33" s="1139"/>
      <c r="AC33" s="1139"/>
    </row>
    <row r="34" spans="1:29" s="83" customFormat="1" ht="5.25" customHeight="1" thickBot="1">
      <c r="A34" s="648"/>
      <c r="B34" s="1139"/>
      <c r="C34" s="1156"/>
      <c r="D34" s="6099" t="s">
        <v>1475</v>
      </c>
      <c r="E34" s="1157"/>
      <c r="F34" s="1139"/>
      <c r="G34" s="6099" t="s">
        <v>1476</v>
      </c>
      <c r="H34" s="6099"/>
      <c r="I34" s="6099"/>
      <c r="J34" s="6099"/>
      <c r="K34" s="6099"/>
      <c r="L34" s="1139"/>
      <c r="M34" s="1158"/>
      <c r="N34" s="1159"/>
      <c r="O34" s="1160"/>
      <c r="P34" s="1161"/>
      <c r="Q34" s="1161"/>
      <c r="R34" s="1161"/>
      <c r="S34" s="1162"/>
      <c r="T34" s="1158"/>
      <c r="U34" s="1139"/>
      <c r="V34" s="1139"/>
      <c r="W34" s="1139"/>
      <c r="X34" s="1139"/>
      <c r="Y34" s="1139"/>
      <c r="Z34" s="1139"/>
      <c r="AA34" s="1164"/>
      <c r="AB34" s="1139"/>
      <c r="AC34" s="1139"/>
    </row>
    <row r="35" spans="1:29" s="83" customFormat="1" ht="5.25" customHeight="1">
      <c r="A35" s="648"/>
      <c r="B35" s="1139"/>
      <c r="C35" s="1156"/>
      <c r="D35" s="6099"/>
      <c r="E35" s="1157"/>
      <c r="F35" s="1139"/>
      <c r="G35" s="6099"/>
      <c r="H35" s="6099"/>
      <c r="I35" s="6099"/>
      <c r="J35" s="6099"/>
      <c r="K35" s="6099"/>
      <c r="L35" s="1139"/>
      <c r="M35" s="1158"/>
      <c r="N35" s="1159"/>
      <c r="O35" s="1156"/>
      <c r="P35" s="1139"/>
      <c r="Q35" s="1139"/>
      <c r="R35" s="1139"/>
      <c r="S35" s="1139"/>
      <c r="T35" s="1151"/>
      <c r="U35" s="1154"/>
      <c r="V35" s="1154"/>
      <c r="W35" s="1154"/>
      <c r="X35" s="1154"/>
      <c r="Y35" s="1154"/>
      <c r="Z35" s="1154"/>
      <c r="AA35" s="1155"/>
      <c r="AB35" s="1139"/>
      <c r="AC35" s="1139"/>
    </row>
    <row r="36" spans="1:29" s="83" customFormat="1" ht="10.5" customHeight="1">
      <c r="A36" s="648"/>
      <c r="B36" s="1139"/>
      <c r="C36" s="1158"/>
      <c r="D36" s="6099"/>
      <c r="E36" s="1157"/>
      <c r="F36" s="1139"/>
      <c r="G36" s="6099"/>
      <c r="H36" s="6099"/>
      <c r="I36" s="6099"/>
      <c r="J36" s="6099"/>
      <c r="K36" s="6099"/>
      <c r="L36" s="1163"/>
      <c r="M36" s="1156"/>
      <c r="N36" s="1164"/>
      <c r="P36" s="6073">
        <v>1270</v>
      </c>
      <c r="Q36" s="6073"/>
      <c r="R36" s="6073"/>
      <c r="S36" s="1136"/>
      <c r="T36" s="1158"/>
      <c r="U36" s="1139"/>
      <c r="V36" s="1139"/>
      <c r="W36" s="1136">
        <v>1271</v>
      </c>
      <c r="X36" s="1139"/>
      <c r="Y36" s="1139"/>
      <c r="Z36" s="1139"/>
      <c r="AA36" s="1164"/>
      <c r="AB36" s="1139"/>
      <c r="AC36" s="1139"/>
    </row>
    <row r="37" spans="1:29" s="83" customFormat="1" ht="5.25" customHeight="1" thickBot="1">
      <c r="A37" s="648"/>
      <c r="B37" s="1139"/>
      <c r="C37" s="1165"/>
      <c r="D37" s="1166"/>
      <c r="E37" s="1167"/>
      <c r="F37" s="1161"/>
      <c r="G37" s="1161"/>
      <c r="H37" s="1161"/>
      <c r="I37" s="1161"/>
      <c r="J37" s="1161"/>
      <c r="K37" s="1168"/>
      <c r="L37" s="1168"/>
      <c r="M37" s="1160"/>
      <c r="N37" s="1162"/>
      <c r="O37" s="1165"/>
      <c r="P37" s="1161"/>
      <c r="Q37" s="1161"/>
      <c r="R37" s="1161"/>
      <c r="S37" s="1161"/>
      <c r="T37" s="1165"/>
      <c r="U37" s="1161"/>
      <c r="V37" s="1161"/>
      <c r="W37" s="1161"/>
      <c r="X37" s="1161"/>
      <c r="Y37" s="1161"/>
      <c r="Z37" s="1161"/>
      <c r="AA37" s="1162"/>
      <c r="AB37" s="1139"/>
      <c r="AC37" s="1139"/>
    </row>
    <row r="38" spans="1:29" s="83" customFormat="1" ht="4.5" customHeight="1">
      <c r="A38" s="648"/>
      <c r="B38" s="1139"/>
      <c r="C38" s="1158"/>
      <c r="D38" s="1169"/>
      <c r="E38" s="1157"/>
      <c r="F38" s="1139"/>
      <c r="G38" s="1139"/>
      <c r="H38" s="1139"/>
      <c r="I38" s="1139"/>
      <c r="J38" s="1139"/>
      <c r="K38" s="1163"/>
      <c r="L38" s="1163"/>
      <c r="M38" s="1156"/>
      <c r="N38" s="1164"/>
      <c r="O38" s="1158"/>
      <c r="P38" s="1139"/>
      <c r="Q38" s="1139"/>
      <c r="R38" s="1139"/>
      <c r="S38" s="1164"/>
      <c r="T38" s="1151"/>
      <c r="U38" s="1154"/>
      <c r="V38" s="1154"/>
      <c r="W38" s="1154"/>
      <c r="X38" s="1154"/>
      <c r="Y38" s="1154"/>
      <c r="Z38" s="1154"/>
      <c r="AA38" s="1155"/>
      <c r="AB38" s="1139"/>
      <c r="AC38" s="1139"/>
    </row>
    <row r="39" spans="1:29" s="83" customFormat="1" ht="20.25" customHeight="1">
      <c r="A39" s="648"/>
      <c r="B39" s="648"/>
      <c r="C39" s="1170"/>
      <c r="D39" s="1098" t="s">
        <v>704</v>
      </c>
      <c r="E39" s="1171"/>
      <c r="F39" s="88"/>
      <c r="G39" s="88" t="s">
        <v>1477</v>
      </c>
      <c r="H39" s="88"/>
      <c r="I39" s="88"/>
      <c r="J39" s="648"/>
      <c r="K39" s="648"/>
      <c r="L39" s="648"/>
      <c r="M39" s="6086" t="s">
        <v>123</v>
      </c>
      <c r="N39" s="6087"/>
      <c r="O39" s="1170"/>
      <c r="P39" s="6103"/>
      <c r="Q39" s="6104"/>
      <c r="R39" s="6105"/>
      <c r="S39" s="1088"/>
      <c r="T39" s="1158"/>
      <c r="U39" s="6103"/>
      <c r="V39" s="6104"/>
      <c r="W39" s="6104"/>
      <c r="X39" s="6104"/>
      <c r="Y39" s="6104"/>
      <c r="Z39" s="6105"/>
      <c r="AA39" s="1164"/>
      <c r="AB39" s="648"/>
      <c r="AC39" s="648"/>
    </row>
    <row r="40" spans="1:29" s="83" customFormat="1" ht="4.5" customHeight="1" thickBot="1">
      <c r="A40" s="648"/>
      <c r="B40" s="648"/>
      <c r="C40" s="1172"/>
      <c r="D40" s="1173"/>
      <c r="E40" s="1174"/>
      <c r="F40" s="1175"/>
      <c r="G40" s="1175"/>
      <c r="H40" s="1175"/>
      <c r="I40" s="1175"/>
      <c r="J40" s="1176"/>
      <c r="K40" s="1176"/>
      <c r="L40" s="1176"/>
      <c r="M40" s="1172"/>
      <c r="N40" s="1177"/>
      <c r="O40" s="1172"/>
      <c r="P40" s="2659"/>
      <c r="Q40" s="2659"/>
      <c r="R40" s="2659"/>
      <c r="S40" s="1177"/>
      <c r="T40" s="1165"/>
      <c r="U40" s="2663"/>
      <c r="V40" s="2663"/>
      <c r="W40" s="2663"/>
      <c r="X40" s="2663"/>
      <c r="Y40" s="2663"/>
      <c r="Z40" s="2663"/>
      <c r="AA40" s="1162"/>
      <c r="AB40" s="648"/>
      <c r="AC40" s="648"/>
    </row>
    <row r="41" spans="1:29" s="83" customFormat="1" ht="4.5" customHeight="1">
      <c r="A41" s="648"/>
      <c r="B41" s="648"/>
      <c r="C41" s="1170"/>
      <c r="D41" s="1097"/>
      <c r="E41" s="1171"/>
      <c r="F41" s="88"/>
      <c r="G41" s="88"/>
      <c r="H41" s="88"/>
      <c r="I41" s="88"/>
      <c r="J41" s="648"/>
      <c r="K41" s="648"/>
      <c r="L41" s="648"/>
      <c r="M41" s="1170"/>
      <c r="N41" s="1088"/>
      <c r="O41" s="1158"/>
      <c r="P41" s="2660"/>
      <c r="Q41" s="2660"/>
      <c r="R41" s="2660"/>
      <c r="S41" s="1164"/>
      <c r="T41" s="1151"/>
      <c r="U41" s="2664"/>
      <c r="V41" s="2664"/>
      <c r="W41" s="2664"/>
      <c r="X41" s="2664"/>
      <c r="Y41" s="2664"/>
      <c r="Z41" s="2664"/>
      <c r="AA41" s="1155"/>
      <c r="AB41" s="648"/>
      <c r="AC41" s="648"/>
    </row>
    <row r="42" spans="1:29" s="83" customFormat="1" ht="20.25" customHeight="1">
      <c r="A42" s="648"/>
      <c r="B42" s="648"/>
      <c r="C42" s="1170"/>
      <c r="D42" s="1098" t="s">
        <v>705</v>
      </c>
      <c r="E42" s="1171"/>
      <c r="F42" s="88"/>
      <c r="G42" s="88" t="s">
        <v>1478</v>
      </c>
      <c r="H42" s="88"/>
      <c r="I42" s="88"/>
      <c r="J42" s="648"/>
      <c r="K42" s="648"/>
      <c r="L42" s="648"/>
      <c r="M42" s="6086" t="s">
        <v>125</v>
      </c>
      <c r="N42" s="6087"/>
      <c r="O42" s="1170"/>
      <c r="P42" s="6103"/>
      <c r="Q42" s="6104"/>
      <c r="R42" s="6105"/>
      <c r="S42" s="1088"/>
      <c r="T42" s="1158"/>
      <c r="U42" s="6103"/>
      <c r="V42" s="6104"/>
      <c r="W42" s="6104"/>
      <c r="X42" s="6104"/>
      <c r="Y42" s="6104"/>
      <c r="Z42" s="6105"/>
      <c r="AA42" s="1164"/>
      <c r="AB42" s="648"/>
      <c r="AC42" s="648"/>
    </row>
    <row r="43" spans="1:29" s="83" customFormat="1" ht="4.5" customHeight="1" thickBot="1">
      <c r="A43" s="648"/>
      <c r="B43" s="648"/>
      <c r="C43" s="1170"/>
      <c r="D43" s="1097"/>
      <c r="E43" s="1171"/>
      <c r="F43" s="88"/>
      <c r="G43" s="88"/>
      <c r="H43" s="88"/>
      <c r="I43" s="88"/>
      <c r="J43" s="648"/>
      <c r="K43" s="648"/>
      <c r="L43" s="648"/>
      <c r="M43" s="1170"/>
      <c r="N43" s="1088"/>
      <c r="O43" s="1172"/>
      <c r="P43" s="2659"/>
      <c r="Q43" s="2659"/>
      <c r="R43" s="2659"/>
      <c r="S43" s="1177"/>
      <c r="T43" s="1165"/>
      <c r="U43" s="2663"/>
      <c r="V43" s="2663"/>
      <c r="W43" s="2663"/>
      <c r="X43" s="2663"/>
      <c r="Y43" s="2663"/>
      <c r="Z43" s="2663"/>
      <c r="AA43" s="1162"/>
      <c r="AB43" s="648"/>
      <c r="AC43" s="648"/>
    </row>
    <row r="44" spans="1:29" s="83" customFormat="1" ht="4.5" customHeight="1">
      <c r="A44" s="648"/>
      <c r="B44" s="648"/>
      <c r="C44" s="731"/>
      <c r="D44" s="1178"/>
      <c r="E44" s="1179"/>
      <c r="F44" s="1180"/>
      <c r="G44" s="1180"/>
      <c r="H44" s="1180"/>
      <c r="I44" s="1180"/>
      <c r="J44" s="1089"/>
      <c r="K44" s="1089"/>
      <c r="L44" s="1089"/>
      <c r="M44" s="731"/>
      <c r="N44" s="1181"/>
      <c r="O44" s="1158"/>
      <c r="P44" s="2660"/>
      <c r="Q44" s="2660"/>
      <c r="R44" s="2660"/>
      <c r="S44" s="1164"/>
      <c r="T44" s="1151"/>
      <c r="U44" s="2664"/>
      <c r="V44" s="2664"/>
      <c r="W44" s="2664"/>
      <c r="X44" s="2664"/>
      <c r="Y44" s="2664"/>
      <c r="Z44" s="2664"/>
      <c r="AA44" s="1155"/>
      <c r="AB44" s="648"/>
      <c r="AC44" s="648"/>
    </row>
    <row r="45" spans="1:29" s="83" customFormat="1" ht="20.25" customHeight="1">
      <c r="A45" s="648"/>
      <c r="B45" s="648"/>
      <c r="C45" s="1170"/>
      <c r="D45" s="1098" t="s">
        <v>706</v>
      </c>
      <c r="E45" s="1171"/>
      <c r="F45" s="88"/>
      <c r="G45" s="88" t="s">
        <v>1479</v>
      </c>
      <c r="H45" s="88"/>
      <c r="I45" s="88"/>
      <c r="J45" s="648"/>
      <c r="K45" s="648"/>
      <c r="L45" s="648"/>
      <c r="M45" s="6086" t="s">
        <v>135</v>
      </c>
      <c r="N45" s="6087"/>
      <c r="O45" s="1170"/>
      <c r="P45" s="6103"/>
      <c r="Q45" s="6104"/>
      <c r="R45" s="6105"/>
      <c r="S45" s="1088"/>
      <c r="T45" s="1158"/>
      <c r="U45" s="6103"/>
      <c r="V45" s="6104"/>
      <c r="W45" s="6104"/>
      <c r="X45" s="6104"/>
      <c r="Y45" s="6104"/>
      <c r="Z45" s="6105"/>
      <c r="AA45" s="1164"/>
      <c r="AB45" s="648"/>
      <c r="AC45" s="648"/>
    </row>
    <row r="46" spans="1:29" s="83" customFormat="1" ht="4.5" customHeight="1" thickBot="1">
      <c r="A46" s="648"/>
      <c r="B46" s="648"/>
      <c r="C46" s="1172"/>
      <c r="D46" s="1173"/>
      <c r="E46" s="1174"/>
      <c r="F46" s="1175"/>
      <c r="G46" s="1175"/>
      <c r="H46" s="1175"/>
      <c r="I46" s="1175"/>
      <c r="J46" s="1176"/>
      <c r="K46" s="1176"/>
      <c r="L46" s="1176"/>
      <c r="M46" s="1172"/>
      <c r="N46" s="1177"/>
      <c r="O46" s="1172"/>
      <c r="P46" s="2659"/>
      <c r="Q46" s="2659"/>
      <c r="R46" s="2659"/>
      <c r="S46" s="1177"/>
      <c r="T46" s="1165"/>
      <c r="U46" s="2663"/>
      <c r="V46" s="2663"/>
      <c r="W46" s="2663"/>
      <c r="X46" s="2663"/>
      <c r="Y46" s="2663"/>
      <c r="Z46" s="2663"/>
      <c r="AA46" s="1162"/>
      <c r="AB46" s="648"/>
      <c r="AC46" s="648"/>
    </row>
    <row r="47" spans="1:29" s="83" customFormat="1" ht="4.5" customHeight="1">
      <c r="A47" s="648"/>
      <c r="B47" s="648"/>
      <c r="C47" s="1170"/>
      <c r="D47" s="1097"/>
      <c r="E47" s="1171"/>
      <c r="F47" s="88"/>
      <c r="G47" s="88"/>
      <c r="H47" s="88"/>
      <c r="I47" s="88"/>
      <c r="J47" s="648"/>
      <c r="K47" s="648"/>
      <c r="L47" s="648"/>
      <c r="M47" s="1170"/>
      <c r="N47" s="1088"/>
      <c r="O47" s="1158"/>
      <c r="P47" s="2660"/>
      <c r="Q47" s="2660"/>
      <c r="R47" s="2660"/>
      <c r="S47" s="1164"/>
      <c r="T47" s="1151"/>
      <c r="U47" s="2664"/>
      <c r="V47" s="2664"/>
      <c r="W47" s="2664"/>
      <c r="X47" s="2664"/>
      <c r="Y47" s="2664"/>
      <c r="Z47" s="2664"/>
      <c r="AA47" s="1155"/>
      <c r="AB47" s="648"/>
      <c r="AC47" s="648"/>
    </row>
    <row r="48" spans="1:29" s="83" customFormat="1" ht="20.25" customHeight="1">
      <c r="A48" s="648"/>
      <c r="B48" s="648"/>
      <c r="C48" s="1170"/>
      <c r="D48" s="1098" t="s">
        <v>707</v>
      </c>
      <c r="E48" s="1171"/>
      <c r="F48" s="88"/>
      <c r="G48" s="88" t="s">
        <v>1480</v>
      </c>
      <c r="H48" s="88"/>
      <c r="I48" s="88"/>
      <c r="J48" s="648"/>
      <c r="K48" s="648"/>
      <c r="L48" s="648"/>
      <c r="M48" s="6086" t="s">
        <v>140</v>
      </c>
      <c r="N48" s="6087"/>
      <c r="O48" s="1170"/>
      <c r="P48" s="6103"/>
      <c r="Q48" s="6104"/>
      <c r="R48" s="6105"/>
      <c r="S48" s="1088"/>
      <c r="T48" s="1158"/>
      <c r="U48" s="6103"/>
      <c r="V48" s="6104"/>
      <c r="W48" s="6104"/>
      <c r="X48" s="6104"/>
      <c r="Y48" s="6104"/>
      <c r="Z48" s="6105"/>
      <c r="AA48" s="1164"/>
      <c r="AB48" s="648"/>
      <c r="AC48" s="648"/>
    </row>
    <row r="49" spans="1:29" s="83" customFormat="1" ht="4.5" customHeight="1" thickBot="1">
      <c r="A49" s="648"/>
      <c r="B49" s="648"/>
      <c r="C49" s="1170"/>
      <c r="D49" s="1097"/>
      <c r="E49" s="1171"/>
      <c r="F49" s="88"/>
      <c r="G49" s="88"/>
      <c r="H49" s="88"/>
      <c r="I49" s="88"/>
      <c r="J49" s="648"/>
      <c r="K49" s="648"/>
      <c r="L49" s="648"/>
      <c r="M49" s="1170"/>
      <c r="N49" s="1088"/>
      <c r="O49" s="1172"/>
      <c r="P49" s="2659"/>
      <c r="Q49" s="2659"/>
      <c r="R49" s="2659"/>
      <c r="S49" s="1177"/>
      <c r="T49" s="1165"/>
      <c r="U49" s="2663"/>
      <c r="V49" s="2663"/>
      <c r="W49" s="2663"/>
      <c r="X49" s="2663"/>
      <c r="Y49" s="2663"/>
      <c r="Z49" s="2663"/>
      <c r="AA49" s="1162"/>
      <c r="AB49" s="648"/>
      <c r="AC49" s="648"/>
    </row>
    <row r="50" spans="1:29" s="83" customFormat="1" ht="4.5" customHeight="1">
      <c r="A50" s="648"/>
      <c r="B50" s="648"/>
      <c r="C50" s="731"/>
      <c r="D50" s="1178"/>
      <c r="E50" s="1179"/>
      <c r="F50" s="1180"/>
      <c r="G50" s="1180"/>
      <c r="H50" s="1180"/>
      <c r="I50" s="1180"/>
      <c r="J50" s="1089"/>
      <c r="K50" s="1089"/>
      <c r="L50" s="1089"/>
      <c r="M50" s="731"/>
      <c r="N50" s="1181"/>
      <c r="O50" s="1158"/>
      <c r="P50" s="2660"/>
      <c r="Q50" s="2660"/>
      <c r="R50" s="2660"/>
      <c r="S50" s="1164"/>
      <c r="T50" s="1151"/>
      <c r="U50" s="2664"/>
      <c r="V50" s="2664"/>
      <c r="W50" s="2664"/>
      <c r="X50" s="2664"/>
      <c r="Y50" s="2664"/>
      <c r="Z50" s="2664"/>
      <c r="AA50" s="1155"/>
      <c r="AB50" s="648"/>
      <c r="AC50" s="648"/>
    </row>
    <row r="51" spans="1:29" s="83" customFormat="1" ht="20.25" customHeight="1">
      <c r="A51" s="648"/>
      <c r="B51" s="648"/>
      <c r="C51" s="1170"/>
      <c r="D51" s="1098" t="s">
        <v>1414</v>
      </c>
      <c r="E51" s="1171"/>
      <c r="F51" s="88"/>
      <c r="G51" s="88" t="s">
        <v>1481</v>
      </c>
      <c r="H51" s="88"/>
      <c r="I51" s="88"/>
      <c r="J51" s="648"/>
      <c r="K51" s="648"/>
      <c r="L51" s="648"/>
      <c r="M51" s="6086" t="s">
        <v>141</v>
      </c>
      <c r="N51" s="6087"/>
      <c r="O51" s="1170"/>
      <c r="P51" s="6103"/>
      <c r="Q51" s="6104"/>
      <c r="R51" s="6105"/>
      <c r="S51" s="1088"/>
      <c r="T51" s="1158"/>
      <c r="U51" s="6103"/>
      <c r="V51" s="6104"/>
      <c r="W51" s="6104"/>
      <c r="X51" s="6104"/>
      <c r="Y51" s="6104"/>
      <c r="Z51" s="6105"/>
      <c r="AA51" s="1164"/>
      <c r="AB51" s="648"/>
      <c r="AC51" s="648"/>
    </row>
    <row r="52" spans="1:29" s="83" customFormat="1" ht="4.5" customHeight="1" thickBot="1">
      <c r="A52" s="648"/>
      <c r="B52" s="648"/>
      <c r="C52" s="1172"/>
      <c r="D52" s="1173"/>
      <c r="E52" s="1174"/>
      <c r="F52" s="1175"/>
      <c r="G52" s="1175"/>
      <c r="H52" s="1175"/>
      <c r="I52" s="1175"/>
      <c r="J52" s="1176"/>
      <c r="K52" s="1176"/>
      <c r="L52" s="1176"/>
      <c r="M52" s="1172"/>
      <c r="N52" s="1177"/>
      <c r="O52" s="1172"/>
      <c r="P52" s="2659"/>
      <c r="Q52" s="2659"/>
      <c r="R52" s="2659"/>
      <c r="S52" s="1177"/>
      <c r="T52" s="1165"/>
      <c r="U52" s="2663"/>
      <c r="V52" s="2663"/>
      <c r="W52" s="2663"/>
      <c r="X52" s="2663"/>
      <c r="Y52" s="2663"/>
      <c r="Z52" s="2663"/>
      <c r="AA52" s="1162"/>
      <c r="AB52" s="648"/>
      <c r="AC52" s="648"/>
    </row>
    <row r="53" spans="1:29" s="83" customFormat="1" ht="4.5" customHeight="1">
      <c r="A53" s="648"/>
      <c r="B53" s="648"/>
      <c r="C53" s="1170"/>
      <c r="D53" s="1097"/>
      <c r="E53" s="1171"/>
      <c r="F53" s="88"/>
      <c r="G53" s="88"/>
      <c r="H53" s="88"/>
      <c r="I53" s="88"/>
      <c r="J53" s="648"/>
      <c r="K53" s="648"/>
      <c r="L53" s="648"/>
      <c r="M53" s="1170"/>
      <c r="N53" s="1088"/>
      <c r="O53" s="1158"/>
      <c r="P53" s="2660"/>
      <c r="Q53" s="2660"/>
      <c r="R53" s="2660"/>
      <c r="S53" s="1164"/>
      <c r="T53" s="1151"/>
      <c r="U53" s="2664"/>
      <c r="V53" s="2664"/>
      <c r="W53" s="2664"/>
      <c r="X53" s="2664"/>
      <c r="Y53" s="2664"/>
      <c r="Z53" s="2664"/>
      <c r="AA53" s="1155"/>
      <c r="AB53" s="648"/>
      <c r="AC53" s="648"/>
    </row>
    <row r="54" spans="1:29" s="83" customFormat="1" ht="20.25" customHeight="1">
      <c r="A54" s="648"/>
      <c r="B54" s="648"/>
      <c r="C54" s="1170"/>
      <c r="D54" s="1098" t="s">
        <v>708</v>
      </c>
      <c r="E54" s="1171"/>
      <c r="F54" s="88"/>
      <c r="G54" s="88" t="s">
        <v>1482</v>
      </c>
      <c r="H54" s="88"/>
      <c r="I54" s="88"/>
      <c r="J54" s="648"/>
      <c r="K54" s="648"/>
      <c r="L54" s="648"/>
      <c r="M54" s="6086" t="s">
        <v>143</v>
      </c>
      <c r="N54" s="6087"/>
      <c r="O54" s="1170"/>
      <c r="P54" s="6103"/>
      <c r="Q54" s="6104"/>
      <c r="R54" s="6105"/>
      <c r="S54" s="1088"/>
      <c r="T54" s="1158"/>
      <c r="U54" s="6103"/>
      <c r="V54" s="6104"/>
      <c r="W54" s="6104"/>
      <c r="X54" s="6104"/>
      <c r="Y54" s="6104"/>
      <c r="Z54" s="6105"/>
      <c r="AA54" s="1164"/>
      <c r="AB54" s="648"/>
      <c r="AC54" s="648"/>
    </row>
    <row r="55" spans="1:29" s="83" customFormat="1" ht="4.5" customHeight="1" thickBot="1">
      <c r="A55" s="648"/>
      <c r="B55" s="648"/>
      <c r="C55" s="1172"/>
      <c r="D55" s="1173"/>
      <c r="E55" s="1174"/>
      <c r="F55" s="1175"/>
      <c r="G55" s="1175"/>
      <c r="H55" s="1175"/>
      <c r="I55" s="1175"/>
      <c r="J55" s="1176"/>
      <c r="K55" s="1176"/>
      <c r="L55" s="1176"/>
      <c r="M55" s="1172"/>
      <c r="N55" s="1177"/>
      <c r="O55" s="1172"/>
      <c r="P55" s="2659"/>
      <c r="Q55" s="2659"/>
      <c r="R55" s="2659"/>
      <c r="S55" s="1177"/>
      <c r="T55" s="1165"/>
      <c r="U55" s="2663"/>
      <c r="V55" s="2663"/>
      <c r="W55" s="2663"/>
      <c r="X55" s="2663"/>
      <c r="Y55" s="2663"/>
      <c r="Z55" s="2663"/>
      <c r="AA55" s="1162"/>
      <c r="AB55" s="648"/>
      <c r="AC55" s="648"/>
    </row>
    <row r="56" spans="1:29" s="83" customFormat="1" ht="4.5" customHeight="1">
      <c r="A56" s="648"/>
      <c r="B56" s="648"/>
      <c r="C56" s="1170"/>
      <c r="D56" s="1097"/>
      <c r="E56" s="1171"/>
      <c r="F56" s="88"/>
      <c r="G56" s="88"/>
      <c r="H56" s="88"/>
      <c r="I56" s="88"/>
      <c r="J56" s="648"/>
      <c r="K56" s="648"/>
      <c r="L56" s="648"/>
      <c r="M56" s="1170"/>
      <c r="N56" s="1088"/>
      <c r="O56" s="1158"/>
      <c r="P56" s="2660"/>
      <c r="Q56" s="2660"/>
      <c r="R56" s="2660"/>
      <c r="S56" s="1164"/>
      <c r="T56" s="1151"/>
      <c r="U56" s="2664"/>
      <c r="V56" s="2664"/>
      <c r="W56" s="2664"/>
      <c r="X56" s="2664"/>
      <c r="Y56" s="2664"/>
      <c r="Z56" s="2664"/>
      <c r="AA56" s="1155"/>
      <c r="AB56" s="648"/>
      <c r="AC56" s="648"/>
    </row>
    <row r="57" spans="1:29" s="83" customFormat="1" ht="20.25" customHeight="1">
      <c r="A57" s="648"/>
      <c r="B57" s="648"/>
      <c r="C57" s="1170"/>
      <c r="D57" s="1098" t="s">
        <v>709</v>
      </c>
      <c r="E57" s="1171"/>
      <c r="F57" s="88"/>
      <c r="G57" s="88" t="s">
        <v>1483</v>
      </c>
      <c r="H57" s="88"/>
      <c r="I57" s="88"/>
      <c r="J57" s="648"/>
      <c r="K57" s="648"/>
      <c r="L57" s="648"/>
      <c r="M57" s="6086" t="s">
        <v>144</v>
      </c>
      <c r="N57" s="6087"/>
      <c r="O57" s="1170"/>
      <c r="P57" s="6103"/>
      <c r="Q57" s="6104"/>
      <c r="R57" s="6105"/>
      <c r="S57" s="1088"/>
      <c r="T57" s="1158"/>
      <c r="U57" s="6103"/>
      <c r="V57" s="6104"/>
      <c r="W57" s="6104"/>
      <c r="X57" s="6104"/>
      <c r="Y57" s="6104"/>
      <c r="Z57" s="6105"/>
      <c r="AA57" s="1164"/>
      <c r="AB57" s="648"/>
      <c r="AC57" s="648"/>
    </row>
    <row r="58" spans="1:29" s="83" customFormat="1" ht="4.5" customHeight="1" thickBot="1">
      <c r="A58" s="648"/>
      <c r="B58" s="648"/>
      <c r="C58" s="1172"/>
      <c r="D58" s="1173"/>
      <c r="E58" s="1174"/>
      <c r="F58" s="1175"/>
      <c r="G58" s="1175"/>
      <c r="H58" s="1175"/>
      <c r="I58" s="1175"/>
      <c r="J58" s="1176"/>
      <c r="K58" s="1176"/>
      <c r="L58" s="1176"/>
      <c r="M58" s="1172"/>
      <c r="N58" s="1177"/>
      <c r="O58" s="1172"/>
      <c r="P58" s="2659"/>
      <c r="Q58" s="2659"/>
      <c r="R58" s="2659"/>
      <c r="S58" s="1177"/>
      <c r="T58" s="1165"/>
      <c r="U58" s="2663"/>
      <c r="V58" s="2663"/>
      <c r="W58" s="2663"/>
      <c r="X58" s="2663"/>
      <c r="Y58" s="2663"/>
      <c r="Z58" s="2663"/>
      <c r="AA58" s="1162"/>
      <c r="AB58" s="648"/>
      <c r="AC58" s="648"/>
    </row>
    <row r="59" spans="1:29" s="83" customFormat="1" ht="4.5" customHeight="1">
      <c r="A59" s="648"/>
      <c r="B59" s="648"/>
      <c r="C59" s="1170"/>
      <c r="D59" s="1097"/>
      <c r="E59" s="1171"/>
      <c r="F59" s="88"/>
      <c r="G59" s="88"/>
      <c r="H59" s="88"/>
      <c r="I59" s="88"/>
      <c r="J59" s="648"/>
      <c r="K59" s="648"/>
      <c r="L59" s="648"/>
      <c r="M59" s="1170"/>
      <c r="N59" s="1088"/>
      <c r="O59" s="1158"/>
      <c r="P59" s="2660"/>
      <c r="Q59" s="2660"/>
      <c r="R59" s="2660"/>
      <c r="S59" s="1164"/>
      <c r="T59" s="1151"/>
      <c r="U59" s="2664"/>
      <c r="V59" s="2664"/>
      <c r="W59" s="2664"/>
      <c r="X59" s="2664"/>
      <c r="Y59" s="2664"/>
      <c r="Z59" s="2664"/>
      <c r="AA59" s="1155"/>
      <c r="AB59" s="648"/>
      <c r="AC59" s="648"/>
    </row>
    <row r="60" spans="1:29" s="83" customFormat="1" ht="20.25" customHeight="1">
      <c r="A60" s="648"/>
      <c r="B60" s="648"/>
      <c r="C60" s="1170"/>
      <c r="D60" s="1098" t="s">
        <v>710</v>
      </c>
      <c r="E60" s="1171"/>
      <c r="F60" s="88"/>
      <c r="G60" s="88" t="s">
        <v>1484</v>
      </c>
      <c r="H60" s="88"/>
      <c r="I60" s="88"/>
      <c r="J60" s="648"/>
      <c r="K60" s="648"/>
      <c r="L60" s="648"/>
      <c r="M60" s="6086" t="s">
        <v>146</v>
      </c>
      <c r="N60" s="6087"/>
      <c r="O60" s="1170"/>
      <c r="P60" s="6103"/>
      <c r="Q60" s="6104"/>
      <c r="R60" s="6105"/>
      <c r="S60" s="1088"/>
      <c r="T60" s="1158"/>
      <c r="U60" s="6103"/>
      <c r="V60" s="6104"/>
      <c r="W60" s="6104"/>
      <c r="X60" s="6104"/>
      <c r="Y60" s="6104"/>
      <c r="Z60" s="6105"/>
      <c r="AA60" s="1164"/>
      <c r="AB60" s="648"/>
      <c r="AC60" s="648"/>
    </row>
    <row r="61" spans="1:29" s="83" customFormat="1" ht="4.5" customHeight="1" thickBot="1">
      <c r="A61" s="648"/>
      <c r="B61" s="648"/>
      <c r="C61" s="1170"/>
      <c r="D61" s="1097"/>
      <c r="E61" s="1171"/>
      <c r="F61" s="88"/>
      <c r="G61" s="88"/>
      <c r="H61" s="88"/>
      <c r="I61" s="88"/>
      <c r="J61" s="648"/>
      <c r="K61" s="648"/>
      <c r="L61" s="648"/>
      <c r="M61" s="1170"/>
      <c r="N61" s="1088"/>
      <c r="O61" s="1172"/>
      <c r="P61" s="2659"/>
      <c r="Q61" s="2659"/>
      <c r="R61" s="2659"/>
      <c r="S61" s="1177"/>
      <c r="T61" s="1165"/>
      <c r="U61" s="2663"/>
      <c r="V61" s="2663"/>
      <c r="W61" s="2663"/>
      <c r="X61" s="2663"/>
      <c r="Y61" s="2663"/>
      <c r="Z61" s="2663"/>
      <c r="AA61" s="1162"/>
      <c r="AB61" s="648"/>
      <c r="AC61" s="648"/>
    </row>
    <row r="62" spans="1:29" s="83" customFormat="1" ht="4.5" customHeight="1">
      <c r="A62" s="648"/>
      <c r="B62" s="648"/>
      <c r="C62" s="731"/>
      <c r="D62" s="1178"/>
      <c r="E62" s="1179"/>
      <c r="F62" s="1180"/>
      <c r="G62" s="1180"/>
      <c r="H62" s="1180"/>
      <c r="I62" s="1180"/>
      <c r="J62" s="1089"/>
      <c r="K62" s="1089"/>
      <c r="L62" s="1089"/>
      <c r="M62" s="731"/>
      <c r="N62" s="1181"/>
      <c r="O62" s="1158"/>
      <c r="P62" s="2660"/>
      <c r="Q62" s="2660"/>
      <c r="R62" s="2660"/>
      <c r="S62" s="1164"/>
      <c r="T62" s="1151"/>
      <c r="U62" s="2664"/>
      <c r="V62" s="2664"/>
      <c r="W62" s="2664"/>
      <c r="X62" s="2664"/>
      <c r="Y62" s="2664"/>
      <c r="Z62" s="2664"/>
      <c r="AA62" s="1155"/>
      <c r="AB62" s="648"/>
      <c r="AC62" s="648"/>
    </row>
    <row r="63" spans="1:29" s="83" customFormat="1" ht="20.25" customHeight="1">
      <c r="A63" s="648"/>
      <c r="B63" s="648"/>
      <c r="C63" s="1170"/>
      <c r="D63" s="1098" t="s">
        <v>711</v>
      </c>
      <c r="E63" s="1171"/>
      <c r="F63" s="88"/>
      <c r="G63" s="88" t="s">
        <v>1485</v>
      </c>
      <c r="H63" s="88"/>
      <c r="I63" s="88"/>
      <c r="J63" s="648"/>
      <c r="K63" s="648"/>
      <c r="L63" s="648"/>
      <c r="M63" s="6086" t="s">
        <v>147</v>
      </c>
      <c r="N63" s="6087"/>
      <c r="O63" s="1170"/>
      <c r="P63" s="6103"/>
      <c r="Q63" s="6104"/>
      <c r="R63" s="6105"/>
      <c r="S63" s="1088"/>
      <c r="T63" s="1158"/>
      <c r="U63" s="6103"/>
      <c r="V63" s="6104"/>
      <c r="W63" s="6104"/>
      <c r="X63" s="6104"/>
      <c r="Y63" s="6104"/>
      <c r="Z63" s="6105"/>
      <c r="AA63" s="1164"/>
      <c r="AB63" s="648"/>
      <c r="AC63" s="648"/>
    </row>
    <row r="64" spans="1:29" s="83" customFormat="1" ht="4.5" customHeight="1" thickBot="1">
      <c r="A64" s="648"/>
      <c r="B64" s="648"/>
      <c r="C64" s="1172"/>
      <c r="D64" s="1173"/>
      <c r="E64" s="1174"/>
      <c r="F64" s="1175"/>
      <c r="G64" s="1175"/>
      <c r="H64" s="1175"/>
      <c r="I64" s="1175"/>
      <c r="J64" s="1176"/>
      <c r="K64" s="1176"/>
      <c r="L64" s="1176"/>
      <c r="M64" s="1172"/>
      <c r="N64" s="1177"/>
      <c r="O64" s="1172"/>
      <c r="P64" s="2659"/>
      <c r="Q64" s="2659"/>
      <c r="R64" s="2659"/>
      <c r="S64" s="1177"/>
      <c r="T64" s="1165"/>
      <c r="U64" s="2663"/>
      <c r="V64" s="2663"/>
      <c r="W64" s="2663"/>
      <c r="X64" s="2663"/>
      <c r="Y64" s="2663"/>
      <c r="Z64" s="2663"/>
      <c r="AA64" s="1162"/>
      <c r="AB64" s="648"/>
      <c r="AC64" s="648"/>
    </row>
    <row r="65" spans="1:29" s="83" customFormat="1" ht="4.5" customHeight="1">
      <c r="A65" s="648"/>
      <c r="B65" s="648"/>
      <c r="C65" s="1170"/>
      <c r="D65" s="1097"/>
      <c r="E65" s="1171"/>
      <c r="F65" s="88"/>
      <c r="G65" s="88"/>
      <c r="H65" s="88"/>
      <c r="I65" s="88"/>
      <c r="J65" s="648"/>
      <c r="K65" s="648"/>
      <c r="L65" s="648"/>
      <c r="M65" s="1170"/>
      <c r="N65" s="1088"/>
      <c r="O65" s="1158"/>
      <c r="P65" s="2660"/>
      <c r="Q65" s="2660"/>
      <c r="R65" s="2660"/>
      <c r="S65" s="1164"/>
      <c r="T65" s="1151"/>
      <c r="U65" s="2664"/>
      <c r="V65" s="2664"/>
      <c r="W65" s="2664"/>
      <c r="X65" s="2664"/>
      <c r="Y65" s="2664"/>
      <c r="Z65" s="2664"/>
      <c r="AA65" s="1155"/>
      <c r="AB65" s="648"/>
      <c r="AC65" s="648"/>
    </row>
    <row r="66" spans="1:29" s="83" customFormat="1" ht="20.25" customHeight="1">
      <c r="A66" s="648"/>
      <c r="B66" s="648"/>
      <c r="C66" s="1170"/>
      <c r="D66" s="1098" t="s">
        <v>1486</v>
      </c>
      <c r="E66" s="1171"/>
      <c r="F66" s="88"/>
      <c r="G66" s="88" t="s">
        <v>1487</v>
      </c>
      <c r="H66" s="88"/>
      <c r="I66" s="88"/>
      <c r="J66" s="648"/>
      <c r="K66" s="648"/>
      <c r="L66" s="648"/>
      <c r="M66" s="6086" t="s">
        <v>291</v>
      </c>
      <c r="N66" s="6087"/>
      <c r="O66" s="1170"/>
      <c r="P66" s="6103"/>
      <c r="Q66" s="6104"/>
      <c r="R66" s="6105"/>
      <c r="S66" s="1088"/>
      <c r="T66" s="1158"/>
      <c r="U66" s="6103"/>
      <c r="V66" s="6104"/>
      <c r="W66" s="6104"/>
      <c r="X66" s="6104"/>
      <c r="Y66" s="6104"/>
      <c r="Z66" s="6105"/>
      <c r="AA66" s="1164"/>
      <c r="AB66" s="648"/>
      <c r="AC66" s="648"/>
    </row>
    <row r="67" spans="1:29" s="83" customFormat="1" ht="4.5" customHeight="1" thickBot="1">
      <c r="A67" s="648"/>
      <c r="B67" s="648"/>
      <c r="C67" s="1170"/>
      <c r="D67" s="1097"/>
      <c r="E67" s="1171"/>
      <c r="F67" s="88"/>
      <c r="G67" s="88"/>
      <c r="H67" s="88"/>
      <c r="I67" s="88"/>
      <c r="J67" s="648"/>
      <c r="K67" s="648"/>
      <c r="L67" s="648"/>
      <c r="M67" s="1170"/>
      <c r="N67" s="1088"/>
      <c r="O67" s="1172"/>
      <c r="P67" s="2659"/>
      <c r="Q67" s="2659"/>
      <c r="R67" s="2659"/>
      <c r="S67" s="1177"/>
      <c r="T67" s="1165"/>
      <c r="U67" s="2663"/>
      <c r="V67" s="2663"/>
      <c r="W67" s="2663"/>
      <c r="X67" s="2663"/>
      <c r="Y67" s="2663"/>
      <c r="Z67" s="2663"/>
      <c r="AA67" s="1162"/>
      <c r="AB67" s="648"/>
      <c r="AC67" s="648"/>
    </row>
    <row r="68" spans="1:29" s="83" customFormat="1" ht="4.5" customHeight="1">
      <c r="A68" s="648"/>
      <c r="B68" s="648"/>
      <c r="C68" s="731"/>
      <c r="D68" s="1178"/>
      <c r="E68" s="1179"/>
      <c r="F68" s="1180"/>
      <c r="G68" s="1180"/>
      <c r="H68" s="1180"/>
      <c r="I68" s="1180"/>
      <c r="J68" s="1089"/>
      <c r="K68" s="1089"/>
      <c r="L68" s="1089"/>
      <c r="M68" s="731"/>
      <c r="N68" s="1181"/>
      <c r="O68" s="1158"/>
      <c r="P68" s="2660"/>
      <c r="Q68" s="2660"/>
      <c r="R68" s="2660"/>
      <c r="S68" s="1164"/>
      <c r="T68" s="1151"/>
      <c r="U68" s="2664"/>
      <c r="V68" s="2664"/>
      <c r="W68" s="2664"/>
      <c r="X68" s="2664"/>
      <c r="Y68" s="2664"/>
      <c r="Z68" s="2664"/>
      <c r="AA68" s="1155"/>
      <c r="AB68" s="648"/>
      <c r="AC68" s="648"/>
    </row>
    <row r="69" spans="1:29" s="83" customFormat="1" ht="20.25" customHeight="1">
      <c r="A69" s="648"/>
      <c r="B69" s="648"/>
      <c r="C69" s="1170"/>
      <c r="D69" s="1098" t="s">
        <v>1488</v>
      </c>
      <c r="E69" s="1171"/>
      <c r="F69" s="88"/>
      <c r="G69" s="88" t="s">
        <v>1489</v>
      </c>
      <c r="H69" s="88"/>
      <c r="I69" s="88"/>
      <c r="J69" s="648"/>
      <c r="K69" s="648"/>
      <c r="L69" s="648"/>
      <c r="M69" s="6086" t="s">
        <v>276</v>
      </c>
      <c r="N69" s="6087"/>
      <c r="O69" s="1170"/>
      <c r="P69" s="6103"/>
      <c r="Q69" s="6104"/>
      <c r="R69" s="6105"/>
      <c r="S69" s="1088"/>
      <c r="T69" s="1158"/>
      <c r="U69" s="6103"/>
      <c r="V69" s="6104"/>
      <c r="W69" s="6104"/>
      <c r="X69" s="6104"/>
      <c r="Y69" s="6104"/>
      <c r="Z69" s="6105"/>
      <c r="AA69" s="1164"/>
      <c r="AB69" s="648"/>
      <c r="AC69" s="648"/>
    </row>
    <row r="70" spans="1:29" s="83" customFormat="1" ht="4.5" customHeight="1" thickBot="1">
      <c r="A70" s="648"/>
      <c r="B70" s="648"/>
      <c r="C70" s="1172"/>
      <c r="D70" s="1173"/>
      <c r="E70" s="1174"/>
      <c r="F70" s="1175"/>
      <c r="G70" s="1175"/>
      <c r="H70" s="1175"/>
      <c r="I70" s="1175"/>
      <c r="J70" s="1176"/>
      <c r="K70" s="1176"/>
      <c r="L70" s="1176"/>
      <c r="M70" s="1172"/>
      <c r="N70" s="1177"/>
      <c r="O70" s="1172"/>
      <c r="P70" s="2659"/>
      <c r="Q70" s="2659"/>
      <c r="R70" s="2659"/>
      <c r="S70" s="1177"/>
      <c r="T70" s="1165"/>
      <c r="U70" s="2663"/>
      <c r="V70" s="2663"/>
      <c r="W70" s="2663"/>
      <c r="X70" s="2663"/>
      <c r="Y70" s="2663"/>
      <c r="Z70" s="2663"/>
      <c r="AA70" s="1162"/>
      <c r="AB70" s="648"/>
      <c r="AC70" s="648"/>
    </row>
    <row r="71" spans="1:29" s="83" customFormat="1" ht="4.5" customHeight="1">
      <c r="A71" s="648"/>
      <c r="B71" s="648"/>
      <c r="C71" s="1170"/>
      <c r="D71" s="1097"/>
      <c r="E71" s="1171"/>
      <c r="F71" s="88"/>
      <c r="G71" s="88"/>
      <c r="H71" s="88"/>
      <c r="I71" s="88"/>
      <c r="J71" s="648"/>
      <c r="K71" s="648"/>
      <c r="L71" s="648"/>
      <c r="M71" s="1170"/>
      <c r="N71" s="1088"/>
      <c r="O71" s="1158"/>
      <c r="P71" s="2660"/>
      <c r="Q71" s="2660"/>
      <c r="R71" s="2660"/>
      <c r="S71" s="1164"/>
      <c r="T71" s="1151"/>
      <c r="U71" s="2664"/>
      <c r="V71" s="2664"/>
      <c r="W71" s="2664"/>
      <c r="X71" s="2664"/>
      <c r="Y71" s="2664"/>
      <c r="Z71" s="2664"/>
      <c r="AA71" s="1155"/>
      <c r="AB71" s="648"/>
      <c r="AC71" s="648"/>
    </row>
    <row r="72" spans="1:29" s="83" customFormat="1" ht="20.25" customHeight="1">
      <c r="A72" s="648"/>
      <c r="B72" s="648"/>
      <c r="C72" s="1170"/>
      <c r="D72" s="1098" t="s">
        <v>1490</v>
      </c>
      <c r="E72" s="1171"/>
      <c r="F72" s="88"/>
      <c r="G72" s="88" t="s">
        <v>1491</v>
      </c>
      <c r="H72" s="88"/>
      <c r="I72" s="88"/>
      <c r="J72" s="648"/>
      <c r="K72" s="648"/>
      <c r="L72" s="648"/>
      <c r="M72" s="6086" t="s">
        <v>320</v>
      </c>
      <c r="N72" s="6087"/>
      <c r="O72" s="1170"/>
      <c r="P72" s="6103"/>
      <c r="Q72" s="6104"/>
      <c r="R72" s="6105"/>
      <c r="S72" s="1088"/>
      <c r="T72" s="1158"/>
      <c r="U72" s="6103"/>
      <c r="V72" s="6104"/>
      <c r="W72" s="6104"/>
      <c r="X72" s="6104"/>
      <c r="Y72" s="6104"/>
      <c r="Z72" s="6105"/>
      <c r="AA72" s="1164"/>
      <c r="AB72" s="648"/>
      <c r="AC72" s="648"/>
    </row>
    <row r="73" spans="1:29" s="83" customFormat="1" ht="4.5" customHeight="1" thickBot="1">
      <c r="A73" s="648"/>
      <c r="B73" s="648"/>
      <c r="C73" s="1170"/>
      <c r="D73" s="1097"/>
      <c r="E73" s="1171"/>
      <c r="F73" s="88"/>
      <c r="G73" s="88"/>
      <c r="H73" s="88"/>
      <c r="I73" s="88"/>
      <c r="J73" s="648"/>
      <c r="K73" s="648"/>
      <c r="L73" s="648"/>
      <c r="M73" s="1170"/>
      <c r="N73" s="1088"/>
      <c r="O73" s="1172"/>
      <c r="P73" s="2659"/>
      <c r="Q73" s="2659"/>
      <c r="R73" s="2659"/>
      <c r="S73" s="1177"/>
      <c r="T73" s="1165"/>
      <c r="U73" s="2663"/>
      <c r="V73" s="2663"/>
      <c r="W73" s="2663"/>
      <c r="X73" s="2663"/>
      <c r="Y73" s="2663"/>
      <c r="Z73" s="2663"/>
      <c r="AA73" s="1162"/>
      <c r="AB73" s="648"/>
      <c r="AC73" s="648"/>
    </row>
    <row r="74" spans="1:29" s="83" customFormat="1" ht="4.5" customHeight="1">
      <c r="A74" s="648"/>
      <c r="B74" s="648"/>
      <c r="C74" s="731"/>
      <c r="D74" s="1178"/>
      <c r="E74" s="1179"/>
      <c r="F74" s="1180"/>
      <c r="G74" s="1180"/>
      <c r="H74" s="1180"/>
      <c r="I74" s="1180"/>
      <c r="J74" s="1089"/>
      <c r="K74" s="1089"/>
      <c r="L74" s="1089"/>
      <c r="M74" s="731"/>
      <c r="N74" s="1181"/>
      <c r="O74" s="1158"/>
      <c r="P74" s="2660"/>
      <c r="Q74" s="2660"/>
      <c r="R74" s="2660"/>
      <c r="S74" s="1164"/>
      <c r="T74" s="1151"/>
      <c r="U74" s="2664"/>
      <c r="V74" s="2664"/>
      <c r="W74" s="2664"/>
      <c r="X74" s="2664"/>
      <c r="Y74" s="2664"/>
      <c r="Z74" s="2664"/>
      <c r="AA74" s="1155"/>
      <c r="AB74" s="648"/>
      <c r="AC74" s="648"/>
    </row>
    <row r="75" spans="1:29" s="83" customFormat="1" ht="20.25" customHeight="1">
      <c r="A75" s="648"/>
      <c r="B75" s="648"/>
      <c r="C75" s="1170"/>
      <c r="D75" s="1098" t="s">
        <v>1492</v>
      </c>
      <c r="E75" s="1171"/>
      <c r="F75" s="88"/>
      <c r="G75" s="88" t="s">
        <v>1493</v>
      </c>
      <c r="H75" s="88"/>
      <c r="I75" s="88"/>
      <c r="J75" s="648"/>
      <c r="K75" s="648"/>
      <c r="L75" s="648"/>
      <c r="M75" s="6086" t="s">
        <v>322</v>
      </c>
      <c r="N75" s="6087"/>
      <c r="O75" s="1170"/>
      <c r="P75" s="6103"/>
      <c r="Q75" s="6104"/>
      <c r="R75" s="6105"/>
      <c r="S75" s="1088"/>
      <c r="T75" s="1158"/>
      <c r="U75" s="6103"/>
      <c r="V75" s="6104"/>
      <c r="W75" s="6104"/>
      <c r="X75" s="6104"/>
      <c r="Y75" s="6104"/>
      <c r="Z75" s="6105"/>
      <c r="AA75" s="1164"/>
      <c r="AB75" s="648"/>
      <c r="AC75" s="648"/>
    </row>
    <row r="76" spans="1:29" s="83" customFormat="1" ht="4.5" customHeight="1" thickBot="1">
      <c r="A76" s="648"/>
      <c r="B76" s="648"/>
      <c r="C76" s="1172"/>
      <c r="D76" s="1173"/>
      <c r="E76" s="1174"/>
      <c r="F76" s="1175"/>
      <c r="G76" s="1175"/>
      <c r="H76" s="1175"/>
      <c r="I76" s="1175"/>
      <c r="J76" s="1176"/>
      <c r="K76" s="1176"/>
      <c r="L76" s="1176"/>
      <c r="M76" s="1172"/>
      <c r="N76" s="1177"/>
      <c r="O76" s="1172"/>
      <c r="P76" s="2659"/>
      <c r="Q76" s="2659"/>
      <c r="R76" s="2659"/>
      <c r="S76" s="1177"/>
      <c r="T76" s="1165"/>
      <c r="U76" s="2663"/>
      <c r="V76" s="2663"/>
      <c r="W76" s="2663"/>
      <c r="X76" s="2663"/>
      <c r="Y76" s="2663"/>
      <c r="Z76" s="2663"/>
      <c r="AA76" s="1162"/>
      <c r="AB76" s="648"/>
      <c r="AC76" s="648"/>
    </row>
    <row r="77" spans="1:29" s="83" customFormat="1" ht="4.5" customHeight="1">
      <c r="A77" s="648"/>
      <c r="B77" s="648"/>
      <c r="C77" s="1170"/>
      <c r="D77" s="1097"/>
      <c r="E77" s="1171"/>
      <c r="F77" s="88"/>
      <c r="G77" s="88"/>
      <c r="H77" s="88"/>
      <c r="I77" s="88"/>
      <c r="J77" s="648"/>
      <c r="K77" s="648"/>
      <c r="L77" s="648"/>
      <c r="M77" s="1170"/>
      <c r="N77" s="1088"/>
      <c r="O77" s="1158"/>
      <c r="P77" s="2660"/>
      <c r="Q77" s="2660"/>
      <c r="R77" s="2660"/>
      <c r="S77" s="1164"/>
      <c r="T77" s="1151"/>
      <c r="U77" s="2664"/>
      <c r="V77" s="2664"/>
      <c r="W77" s="2664"/>
      <c r="X77" s="2664"/>
      <c r="Y77" s="2664"/>
      <c r="Z77" s="2664"/>
      <c r="AA77" s="1155"/>
      <c r="AB77" s="648"/>
      <c r="AC77" s="648"/>
    </row>
    <row r="78" spans="1:29" s="83" customFormat="1" ht="20.25" customHeight="1">
      <c r="A78" s="648"/>
      <c r="B78" s="648"/>
      <c r="C78" s="1170"/>
      <c r="D78" s="1098" t="s">
        <v>1494</v>
      </c>
      <c r="E78" s="1171"/>
      <c r="F78" s="88"/>
      <c r="G78" s="88" t="s">
        <v>1495</v>
      </c>
      <c r="H78" s="88"/>
      <c r="I78" s="88"/>
      <c r="J78" s="648"/>
      <c r="K78" s="648"/>
      <c r="L78" s="648"/>
      <c r="M78" s="6086" t="s">
        <v>137</v>
      </c>
      <c r="N78" s="6087"/>
      <c r="O78" s="1170"/>
      <c r="P78" s="6103"/>
      <c r="Q78" s="6104"/>
      <c r="R78" s="6105"/>
      <c r="S78" s="1088"/>
      <c r="T78" s="1158"/>
      <c r="U78" s="6103"/>
      <c r="V78" s="6104"/>
      <c r="W78" s="6104"/>
      <c r="X78" s="6104"/>
      <c r="Y78" s="6104"/>
      <c r="Z78" s="6105"/>
      <c r="AA78" s="1164"/>
      <c r="AB78" s="648"/>
      <c r="AC78" s="648"/>
    </row>
    <row r="79" spans="1:29" s="83" customFormat="1" ht="4.5" customHeight="1" thickBot="1">
      <c r="A79" s="648"/>
      <c r="B79" s="648"/>
      <c r="C79" s="1170"/>
      <c r="D79" s="1097"/>
      <c r="E79" s="1171"/>
      <c r="F79" s="88"/>
      <c r="G79" s="88"/>
      <c r="H79" s="88"/>
      <c r="I79" s="88"/>
      <c r="J79" s="648"/>
      <c r="K79" s="648"/>
      <c r="L79" s="648"/>
      <c r="M79" s="1170"/>
      <c r="N79" s="1088"/>
      <c r="O79" s="1172"/>
      <c r="P79" s="2659"/>
      <c r="Q79" s="2659"/>
      <c r="R79" s="2659"/>
      <c r="S79" s="1177"/>
      <c r="T79" s="1165"/>
      <c r="U79" s="2663"/>
      <c r="V79" s="2663"/>
      <c r="W79" s="2663"/>
      <c r="X79" s="2663"/>
      <c r="Y79" s="2663"/>
      <c r="Z79" s="2663"/>
      <c r="AA79" s="1162"/>
      <c r="AB79" s="648"/>
      <c r="AC79" s="648"/>
    </row>
    <row r="80" spans="1:29" s="83" customFormat="1" ht="4.5" customHeight="1">
      <c r="A80" s="648"/>
      <c r="B80" s="648"/>
      <c r="C80" s="731"/>
      <c r="D80" s="1178"/>
      <c r="E80" s="1179"/>
      <c r="F80" s="1180"/>
      <c r="G80" s="1180"/>
      <c r="H80" s="1180"/>
      <c r="I80" s="1180"/>
      <c r="J80" s="1089"/>
      <c r="K80" s="1089"/>
      <c r="L80" s="1089"/>
      <c r="M80" s="731"/>
      <c r="N80" s="1181"/>
      <c r="O80" s="1158"/>
      <c r="P80" s="2660"/>
      <c r="Q80" s="2660"/>
      <c r="R80" s="2660"/>
      <c r="S80" s="1164"/>
      <c r="T80" s="1151"/>
      <c r="U80" s="2664"/>
      <c r="V80" s="2664"/>
      <c r="W80" s="2664"/>
      <c r="X80" s="2664"/>
      <c r="Y80" s="2664"/>
      <c r="Z80" s="2664"/>
      <c r="AA80" s="1155"/>
      <c r="AB80" s="648"/>
      <c r="AC80" s="648"/>
    </row>
    <row r="81" spans="1:29" s="83" customFormat="1" ht="20.25" customHeight="1">
      <c r="A81" s="648"/>
      <c r="B81" s="648"/>
      <c r="C81" s="1170"/>
      <c r="D81" s="1098" t="s">
        <v>1496</v>
      </c>
      <c r="E81" s="1171"/>
      <c r="F81" s="88"/>
      <c r="G81" s="88" t="s">
        <v>1497</v>
      </c>
      <c r="H81" s="88"/>
      <c r="I81" s="88"/>
      <c r="J81" s="648"/>
      <c r="K81" s="648"/>
      <c r="L81" s="648"/>
      <c r="M81" s="6086" t="s">
        <v>139</v>
      </c>
      <c r="N81" s="6087"/>
      <c r="O81" s="1170"/>
      <c r="P81" s="6103"/>
      <c r="Q81" s="6104"/>
      <c r="R81" s="6105"/>
      <c r="S81" s="1088"/>
      <c r="T81" s="1158"/>
      <c r="U81" s="6103"/>
      <c r="V81" s="6104"/>
      <c r="W81" s="6104"/>
      <c r="X81" s="6104"/>
      <c r="Y81" s="6104"/>
      <c r="Z81" s="6105"/>
      <c r="AA81" s="1164"/>
      <c r="AB81" s="648"/>
      <c r="AC81" s="648"/>
    </row>
    <row r="82" spans="1:29" s="83" customFormat="1" ht="4.5" customHeight="1" thickBot="1">
      <c r="A82" s="648"/>
      <c r="B82" s="648"/>
      <c r="C82" s="1172"/>
      <c r="D82" s="1173"/>
      <c r="E82" s="1174"/>
      <c r="F82" s="1175"/>
      <c r="G82" s="1175"/>
      <c r="H82" s="1175"/>
      <c r="I82" s="1175"/>
      <c r="J82" s="1176"/>
      <c r="K82" s="1176"/>
      <c r="L82" s="1176"/>
      <c r="M82" s="1172"/>
      <c r="N82" s="1177"/>
      <c r="O82" s="1172"/>
      <c r="P82" s="2659"/>
      <c r="Q82" s="2659"/>
      <c r="R82" s="2659"/>
      <c r="S82" s="1177"/>
      <c r="T82" s="1165"/>
      <c r="U82" s="2663"/>
      <c r="V82" s="2663"/>
      <c r="W82" s="2663"/>
      <c r="X82" s="2663"/>
      <c r="Y82" s="2663"/>
      <c r="Z82" s="2663"/>
      <c r="AA82" s="1162"/>
      <c r="AB82" s="648"/>
      <c r="AC82" s="648"/>
    </row>
    <row r="83" spans="1:29" s="83" customFormat="1" ht="4.5" customHeight="1">
      <c r="A83" s="648"/>
      <c r="B83" s="648"/>
      <c r="C83" s="1170"/>
      <c r="D83" s="1097"/>
      <c r="E83" s="1171"/>
      <c r="F83" s="88"/>
      <c r="G83" s="88"/>
      <c r="H83" s="88"/>
      <c r="I83" s="88"/>
      <c r="J83" s="648"/>
      <c r="K83" s="648"/>
      <c r="L83" s="648"/>
      <c r="M83" s="1170"/>
      <c r="N83" s="1088"/>
      <c r="O83" s="1158"/>
      <c r="P83" s="2660"/>
      <c r="Q83" s="2660"/>
      <c r="R83" s="2660"/>
      <c r="S83" s="1164"/>
      <c r="T83" s="1151"/>
      <c r="U83" s="2664"/>
      <c r="V83" s="2664"/>
      <c r="W83" s="2664"/>
      <c r="X83" s="2664"/>
      <c r="Y83" s="2664"/>
      <c r="Z83" s="2664"/>
      <c r="AA83" s="1155"/>
      <c r="AB83" s="648"/>
      <c r="AC83" s="648"/>
    </row>
    <row r="84" spans="1:29" s="83" customFormat="1" ht="20.25" customHeight="1">
      <c r="A84" s="648"/>
      <c r="B84" s="648"/>
      <c r="C84" s="1170"/>
      <c r="D84" s="1098" t="s">
        <v>1498</v>
      </c>
      <c r="E84" s="1171"/>
      <c r="F84" s="88"/>
      <c r="G84" s="88" t="s">
        <v>1499</v>
      </c>
      <c r="H84" s="88"/>
      <c r="I84" s="88"/>
      <c r="J84" s="648"/>
      <c r="K84" s="648"/>
      <c r="L84" s="648"/>
      <c r="M84" s="6086" t="s">
        <v>136</v>
      </c>
      <c r="N84" s="6087"/>
      <c r="O84" s="1170"/>
      <c r="P84" s="6103"/>
      <c r="Q84" s="6104"/>
      <c r="R84" s="6105"/>
      <c r="S84" s="1088"/>
      <c r="T84" s="1158"/>
      <c r="U84" s="6103"/>
      <c r="V84" s="6104"/>
      <c r="W84" s="6104"/>
      <c r="X84" s="6104"/>
      <c r="Y84" s="6104"/>
      <c r="Z84" s="6105"/>
      <c r="AA84" s="1164"/>
      <c r="AB84" s="648"/>
      <c r="AC84" s="648"/>
    </row>
    <row r="85" spans="1:29" s="353" customFormat="1" ht="4.5" customHeight="1" thickBot="1">
      <c r="A85" s="650"/>
      <c r="B85" s="1182"/>
      <c r="C85" s="1183"/>
      <c r="D85" s="1184"/>
      <c r="E85" s="1185"/>
      <c r="F85" s="1184"/>
      <c r="G85" s="1184"/>
      <c r="H85" s="1184"/>
      <c r="I85" s="1184"/>
      <c r="J85" s="1184"/>
      <c r="K85" s="1184"/>
      <c r="L85" s="1184"/>
      <c r="M85" s="1183"/>
      <c r="N85" s="1186"/>
      <c r="O85" s="1172"/>
      <c r="P85" s="2659"/>
      <c r="Q85" s="2659"/>
      <c r="R85" s="2659"/>
      <c r="S85" s="1177"/>
      <c r="T85" s="1165"/>
      <c r="U85" s="2663"/>
      <c r="V85" s="2663"/>
      <c r="W85" s="2663"/>
      <c r="X85" s="2663"/>
      <c r="Y85" s="2663"/>
      <c r="Z85" s="2663"/>
      <c r="AA85" s="1162"/>
      <c r="AB85" s="1182"/>
    </row>
    <row r="86" spans="1:29" s="353" customFormat="1" ht="6.75" customHeight="1">
      <c r="A86" s="650"/>
      <c r="B86" s="86"/>
      <c r="C86" s="1187"/>
      <c r="D86" s="1188"/>
      <c r="E86" s="1188"/>
      <c r="F86" s="1188"/>
      <c r="G86" s="1188"/>
      <c r="H86" s="1188"/>
      <c r="I86" s="1188"/>
      <c r="J86" s="1188"/>
      <c r="K86" s="1188"/>
      <c r="L86" s="1189"/>
      <c r="M86" s="1187"/>
      <c r="N86" s="1190"/>
      <c r="O86" s="1209"/>
      <c r="P86" s="2661"/>
      <c r="Q86" s="2662"/>
      <c r="R86" s="2662"/>
      <c r="S86" s="1194"/>
      <c r="T86" s="1187"/>
      <c r="U86" s="2665"/>
      <c r="V86" s="2665"/>
      <c r="W86" s="2665"/>
      <c r="X86" s="2665"/>
      <c r="Y86" s="2665"/>
      <c r="Z86" s="2665"/>
      <c r="AA86" s="1190"/>
    </row>
    <row r="87" spans="1:29" s="353" customFormat="1" ht="11.25" customHeight="1">
      <c r="A87" s="650"/>
      <c r="B87" s="86"/>
      <c r="C87" s="6088" t="s">
        <v>154</v>
      </c>
      <c r="D87" s="6089"/>
      <c r="E87" s="6089"/>
      <c r="F87" s="6089"/>
      <c r="G87" s="6089"/>
      <c r="H87" s="6089"/>
      <c r="I87" s="6089"/>
      <c r="J87" s="6089"/>
      <c r="K87" s="6089"/>
      <c r="L87" s="6090"/>
      <c r="M87" s="6086" t="s">
        <v>138</v>
      </c>
      <c r="N87" s="6138"/>
      <c r="O87" s="1210"/>
      <c r="P87" s="6106">
        <f>P39+P42+P45+P48+P51+P54+P57+P60+P63+P66+P69+P72+P75+P78+P81+P84</f>
        <v>0</v>
      </c>
      <c r="Q87" s="6107"/>
      <c r="R87" s="6108"/>
      <c r="S87" s="1214"/>
      <c r="T87" s="1192"/>
      <c r="U87" s="6112">
        <f>U39+U42+U45+U48+U51+U54+U57+U60+U63+U66+U69+U72+U75+U78+U81+U84</f>
        <v>0</v>
      </c>
      <c r="V87" s="6113"/>
      <c r="W87" s="6113"/>
      <c r="X87" s="6113"/>
      <c r="Y87" s="6113"/>
      <c r="Z87" s="6114"/>
      <c r="AA87" s="1193"/>
    </row>
    <row r="88" spans="1:29" s="353" customFormat="1" ht="12.9" customHeight="1">
      <c r="A88" s="1195"/>
      <c r="B88" s="1195"/>
      <c r="C88" s="6135" t="s">
        <v>155</v>
      </c>
      <c r="D88" s="6136"/>
      <c r="E88" s="6136"/>
      <c r="F88" s="6136"/>
      <c r="G88" s="6136"/>
      <c r="H88" s="6136"/>
      <c r="I88" s="6136"/>
      <c r="J88" s="6136"/>
      <c r="K88" s="6136"/>
      <c r="L88" s="6137"/>
      <c r="M88" s="6086"/>
      <c r="N88" s="6138"/>
      <c r="O88" s="1196"/>
      <c r="P88" s="6109"/>
      <c r="Q88" s="6110"/>
      <c r="R88" s="6111"/>
      <c r="S88" s="1214"/>
      <c r="T88" s="1192"/>
      <c r="U88" s="6115"/>
      <c r="V88" s="6116"/>
      <c r="W88" s="6116"/>
      <c r="X88" s="6116"/>
      <c r="Y88" s="6116"/>
      <c r="Z88" s="6117"/>
      <c r="AA88" s="1193"/>
      <c r="AB88" s="1195"/>
      <c r="AC88" s="1195"/>
    </row>
    <row r="89" spans="1:29" ht="6.75" customHeight="1" thickBot="1">
      <c r="A89" s="1198"/>
      <c r="B89" s="1198"/>
      <c r="C89" s="1199"/>
      <c r="D89" s="1200"/>
      <c r="E89" s="1200"/>
      <c r="F89" s="1200"/>
      <c r="G89" s="1200"/>
      <c r="H89" s="1200"/>
      <c r="I89" s="1200"/>
      <c r="J89" s="1200"/>
      <c r="K89" s="1200"/>
      <c r="L89" s="1200"/>
      <c r="M89" s="1199"/>
      <c r="N89" s="1201"/>
      <c r="O89" s="1199"/>
      <c r="P89" s="1200"/>
      <c r="Q89" s="1200"/>
      <c r="R89" s="1200"/>
      <c r="S89" s="1201"/>
      <c r="T89" s="1226"/>
      <c r="U89" s="2666"/>
      <c r="V89" s="2666"/>
      <c r="W89" s="2666"/>
      <c r="X89" s="2666"/>
      <c r="Y89" s="2666"/>
      <c r="Z89" s="2666"/>
      <c r="AA89" s="1227"/>
      <c r="AB89" s="1198"/>
      <c r="AC89" s="1198"/>
    </row>
    <row r="90" spans="1:29" ht="12.9" customHeight="1"/>
    <row r="91" spans="1:29">
      <c r="A91" s="654"/>
      <c r="B91" s="1512"/>
      <c r="C91" s="1218"/>
      <c r="D91" s="1217"/>
      <c r="E91" s="1217"/>
      <c r="F91" s="1217"/>
      <c r="G91" s="1217"/>
      <c r="H91" s="1217"/>
      <c r="I91" s="1217"/>
      <c r="J91" s="1217"/>
      <c r="K91" s="1217"/>
      <c r="L91" s="1217"/>
      <c r="M91" s="1217"/>
      <c r="N91" s="1217"/>
      <c r="O91" s="1217"/>
      <c r="P91" s="1217"/>
      <c r="Q91" s="1217"/>
      <c r="R91" s="1217"/>
      <c r="S91" s="1217"/>
      <c r="T91" s="1217"/>
      <c r="U91" s="1217"/>
      <c r="V91" s="1217"/>
      <c r="W91" s="1217"/>
      <c r="X91" s="1217"/>
      <c r="Y91" s="1217"/>
      <c r="Z91" s="1217"/>
      <c r="AA91" s="1217"/>
      <c r="AB91" s="1217"/>
    </row>
    <row r="92" spans="1:29">
      <c r="A92" s="653"/>
      <c r="B92" s="1512"/>
      <c r="C92" s="1217"/>
      <c r="D92" s="1219" t="s">
        <v>1517</v>
      </c>
      <c r="E92" s="1217"/>
      <c r="F92" s="1217"/>
      <c r="G92" s="1217"/>
      <c r="H92" s="1217"/>
      <c r="I92" s="1217"/>
      <c r="J92" s="1217"/>
      <c r="K92" s="1217"/>
      <c r="L92" s="1217"/>
      <c r="M92" s="1217"/>
      <c r="N92" s="1217"/>
      <c r="O92" s="1217"/>
      <c r="P92" s="1217"/>
      <c r="Q92" s="1217"/>
      <c r="R92" s="1217"/>
      <c r="S92" s="1217"/>
      <c r="T92" s="1217"/>
      <c r="U92" s="1217"/>
      <c r="V92" s="1217"/>
      <c r="W92" s="1217"/>
      <c r="X92" s="1217"/>
      <c r="Y92" s="1217"/>
      <c r="Z92" s="1217"/>
      <c r="AA92" s="1217"/>
      <c r="AB92" s="1217"/>
    </row>
    <row r="93" spans="1:29" ht="13.2">
      <c r="A93" s="1513"/>
      <c r="B93" s="1514"/>
      <c r="C93" s="1220"/>
      <c r="D93" s="1221"/>
      <c r="E93" s="1220"/>
      <c r="F93" s="1220"/>
      <c r="G93" s="1220"/>
      <c r="H93" s="1220"/>
      <c r="I93" s="1220"/>
      <c r="J93" s="1220"/>
      <c r="K93" s="1220"/>
      <c r="L93" s="1220"/>
      <c r="M93" s="1220"/>
      <c r="N93" s="1220"/>
      <c r="O93" s="1220"/>
      <c r="P93" s="1220"/>
      <c r="Q93" s="1220"/>
      <c r="R93" s="1220"/>
      <c r="S93" s="1220"/>
      <c r="T93" s="1220"/>
      <c r="U93" s="1220"/>
      <c r="V93" s="1220"/>
      <c r="W93" s="1220"/>
      <c r="X93" s="1220"/>
      <c r="Y93" s="1220"/>
      <c r="Z93" s="1220"/>
      <c r="AA93" s="1220"/>
      <c r="AB93" s="1220"/>
      <c r="AC93" s="353"/>
    </row>
    <row r="98" spans="1:28" ht="10.8" thickBot="1">
      <c r="A98" s="6094"/>
      <c r="B98" s="6094"/>
      <c r="C98" s="6094"/>
      <c r="D98" s="6094"/>
      <c r="E98" s="6094"/>
      <c r="F98" s="6094"/>
      <c r="G98" s="6094"/>
      <c r="H98" s="6094"/>
      <c r="I98" s="6094"/>
      <c r="J98" s="6094"/>
      <c r="K98" s="6094"/>
      <c r="L98" s="6094"/>
      <c r="M98" s="6094"/>
      <c r="N98" s="6094"/>
      <c r="O98" s="6094"/>
      <c r="P98" s="6094"/>
      <c r="Q98" s="6094"/>
      <c r="R98" s="6094"/>
      <c r="S98" s="6094"/>
      <c r="T98" s="6094"/>
      <c r="U98" s="6094"/>
      <c r="V98" s="6094"/>
      <c r="W98" s="6094"/>
      <c r="X98" s="6094"/>
      <c r="Y98" s="6094"/>
      <c r="Z98" s="6094"/>
      <c r="AA98" s="6094"/>
      <c r="AB98" s="6094"/>
    </row>
    <row r="102" spans="1:28">
      <c r="C102" s="84"/>
      <c r="D102" s="84"/>
      <c r="E102" s="84"/>
      <c r="F102" s="84"/>
      <c r="G102" s="84"/>
      <c r="H102" s="84"/>
      <c r="I102" s="84"/>
      <c r="J102" s="84"/>
      <c r="K102" s="84"/>
      <c r="L102" s="84"/>
      <c r="M102" s="84"/>
      <c r="N102" s="84"/>
      <c r="O102" s="84"/>
      <c r="P102" s="84"/>
      <c r="Q102" s="84"/>
      <c r="R102" s="84"/>
      <c r="S102" s="84"/>
      <c r="T102" s="84"/>
      <c r="U102" s="84"/>
    </row>
  </sheetData>
  <sheetProtection selectLockedCells="1" selectUnlockedCells="1"/>
  <mergeCells count="73">
    <mergeCell ref="M87:N88"/>
    <mergeCell ref="W3:X3"/>
    <mergeCell ref="W4:X4"/>
    <mergeCell ref="D31:D33"/>
    <mergeCell ref="G31:K33"/>
    <mergeCell ref="M45:N45"/>
    <mergeCell ref="T27:AA27"/>
    <mergeCell ref="T28:AA28"/>
    <mergeCell ref="Z19:AA19"/>
    <mergeCell ref="M48:N48"/>
    <mergeCell ref="M51:N51"/>
    <mergeCell ref="D34:D36"/>
    <mergeCell ref="G34:K36"/>
    <mergeCell ref="M39:N39"/>
    <mergeCell ref="M42:N42"/>
    <mergeCell ref="M78:N78"/>
    <mergeCell ref="M63:N63"/>
    <mergeCell ref="M66:N66"/>
    <mergeCell ref="M69:N69"/>
    <mergeCell ref="M54:N54"/>
    <mergeCell ref="M57:N57"/>
    <mergeCell ref="M60:N60"/>
    <mergeCell ref="A98:AB98"/>
    <mergeCell ref="I11:I12"/>
    <mergeCell ref="H10:I10"/>
    <mergeCell ref="P11:P12"/>
    <mergeCell ref="W11:W12"/>
    <mergeCell ref="C20:AA25"/>
    <mergeCell ref="P39:R39"/>
    <mergeCell ref="O31:S31"/>
    <mergeCell ref="P36:R36"/>
    <mergeCell ref="P42:R42"/>
    <mergeCell ref="M81:N81"/>
    <mergeCell ref="M84:N84"/>
    <mergeCell ref="C87:L87"/>
    <mergeCell ref="C88:L88"/>
    <mergeCell ref="M72:N72"/>
    <mergeCell ref="M75:N75"/>
    <mergeCell ref="P54:R54"/>
    <mergeCell ref="U54:Z54"/>
    <mergeCell ref="P45:R45"/>
    <mergeCell ref="O32:S32"/>
    <mergeCell ref="V31:AA31"/>
    <mergeCell ref="V32:AA32"/>
    <mergeCell ref="U39:Z39"/>
    <mergeCell ref="U42:Z42"/>
    <mergeCell ref="U45:Z45"/>
    <mergeCell ref="P48:R48"/>
    <mergeCell ref="U48:Z48"/>
    <mergeCell ref="P51:R51"/>
    <mergeCell ref="U51:Z51"/>
    <mergeCell ref="P57:R57"/>
    <mergeCell ref="U57:Z57"/>
    <mergeCell ref="P60:R60"/>
    <mergeCell ref="U60:Z60"/>
    <mergeCell ref="P63:R63"/>
    <mergeCell ref="U63:Z63"/>
    <mergeCell ref="P66:R66"/>
    <mergeCell ref="U66:Z66"/>
    <mergeCell ref="P69:R69"/>
    <mergeCell ref="U69:Z69"/>
    <mergeCell ref="P72:R72"/>
    <mergeCell ref="U72:Z72"/>
    <mergeCell ref="P84:R84"/>
    <mergeCell ref="U84:Z84"/>
    <mergeCell ref="P87:R88"/>
    <mergeCell ref="U87:Z88"/>
    <mergeCell ref="P75:R75"/>
    <mergeCell ref="U75:Z75"/>
    <mergeCell ref="P78:R78"/>
    <mergeCell ref="U78:Z78"/>
    <mergeCell ref="P81:R81"/>
    <mergeCell ref="U81:Z81"/>
  </mergeCells>
  <dataValidations count="1">
    <dataValidation allowBlank="1" showInputMessage="1" showErrorMessage="1" prompt="Sila isi di sini_x000a_Please fill in here" sqref="I11:I12 P11:P12 W11:W12 C20:AA25 P39:R39 P42:R42 P45:R45 P48:R48 P51:R51 P54:R54 P57:R57 P60:R60 P63:R63 P66:R66 P69:R69 P72:R72 P75:R75 P78:R78 P81:R81 P84:R84 U39:Z39 U42:Z42 U45:Z45 U48:Z48 U51:Z51 U54:Z54 U57:Z57 U60:Z60 U63:Z63 U66:Z66 U69:Z69 U72:Z72 U75:Z75 U78:Z78 U81:Z81 U84:Z84" xr:uid="{B897B175-B723-4098-9CF6-CA21DF414B31}"/>
  </dataValidation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58BDD-1A23-4AA0-8FC7-250F08550787}">
  <sheetPr>
    <tabColor rgb="FF002060"/>
  </sheetPr>
  <dimension ref="A1:T69"/>
  <sheetViews>
    <sheetView showGridLines="0" view="pageBreakPreview" topLeftCell="A34" zoomScaleSheetLayoutView="100" workbookViewId="0">
      <selection activeCell="G29" sqref="G29"/>
    </sheetView>
  </sheetViews>
  <sheetFormatPr defaultColWidth="9.109375" defaultRowHeight="10.199999999999999"/>
  <cols>
    <col min="1" max="1" width="1.44140625" style="1032" customWidth="1"/>
    <col min="2" max="2" width="2.88671875" style="1032" customWidth="1"/>
    <col min="3" max="3" width="6.33203125" style="1032" customWidth="1"/>
    <col min="4" max="4" width="8" style="1032" customWidth="1"/>
    <col min="5" max="5" width="4.88671875" style="1032" customWidth="1"/>
    <col min="6" max="6" width="1.88671875" style="1032" customWidth="1"/>
    <col min="7" max="7" width="13.33203125" style="1032" customWidth="1"/>
    <col min="8" max="8" width="6.44140625" style="1032" customWidth="1"/>
    <col min="9" max="9" width="8.5546875" style="1032" customWidth="1"/>
    <col min="10" max="10" width="3.109375" style="1040" customWidth="1"/>
    <col min="11" max="14" width="4.6640625" style="1032" customWidth="1"/>
    <col min="15" max="15" width="4.5546875" style="1040" customWidth="1"/>
    <col min="16" max="19" width="4.6640625" style="1032" customWidth="1"/>
    <col min="20" max="20" width="4.5546875" style="1032" customWidth="1"/>
    <col min="21" max="16384" width="9.109375" style="1032"/>
  </cols>
  <sheetData>
    <row r="1" spans="1:20" s="1029" customFormat="1" ht="11.25" customHeight="1">
      <c r="A1" s="1025"/>
      <c r="B1" s="1026"/>
      <c r="C1" s="1027"/>
      <c r="D1" s="1028"/>
      <c r="E1" s="1028"/>
      <c r="F1" s="6153"/>
      <c r="G1" s="6153"/>
      <c r="H1" s="6153"/>
      <c r="I1" s="6153"/>
      <c r="J1" s="6153"/>
      <c r="K1" s="6153"/>
      <c r="L1" s="6153"/>
      <c r="M1" s="6153"/>
      <c r="N1" s="6153"/>
      <c r="O1" s="6153"/>
      <c r="P1" s="6153"/>
      <c r="Q1" s="6153"/>
      <c r="R1" s="6153"/>
      <c r="S1" s="6153"/>
      <c r="T1" s="6154"/>
    </row>
    <row r="2" spans="1:20" ht="11.25" customHeight="1">
      <c r="A2" s="734"/>
      <c r="B2" s="734"/>
      <c r="C2" s="734"/>
      <c r="D2" s="1030"/>
      <c r="E2" s="734"/>
      <c r="F2" s="1031"/>
      <c r="G2" s="689"/>
      <c r="H2" s="1524"/>
      <c r="I2" s="1524"/>
      <c r="J2" s="1521"/>
      <c r="K2" s="1522"/>
      <c r="L2" s="1522"/>
      <c r="M2" s="1522"/>
      <c r="N2" s="1522"/>
      <c r="O2" s="1525"/>
      <c r="P2" s="1522"/>
      <c r="Q2" s="1522"/>
      <c r="R2" s="1522"/>
      <c r="S2" s="1522"/>
      <c r="T2" s="734"/>
    </row>
    <row r="3" spans="1:20" ht="11.25" customHeight="1">
      <c r="A3" s="734"/>
      <c r="B3" s="734"/>
      <c r="C3" s="734"/>
      <c r="D3" s="1030"/>
      <c r="E3" s="734"/>
      <c r="F3" s="1031"/>
      <c r="G3" s="689"/>
      <c r="H3" s="1524"/>
      <c r="I3" s="1524"/>
      <c r="J3" s="1521"/>
      <c r="K3" s="1522"/>
      <c r="L3" s="1522"/>
      <c r="M3" s="1522"/>
      <c r="N3" s="1522"/>
      <c r="O3" s="1525"/>
      <c r="P3" s="1522"/>
      <c r="Q3" s="1522"/>
      <c r="R3" s="1522"/>
      <c r="S3" s="1522"/>
      <c r="T3" s="734"/>
    </row>
    <row r="4" spans="1:20" ht="11.25" customHeight="1">
      <c r="A4" s="6158" t="s">
        <v>379</v>
      </c>
      <c r="B4" s="6158"/>
      <c r="C4" s="6158"/>
      <c r="D4" s="6158"/>
      <c r="E4" s="6158"/>
      <c r="F4" s="6158"/>
      <c r="G4" s="6158"/>
      <c r="H4" s="6158"/>
      <c r="I4" s="6158"/>
      <c r="J4" s="6158"/>
      <c r="K4" s="6158"/>
      <c r="L4" s="6158"/>
      <c r="M4" s="6158"/>
      <c r="N4" s="6158"/>
      <c r="O4" s="6158"/>
      <c r="P4" s="6158"/>
      <c r="Q4" s="6158"/>
      <c r="R4" s="6158"/>
      <c r="S4" s="6158"/>
      <c r="T4" s="6158"/>
    </row>
    <row r="5" spans="1:20" ht="11.25" customHeight="1">
      <c r="A5" s="6158"/>
      <c r="B5" s="6158"/>
      <c r="C5" s="6158"/>
      <c r="D5" s="6158"/>
      <c r="E5" s="6158"/>
      <c r="F5" s="6158"/>
      <c r="G5" s="6158"/>
      <c r="H5" s="6158"/>
      <c r="I5" s="6158"/>
      <c r="J5" s="6158"/>
      <c r="K5" s="6158"/>
      <c r="L5" s="6158"/>
      <c r="M5" s="6158"/>
      <c r="N5" s="6158"/>
      <c r="O5" s="6158"/>
      <c r="P5" s="6158"/>
      <c r="Q5" s="6158"/>
      <c r="R5" s="6158"/>
      <c r="S5" s="6158"/>
      <c r="T5" s="6158"/>
    </row>
    <row r="6" spans="1:20" ht="11.25" customHeight="1">
      <c r="A6" s="6159" t="s">
        <v>380</v>
      </c>
      <c r="B6" s="6159"/>
      <c r="C6" s="6159"/>
      <c r="D6" s="6159"/>
      <c r="E6" s="6159"/>
      <c r="F6" s="6159"/>
      <c r="G6" s="6159"/>
      <c r="H6" s="6159"/>
      <c r="I6" s="6159"/>
      <c r="J6" s="6159"/>
      <c r="K6" s="6159"/>
      <c r="L6" s="6159"/>
      <c r="M6" s="6159"/>
      <c r="N6" s="6159"/>
      <c r="O6" s="6159"/>
      <c r="P6" s="6159"/>
      <c r="Q6" s="6159"/>
      <c r="R6" s="6159"/>
      <c r="S6" s="6159"/>
      <c r="T6" s="6159"/>
    </row>
    <row r="7" spans="1:20" ht="11.25" customHeight="1">
      <c r="A7" s="6159"/>
      <c r="B7" s="6159"/>
      <c r="C7" s="6159"/>
      <c r="D7" s="6159"/>
      <c r="E7" s="6159"/>
      <c r="F7" s="6159"/>
      <c r="G7" s="6159"/>
      <c r="H7" s="6159"/>
      <c r="I7" s="6159"/>
      <c r="J7" s="6159"/>
      <c r="K7" s="6159"/>
      <c r="L7" s="6159"/>
      <c r="M7" s="6159"/>
      <c r="N7" s="6159"/>
      <c r="O7" s="6159"/>
      <c r="P7" s="6159"/>
      <c r="Q7" s="6159"/>
      <c r="R7" s="6159"/>
      <c r="S7" s="6159"/>
      <c r="T7" s="6159"/>
    </row>
    <row r="8" spans="1:20" ht="11.25" customHeight="1">
      <c r="A8" s="734"/>
      <c r="B8" s="734"/>
      <c r="C8" s="1526"/>
      <c r="D8" s="689"/>
      <c r="E8" s="689"/>
      <c r="F8" s="1031"/>
      <c r="G8" s="1031"/>
      <c r="H8" s="689"/>
      <c r="I8" s="1031"/>
      <c r="J8" s="1521"/>
      <c r="K8" s="1033"/>
      <c r="L8" s="1034"/>
      <c r="M8" s="1034"/>
      <c r="N8" s="1034"/>
      <c r="O8" s="1525"/>
      <c r="P8" s="1034"/>
      <c r="Q8" s="1034"/>
      <c r="R8" s="1034"/>
      <c r="S8" s="1034"/>
      <c r="T8" s="734"/>
    </row>
    <row r="9" spans="1:20" ht="11.25" customHeight="1">
      <c r="A9" s="734"/>
      <c r="B9" s="734"/>
      <c r="C9" s="2460"/>
      <c r="D9" s="2461"/>
      <c r="E9" s="2461"/>
      <c r="F9" s="2462"/>
      <c r="G9" s="2462"/>
      <c r="H9" s="2463"/>
      <c r="I9" s="2461"/>
      <c r="J9" s="6155"/>
      <c r="K9" s="6156"/>
      <c r="L9" s="6156"/>
      <c r="M9" s="6156"/>
      <c r="N9" s="6156"/>
      <c r="O9" s="2464"/>
      <c r="P9" s="6156"/>
      <c r="Q9" s="6156"/>
      <c r="R9" s="6156"/>
      <c r="S9" s="6157"/>
      <c r="T9" s="734"/>
    </row>
    <row r="10" spans="1:20" ht="11.25" customHeight="1">
      <c r="A10" s="734"/>
      <c r="B10" s="734"/>
      <c r="C10" s="2465"/>
      <c r="D10" s="840"/>
      <c r="E10" s="840"/>
      <c r="F10" s="2448"/>
      <c r="G10" s="2448"/>
      <c r="H10" s="1867"/>
      <c r="I10" s="840"/>
      <c r="J10" s="6144"/>
      <c r="K10" s="6147"/>
      <c r="L10" s="6147"/>
      <c r="M10" s="6147"/>
      <c r="N10" s="6147"/>
      <c r="O10" s="2451"/>
      <c r="P10" s="6147"/>
      <c r="Q10" s="6147"/>
      <c r="R10" s="6147"/>
      <c r="S10" s="6152"/>
      <c r="T10" s="734"/>
    </row>
    <row r="11" spans="1:20" ht="13.5" customHeight="1">
      <c r="A11" s="734"/>
      <c r="B11" s="734"/>
      <c r="C11" s="2466"/>
      <c r="D11" s="2467" t="s">
        <v>5033</v>
      </c>
      <c r="E11" s="2467"/>
      <c r="F11" s="2467"/>
      <c r="G11" s="2467"/>
      <c r="H11" s="2467"/>
      <c r="I11" s="2467"/>
      <c r="J11" s="2467"/>
      <c r="K11" s="2467"/>
      <c r="L11" s="2467"/>
      <c r="M11" s="2467"/>
      <c r="N11" s="2467"/>
      <c r="O11" s="2467"/>
      <c r="P11" s="2467"/>
      <c r="Q11" s="2467"/>
      <c r="R11" s="2467"/>
      <c r="S11" s="2468"/>
      <c r="T11" s="734"/>
    </row>
    <row r="12" spans="1:20" ht="13.5" customHeight="1">
      <c r="A12" s="734"/>
      <c r="B12" s="734"/>
      <c r="C12" s="2469"/>
      <c r="D12" s="2470" t="s">
        <v>5034</v>
      </c>
      <c r="E12" s="2470"/>
      <c r="F12" s="2470"/>
      <c r="G12" s="2470"/>
      <c r="H12" s="2470"/>
      <c r="I12" s="2470"/>
      <c r="J12" s="2470"/>
      <c r="K12" s="2470"/>
      <c r="L12" s="2470"/>
      <c r="M12" s="2470"/>
      <c r="N12" s="2470"/>
      <c r="O12" s="2470"/>
      <c r="P12" s="2470"/>
      <c r="Q12" s="2470"/>
      <c r="R12" s="2470"/>
      <c r="S12" s="2471"/>
      <c r="T12" s="734"/>
    </row>
    <row r="13" spans="1:20" ht="13.5" customHeight="1">
      <c r="A13" s="734"/>
      <c r="B13" s="734"/>
      <c r="C13" s="2472"/>
      <c r="D13" s="1518"/>
      <c r="E13" s="840"/>
      <c r="F13" s="2448"/>
      <c r="G13" s="2448"/>
      <c r="H13" s="1867"/>
      <c r="I13" s="840"/>
      <c r="J13" s="839"/>
      <c r="K13" s="2453"/>
      <c r="L13" s="2453"/>
      <c r="M13" s="2453"/>
      <c r="N13" s="2453"/>
      <c r="O13" s="2451"/>
      <c r="P13" s="2453"/>
      <c r="Q13" s="2453"/>
      <c r="R13" s="2453"/>
      <c r="S13" s="2471"/>
      <c r="T13" s="734"/>
    </row>
    <row r="14" spans="1:20" ht="13.5" customHeight="1">
      <c r="A14" s="734"/>
      <c r="B14" s="734"/>
      <c r="C14" s="2473"/>
      <c r="D14" s="2474" t="s">
        <v>5035</v>
      </c>
      <c r="E14" s="840"/>
      <c r="F14" s="2448"/>
      <c r="G14" s="2448"/>
      <c r="H14" s="2448"/>
      <c r="I14" s="2448"/>
      <c r="J14" s="1518"/>
      <c r="K14" s="2454"/>
      <c r="L14" s="2454"/>
      <c r="M14" s="2452"/>
      <c r="N14" s="2452"/>
      <c r="O14" s="2451"/>
      <c r="P14" s="2452"/>
      <c r="Q14" s="2452"/>
      <c r="R14" s="2452"/>
      <c r="S14" s="2468"/>
      <c r="T14" s="734"/>
    </row>
    <row r="15" spans="1:20" ht="13.5" customHeight="1">
      <c r="A15" s="734"/>
      <c r="B15" s="734"/>
      <c r="C15" s="2475"/>
      <c r="D15" s="2476" t="s">
        <v>5036</v>
      </c>
      <c r="E15" s="839"/>
      <c r="F15" s="2448"/>
      <c r="G15" s="2448"/>
      <c r="H15" s="2448"/>
      <c r="I15" s="839"/>
      <c r="J15" s="6144"/>
      <c r="K15" s="6147"/>
      <c r="L15" s="6147"/>
      <c r="M15" s="6147"/>
      <c r="N15" s="6147"/>
      <c r="O15" s="2449"/>
      <c r="P15" s="6147"/>
      <c r="Q15" s="6147"/>
      <c r="R15" s="6147"/>
      <c r="S15" s="6152"/>
      <c r="T15" s="734"/>
    </row>
    <row r="16" spans="1:20" ht="13.5" customHeight="1">
      <c r="A16" s="734"/>
      <c r="B16" s="734"/>
      <c r="C16" s="2477"/>
      <c r="D16" s="2398"/>
      <c r="E16" s="839"/>
      <c r="F16" s="2448"/>
      <c r="G16" s="2448"/>
      <c r="H16" s="2448"/>
      <c r="I16" s="840"/>
      <c r="J16" s="6144"/>
      <c r="K16" s="6147"/>
      <c r="L16" s="6147"/>
      <c r="M16" s="6147"/>
      <c r="N16" s="6147"/>
      <c r="O16" s="2451"/>
      <c r="P16" s="6147"/>
      <c r="Q16" s="6147"/>
      <c r="R16" s="6147"/>
      <c r="S16" s="6152"/>
      <c r="T16" s="734"/>
    </row>
    <row r="17" spans="1:20" ht="13.5" customHeight="1">
      <c r="A17" s="734"/>
      <c r="B17" s="734"/>
      <c r="C17" s="2473"/>
      <c r="D17" s="2474" t="s">
        <v>5037</v>
      </c>
      <c r="E17" s="839"/>
      <c r="F17" s="2448"/>
      <c r="G17" s="2448"/>
      <c r="H17" s="2448"/>
      <c r="I17" s="840"/>
      <c r="J17" s="1518"/>
      <c r="K17" s="2455"/>
      <c r="L17" s="2455"/>
      <c r="M17" s="2455"/>
      <c r="N17" s="2455"/>
      <c r="O17" s="2451"/>
      <c r="P17" s="2455"/>
      <c r="Q17" s="2455"/>
      <c r="R17" s="2455"/>
      <c r="S17" s="2478"/>
      <c r="T17" s="734"/>
    </row>
    <row r="18" spans="1:20" ht="13.5" customHeight="1">
      <c r="A18" s="734"/>
      <c r="B18" s="734"/>
      <c r="C18" s="2479"/>
      <c r="D18" s="2480" t="s">
        <v>5038</v>
      </c>
      <c r="E18" s="840"/>
      <c r="F18" s="2448"/>
      <c r="G18" s="2448"/>
      <c r="H18" s="1867"/>
      <c r="I18" s="1867"/>
      <c r="J18" s="2449"/>
      <c r="K18" s="2454"/>
      <c r="L18" s="2454"/>
      <c r="M18" s="2452"/>
      <c r="N18" s="2452"/>
      <c r="O18" s="2451"/>
      <c r="P18" s="2452"/>
      <c r="Q18" s="2452"/>
      <c r="R18" s="2452"/>
      <c r="S18" s="2468"/>
      <c r="T18" s="734"/>
    </row>
    <row r="19" spans="1:20" ht="13.5" customHeight="1">
      <c r="A19" s="734"/>
      <c r="B19" s="734"/>
      <c r="C19" s="2481"/>
      <c r="D19" s="2456"/>
      <c r="E19" s="840"/>
      <c r="F19" s="2448"/>
      <c r="G19" s="2448"/>
      <c r="H19" s="1867"/>
      <c r="I19" s="1867"/>
      <c r="J19" s="2449"/>
      <c r="K19" s="2454"/>
      <c r="L19" s="2454"/>
      <c r="M19" s="2452"/>
      <c r="N19" s="2452"/>
      <c r="O19" s="2451"/>
      <c r="P19" s="2452"/>
      <c r="Q19" s="2452"/>
      <c r="R19" s="2452"/>
      <c r="S19" s="2468"/>
      <c r="T19" s="734"/>
    </row>
    <row r="20" spans="1:20" ht="13.5" customHeight="1">
      <c r="A20" s="734"/>
      <c r="B20" s="734"/>
      <c r="C20" s="2482"/>
      <c r="D20" s="2483" t="s">
        <v>5039</v>
      </c>
      <c r="E20" s="840"/>
      <c r="F20" s="2448"/>
      <c r="G20" s="2448"/>
      <c r="H20" s="1867"/>
      <c r="I20" s="1867"/>
      <c r="J20" s="2449"/>
      <c r="K20" s="2454"/>
      <c r="L20" s="2454"/>
      <c r="M20" s="2452"/>
      <c r="N20" s="2452"/>
      <c r="O20" s="2451"/>
      <c r="P20" s="2452"/>
      <c r="Q20" s="2452"/>
      <c r="R20" s="2452"/>
      <c r="S20" s="2468"/>
      <c r="T20" s="734"/>
    </row>
    <row r="21" spans="1:20" ht="13.5" customHeight="1">
      <c r="A21" s="734"/>
      <c r="B21" s="274"/>
      <c r="C21" s="2484"/>
      <c r="D21" s="2485" t="s">
        <v>5040</v>
      </c>
      <c r="E21" s="2448"/>
      <c r="F21" s="1867"/>
      <c r="G21" s="1867"/>
      <c r="H21" s="1867"/>
      <c r="I21" s="1867"/>
      <c r="J21" s="2451"/>
      <c r="K21" s="2452"/>
      <c r="L21" s="2452"/>
      <c r="M21" s="2452"/>
      <c r="N21" s="2452"/>
      <c r="O21" s="2451"/>
      <c r="P21" s="2452"/>
      <c r="Q21" s="2452"/>
      <c r="R21" s="2452"/>
      <c r="S21" s="2468"/>
      <c r="T21" s="734"/>
    </row>
    <row r="22" spans="1:20" ht="13.5" customHeight="1">
      <c r="A22" s="734"/>
      <c r="B22" s="274"/>
      <c r="C22" s="2486"/>
      <c r="D22" s="840"/>
      <c r="E22" s="2448"/>
      <c r="F22" s="1867"/>
      <c r="G22" s="1867"/>
      <c r="H22" s="1867"/>
      <c r="I22" s="1867"/>
      <c r="J22" s="2451"/>
      <c r="K22" s="2452"/>
      <c r="L22" s="2452"/>
      <c r="M22" s="2452"/>
      <c r="N22" s="2452"/>
      <c r="O22" s="2451"/>
      <c r="P22" s="2452"/>
      <c r="Q22" s="2452"/>
      <c r="R22" s="2452"/>
      <c r="S22" s="2468"/>
      <c r="T22" s="734"/>
    </row>
    <row r="23" spans="1:20" ht="13.5" customHeight="1">
      <c r="A23" s="734"/>
      <c r="B23" s="1031"/>
      <c r="C23" s="2473"/>
      <c r="D23" s="2474" t="s">
        <v>5041</v>
      </c>
      <c r="E23" s="2448"/>
      <c r="F23" s="1867"/>
      <c r="G23" s="1867"/>
      <c r="H23" s="1867"/>
      <c r="I23" s="1867"/>
      <c r="J23" s="2451"/>
      <c r="K23" s="2452"/>
      <c r="L23" s="2452"/>
      <c r="M23" s="2452"/>
      <c r="N23" s="2452"/>
      <c r="O23" s="2451"/>
      <c r="P23" s="2452"/>
      <c r="Q23" s="2452"/>
      <c r="R23" s="2452"/>
      <c r="S23" s="2468"/>
      <c r="T23" s="734"/>
    </row>
    <row r="24" spans="1:20" ht="13.5" customHeight="1">
      <c r="A24" s="734"/>
      <c r="B24" s="734"/>
      <c r="C24" s="2475"/>
      <c r="D24" s="2476" t="s">
        <v>5042</v>
      </c>
      <c r="E24" s="839"/>
      <c r="F24" s="2448"/>
      <c r="G24" s="2448"/>
      <c r="H24" s="839"/>
      <c r="I24" s="2448"/>
      <c r="J24" s="6144"/>
      <c r="K24" s="6147"/>
      <c r="L24" s="6147"/>
      <c r="M24" s="6147"/>
      <c r="N24" s="6147"/>
      <c r="O24" s="2451"/>
      <c r="P24" s="6147"/>
      <c r="Q24" s="6147"/>
      <c r="R24" s="6147"/>
      <c r="S24" s="6152"/>
      <c r="T24" s="734"/>
    </row>
    <row r="25" spans="1:20" ht="13.5" customHeight="1">
      <c r="A25" s="734"/>
      <c r="B25" s="734"/>
      <c r="C25" s="2465"/>
      <c r="D25" s="2450"/>
      <c r="E25" s="840"/>
      <c r="F25" s="2448"/>
      <c r="G25" s="2448"/>
      <c r="H25" s="840"/>
      <c r="I25" s="2448"/>
      <c r="J25" s="6144"/>
      <c r="K25" s="6147"/>
      <c r="L25" s="6147"/>
      <c r="M25" s="6147"/>
      <c r="N25" s="6147"/>
      <c r="O25" s="2451"/>
      <c r="P25" s="6147"/>
      <c r="Q25" s="6147"/>
      <c r="R25" s="6147"/>
      <c r="S25" s="6152"/>
      <c r="T25" s="734"/>
    </row>
    <row r="26" spans="1:20" ht="13.5" customHeight="1">
      <c r="A26" s="734"/>
      <c r="B26" s="734"/>
      <c r="C26" s="2473"/>
      <c r="D26" s="2474" t="s">
        <v>5043</v>
      </c>
      <c r="E26" s="1867"/>
      <c r="F26" s="1867"/>
      <c r="G26" s="1867"/>
      <c r="H26" s="1867"/>
      <c r="I26" s="1867"/>
      <c r="J26" s="2398"/>
      <c r="K26" s="2452"/>
      <c r="L26" s="2452"/>
      <c r="M26" s="2452"/>
      <c r="N26" s="2452"/>
      <c r="O26" s="2451"/>
      <c r="P26" s="2452"/>
      <c r="Q26" s="2452"/>
      <c r="R26" s="2452"/>
      <c r="S26" s="2468"/>
      <c r="T26" s="734"/>
    </row>
    <row r="27" spans="1:20" ht="13.5" customHeight="1">
      <c r="A27" s="734"/>
      <c r="B27" s="734"/>
      <c r="C27" s="2475"/>
      <c r="D27" s="2476" t="s">
        <v>5044</v>
      </c>
      <c r="E27" s="839"/>
      <c r="F27" s="2448"/>
      <c r="G27" s="2448"/>
      <c r="H27" s="839"/>
      <c r="I27" s="2448"/>
      <c r="J27" s="6144"/>
      <c r="K27" s="6147"/>
      <c r="L27" s="6147"/>
      <c r="M27" s="6147"/>
      <c r="N27" s="6147"/>
      <c r="O27" s="2449"/>
      <c r="P27" s="6147"/>
      <c r="Q27" s="6147"/>
      <c r="R27" s="6147"/>
      <c r="S27" s="6152"/>
      <c r="T27" s="734"/>
    </row>
    <row r="28" spans="1:20" ht="13.5" customHeight="1">
      <c r="A28" s="734"/>
      <c r="B28" s="734"/>
      <c r="C28" s="2487"/>
      <c r="D28" s="1867"/>
      <c r="E28" s="839"/>
      <c r="F28" s="2448"/>
      <c r="G28" s="2448"/>
      <c r="H28" s="840"/>
      <c r="I28" s="2448"/>
      <c r="J28" s="6144"/>
      <c r="K28" s="6147"/>
      <c r="L28" s="6147"/>
      <c r="M28" s="6147"/>
      <c r="N28" s="6147"/>
      <c r="O28" s="2451"/>
      <c r="P28" s="6147"/>
      <c r="Q28" s="6147"/>
      <c r="R28" s="6147"/>
      <c r="S28" s="6152"/>
      <c r="T28" s="734"/>
    </row>
    <row r="29" spans="1:20" ht="13.5" customHeight="1">
      <c r="A29" s="734"/>
      <c r="B29" s="734"/>
      <c r="C29" s="2473"/>
      <c r="D29" s="2474" t="s">
        <v>5045</v>
      </c>
      <c r="E29" s="840"/>
      <c r="F29" s="2448"/>
      <c r="G29" s="2448"/>
      <c r="H29" s="840"/>
      <c r="I29" s="2448"/>
      <c r="J29" s="2449"/>
      <c r="K29" s="2455"/>
      <c r="L29" s="2455"/>
      <c r="M29" s="2455"/>
      <c r="N29" s="2455"/>
      <c r="O29" s="2451"/>
      <c r="P29" s="2455"/>
      <c r="Q29" s="2455"/>
      <c r="R29" s="2455"/>
      <c r="S29" s="2478"/>
      <c r="T29" s="734"/>
    </row>
    <row r="30" spans="1:20" ht="13.5" customHeight="1">
      <c r="A30" s="734"/>
      <c r="B30" s="734"/>
      <c r="C30" s="2475"/>
      <c r="D30" s="2476" t="s">
        <v>5046</v>
      </c>
      <c r="E30" s="840"/>
      <c r="F30" s="2448"/>
      <c r="G30" s="2448"/>
      <c r="H30" s="840"/>
      <c r="I30" s="2448"/>
      <c r="J30" s="2449"/>
      <c r="K30" s="2455"/>
      <c r="L30" s="2455"/>
      <c r="M30" s="2455"/>
      <c r="N30" s="2455"/>
      <c r="O30" s="2451"/>
      <c r="P30" s="2455"/>
      <c r="Q30" s="2455"/>
      <c r="R30" s="2455"/>
      <c r="S30" s="2478"/>
      <c r="T30" s="734"/>
    </row>
    <row r="31" spans="1:20" ht="13.5" customHeight="1">
      <c r="A31" s="734"/>
      <c r="B31" s="734"/>
      <c r="C31" s="2487"/>
      <c r="D31" s="1867"/>
      <c r="E31" s="840"/>
      <c r="F31" s="2448"/>
      <c r="G31" s="2448"/>
      <c r="H31" s="1867"/>
      <c r="I31" s="2448"/>
      <c r="J31" s="2449"/>
      <c r="K31" s="2455"/>
      <c r="L31" s="2455"/>
      <c r="M31" s="2455"/>
      <c r="N31" s="2455"/>
      <c r="O31" s="2451"/>
      <c r="P31" s="2455"/>
      <c r="Q31" s="2455"/>
      <c r="R31" s="2455"/>
      <c r="S31" s="2478"/>
      <c r="T31" s="734"/>
    </row>
    <row r="32" spans="1:20" ht="13.5" customHeight="1">
      <c r="A32" s="734"/>
      <c r="B32" s="734"/>
      <c r="C32" s="2482"/>
      <c r="D32" s="2483" t="s">
        <v>5047</v>
      </c>
      <c r="E32" s="840"/>
      <c r="F32" s="2448"/>
      <c r="G32" s="2448"/>
      <c r="H32" s="1867"/>
      <c r="I32" s="2448"/>
      <c r="J32" s="2449"/>
      <c r="K32" s="2455"/>
      <c r="L32" s="2455"/>
      <c r="M32" s="2455"/>
      <c r="N32" s="2455"/>
      <c r="O32" s="2451"/>
      <c r="P32" s="2455"/>
      <c r="Q32" s="2455"/>
      <c r="R32" s="2455"/>
      <c r="S32" s="2478"/>
      <c r="T32" s="734"/>
    </row>
    <row r="33" spans="1:20" ht="13.5" customHeight="1">
      <c r="A33" s="734"/>
      <c r="B33" s="734"/>
      <c r="C33" s="2484"/>
      <c r="D33" s="2485" t="s">
        <v>5048</v>
      </c>
      <c r="E33" s="840"/>
      <c r="F33" s="2448"/>
      <c r="G33" s="2448"/>
      <c r="H33" s="1867"/>
      <c r="I33" s="2448"/>
      <c r="J33" s="2449"/>
      <c r="K33" s="2455"/>
      <c r="L33" s="2455"/>
      <c r="M33" s="2455"/>
      <c r="N33" s="2455"/>
      <c r="O33" s="2451"/>
      <c r="P33" s="2455"/>
      <c r="Q33" s="2455"/>
      <c r="R33" s="2455"/>
      <c r="S33" s="2488"/>
      <c r="T33" s="734"/>
    </row>
    <row r="34" spans="1:20" ht="13.5" customHeight="1">
      <c r="A34" s="734"/>
      <c r="B34" s="734"/>
      <c r="C34" s="2487"/>
      <c r="D34" s="1867"/>
      <c r="E34" s="2458"/>
      <c r="F34" s="2448"/>
      <c r="G34" s="2448"/>
      <c r="H34" s="1867"/>
      <c r="I34" s="2448"/>
      <c r="J34" s="2449"/>
      <c r="K34" s="2455"/>
      <c r="L34" s="2455"/>
      <c r="M34" s="2455"/>
      <c r="N34" s="2455"/>
      <c r="O34" s="2451"/>
      <c r="P34" s="2455"/>
      <c r="Q34" s="6141"/>
      <c r="R34" s="6142"/>
      <c r="S34" s="6143"/>
      <c r="T34" s="734"/>
    </row>
    <row r="35" spans="1:20" ht="13.5" customHeight="1">
      <c r="A35" s="734"/>
      <c r="B35" s="734"/>
      <c r="C35" s="2482"/>
      <c r="D35" s="2483" t="s">
        <v>5049</v>
      </c>
      <c r="E35" s="840"/>
      <c r="F35" s="2448"/>
      <c r="G35" s="2448"/>
      <c r="H35" s="1867"/>
      <c r="I35" s="2448"/>
      <c r="J35" s="2449"/>
      <c r="K35" s="2455"/>
      <c r="L35" s="2455"/>
      <c r="M35" s="2455"/>
      <c r="N35" s="2455"/>
      <c r="O35" s="2451"/>
      <c r="P35" s="2455"/>
      <c r="Q35" s="6141"/>
      <c r="R35" s="6142"/>
      <c r="S35" s="6143"/>
      <c r="T35" s="734"/>
    </row>
    <row r="36" spans="1:20" ht="13.5" customHeight="1">
      <c r="A36" s="734"/>
      <c r="B36" s="734"/>
      <c r="C36" s="2484"/>
      <c r="D36" s="2485" t="s">
        <v>5050</v>
      </c>
      <c r="E36" s="840"/>
      <c r="F36" s="2448"/>
      <c r="G36" s="2448"/>
      <c r="H36" s="1867"/>
      <c r="I36" s="2448"/>
      <c r="J36" s="2449"/>
      <c r="K36" s="2455"/>
      <c r="L36" s="2455"/>
      <c r="M36" s="2455"/>
      <c r="N36" s="2455"/>
      <c r="O36" s="2451"/>
      <c r="P36" s="2455"/>
      <c r="Q36" s="2457"/>
      <c r="R36" s="2459"/>
      <c r="S36" s="2489"/>
      <c r="T36" s="734"/>
    </row>
    <row r="37" spans="1:20" ht="13.5" customHeight="1">
      <c r="A37" s="734"/>
      <c r="B37" s="734"/>
      <c r="C37" s="2487"/>
      <c r="D37" s="840"/>
      <c r="E37" s="840"/>
      <c r="F37" s="2448"/>
      <c r="G37" s="2448"/>
      <c r="H37" s="1867"/>
      <c r="I37" s="2448"/>
      <c r="J37" s="2449"/>
      <c r="K37" s="2455"/>
      <c r="L37" s="2455"/>
      <c r="M37" s="2455"/>
      <c r="N37" s="2455"/>
      <c r="O37" s="2451"/>
      <c r="P37" s="2455"/>
      <c r="Q37" s="2455"/>
      <c r="R37" s="2455"/>
      <c r="S37" s="2488"/>
      <c r="T37" s="734"/>
    </row>
    <row r="38" spans="1:20" ht="11.25" customHeight="1">
      <c r="A38" s="734"/>
      <c r="B38" s="1035"/>
      <c r="C38" s="2490"/>
      <c r="D38" s="1867"/>
      <c r="E38" s="1867"/>
      <c r="F38" s="2448"/>
      <c r="G38" s="839"/>
      <c r="H38" s="6144"/>
      <c r="I38" s="6144"/>
      <c r="J38" s="6145"/>
      <c r="K38" s="6147"/>
      <c r="L38" s="6147"/>
      <c r="M38" s="6147"/>
      <c r="N38" s="6147"/>
      <c r="O38" s="6145"/>
      <c r="P38" s="6142"/>
      <c r="Q38" s="6142"/>
      <c r="R38" s="6142"/>
      <c r="S38" s="6143"/>
      <c r="T38" s="734"/>
    </row>
    <row r="39" spans="1:20" ht="11.25" customHeight="1">
      <c r="A39" s="734"/>
      <c r="B39" s="1031"/>
      <c r="C39" s="2491"/>
      <c r="D39" s="2492"/>
      <c r="E39" s="2492"/>
      <c r="F39" s="2493"/>
      <c r="G39" s="2494"/>
      <c r="H39" s="6151"/>
      <c r="I39" s="6151"/>
      <c r="J39" s="6146"/>
      <c r="K39" s="6148"/>
      <c r="L39" s="6148"/>
      <c r="M39" s="6148"/>
      <c r="N39" s="6148"/>
      <c r="O39" s="6146"/>
      <c r="P39" s="6149"/>
      <c r="Q39" s="6149"/>
      <c r="R39" s="6149"/>
      <c r="S39" s="6150"/>
      <c r="T39" s="734"/>
    </row>
    <row r="40" spans="1:20" ht="11.25" customHeight="1">
      <c r="A40" s="734"/>
      <c r="B40" s="734"/>
      <c r="C40" s="734"/>
      <c r="D40" s="689"/>
      <c r="E40" s="689"/>
      <c r="F40" s="1031"/>
      <c r="G40" s="1031"/>
      <c r="H40" s="734"/>
      <c r="I40" s="1031"/>
      <c r="J40" s="1523"/>
      <c r="K40" s="1522"/>
      <c r="L40" s="1522"/>
      <c r="M40" s="1522"/>
      <c r="N40" s="1522"/>
      <c r="O40" s="1525"/>
      <c r="P40" s="1522"/>
      <c r="Q40" s="1522"/>
      <c r="R40" s="1522"/>
      <c r="S40" s="1522"/>
      <c r="T40" s="734"/>
    </row>
    <row r="41" spans="1:20" ht="11.25" customHeight="1">
      <c r="A41" s="734"/>
      <c r="B41" s="734"/>
      <c r="C41" s="734"/>
      <c r="D41" s="689"/>
      <c r="E41" s="689"/>
      <c r="F41" s="1031"/>
      <c r="G41" s="1031"/>
      <c r="H41" s="734"/>
      <c r="I41" s="1031"/>
      <c r="J41" s="1523"/>
      <c r="K41" s="1522"/>
      <c r="L41" s="1522"/>
      <c r="M41" s="1522"/>
      <c r="N41" s="1522"/>
      <c r="O41" s="1525"/>
      <c r="P41" s="1522"/>
      <c r="Q41" s="1522"/>
      <c r="R41" s="1522"/>
      <c r="S41" s="1522"/>
      <c r="T41" s="734"/>
    </row>
    <row r="42" spans="1:20" ht="11.25" customHeight="1">
      <c r="A42" s="734"/>
      <c r="B42" s="734"/>
      <c r="C42" s="734"/>
      <c r="D42" s="689"/>
      <c r="E42" s="689"/>
      <c r="F42" s="1031"/>
      <c r="G42" s="1031"/>
      <c r="H42" s="734"/>
      <c r="I42" s="1031"/>
      <c r="J42" s="1523"/>
      <c r="K42" s="1522"/>
      <c r="L42" s="1522"/>
      <c r="M42" s="1522"/>
      <c r="N42" s="1522"/>
      <c r="O42" s="1525"/>
      <c r="P42" s="1522"/>
      <c r="Q42" s="1522"/>
      <c r="R42" s="1522"/>
      <c r="S42" s="1522"/>
      <c r="T42" s="734"/>
    </row>
    <row r="43" spans="1:20" ht="11.25" customHeight="1">
      <c r="A43" s="734"/>
      <c r="B43" s="734"/>
      <c r="C43" s="734"/>
      <c r="D43" s="689"/>
      <c r="E43" s="734"/>
      <c r="F43" s="734"/>
      <c r="G43" s="734"/>
      <c r="H43" s="734"/>
      <c r="I43" s="734"/>
      <c r="J43" s="1034"/>
      <c r="K43" s="1034"/>
      <c r="L43" s="1034"/>
      <c r="M43" s="1034"/>
      <c r="N43" s="1034"/>
      <c r="O43" s="1525"/>
      <c r="P43" s="688"/>
      <c r="Q43" s="688"/>
      <c r="R43" s="688"/>
      <c r="S43" s="688"/>
      <c r="T43" s="734"/>
    </row>
    <row r="44" spans="1:20" ht="11.25" customHeight="1">
      <c r="A44" s="734"/>
      <c r="B44" s="734"/>
      <c r="C44" s="734"/>
      <c r="D44" s="734"/>
      <c r="E44" s="734"/>
      <c r="F44" s="734"/>
      <c r="G44" s="734"/>
      <c r="H44" s="734"/>
      <c r="I44" s="734"/>
      <c r="J44" s="1034"/>
      <c r="K44" s="1034"/>
      <c r="L44" s="1034"/>
      <c r="M44" s="1034"/>
      <c r="N44" s="1034"/>
      <c r="O44" s="1034"/>
      <c r="P44" s="688"/>
      <c r="Q44" s="688"/>
      <c r="R44" s="688"/>
      <c r="S44" s="688"/>
      <c r="T44" s="734"/>
    </row>
    <row r="45" spans="1:20" ht="11.25" customHeight="1">
      <c r="A45" s="734"/>
      <c r="B45" s="734"/>
      <c r="C45" s="734"/>
      <c r="D45" s="734"/>
      <c r="E45" s="734"/>
      <c r="F45" s="734"/>
      <c r="G45" s="734"/>
      <c r="H45" s="734"/>
      <c r="I45" s="734"/>
      <c r="J45" s="1034"/>
      <c r="K45" s="1034"/>
      <c r="L45" s="1034"/>
      <c r="M45" s="1034"/>
      <c r="N45" s="1034"/>
      <c r="O45" s="1034"/>
      <c r="P45" s="688"/>
      <c r="Q45" s="688"/>
      <c r="R45" s="688"/>
      <c r="S45" s="688"/>
      <c r="T45" s="734"/>
    </row>
    <row r="46" spans="1:20" ht="11.25" customHeight="1">
      <c r="A46" s="734"/>
      <c r="B46" s="1036"/>
      <c r="C46" s="734"/>
      <c r="D46" s="1031"/>
      <c r="E46" s="1031"/>
      <c r="F46" s="1031"/>
      <c r="G46" s="274"/>
      <c r="H46" s="734"/>
      <c r="I46" s="1031"/>
      <c r="J46" s="1523"/>
      <c r="K46" s="1033"/>
      <c r="L46" s="1033"/>
      <c r="M46" s="1033"/>
      <c r="N46" s="1525"/>
      <c r="O46" s="1523"/>
      <c r="P46" s="1031"/>
      <c r="Q46" s="1031"/>
      <c r="R46" s="1031"/>
      <c r="S46" s="1525"/>
      <c r="T46" s="734"/>
    </row>
    <row r="47" spans="1:20" ht="11.25" customHeight="1">
      <c r="A47" s="734"/>
      <c r="B47" s="1036"/>
      <c r="C47" s="734"/>
      <c r="D47" s="1031"/>
      <c r="E47" s="1031"/>
      <c r="F47" s="1031"/>
      <c r="G47" s="274"/>
      <c r="H47" s="734"/>
      <c r="I47" s="1031"/>
      <c r="J47" s="1523"/>
      <c r="K47" s="1033"/>
      <c r="L47" s="1033"/>
      <c r="M47" s="1033"/>
      <c r="N47" s="1525"/>
      <c r="O47" s="1523"/>
      <c r="P47" s="1031"/>
      <c r="Q47" s="1031"/>
      <c r="R47" s="1031"/>
      <c r="S47" s="1525"/>
      <c r="T47" s="734"/>
    </row>
    <row r="48" spans="1:20" ht="11.25" customHeight="1">
      <c r="A48" s="734"/>
      <c r="B48" s="734"/>
      <c r="C48" s="734"/>
      <c r="D48" s="734"/>
      <c r="E48" s="734"/>
      <c r="F48" s="734"/>
      <c r="G48" s="734"/>
      <c r="H48" s="734"/>
      <c r="I48" s="734"/>
      <c r="J48" s="1034"/>
      <c r="K48" s="688"/>
      <c r="L48" s="688"/>
      <c r="M48" s="688"/>
      <c r="N48" s="688"/>
      <c r="O48" s="1034"/>
      <c r="P48" s="688"/>
      <c r="Q48" s="688"/>
      <c r="R48" s="688"/>
      <c r="S48" s="688"/>
      <c r="T48" s="734"/>
    </row>
    <row r="49" spans="1:20" ht="11.25" customHeight="1">
      <c r="A49" s="734"/>
      <c r="B49" s="1037"/>
      <c r="C49" s="734"/>
      <c r="D49" s="734"/>
      <c r="E49" s="1037"/>
      <c r="F49" s="1037"/>
      <c r="G49" s="1037"/>
      <c r="H49" s="1037"/>
      <c r="I49" s="1037"/>
      <c r="J49" s="1525"/>
      <c r="K49" s="1037"/>
      <c r="L49" s="1037"/>
      <c r="M49" s="1037"/>
      <c r="N49" s="1037"/>
      <c r="O49" s="1525"/>
      <c r="P49" s="1037"/>
      <c r="Q49" s="1037"/>
      <c r="R49" s="1037"/>
      <c r="S49" s="1037"/>
      <c r="T49" s="1037"/>
    </row>
    <row r="50" spans="1:20" ht="11.25" customHeight="1">
      <c r="A50" s="734"/>
      <c r="B50" s="1038"/>
      <c r="C50" s="734"/>
      <c r="D50" s="734"/>
      <c r="E50" s="1038"/>
      <c r="F50" s="734"/>
      <c r="G50" s="734"/>
      <c r="H50" s="734"/>
      <c r="I50" s="734"/>
      <c r="J50" s="1034"/>
      <c r="K50" s="688"/>
      <c r="L50" s="688"/>
      <c r="M50" s="688"/>
      <c r="N50" s="688"/>
      <c r="O50" s="1034"/>
      <c r="P50" s="688"/>
      <c r="Q50" s="688"/>
      <c r="R50" s="1037"/>
      <c r="S50" s="1037"/>
      <c r="T50" s="1037"/>
    </row>
    <row r="51" spans="1:20" ht="11.25" customHeight="1">
      <c r="A51" s="734"/>
      <c r="B51" s="1037"/>
      <c r="C51" s="734"/>
      <c r="D51" s="734"/>
      <c r="E51" s="1037"/>
      <c r="F51" s="1037"/>
      <c r="G51" s="1037"/>
      <c r="H51" s="1037"/>
      <c r="I51" s="1037"/>
      <c r="J51" s="1525"/>
      <c r="K51" s="1037"/>
      <c r="L51" s="1037"/>
      <c r="M51" s="1037"/>
      <c r="N51" s="1037"/>
      <c r="O51" s="1525"/>
      <c r="P51" s="1037"/>
      <c r="Q51" s="1037"/>
      <c r="R51" s="1037"/>
      <c r="S51" s="1037"/>
      <c r="T51" s="1037"/>
    </row>
    <row r="52" spans="1:20" ht="11.25" customHeight="1">
      <c r="A52" s="734"/>
      <c r="B52" s="1038"/>
      <c r="C52" s="734"/>
      <c r="D52" s="734"/>
      <c r="E52" s="1038"/>
      <c r="F52" s="734"/>
      <c r="G52" s="734"/>
      <c r="H52" s="734"/>
      <c r="I52" s="734"/>
      <c r="J52" s="1034"/>
      <c r="K52" s="688"/>
      <c r="L52" s="688"/>
      <c r="M52" s="688"/>
      <c r="N52" s="688"/>
      <c r="O52" s="1034"/>
      <c r="P52" s="688"/>
      <c r="Q52" s="688"/>
      <c r="R52" s="688"/>
      <c r="S52" s="688"/>
      <c r="T52" s="734"/>
    </row>
    <row r="53" spans="1:20" ht="11.25" customHeight="1">
      <c r="A53" s="734"/>
      <c r="B53" s="734"/>
      <c r="C53" s="734"/>
      <c r="D53" s="1038"/>
      <c r="E53" s="1038"/>
      <c r="F53" s="734"/>
      <c r="G53" s="734"/>
      <c r="H53" s="734"/>
      <c r="I53" s="734"/>
      <c r="J53" s="1034"/>
      <c r="K53" s="688"/>
      <c r="L53" s="688"/>
      <c r="M53" s="688"/>
      <c r="N53" s="688"/>
      <c r="O53" s="1034"/>
      <c r="P53" s="688"/>
      <c r="Q53" s="688"/>
      <c r="R53" s="688"/>
      <c r="S53" s="688"/>
      <c r="T53" s="734"/>
    </row>
    <row r="54" spans="1:20" ht="11.25" customHeight="1">
      <c r="A54" s="734"/>
      <c r="B54" s="734"/>
      <c r="C54" s="734"/>
      <c r="D54" s="1038"/>
      <c r="E54" s="1038"/>
      <c r="F54" s="734"/>
      <c r="G54" s="734"/>
      <c r="H54" s="734"/>
      <c r="I54" s="734"/>
      <c r="J54" s="1034"/>
      <c r="K54" s="688"/>
      <c r="L54" s="688"/>
      <c r="M54" s="688"/>
      <c r="N54" s="688"/>
      <c r="O54" s="1034"/>
      <c r="P54" s="688"/>
      <c r="Q54" s="688"/>
      <c r="R54" s="688"/>
      <c r="S54" s="688"/>
      <c r="T54" s="734"/>
    </row>
    <row r="55" spans="1:20" ht="11.25" customHeight="1">
      <c r="A55" s="688"/>
      <c r="B55" s="688"/>
      <c r="C55" s="688"/>
      <c r="D55" s="688"/>
      <c r="E55" s="688"/>
      <c r="F55" s="688"/>
      <c r="G55" s="734"/>
      <c r="H55" s="1037"/>
      <c r="I55" s="1039"/>
      <c r="J55" s="1525"/>
      <c r="K55" s="1037"/>
      <c r="L55" s="1037"/>
      <c r="M55" s="1037"/>
      <c r="N55" s="1037"/>
      <c r="O55" s="1525"/>
      <c r="P55" s="1037"/>
      <c r="Q55" s="1037"/>
      <c r="R55" s="1037"/>
      <c r="S55" s="688"/>
      <c r="T55" s="734"/>
    </row>
    <row r="56" spans="1:20" ht="11.25" customHeight="1">
      <c r="K56" s="1041"/>
      <c r="L56" s="1041"/>
      <c r="M56" s="1041"/>
      <c r="N56" s="1041"/>
      <c r="P56" s="1041"/>
      <c r="Q56" s="1041"/>
      <c r="R56" s="1041"/>
      <c r="S56" s="1041"/>
    </row>
    <row r="57" spans="1:20" ht="11.25" customHeight="1">
      <c r="K57" s="1041"/>
      <c r="L57" s="1041"/>
      <c r="M57" s="1041"/>
      <c r="N57" s="1041"/>
      <c r="P57" s="1041"/>
      <c r="Q57" s="1041"/>
      <c r="R57" s="1041"/>
      <c r="S57" s="1041"/>
    </row>
    <row r="58" spans="1:20">
      <c r="K58" s="1041"/>
      <c r="L58" s="1041"/>
      <c r="M58" s="1041"/>
      <c r="N58" s="1041"/>
      <c r="P58" s="1041"/>
      <c r="Q58" s="1041"/>
      <c r="R58" s="1041"/>
      <c r="S58" s="1041"/>
    </row>
    <row r="59" spans="1:20">
      <c r="K59" s="1041"/>
      <c r="L59" s="1041"/>
      <c r="M59" s="1041"/>
      <c r="N59" s="1041"/>
      <c r="P59" s="1041"/>
      <c r="Q59" s="1041"/>
      <c r="R59" s="1041"/>
      <c r="S59" s="1041"/>
    </row>
    <row r="60" spans="1:20">
      <c r="K60" s="1041"/>
      <c r="L60" s="1041"/>
      <c r="M60" s="1041"/>
      <c r="N60" s="1041"/>
      <c r="P60" s="1041"/>
      <c r="Q60" s="1041"/>
      <c r="R60" s="1041"/>
      <c r="S60" s="1041"/>
    </row>
    <row r="61" spans="1:20">
      <c r="K61" s="1041"/>
      <c r="L61" s="1041"/>
      <c r="M61" s="1041"/>
      <c r="N61" s="1041"/>
      <c r="P61" s="1041"/>
      <c r="Q61" s="1041"/>
      <c r="R61" s="1041"/>
      <c r="S61" s="1041"/>
    </row>
    <row r="62" spans="1:20">
      <c r="K62" s="1041"/>
      <c r="L62" s="1041"/>
      <c r="M62" s="1041"/>
      <c r="N62" s="1041"/>
      <c r="P62" s="1041"/>
      <c r="Q62" s="1041"/>
      <c r="R62" s="1041"/>
      <c r="S62" s="1041"/>
    </row>
    <row r="63" spans="1:20">
      <c r="K63" s="1041"/>
      <c r="L63" s="1041"/>
      <c r="M63" s="1041"/>
      <c r="N63" s="1041"/>
      <c r="P63" s="1041"/>
      <c r="Q63" s="1041"/>
      <c r="R63" s="1041"/>
      <c r="S63" s="1041"/>
    </row>
    <row r="64" spans="1:20">
      <c r="A64" s="1042"/>
      <c r="K64" s="1041"/>
      <c r="L64" s="1041"/>
      <c r="M64" s="1041"/>
      <c r="N64" s="1041"/>
      <c r="P64" s="1041"/>
      <c r="Q64" s="1041"/>
      <c r="R64" s="1041"/>
      <c r="S64" s="1041"/>
    </row>
    <row r="65" spans="11:19">
      <c r="K65" s="1041"/>
      <c r="L65" s="1041"/>
      <c r="M65" s="1041"/>
      <c r="N65" s="1041"/>
      <c r="P65" s="1041"/>
      <c r="Q65" s="1041"/>
      <c r="R65" s="1041"/>
      <c r="S65" s="1041"/>
    </row>
    <row r="66" spans="11:19">
      <c r="K66" s="1041"/>
      <c r="L66" s="1041"/>
      <c r="M66" s="1041"/>
      <c r="N66" s="1041"/>
      <c r="P66" s="1041"/>
      <c r="Q66" s="1041"/>
      <c r="R66" s="1041"/>
      <c r="S66" s="1041"/>
    </row>
    <row r="67" spans="11:19">
      <c r="K67" s="1041"/>
      <c r="L67" s="1041"/>
      <c r="M67" s="1041"/>
      <c r="N67" s="1041"/>
      <c r="P67" s="1041"/>
      <c r="Q67" s="1041"/>
      <c r="R67" s="1041"/>
      <c r="S67" s="1041"/>
    </row>
    <row r="68" spans="11:19">
      <c r="K68" s="1041"/>
      <c r="L68" s="1041"/>
      <c r="M68" s="1041"/>
      <c r="N68" s="1041"/>
      <c r="P68" s="1041"/>
      <c r="Q68" s="1041"/>
      <c r="R68" s="1041"/>
      <c r="S68" s="1041"/>
    </row>
    <row r="69" spans="11:19">
      <c r="K69" s="1041"/>
      <c r="L69" s="1041"/>
      <c r="M69" s="1041"/>
      <c r="N69" s="1041"/>
      <c r="P69" s="1041"/>
      <c r="Q69" s="1041"/>
      <c r="R69" s="1041"/>
      <c r="S69" s="1041"/>
    </row>
  </sheetData>
  <sheetProtection selectLockedCells="1" selectUnlockedCells="1"/>
  <mergeCells count="23">
    <mergeCell ref="J15:J16"/>
    <mergeCell ref="K15:N16"/>
    <mergeCell ref="P15:S16"/>
    <mergeCell ref="F1:T1"/>
    <mergeCell ref="J9:J10"/>
    <mergeCell ref="K9:N10"/>
    <mergeCell ref="P9:S10"/>
    <mergeCell ref="A4:T5"/>
    <mergeCell ref="A6:T7"/>
    <mergeCell ref="J24:J25"/>
    <mergeCell ref="K24:N25"/>
    <mergeCell ref="P24:S25"/>
    <mergeCell ref="J27:J28"/>
    <mergeCell ref="K27:N28"/>
    <mergeCell ref="P27:S28"/>
    <mergeCell ref="Q34:Q35"/>
    <mergeCell ref="R34:S35"/>
    <mergeCell ref="H38:I38"/>
    <mergeCell ref="J38:J39"/>
    <mergeCell ref="K38:N39"/>
    <mergeCell ref="O38:O39"/>
    <mergeCell ref="P38:S39"/>
    <mergeCell ref="H39:I39"/>
  </mergeCells>
  <printOptions horizontalCentered="1"/>
  <pageMargins left="0.390277777777778" right="0.5" top="0.5" bottom="0.55000000000000004" header="0.51180555555555596" footer="0.51180555555555596"/>
  <pageSetup paperSize="9" scale="88" firstPageNumber="19" orientation="portrait" useFirstPageNumber="1"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517BD-9E30-493F-A971-B303C3D6C2CE}">
  <sheetPr>
    <tabColor rgb="FF002060"/>
  </sheetPr>
  <dimension ref="A1:AW652"/>
  <sheetViews>
    <sheetView showGridLines="0" view="pageBreakPreview" topLeftCell="A46" zoomScaleNormal="100" workbookViewId="0">
      <selection activeCell="F19" sqref="F19:F20"/>
    </sheetView>
  </sheetViews>
  <sheetFormatPr defaultColWidth="9.109375" defaultRowHeight="12.75" customHeight="1"/>
  <cols>
    <col min="1" max="1" width="1" style="3115" customWidth="1"/>
    <col min="2" max="2" width="5.5546875" style="3116" customWidth="1"/>
    <col min="3" max="3" width="0.6640625" style="3115" customWidth="1"/>
    <col min="4" max="31" width="3.88671875" style="3115" customWidth="1"/>
    <col min="32" max="32" width="4.33203125" style="3460" customWidth="1"/>
    <col min="33" max="34" width="3.88671875" style="3115" customWidth="1"/>
    <col min="35" max="16384" width="9.109375" style="3115"/>
  </cols>
  <sheetData>
    <row r="1" spans="1:49" ht="12.75" customHeight="1">
      <c r="A1" s="6160" t="s">
        <v>6726</v>
      </c>
      <c r="B1" s="6160"/>
      <c r="C1" s="6160"/>
      <c r="D1" s="6160"/>
      <c r="E1" s="6160"/>
      <c r="F1" s="6160"/>
      <c r="G1" s="6160"/>
      <c r="H1" s="6160"/>
      <c r="I1" s="6160"/>
      <c r="J1" s="6160"/>
      <c r="K1" s="6160"/>
      <c r="L1" s="6160"/>
      <c r="M1" s="6160"/>
      <c r="N1" s="6160"/>
      <c r="O1" s="6160"/>
      <c r="P1" s="6160"/>
      <c r="Q1" s="6160"/>
      <c r="R1" s="6160"/>
      <c r="S1" s="6160"/>
      <c r="T1" s="6160"/>
      <c r="U1" s="6160"/>
      <c r="V1" s="6160"/>
      <c r="W1" s="6160"/>
      <c r="X1" s="6160"/>
      <c r="Y1" s="6160"/>
      <c r="Z1" s="6160"/>
      <c r="AA1" s="6160"/>
      <c r="AB1" s="6160"/>
      <c r="AC1" s="6160"/>
      <c r="AD1" s="6160"/>
      <c r="AE1" s="6160"/>
      <c r="AF1" s="6160"/>
      <c r="AG1" s="6160"/>
      <c r="AH1" s="6160"/>
    </row>
    <row r="2" spans="1:49" ht="12.75" customHeight="1">
      <c r="A2" s="6161" t="s">
        <v>4454</v>
      </c>
      <c r="B2" s="6161"/>
      <c r="C2" s="6161"/>
      <c r="D2" s="6161"/>
      <c r="E2" s="6161"/>
      <c r="F2" s="6161"/>
      <c r="G2" s="6161"/>
      <c r="H2" s="6161"/>
      <c r="I2" s="6161"/>
      <c r="J2" s="6161"/>
      <c r="K2" s="6161"/>
      <c r="L2" s="6161"/>
      <c r="M2" s="6161"/>
      <c r="N2" s="6161"/>
      <c r="O2" s="6161"/>
      <c r="P2" s="6161"/>
      <c r="Q2" s="6161"/>
      <c r="R2" s="6161"/>
      <c r="S2" s="6161"/>
      <c r="T2" s="6161"/>
      <c r="U2" s="6161"/>
      <c r="V2" s="6161"/>
      <c r="W2" s="6161"/>
      <c r="X2" s="6161"/>
      <c r="Y2" s="6161"/>
      <c r="Z2" s="6161"/>
      <c r="AA2" s="6161"/>
      <c r="AB2" s="6161"/>
      <c r="AC2" s="6161"/>
      <c r="AD2" s="6161"/>
      <c r="AE2" s="6161"/>
      <c r="AF2" s="6161"/>
      <c r="AG2" s="6161"/>
      <c r="AH2" s="6161"/>
    </row>
    <row r="3" spans="1:49" ht="12.75" customHeight="1">
      <c r="A3" s="6162" t="s">
        <v>6727</v>
      </c>
      <c r="B3" s="6162"/>
      <c r="C3" s="6162"/>
      <c r="D3" s="6162"/>
      <c r="E3" s="6162"/>
      <c r="F3" s="6162"/>
      <c r="G3" s="6162"/>
      <c r="H3" s="6162"/>
      <c r="I3" s="6162"/>
      <c r="J3" s="6162"/>
      <c r="K3" s="6162"/>
      <c r="L3" s="6162"/>
      <c r="M3" s="6162"/>
      <c r="N3" s="6162"/>
      <c r="O3" s="6162"/>
      <c r="P3" s="6162"/>
      <c r="Q3" s="6162"/>
      <c r="R3" s="6162"/>
      <c r="S3" s="6162"/>
      <c r="T3" s="6162"/>
      <c r="U3" s="6162"/>
      <c r="V3" s="6162"/>
      <c r="W3" s="6162"/>
      <c r="X3" s="6162"/>
      <c r="Y3" s="6162"/>
      <c r="Z3" s="6162"/>
      <c r="AA3" s="6162"/>
      <c r="AB3" s="6162"/>
      <c r="AC3" s="6162"/>
      <c r="AD3" s="6162"/>
      <c r="AE3" s="6162"/>
      <c r="AF3" s="6162"/>
      <c r="AG3" s="6162"/>
      <c r="AH3" s="6162"/>
    </row>
    <row r="4" spans="1:49" ht="12.75" customHeight="1">
      <c r="J4" s="3117"/>
      <c r="K4" s="3117"/>
      <c r="AF4" s="6163"/>
      <c r="AG4" s="6163"/>
      <c r="AH4" s="6163"/>
    </row>
    <row r="5" spans="1:49" ht="15" customHeight="1">
      <c r="A5" s="3118"/>
      <c r="B5" s="6164" t="s">
        <v>6728</v>
      </c>
      <c r="C5" s="6165"/>
      <c r="D5" s="6165"/>
      <c r="E5" s="6165"/>
      <c r="F5" s="6165"/>
      <c r="G5" s="6166"/>
      <c r="H5" s="6170" t="s">
        <v>381</v>
      </c>
      <c r="I5" s="6171"/>
      <c r="J5" s="3119"/>
      <c r="K5" s="3120" t="s">
        <v>712</v>
      </c>
      <c r="L5" s="3121"/>
      <c r="O5" s="3122"/>
      <c r="P5" s="3122"/>
      <c r="Q5" s="3122"/>
      <c r="R5" s="3122"/>
      <c r="S5" s="3122"/>
      <c r="T5" s="3122"/>
      <c r="U5" s="3122"/>
      <c r="V5" s="3122"/>
      <c r="W5" s="3122"/>
      <c r="X5" s="3122"/>
      <c r="Y5" s="3122"/>
      <c r="Z5" s="3122"/>
      <c r="AA5" s="3122"/>
      <c r="AB5" s="3122"/>
      <c r="AC5" s="3122"/>
      <c r="AD5" s="3122"/>
      <c r="AE5" s="3122"/>
      <c r="AF5" s="3122"/>
      <c r="AG5" s="3122"/>
      <c r="AH5" s="3117"/>
      <c r="AI5" s="3117"/>
      <c r="AJ5" s="3117"/>
      <c r="AK5" s="3117"/>
      <c r="AL5" s="3117"/>
      <c r="AM5" s="3117"/>
      <c r="AN5" s="3117"/>
      <c r="AO5" s="3117"/>
      <c r="AP5" s="3117"/>
      <c r="AQ5" s="3117"/>
      <c r="AR5" s="3117"/>
      <c r="AS5" s="3117"/>
      <c r="AT5" s="3117"/>
      <c r="AU5" s="3117"/>
      <c r="AV5" s="3117"/>
      <c r="AW5" s="3117"/>
    </row>
    <row r="6" spans="1:49" ht="15" customHeight="1">
      <c r="A6" s="3118"/>
      <c r="B6" s="6167"/>
      <c r="C6" s="6168"/>
      <c r="D6" s="6168"/>
      <c r="E6" s="6168"/>
      <c r="F6" s="6168"/>
      <c r="G6" s="6169"/>
      <c r="H6" s="6172"/>
      <c r="I6" s="6173"/>
      <c r="J6" s="3123"/>
      <c r="K6" s="3124" t="s">
        <v>713</v>
      </c>
      <c r="L6" s="3121"/>
      <c r="O6" s="3122"/>
      <c r="P6" s="3122"/>
      <c r="Q6" s="3122"/>
      <c r="R6" s="3122"/>
      <c r="S6" s="3122"/>
      <c r="T6" s="3122"/>
      <c r="U6" s="3122"/>
      <c r="V6" s="3122"/>
      <c r="W6" s="3122"/>
      <c r="X6" s="3122"/>
      <c r="Y6" s="3122"/>
      <c r="Z6" s="3122"/>
      <c r="AA6" s="3122"/>
      <c r="AB6" s="3122"/>
      <c r="AC6" s="3122"/>
      <c r="AD6" s="3122"/>
      <c r="AE6" s="3122"/>
      <c r="AF6" s="3122"/>
      <c r="AG6" s="3122"/>
      <c r="AH6" s="3117"/>
      <c r="AI6" s="3117"/>
      <c r="AJ6" s="3117"/>
      <c r="AK6" s="3117"/>
      <c r="AL6" s="3117"/>
      <c r="AM6" s="3117"/>
      <c r="AN6" s="3117"/>
      <c r="AO6" s="3117"/>
      <c r="AP6" s="3117"/>
      <c r="AQ6" s="3117"/>
      <c r="AR6" s="3117"/>
      <c r="AS6" s="3117"/>
      <c r="AT6" s="3117"/>
      <c r="AU6" s="3117"/>
      <c r="AV6" s="3117"/>
      <c r="AW6" s="3117"/>
    </row>
    <row r="7" spans="1:49" ht="15" customHeight="1">
      <c r="A7" s="3118"/>
      <c r="Z7" s="3125"/>
      <c r="AA7" s="3125"/>
      <c r="AB7" s="3125"/>
      <c r="AC7" s="3125"/>
      <c r="AD7" s="3125"/>
      <c r="AE7" s="3125"/>
      <c r="AF7" s="3125"/>
      <c r="AG7" s="3125"/>
      <c r="AH7" s="3117"/>
      <c r="AI7" s="3117"/>
      <c r="AJ7" s="3117"/>
      <c r="AK7" s="3117"/>
      <c r="AL7" s="3117"/>
      <c r="AM7" s="3117"/>
      <c r="AN7" s="3117"/>
      <c r="AO7" s="3117"/>
      <c r="AP7" s="3117"/>
      <c r="AQ7" s="3117"/>
      <c r="AR7" s="3117"/>
      <c r="AS7" s="3117"/>
      <c r="AT7" s="3117"/>
      <c r="AU7" s="3117"/>
      <c r="AV7" s="3117"/>
      <c r="AW7" s="3117"/>
    </row>
    <row r="8" spans="1:49" ht="6.75" customHeight="1">
      <c r="A8" s="3118"/>
      <c r="B8" s="3122"/>
      <c r="C8" s="3122"/>
      <c r="D8" s="3122"/>
      <c r="E8" s="3122"/>
      <c r="G8" s="3122"/>
      <c r="H8" s="3122"/>
      <c r="I8" s="3122"/>
      <c r="J8" s="3122"/>
      <c r="K8" s="3122"/>
      <c r="L8" s="3122"/>
      <c r="M8" s="3122"/>
      <c r="N8" s="3122"/>
      <c r="O8" s="3122"/>
      <c r="P8" s="3122"/>
      <c r="Q8" s="3122"/>
      <c r="R8" s="3122"/>
      <c r="S8" s="3122"/>
      <c r="T8" s="3122"/>
      <c r="U8" s="3122"/>
      <c r="V8" s="3122"/>
      <c r="W8" s="3122"/>
      <c r="X8" s="3122"/>
      <c r="Y8" s="3122"/>
      <c r="Z8" s="3122"/>
      <c r="AA8" s="3122"/>
      <c r="AB8" s="3122"/>
      <c r="AC8" s="3122"/>
      <c r="AD8" s="3122"/>
      <c r="AE8" s="3122"/>
      <c r="AF8" s="3122"/>
      <c r="AG8" s="3122"/>
      <c r="AH8" s="3117"/>
      <c r="AI8" s="3117"/>
      <c r="AJ8" s="3117"/>
      <c r="AK8" s="3117"/>
      <c r="AL8" s="3117"/>
      <c r="AM8" s="3117"/>
      <c r="AN8" s="3117"/>
      <c r="AO8" s="3117"/>
      <c r="AP8" s="3117"/>
      <c r="AQ8" s="3117"/>
      <c r="AR8" s="3117"/>
      <c r="AS8" s="3117"/>
      <c r="AT8" s="3117"/>
      <c r="AU8" s="3117"/>
      <c r="AV8" s="3117"/>
      <c r="AW8" s="3117"/>
    </row>
    <row r="9" spans="1:49" ht="15" customHeight="1">
      <c r="A9" s="3118"/>
      <c r="B9" s="6187" t="s">
        <v>382</v>
      </c>
      <c r="C9" s="6188"/>
      <c r="D9" s="6188"/>
      <c r="E9" s="6189"/>
      <c r="F9" s="6190">
        <v>1</v>
      </c>
      <c r="G9" s="6191"/>
      <c r="H9" s="3126" t="s">
        <v>383</v>
      </c>
      <c r="J9" s="3122"/>
      <c r="K9" s="3122"/>
      <c r="L9" s="3122"/>
      <c r="M9" s="3122"/>
      <c r="N9" s="3122"/>
      <c r="O9" s="3122"/>
      <c r="P9" s="3122"/>
      <c r="Q9" s="3122"/>
      <c r="R9" s="3122"/>
      <c r="S9" s="3122"/>
      <c r="T9" s="3122"/>
      <c r="U9" s="3122"/>
      <c r="V9" s="3122"/>
      <c r="W9" s="3122"/>
      <c r="X9" s="3122"/>
      <c r="Y9" s="3122"/>
      <c r="Z9" s="3122"/>
      <c r="AA9" s="3122"/>
      <c r="AB9" s="3122"/>
      <c r="AC9" s="3122"/>
      <c r="AD9" s="3122"/>
      <c r="AE9" s="3122"/>
      <c r="AF9" s="3122"/>
      <c r="AG9" s="3122"/>
      <c r="AH9" s="3117"/>
      <c r="AI9" s="3117"/>
      <c r="AJ9" s="3117"/>
      <c r="AK9" s="3117"/>
      <c r="AL9" s="3117"/>
      <c r="AM9" s="3117"/>
      <c r="AN9" s="3117"/>
      <c r="AO9" s="3117"/>
      <c r="AP9" s="3117"/>
      <c r="AQ9" s="3117"/>
      <c r="AR9" s="3117"/>
      <c r="AS9" s="3117"/>
      <c r="AT9" s="3117"/>
      <c r="AU9" s="3117"/>
      <c r="AV9" s="3117"/>
      <c r="AW9" s="3117"/>
    </row>
    <row r="10" spans="1:49" ht="15" customHeight="1">
      <c r="A10" s="3118"/>
      <c r="B10" s="6194" t="s">
        <v>6729</v>
      </c>
      <c r="C10" s="6195"/>
      <c r="D10" s="6195"/>
      <c r="E10" s="6196"/>
      <c r="F10" s="6192"/>
      <c r="G10" s="6193"/>
      <c r="H10" s="3127" t="s">
        <v>1536</v>
      </c>
      <c r="J10" s="3122"/>
      <c r="K10" s="3122"/>
      <c r="L10" s="3122"/>
      <c r="M10" s="3122"/>
      <c r="N10" s="3122"/>
      <c r="O10" s="3122"/>
      <c r="P10" s="3122"/>
      <c r="Q10" s="3122"/>
      <c r="R10" s="3122"/>
      <c r="S10" s="3122"/>
      <c r="T10" s="3122"/>
      <c r="U10" s="3122"/>
      <c r="V10" s="3122"/>
      <c r="W10" s="3122"/>
      <c r="X10" s="3122"/>
      <c r="Y10" s="3122"/>
      <c r="Z10" s="3122"/>
      <c r="AA10" s="3122"/>
      <c r="AB10" s="3122"/>
      <c r="AC10" s="3122"/>
      <c r="AD10" s="3122"/>
      <c r="AE10" s="3122"/>
      <c r="AF10" s="3122"/>
      <c r="AG10" s="3122"/>
      <c r="AH10" s="3117"/>
      <c r="AI10" s="3117"/>
      <c r="AJ10" s="3117"/>
      <c r="AK10" s="3117"/>
      <c r="AL10" s="3117"/>
      <c r="AM10" s="3117"/>
      <c r="AN10" s="3117"/>
      <c r="AO10" s="3117"/>
      <c r="AP10" s="3117"/>
      <c r="AQ10" s="3117"/>
      <c r="AR10" s="3117"/>
      <c r="AS10" s="3117"/>
      <c r="AT10" s="3117"/>
      <c r="AU10" s="3117"/>
      <c r="AV10" s="3117"/>
      <c r="AW10" s="3117"/>
    </row>
    <row r="11" spans="1:49" ht="11.25" customHeight="1">
      <c r="A11" s="3118"/>
      <c r="B11" s="3122"/>
      <c r="C11" s="3122"/>
      <c r="D11" s="3122"/>
      <c r="E11" s="3122"/>
      <c r="F11" s="3122"/>
      <c r="G11" s="3122"/>
      <c r="H11" s="3122"/>
      <c r="I11" s="3122"/>
      <c r="J11" s="3122"/>
      <c r="K11" s="3122"/>
      <c r="L11" s="3122"/>
      <c r="M11" s="3122"/>
      <c r="N11" s="3122"/>
      <c r="O11" s="3122"/>
      <c r="P11" s="3122"/>
      <c r="Q11" s="3122"/>
      <c r="R11" s="3122"/>
      <c r="S11" s="3122"/>
      <c r="T11" s="3122"/>
      <c r="U11" s="3122"/>
      <c r="V11" s="3122"/>
      <c r="W11" s="3122"/>
      <c r="X11" s="3122"/>
      <c r="Y11" s="3122"/>
      <c r="Z11" s="3122"/>
      <c r="AA11" s="3122"/>
      <c r="AB11" s="3122"/>
      <c r="AC11" s="3122"/>
      <c r="AD11" s="3122"/>
      <c r="AE11" s="3122"/>
      <c r="AF11" s="3122"/>
      <c r="AG11" s="3122"/>
      <c r="AH11" s="3117"/>
      <c r="AI11" s="3117"/>
      <c r="AJ11" s="3117"/>
      <c r="AK11" s="3117"/>
      <c r="AL11" s="3117"/>
      <c r="AM11" s="3117"/>
      <c r="AN11" s="3117"/>
      <c r="AO11" s="3117"/>
      <c r="AP11" s="3117"/>
      <c r="AQ11" s="3117"/>
      <c r="AR11" s="3117"/>
      <c r="AS11" s="3117"/>
      <c r="AT11" s="3117"/>
      <c r="AU11" s="3117"/>
      <c r="AV11" s="3117"/>
      <c r="AW11" s="3117"/>
    </row>
    <row r="12" spans="1:49" ht="11.25" customHeight="1">
      <c r="A12" s="3118"/>
      <c r="B12" s="6197" t="s">
        <v>6730</v>
      </c>
      <c r="C12" s="6197"/>
      <c r="D12" s="6197"/>
      <c r="E12" s="6197"/>
      <c r="F12" s="6197"/>
      <c r="G12" s="6197"/>
      <c r="H12" s="6197"/>
      <c r="I12" s="6197"/>
      <c r="J12" s="6197"/>
      <c r="K12" s="6197"/>
      <c r="L12" s="6197"/>
      <c r="M12" s="6197"/>
      <c r="N12" s="6197"/>
      <c r="O12" s="3122"/>
      <c r="P12" s="3122"/>
      <c r="Q12" s="3122"/>
      <c r="R12" s="3122"/>
      <c r="S12" s="3122"/>
      <c r="T12" s="3122"/>
      <c r="U12" s="3122"/>
      <c r="V12" s="3122"/>
      <c r="W12" s="3122"/>
      <c r="X12" s="3122"/>
      <c r="Y12" s="3122"/>
      <c r="Z12" s="3122"/>
      <c r="AA12" s="3122"/>
      <c r="AB12" s="3122"/>
      <c r="AC12" s="3122"/>
      <c r="AD12" s="3122"/>
      <c r="AE12" s="3122"/>
      <c r="AF12" s="3122"/>
      <c r="AG12" s="3122"/>
      <c r="AH12" s="3117"/>
      <c r="AI12" s="3117"/>
      <c r="AJ12" s="3117"/>
      <c r="AK12" s="3117"/>
      <c r="AL12" s="3117"/>
      <c r="AM12" s="3117"/>
      <c r="AN12" s="3117"/>
      <c r="AO12" s="3117"/>
      <c r="AP12" s="3117"/>
      <c r="AQ12" s="3117"/>
      <c r="AR12" s="3117"/>
      <c r="AS12" s="3117"/>
      <c r="AT12" s="3117"/>
      <c r="AU12" s="3117"/>
      <c r="AV12" s="3117"/>
      <c r="AW12" s="3117"/>
    </row>
    <row r="13" spans="1:49" ht="11.25" customHeight="1">
      <c r="A13" s="3118"/>
      <c r="B13" s="6197"/>
      <c r="C13" s="6197"/>
      <c r="D13" s="6197"/>
      <c r="E13" s="6197"/>
      <c r="F13" s="6197"/>
      <c r="G13" s="6197"/>
      <c r="H13" s="6197"/>
      <c r="I13" s="6197"/>
      <c r="J13" s="6197"/>
      <c r="K13" s="6197"/>
      <c r="L13" s="6197"/>
      <c r="M13" s="6197"/>
      <c r="N13" s="6197"/>
      <c r="O13" s="3122"/>
      <c r="P13" s="3122"/>
      <c r="Q13" s="3122"/>
      <c r="R13" s="3122"/>
      <c r="S13" s="3122"/>
      <c r="T13" s="3122"/>
      <c r="U13" s="3122"/>
      <c r="V13" s="3122"/>
      <c r="W13" s="3122"/>
      <c r="X13" s="3122"/>
      <c r="Y13" s="3122"/>
      <c r="Z13" s="3122"/>
      <c r="AA13" s="3122"/>
      <c r="AB13" s="3122"/>
      <c r="AC13" s="3122"/>
      <c r="AD13" s="3122"/>
      <c r="AE13" s="3122"/>
      <c r="AF13" s="3122"/>
      <c r="AG13" s="3122"/>
      <c r="AH13" s="3117"/>
      <c r="AI13" s="3117"/>
      <c r="AJ13" s="3117"/>
      <c r="AK13" s="3117"/>
      <c r="AL13" s="3117"/>
      <c r="AM13" s="3117"/>
      <c r="AN13" s="3117"/>
      <c r="AO13" s="3117"/>
      <c r="AP13" s="3117"/>
      <c r="AQ13" s="3117"/>
      <c r="AR13" s="3117"/>
      <c r="AS13" s="3117"/>
      <c r="AT13" s="3117"/>
      <c r="AU13" s="3117"/>
      <c r="AV13" s="3117"/>
      <c r="AW13" s="3117"/>
    </row>
    <row r="14" spans="1:49" ht="11.25" customHeight="1">
      <c r="A14" s="3118"/>
      <c r="B14" s="3122"/>
      <c r="C14" s="3122"/>
      <c r="D14" s="3122"/>
      <c r="E14" s="3122"/>
      <c r="F14" s="3122"/>
      <c r="G14" s="3122"/>
      <c r="H14" s="3122"/>
      <c r="I14" s="3122"/>
      <c r="J14" s="3122"/>
      <c r="K14" s="3122"/>
      <c r="L14" s="3122"/>
      <c r="M14" s="3122"/>
      <c r="N14" s="3122"/>
      <c r="O14" s="3122"/>
      <c r="P14" s="3122"/>
      <c r="Q14" s="3122"/>
      <c r="R14" s="3122"/>
      <c r="S14" s="3122"/>
      <c r="T14" s="3122"/>
      <c r="U14" s="3122"/>
      <c r="V14" s="3122"/>
      <c r="W14" s="3122"/>
      <c r="X14" s="3122"/>
      <c r="Y14" s="3122"/>
      <c r="Z14" s="3122"/>
      <c r="AA14" s="3122"/>
      <c r="AB14" s="3122"/>
      <c r="AC14" s="3122"/>
      <c r="AD14" s="3122"/>
      <c r="AE14" s="3122"/>
      <c r="AF14" s="3122"/>
      <c r="AG14" s="3122"/>
      <c r="AH14" s="3117"/>
      <c r="AI14" s="3117"/>
      <c r="AJ14" s="3117"/>
      <c r="AK14" s="3117"/>
      <c r="AL14" s="3117"/>
      <c r="AM14" s="3117"/>
      <c r="AN14" s="3117"/>
      <c r="AO14" s="3117"/>
      <c r="AP14" s="3117"/>
      <c r="AQ14" s="3117"/>
      <c r="AR14" s="3117"/>
      <c r="AS14" s="3117"/>
      <c r="AT14" s="3117"/>
      <c r="AU14" s="3117"/>
      <c r="AV14" s="3117"/>
      <c r="AW14" s="3117"/>
    </row>
    <row r="15" spans="1:49" s="3135" customFormat="1" ht="11.25" customHeight="1">
      <c r="A15" s="3128"/>
      <c r="B15" s="3129" t="s">
        <v>497</v>
      </c>
      <c r="C15" s="3130"/>
      <c r="D15" s="3131" t="s">
        <v>4689</v>
      </c>
      <c r="E15" s="3132"/>
      <c r="F15" s="3133"/>
      <c r="G15" s="3133"/>
      <c r="H15" s="3133"/>
      <c r="I15" s="3133"/>
      <c r="J15" s="3133"/>
      <c r="K15" s="3133"/>
      <c r="L15" s="3133"/>
      <c r="M15" s="3133"/>
      <c r="N15" s="3133"/>
      <c r="O15" s="3133"/>
      <c r="P15" s="3133"/>
      <c r="Q15" s="3133"/>
      <c r="R15" s="3133"/>
      <c r="S15" s="3129"/>
      <c r="T15" s="3132"/>
      <c r="U15" s="3132"/>
      <c r="V15" s="3132"/>
      <c r="W15" s="3132"/>
      <c r="X15" s="3132"/>
      <c r="Y15" s="3132"/>
      <c r="Z15" s="3132"/>
      <c r="AA15" s="3132"/>
      <c r="AB15" s="3134"/>
      <c r="AC15" s="3134"/>
      <c r="AD15" s="3132"/>
      <c r="AE15" s="3132"/>
      <c r="AF15" s="3132"/>
      <c r="AG15" s="3132"/>
      <c r="AH15" s="3132"/>
      <c r="AI15" s="3132"/>
      <c r="AJ15" s="3132"/>
      <c r="AK15" s="3132"/>
      <c r="AL15" s="3132"/>
      <c r="AM15" s="3132"/>
      <c r="AN15" s="3132"/>
      <c r="AO15" s="3132"/>
      <c r="AP15" s="3132"/>
      <c r="AQ15" s="3132"/>
      <c r="AR15" s="3132"/>
      <c r="AS15" s="3132"/>
      <c r="AT15" s="3132"/>
      <c r="AU15" s="3132"/>
      <c r="AV15" s="3132"/>
      <c r="AW15" s="3132"/>
    </row>
    <row r="16" spans="1:49" s="3135" customFormat="1" ht="11.25" customHeight="1">
      <c r="A16" s="3136"/>
      <c r="B16" s="3137"/>
      <c r="C16" s="3132"/>
      <c r="D16" s="3138" t="s">
        <v>4690</v>
      </c>
      <c r="E16" s="3132"/>
      <c r="F16" s="3133"/>
      <c r="G16" s="3133"/>
      <c r="H16" s="3133"/>
      <c r="I16" s="3133"/>
      <c r="J16" s="3133"/>
      <c r="K16" s="3133"/>
      <c r="L16" s="3133"/>
      <c r="M16" s="3133"/>
      <c r="N16" s="3133"/>
      <c r="O16" s="3133"/>
      <c r="P16" s="3133"/>
      <c r="Q16" s="3133"/>
      <c r="R16" s="3133"/>
      <c r="S16" s="3133"/>
      <c r="T16" s="3133"/>
      <c r="U16" s="3133"/>
      <c r="V16" s="3133"/>
      <c r="W16" s="3133"/>
      <c r="X16" s="3133"/>
      <c r="Y16" s="3133"/>
      <c r="Z16" s="3133"/>
      <c r="AA16" s="3133"/>
      <c r="AB16" s="3133"/>
      <c r="AC16" s="3133"/>
      <c r="AD16" s="3132"/>
      <c r="AE16" s="3132"/>
      <c r="AF16" s="3132"/>
      <c r="AG16" s="3132"/>
      <c r="AH16" s="3132"/>
      <c r="AI16" s="3132"/>
      <c r="AJ16" s="3132"/>
      <c r="AK16" s="3132"/>
      <c r="AL16" s="3132"/>
      <c r="AM16" s="3132"/>
      <c r="AN16" s="3132"/>
      <c r="AO16" s="3132"/>
      <c r="AP16" s="3132"/>
      <c r="AQ16" s="3132"/>
      <c r="AR16" s="3132"/>
      <c r="AS16" s="3132"/>
      <c r="AT16" s="3132"/>
      <c r="AU16" s="3132"/>
      <c r="AV16" s="3132"/>
      <c r="AW16" s="3132"/>
    </row>
    <row r="17" spans="1:49" s="3135" customFormat="1" ht="6.75" customHeight="1">
      <c r="A17" s="3136"/>
      <c r="B17" s="3137"/>
      <c r="C17" s="3132"/>
      <c r="D17" s="3138"/>
      <c r="E17" s="3132"/>
      <c r="F17" s="3133"/>
      <c r="G17" s="3133"/>
      <c r="H17" s="3133"/>
      <c r="I17" s="3133"/>
      <c r="J17" s="3133"/>
      <c r="K17" s="3133"/>
      <c r="L17" s="3133"/>
      <c r="M17" s="3133"/>
      <c r="N17" s="3133"/>
      <c r="O17" s="3133"/>
      <c r="P17" s="3133"/>
      <c r="Q17" s="3133"/>
      <c r="R17" s="3133"/>
      <c r="S17" s="3133"/>
      <c r="T17" s="3133"/>
      <c r="U17" s="3133"/>
      <c r="V17" s="3133"/>
      <c r="W17" s="3133"/>
      <c r="X17" s="3133"/>
      <c r="Y17" s="3133"/>
      <c r="Z17" s="3133"/>
      <c r="AA17" s="3133"/>
      <c r="AB17" s="3133"/>
      <c r="AC17" s="3133"/>
      <c r="AD17" s="3133"/>
      <c r="AE17" s="3134"/>
      <c r="AF17" s="3133"/>
      <c r="AG17" s="3132"/>
      <c r="AH17" s="3132"/>
      <c r="AI17" s="3132"/>
      <c r="AJ17" s="3132"/>
      <c r="AK17" s="3132"/>
      <c r="AL17" s="3132"/>
      <c r="AM17" s="3132"/>
      <c r="AN17" s="3132"/>
      <c r="AO17" s="3132"/>
      <c r="AP17" s="3132"/>
      <c r="AQ17" s="3132"/>
      <c r="AR17" s="3132"/>
      <c r="AS17" s="3132"/>
      <c r="AT17" s="3132"/>
      <c r="AU17" s="3132"/>
      <c r="AV17" s="3132"/>
      <c r="AW17" s="3132"/>
    </row>
    <row r="18" spans="1:49" s="3135" customFormat="1" ht="12.75" customHeight="1">
      <c r="A18" s="3136"/>
      <c r="B18" s="3137"/>
      <c r="C18" s="3132"/>
      <c r="D18" s="3138"/>
      <c r="E18" s="6198">
        <v>310001</v>
      </c>
      <c r="F18" s="6198"/>
      <c r="G18" s="3137"/>
      <c r="H18" s="3137"/>
      <c r="I18" s="3133"/>
      <c r="J18" s="3139"/>
      <c r="K18" s="3140" t="s">
        <v>6731</v>
      </c>
      <c r="L18" s="3140"/>
      <c r="M18" s="3141"/>
      <c r="N18" s="3142"/>
      <c r="O18" s="3142"/>
      <c r="P18" s="3142"/>
      <c r="Q18" s="3142"/>
      <c r="R18" s="3142"/>
      <c r="S18" s="3142"/>
      <c r="T18" s="3142"/>
      <c r="U18" s="3142"/>
      <c r="V18" s="3142"/>
      <c r="W18" s="3142"/>
      <c r="X18" s="3143"/>
      <c r="Y18" s="3143"/>
      <c r="Z18" s="3143"/>
      <c r="AA18" s="3143"/>
      <c r="AB18" s="3143"/>
      <c r="AC18" s="3144"/>
      <c r="AD18" s="3144"/>
      <c r="AE18" s="3145"/>
      <c r="AF18" s="3133"/>
      <c r="AG18" s="3132"/>
      <c r="AH18" s="3132"/>
      <c r="AI18" s="3132"/>
      <c r="AJ18" s="3132"/>
      <c r="AK18" s="3132"/>
      <c r="AL18" s="3132"/>
      <c r="AM18" s="3132"/>
      <c r="AN18" s="3132"/>
      <c r="AO18" s="3132"/>
      <c r="AP18" s="3132"/>
      <c r="AQ18" s="3132"/>
      <c r="AR18" s="3132"/>
      <c r="AS18" s="3132"/>
      <c r="AT18" s="3132"/>
      <c r="AU18" s="3132"/>
      <c r="AV18" s="3132"/>
      <c r="AW18" s="3132"/>
    </row>
    <row r="19" spans="1:49" s="3135" customFormat="1" ht="11.25" customHeight="1">
      <c r="A19" s="3136"/>
      <c r="B19" s="3137"/>
      <c r="C19" s="3132"/>
      <c r="D19" s="3138"/>
      <c r="E19" s="6174">
        <v>1</v>
      </c>
      <c r="F19" s="6175"/>
      <c r="G19" s="6177" t="s">
        <v>6732</v>
      </c>
      <c r="H19" s="6178"/>
      <c r="I19" s="6178"/>
      <c r="J19" s="3139"/>
      <c r="K19" s="3146" t="s">
        <v>4691</v>
      </c>
      <c r="L19" s="3146"/>
      <c r="M19" s="3146"/>
      <c r="N19" s="3146"/>
      <c r="O19" s="3146"/>
      <c r="P19" s="3146"/>
      <c r="Q19" s="3146"/>
      <c r="R19" s="3146"/>
      <c r="S19" s="3146"/>
      <c r="T19" s="3146"/>
      <c r="U19" s="3146"/>
      <c r="V19" s="3146"/>
      <c r="W19" s="3146"/>
      <c r="X19" s="3146"/>
      <c r="Y19" s="3146"/>
      <c r="Z19" s="3146"/>
      <c r="AA19" s="3147"/>
      <c r="AB19" s="3147"/>
      <c r="AC19" s="3148"/>
      <c r="AD19" s="3148"/>
      <c r="AE19" s="3149"/>
      <c r="AF19" s="3133"/>
      <c r="AG19" s="3132"/>
      <c r="AH19" s="3132"/>
      <c r="AI19" s="3132"/>
      <c r="AJ19" s="3132"/>
      <c r="AK19" s="3132"/>
      <c r="AL19" s="3132"/>
      <c r="AM19" s="3132"/>
      <c r="AN19" s="3132"/>
      <c r="AO19" s="3132"/>
      <c r="AP19" s="3132"/>
      <c r="AQ19" s="3132"/>
      <c r="AR19" s="3132"/>
      <c r="AS19" s="3132"/>
      <c r="AT19" s="3132"/>
      <c r="AU19" s="3132"/>
      <c r="AV19" s="3132"/>
      <c r="AW19" s="3132"/>
    </row>
    <row r="20" spans="1:49" s="3158" customFormat="1" ht="11.25" customHeight="1">
      <c r="A20" s="3150"/>
      <c r="B20" s="3151"/>
      <c r="C20" s="3152"/>
      <c r="D20" s="3152"/>
      <c r="E20" s="6174"/>
      <c r="F20" s="6176"/>
      <c r="G20" s="6177"/>
      <c r="H20" s="6178"/>
      <c r="I20" s="6178"/>
      <c r="J20" s="3153"/>
      <c r="K20" s="3146" t="s">
        <v>4693</v>
      </c>
      <c r="L20" s="3146"/>
      <c r="M20" s="3154"/>
      <c r="N20" s="3154"/>
      <c r="O20" s="3154"/>
      <c r="P20" s="3154"/>
      <c r="Q20" s="3154"/>
      <c r="R20" s="3154"/>
      <c r="S20" s="3154"/>
      <c r="T20" s="3154"/>
      <c r="U20" s="3154"/>
      <c r="V20" s="3154"/>
      <c r="W20" s="3154"/>
      <c r="X20" s="3154"/>
      <c r="Y20" s="3154"/>
      <c r="Z20" s="3154"/>
      <c r="AA20" s="3155"/>
      <c r="AB20" s="3155"/>
      <c r="AC20" s="3155"/>
      <c r="AD20" s="3156"/>
      <c r="AE20" s="3157"/>
      <c r="AF20" s="3137"/>
      <c r="AG20" s="3137"/>
      <c r="AH20" s="3152"/>
      <c r="AI20" s="3152"/>
      <c r="AJ20" s="3152"/>
      <c r="AK20" s="3152"/>
      <c r="AL20" s="3152"/>
      <c r="AM20" s="3152"/>
      <c r="AN20" s="3152"/>
      <c r="AO20" s="3152"/>
      <c r="AP20" s="3152"/>
      <c r="AQ20" s="3152"/>
      <c r="AR20" s="3152"/>
      <c r="AS20" s="3152"/>
      <c r="AT20" s="3152"/>
      <c r="AU20" s="3152"/>
      <c r="AV20" s="3152"/>
      <c r="AW20" s="3152"/>
    </row>
    <row r="21" spans="1:49" s="3158" customFormat="1" ht="11.25" customHeight="1">
      <c r="A21" s="3150"/>
      <c r="B21" s="3151"/>
      <c r="C21" s="3152"/>
      <c r="D21" s="3152"/>
      <c r="E21" s="3129"/>
      <c r="F21" s="3129"/>
      <c r="G21" s="3129"/>
      <c r="H21" s="3129"/>
      <c r="I21" s="3152"/>
      <c r="J21" s="3153"/>
      <c r="K21" s="3154" t="s">
        <v>6733</v>
      </c>
      <c r="L21" s="3154"/>
      <c r="M21" s="3154"/>
      <c r="N21" s="3154"/>
      <c r="O21" s="3154"/>
      <c r="P21" s="3154"/>
      <c r="Q21" s="3154"/>
      <c r="R21" s="3154"/>
      <c r="S21" s="3154"/>
      <c r="T21" s="3154"/>
      <c r="U21" s="3154"/>
      <c r="V21" s="3154"/>
      <c r="W21" s="3154"/>
      <c r="X21" s="3154"/>
      <c r="Y21" s="3154"/>
      <c r="Z21" s="3154"/>
      <c r="AA21" s="3155"/>
      <c r="AB21" s="3155"/>
      <c r="AC21" s="3155"/>
      <c r="AD21" s="3156"/>
      <c r="AE21" s="3157"/>
      <c r="AF21" s="3137"/>
      <c r="AG21" s="3137"/>
      <c r="AH21" s="3152"/>
      <c r="AI21" s="3152"/>
      <c r="AJ21" s="3152"/>
      <c r="AK21" s="3152"/>
      <c r="AL21" s="3152"/>
      <c r="AM21" s="3152"/>
      <c r="AN21" s="3152"/>
      <c r="AO21" s="3152"/>
      <c r="AP21" s="3152"/>
      <c r="AQ21" s="3152"/>
      <c r="AR21" s="3152"/>
      <c r="AS21" s="3152"/>
      <c r="AT21" s="3152"/>
      <c r="AU21" s="3152"/>
      <c r="AV21" s="3152"/>
      <c r="AW21" s="3152"/>
    </row>
    <row r="22" spans="1:49" s="3158" customFormat="1" ht="11.25" customHeight="1">
      <c r="A22" s="3150"/>
      <c r="B22" s="3151"/>
      <c r="C22" s="3152"/>
      <c r="D22" s="3152"/>
      <c r="E22" s="3129"/>
      <c r="F22" s="3129"/>
      <c r="G22" s="3129"/>
      <c r="H22" s="3129"/>
      <c r="I22" s="3152"/>
      <c r="J22" s="3153"/>
      <c r="K22" s="3154" t="s">
        <v>6734</v>
      </c>
      <c r="L22" s="3154"/>
      <c r="M22" s="3154"/>
      <c r="N22" s="3154"/>
      <c r="O22" s="3154"/>
      <c r="P22" s="3154"/>
      <c r="Q22" s="3154"/>
      <c r="R22" s="3154"/>
      <c r="S22" s="3154"/>
      <c r="T22" s="3154"/>
      <c r="U22" s="3154"/>
      <c r="V22" s="3154"/>
      <c r="W22" s="3154"/>
      <c r="X22" s="3154"/>
      <c r="Y22" s="3154"/>
      <c r="Z22" s="3154"/>
      <c r="AA22" s="3155"/>
      <c r="AB22" s="3155"/>
      <c r="AC22" s="3155"/>
      <c r="AD22" s="3156"/>
      <c r="AE22" s="3157"/>
      <c r="AF22" s="3137"/>
      <c r="AG22" s="3137"/>
      <c r="AH22" s="3152"/>
      <c r="AI22" s="3152"/>
      <c r="AJ22" s="3152"/>
      <c r="AK22" s="3152"/>
      <c r="AL22" s="3152"/>
      <c r="AM22" s="3152"/>
      <c r="AN22" s="3152"/>
      <c r="AO22" s="3152"/>
      <c r="AP22" s="3152"/>
      <c r="AQ22" s="3152"/>
      <c r="AR22" s="3152"/>
      <c r="AS22" s="3152"/>
      <c r="AT22" s="3152"/>
      <c r="AU22" s="3152"/>
      <c r="AV22" s="3152"/>
      <c r="AW22" s="3152"/>
    </row>
    <row r="23" spans="1:49" s="3158" customFormat="1" ht="4.5" customHeight="1">
      <c r="A23" s="3159"/>
      <c r="B23" s="3151"/>
      <c r="C23" s="3152"/>
      <c r="D23" s="3160"/>
      <c r="E23" s="3161"/>
      <c r="F23" s="3161"/>
      <c r="G23" s="3161"/>
      <c r="H23" s="3161"/>
      <c r="I23" s="3161"/>
      <c r="J23" s="3162"/>
      <c r="K23" s="3163"/>
      <c r="L23" s="3163"/>
      <c r="M23" s="3163"/>
      <c r="N23" s="3163"/>
      <c r="O23" s="3163"/>
      <c r="P23" s="3163"/>
      <c r="Q23" s="3163"/>
      <c r="R23" s="3163"/>
      <c r="S23" s="3163"/>
      <c r="T23" s="3164"/>
      <c r="U23" s="3164"/>
      <c r="V23" s="3164"/>
      <c r="W23" s="3164"/>
      <c r="X23" s="3164"/>
      <c r="Y23" s="3164"/>
      <c r="Z23" s="3164"/>
      <c r="AA23" s="3163"/>
      <c r="AB23" s="3163"/>
      <c r="AC23" s="3163"/>
      <c r="AD23" s="3165"/>
      <c r="AE23" s="3166"/>
      <c r="AF23" s="3137"/>
      <c r="AG23" s="3137"/>
      <c r="AH23" s="3152"/>
      <c r="AI23" s="3152"/>
      <c r="AJ23" s="3152"/>
      <c r="AK23" s="3152"/>
      <c r="AL23" s="3152"/>
      <c r="AM23" s="3152"/>
      <c r="AN23" s="3152"/>
      <c r="AO23" s="3152"/>
      <c r="AP23" s="3152"/>
      <c r="AQ23" s="3152"/>
      <c r="AR23" s="3152"/>
      <c r="AS23" s="3152"/>
      <c r="AT23" s="3152"/>
      <c r="AU23" s="3152"/>
      <c r="AV23" s="3152"/>
      <c r="AW23" s="3152"/>
    </row>
    <row r="24" spans="1:49" s="3158" customFormat="1" ht="11.25" customHeight="1">
      <c r="A24" s="3159"/>
      <c r="B24" s="3151"/>
      <c r="C24" s="3152"/>
      <c r="D24" s="3160"/>
      <c r="E24" s="3137"/>
      <c r="F24" s="3167"/>
      <c r="G24" s="3137"/>
      <c r="H24" s="3137"/>
      <c r="I24" s="3137"/>
      <c r="J24" s="3161"/>
      <c r="K24" s="3152"/>
      <c r="L24" s="3152"/>
      <c r="M24" s="3161"/>
      <c r="N24" s="3161"/>
      <c r="O24" s="3161"/>
      <c r="P24" s="3161"/>
      <c r="Q24" s="3161"/>
      <c r="R24" s="3161"/>
      <c r="S24" s="3161"/>
      <c r="T24" s="3161"/>
      <c r="U24" s="3168"/>
      <c r="V24" s="3161"/>
      <c r="W24" s="3161"/>
      <c r="X24" s="3161"/>
      <c r="Y24" s="3161"/>
      <c r="Z24" s="3161"/>
      <c r="AA24" s="3161"/>
      <c r="AB24" s="3161"/>
      <c r="AC24" s="3161"/>
      <c r="AD24" s="3169"/>
      <c r="AE24" s="3170"/>
      <c r="AF24" s="3131"/>
      <c r="AG24" s="3131"/>
      <c r="AH24" s="3152"/>
      <c r="AI24" s="3152"/>
      <c r="AJ24" s="3152"/>
      <c r="AK24" s="3152"/>
      <c r="AL24" s="3152"/>
      <c r="AM24" s="3152"/>
      <c r="AN24" s="3152"/>
      <c r="AO24" s="3152"/>
      <c r="AP24" s="3152"/>
      <c r="AQ24" s="3152"/>
      <c r="AR24" s="3152"/>
      <c r="AS24" s="3152"/>
      <c r="AT24" s="3152"/>
      <c r="AU24" s="3152"/>
      <c r="AV24" s="3152"/>
      <c r="AW24" s="3152"/>
    </row>
    <row r="25" spans="1:49" s="3158" customFormat="1" ht="11.25" customHeight="1">
      <c r="A25" s="3159"/>
      <c r="B25" s="3151"/>
      <c r="C25" s="3152"/>
      <c r="D25" s="3160"/>
      <c r="E25" s="6174">
        <v>2</v>
      </c>
      <c r="F25" s="6175"/>
      <c r="G25" s="6177" t="s">
        <v>6735</v>
      </c>
      <c r="H25" s="6178"/>
      <c r="I25" s="6178"/>
      <c r="J25" s="3161"/>
      <c r="K25" s="3171" t="s">
        <v>1415</v>
      </c>
      <c r="L25" s="3172"/>
      <c r="M25" s="3173"/>
      <c r="N25" s="3173"/>
      <c r="O25" s="3173"/>
      <c r="P25" s="3173"/>
      <c r="Q25" s="3173"/>
      <c r="R25" s="3173"/>
      <c r="S25" s="3173"/>
      <c r="T25" s="3174"/>
      <c r="U25" s="3168"/>
      <c r="V25" s="3161"/>
      <c r="W25" s="3161"/>
      <c r="X25" s="3161"/>
      <c r="Y25" s="3161"/>
      <c r="Z25" s="3161"/>
      <c r="AA25" s="3161"/>
      <c r="AB25" s="3161"/>
      <c r="AC25" s="3161"/>
      <c r="AD25" s="3169"/>
      <c r="AE25" s="3170"/>
      <c r="AF25" s="3175"/>
      <c r="AG25" s="3131"/>
      <c r="AH25" s="3152"/>
      <c r="AI25" s="3152"/>
      <c r="AJ25" s="3152"/>
      <c r="AK25" s="3152"/>
      <c r="AL25" s="3152"/>
      <c r="AM25" s="3152"/>
      <c r="AN25" s="3152"/>
      <c r="AO25" s="3152"/>
      <c r="AP25" s="3152"/>
      <c r="AQ25" s="3152"/>
      <c r="AR25" s="3152"/>
      <c r="AS25" s="3152"/>
      <c r="AT25" s="3152"/>
      <c r="AU25" s="3152"/>
      <c r="AV25" s="3152"/>
      <c r="AW25" s="3152"/>
    </row>
    <row r="26" spans="1:49" s="3158" customFormat="1" ht="11.25" customHeight="1">
      <c r="A26" s="3159"/>
      <c r="B26" s="3151"/>
      <c r="C26" s="3152"/>
      <c r="D26" s="3160"/>
      <c r="E26" s="6174"/>
      <c r="F26" s="6176"/>
      <c r="G26" s="6177"/>
      <c r="H26" s="6178"/>
      <c r="I26" s="6178"/>
      <c r="J26" s="3161"/>
      <c r="K26" s="3176" t="s">
        <v>1537</v>
      </c>
      <c r="L26" s="3177"/>
      <c r="M26" s="3164"/>
      <c r="N26" s="3178"/>
      <c r="O26" s="3178"/>
      <c r="P26" s="3178"/>
      <c r="Q26" s="3178"/>
      <c r="R26" s="3178"/>
      <c r="S26" s="3163"/>
      <c r="T26" s="3179"/>
      <c r="U26" s="3168"/>
      <c r="V26" s="3161"/>
      <c r="W26" s="3161"/>
      <c r="X26" s="3161"/>
      <c r="Y26" s="3161"/>
      <c r="Z26" s="3161"/>
      <c r="AA26" s="3161"/>
      <c r="AB26" s="3161"/>
      <c r="AC26" s="3161"/>
      <c r="AD26" s="3169"/>
      <c r="AE26" s="3170"/>
      <c r="AF26" s="3175"/>
      <c r="AG26" s="3131"/>
      <c r="AH26" s="3152"/>
      <c r="AI26" s="3152"/>
      <c r="AJ26" s="3152"/>
      <c r="AK26" s="3152"/>
      <c r="AL26" s="3152"/>
      <c r="AM26" s="3152"/>
      <c r="AN26" s="3152"/>
      <c r="AO26" s="3152"/>
      <c r="AP26" s="3152"/>
      <c r="AQ26" s="3152"/>
      <c r="AR26" s="3152"/>
      <c r="AS26" s="3152"/>
      <c r="AT26" s="3152"/>
      <c r="AU26" s="3152"/>
      <c r="AV26" s="3152"/>
      <c r="AW26" s="3152"/>
    </row>
    <row r="27" spans="1:49" s="3158" customFormat="1" ht="10.5" customHeight="1">
      <c r="A27" s="3180"/>
      <c r="B27" s="3181"/>
      <c r="C27" s="3182"/>
      <c r="D27" s="3183"/>
      <c r="E27" s="3183"/>
      <c r="F27" s="3184"/>
      <c r="G27" s="3184"/>
      <c r="H27" s="3185"/>
      <c r="I27" s="3185"/>
      <c r="J27" s="3186"/>
      <c r="K27" s="3186"/>
      <c r="L27" s="3186"/>
      <c r="M27" s="3182"/>
      <c r="N27" s="3186"/>
      <c r="O27" s="3186"/>
      <c r="P27" s="3186"/>
      <c r="Q27" s="3186"/>
      <c r="R27" s="3186"/>
      <c r="S27" s="3186"/>
      <c r="T27" s="3186"/>
      <c r="U27" s="3187"/>
      <c r="V27" s="3186"/>
      <c r="W27" s="3186"/>
      <c r="X27" s="3186"/>
      <c r="Y27" s="3186"/>
      <c r="Z27" s="3186"/>
      <c r="AA27" s="3186"/>
      <c r="AB27" s="3186"/>
      <c r="AC27" s="3186"/>
      <c r="AD27" s="3184"/>
      <c r="AE27" s="3188"/>
      <c r="AF27" s="3189"/>
      <c r="AG27" s="3185"/>
      <c r="AH27" s="3182"/>
      <c r="AI27" s="3152"/>
      <c r="AJ27" s="3152"/>
      <c r="AK27" s="3152"/>
      <c r="AL27" s="3152"/>
      <c r="AM27" s="3152"/>
      <c r="AN27" s="3152"/>
      <c r="AO27" s="3152"/>
      <c r="AP27" s="3152"/>
      <c r="AQ27" s="3152"/>
      <c r="AR27" s="3152"/>
      <c r="AS27" s="3152"/>
      <c r="AT27" s="3152"/>
      <c r="AU27" s="3152"/>
      <c r="AV27" s="3152"/>
      <c r="AW27" s="3152"/>
    </row>
    <row r="28" spans="1:49" s="3158" customFormat="1" ht="7.5" customHeight="1">
      <c r="A28" s="3151"/>
      <c r="B28" s="3151"/>
      <c r="C28" s="3152"/>
      <c r="D28" s="3160"/>
      <c r="E28" s="3160"/>
      <c r="F28" s="3169"/>
      <c r="G28" s="3169"/>
      <c r="H28" s="3131"/>
      <c r="I28" s="3131"/>
      <c r="J28" s="3161"/>
      <c r="K28" s="3161"/>
      <c r="L28" s="3161"/>
      <c r="M28" s="3161"/>
      <c r="N28" s="3161"/>
      <c r="O28" s="3161"/>
      <c r="P28" s="3161"/>
      <c r="Q28" s="3161"/>
      <c r="R28" s="3161"/>
      <c r="S28" s="3161"/>
      <c r="T28" s="3161"/>
      <c r="U28" s="3168"/>
      <c r="V28" s="3161"/>
      <c r="W28" s="3161"/>
      <c r="X28" s="3161"/>
      <c r="Y28" s="3161"/>
      <c r="Z28" s="3161"/>
      <c r="AA28" s="3161"/>
      <c r="AB28" s="3161"/>
      <c r="AC28" s="3161"/>
      <c r="AD28" s="3169"/>
      <c r="AE28" s="3170"/>
      <c r="AF28" s="3175"/>
      <c r="AG28" s="3131"/>
      <c r="AH28" s="3152"/>
      <c r="AI28" s="3152"/>
      <c r="AJ28" s="3152"/>
      <c r="AK28" s="3152"/>
      <c r="AL28" s="3152"/>
      <c r="AM28" s="3152"/>
      <c r="AN28" s="3152"/>
      <c r="AO28" s="3152"/>
      <c r="AP28" s="3152"/>
      <c r="AQ28" s="3152"/>
      <c r="AR28" s="3152"/>
      <c r="AS28" s="3152"/>
      <c r="AT28" s="3152"/>
      <c r="AU28" s="3152"/>
      <c r="AV28" s="3152"/>
      <c r="AW28" s="3152"/>
    </row>
    <row r="29" spans="1:49" s="3193" customFormat="1" ht="11.25" customHeight="1">
      <c r="A29" s="3150"/>
      <c r="B29" s="3158"/>
      <c r="C29" s="3158"/>
      <c r="D29" s="3158"/>
      <c r="E29" s="3190"/>
      <c r="F29" s="3190"/>
      <c r="G29" s="3190"/>
      <c r="H29" s="3190"/>
      <c r="I29" s="3190"/>
      <c r="J29" s="3190"/>
      <c r="K29" s="3190"/>
      <c r="L29" s="3190"/>
      <c r="M29" s="3190"/>
      <c r="N29" s="3190"/>
      <c r="O29" s="3190"/>
      <c r="P29" s="3190"/>
      <c r="Q29" s="3190"/>
      <c r="R29" s="3190"/>
      <c r="S29" s="3190"/>
      <c r="T29" s="3190"/>
      <c r="U29" s="3190"/>
      <c r="V29" s="3190"/>
      <c r="W29" s="3190"/>
      <c r="X29" s="3190"/>
      <c r="Y29" s="3190"/>
      <c r="Z29" s="3191"/>
      <c r="AA29" s="3191"/>
      <c r="AB29" s="3152"/>
      <c r="AC29" s="3137"/>
      <c r="AD29" s="3137"/>
      <c r="AE29" s="6179">
        <v>310002</v>
      </c>
      <c r="AF29" s="6179"/>
      <c r="AG29" s="3132"/>
      <c r="AH29" s="3152"/>
      <c r="AI29" s="3152"/>
      <c r="AJ29" s="3192"/>
      <c r="AK29" s="3192"/>
      <c r="AL29" s="3192"/>
      <c r="AM29" s="3192"/>
      <c r="AN29" s="3192"/>
      <c r="AO29" s="3192"/>
      <c r="AP29" s="3192"/>
      <c r="AQ29" s="3192"/>
      <c r="AR29" s="3192"/>
      <c r="AS29" s="3192"/>
      <c r="AT29" s="3192"/>
      <c r="AU29" s="3192"/>
      <c r="AV29" s="3192"/>
      <c r="AW29" s="3192"/>
    </row>
    <row r="30" spans="1:49" s="3158" customFormat="1" ht="11.25" customHeight="1">
      <c r="A30" s="3150"/>
      <c r="B30" s="3175" t="s">
        <v>498</v>
      </c>
      <c r="C30" s="3137"/>
      <c r="D30" s="3190" t="s">
        <v>4692</v>
      </c>
      <c r="E30" s="3190"/>
      <c r="F30" s="3190"/>
      <c r="G30" s="3190"/>
      <c r="H30" s="3190"/>
      <c r="I30" s="3190"/>
      <c r="J30" s="3190"/>
      <c r="K30" s="3190"/>
      <c r="L30" s="3190"/>
      <c r="M30" s="3190"/>
      <c r="N30" s="3190"/>
      <c r="O30" s="3190"/>
      <c r="P30" s="3190"/>
      <c r="Q30" s="3190"/>
      <c r="R30" s="3190"/>
      <c r="S30" s="3190"/>
      <c r="T30" s="3190"/>
      <c r="U30" s="3190"/>
      <c r="V30" s="3190"/>
      <c r="W30" s="3190"/>
      <c r="X30" s="3190"/>
      <c r="Y30" s="3190"/>
      <c r="Z30" s="3191"/>
      <c r="AA30" s="3191"/>
      <c r="AB30" s="3152"/>
      <c r="AC30" s="3152"/>
      <c r="AD30" s="6180"/>
      <c r="AE30" s="6181"/>
      <c r="AF30" s="6182"/>
      <c r="AG30" s="6186" t="s">
        <v>91</v>
      </c>
      <c r="AH30" s="3152"/>
      <c r="AI30" s="3152"/>
      <c r="AJ30" s="3152"/>
      <c r="AK30" s="3152"/>
      <c r="AL30" s="3152"/>
      <c r="AM30" s="3152"/>
      <c r="AN30" s="3152"/>
      <c r="AO30" s="3152"/>
      <c r="AP30" s="3152"/>
      <c r="AQ30" s="3152"/>
      <c r="AR30" s="3152"/>
      <c r="AS30" s="3152"/>
      <c r="AT30" s="3152"/>
      <c r="AU30" s="3152"/>
      <c r="AV30" s="3152"/>
      <c r="AW30" s="3152"/>
    </row>
    <row r="31" spans="1:49" s="3198" customFormat="1" ht="11.25" customHeight="1">
      <c r="A31" s="3194"/>
      <c r="B31" s="3151"/>
      <c r="C31" s="3137"/>
      <c r="D31" s="3195" t="s">
        <v>6736</v>
      </c>
      <c r="E31" s="3196"/>
      <c r="F31" s="3196"/>
      <c r="G31" s="3196"/>
      <c r="H31" s="3196"/>
      <c r="I31" s="3196"/>
      <c r="J31" s="3196"/>
      <c r="K31" s="3196"/>
      <c r="L31" s="3196"/>
      <c r="M31" s="3196"/>
      <c r="N31" s="3196"/>
      <c r="O31" s="3196"/>
      <c r="P31" s="3196"/>
      <c r="Q31" s="3196"/>
      <c r="R31" s="3196"/>
      <c r="S31" s="3196"/>
      <c r="T31" s="3196"/>
      <c r="U31" s="3196"/>
      <c r="V31" s="3196"/>
      <c r="W31" s="3196"/>
      <c r="X31" s="3196"/>
      <c r="Y31" s="3196"/>
      <c r="Z31" s="3191"/>
      <c r="AA31" s="3191"/>
      <c r="AB31" s="3117"/>
      <c r="AC31" s="3117"/>
      <c r="AD31" s="6183"/>
      <c r="AE31" s="6184"/>
      <c r="AF31" s="6185"/>
      <c r="AG31" s="6186"/>
      <c r="AH31" s="3117"/>
      <c r="AI31" s="3117"/>
      <c r="AJ31" s="3197"/>
      <c r="AK31" s="3197"/>
      <c r="AL31" s="3197"/>
      <c r="AM31" s="3197"/>
      <c r="AN31" s="3197"/>
      <c r="AO31" s="3197"/>
      <c r="AP31" s="3197"/>
      <c r="AQ31" s="3197"/>
      <c r="AR31" s="3197"/>
      <c r="AS31" s="3197"/>
      <c r="AT31" s="3197"/>
      <c r="AU31" s="3197"/>
      <c r="AV31" s="3197"/>
      <c r="AW31" s="3197"/>
    </row>
    <row r="32" spans="1:49" s="3198" customFormat="1" ht="10.5" customHeight="1">
      <c r="A32" s="3199"/>
      <c r="B32" s="3181"/>
      <c r="C32" s="3200"/>
      <c r="D32" s="3201"/>
      <c r="E32" s="3202"/>
      <c r="F32" s="3202"/>
      <c r="G32" s="3202"/>
      <c r="H32" s="3203"/>
      <c r="I32" s="3204"/>
      <c r="J32" s="3204"/>
      <c r="K32" s="3204"/>
      <c r="L32" s="3204"/>
      <c r="M32" s="3204"/>
      <c r="N32" s="3204"/>
      <c r="O32" s="3204"/>
      <c r="P32" s="3204"/>
      <c r="Q32" s="3204"/>
      <c r="R32" s="3182"/>
      <c r="S32" s="3182"/>
      <c r="T32" s="3182"/>
      <c r="U32" s="3182"/>
      <c r="V32" s="3182"/>
      <c r="W32" s="3182"/>
      <c r="X32" s="3205"/>
      <c r="Y32" s="3205"/>
      <c r="Z32" s="3205"/>
      <c r="AA32" s="3205"/>
      <c r="AB32" s="3199"/>
      <c r="AC32" s="3199"/>
      <c r="AD32" s="3206"/>
      <c r="AE32" s="3206"/>
      <c r="AF32" s="3206"/>
      <c r="AG32" s="3207"/>
      <c r="AH32" s="3199"/>
      <c r="AI32" s="3117"/>
      <c r="AJ32" s="3197"/>
      <c r="AK32" s="3197"/>
      <c r="AL32" s="3197"/>
      <c r="AM32" s="3197"/>
      <c r="AN32" s="3197"/>
      <c r="AO32" s="3197"/>
      <c r="AP32" s="3197"/>
      <c r="AQ32" s="3197"/>
      <c r="AR32" s="3197"/>
      <c r="AS32" s="3197"/>
      <c r="AT32" s="3197"/>
      <c r="AU32" s="3197"/>
      <c r="AV32" s="3197"/>
      <c r="AW32" s="3197"/>
    </row>
    <row r="33" spans="1:49" s="3198" customFormat="1" ht="10.5" customHeight="1">
      <c r="A33" s="3117"/>
      <c r="B33" s="3151"/>
      <c r="C33" s="3208"/>
      <c r="D33" s="3209"/>
      <c r="E33" s="3210"/>
      <c r="F33" s="3210"/>
      <c r="G33" s="3210"/>
      <c r="H33" s="3134"/>
      <c r="I33" s="3211"/>
      <c r="J33" s="3211"/>
      <c r="K33" s="3211"/>
      <c r="L33" s="3211"/>
      <c r="M33" s="3211"/>
      <c r="N33" s="3211"/>
      <c r="O33" s="3211"/>
      <c r="P33" s="3211"/>
      <c r="Q33" s="3211"/>
      <c r="R33" s="3152"/>
      <c r="S33" s="3152"/>
      <c r="T33" s="3152"/>
      <c r="U33" s="3152"/>
      <c r="V33" s="3152"/>
      <c r="W33" s="3152"/>
      <c r="X33" s="3191"/>
      <c r="Y33" s="3191"/>
      <c r="Z33" s="3191"/>
      <c r="AA33" s="3191"/>
      <c r="AB33" s="3117"/>
      <c r="AC33" s="3117"/>
      <c r="AD33" s="3212"/>
      <c r="AE33" s="3212"/>
      <c r="AF33" s="3212"/>
      <c r="AG33" s="3213"/>
      <c r="AH33" s="3117"/>
      <c r="AI33" s="3117"/>
      <c r="AJ33" s="3197"/>
      <c r="AK33" s="3197"/>
      <c r="AL33" s="3197"/>
      <c r="AM33" s="3197"/>
      <c r="AN33" s="3197"/>
      <c r="AO33" s="3197"/>
      <c r="AP33" s="3197"/>
      <c r="AQ33" s="3197"/>
      <c r="AR33" s="3197"/>
      <c r="AS33" s="3197"/>
      <c r="AT33" s="3197"/>
      <c r="AU33" s="3197"/>
      <c r="AV33" s="3197"/>
      <c r="AW33" s="3197"/>
    </row>
    <row r="34" spans="1:49" s="3198" customFormat="1" ht="10.5" customHeight="1">
      <c r="A34" s="3117"/>
      <c r="B34" s="6197" t="s">
        <v>6737</v>
      </c>
      <c r="C34" s="6197"/>
      <c r="D34" s="6197"/>
      <c r="E34" s="6197"/>
      <c r="F34" s="6197"/>
      <c r="G34" s="6197"/>
      <c r="H34" s="6197"/>
      <c r="I34" s="6197"/>
      <c r="J34" s="6197"/>
      <c r="K34" s="6197"/>
      <c r="L34" s="6197"/>
      <c r="M34" s="6197"/>
      <c r="N34" s="6197"/>
      <c r="O34" s="3211"/>
      <c r="P34" s="3211"/>
      <c r="Q34" s="3211"/>
      <c r="R34" s="3152"/>
      <c r="S34" s="3152"/>
      <c r="T34" s="3152"/>
      <c r="U34" s="3152"/>
      <c r="V34" s="3152"/>
      <c r="W34" s="3152"/>
      <c r="X34" s="3191"/>
      <c r="Y34" s="3191"/>
      <c r="Z34" s="3191"/>
      <c r="AA34" s="3191"/>
      <c r="AB34" s="3117"/>
      <c r="AC34" s="3117"/>
      <c r="AD34" s="3212"/>
      <c r="AE34" s="3212"/>
      <c r="AF34" s="3212"/>
      <c r="AG34" s="3213"/>
      <c r="AH34" s="3117"/>
      <c r="AI34" s="3117"/>
      <c r="AJ34" s="3197"/>
      <c r="AK34" s="3197"/>
      <c r="AL34" s="3197"/>
      <c r="AM34" s="3197"/>
      <c r="AN34" s="3197"/>
      <c r="AO34" s="3197"/>
      <c r="AP34" s="3197"/>
      <c r="AQ34" s="3197"/>
      <c r="AR34" s="3197"/>
      <c r="AS34" s="3197"/>
      <c r="AT34" s="3197"/>
      <c r="AU34" s="3197"/>
      <c r="AV34" s="3197"/>
      <c r="AW34" s="3197"/>
    </row>
    <row r="35" spans="1:49" s="3198" customFormat="1" ht="10.5" customHeight="1">
      <c r="A35" s="3117"/>
      <c r="B35" s="6197"/>
      <c r="C35" s="6197"/>
      <c r="D35" s="6197"/>
      <c r="E35" s="6197"/>
      <c r="F35" s="6197"/>
      <c r="G35" s="6197"/>
      <c r="H35" s="6197"/>
      <c r="I35" s="6197"/>
      <c r="J35" s="6197"/>
      <c r="K35" s="6197"/>
      <c r="L35" s="6197"/>
      <c r="M35" s="6197"/>
      <c r="N35" s="6197"/>
      <c r="O35" s="3211"/>
      <c r="P35" s="3211"/>
      <c r="Q35" s="3211"/>
      <c r="R35" s="3152"/>
      <c r="S35" s="3152"/>
      <c r="T35" s="3152"/>
      <c r="U35" s="3152"/>
      <c r="V35" s="3152"/>
      <c r="W35" s="3152"/>
      <c r="X35" s="3191"/>
      <c r="Y35" s="3191"/>
      <c r="Z35" s="3191"/>
      <c r="AA35" s="3191"/>
      <c r="AB35" s="3117"/>
      <c r="AC35" s="3117"/>
      <c r="AD35" s="3212"/>
      <c r="AE35" s="3212"/>
      <c r="AF35" s="3212"/>
      <c r="AG35" s="3213"/>
      <c r="AH35" s="3117"/>
      <c r="AI35" s="3117"/>
      <c r="AJ35" s="3197"/>
      <c r="AK35" s="3197"/>
      <c r="AL35" s="3197"/>
      <c r="AM35" s="3197"/>
      <c r="AN35" s="3197"/>
      <c r="AO35" s="3197"/>
      <c r="AP35" s="3197"/>
      <c r="AQ35" s="3197"/>
      <c r="AR35" s="3197"/>
      <c r="AS35" s="3197"/>
      <c r="AT35" s="3197"/>
      <c r="AU35" s="3197"/>
      <c r="AV35" s="3197"/>
      <c r="AW35" s="3197"/>
    </row>
    <row r="36" spans="1:49" s="3198" customFormat="1" ht="10.5" customHeight="1">
      <c r="A36" s="3117"/>
      <c r="B36" s="3151"/>
      <c r="C36" s="3208"/>
      <c r="D36" s="3209"/>
      <c r="E36" s="3210"/>
      <c r="F36" s="3210"/>
      <c r="G36" s="3210"/>
      <c r="H36" s="3134"/>
      <c r="I36" s="3211"/>
      <c r="J36" s="3211"/>
      <c r="K36" s="3211"/>
      <c r="L36" s="3211"/>
      <c r="M36" s="3211"/>
      <c r="N36" s="3211"/>
      <c r="O36" s="3211"/>
      <c r="P36" s="3211"/>
      <c r="Q36" s="3211"/>
      <c r="R36" s="3152"/>
      <c r="S36" s="3152"/>
      <c r="T36" s="3152"/>
      <c r="U36" s="3152"/>
      <c r="V36" s="3152"/>
      <c r="W36" s="3152"/>
      <c r="X36" s="3191"/>
      <c r="Y36" s="3191"/>
      <c r="Z36" s="3191"/>
      <c r="AA36" s="3191"/>
      <c r="AB36" s="3117"/>
      <c r="AC36" s="3117"/>
      <c r="AD36" s="3212"/>
      <c r="AE36" s="3212"/>
      <c r="AF36" s="3212"/>
      <c r="AG36" s="3213"/>
      <c r="AH36" s="3117"/>
      <c r="AI36" s="3117"/>
      <c r="AJ36" s="3197"/>
      <c r="AK36" s="3197"/>
      <c r="AL36" s="3197"/>
      <c r="AM36" s="3197"/>
      <c r="AN36" s="3197"/>
      <c r="AO36" s="3197"/>
      <c r="AP36" s="3197"/>
      <c r="AQ36" s="3197"/>
      <c r="AR36" s="3197"/>
      <c r="AS36" s="3197"/>
      <c r="AT36" s="3197"/>
      <c r="AU36" s="3197"/>
      <c r="AV36" s="3197"/>
      <c r="AW36" s="3197"/>
    </row>
    <row r="37" spans="1:49" s="3193" customFormat="1" ht="11.25" customHeight="1">
      <c r="A37" s="3150"/>
      <c r="B37" s="3129" t="s">
        <v>716</v>
      </c>
      <c r="C37" s="3130"/>
      <c r="D37" s="3190" t="s">
        <v>1326</v>
      </c>
      <c r="E37" s="3210"/>
      <c r="F37" s="3210"/>
      <c r="G37" s="3210"/>
      <c r="H37" s="3134"/>
      <c r="I37" s="3211"/>
      <c r="J37" s="3211"/>
      <c r="K37" s="3211"/>
      <c r="L37" s="3211"/>
      <c r="M37" s="3211"/>
      <c r="N37" s="3211"/>
      <c r="O37" s="3211"/>
      <c r="P37" s="3211"/>
      <c r="Q37" s="3211"/>
      <c r="R37" s="3152"/>
      <c r="S37" s="3152"/>
      <c r="T37" s="3152"/>
      <c r="U37" s="3152"/>
      <c r="V37" s="3152"/>
      <c r="W37" s="3152"/>
      <c r="X37" s="3191"/>
      <c r="Y37" s="3191"/>
      <c r="Z37" s="3191"/>
      <c r="AA37" s="3191"/>
      <c r="AB37" s="3152"/>
      <c r="AC37" s="3152"/>
      <c r="AD37" s="3191"/>
      <c r="AE37" s="3191"/>
      <c r="AF37" s="3191"/>
      <c r="AG37" s="3132"/>
      <c r="AH37" s="3152"/>
      <c r="AI37" s="3152"/>
      <c r="AJ37" s="3192"/>
      <c r="AK37" s="3192"/>
      <c r="AL37" s="3192"/>
      <c r="AM37" s="3192"/>
      <c r="AN37" s="3192"/>
      <c r="AO37" s="3192"/>
      <c r="AP37" s="3192"/>
      <c r="AQ37" s="3192"/>
      <c r="AR37" s="3192"/>
      <c r="AS37" s="3192"/>
      <c r="AT37" s="3192"/>
      <c r="AU37" s="3192"/>
      <c r="AV37" s="3192"/>
      <c r="AW37" s="3192"/>
    </row>
    <row r="38" spans="1:49" s="3193" customFormat="1" ht="11.25" customHeight="1">
      <c r="A38" s="3150"/>
      <c r="B38" s="3137"/>
      <c r="C38" s="3132"/>
      <c r="D38" s="3214" t="s">
        <v>1327</v>
      </c>
      <c r="E38" s="3210"/>
      <c r="F38" s="3210"/>
      <c r="G38" s="3210"/>
      <c r="H38" s="3134"/>
      <c r="I38" s="3211"/>
      <c r="J38" s="3211"/>
      <c r="K38" s="3211"/>
      <c r="L38" s="3211"/>
      <c r="M38" s="3211"/>
      <c r="N38" s="3211"/>
      <c r="O38" s="3211"/>
      <c r="P38" s="3211"/>
      <c r="Q38" s="3211"/>
      <c r="R38" s="3152"/>
      <c r="S38" s="3152"/>
      <c r="T38" s="3152"/>
      <c r="U38" s="3152"/>
      <c r="V38" s="3152"/>
      <c r="W38" s="3152"/>
      <c r="X38" s="3191"/>
      <c r="Y38" s="3191"/>
      <c r="Z38" s="3191"/>
      <c r="AA38" s="3191"/>
      <c r="AB38" s="3152"/>
      <c r="AC38" s="3152"/>
      <c r="AD38" s="3191"/>
      <c r="AE38" s="3191"/>
      <c r="AF38" s="3191"/>
      <c r="AG38" s="3132"/>
      <c r="AH38" s="3152"/>
      <c r="AI38" s="3152"/>
      <c r="AJ38" s="3192"/>
      <c r="AK38" s="3192"/>
      <c r="AL38" s="3192"/>
      <c r="AM38" s="3192"/>
      <c r="AN38" s="3192"/>
      <c r="AO38" s="3192"/>
      <c r="AP38" s="3192"/>
      <c r="AQ38" s="3192"/>
      <c r="AR38" s="3192"/>
      <c r="AS38" s="3192"/>
      <c r="AT38" s="3192"/>
      <c r="AU38" s="3192"/>
      <c r="AV38" s="3192"/>
      <c r="AW38" s="3192"/>
    </row>
    <row r="39" spans="1:49" s="3193" customFormat="1" ht="6.75" customHeight="1">
      <c r="A39" s="3150"/>
      <c r="B39" s="3151"/>
      <c r="C39" s="3137"/>
      <c r="D39" s="3209"/>
      <c r="E39" s="3132"/>
      <c r="F39" s="3133"/>
      <c r="G39" s="3133"/>
      <c r="H39" s="3133"/>
      <c r="I39" s="3133"/>
      <c r="J39" s="3133"/>
      <c r="K39" s="3133"/>
      <c r="L39" s="3133"/>
      <c r="M39" s="3133"/>
      <c r="N39" s="3133"/>
      <c r="O39" s="3133"/>
      <c r="P39" s="3133"/>
      <c r="Q39" s="3133"/>
      <c r="R39" s="3133"/>
      <c r="S39" s="3133"/>
      <c r="T39" s="3133"/>
      <c r="U39" s="3133"/>
      <c r="V39" s="3133"/>
      <c r="W39" s="3133"/>
      <c r="X39" s="3133"/>
      <c r="Y39" s="3133"/>
      <c r="Z39" s="3133"/>
      <c r="AA39" s="3133"/>
      <c r="AB39" s="3133"/>
      <c r="AC39" s="3152"/>
      <c r="AD39" s="3191"/>
      <c r="AE39" s="3191"/>
      <c r="AF39" s="3191"/>
      <c r="AG39" s="3132"/>
      <c r="AH39" s="3152"/>
      <c r="AI39" s="3152"/>
      <c r="AJ39" s="3192"/>
      <c r="AK39" s="3192"/>
      <c r="AL39" s="3192"/>
      <c r="AM39" s="3192"/>
      <c r="AN39" s="3192"/>
      <c r="AO39" s="3192"/>
      <c r="AP39" s="3192"/>
      <c r="AQ39" s="3192"/>
      <c r="AR39" s="3192"/>
      <c r="AS39" s="3192"/>
      <c r="AT39" s="3192"/>
      <c r="AU39" s="3192"/>
      <c r="AV39" s="3192"/>
      <c r="AW39" s="3192"/>
    </row>
    <row r="40" spans="1:49" s="3193" customFormat="1" ht="12.75" customHeight="1">
      <c r="A40" s="3150"/>
      <c r="B40" s="3151"/>
      <c r="C40" s="3137"/>
      <c r="D40" s="3209"/>
      <c r="E40" s="6198">
        <v>310003</v>
      </c>
      <c r="F40" s="6198"/>
      <c r="G40" s="3137"/>
      <c r="H40" s="3137"/>
      <c r="I40" s="3133"/>
      <c r="J40" s="3133"/>
      <c r="K40" s="3215" t="s">
        <v>6731</v>
      </c>
      <c r="L40" s="3216"/>
      <c r="M40" s="3141"/>
      <c r="N40" s="3142"/>
      <c r="O40" s="3142"/>
      <c r="P40" s="3142"/>
      <c r="Q40" s="3142"/>
      <c r="R40" s="3142"/>
      <c r="S40" s="3142"/>
      <c r="T40" s="3142"/>
      <c r="U40" s="3142"/>
      <c r="V40" s="3142"/>
      <c r="W40" s="3142"/>
      <c r="X40" s="3143"/>
      <c r="Y40" s="3143"/>
      <c r="Z40" s="3143"/>
      <c r="AA40" s="3143"/>
      <c r="AB40" s="3143"/>
      <c r="AC40" s="3143"/>
      <c r="AD40" s="3142"/>
      <c r="AE40" s="3217"/>
      <c r="AF40" s="3191"/>
      <c r="AG40" s="3132"/>
      <c r="AH40" s="3152"/>
      <c r="AI40" s="3152"/>
      <c r="AJ40" s="3192"/>
      <c r="AK40" s="3192"/>
      <c r="AL40" s="3192"/>
      <c r="AM40" s="3192"/>
      <c r="AN40" s="3192"/>
      <c r="AO40" s="3192"/>
      <c r="AP40" s="3192"/>
      <c r="AQ40" s="3192"/>
      <c r="AR40" s="3192"/>
      <c r="AS40" s="3192"/>
      <c r="AT40" s="3192"/>
      <c r="AU40" s="3192"/>
      <c r="AV40" s="3192"/>
      <c r="AW40" s="3192"/>
    </row>
    <row r="41" spans="1:49" s="3193" customFormat="1" ht="11.25" customHeight="1">
      <c r="A41" s="3150"/>
      <c r="B41" s="3151"/>
      <c r="C41" s="3137"/>
      <c r="D41" s="3209"/>
      <c r="E41" s="6201">
        <v>1</v>
      </c>
      <c r="F41" s="6175"/>
      <c r="G41" s="6177" t="s">
        <v>6732</v>
      </c>
      <c r="H41" s="6178"/>
      <c r="I41" s="6178"/>
      <c r="J41" s="3133"/>
      <c r="K41" s="3218" t="s">
        <v>1416</v>
      </c>
      <c r="L41" s="3219"/>
      <c r="M41" s="3146"/>
      <c r="N41" s="3146"/>
      <c r="O41" s="3146"/>
      <c r="P41" s="3146"/>
      <c r="Q41" s="3146"/>
      <c r="R41" s="3146"/>
      <c r="S41" s="3146"/>
      <c r="T41" s="3146"/>
      <c r="U41" s="3146"/>
      <c r="V41" s="3146"/>
      <c r="W41" s="3146"/>
      <c r="X41" s="3146"/>
      <c r="Y41" s="3146"/>
      <c r="Z41" s="3146"/>
      <c r="AA41" s="3146"/>
      <c r="AB41" s="3146"/>
      <c r="AC41" s="3146"/>
      <c r="AD41" s="3220"/>
      <c r="AE41" s="3221"/>
      <c r="AF41" s="3191"/>
      <c r="AG41" s="3132"/>
      <c r="AH41" s="3152"/>
      <c r="AI41" s="3152"/>
      <c r="AJ41" s="3192"/>
      <c r="AK41" s="3192"/>
      <c r="AL41" s="3192"/>
      <c r="AM41" s="3192"/>
      <c r="AN41" s="3192"/>
      <c r="AO41" s="3192"/>
      <c r="AP41" s="3192"/>
      <c r="AQ41" s="3192"/>
      <c r="AR41" s="3192"/>
      <c r="AS41" s="3192"/>
      <c r="AT41" s="3192"/>
      <c r="AU41" s="3192"/>
      <c r="AV41" s="3192"/>
      <c r="AW41" s="3192"/>
    </row>
    <row r="42" spans="1:49" s="3193" customFormat="1" ht="11.25" customHeight="1">
      <c r="A42" s="3150"/>
      <c r="B42" s="3151"/>
      <c r="C42" s="3137"/>
      <c r="D42" s="3209"/>
      <c r="E42" s="6201"/>
      <c r="F42" s="6176"/>
      <c r="G42" s="6177"/>
      <c r="H42" s="6178"/>
      <c r="I42" s="6178"/>
      <c r="J42" s="3133"/>
      <c r="K42" s="3218" t="s">
        <v>384</v>
      </c>
      <c r="L42" s="3219"/>
      <c r="M42" s="3146"/>
      <c r="N42" s="3146"/>
      <c r="O42" s="3146"/>
      <c r="P42" s="3146"/>
      <c r="Q42" s="3146"/>
      <c r="R42" s="3146"/>
      <c r="S42" s="3146"/>
      <c r="T42" s="3146"/>
      <c r="U42" s="3146"/>
      <c r="V42" s="3146"/>
      <c r="W42" s="3146"/>
      <c r="X42" s="3146"/>
      <c r="Y42" s="3146"/>
      <c r="Z42" s="3146"/>
      <c r="AA42" s="3147"/>
      <c r="AB42" s="3147"/>
      <c r="AC42" s="3147"/>
      <c r="AD42" s="3220"/>
      <c r="AE42" s="3221"/>
      <c r="AF42" s="3191"/>
      <c r="AG42" s="3132"/>
      <c r="AH42" s="3152"/>
      <c r="AI42" s="3152"/>
      <c r="AJ42" s="3192"/>
      <c r="AK42" s="3192"/>
      <c r="AL42" s="3192"/>
      <c r="AM42" s="3192"/>
      <c r="AN42" s="3192"/>
      <c r="AO42" s="3192"/>
      <c r="AP42" s="3192"/>
      <c r="AQ42" s="3192"/>
      <c r="AR42" s="3192"/>
      <c r="AS42" s="3192"/>
      <c r="AT42" s="3192"/>
      <c r="AU42" s="3192"/>
      <c r="AV42" s="3192"/>
      <c r="AW42" s="3192"/>
    </row>
    <row r="43" spans="1:49" s="3193" customFormat="1" ht="11.25" customHeight="1">
      <c r="A43" s="3150"/>
      <c r="B43" s="3151"/>
      <c r="C43" s="3137"/>
      <c r="D43" s="3209"/>
      <c r="E43" s="3137"/>
      <c r="F43" s="3222"/>
      <c r="G43" s="3137"/>
      <c r="H43" s="3137"/>
      <c r="I43" s="3152"/>
      <c r="J43" s="3152"/>
      <c r="K43" s="3223" t="s">
        <v>1538</v>
      </c>
      <c r="L43" s="3219"/>
      <c r="M43" s="3154"/>
      <c r="N43" s="3154"/>
      <c r="O43" s="3154"/>
      <c r="P43" s="3154"/>
      <c r="Q43" s="3154"/>
      <c r="R43" s="3154"/>
      <c r="S43" s="3154"/>
      <c r="T43" s="3154"/>
      <c r="U43" s="3154"/>
      <c r="V43" s="3154"/>
      <c r="W43" s="3154"/>
      <c r="X43" s="3154"/>
      <c r="Y43" s="3154"/>
      <c r="Z43" s="3154"/>
      <c r="AA43" s="3155"/>
      <c r="AB43" s="3155"/>
      <c r="AC43" s="3147"/>
      <c r="AD43" s="3220"/>
      <c r="AE43" s="3221"/>
      <c r="AF43" s="3191"/>
      <c r="AG43" s="3132"/>
      <c r="AH43" s="3152"/>
      <c r="AI43" s="3152"/>
      <c r="AJ43" s="3192"/>
      <c r="AK43" s="3192"/>
      <c r="AL43" s="3192"/>
      <c r="AM43" s="3192"/>
      <c r="AN43" s="3192"/>
      <c r="AO43" s="3192"/>
      <c r="AP43" s="3192"/>
      <c r="AQ43" s="3192"/>
      <c r="AR43" s="3192"/>
      <c r="AS43" s="3192"/>
      <c r="AT43" s="3192"/>
      <c r="AU43" s="3192"/>
      <c r="AV43" s="3192"/>
      <c r="AW43" s="3192"/>
    </row>
    <row r="44" spans="1:49" s="3193" customFormat="1" ht="7.5" customHeight="1">
      <c r="A44" s="3150"/>
      <c r="B44" s="3151"/>
      <c r="C44" s="3137"/>
      <c r="D44" s="3209"/>
      <c r="E44" s="3161"/>
      <c r="F44" s="3161"/>
      <c r="G44" s="3161"/>
      <c r="H44" s="3161"/>
      <c r="I44" s="3161"/>
      <c r="J44" s="3161"/>
      <c r="K44" s="3224"/>
      <c r="L44" s="3163"/>
      <c r="M44" s="3163"/>
      <c r="N44" s="3163"/>
      <c r="O44" s="3163"/>
      <c r="P44" s="3163"/>
      <c r="Q44" s="3163"/>
      <c r="R44" s="3163"/>
      <c r="S44" s="3163"/>
      <c r="T44" s="3164"/>
      <c r="U44" s="3164"/>
      <c r="V44" s="3164"/>
      <c r="W44" s="3164"/>
      <c r="X44" s="3164"/>
      <c r="Y44" s="3164"/>
      <c r="Z44" s="3164"/>
      <c r="AA44" s="3163"/>
      <c r="AB44" s="3163"/>
      <c r="AC44" s="3164"/>
      <c r="AD44" s="3225"/>
      <c r="AE44" s="3226"/>
      <c r="AF44" s="3191"/>
      <c r="AG44" s="3132"/>
      <c r="AH44" s="3152"/>
      <c r="AI44" s="3152"/>
      <c r="AJ44" s="3192"/>
      <c r="AK44" s="3192"/>
      <c r="AL44" s="3192"/>
      <c r="AM44" s="3192"/>
      <c r="AN44" s="3192"/>
      <c r="AO44" s="3192"/>
      <c r="AP44" s="3192"/>
      <c r="AQ44" s="3192"/>
      <c r="AR44" s="3192"/>
      <c r="AS44" s="3192"/>
      <c r="AT44" s="3192"/>
      <c r="AU44" s="3192"/>
      <c r="AV44" s="3192"/>
      <c r="AW44" s="3192"/>
    </row>
    <row r="45" spans="1:49" s="3193" customFormat="1" ht="7.5" customHeight="1">
      <c r="A45" s="3150"/>
      <c r="B45" s="3151"/>
      <c r="C45" s="3137"/>
      <c r="D45" s="3209"/>
      <c r="E45" s="3137"/>
      <c r="F45" s="3167"/>
      <c r="G45" s="3137"/>
      <c r="H45" s="3137"/>
      <c r="I45" s="3137"/>
      <c r="J45" s="3161"/>
      <c r="K45" s="3152"/>
      <c r="L45" s="3152"/>
      <c r="M45" s="3161"/>
      <c r="N45" s="3161"/>
      <c r="O45" s="3161"/>
      <c r="P45" s="3161"/>
      <c r="Q45" s="3161"/>
      <c r="R45" s="3161"/>
      <c r="S45" s="3161"/>
      <c r="T45" s="3161"/>
      <c r="U45" s="3168"/>
      <c r="V45" s="3161"/>
      <c r="W45" s="3161"/>
      <c r="X45" s="3161"/>
      <c r="Y45" s="3161"/>
      <c r="Z45" s="3161"/>
      <c r="AA45" s="3161"/>
      <c r="AB45" s="3161"/>
      <c r="AC45" s="3152"/>
      <c r="AD45" s="3191"/>
      <c r="AE45" s="3191"/>
      <c r="AF45" s="3191"/>
      <c r="AG45" s="3132"/>
      <c r="AH45" s="3152"/>
      <c r="AI45" s="3152"/>
      <c r="AJ45" s="3192"/>
      <c r="AK45" s="3192"/>
      <c r="AL45" s="3192"/>
      <c r="AM45" s="3192"/>
      <c r="AN45" s="3192"/>
      <c r="AO45" s="3192"/>
      <c r="AP45" s="3192"/>
      <c r="AQ45" s="3192"/>
      <c r="AR45" s="3192"/>
      <c r="AS45" s="3192"/>
      <c r="AT45" s="3192"/>
      <c r="AU45" s="3192"/>
      <c r="AV45" s="3192"/>
      <c r="AW45" s="3192"/>
    </row>
    <row r="46" spans="1:49" s="3193" customFormat="1" ht="11.25" customHeight="1">
      <c r="A46" s="3150"/>
      <c r="B46" s="3151"/>
      <c r="C46" s="3137"/>
      <c r="D46" s="3190" t="s">
        <v>4694</v>
      </c>
      <c r="E46" s="3137"/>
      <c r="F46" s="3167"/>
      <c r="G46" s="3137"/>
      <c r="H46" s="3137"/>
      <c r="I46" s="3137"/>
      <c r="J46" s="3161"/>
      <c r="K46" s="3152"/>
      <c r="L46" s="3152"/>
      <c r="M46" s="3161"/>
      <c r="N46" s="3161"/>
      <c r="O46" s="3161"/>
      <c r="P46" s="3161"/>
      <c r="Q46" s="3161"/>
      <c r="R46" s="3161"/>
      <c r="S46" s="3161"/>
      <c r="T46" s="3161"/>
      <c r="U46" s="3168"/>
      <c r="V46" s="3161"/>
      <c r="W46" s="3161"/>
      <c r="X46" s="3161"/>
      <c r="Y46" s="3161"/>
      <c r="Z46" s="3161"/>
      <c r="AA46" s="3161"/>
      <c r="AB46" s="3161"/>
      <c r="AC46" s="3152"/>
      <c r="AD46" s="3191"/>
      <c r="AE46" s="3191"/>
      <c r="AF46" s="3191"/>
      <c r="AG46" s="3132"/>
      <c r="AH46" s="3152"/>
      <c r="AI46" s="3152"/>
      <c r="AJ46" s="3192"/>
      <c r="AK46" s="3192"/>
      <c r="AL46" s="3192"/>
      <c r="AM46" s="3192"/>
      <c r="AN46" s="3192"/>
      <c r="AO46" s="3192"/>
      <c r="AP46" s="3192"/>
      <c r="AQ46" s="3192"/>
      <c r="AR46" s="3192"/>
      <c r="AS46" s="3192"/>
      <c r="AT46" s="3192"/>
      <c r="AU46" s="3192"/>
      <c r="AV46" s="3192"/>
      <c r="AW46" s="3192"/>
    </row>
    <row r="47" spans="1:49" s="3193" customFormat="1" ht="11.25" customHeight="1">
      <c r="A47" s="3150"/>
      <c r="B47" s="3151"/>
      <c r="C47" s="3137"/>
      <c r="D47" s="3214" t="s">
        <v>4695</v>
      </c>
      <c r="E47" s="3137"/>
      <c r="F47" s="3167"/>
      <c r="G47" s="3137"/>
      <c r="H47" s="3137"/>
      <c r="I47" s="3137"/>
      <c r="J47" s="3161"/>
      <c r="K47" s="3152"/>
      <c r="L47" s="3152"/>
      <c r="M47" s="3161"/>
      <c r="N47" s="3161"/>
      <c r="O47" s="3161"/>
      <c r="P47" s="3161"/>
      <c r="Q47" s="3161"/>
      <c r="R47" s="3161"/>
      <c r="S47" s="3161"/>
      <c r="T47" s="3161"/>
      <c r="U47" s="3168"/>
      <c r="V47" s="3161"/>
      <c r="W47" s="3161"/>
      <c r="X47" s="3161"/>
      <c r="Y47" s="3161"/>
      <c r="Z47" s="3161"/>
      <c r="AA47" s="3161"/>
      <c r="AB47" s="3161"/>
      <c r="AC47" s="3152"/>
      <c r="AD47" s="3191"/>
      <c r="AE47" s="3191"/>
      <c r="AF47" s="3227">
        <v>3100</v>
      </c>
      <c r="AG47" s="3132"/>
      <c r="AH47" s="3152"/>
      <c r="AI47" s="3152"/>
      <c r="AJ47" s="3192"/>
      <c r="AK47" s="3192"/>
      <c r="AL47" s="3192"/>
      <c r="AM47" s="3192"/>
      <c r="AN47" s="3192"/>
      <c r="AO47" s="3192"/>
      <c r="AP47" s="3192"/>
      <c r="AQ47" s="3192"/>
      <c r="AR47" s="3192"/>
      <c r="AS47" s="3192"/>
      <c r="AT47" s="3192"/>
      <c r="AU47" s="3192"/>
      <c r="AV47" s="3192"/>
      <c r="AW47" s="3192"/>
    </row>
    <row r="48" spans="1:49" s="3193" customFormat="1" ht="3.75" customHeight="1">
      <c r="A48" s="3150"/>
      <c r="B48" s="3151"/>
      <c r="C48" s="3137"/>
      <c r="D48" s="3209"/>
      <c r="E48" s="3137"/>
      <c r="F48" s="3167"/>
      <c r="G48" s="3137"/>
      <c r="H48" s="3137"/>
      <c r="I48" s="3137"/>
      <c r="J48" s="3161"/>
      <c r="K48" s="3152"/>
      <c r="L48" s="3152"/>
      <c r="M48" s="3161"/>
      <c r="N48" s="3161"/>
      <c r="O48" s="3161"/>
      <c r="P48" s="3161"/>
      <c r="Q48" s="3161"/>
      <c r="R48" s="3161"/>
      <c r="S48" s="3161"/>
      <c r="T48" s="3161"/>
      <c r="U48" s="3168"/>
      <c r="V48" s="3161"/>
      <c r="W48" s="3161"/>
      <c r="X48" s="3161"/>
      <c r="Y48" s="3161"/>
      <c r="Z48" s="3161"/>
      <c r="AA48" s="3161"/>
      <c r="AB48" s="3161"/>
      <c r="AC48" s="3152"/>
      <c r="AD48" s="3191"/>
      <c r="AE48" s="3191"/>
      <c r="AF48" s="3191"/>
      <c r="AG48" s="3132"/>
      <c r="AH48" s="3152"/>
      <c r="AI48" s="3152"/>
      <c r="AJ48" s="3192"/>
      <c r="AK48" s="3192"/>
      <c r="AL48" s="3192"/>
      <c r="AM48" s="3192"/>
      <c r="AN48" s="3192"/>
      <c r="AO48" s="3192"/>
      <c r="AP48" s="3192"/>
      <c r="AQ48" s="3192"/>
      <c r="AR48" s="3192"/>
      <c r="AS48" s="3192"/>
      <c r="AT48" s="3192"/>
      <c r="AU48" s="3192"/>
      <c r="AV48" s="3192"/>
      <c r="AW48" s="3192"/>
    </row>
    <row r="49" spans="1:49" s="3193" customFormat="1" ht="11.25" customHeight="1">
      <c r="A49" s="3150"/>
      <c r="B49" s="3151"/>
      <c r="C49" s="3137"/>
      <c r="D49" s="3228" t="s">
        <v>86</v>
      </c>
      <c r="E49" s="3190" t="s">
        <v>6738</v>
      </c>
      <c r="F49" s="3167"/>
      <c r="G49" s="3137"/>
      <c r="H49" s="3137"/>
      <c r="I49" s="3137"/>
      <c r="J49" s="3161"/>
      <c r="K49" s="3152"/>
      <c r="L49" s="3152"/>
      <c r="M49" s="3161"/>
      <c r="N49" s="3161"/>
      <c r="O49" s="3161"/>
      <c r="P49" s="3161"/>
      <c r="Q49" s="3161"/>
      <c r="R49" s="3161"/>
      <c r="S49" s="3161"/>
      <c r="T49" s="3161"/>
      <c r="U49" s="3168"/>
      <c r="V49" s="3161"/>
      <c r="W49" s="3161"/>
      <c r="X49" s="3161"/>
      <c r="Y49" s="3161"/>
      <c r="Z49" s="3161"/>
      <c r="AA49" s="3161"/>
      <c r="AB49" s="3161"/>
      <c r="AC49" s="3152"/>
      <c r="AD49" s="3191"/>
      <c r="AE49" s="6201">
        <v>12</v>
      </c>
      <c r="AF49" s="6199"/>
      <c r="AG49" s="3132"/>
      <c r="AH49" s="3152"/>
      <c r="AI49" s="3152"/>
      <c r="AJ49" s="3192"/>
      <c r="AK49" s="3192"/>
      <c r="AL49" s="3192"/>
      <c r="AM49" s="3192"/>
      <c r="AN49" s="3192"/>
      <c r="AO49" s="3192"/>
      <c r="AP49" s="3192"/>
      <c r="AQ49" s="3192"/>
      <c r="AR49" s="3192"/>
      <c r="AS49" s="3192"/>
      <c r="AT49" s="3192"/>
      <c r="AU49" s="3192"/>
      <c r="AV49" s="3192"/>
      <c r="AW49" s="3192"/>
    </row>
    <row r="50" spans="1:49" s="3193" customFormat="1" ht="11.25" customHeight="1">
      <c r="A50" s="3150"/>
      <c r="B50" s="3151"/>
      <c r="C50" s="3137"/>
      <c r="D50" s="3209"/>
      <c r="E50" s="3214" t="s">
        <v>5051</v>
      </c>
      <c r="F50" s="3167"/>
      <c r="G50" s="3137"/>
      <c r="H50" s="3137"/>
      <c r="I50" s="3137"/>
      <c r="J50" s="3161"/>
      <c r="K50" s="3152"/>
      <c r="L50" s="3152"/>
      <c r="M50" s="3161"/>
      <c r="N50" s="3161"/>
      <c r="O50" s="3161"/>
      <c r="P50" s="3161"/>
      <c r="Q50" s="3161"/>
      <c r="R50" s="3161"/>
      <c r="S50" s="3161"/>
      <c r="T50" s="3161"/>
      <c r="U50" s="3168"/>
      <c r="V50" s="3161"/>
      <c r="W50" s="3161"/>
      <c r="X50" s="3161"/>
      <c r="Y50" s="3161"/>
      <c r="Z50" s="3161"/>
      <c r="AA50" s="3161"/>
      <c r="AB50" s="3161"/>
      <c r="AC50" s="3152"/>
      <c r="AD50" s="3191"/>
      <c r="AE50" s="6201"/>
      <c r="AF50" s="6200"/>
      <c r="AG50" s="3132"/>
      <c r="AH50" s="3152"/>
      <c r="AI50" s="3152"/>
      <c r="AJ50" s="3192"/>
      <c r="AK50" s="3192"/>
      <c r="AL50" s="3192"/>
      <c r="AM50" s="3192"/>
      <c r="AN50" s="3192"/>
      <c r="AO50" s="3192"/>
      <c r="AP50" s="3192"/>
      <c r="AQ50" s="3192"/>
      <c r="AR50" s="3192"/>
      <c r="AS50" s="3192"/>
      <c r="AT50" s="3192"/>
      <c r="AU50" s="3192"/>
      <c r="AV50" s="3192"/>
      <c r="AW50" s="3192"/>
    </row>
    <row r="51" spans="1:49" s="3193" customFormat="1" ht="4.5" customHeight="1">
      <c r="A51" s="3150"/>
      <c r="B51" s="3151"/>
      <c r="C51" s="3137"/>
      <c r="D51" s="3209"/>
      <c r="E51" s="3137"/>
      <c r="F51" s="3167"/>
      <c r="G51" s="3137"/>
      <c r="H51" s="3137"/>
      <c r="I51" s="3137"/>
      <c r="J51" s="3161"/>
      <c r="K51" s="3152"/>
      <c r="L51" s="3152"/>
      <c r="M51" s="3161"/>
      <c r="N51" s="3161"/>
      <c r="O51" s="3161"/>
      <c r="P51" s="3161"/>
      <c r="Q51" s="3161"/>
      <c r="R51" s="3161"/>
      <c r="S51" s="3161"/>
      <c r="T51" s="3161"/>
      <c r="U51" s="3168"/>
      <c r="V51" s="3161"/>
      <c r="W51" s="3161"/>
      <c r="X51" s="3161"/>
      <c r="Y51" s="3161"/>
      <c r="Z51" s="3161"/>
      <c r="AA51" s="3161"/>
      <c r="AB51" s="3161"/>
      <c r="AC51" s="3152"/>
      <c r="AD51" s="3191"/>
      <c r="AE51" s="3191"/>
      <c r="AF51" s="3191"/>
      <c r="AG51" s="3132"/>
      <c r="AH51" s="3152"/>
      <c r="AI51" s="3152"/>
      <c r="AJ51" s="3192"/>
      <c r="AK51" s="3192"/>
      <c r="AL51" s="3192"/>
      <c r="AM51" s="3192"/>
      <c r="AN51" s="3192"/>
      <c r="AO51" s="3192"/>
      <c r="AP51" s="3192"/>
      <c r="AQ51" s="3192"/>
      <c r="AR51" s="3192"/>
      <c r="AS51" s="3192"/>
      <c r="AT51" s="3192"/>
      <c r="AU51" s="3192"/>
      <c r="AV51" s="3192"/>
      <c r="AW51" s="3192"/>
    </row>
    <row r="52" spans="1:49" s="3193" customFormat="1" ht="11.25" customHeight="1">
      <c r="A52" s="3150"/>
      <c r="B52" s="3151"/>
      <c r="C52" s="3137"/>
      <c r="D52" s="3228" t="s">
        <v>89</v>
      </c>
      <c r="E52" s="3190" t="s">
        <v>5052</v>
      </c>
      <c r="F52" s="3167"/>
      <c r="G52" s="3137"/>
      <c r="H52" s="3137"/>
      <c r="I52" s="3137"/>
      <c r="J52" s="3161"/>
      <c r="K52" s="3152"/>
      <c r="L52" s="3152"/>
      <c r="M52" s="3161"/>
      <c r="N52" s="3161"/>
      <c r="O52" s="3161"/>
      <c r="P52" s="3161"/>
      <c r="Q52" s="3161"/>
      <c r="R52" s="3161"/>
      <c r="S52" s="3161"/>
      <c r="T52" s="3161"/>
      <c r="U52" s="3168"/>
      <c r="V52" s="3161"/>
      <c r="W52" s="3161"/>
      <c r="X52" s="3161"/>
      <c r="Y52" s="3161"/>
      <c r="Z52" s="3161"/>
      <c r="AA52" s="3161"/>
      <c r="AB52" s="3161"/>
      <c r="AC52" s="3152"/>
      <c r="AD52" s="3191"/>
      <c r="AE52" s="6201">
        <v>82</v>
      </c>
      <c r="AF52" s="6199"/>
      <c r="AG52" s="3132"/>
      <c r="AH52" s="3152"/>
      <c r="AI52" s="3152"/>
      <c r="AJ52" s="3192"/>
      <c r="AK52" s="3192"/>
      <c r="AL52" s="3192"/>
      <c r="AM52" s="3192"/>
      <c r="AN52" s="3192"/>
      <c r="AO52" s="3192"/>
      <c r="AP52" s="3192"/>
      <c r="AQ52" s="3192"/>
      <c r="AR52" s="3192"/>
      <c r="AS52" s="3192"/>
      <c r="AT52" s="3192"/>
      <c r="AU52" s="3192"/>
      <c r="AV52" s="3192"/>
      <c r="AW52" s="3192"/>
    </row>
    <row r="53" spans="1:49" s="3193" customFormat="1" ht="11.25" customHeight="1">
      <c r="A53" s="3150"/>
      <c r="B53" s="3151"/>
      <c r="C53" s="3137"/>
      <c r="D53" s="3209"/>
      <c r="E53" s="3214" t="s">
        <v>5053</v>
      </c>
      <c r="F53" s="3167"/>
      <c r="G53" s="3137"/>
      <c r="H53" s="3137"/>
      <c r="I53" s="3137"/>
      <c r="J53" s="3161"/>
      <c r="K53" s="3152"/>
      <c r="L53" s="3152"/>
      <c r="M53" s="3161"/>
      <c r="N53" s="3161"/>
      <c r="O53" s="3161"/>
      <c r="P53" s="3161"/>
      <c r="Q53" s="3161"/>
      <c r="R53" s="3161"/>
      <c r="S53" s="3161"/>
      <c r="T53" s="3161"/>
      <c r="U53" s="3168"/>
      <c r="V53" s="3161"/>
      <c r="W53" s="3161"/>
      <c r="X53" s="3161"/>
      <c r="Y53" s="3161"/>
      <c r="Z53" s="3161"/>
      <c r="AA53" s="3161"/>
      <c r="AB53" s="3161"/>
      <c r="AC53" s="3152"/>
      <c r="AD53" s="3191"/>
      <c r="AE53" s="6201"/>
      <c r="AF53" s="6200"/>
      <c r="AG53" s="3132"/>
      <c r="AH53" s="3152"/>
      <c r="AI53" s="3152"/>
      <c r="AJ53" s="3192"/>
      <c r="AK53" s="3192"/>
      <c r="AL53" s="3192"/>
      <c r="AM53" s="3192"/>
      <c r="AN53" s="3192"/>
      <c r="AO53" s="3192"/>
      <c r="AP53" s="3192"/>
      <c r="AQ53" s="3192"/>
      <c r="AR53" s="3192"/>
      <c r="AS53" s="3192"/>
      <c r="AT53" s="3192"/>
      <c r="AU53" s="3192"/>
      <c r="AV53" s="3192"/>
      <c r="AW53" s="3192"/>
    </row>
    <row r="54" spans="1:49" s="3193" customFormat="1" ht="6.75" customHeight="1">
      <c r="A54" s="3150"/>
      <c r="B54" s="3151"/>
      <c r="C54" s="3137"/>
      <c r="D54" s="3209"/>
      <c r="E54" s="3137"/>
      <c r="F54" s="3167"/>
      <c r="G54" s="3137"/>
      <c r="H54" s="3137"/>
      <c r="I54" s="3137"/>
      <c r="J54" s="3161"/>
      <c r="K54" s="3152"/>
      <c r="L54" s="3152"/>
      <c r="M54" s="3161"/>
      <c r="N54" s="3161"/>
      <c r="O54" s="3161"/>
      <c r="P54" s="3161"/>
      <c r="Q54" s="3161"/>
      <c r="R54" s="3161"/>
      <c r="S54" s="3161"/>
      <c r="T54" s="3161"/>
      <c r="U54" s="3168"/>
      <c r="V54" s="3161"/>
      <c r="W54" s="3161"/>
      <c r="X54" s="3161"/>
      <c r="Y54" s="3161"/>
      <c r="Z54" s="3161"/>
      <c r="AA54" s="3161"/>
      <c r="AB54" s="3161"/>
      <c r="AC54" s="3152"/>
      <c r="AD54" s="3191"/>
      <c r="AE54" s="3191"/>
      <c r="AF54" s="3191"/>
      <c r="AG54" s="3132"/>
      <c r="AH54" s="3152"/>
      <c r="AI54" s="3152"/>
      <c r="AJ54" s="3192"/>
      <c r="AK54" s="3192"/>
      <c r="AL54" s="3192"/>
      <c r="AM54" s="3192"/>
      <c r="AN54" s="3192"/>
      <c r="AO54" s="3192"/>
      <c r="AP54" s="3192"/>
      <c r="AQ54" s="3192"/>
      <c r="AR54" s="3192"/>
      <c r="AS54" s="3192"/>
      <c r="AT54" s="3192"/>
      <c r="AU54" s="3192"/>
      <c r="AV54" s="3192"/>
      <c r="AW54" s="3192"/>
    </row>
    <row r="55" spans="1:49" s="3193" customFormat="1" ht="11.25" customHeight="1">
      <c r="A55" s="3150"/>
      <c r="B55" s="3151"/>
      <c r="C55" s="3137"/>
      <c r="D55" s="3209"/>
      <c r="E55" s="6201">
        <v>2</v>
      </c>
      <c r="F55" s="6175"/>
      <c r="G55" s="6177" t="s">
        <v>6735</v>
      </c>
      <c r="H55" s="6178"/>
      <c r="I55" s="6178"/>
      <c r="J55" s="3161"/>
      <c r="K55" s="3229" t="s">
        <v>4696</v>
      </c>
      <c r="L55" s="3172"/>
      <c r="M55" s="3173"/>
      <c r="N55" s="3173"/>
      <c r="O55" s="3173"/>
      <c r="P55" s="3173"/>
      <c r="Q55" s="3173"/>
      <c r="R55" s="3173"/>
      <c r="S55" s="3173"/>
      <c r="T55" s="3174"/>
      <c r="U55" s="3168"/>
      <c r="V55" s="3161"/>
      <c r="W55" s="3161"/>
      <c r="X55" s="3161"/>
      <c r="Y55" s="3161"/>
      <c r="Z55" s="3161"/>
      <c r="AA55" s="3161"/>
      <c r="AB55" s="3161"/>
      <c r="AC55" s="3152"/>
      <c r="AD55" s="3191"/>
      <c r="AE55" s="3191"/>
      <c r="AF55" s="3191"/>
      <c r="AG55" s="3132"/>
      <c r="AH55" s="3152"/>
      <c r="AI55" s="3152"/>
      <c r="AJ55" s="3192"/>
      <c r="AK55" s="3192"/>
      <c r="AL55" s="3192"/>
      <c r="AM55" s="3192"/>
      <c r="AN55" s="3192"/>
      <c r="AO55" s="3192"/>
      <c r="AP55" s="3192"/>
      <c r="AQ55" s="3192"/>
      <c r="AR55" s="3192"/>
      <c r="AS55" s="3192"/>
      <c r="AT55" s="3192"/>
      <c r="AU55" s="3192"/>
      <c r="AV55" s="3192"/>
      <c r="AW55" s="3192"/>
    </row>
    <row r="56" spans="1:49" s="3193" customFormat="1" ht="11.25" customHeight="1">
      <c r="A56" s="3150"/>
      <c r="B56" s="3151"/>
      <c r="C56" s="3137"/>
      <c r="D56" s="3209"/>
      <c r="E56" s="6201"/>
      <c r="F56" s="6176"/>
      <c r="G56" s="6177"/>
      <c r="H56" s="6178"/>
      <c r="I56" s="6178"/>
      <c r="J56" s="3161"/>
      <c r="K56" s="3230" t="s">
        <v>4697</v>
      </c>
      <c r="L56" s="3177"/>
      <c r="M56" s="3164"/>
      <c r="N56" s="3178"/>
      <c r="O56" s="3178"/>
      <c r="P56" s="3178"/>
      <c r="Q56" s="3178"/>
      <c r="R56" s="3178"/>
      <c r="S56" s="3163"/>
      <c r="T56" s="3179"/>
      <c r="U56" s="3168"/>
      <c r="V56" s="3161"/>
      <c r="W56" s="3161"/>
      <c r="X56" s="3161"/>
      <c r="Y56" s="3161"/>
      <c r="Z56" s="3161"/>
      <c r="AA56" s="3161"/>
      <c r="AB56" s="3161"/>
      <c r="AC56" s="3152"/>
      <c r="AD56" s="3191"/>
      <c r="AE56" s="3191"/>
      <c r="AF56" s="3191"/>
      <c r="AG56" s="3132"/>
      <c r="AH56" s="3152"/>
      <c r="AI56" s="3152"/>
      <c r="AJ56" s="3192"/>
      <c r="AK56" s="3192"/>
      <c r="AL56" s="3192"/>
      <c r="AM56" s="3192"/>
      <c r="AN56" s="3192"/>
      <c r="AO56" s="3192"/>
      <c r="AP56" s="3192"/>
      <c r="AQ56" s="3192"/>
      <c r="AR56" s="3192"/>
      <c r="AS56" s="3192"/>
      <c r="AT56" s="3192"/>
      <c r="AU56" s="3192"/>
      <c r="AV56" s="3192"/>
      <c r="AW56" s="3192"/>
    </row>
    <row r="57" spans="1:49" s="3193" customFormat="1" ht="14.25" customHeight="1">
      <c r="A57" s="3231"/>
      <c r="B57" s="3181"/>
      <c r="C57" s="3232"/>
      <c r="D57" s="3201"/>
      <c r="E57" s="3183"/>
      <c r="F57" s="3184"/>
      <c r="G57" s="3184"/>
      <c r="H57" s="3185"/>
      <c r="I57" s="3185"/>
      <c r="J57" s="3186"/>
      <c r="K57" s="3186"/>
      <c r="L57" s="3186"/>
      <c r="M57" s="3182"/>
      <c r="N57" s="3186"/>
      <c r="O57" s="3186"/>
      <c r="P57" s="3186"/>
      <c r="Q57" s="3186"/>
      <c r="R57" s="3186"/>
      <c r="S57" s="3186"/>
      <c r="T57" s="3186"/>
      <c r="U57" s="3187"/>
      <c r="V57" s="3186"/>
      <c r="W57" s="3186"/>
      <c r="X57" s="3186"/>
      <c r="Y57" s="3186"/>
      <c r="Z57" s="3186"/>
      <c r="AA57" s="3186"/>
      <c r="AB57" s="3186"/>
      <c r="AC57" s="3182"/>
      <c r="AD57" s="3205"/>
      <c r="AE57" s="3205"/>
      <c r="AF57" s="3205"/>
      <c r="AG57" s="3233"/>
      <c r="AH57" s="3182"/>
      <c r="AI57" s="3152"/>
      <c r="AJ57" s="3192"/>
      <c r="AK57" s="3192"/>
      <c r="AL57" s="3192"/>
      <c r="AM57" s="3192"/>
      <c r="AN57" s="3192"/>
      <c r="AO57" s="3192"/>
      <c r="AP57" s="3192"/>
      <c r="AQ57" s="3192"/>
      <c r="AR57" s="3192"/>
      <c r="AS57" s="3192"/>
      <c r="AT57" s="3192"/>
      <c r="AU57" s="3192"/>
      <c r="AV57" s="3192"/>
      <c r="AW57" s="3192"/>
    </row>
    <row r="58" spans="1:49" s="3193" customFormat="1" ht="6.75" customHeight="1">
      <c r="A58" s="3150"/>
      <c r="B58" s="3151"/>
      <c r="C58" s="3137"/>
      <c r="D58" s="3209"/>
      <c r="E58" s="3160"/>
      <c r="F58" s="3169"/>
      <c r="G58" s="3169"/>
      <c r="H58" s="3131"/>
      <c r="I58" s="3131"/>
      <c r="J58" s="3161"/>
      <c r="K58" s="3161"/>
      <c r="L58" s="3161"/>
      <c r="M58" s="3152"/>
      <c r="N58" s="3161"/>
      <c r="O58" s="3161"/>
      <c r="P58" s="3161"/>
      <c r="Q58" s="3161"/>
      <c r="R58" s="3161"/>
      <c r="S58" s="3161"/>
      <c r="T58" s="3161"/>
      <c r="U58" s="3168"/>
      <c r="V58" s="3161"/>
      <c r="W58" s="3161"/>
      <c r="X58" s="3161"/>
      <c r="Y58" s="3161"/>
      <c r="Z58" s="3161"/>
      <c r="AA58" s="3161"/>
      <c r="AB58" s="3161"/>
      <c r="AC58" s="3152"/>
      <c r="AD58" s="3191"/>
      <c r="AE58" s="3234"/>
      <c r="AF58" s="3234"/>
      <c r="AG58" s="3132"/>
      <c r="AH58" s="3152"/>
      <c r="AI58" s="3152"/>
      <c r="AJ58" s="3192"/>
      <c r="AK58" s="3192"/>
      <c r="AL58" s="3192"/>
      <c r="AM58" s="3192"/>
      <c r="AN58" s="3192"/>
      <c r="AO58" s="3192"/>
      <c r="AP58" s="3192"/>
      <c r="AQ58" s="3192"/>
      <c r="AR58" s="3192"/>
      <c r="AS58" s="3192"/>
      <c r="AT58" s="3192"/>
      <c r="AU58" s="3192"/>
      <c r="AV58" s="3192"/>
      <c r="AW58" s="3192"/>
    </row>
    <row r="59" spans="1:49" s="3193" customFormat="1" ht="10.199999999999999">
      <c r="A59" s="3150"/>
      <c r="B59" s="6207" t="s">
        <v>499</v>
      </c>
      <c r="C59" s="6207"/>
      <c r="D59" s="3190" t="s">
        <v>4698</v>
      </c>
      <c r="E59" s="3235"/>
      <c r="F59" s="3190"/>
      <c r="G59" s="3190"/>
      <c r="H59" s="3190"/>
      <c r="I59" s="3190"/>
      <c r="J59" s="3190"/>
      <c r="K59" s="3190"/>
      <c r="L59" s="3190"/>
      <c r="M59" s="3190"/>
      <c r="N59" s="3190"/>
      <c r="O59" s="3190"/>
      <c r="P59" s="3190"/>
      <c r="Q59" s="3190"/>
      <c r="R59" s="3190"/>
      <c r="S59" s="3190"/>
      <c r="T59" s="3190"/>
      <c r="U59" s="3190"/>
      <c r="V59" s="3190"/>
      <c r="W59" s="3190"/>
      <c r="X59" s="3190"/>
      <c r="Y59" s="3190"/>
      <c r="Z59" s="3190"/>
      <c r="AA59" s="3190"/>
      <c r="AB59" s="3190"/>
      <c r="AC59" s="3190"/>
      <c r="AD59" s="3190"/>
      <c r="AE59" s="3190"/>
      <c r="AF59" s="3191"/>
      <c r="AG59" s="3132"/>
      <c r="AH59" s="3152"/>
      <c r="AI59" s="3152"/>
      <c r="AJ59" s="3192"/>
      <c r="AK59" s="3192"/>
      <c r="AL59" s="3192"/>
      <c r="AM59" s="3192"/>
      <c r="AN59" s="3192"/>
      <c r="AO59" s="3192"/>
      <c r="AP59" s="3192"/>
      <c r="AQ59" s="3192"/>
      <c r="AR59" s="3192"/>
      <c r="AS59" s="3192"/>
      <c r="AT59" s="3192"/>
      <c r="AU59" s="3192"/>
      <c r="AV59" s="3192"/>
      <c r="AW59" s="3192"/>
    </row>
    <row r="60" spans="1:49" s="3193" customFormat="1" ht="10.199999999999999">
      <c r="A60" s="3150"/>
      <c r="B60" s="3235"/>
      <c r="C60" s="3236"/>
      <c r="D60" s="3195" t="s">
        <v>4699</v>
      </c>
      <c r="E60" s="3237"/>
      <c r="F60" s="3238"/>
      <c r="G60" s="3238"/>
      <c r="H60" s="3238"/>
      <c r="I60" s="3239"/>
      <c r="J60" s="3240"/>
      <c r="K60" s="3235"/>
      <c r="L60" s="3241"/>
      <c r="M60" s="3242"/>
      <c r="N60" s="3242"/>
      <c r="O60" s="3242"/>
      <c r="P60" s="3242"/>
      <c r="Q60" s="3242"/>
      <c r="R60" s="3242"/>
      <c r="S60" s="3242"/>
      <c r="T60" s="3242"/>
      <c r="U60" s="3242"/>
      <c r="V60" s="3242"/>
      <c r="W60" s="3242"/>
      <c r="X60" s="3242"/>
      <c r="Y60" s="3242"/>
      <c r="Z60" s="3242"/>
      <c r="AA60" s="3242"/>
      <c r="AB60" s="3235"/>
      <c r="AC60" s="3235"/>
      <c r="AD60" s="3235"/>
      <c r="AE60" s="3235"/>
      <c r="AF60" s="3191"/>
      <c r="AG60" s="3132"/>
      <c r="AH60" s="3152"/>
      <c r="AI60" s="3152"/>
      <c r="AJ60" s="3192"/>
      <c r="AK60" s="3192"/>
      <c r="AL60" s="3192"/>
      <c r="AM60" s="3192"/>
      <c r="AN60" s="3192"/>
      <c r="AO60" s="3192"/>
      <c r="AP60" s="3192"/>
      <c r="AQ60" s="3192"/>
      <c r="AR60" s="3192"/>
      <c r="AS60" s="3192"/>
      <c r="AT60" s="3192"/>
      <c r="AU60" s="3192"/>
      <c r="AV60" s="3192"/>
      <c r="AW60" s="3192"/>
    </row>
    <row r="61" spans="1:49" s="3193" customFormat="1" ht="3" customHeight="1">
      <c r="A61" s="3150"/>
      <c r="B61" s="3235"/>
      <c r="C61" s="3236"/>
      <c r="D61" s="3243"/>
      <c r="E61" s="3235"/>
      <c r="F61" s="3235"/>
      <c r="G61" s="3244"/>
      <c r="H61" s="3239"/>
      <c r="I61" s="3245"/>
      <c r="J61" s="3237"/>
      <c r="K61" s="3237"/>
      <c r="L61" s="3246"/>
      <c r="M61" s="3246"/>
      <c r="N61" s="3247"/>
      <c r="O61" s="3247"/>
      <c r="P61" s="3246"/>
      <c r="Q61" s="3246"/>
      <c r="R61" s="3246"/>
      <c r="S61" s="3246"/>
      <c r="T61" s="3246"/>
      <c r="U61" s="3246"/>
      <c r="V61" s="3246"/>
      <c r="W61" s="3246"/>
      <c r="X61" s="3246"/>
      <c r="Y61" s="3246"/>
      <c r="Z61" s="3246"/>
      <c r="AA61" s="3246"/>
      <c r="AB61" s="3246"/>
      <c r="AC61" s="3246"/>
      <c r="AD61" s="3246"/>
      <c r="AE61" s="3246"/>
      <c r="AF61" s="3191"/>
      <c r="AG61" s="3132"/>
      <c r="AH61" s="3152"/>
      <c r="AI61" s="3152"/>
      <c r="AJ61" s="3192"/>
      <c r="AK61" s="3192"/>
      <c r="AL61" s="3192"/>
      <c r="AM61" s="3192"/>
      <c r="AN61" s="3192"/>
      <c r="AO61" s="3192"/>
      <c r="AP61" s="3192"/>
      <c r="AQ61" s="3192"/>
      <c r="AR61" s="3192"/>
      <c r="AS61" s="3192"/>
      <c r="AT61" s="3192"/>
      <c r="AU61" s="3192"/>
      <c r="AV61" s="3192"/>
      <c r="AW61" s="3192"/>
    </row>
    <row r="62" spans="1:49" s="3193" customFormat="1" ht="10.199999999999999">
      <c r="A62" s="3150"/>
      <c r="B62" s="6202"/>
      <c r="C62" s="6202"/>
      <c r="D62" s="3236"/>
      <c r="E62" s="3214"/>
      <c r="F62" s="3235"/>
      <c r="G62" s="3235"/>
      <c r="H62" s="3244"/>
      <c r="I62" s="3239"/>
      <c r="J62" s="3245"/>
      <c r="K62" s="3237"/>
      <c r="L62" s="3237"/>
      <c r="M62" s="3246"/>
      <c r="N62" s="3246"/>
      <c r="O62" s="3247"/>
      <c r="P62" s="3247"/>
      <c r="Q62" s="3247"/>
      <c r="R62" s="3247"/>
      <c r="S62" s="3247"/>
      <c r="T62" s="3246"/>
      <c r="U62" s="3246"/>
      <c r="V62" s="3246"/>
      <c r="W62" s="3246"/>
      <c r="X62" s="3246"/>
      <c r="Y62" s="3246"/>
      <c r="Z62" s="3246"/>
      <c r="AA62" s="3235"/>
      <c r="AB62" s="3235"/>
      <c r="AC62" s="3236"/>
      <c r="AD62" s="3236"/>
      <c r="AE62" s="3248" t="s">
        <v>503</v>
      </c>
      <c r="AF62" s="3191"/>
      <c r="AG62" s="3132"/>
      <c r="AH62" s="3152"/>
      <c r="AI62" s="3152"/>
      <c r="AJ62" s="3192"/>
      <c r="AK62" s="3192"/>
      <c r="AL62" s="3192"/>
      <c r="AM62" s="3192"/>
      <c r="AN62" s="3192"/>
      <c r="AO62" s="3192"/>
      <c r="AP62" s="3192"/>
      <c r="AQ62" s="3192"/>
      <c r="AR62" s="3192"/>
      <c r="AS62" s="3192"/>
      <c r="AT62" s="3192"/>
      <c r="AU62" s="3192"/>
      <c r="AV62" s="3192"/>
      <c r="AW62" s="3192"/>
    </row>
    <row r="63" spans="1:49" s="3193" customFormat="1" ht="11.25" customHeight="1">
      <c r="A63" s="3150"/>
      <c r="B63" s="3235"/>
      <c r="C63" s="3235"/>
      <c r="D63" s="3249" t="s">
        <v>86</v>
      </c>
      <c r="E63" s="3190" t="s">
        <v>385</v>
      </c>
      <c r="F63" s="3158"/>
      <c r="G63" s="3250"/>
      <c r="H63" s="3251"/>
      <c r="I63" s="3250"/>
      <c r="J63" s="3250"/>
      <c r="K63" s="3252"/>
      <c r="L63" s="3253"/>
      <c r="M63" s="3254"/>
      <c r="N63" s="3247"/>
      <c r="O63" s="3247"/>
      <c r="P63" s="3246"/>
      <c r="Q63" s="3246"/>
      <c r="R63" s="3246"/>
      <c r="S63" s="3246"/>
      <c r="T63" s="3246"/>
      <c r="U63" s="3246"/>
      <c r="V63" s="3246"/>
      <c r="W63" s="3246"/>
      <c r="X63" s="3246"/>
      <c r="Y63" s="3246"/>
      <c r="Z63" s="3246"/>
      <c r="AA63" s="3235"/>
      <c r="AB63" s="3235"/>
      <c r="AC63" s="3255"/>
      <c r="AD63" s="6203" t="s">
        <v>141</v>
      </c>
      <c r="AE63" s="6205"/>
      <c r="AF63" s="3191"/>
      <c r="AG63" s="3132"/>
      <c r="AH63" s="3152"/>
      <c r="AI63" s="3152"/>
      <c r="AJ63" s="3192"/>
      <c r="AK63" s="3192"/>
      <c r="AL63" s="3192"/>
      <c r="AM63" s="3192"/>
      <c r="AN63" s="3192"/>
      <c r="AO63" s="3192"/>
      <c r="AP63" s="3192"/>
      <c r="AQ63" s="3192"/>
      <c r="AR63" s="3192"/>
      <c r="AS63" s="3192"/>
      <c r="AT63" s="3192"/>
      <c r="AU63" s="3192"/>
      <c r="AV63" s="3192"/>
      <c r="AW63" s="3192"/>
    </row>
    <row r="64" spans="1:49" s="3193" customFormat="1" ht="11.25" customHeight="1">
      <c r="A64" s="3150"/>
      <c r="B64" s="3235"/>
      <c r="C64" s="3235"/>
      <c r="D64" s="3256"/>
      <c r="E64" s="3214" t="s">
        <v>386</v>
      </c>
      <c r="F64" s="3158"/>
      <c r="G64" s="3256"/>
      <c r="H64" s="3256"/>
      <c r="I64" s="3256"/>
      <c r="J64" s="3256"/>
      <c r="K64" s="3256"/>
      <c r="L64" s="3256"/>
      <c r="M64" s="3256"/>
      <c r="N64" s="3256"/>
      <c r="O64" s="3256"/>
      <c r="P64" s="3256"/>
      <c r="Q64" s="3256"/>
      <c r="R64" s="3256"/>
      <c r="S64" s="3256"/>
      <c r="T64" s="3256"/>
      <c r="U64" s="3256"/>
      <c r="V64" s="3256"/>
      <c r="W64" s="3256"/>
      <c r="X64" s="3256"/>
      <c r="Y64" s="3256"/>
      <c r="Z64" s="3256"/>
      <c r="AA64" s="3256"/>
      <c r="AB64" s="3256"/>
      <c r="AC64" s="3256"/>
      <c r="AD64" s="6204"/>
      <c r="AE64" s="6206"/>
      <c r="AF64" s="3191"/>
      <c r="AG64" s="3132"/>
      <c r="AH64" s="3152"/>
      <c r="AI64" s="3152"/>
      <c r="AJ64" s="3192"/>
      <c r="AK64" s="3192"/>
      <c r="AL64" s="3192"/>
      <c r="AM64" s="3192"/>
      <c r="AN64" s="3192"/>
      <c r="AO64" s="3192"/>
      <c r="AP64" s="3192"/>
      <c r="AQ64" s="3192"/>
      <c r="AR64" s="3192"/>
      <c r="AS64" s="3192"/>
      <c r="AT64" s="3192"/>
      <c r="AU64" s="3192"/>
      <c r="AV64" s="3192"/>
      <c r="AW64" s="3192"/>
    </row>
    <row r="65" spans="1:49" s="3193" customFormat="1" ht="8.25" customHeight="1">
      <c r="A65" s="3150"/>
      <c r="B65" s="3235"/>
      <c r="C65" s="3235"/>
      <c r="D65" s="3255"/>
      <c r="E65" s="3238"/>
      <c r="F65" s="3158"/>
      <c r="G65" s="3238"/>
      <c r="H65" s="3238"/>
      <c r="I65" s="3257"/>
      <c r="J65" s="3257"/>
      <c r="K65" s="3257"/>
      <c r="L65" s="3158"/>
      <c r="M65" s="3257"/>
      <c r="N65" s="3257"/>
      <c r="O65" s="3257"/>
      <c r="P65" s="3257"/>
      <c r="Q65" s="3257"/>
      <c r="R65" s="3257"/>
      <c r="S65" s="3257"/>
      <c r="T65" s="3257"/>
      <c r="U65" s="3257"/>
      <c r="V65" s="3257"/>
      <c r="W65" s="3257"/>
      <c r="X65" s="3257"/>
      <c r="Y65" s="3257"/>
      <c r="Z65" s="3257"/>
      <c r="AA65" s="3235"/>
      <c r="AB65" s="3235"/>
      <c r="AC65" s="3257"/>
      <c r="AD65" s="3257"/>
      <c r="AE65" s="3257"/>
      <c r="AF65" s="3191"/>
      <c r="AG65" s="3132"/>
      <c r="AH65" s="3152"/>
      <c r="AI65" s="3152"/>
      <c r="AJ65" s="3192"/>
      <c r="AK65" s="3192"/>
      <c r="AL65" s="3192"/>
      <c r="AM65" s="3192"/>
      <c r="AN65" s="3192"/>
      <c r="AO65" s="3192"/>
      <c r="AP65" s="3192"/>
      <c r="AQ65" s="3192"/>
      <c r="AR65" s="3192"/>
      <c r="AS65" s="3192"/>
      <c r="AT65" s="3192"/>
      <c r="AU65" s="3192"/>
      <c r="AV65" s="3192"/>
      <c r="AW65" s="3192"/>
    </row>
    <row r="66" spans="1:49" s="3193" customFormat="1" ht="11.25" customHeight="1">
      <c r="A66" s="3150"/>
      <c r="B66" s="3235"/>
      <c r="C66" s="3235"/>
      <c r="D66" s="3249" t="s">
        <v>89</v>
      </c>
      <c r="E66" s="3190" t="s">
        <v>387</v>
      </c>
      <c r="F66" s="3158"/>
      <c r="G66" s="3235"/>
      <c r="H66" s="3251"/>
      <c r="I66" s="3250"/>
      <c r="J66" s="3250"/>
      <c r="K66" s="3252"/>
      <c r="L66" s="3158"/>
      <c r="M66" s="3258"/>
      <c r="N66" s="3259"/>
      <c r="O66" s="3260"/>
      <c r="P66" s="3258"/>
      <c r="Q66" s="3258"/>
      <c r="R66" s="3258"/>
      <c r="S66" s="3258"/>
      <c r="T66" s="3258"/>
      <c r="U66" s="3258"/>
      <c r="V66" s="3258"/>
      <c r="W66" s="3258"/>
      <c r="X66" s="3258"/>
      <c r="Y66" s="3258"/>
      <c r="Z66" s="3258"/>
      <c r="AA66" s="3235"/>
      <c r="AB66" s="3235"/>
      <c r="AC66" s="3255"/>
      <c r="AD66" s="6203" t="s">
        <v>143</v>
      </c>
      <c r="AE66" s="6205"/>
      <c r="AF66" s="3191"/>
      <c r="AG66" s="3132"/>
      <c r="AH66" s="3152"/>
      <c r="AI66" s="3152"/>
      <c r="AJ66" s="3192"/>
      <c r="AK66" s="3192"/>
      <c r="AL66" s="3192"/>
      <c r="AM66" s="3192"/>
      <c r="AN66" s="3192"/>
      <c r="AO66" s="3192"/>
      <c r="AP66" s="3192"/>
      <c r="AQ66" s="3192"/>
      <c r="AR66" s="3192"/>
      <c r="AS66" s="3192"/>
      <c r="AT66" s="3192"/>
      <c r="AU66" s="3192"/>
      <c r="AV66" s="3192"/>
      <c r="AW66" s="3192"/>
    </row>
    <row r="67" spans="1:49" s="3193" customFormat="1" ht="11.25" customHeight="1">
      <c r="A67" s="3150"/>
      <c r="B67" s="3235"/>
      <c r="C67" s="3235"/>
      <c r="D67" s="3235"/>
      <c r="E67" s="3261" t="s">
        <v>388</v>
      </c>
      <c r="F67" s="3158"/>
      <c r="G67" s="3235"/>
      <c r="H67" s="3235"/>
      <c r="I67" s="3235"/>
      <c r="J67" s="3235"/>
      <c r="K67" s="3235"/>
      <c r="L67" s="3158"/>
      <c r="M67" s="3235"/>
      <c r="N67" s="3235"/>
      <c r="O67" s="3235"/>
      <c r="P67" s="3235"/>
      <c r="Q67" s="3235"/>
      <c r="R67" s="3235"/>
      <c r="S67" s="3235"/>
      <c r="T67" s="3235"/>
      <c r="U67" s="3235"/>
      <c r="V67" s="3235"/>
      <c r="W67" s="3235"/>
      <c r="X67" s="3235"/>
      <c r="Y67" s="3235"/>
      <c r="Z67" s="3235"/>
      <c r="AA67" s="3235"/>
      <c r="AB67" s="3235"/>
      <c r="AC67" s="3235"/>
      <c r="AD67" s="6204"/>
      <c r="AE67" s="6206"/>
      <c r="AF67" s="3191"/>
      <c r="AG67" s="3132"/>
      <c r="AH67" s="3152"/>
      <c r="AI67" s="3152"/>
      <c r="AJ67" s="3192"/>
      <c r="AK67" s="3192"/>
      <c r="AL67" s="3192"/>
      <c r="AM67" s="3192"/>
      <c r="AN67" s="3192"/>
      <c r="AO67" s="3192"/>
      <c r="AP67" s="3192"/>
      <c r="AQ67" s="3192"/>
      <c r="AR67" s="3192"/>
      <c r="AS67" s="3192"/>
      <c r="AT67" s="3192"/>
      <c r="AU67" s="3192"/>
      <c r="AV67" s="3192"/>
      <c r="AW67" s="3192"/>
    </row>
    <row r="68" spans="1:49" s="3193" customFormat="1" ht="8.25" customHeight="1">
      <c r="A68" s="3150"/>
      <c r="B68" s="3235"/>
      <c r="C68" s="3235"/>
      <c r="D68" s="3235"/>
      <c r="E68" s="3235"/>
      <c r="F68" s="3158"/>
      <c r="G68" s="3235"/>
      <c r="H68" s="3235"/>
      <c r="I68" s="3235"/>
      <c r="J68" s="3235"/>
      <c r="K68" s="3235"/>
      <c r="L68" s="3158"/>
      <c r="M68" s="3235"/>
      <c r="N68" s="3235"/>
      <c r="O68" s="3235"/>
      <c r="P68" s="3235"/>
      <c r="Q68" s="3235"/>
      <c r="R68" s="3235"/>
      <c r="S68" s="3235"/>
      <c r="T68" s="3235"/>
      <c r="U68" s="3235"/>
      <c r="V68" s="3235"/>
      <c r="W68" s="3235"/>
      <c r="X68" s="3235"/>
      <c r="Y68" s="3235"/>
      <c r="Z68" s="3235"/>
      <c r="AA68" s="3235"/>
      <c r="AB68" s="3235"/>
      <c r="AC68" s="3235"/>
      <c r="AD68" s="3235"/>
      <c r="AE68" s="3235"/>
      <c r="AF68" s="3191"/>
      <c r="AG68" s="3132"/>
      <c r="AH68" s="3152"/>
      <c r="AI68" s="3152"/>
      <c r="AJ68" s="3192"/>
      <c r="AK68" s="3192"/>
      <c r="AL68" s="3192"/>
      <c r="AM68" s="3192"/>
      <c r="AN68" s="3192"/>
      <c r="AO68" s="3192"/>
      <c r="AP68" s="3192"/>
      <c r="AQ68" s="3192"/>
      <c r="AR68" s="3192"/>
      <c r="AS68" s="3192"/>
      <c r="AT68" s="3192"/>
      <c r="AU68" s="3192"/>
      <c r="AV68" s="3192"/>
      <c r="AW68" s="3192"/>
    </row>
    <row r="69" spans="1:49" s="3193" customFormat="1" ht="11.25" customHeight="1">
      <c r="A69" s="3150"/>
      <c r="B69" s="6202"/>
      <c r="C69" s="6202"/>
      <c r="D69" s="3249" t="s">
        <v>102</v>
      </c>
      <c r="E69" s="3190" t="s">
        <v>389</v>
      </c>
      <c r="F69" s="3158"/>
      <c r="G69" s="3235"/>
      <c r="H69" s="3262"/>
      <c r="I69" s="3235"/>
      <c r="J69" s="3235"/>
      <c r="K69" s="3263"/>
      <c r="L69" s="3158"/>
      <c r="M69" s="3254"/>
      <c r="N69" s="3247"/>
      <c r="O69" s="3247"/>
      <c r="P69" s="3246"/>
      <c r="Q69" s="3246"/>
      <c r="R69" s="3246"/>
      <c r="S69" s="3246"/>
      <c r="T69" s="3246"/>
      <c r="U69" s="3246"/>
      <c r="V69" s="3246"/>
      <c r="W69" s="3246"/>
      <c r="X69" s="3246"/>
      <c r="Y69" s="3246"/>
      <c r="Z69" s="3246"/>
      <c r="AA69" s="3235"/>
      <c r="AB69" s="3235"/>
      <c r="AC69" s="3255"/>
      <c r="AD69" s="6203" t="s">
        <v>144</v>
      </c>
      <c r="AE69" s="6205"/>
      <c r="AF69" s="3191"/>
      <c r="AG69" s="3132"/>
      <c r="AH69" s="3152"/>
      <c r="AI69" s="3152"/>
      <c r="AJ69" s="3192"/>
      <c r="AK69" s="3192"/>
      <c r="AL69" s="3192"/>
      <c r="AM69" s="3192"/>
      <c r="AN69" s="3192"/>
      <c r="AO69" s="3192"/>
      <c r="AP69" s="3192"/>
      <c r="AQ69" s="3192"/>
      <c r="AR69" s="3192"/>
      <c r="AS69" s="3192"/>
      <c r="AT69" s="3192"/>
      <c r="AU69" s="3192"/>
      <c r="AV69" s="3192"/>
      <c r="AW69" s="3192"/>
    </row>
    <row r="70" spans="1:49" s="3193" customFormat="1" ht="11.25" customHeight="1">
      <c r="A70" s="3150"/>
      <c r="B70" s="3235"/>
      <c r="C70" s="3236"/>
      <c r="D70" s="3236"/>
      <c r="E70" s="3214" t="s">
        <v>390</v>
      </c>
      <c r="F70" s="3158"/>
      <c r="G70" s="3235"/>
      <c r="H70" s="3262"/>
      <c r="I70" s="3235"/>
      <c r="J70" s="3235"/>
      <c r="K70" s="3263"/>
      <c r="L70" s="3158"/>
      <c r="M70" s="3254"/>
      <c r="N70" s="3247"/>
      <c r="O70" s="3247"/>
      <c r="P70" s="3246"/>
      <c r="Q70" s="3246"/>
      <c r="R70" s="3246"/>
      <c r="S70" s="3246"/>
      <c r="T70" s="3246"/>
      <c r="U70" s="3246"/>
      <c r="V70" s="3246"/>
      <c r="W70" s="3246"/>
      <c r="X70" s="3246"/>
      <c r="Y70" s="3246"/>
      <c r="Z70" s="3246"/>
      <c r="AA70" s="3235"/>
      <c r="AB70" s="3235"/>
      <c r="AC70" s="3235"/>
      <c r="AD70" s="6204"/>
      <c r="AE70" s="6206"/>
      <c r="AF70" s="3191"/>
      <c r="AG70" s="3132"/>
      <c r="AH70" s="3152"/>
      <c r="AI70" s="3152"/>
      <c r="AJ70" s="3192"/>
      <c r="AK70" s="3192"/>
      <c r="AL70" s="3192"/>
      <c r="AM70" s="3192"/>
      <c r="AN70" s="3192"/>
      <c r="AO70" s="3192"/>
      <c r="AP70" s="3192"/>
      <c r="AQ70" s="3192"/>
      <c r="AR70" s="3192"/>
      <c r="AS70" s="3192"/>
      <c r="AT70" s="3192"/>
      <c r="AU70" s="3192"/>
      <c r="AV70" s="3192"/>
      <c r="AW70" s="3192"/>
    </row>
    <row r="71" spans="1:49" s="3193" customFormat="1" ht="8.25" customHeight="1">
      <c r="A71" s="3150"/>
      <c r="B71" s="3235"/>
      <c r="C71" s="3235"/>
      <c r="D71" s="3235"/>
      <c r="E71" s="3235"/>
      <c r="F71" s="3158"/>
      <c r="G71" s="3235"/>
      <c r="H71" s="3235"/>
      <c r="I71" s="3235"/>
      <c r="J71" s="3235"/>
      <c r="K71" s="3235"/>
      <c r="L71" s="3158"/>
      <c r="M71" s="3235"/>
      <c r="N71" s="3235"/>
      <c r="O71" s="3235"/>
      <c r="P71" s="3235"/>
      <c r="Q71" s="3235"/>
      <c r="R71" s="3235"/>
      <c r="S71" s="3235"/>
      <c r="T71" s="3235"/>
      <c r="U71" s="3235"/>
      <c r="V71" s="3235"/>
      <c r="W71" s="3235"/>
      <c r="X71" s="3235"/>
      <c r="Y71" s="3235"/>
      <c r="Z71" s="3235"/>
      <c r="AA71" s="3235"/>
      <c r="AB71" s="3235"/>
      <c r="AC71" s="3235"/>
      <c r="AD71" s="3235"/>
      <c r="AE71" s="3235"/>
      <c r="AF71" s="3191"/>
      <c r="AG71" s="3132"/>
      <c r="AH71" s="3152"/>
      <c r="AI71" s="3152"/>
      <c r="AJ71" s="3192"/>
      <c r="AK71" s="3192"/>
      <c r="AL71" s="3192"/>
      <c r="AM71" s="3192"/>
      <c r="AN71" s="3192"/>
      <c r="AO71" s="3192"/>
      <c r="AP71" s="3192"/>
      <c r="AQ71" s="3192"/>
      <c r="AR71" s="3192"/>
      <c r="AS71" s="3192"/>
      <c r="AT71" s="3192"/>
      <c r="AU71" s="3192"/>
      <c r="AV71" s="3192"/>
      <c r="AW71" s="3192"/>
    </row>
    <row r="72" spans="1:49" s="3193" customFormat="1" ht="11.25" customHeight="1">
      <c r="A72" s="3150"/>
      <c r="B72" s="3235"/>
      <c r="C72" s="3235"/>
      <c r="D72" s="3249" t="s">
        <v>103</v>
      </c>
      <c r="E72" s="3190" t="s">
        <v>391</v>
      </c>
      <c r="F72" s="3158"/>
      <c r="G72" s="3235"/>
      <c r="H72" s="3262"/>
      <c r="I72" s="3235"/>
      <c r="J72" s="3235"/>
      <c r="K72" s="3263"/>
      <c r="L72" s="3158"/>
      <c r="M72" s="3254"/>
      <c r="N72" s="3247"/>
      <c r="O72" s="3257"/>
      <c r="P72" s="3246"/>
      <c r="Q72" s="3246"/>
      <c r="R72" s="3246"/>
      <c r="S72" s="3246"/>
      <c r="T72" s="3246"/>
      <c r="U72" s="3246"/>
      <c r="V72" s="3246"/>
      <c r="W72" s="3246"/>
      <c r="X72" s="3246"/>
      <c r="Y72" s="3246"/>
      <c r="Z72" s="3246"/>
      <c r="AA72" s="3235"/>
      <c r="AB72" s="3235"/>
      <c r="AC72" s="3255"/>
      <c r="AD72" s="6203" t="s">
        <v>146</v>
      </c>
      <c r="AE72" s="6205"/>
      <c r="AF72" s="3191"/>
      <c r="AG72" s="3132"/>
      <c r="AH72" s="3152"/>
      <c r="AI72" s="3152"/>
      <c r="AJ72" s="3192"/>
      <c r="AK72" s="3192"/>
      <c r="AL72" s="3192"/>
      <c r="AM72" s="3192"/>
      <c r="AN72" s="3192"/>
      <c r="AO72" s="3192"/>
      <c r="AP72" s="3192"/>
      <c r="AQ72" s="3192"/>
      <c r="AR72" s="3192"/>
      <c r="AS72" s="3192"/>
      <c r="AT72" s="3192"/>
      <c r="AU72" s="3192"/>
      <c r="AV72" s="3192"/>
      <c r="AW72" s="3192"/>
    </row>
    <row r="73" spans="1:49" s="3193" customFormat="1" ht="11.25" customHeight="1">
      <c r="A73" s="3150"/>
      <c r="B73" s="3235"/>
      <c r="C73" s="3235"/>
      <c r="D73" s="3264"/>
      <c r="E73" s="3214" t="s">
        <v>392</v>
      </c>
      <c r="F73" s="3158"/>
      <c r="G73" s="3235"/>
      <c r="H73" s="3265"/>
      <c r="I73" s="3256"/>
      <c r="J73" s="3256"/>
      <c r="K73" s="3266"/>
      <c r="L73" s="3267"/>
      <c r="M73" s="3242"/>
      <c r="N73" s="3268"/>
      <c r="O73" s="3253"/>
      <c r="P73" s="3242"/>
      <c r="Q73" s="3242"/>
      <c r="R73" s="3242"/>
      <c r="S73" s="3242"/>
      <c r="T73" s="3242"/>
      <c r="U73" s="3242"/>
      <c r="V73" s="3242"/>
      <c r="W73" s="3242"/>
      <c r="X73" s="3242"/>
      <c r="Y73" s="3242"/>
      <c r="Z73" s="3242"/>
      <c r="AA73" s="3235"/>
      <c r="AB73" s="3235"/>
      <c r="AC73" s="3255"/>
      <c r="AD73" s="6204"/>
      <c r="AE73" s="6206"/>
      <c r="AF73" s="3191"/>
      <c r="AG73" s="3132"/>
      <c r="AH73" s="3152"/>
      <c r="AI73" s="3152"/>
      <c r="AJ73" s="3192"/>
      <c r="AK73" s="3192"/>
      <c r="AL73" s="3192"/>
      <c r="AM73" s="3192"/>
      <c r="AN73" s="3192"/>
      <c r="AO73" s="3192"/>
      <c r="AP73" s="3192"/>
      <c r="AQ73" s="3192"/>
      <c r="AR73" s="3192"/>
      <c r="AS73" s="3192"/>
      <c r="AT73" s="3192"/>
      <c r="AU73" s="3192"/>
      <c r="AV73" s="3192"/>
      <c r="AW73" s="3192"/>
    </row>
    <row r="74" spans="1:49" s="3193" customFormat="1" ht="8.25" customHeight="1">
      <c r="A74" s="3150"/>
      <c r="B74" s="3235"/>
      <c r="C74" s="3235"/>
      <c r="D74" s="3235"/>
      <c r="E74" s="3238"/>
      <c r="F74" s="3158"/>
      <c r="G74" s="3235"/>
      <c r="H74" s="3235"/>
      <c r="I74" s="3245"/>
      <c r="J74" s="3237"/>
      <c r="K74" s="3235"/>
      <c r="L74" s="3190"/>
      <c r="M74" s="3246"/>
      <c r="N74" s="3247"/>
      <c r="O74" s="3235"/>
      <c r="P74" s="3246"/>
      <c r="Q74" s="3246"/>
      <c r="R74" s="3246"/>
      <c r="S74" s="3246"/>
      <c r="T74" s="3246"/>
      <c r="U74" s="3246"/>
      <c r="V74" s="3246"/>
      <c r="W74" s="3246"/>
      <c r="X74" s="3246"/>
      <c r="Y74" s="3246"/>
      <c r="Z74" s="3246"/>
      <c r="AA74" s="3235"/>
      <c r="AB74" s="3235"/>
      <c r="AC74" s="3246"/>
      <c r="AD74" s="3246"/>
      <c r="AE74" s="3246"/>
      <c r="AF74" s="3191"/>
      <c r="AG74" s="3132"/>
      <c r="AH74" s="3152"/>
      <c r="AI74" s="3152"/>
      <c r="AJ74" s="3192"/>
      <c r="AK74" s="3192"/>
      <c r="AL74" s="3192"/>
      <c r="AM74" s="3192"/>
      <c r="AN74" s="3192"/>
      <c r="AO74" s="3192"/>
      <c r="AP74" s="3192"/>
      <c r="AQ74" s="3192"/>
      <c r="AR74" s="3192"/>
      <c r="AS74" s="3192"/>
      <c r="AT74" s="3192"/>
      <c r="AU74" s="3192"/>
      <c r="AV74" s="3192"/>
      <c r="AW74" s="3192"/>
    </row>
    <row r="75" spans="1:49" s="3193" customFormat="1" ht="11.25" customHeight="1">
      <c r="A75" s="3150"/>
      <c r="B75" s="3235"/>
      <c r="C75" s="3236"/>
      <c r="D75" s="3249" t="s">
        <v>104</v>
      </c>
      <c r="E75" s="3190" t="s">
        <v>393</v>
      </c>
      <c r="F75" s="3158"/>
      <c r="G75" s="3235"/>
      <c r="H75" s="3262"/>
      <c r="I75" s="3235"/>
      <c r="J75" s="3235"/>
      <c r="K75" s="3263"/>
      <c r="L75" s="3269"/>
      <c r="M75" s="3246"/>
      <c r="N75" s="3247"/>
      <c r="O75" s="3235"/>
      <c r="P75" s="3247"/>
      <c r="Q75" s="3247"/>
      <c r="R75" s="3247"/>
      <c r="S75" s="3247"/>
      <c r="T75" s="3246"/>
      <c r="U75" s="3246"/>
      <c r="V75" s="3246"/>
      <c r="W75" s="3246"/>
      <c r="X75" s="3246"/>
      <c r="Y75" s="3246"/>
      <c r="Z75" s="3246"/>
      <c r="AA75" s="3235"/>
      <c r="AB75" s="3235"/>
      <c r="AC75" s="3255"/>
      <c r="AD75" s="6203" t="s">
        <v>147</v>
      </c>
      <c r="AE75" s="6205"/>
      <c r="AF75" s="3191"/>
      <c r="AG75" s="3132"/>
      <c r="AH75" s="3152"/>
      <c r="AI75" s="3152"/>
      <c r="AJ75" s="3192"/>
      <c r="AK75" s="3192"/>
      <c r="AL75" s="3192"/>
      <c r="AM75" s="3192"/>
      <c r="AN75" s="3192"/>
      <c r="AO75" s="3192"/>
      <c r="AP75" s="3192"/>
      <c r="AQ75" s="3192"/>
      <c r="AR75" s="3192"/>
      <c r="AS75" s="3192"/>
      <c r="AT75" s="3192"/>
      <c r="AU75" s="3192"/>
      <c r="AV75" s="3192"/>
      <c r="AW75" s="3192"/>
    </row>
    <row r="76" spans="1:49" s="3193" customFormat="1" ht="11.25" customHeight="1">
      <c r="A76" s="3150"/>
      <c r="B76" s="3235"/>
      <c r="C76" s="3236"/>
      <c r="D76" s="3236"/>
      <c r="E76" s="3214" t="s">
        <v>394</v>
      </c>
      <c r="F76" s="3158"/>
      <c r="G76" s="3235"/>
      <c r="H76" s="3262"/>
      <c r="I76" s="3235"/>
      <c r="J76" s="3235"/>
      <c r="K76" s="3263"/>
      <c r="L76" s="3270"/>
      <c r="M76" s="3254"/>
      <c r="N76" s="3247"/>
      <c r="O76" s="3269"/>
      <c r="P76" s="3246"/>
      <c r="Q76" s="3246"/>
      <c r="R76" s="3246"/>
      <c r="S76" s="3246"/>
      <c r="T76" s="3246"/>
      <c r="U76" s="3246"/>
      <c r="V76" s="3246"/>
      <c r="W76" s="3246"/>
      <c r="X76" s="3246"/>
      <c r="Y76" s="3246"/>
      <c r="Z76" s="3246"/>
      <c r="AA76" s="3235"/>
      <c r="AB76" s="3235"/>
      <c r="AC76" s="3255"/>
      <c r="AD76" s="6204"/>
      <c r="AE76" s="6206"/>
      <c r="AF76" s="3191"/>
      <c r="AG76" s="3132"/>
      <c r="AH76" s="3152"/>
      <c r="AI76" s="3152"/>
      <c r="AJ76" s="3192"/>
      <c r="AK76" s="3192"/>
      <c r="AL76" s="3192"/>
      <c r="AM76" s="3192"/>
      <c r="AN76" s="3192"/>
      <c r="AO76" s="3192"/>
      <c r="AP76" s="3192"/>
      <c r="AQ76" s="3192"/>
      <c r="AR76" s="3192"/>
      <c r="AS76" s="3192"/>
      <c r="AT76" s="3192"/>
      <c r="AU76" s="3192"/>
      <c r="AV76" s="3192"/>
      <c r="AW76" s="3192"/>
    </row>
    <row r="77" spans="1:49" s="3193" customFormat="1" ht="8.25" customHeight="1">
      <c r="A77" s="3150"/>
      <c r="B77" s="3235"/>
      <c r="C77" s="3236"/>
      <c r="D77" s="3236"/>
      <c r="E77" s="3269"/>
      <c r="F77" s="3158"/>
      <c r="G77" s="3271"/>
      <c r="H77" s="3271"/>
      <c r="I77" s="3271"/>
      <c r="J77" s="3271"/>
      <c r="K77" s="3271"/>
      <c r="L77" s="3271"/>
      <c r="M77" s="3272"/>
      <c r="N77" s="3272"/>
      <c r="O77" s="3270"/>
      <c r="P77" s="3246"/>
      <c r="Q77" s="3246"/>
      <c r="R77" s="3246"/>
      <c r="S77" s="3246"/>
      <c r="T77" s="3246"/>
      <c r="U77" s="3246"/>
      <c r="V77" s="3246"/>
      <c r="W77" s="3246"/>
      <c r="X77" s="3246"/>
      <c r="Y77" s="3246"/>
      <c r="Z77" s="3246"/>
      <c r="AA77" s="3250"/>
      <c r="AB77" s="3250"/>
      <c r="AC77" s="3246"/>
      <c r="AD77" s="3246"/>
      <c r="AE77" s="3246"/>
      <c r="AF77" s="3191"/>
      <c r="AG77" s="3132"/>
      <c r="AH77" s="3152"/>
      <c r="AI77" s="3152"/>
      <c r="AJ77" s="3192"/>
      <c r="AK77" s="3192"/>
      <c r="AL77" s="3192"/>
      <c r="AM77" s="3192"/>
      <c r="AN77" s="3192"/>
      <c r="AO77" s="3192"/>
      <c r="AP77" s="3192"/>
      <c r="AQ77" s="3192"/>
      <c r="AR77" s="3192"/>
      <c r="AS77" s="3192"/>
      <c r="AT77" s="3192"/>
      <c r="AU77" s="3192"/>
      <c r="AV77" s="3192"/>
      <c r="AW77" s="3192"/>
    </row>
    <row r="78" spans="1:49" s="3193" customFormat="1" ht="11.25" customHeight="1">
      <c r="A78" s="3150"/>
      <c r="B78" s="3273"/>
      <c r="C78" s="3274"/>
      <c r="D78" s="3249" t="s">
        <v>105</v>
      </c>
      <c r="E78" s="3190" t="s">
        <v>216</v>
      </c>
      <c r="F78" s="3158"/>
      <c r="G78" s="3235"/>
      <c r="H78" s="3262"/>
      <c r="I78" s="3235"/>
      <c r="J78" s="3235"/>
      <c r="K78" s="3263"/>
      <c r="L78" s="3269"/>
      <c r="M78" s="3246"/>
      <c r="N78" s="3247"/>
      <c r="O78" s="3235"/>
      <c r="P78" s="3247"/>
      <c r="Q78" s="3247"/>
      <c r="R78" s="3247"/>
      <c r="S78" s="3247"/>
      <c r="T78" s="3246"/>
      <c r="U78" s="3246"/>
      <c r="V78" s="3246"/>
      <c r="W78" s="3246"/>
      <c r="X78" s="3246"/>
      <c r="Y78" s="3246"/>
      <c r="Z78" s="3246"/>
      <c r="AA78" s="3256"/>
      <c r="AB78" s="3256"/>
      <c r="AC78" s="3255"/>
      <c r="AD78" s="6203" t="s">
        <v>291</v>
      </c>
      <c r="AE78" s="6205"/>
      <c r="AF78" s="3191"/>
      <c r="AG78" s="3132"/>
      <c r="AH78" s="3152"/>
      <c r="AI78" s="3152"/>
      <c r="AJ78" s="3192"/>
      <c r="AK78" s="3192"/>
      <c r="AL78" s="3192"/>
      <c r="AM78" s="3192"/>
      <c r="AN78" s="3192"/>
      <c r="AO78" s="3192"/>
      <c r="AP78" s="3192"/>
      <c r="AQ78" s="3192"/>
      <c r="AR78" s="3192"/>
      <c r="AS78" s="3192"/>
      <c r="AT78" s="3192"/>
      <c r="AU78" s="3192"/>
      <c r="AV78" s="3192"/>
      <c r="AW78" s="3192"/>
    </row>
    <row r="79" spans="1:49" s="3158" customFormat="1" ht="11.25" customHeight="1">
      <c r="A79" s="3150"/>
      <c r="B79" s="3235"/>
      <c r="C79" s="3236"/>
      <c r="D79" s="3235"/>
      <c r="E79" s="3214" t="s">
        <v>221</v>
      </c>
      <c r="G79" s="3235"/>
      <c r="H79" s="3262"/>
      <c r="I79" s="3235"/>
      <c r="J79" s="3235"/>
      <c r="K79" s="3263"/>
      <c r="L79" s="3270"/>
      <c r="M79" s="3254"/>
      <c r="N79" s="3247"/>
      <c r="O79" s="3269"/>
      <c r="P79" s="3246"/>
      <c r="Q79" s="3246"/>
      <c r="R79" s="3246"/>
      <c r="S79" s="3246"/>
      <c r="T79" s="3246"/>
      <c r="U79" s="3246"/>
      <c r="V79" s="3246"/>
      <c r="W79" s="3246"/>
      <c r="X79" s="3246"/>
      <c r="Y79" s="3246"/>
      <c r="Z79" s="3246"/>
      <c r="AA79" s="3235"/>
      <c r="AB79" s="3235"/>
      <c r="AC79" s="3255"/>
      <c r="AD79" s="6204"/>
      <c r="AE79" s="6206"/>
      <c r="AF79" s="3151"/>
      <c r="AG79" s="3275"/>
      <c r="AH79" s="3152"/>
      <c r="AI79" s="3152"/>
      <c r="AJ79" s="3152"/>
      <c r="AK79" s="3152"/>
      <c r="AL79" s="3152"/>
      <c r="AM79" s="3152"/>
      <c r="AN79" s="3152"/>
      <c r="AO79" s="3152"/>
      <c r="AP79" s="3152"/>
      <c r="AQ79" s="3152"/>
      <c r="AR79" s="3152"/>
      <c r="AS79" s="3152"/>
      <c r="AT79" s="3152"/>
      <c r="AU79" s="3152"/>
      <c r="AV79" s="3152"/>
      <c r="AW79" s="3152"/>
    </row>
    <row r="80" spans="1:49" s="3158" customFormat="1" ht="11.25" customHeight="1">
      <c r="A80" s="3276"/>
      <c r="B80" s="3235"/>
      <c r="C80" s="3236"/>
      <c r="D80" s="3235"/>
      <c r="E80" s="3235"/>
      <c r="F80" s="3235"/>
      <c r="G80" s="3235"/>
      <c r="H80" s="3235"/>
      <c r="I80" s="3235"/>
      <c r="J80" s="3235"/>
      <c r="K80" s="3235"/>
      <c r="L80" s="3235"/>
      <c r="M80" s="3235"/>
      <c r="N80" s="3235"/>
      <c r="O80" s="3235"/>
      <c r="P80" s="3235"/>
      <c r="Q80" s="3235"/>
      <c r="R80" s="3235"/>
      <c r="S80" s="3235"/>
      <c r="T80" s="3235"/>
      <c r="U80" s="3235"/>
      <c r="V80" s="3235"/>
      <c r="W80" s="3235"/>
      <c r="X80" s="3235"/>
      <c r="Y80" s="3235"/>
      <c r="Z80" s="3235"/>
      <c r="AA80" s="3235"/>
      <c r="AB80" s="3235"/>
      <c r="AC80" s="3235"/>
      <c r="AD80" s="3235"/>
      <c r="AE80" s="3235"/>
      <c r="AF80" s="3137"/>
      <c r="AG80" s="3137"/>
      <c r="AH80" s="3152"/>
      <c r="AI80" s="3152"/>
      <c r="AJ80" s="3152"/>
      <c r="AK80" s="3152"/>
      <c r="AL80" s="3152"/>
      <c r="AM80" s="3152"/>
      <c r="AN80" s="3152"/>
      <c r="AO80" s="3152"/>
      <c r="AP80" s="3152"/>
      <c r="AQ80" s="3152"/>
      <c r="AR80" s="3152"/>
      <c r="AS80" s="3152"/>
      <c r="AT80" s="3152"/>
      <c r="AU80" s="3152"/>
      <c r="AV80" s="3152"/>
      <c r="AW80" s="3152"/>
    </row>
    <row r="81" spans="1:49" s="3158" customFormat="1" ht="11.25" customHeight="1">
      <c r="A81" s="3277"/>
      <c r="B81" s="3235"/>
      <c r="C81" s="3236"/>
      <c r="D81" s="3235"/>
      <c r="E81" s="3235"/>
      <c r="F81" s="3235"/>
      <c r="G81" s="3235"/>
      <c r="H81" s="3235"/>
      <c r="I81" s="3235"/>
      <c r="J81" s="3235"/>
      <c r="K81" s="3235"/>
      <c r="L81" s="3235"/>
      <c r="M81" s="3235"/>
      <c r="N81" s="3235"/>
      <c r="O81" s="3235"/>
      <c r="P81" s="3235"/>
      <c r="Q81" s="3235"/>
      <c r="R81" s="3235"/>
      <c r="S81" s="3235"/>
      <c r="T81" s="3235"/>
      <c r="U81" s="3235"/>
      <c r="V81" s="3235"/>
      <c r="W81" s="3235"/>
      <c r="X81" s="3235"/>
      <c r="Y81" s="3235"/>
      <c r="Z81" s="3235"/>
      <c r="AA81" s="3235"/>
      <c r="AB81" s="3235"/>
      <c r="AC81" s="3235"/>
      <c r="AD81" s="3235"/>
      <c r="AE81" s="3235"/>
      <c r="AF81" s="3137"/>
      <c r="AG81" s="3137"/>
      <c r="AH81" s="3152"/>
      <c r="AI81" s="3152"/>
      <c r="AJ81" s="3152"/>
      <c r="AK81" s="3152"/>
      <c r="AL81" s="3152"/>
      <c r="AM81" s="3152"/>
      <c r="AN81" s="3152"/>
      <c r="AO81" s="3152"/>
      <c r="AP81" s="3152"/>
      <c r="AQ81" s="3152"/>
      <c r="AR81" s="3152"/>
      <c r="AS81" s="3152"/>
      <c r="AT81" s="3152"/>
      <c r="AU81" s="3152"/>
      <c r="AV81" s="3152"/>
      <c r="AW81" s="3152"/>
    </row>
    <row r="82" spans="1:49" s="3193" customFormat="1" ht="6.75" customHeight="1">
      <c r="A82" s="3150"/>
      <c r="B82" s="3151"/>
      <c r="C82" s="3137"/>
      <c r="D82" s="3209"/>
      <c r="E82" s="3160"/>
      <c r="F82" s="3169"/>
      <c r="G82" s="3169"/>
      <c r="H82" s="3131"/>
      <c r="I82" s="3131"/>
      <c r="J82" s="3161"/>
      <c r="K82" s="3161"/>
      <c r="L82" s="3161"/>
      <c r="M82" s="3152"/>
      <c r="N82" s="3161"/>
      <c r="O82" s="3161"/>
      <c r="P82" s="3161"/>
      <c r="Q82" s="3161"/>
      <c r="R82" s="3161"/>
      <c r="S82" s="3161"/>
      <c r="T82" s="3161"/>
      <c r="U82" s="3168"/>
      <c r="V82" s="3161"/>
      <c r="W82" s="3161"/>
      <c r="X82" s="3161"/>
      <c r="Y82" s="3161"/>
      <c r="Z82" s="3161"/>
      <c r="AA82" s="3161"/>
      <c r="AB82" s="3161"/>
      <c r="AC82" s="3152"/>
      <c r="AD82" s="3191"/>
      <c r="AE82" s="3191"/>
      <c r="AF82" s="3191"/>
      <c r="AG82" s="3132"/>
      <c r="AH82" s="3152"/>
      <c r="AI82" s="3152"/>
      <c r="AJ82" s="3192"/>
      <c r="AK82" s="3192"/>
      <c r="AL82" s="3192"/>
      <c r="AM82" s="3192"/>
      <c r="AN82" s="3192"/>
      <c r="AO82" s="3192"/>
      <c r="AP82" s="3192"/>
      <c r="AQ82" s="3192"/>
      <c r="AR82" s="3192"/>
      <c r="AS82" s="3192"/>
      <c r="AT82" s="3192"/>
      <c r="AU82" s="3192"/>
      <c r="AV82" s="3192"/>
      <c r="AW82" s="3192"/>
    </row>
    <row r="83" spans="1:49" s="3193" customFormat="1" ht="6.75" customHeight="1">
      <c r="A83" s="3150"/>
      <c r="B83" s="3151"/>
      <c r="C83" s="3137"/>
      <c r="D83" s="3209"/>
      <c r="E83" s="3160"/>
      <c r="F83" s="3169"/>
      <c r="G83" s="3169"/>
      <c r="H83" s="3131"/>
      <c r="I83" s="3131"/>
      <c r="J83" s="3161"/>
      <c r="K83" s="3161"/>
      <c r="L83" s="3161"/>
      <c r="M83" s="3152"/>
      <c r="N83" s="3161"/>
      <c r="O83" s="3161"/>
      <c r="P83" s="3161"/>
      <c r="Q83" s="3161"/>
      <c r="R83" s="3161"/>
      <c r="S83" s="3161"/>
      <c r="T83" s="3161"/>
      <c r="U83" s="3168"/>
      <c r="V83" s="3161"/>
      <c r="W83" s="3161"/>
      <c r="X83" s="3161"/>
      <c r="Y83" s="3161"/>
      <c r="Z83" s="3161"/>
      <c r="AA83" s="3161"/>
      <c r="AB83" s="3161"/>
      <c r="AC83" s="3152"/>
      <c r="AD83" s="3191"/>
      <c r="AE83" s="3191"/>
      <c r="AF83" s="3191"/>
      <c r="AG83" s="3132"/>
      <c r="AH83" s="3152"/>
      <c r="AI83" s="3152"/>
      <c r="AJ83" s="3192"/>
      <c r="AK83" s="3192"/>
      <c r="AL83" s="3192"/>
      <c r="AM83" s="3192"/>
      <c r="AN83" s="3192"/>
      <c r="AO83" s="3192"/>
      <c r="AP83" s="3192"/>
      <c r="AQ83" s="3192"/>
      <c r="AR83" s="3192"/>
      <c r="AS83" s="3192"/>
      <c r="AT83" s="3192"/>
      <c r="AU83" s="3192"/>
      <c r="AV83" s="3192"/>
      <c r="AW83" s="3192"/>
    </row>
    <row r="84" spans="1:49" s="3193" customFormat="1" ht="6.75" customHeight="1">
      <c r="A84" s="3150"/>
      <c r="B84" s="3151"/>
      <c r="C84" s="3137"/>
      <c r="D84" s="3209"/>
      <c r="E84" s="3160"/>
      <c r="F84" s="3169"/>
      <c r="G84" s="3169"/>
      <c r="H84" s="3131"/>
      <c r="I84" s="3131"/>
      <c r="J84" s="3161"/>
      <c r="K84" s="3161"/>
      <c r="L84" s="3161"/>
      <c r="M84" s="3152"/>
      <c r="N84" s="3161"/>
      <c r="O84" s="3161"/>
      <c r="P84" s="3161"/>
      <c r="Q84" s="3161"/>
      <c r="R84" s="3161"/>
      <c r="S84" s="3161"/>
      <c r="T84" s="3161"/>
      <c r="U84" s="3168"/>
      <c r="V84" s="3161"/>
      <c r="W84" s="3161"/>
      <c r="X84" s="3161"/>
      <c r="Y84" s="3161"/>
      <c r="Z84" s="3161"/>
      <c r="AA84" s="3161"/>
      <c r="AB84" s="3161"/>
      <c r="AC84" s="3152"/>
      <c r="AD84" s="3191"/>
      <c r="AE84" s="3191"/>
      <c r="AF84" s="3191"/>
      <c r="AG84" s="3132"/>
      <c r="AH84" s="3152"/>
      <c r="AI84" s="3152"/>
      <c r="AJ84" s="3192"/>
      <c r="AK84" s="3192"/>
      <c r="AL84" s="3192"/>
      <c r="AM84" s="3192"/>
      <c r="AN84" s="3192"/>
      <c r="AO84" s="3192"/>
      <c r="AP84" s="3192"/>
      <c r="AQ84" s="3192"/>
      <c r="AR84" s="3192"/>
      <c r="AS84" s="3192"/>
      <c r="AT84" s="3192"/>
      <c r="AU84" s="3192"/>
      <c r="AV84" s="3192"/>
      <c r="AW84" s="3192"/>
    </row>
    <row r="85" spans="1:49" s="3193" customFormat="1" ht="6.75" customHeight="1">
      <c r="A85" s="3150"/>
      <c r="B85" s="3151"/>
      <c r="C85" s="3137"/>
      <c r="D85" s="3209"/>
      <c r="E85" s="3160"/>
      <c r="F85" s="3169"/>
      <c r="G85" s="3169"/>
      <c r="H85" s="3131"/>
      <c r="I85" s="3131"/>
      <c r="J85" s="3161"/>
      <c r="K85" s="3161"/>
      <c r="L85" s="3161"/>
      <c r="M85" s="3152"/>
      <c r="N85" s="3161"/>
      <c r="O85" s="3161"/>
      <c r="P85" s="3161"/>
      <c r="Q85" s="3161"/>
      <c r="R85" s="3161"/>
      <c r="S85" s="3161"/>
      <c r="T85" s="3161"/>
      <c r="U85" s="3168"/>
      <c r="V85" s="3161"/>
      <c r="W85" s="3161"/>
      <c r="X85" s="3161"/>
      <c r="Y85" s="3161"/>
      <c r="Z85" s="3161"/>
      <c r="AA85" s="3161"/>
      <c r="AB85" s="3161"/>
      <c r="AC85" s="3152"/>
      <c r="AD85" s="3191"/>
      <c r="AE85" s="3191"/>
      <c r="AF85" s="3191"/>
      <c r="AG85" s="3132"/>
      <c r="AH85" s="3152"/>
      <c r="AI85" s="3152"/>
      <c r="AJ85" s="3192"/>
      <c r="AK85" s="3192"/>
      <c r="AL85" s="3192"/>
      <c r="AM85" s="3192"/>
      <c r="AN85" s="3192"/>
      <c r="AO85" s="3192"/>
      <c r="AP85" s="3192"/>
      <c r="AQ85" s="3192"/>
      <c r="AR85" s="3192"/>
      <c r="AS85" s="3192"/>
      <c r="AT85" s="3192"/>
      <c r="AU85" s="3192"/>
      <c r="AV85" s="3192"/>
      <c r="AW85" s="3192"/>
    </row>
    <row r="86" spans="1:49" s="3193" customFormat="1" ht="6.75" customHeight="1">
      <c r="A86" s="3150"/>
      <c r="B86" s="3151"/>
      <c r="C86" s="3137"/>
      <c r="D86" s="3209"/>
      <c r="E86" s="3160"/>
      <c r="F86" s="3169"/>
      <c r="G86" s="3169"/>
      <c r="H86" s="3131"/>
      <c r="I86" s="3131"/>
      <c r="J86" s="3161"/>
      <c r="K86" s="3161"/>
      <c r="L86" s="3161"/>
      <c r="M86" s="3152"/>
      <c r="N86" s="3161"/>
      <c r="O86" s="3161"/>
      <c r="P86" s="3161"/>
      <c r="Q86" s="3161"/>
      <c r="R86" s="3161"/>
      <c r="S86" s="3161"/>
      <c r="T86" s="3161"/>
      <c r="U86" s="3168"/>
      <c r="V86" s="3161"/>
      <c r="W86" s="3161"/>
      <c r="X86" s="3161"/>
      <c r="Y86" s="3161"/>
      <c r="Z86" s="3161"/>
      <c r="AA86" s="3161"/>
      <c r="AB86" s="3161"/>
      <c r="AC86" s="3152"/>
      <c r="AD86" s="3191"/>
      <c r="AE86" s="3191"/>
      <c r="AF86" s="3191"/>
      <c r="AG86" s="3132"/>
      <c r="AH86" s="3152"/>
      <c r="AI86" s="3152"/>
      <c r="AJ86" s="3192"/>
      <c r="AK86" s="3192"/>
      <c r="AL86" s="3192"/>
      <c r="AM86" s="3192"/>
      <c r="AN86" s="3192"/>
      <c r="AO86" s="3192"/>
      <c r="AP86" s="3192"/>
      <c r="AQ86" s="3192"/>
      <c r="AR86" s="3192"/>
      <c r="AS86" s="3192"/>
      <c r="AT86" s="3192"/>
      <c r="AU86" s="3192"/>
      <c r="AV86" s="3192"/>
      <c r="AW86" s="3192"/>
    </row>
    <row r="87" spans="1:49" s="3193" customFormat="1" ht="6.75" customHeight="1">
      <c r="A87" s="3150"/>
      <c r="B87" s="3151"/>
      <c r="C87" s="3137"/>
      <c r="D87" s="3209"/>
      <c r="E87" s="3160"/>
      <c r="F87" s="3169"/>
      <c r="G87" s="3169"/>
      <c r="H87" s="3131"/>
      <c r="I87" s="3131"/>
      <c r="J87" s="3161"/>
      <c r="K87" s="3161"/>
      <c r="L87" s="3161"/>
      <c r="M87" s="3152"/>
      <c r="N87" s="3161"/>
      <c r="O87" s="3161"/>
      <c r="P87" s="3161"/>
      <c r="Q87" s="3161"/>
      <c r="R87" s="3161"/>
      <c r="S87" s="3161"/>
      <c r="T87" s="3161"/>
      <c r="U87" s="3168"/>
      <c r="V87" s="3161"/>
      <c r="W87" s="3161"/>
      <c r="X87" s="3161"/>
      <c r="Y87" s="3161"/>
      <c r="Z87" s="3161"/>
      <c r="AA87" s="3161"/>
      <c r="AB87" s="3161"/>
      <c r="AC87" s="3152"/>
      <c r="AD87" s="3191"/>
      <c r="AE87" s="3191"/>
      <c r="AF87" s="3191"/>
      <c r="AG87" s="3132"/>
      <c r="AH87" s="3152"/>
      <c r="AI87" s="3152"/>
      <c r="AJ87" s="3192"/>
      <c r="AK87" s="3192"/>
      <c r="AL87" s="3192"/>
      <c r="AM87" s="3192"/>
      <c r="AN87" s="3192"/>
      <c r="AO87" s="3192"/>
      <c r="AP87" s="3192"/>
      <c r="AQ87" s="3192"/>
      <c r="AR87" s="3192"/>
      <c r="AS87" s="3192"/>
      <c r="AT87" s="3192"/>
      <c r="AU87" s="3192"/>
      <c r="AV87" s="3192"/>
      <c r="AW87" s="3192"/>
    </row>
    <row r="88" spans="1:49" s="3193" customFormat="1" ht="6.75" customHeight="1">
      <c r="A88" s="3150"/>
      <c r="B88" s="3151"/>
      <c r="C88" s="3137"/>
      <c r="D88" s="3209"/>
      <c r="E88" s="3160"/>
      <c r="F88" s="3169"/>
      <c r="G88" s="3169"/>
      <c r="H88" s="3131"/>
      <c r="I88" s="3131"/>
      <c r="J88" s="3161"/>
      <c r="K88" s="3161"/>
      <c r="L88" s="3161"/>
      <c r="M88" s="3152"/>
      <c r="N88" s="3161"/>
      <c r="O88" s="3161"/>
      <c r="P88" s="3161"/>
      <c r="Q88" s="3161"/>
      <c r="R88" s="3161"/>
      <c r="S88" s="3161"/>
      <c r="T88" s="3161"/>
      <c r="U88" s="3168"/>
      <c r="V88" s="3161"/>
      <c r="W88" s="3161"/>
      <c r="X88" s="3161"/>
      <c r="Y88" s="3161"/>
      <c r="Z88" s="3161"/>
      <c r="AA88" s="3161"/>
      <c r="AB88" s="3161"/>
      <c r="AC88" s="3152"/>
      <c r="AD88" s="3191"/>
      <c r="AE88" s="3191"/>
      <c r="AF88" s="3191"/>
      <c r="AG88" s="3132"/>
      <c r="AH88" s="3152"/>
      <c r="AI88" s="3152"/>
      <c r="AJ88" s="3192"/>
      <c r="AK88" s="3192"/>
      <c r="AL88" s="3192"/>
      <c r="AM88" s="3192"/>
      <c r="AN88" s="3192"/>
      <c r="AO88" s="3192"/>
      <c r="AP88" s="3192"/>
      <c r="AQ88" s="3192"/>
      <c r="AR88" s="3192"/>
      <c r="AS88" s="3192"/>
      <c r="AT88" s="3192"/>
      <c r="AU88" s="3192"/>
      <c r="AV88" s="3192"/>
      <c r="AW88" s="3192"/>
    </row>
    <row r="89" spans="1:49" s="3193" customFormat="1" ht="6.75" customHeight="1">
      <c r="A89" s="3150"/>
      <c r="B89" s="3151"/>
      <c r="C89" s="3137"/>
      <c r="D89" s="3209"/>
      <c r="E89" s="3160"/>
      <c r="F89" s="3169"/>
      <c r="G89" s="3169"/>
      <c r="H89" s="3131"/>
      <c r="I89" s="3131"/>
      <c r="J89" s="3161"/>
      <c r="K89" s="3161"/>
      <c r="L89" s="3161"/>
      <c r="M89" s="3152"/>
      <c r="N89" s="3161"/>
      <c r="O89" s="3161"/>
      <c r="P89" s="3161"/>
      <c r="Q89" s="3161"/>
      <c r="R89" s="3161"/>
      <c r="S89" s="3161"/>
      <c r="T89" s="3161"/>
      <c r="U89" s="3168"/>
      <c r="V89" s="3161"/>
      <c r="W89" s="3161"/>
      <c r="X89" s="3161"/>
      <c r="Y89" s="3161"/>
      <c r="Z89" s="3161"/>
      <c r="AA89" s="3161"/>
      <c r="AB89" s="3161"/>
      <c r="AC89" s="3152"/>
      <c r="AD89" s="3191"/>
      <c r="AE89" s="3191"/>
      <c r="AF89" s="3191"/>
      <c r="AG89" s="3132"/>
      <c r="AH89" s="3152"/>
      <c r="AI89" s="3152"/>
      <c r="AJ89" s="3192"/>
      <c r="AK89" s="3192"/>
      <c r="AL89" s="3192"/>
      <c r="AM89" s="3192"/>
      <c r="AN89" s="3192"/>
      <c r="AO89" s="3192"/>
      <c r="AP89" s="3192"/>
      <c r="AQ89" s="3192"/>
      <c r="AR89" s="3192"/>
      <c r="AS89" s="3192"/>
      <c r="AT89" s="3192"/>
      <c r="AU89" s="3192"/>
      <c r="AV89" s="3192"/>
      <c r="AW89" s="3192"/>
    </row>
    <row r="90" spans="1:49" s="3193" customFormat="1" ht="6.75" customHeight="1">
      <c r="A90" s="3150"/>
      <c r="B90" s="3151"/>
      <c r="C90" s="3137"/>
      <c r="D90" s="3209"/>
      <c r="E90" s="3160"/>
      <c r="F90" s="3169"/>
      <c r="G90" s="3169"/>
      <c r="H90" s="3131"/>
      <c r="I90" s="3131"/>
      <c r="J90" s="3161"/>
      <c r="K90" s="3161"/>
      <c r="L90" s="3161"/>
      <c r="M90" s="3152"/>
      <c r="N90" s="3161"/>
      <c r="O90" s="3161"/>
      <c r="P90" s="3161"/>
      <c r="Q90" s="3161"/>
      <c r="R90" s="3161"/>
      <c r="S90" s="3161"/>
      <c r="T90" s="3161"/>
      <c r="U90" s="3168"/>
      <c r="V90" s="3161"/>
      <c r="W90" s="3161"/>
      <c r="X90" s="3161"/>
      <c r="Y90" s="3161"/>
      <c r="Z90" s="3161"/>
      <c r="AA90" s="3161"/>
      <c r="AB90" s="3161"/>
      <c r="AC90" s="3152"/>
      <c r="AD90" s="3191"/>
      <c r="AE90" s="3191"/>
      <c r="AF90" s="3191"/>
      <c r="AG90" s="3132"/>
      <c r="AH90" s="3152"/>
      <c r="AI90" s="3152"/>
      <c r="AJ90" s="3192"/>
      <c r="AK90" s="3192"/>
      <c r="AL90" s="3192"/>
      <c r="AM90" s="3192"/>
      <c r="AN90" s="3192"/>
      <c r="AO90" s="3192"/>
      <c r="AP90" s="3192"/>
      <c r="AQ90" s="3192"/>
      <c r="AR90" s="3192"/>
      <c r="AS90" s="3192"/>
      <c r="AT90" s="3192"/>
      <c r="AU90" s="3192"/>
      <c r="AV90" s="3192"/>
      <c r="AW90" s="3192"/>
    </row>
    <row r="91" spans="1:49" s="3193" customFormat="1" ht="6.75" customHeight="1">
      <c r="A91" s="3150"/>
      <c r="B91" s="3151"/>
      <c r="C91" s="3137"/>
      <c r="D91" s="3209"/>
      <c r="E91" s="3160"/>
      <c r="F91" s="3169"/>
      <c r="G91" s="3169"/>
      <c r="H91" s="3131"/>
      <c r="I91" s="3131"/>
      <c r="J91" s="3161"/>
      <c r="K91" s="3161"/>
      <c r="L91" s="3161"/>
      <c r="M91" s="3152"/>
      <c r="N91" s="3161"/>
      <c r="O91" s="3161"/>
      <c r="P91" s="3161"/>
      <c r="Q91" s="3161"/>
      <c r="R91" s="3161"/>
      <c r="S91" s="3161"/>
      <c r="T91" s="3161"/>
      <c r="U91" s="3168"/>
      <c r="V91" s="3161"/>
      <c r="W91" s="3161"/>
      <c r="X91" s="3161"/>
      <c r="Y91" s="3161"/>
      <c r="Z91" s="3161"/>
      <c r="AA91" s="3161"/>
      <c r="AB91" s="3161"/>
      <c r="AC91" s="3152"/>
      <c r="AD91" s="3191"/>
      <c r="AE91" s="3191"/>
      <c r="AF91" s="3191"/>
      <c r="AG91" s="3132"/>
      <c r="AH91" s="3152"/>
      <c r="AI91" s="3152"/>
      <c r="AJ91" s="3192"/>
      <c r="AK91" s="3192"/>
      <c r="AL91" s="3192"/>
      <c r="AM91" s="3192"/>
      <c r="AN91" s="3192"/>
      <c r="AO91" s="3192"/>
      <c r="AP91" s="3192"/>
      <c r="AQ91" s="3192"/>
      <c r="AR91" s="3192"/>
      <c r="AS91" s="3192"/>
      <c r="AT91" s="3192"/>
      <c r="AU91" s="3192"/>
      <c r="AV91" s="3192"/>
      <c r="AW91" s="3192"/>
    </row>
    <row r="92" spans="1:49" s="3193" customFormat="1" ht="6.75" customHeight="1">
      <c r="A92" s="3150"/>
      <c r="B92" s="3151"/>
      <c r="C92" s="3137"/>
      <c r="D92" s="3209"/>
      <c r="E92" s="3160"/>
      <c r="F92" s="3169"/>
      <c r="G92" s="3169"/>
      <c r="H92" s="3131"/>
      <c r="I92" s="3131"/>
      <c r="J92" s="3161"/>
      <c r="K92" s="3161"/>
      <c r="L92" s="3161"/>
      <c r="M92" s="3152"/>
      <c r="N92" s="3161"/>
      <c r="O92" s="3161"/>
      <c r="P92" s="3161"/>
      <c r="Q92" s="3161"/>
      <c r="R92" s="3161"/>
      <c r="S92" s="3161"/>
      <c r="T92" s="3161"/>
      <c r="U92" s="3168"/>
      <c r="V92" s="3161"/>
      <c r="W92" s="3161"/>
      <c r="X92" s="3161"/>
      <c r="Y92" s="3161"/>
      <c r="Z92" s="3161"/>
      <c r="AA92" s="3161"/>
      <c r="AB92" s="3161"/>
      <c r="AC92" s="3152"/>
      <c r="AD92" s="3191"/>
      <c r="AE92" s="3191"/>
      <c r="AF92" s="3191"/>
      <c r="AG92" s="3132"/>
      <c r="AH92" s="3152"/>
      <c r="AI92" s="3152"/>
      <c r="AJ92" s="3192"/>
      <c r="AK92" s="3192"/>
      <c r="AL92" s="3192"/>
      <c r="AM92" s="3192"/>
      <c r="AN92" s="3192"/>
      <c r="AO92" s="3192"/>
      <c r="AP92" s="3192"/>
      <c r="AQ92" s="3192"/>
      <c r="AR92" s="3192"/>
      <c r="AS92" s="3192"/>
      <c r="AT92" s="3192"/>
      <c r="AU92" s="3192"/>
      <c r="AV92" s="3192"/>
      <c r="AW92" s="3192"/>
    </row>
    <row r="93" spans="1:49" s="3193" customFormat="1" ht="6.75" customHeight="1">
      <c r="A93" s="3150"/>
      <c r="B93" s="3151"/>
      <c r="C93" s="3137"/>
      <c r="D93" s="3209"/>
      <c r="E93" s="3160"/>
      <c r="F93" s="3169"/>
      <c r="G93" s="3169"/>
      <c r="H93" s="3131"/>
      <c r="I93" s="3131"/>
      <c r="J93" s="3161"/>
      <c r="K93" s="3161"/>
      <c r="L93" s="3161"/>
      <c r="M93" s="3152"/>
      <c r="N93" s="3161"/>
      <c r="O93" s="3161"/>
      <c r="P93" s="3161"/>
      <c r="Q93" s="3161"/>
      <c r="R93" s="3161"/>
      <c r="S93" s="3161"/>
      <c r="T93" s="3161"/>
      <c r="U93" s="3168"/>
      <c r="V93" s="3161"/>
      <c r="W93" s="3161"/>
      <c r="X93" s="3161"/>
      <c r="Y93" s="3161"/>
      <c r="Z93" s="3161"/>
      <c r="AA93" s="3161"/>
      <c r="AB93" s="3161"/>
      <c r="AC93" s="3152"/>
      <c r="AD93" s="3191"/>
      <c r="AE93" s="3191"/>
      <c r="AF93" s="3191"/>
      <c r="AG93" s="3132"/>
      <c r="AH93" s="3152"/>
      <c r="AI93" s="3152"/>
      <c r="AJ93" s="3192"/>
      <c r="AK93" s="3192"/>
      <c r="AL93" s="3192"/>
      <c r="AM93" s="3192"/>
      <c r="AN93" s="3192"/>
      <c r="AO93" s="3192"/>
      <c r="AP93" s="3192"/>
      <c r="AQ93" s="3192"/>
      <c r="AR93" s="3192"/>
      <c r="AS93" s="3192"/>
      <c r="AT93" s="3192"/>
      <c r="AU93" s="3192"/>
      <c r="AV93" s="3192"/>
      <c r="AW93" s="3192"/>
    </row>
    <row r="94" spans="1:49" s="3193" customFormat="1" ht="6.75" customHeight="1">
      <c r="A94" s="3150"/>
      <c r="B94" s="3151"/>
      <c r="C94" s="3137"/>
      <c r="D94" s="3209"/>
      <c r="E94" s="3160"/>
      <c r="F94" s="3169"/>
      <c r="G94" s="3169"/>
      <c r="H94" s="3131"/>
      <c r="I94" s="3131"/>
      <c r="J94" s="3161"/>
      <c r="K94" s="3161"/>
      <c r="L94" s="3161"/>
      <c r="M94" s="3152"/>
      <c r="N94" s="3161"/>
      <c r="O94" s="3161"/>
      <c r="P94" s="3161"/>
      <c r="Q94" s="3161"/>
      <c r="R94" s="3161"/>
      <c r="S94" s="3161"/>
      <c r="T94" s="3161"/>
      <c r="U94" s="3168"/>
      <c r="V94" s="3161"/>
      <c r="W94" s="3161"/>
      <c r="X94" s="3161"/>
      <c r="Y94" s="3161"/>
      <c r="Z94" s="3161"/>
      <c r="AA94" s="3161"/>
      <c r="AB94" s="3161"/>
      <c r="AC94" s="3152"/>
      <c r="AD94" s="3191"/>
      <c r="AE94" s="3191"/>
      <c r="AF94" s="3191"/>
      <c r="AG94" s="3132"/>
      <c r="AH94" s="3152"/>
      <c r="AI94" s="3152"/>
      <c r="AJ94" s="3192"/>
      <c r="AK94" s="3192"/>
      <c r="AL94" s="3192"/>
      <c r="AM94" s="3192"/>
      <c r="AN94" s="3192"/>
      <c r="AO94" s="3192"/>
      <c r="AP94" s="3192"/>
      <c r="AQ94" s="3192"/>
      <c r="AR94" s="3192"/>
      <c r="AS94" s="3192"/>
      <c r="AT94" s="3192"/>
      <c r="AU94" s="3192"/>
      <c r="AV94" s="3192"/>
      <c r="AW94" s="3192"/>
    </row>
    <row r="95" spans="1:49" s="3193" customFormat="1" ht="6.75" customHeight="1">
      <c r="A95" s="3150"/>
      <c r="B95" s="3151"/>
      <c r="C95" s="3137"/>
      <c r="D95" s="3209"/>
      <c r="E95" s="3160"/>
      <c r="F95" s="3169"/>
      <c r="G95" s="3169"/>
      <c r="H95" s="3131"/>
      <c r="I95" s="3131"/>
      <c r="J95" s="3161"/>
      <c r="K95" s="3161"/>
      <c r="L95" s="3161"/>
      <c r="M95" s="3152"/>
      <c r="N95" s="3161"/>
      <c r="O95" s="3161"/>
      <c r="P95" s="3161"/>
      <c r="Q95" s="3161"/>
      <c r="R95" s="3161"/>
      <c r="S95" s="3161"/>
      <c r="T95" s="3161"/>
      <c r="U95" s="3168"/>
      <c r="V95" s="3161"/>
      <c r="W95" s="3161"/>
      <c r="X95" s="3161"/>
      <c r="Y95" s="3161"/>
      <c r="Z95" s="3161"/>
      <c r="AA95" s="3161"/>
      <c r="AB95" s="3161"/>
      <c r="AC95" s="3152"/>
      <c r="AD95" s="3191"/>
      <c r="AE95" s="3191"/>
      <c r="AF95" s="3191"/>
      <c r="AG95" s="3132"/>
      <c r="AH95" s="3152"/>
      <c r="AI95" s="3152"/>
      <c r="AJ95" s="3192"/>
      <c r="AK95" s="3192"/>
      <c r="AL95" s="3192"/>
      <c r="AM95" s="3192"/>
      <c r="AN95" s="3192"/>
      <c r="AO95" s="3192"/>
      <c r="AP95" s="3192"/>
      <c r="AQ95" s="3192"/>
      <c r="AR95" s="3192"/>
      <c r="AS95" s="3192"/>
      <c r="AT95" s="3192"/>
      <c r="AU95" s="3192"/>
      <c r="AV95" s="3192"/>
      <c r="AW95" s="3192"/>
    </row>
    <row r="96" spans="1:49" s="3193" customFormat="1" ht="6.75" customHeight="1">
      <c r="A96" s="3150"/>
      <c r="B96" s="3151"/>
      <c r="C96" s="3137"/>
      <c r="D96" s="3209"/>
      <c r="E96" s="3160"/>
      <c r="F96" s="3169"/>
      <c r="G96" s="3169"/>
      <c r="H96" s="3131"/>
      <c r="I96" s="3131"/>
      <c r="J96" s="3161"/>
      <c r="K96" s="3161"/>
      <c r="L96" s="3161"/>
      <c r="M96" s="3152"/>
      <c r="N96" s="3161"/>
      <c r="O96" s="3161"/>
      <c r="P96" s="3161"/>
      <c r="Q96" s="3161"/>
      <c r="R96" s="3161"/>
      <c r="S96" s="3161"/>
      <c r="T96" s="3161"/>
      <c r="U96" s="3168"/>
      <c r="V96" s="3161"/>
      <c r="W96" s="3161"/>
      <c r="X96" s="3161"/>
      <c r="Y96" s="3161"/>
      <c r="Z96" s="3161"/>
      <c r="AA96" s="3161"/>
      <c r="AB96" s="3161"/>
      <c r="AC96" s="3152"/>
      <c r="AD96" s="3191"/>
      <c r="AE96" s="3191"/>
      <c r="AF96" s="3191"/>
      <c r="AG96" s="3132"/>
      <c r="AH96" s="3152"/>
      <c r="AI96" s="3152"/>
      <c r="AJ96" s="3192"/>
      <c r="AK96" s="3192"/>
      <c r="AL96" s="3192"/>
      <c r="AM96" s="3192"/>
      <c r="AN96" s="3192"/>
      <c r="AO96" s="3192"/>
      <c r="AP96" s="3192"/>
      <c r="AQ96" s="3192"/>
      <c r="AR96" s="3192"/>
      <c r="AS96" s="3192"/>
      <c r="AT96" s="3192"/>
      <c r="AU96" s="3192"/>
      <c r="AV96" s="3192"/>
      <c r="AW96" s="3192"/>
    </row>
    <row r="97" spans="1:49" s="3193" customFormat="1" ht="6.75" customHeight="1">
      <c r="A97" s="3150"/>
      <c r="B97" s="3151"/>
      <c r="C97" s="3137"/>
      <c r="D97" s="3209"/>
      <c r="E97" s="3160"/>
      <c r="F97" s="3169"/>
      <c r="G97" s="3169"/>
      <c r="H97" s="3131"/>
      <c r="I97" s="3131"/>
      <c r="J97" s="3161"/>
      <c r="K97" s="3161"/>
      <c r="L97" s="3161"/>
      <c r="M97" s="3152"/>
      <c r="N97" s="3161"/>
      <c r="O97" s="3161"/>
      <c r="P97" s="3161"/>
      <c r="Q97" s="3161"/>
      <c r="R97" s="3161"/>
      <c r="S97" s="3161"/>
      <c r="T97" s="3161"/>
      <c r="U97" s="3168"/>
      <c r="V97" s="3161"/>
      <c r="W97" s="3161"/>
      <c r="X97" s="3161"/>
      <c r="Y97" s="3161"/>
      <c r="Z97" s="3161"/>
      <c r="AA97" s="3161"/>
      <c r="AB97" s="3161"/>
      <c r="AC97" s="3152"/>
      <c r="AD97" s="3191"/>
      <c r="AE97" s="3191"/>
      <c r="AF97" s="3191"/>
      <c r="AG97" s="3132"/>
      <c r="AH97" s="3152"/>
      <c r="AI97" s="3152"/>
      <c r="AJ97" s="3192"/>
      <c r="AK97" s="3192"/>
      <c r="AL97" s="3192"/>
      <c r="AM97" s="3192"/>
      <c r="AN97" s="3192"/>
      <c r="AO97" s="3192"/>
      <c r="AP97" s="3192"/>
      <c r="AQ97" s="3192"/>
      <c r="AR97" s="3192"/>
      <c r="AS97" s="3192"/>
      <c r="AT97" s="3192"/>
      <c r="AU97" s="3192"/>
      <c r="AV97" s="3192"/>
      <c r="AW97" s="3192"/>
    </row>
    <row r="98" spans="1:49" s="3193" customFormat="1" ht="6.75" customHeight="1">
      <c r="A98" s="3150"/>
      <c r="B98" s="3151"/>
      <c r="C98" s="3137"/>
      <c r="D98" s="3209"/>
      <c r="E98" s="3160"/>
      <c r="F98" s="3169"/>
      <c r="G98" s="3169"/>
      <c r="H98" s="3131"/>
      <c r="I98" s="3131"/>
      <c r="J98" s="3161"/>
      <c r="K98" s="3161"/>
      <c r="L98" s="3161"/>
      <c r="M98" s="3152"/>
      <c r="N98" s="3161"/>
      <c r="O98" s="3161"/>
      <c r="P98" s="3161"/>
      <c r="Q98" s="3161"/>
      <c r="R98" s="3161"/>
      <c r="S98" s="3161"/>
      <c r="T98" s="3161"/>
      <c r="U98" s="3168"/>
      <c r="V98" s="3161"/>
      <c r="W98" s="3161"/>
      <c r="X98" s="3161"/>
      <c r="Y98" s="3161"/>
      <c r="Z98" s="3161"/>
      <c r="AA98" s="3161"/>
      <c r="AB98" s="3161"/>
      <c r="AC98" s="3152"/>
      <c r="AD98" s="3191"/>
      <c r="AE98" s="3191"/>
      <c r="AF98" s="3191"/>
      <c r="AG98" s="3132"/>
      <c r="AH98" s="3152"/>
      <c r="AI98" s="3152"/>
      <c r="AJ98" s="3192"/>
      <c r="AK98" s="3192"/>
      <c r="AL98" s="3192"/>
      <c r="AM98" s="3192"/>
      <c r="AN98" s="3192"/>
      <c r="AO98" s="3192"/>
      <c r="AP98" s="3192"/>
      <c r="AQ98" s="3192"/>
      <c r="AR98" s="3192"/>
      <c r="AS98" s="3192"/>
      <c r="AT98" s="3192"/>
      <c r="AU98" s="3192"/>
      <c r="AV98" s="3192"/>
      <c r="AW98" s="3192"/>
    </row>
    <row r="99" spans="1:49" s="3193" customFormat="1" ht="6.75" customHeight="1">
      <c r="A99" s="3150"/>
      <c r="B99" s="3151"/>
      <c r="C99" s="3137"/>
      <c r="D99" s="3209"/>
      <c r="E99" s="3160"/>
      <c r="F99" s="3169"/>
      <c r="G99" s="3169"/>
      <c r="H99" s="3131"/>
      <c r="I99" s="3131"/>
      <c r="J99" s="3161"/>
      <c r="K99" s="3161"/>
      <c r="L99" s="3161"/>
      <c r="M99" s="3152"/>
      <c r="N99" s="3161"/>
      <c r="O99" s="3161"/>
      <c r="P99" s="3161"/>
      <c r="Q99" s="3161"/>
      <c r="R99" s="3161"/>
      <c r="S99" s="3161"/>
      <c r="T99" s="3161"/>
      <c r="U99" s="3168"/>
      <c r="V99" s="3161"/>
      <c r="W99" s="3161"/>
      <c r="X99" s="3161"/>
      <c r="Y99" s="3161"/>
      <c r="Z99" s="3161"/>
      <c r="AA99" s="3161"/>
      <c r="AB99" s="3161"/>
      <c r="AC99" s="3152"/>
      <c r="AD99" s="3191"/>
      <c r="AE99" s="3191"/>
      <c r="AF99" s="3191"/>
      <c r="AG99" s="3132"/>
      <c r="AH99" s="3152"/>
      <c r="AI99" s="3152"/>
      <c r="AJ99" s="3192"/>
      <c r="AK99" s="3192"/>
      <c r="AL99" s="3192"/>
      <c r="AM99" s="3192"/>
      <c r="AN99" s="3192"/>
      <c r="AO99" s="3192"/>
      <c r="AP99" s="3192"/>
      <c r="AQ99" s="3192"/>
      <c r="AR99" s="3192"/>
      <c r="AS99" s="3192"/>
      <c r="AT99" s="3192"/>
      <c r="AU99" s="3192"/>
      <c r="AV99" s="3192"/>
      <c r="AW99" s="3192"/>
    </row>
    <row r="100" spans="1:49" s="3193" customFormat="1" ht="6.75" customHeight="1">
      <c r="A100" s="3150"/>
      <c r="B100" s="3151"/>
      <c r="C100" s="3137"/>
      <c r="D100" s="3209"/>
      <c r="E100" s="3160"/>
      <c r="F100" s="3169"/>
      <c r="G100" s="3169"/>
      <c r="H100" s="3131"/>
      <c r="I100" s="3131"/>
      <c r="J100" s="3161"/>
      <c r="K100" s="3161"/>
      <c r="L100" s="3161"/>
      <c r="M100" s="3152"/>
      <c r="N100" s="3161"/>
      <c r="O100" s="3161"/>
      <c r="P100" s="3161"/>
      <c r="Q100" s="3161"/>
      <c r="R100" s="3161"/>
      <c r="S100" s="3161"/>
      <c r="T100" s="3161"/>
      <c r="U100" s="3168"/>
      <c r="V100" s="3161"/>
      <c r="W100" s="3161"/>
      <c r="X100" s="3161"/>
      <c r="Y100" s="3161"/>
      <c r="Z100" s="3161"/>
      <c r="AA100" s="3161"/>
      <c r="AB100" s="3161"/>
      <c r="AC100" s="3152"/>
      <c r="AD100" s="3191"/>
      <c r="AE100" s="3191"/>
      <c r="AF100" s="3191"/>
      <c r="AG100" s="3132"/>
      <c r="AH100" s="3152"/>
      <c r="AI100" s="3152"/>
      <c r="AJ100" s="3192"/>
      <c r="AK100" s="3192"/>
      <c r="AL100" s="3192"/>
      <c r="AM100" s="3192"/>
      <c r="AN100" s="3192"/>
      <c r="AO100" s="3192"/>
      <c r="AP100" s="3192"/>
      <c r="AQ100" s="3192"/>
      <c r="AR100" s="3192"/>
      <c r="AS100" s="3192"/>
      <c r="AT100" s="3192"/>
      <c r="AU100" s="3192"/>
      <c r="AV100" s="3192"/>
      <c r="AW100" s="3192"/>
    </row>
    <row r="101" spans="1:49" s="3193" customFormat="1" ht="6.75" customHeight="1">
      <c r="A101" s="3150"/>
      <c r="B101" s="3151"/>
      <c r="C101" s="3137"/>
      <c r="D101" s="3209"/>
      <c r="E101" s="3160"/>
      <c r="F101" s="3169"/>
      <c r="G101" s="3169"/>
      <c r="H101" s="3131"/>
      <c r="I101" s="3131"/>
      <c r="J101" s="3161"/>
      <c r="K101" s="3161"/>
      <c r="L101" s="3161"/>
      <c r="M101" s="3152"/>
      <c r="N101" s="3161"/>
      <c r="O101" s="3161"/>
      <c r="P101" s="3161"/>
      <c r="Q101" s="3161"/>
      <c r="R101" s="3161"/>
      <c r="S101" s="3161"/>
      <c r="T101" s="3161"/>
      <c r="U101" s="3168"/>
      <c r="V101" s="3161"/>
      <c r="W101" s="3161"/>
      <c r="X101" s="3161"/>
      <c r="Y101" s="3161"/>
      <c r="Z101" s="3161"/>
      <c r="AA101" s="3161"/>
      <c r="AB101" s="3161"/>
      <c r="AC101" s="3152"/>
      <c r="AD101" s="3191"/>
      <c r="AE101" s="3191"/>
      <c r="AF101" s="3191"/>
      <c r="AG101" s="3132"/>
      <c r="AH101" s="3152"/>
      <c r="AI101" s="3152"/>
      <c r="AJ101" s="3192"/>
      <c r="AK101" s="3192"/>
      <c r="AL101" s="3192"/>
      <c r="AM101" s="3192"/>
      <c r="AN101" s="3192"/>
      <c r="AO101" s="3192"/>
      <c r="AP101" s="3192"/>
      <c r="AQ101" s="3192"/>
      <c r="AR101" s="3192"/>
      <c r="AS101" s="3192"/>
      <c r="AT101" s="3192"/>
      <c r="AU101" s="3192"/>
      <c r="AV101" s="3192"/>
      <c r="AW101" s="3192"/>
    </row>
    <row r="102" spans="1:49" s="3193" customFormat="1" ht="6.75" customHeight="1">
      <c r="A102" s="3150"/>
      <c r="B102" s="3151"/>
      <c r="C102" s="3137"/>
      <c r="D102" s="3209"/>
      <c r="E102" s="3160"/>
      <c r="F102" s="3169"/>
      <c r="G102" s="3169"/>
      <c r="H102" s="3131"/>
      <c r="I102" s="3131"/>
      <c r="J102" s="3161"/>
      <c r="K102" s="3161"/>
      <c r="L102" s="3161"/>
      <c r="M102" s="3152"/>
      <c r="N102" s="3161"/>
      <c r="O102" s="3161"/>
      <c r="P102" s="3161"/>
      <c r="Q102" s="3161"/>
      <c r="R102" s="3161"/>
      <c r="S102" s="3161"/>
      <c r="T102" s="3161"/>
      <c r="U102" s="3168"/>
      <c r="V102" s="3161"/>
      <c r="W102" s="3161"/>
      <c r="X102" s="3161"/>
      <c r="Y102" s="3161"/>
      <c r="Z102" s="3161"/>
      <c r="AA102" s="3161"/>
      <c r="AB102" s="3161"/>
      <c r="AC102" s="3152"/>
      <c r="AD102" s="3191"/>
      <c r="AE102" s="3191"/>
      <c r="AF102" s="3191"/>
      <c r="AG102" s="3132"/>
      <c r="AH102" s="3152"/>
      <c r="AI102" s="3152"/>
      <c r="AJ102" s="3192"/>
      <c r="AK102" s="3192"/>
      <c r="AL102" s="3192"/>
      <c r="AM102" s="3192"/>
      <c r="AN102" s="3192"/>
      <c r="AO102" s="3192"/>
      <c r="AP102" s="3192"/>
      <c r="AQ102" s="3192"/>
      <c r="AR102" s="3192"/>
      <c r="AS102" s="3192"/>
      <c r="AT102" s="3192"/>
      <c r="AU102" s="3192"/>
      <c r="AV102" s="3192"/>
      <c r="AW102" s="3192"/>
    </row>
    <row r="103" spans="1:49" s="3193" customFormat="1" ht="6.75" customHeight="1">
      <c r="A103" s="3150"/>
      <c r="B103" s="3151"/>
      <c r="C103" s="3137"/>
      <c r="D103" s="3209"/>
      <c r="E103" s="3160"/>
      <c r="F103" s="3169"/>
      <c r="G103" s="3169"/>
      <c r="H103" s="3131"/>
      <c r="I103" s="3131"/>
      <c r="J103" s="3161"/>
      <c r="K103" s="3161"/>
      <c r="L103" s="3161"/>
      <c r="M103" s="3152"/>
      <c r="N103" s="3161"/>
      <c r="O103" s="3161"/>
      <c r="P103" s="3161"/>
      <c r="Q103" s="3161"/>
      <c r="R103" s="3161"/>
      <c r="S103" s="3161"/>
      <c r="T103" s="3161"/>
      <c r="U103" s="3168"/>
      <c r="V103" s="3161"/>
      <c r="W103" s="3161"/>
      <c r="X103" s="3161"/>
      <c r="Y103" s="3161"/>
      <c r="Z103" s="3161"/>
      <c r="AA103" s="3161"/>
      <c r="AB103" s="3161"/>
      <c r="AC103" s="3152"/>
      <c r="AD103" s="3191"/>
      <c r="AE103" s="3191"/>
      <c r="AF103" s="3191"/>
      <c r="AG103" s="3132"/>
      <c r="AH103" s="3152"/>
      <c r="AI103" s="3152"/>
      <c r="AJ103" s="3192"/>
      <c r="AK103" s="3192"/>
      <c r="AL103" s="3192"/>
      <c r="AM103" s="3192"/>
      <c r="AN103" s="3192"/>
      <c r="AO103" s="3192"/>
      <c r="AP103" s="3192"/>
      <c r="AQ103" s="3192"/>
      <c r="AR103" s="3192"/>
      <c r="AS103" s="3192"/>
      <c r="AT103" s="3192"/>
      <c r="AU103" s="3192"/>
      <c r="AV103" s="3192"/>
      <c r="AW103" s="3192"/>
    </row>
    <row r="104" spans="1:49" s="3193" customFormat="1" ht="6.75" customHeight="1">
      <c r="A104" s="3150"/>
      <c r="B104" s="3151"/>
      <c r="C104" s="3137"/>
      <c r="D104" s="3209"/>
      <c r="E104" s="3160"/>
      <c r="F104" s="3169"/>
      <c r="G104" s="3169"/>
      <c r="H104" s="3131"/>
      <c r="I104" s="3131"/>
      <c r="J104" s="3161"/>
      <c r="K104" s="3161"/>
      <c r="L104" s="3161"/>
      <c r="M104" s="3152"/>
      <c r="N104" s="3161"/>
      <c r="O104" s="3161"/>
      <c r="P104" s="3161"/>
      <c r="Q104" s="3161"/>
      <c r="R104" s="3161"/>
      <c r="S104" s="3161"/>
      <c r="T104" s="3161"/>
      <c r="U104" s="3168"/>
      <c r="V104" s="3161"/>
      <c r="W104" s="3161"/>
      <c r="X104" s="3161"/>
      <c r="Y104" s="3161"/>
      <c r="Z104" s="3161"/>
      <c r="AA104" s="3161"/>
      <c r="AB104" s="3161"/>
      <c r="AC104" s="3152"/>
      <c r="AD104" s="3191"/>
      <c r="AE104" s="3191"/>
      <c r="AF104" s="3191"/>
      <c r="AG104" s="3132"/>
      <c r="AH104" s="3152"/>
      <c r="AI104" s="3152"/>
      <c r="AJ104" s="3192"/>
      <c r="AK104" s="3192"/>
      <c r="AL104" s="3192"/>
      <c r="AM104" s="3192"/>
      <c r="AN104" s="3192"/>
      <c r="AO104" s="3192"/>
      <c r="AP104" s="3192"/>
      <c r="AQ104" s="3192"/>
      <c r="AR104" s="3192"/>
      <c r="AS104" s="3192"/>
      <c r="AT104" s="3192"/>
      <c r="AU104" s="3192"/>
      <c r="AV104" s="3192"/>
      <c r="AW104" s="3192"/>
    </row>
    <row r="105" spans="1:49" s="3193" customFormat="1" ht="6.75" customHeight="1">
      <c r="A105" s="3150"/>
      <c r="B105" s="3151"/>
      <c r="C105" s="3137"/>
      <c r="D105" s="3209"/>
      <c r="E105" s="3160"/>
      <c r="F105" s="3169"/>
      <c r="G105" s="3169"/>
      <c r="H105" s="3131"/>
      <c r="I105" s="3131"/>
      <c r="J105" s="3161"/>
      <c r="K105" s="3161"/>
      <c r="L105" s="3161"/>
      <c r="M105" s="3152"/>
      <c r="N105" s="3161"/>
      <c r="O105" s="3161"/>
      <c r="P105" s="3161"/>
      <c r="Q105" s="3161"/>
      <c r="R105" s="3161"/>
      <c r="S105" s="3161"/>
      <c r="T105" s="3161"/>
      <c r="U105" s="3168"/>
      <c r="V105" s="3161"/>
      <c r="W105" s="3161"/>
      <c r="X105" s="3161"/>
      <c r="Y105" s="3161"/>
      <c r="Z105" s="3161"/>
      <c r="AA105" s="3161"/>
      <c r="AB105" s="3161"/>
      <c r="AC105" s="3152"/>
      <c r="AD105" s="3191"/>
      <c r="AE105" s="3191"/>
      <c r="AF105" s="3191"/>
      <c r="AG105" s="3132"/>
      <c r="AH105" s="3152"/>
      <c r="AI105" s="3152"/>
      <c r="AJ105" s="3192"/>
      <c r="AK105" s="3192"/>
      <c r="AL105" s="3192"/>
      <c r="AM105" s="3192"/>
      <c r="AN105" s="3192"/>
      <c r="AO105" s="3192"/>
      <c r="AP105" s="3192"/>
      <c r="AQ105" s="3192"/>
      <c r="AR105" s="3192"/>
      <c r="AS105" s="3192"/>
      <c r="AT105" s="3192"/>
      <c r="AU105" s="3192"/>
      <c r="AV105" s="3192"/>
      <c r="AW105" s="3192"/>
    </row>
    <row r="106" spans="1:49" s="3193" customFormat="1" ht="6.75" customHeight="1">
      <c r="A106" s="3150"/>
      <c r="B106" s="3151"/>
      <c r="C106" s="3137"/>
      <c r="D106" s="3209"/>
      <c r="E106" s="3160"/>
      <c r="F106" s="3169"/>
      <c r="G106" s="3169"/>
      <c r="H106" s="3131"/>
      <c r="I106" s="3131"/>
      <c r="J106" s="3161"/>
      <c r="K106" s="3161"/>
      <c r="L106" s="3161"/>
      <c r="M106" s="3152"/>
      <c r="N106" s="3161"/>
      <c r="O106" s="3161"/>
      <c r="P106" s="3161"/>
      <c r="Q106" s="3161"/>
      <c r="R106" s="3161"/>
      <c r="S106" s="3161"/>
      <c r="T106" s="3161"/>
      <c r="U106" s="3168"/>
      <c r="V106" s="3161"/>
      <c r="W106" s="3161"/>
      <c r="X106" s="3161"/>
      <c r="Y106" s="3161"/>
      <c r="Z106" s="3161"/>
      <c r="AA106" s="3161"/>
      <c r="AB106" s="3161"/>
      <c r="AC106" s="3152"/>
      <c r="AD106" s="3191"/>
      <c r="AE106" s="3191"/>
      <c r="AF106" s="3191"/>
      <c r="AG106" s="3132"/>
      <c r="AH106" s="3152"/>
      <c r="AI106" s="3152"/>
      <c r="AJ106" s="3192"/>
      <c r="AK106" s="3192"/>
      <c r="AL106" s="3192"/>
      <c r="AM106" s="3192"/>
      <c r="AN106" s="3192"/>
      <c r="AO106" s="3192"/>
      <c r="AP106" s="3192"/>
      <c r="AQ106" s="3192"/>
      <c r="AR106" s="3192"/>
      <c r="AS106" s="3192"/>
      <c r="AT106" s="3192"/>
      <c r="AU106" s="3192"/>
      <c r="AV106" s="3192"/>
      <c r="AW106" s="3192"/>
    </row>
    <row r="107" spans="1:49" s="3193" customFormat="1" ht="6.75" customHeight="1">
      <c r="A107" s="3150"/>
      <c r="B107" s="3151"/>
      <c r="C107" s="3137"/>
      <c r="D107" s="3209"/>
      <c r="E107" s="3160"/>
      <c r="F107" s="3169"/>
      <c r="G107" s="3169"/>
      <c r="H107" s="3131"/>
      <c r="I107" s="3131"/>
      <c r="J107" s="3161"/>
      <c r="K107" s="3161"/>
      <c r="L107" s="3161"/>
      <c r="M107" s="3152"/>
      <c r="N107" s="3161"/>
      <c r="O107" s="3161"/>
      <c r="P107" s="3161"/>
      <c r="Q107" s="3161"/>
      <c r="R107" s="3161"/>
      <c r="S107" s="3161"/>
      <c r="T107" s="3161"/>
      <c r="U107" s="3168"/>
      <c r="V107" s="3161"/>
      <c r="W107" s="3161"/>
      <c r="X107" s="3161"/>
      <c r="Y107" s="3161"/>
      <c r="Z107" s="3161"/>
      <c r="AA107" s="3161"/>
      <c r="AB107" s="3161"/>
      <c r="AC107" s="3152"/>
      <c r="AD107" s="3191"/>
      <c r="AE107" s="3191"/>
      <c r="AF107" s="3191"/>
      <c r="AG107" s="3132"/>
      <c r="AH107" s="3152"/>
      <c r="AI107" s="3152"/>
      <c r="AJ107" s="3192"/>
      <c r="AK107" s="3192"/>
      <c r="AL107" s="3192"/>
      <c r="AM107" s="3192"/>
      <c r="AN107" s="3192"/>
      <c r="AO107" s="3192"/>
      <c r="AP107" s="3192"/>
      <c r="AQ107" s="3192"/>
      <c r="AR107" s="3192"/>
      <c r="AS107" s="3192"/>
      <c r="AT107" s="3192"/>
      <c r="AU107" s="3192"/>
      <c r="AV107" s="3192"/>
      <c r="AW107" s="3192"/>
    </row>
    <row r="108" spans="1:49" s="3193" customFormat="1" ht="6.75" customHeight="1">
      <c r="A108" s="3150"/>
      <c r="B108" s="3151"/>
      <c r="C108" s="3137"/>
      <c r="D108" s="3209"/>
      <c r="E108" s="3160"/>
      <c r="F108" s="3169"/>
      <c r="G108" s="3169"/>
      <c r="H108" s="3131"/>
      <c r="I108" s="3131"/>
      <c r="J108" s="3161"/>
      <c r="K108" s="3161"/>
      <c r="L108" s="3161"/>
      <c r="M108" s="3152"/>
      <c r="N108" s="3161"/>
      <c r="O108" s="3161"/>
      <c r="P108" s="3161"/>
      <c r="Q108" s="3161"/>
      <c r="R108" s="3161"/>
      <c r="S108" s="3161"/>
      <c r="T108" s="3161"/>
      <c r="U108" s="3168"/>
      <c r="V108" s="3161"/>
      <c r="W108" s="3161"/>
      <c r="X108" s="3161"/>
      <c r="Y108" s="3161"/>
      <c r="Z108" s="3161"/>
      <c r="AA108" s="3161"/>
      <c r="AB108" s="3161"/>
      <c r="AC108" s="3152"/>
      <c r="AD108" s="3191"/>
      <c r="AE108" s="3191"/>
      <c r="AF108" s="3191"/>
      <c r="AG108" s="3132"/>
      <c r="AH108" s="3152"/>
      <c r="AI108" s="3152"/>
      <c r="AJ108" s="3192"/>
      <c r="AK108" s="3192"/>
      <c r="AL108" s="3192"/>
      <c r="AM108" s="3192"/>
      <c r="AN108" s="3192"/>
      <c r="AO108" s="3192"/>
      <c r="AP108" s="3192"/>
      <c r="AQ108" s="3192"/>
      <c r="AR108" s="3192"/>
      <c r="AS108" s="3192"/>
      <c r="AT108" s="3192"/>
      <c r="AU108" s="3192"/>
      <c r="AV108" s="3192"/>
      <c r="AW108" s="3192"/>
    </row>
    <row r="109" spans="1:49" s="3193" customFormat="1" ht="6.75" customHeight="1">
      <c r="A109" s="3150"/>
      <c r="B109" s="3151"/>
      <c r="C109" s="3137"/>
      <c r="D109" s="3209"/>
      <c r="E109" s="3160"/>
      <c r="F109" s="3169"/>
      <c r="G109" s="3169"/>
      <c r="H109" s="3131"/>
      <c r="I109" s="3131"/>
      <c r="J109" s="3161"/>
      <c r="K109" s="3161"/>
      <c r="L109" s="3161"/>
      <c r="M109" s="3152"/>
      <c r="N109" s="3161"/>
      <c r="O109" s="3161"/>
      <c r="P109" s="3161"/>
      <c r="Q109" s="3161"/>
      <c r="R109" s="3161"/>
      <c r="S109" s="3161"/>
      <c r="T109" s="3161"/>
      <c r="U109" s="3168"/>
      <c r="V109" s="3161"/>
      <c r="W109" s="3161"/>
      <c r="X109" s="3161"/>
      <c r="Y109" s="3161"/>
      <c r="Z109" s="3161"/>
      <c r="AA109" s="3161"/>
      <c r="AB109" s="3161"/>
      <c r="AC109" s="3152"/>
      <c r="AD109" s="3191"/>
      <c r="AE109" s="3191"/>
      <c r="AF109" s="3191"/>
      <c r="AG109" s="3132"/>
      <c r="AH109" s="3152"/>
      <c r="AI109" s="3152"/>
      <c r="AJ109" s="3192"/>
      <c r="AK109" s="3192"/>
      <c r="AL109" s="3192"/>
      <c r="AM109" s="3192"/>
      <c r="AN109" s="3192"/>
      <c r="AO109" s="3192"/>
      <c r="AP109" s="3192"/>
      <c r="AQ109" s="3192"/>
      <c r="AR109" s="3192"/>
      <c r="AS109" s="3192"/>
      <c r="AT109" s="3192"/>
      <c r="AU109" s="3192"/>
      <c r="AV109" s="3192"/>
      <c r="AW109" s="3192"/>
    </row>
    <row r="110" spans="1:49" s="3193" customFormat="1" ht="6.75" customHeight="1">
      <c r="A110" s="3150"/>
      <c r="B110" s="3151"/>
      <c r="C110" s="3137"/>
      <c r="D110" s="3209"/>
      <c r="E110" s="3160"/>
      <c r="F110" s="3169"/>
      <c r="G110" s="3169"/>
      <c r="H110" s="3131"/>
      <c r="I110" s="3131"/>
      <c r="J110" s="3161"/>
      <c r="K110" s="3161"/>
      <c r="L110" s="3161"/>
      <c r="M110" s="3152"/>
      <c r="N110" s="3161"/>
      <c r="O110" s="3161"/>
      <c r="P110" s="3161"/>
      <c r="Q110" s="3161"/>
      <c r="R110" s="3161"/>
      <c r="S110" s="3161"/>
      <c r="T110" s="3161"/>
      <c r="U110" s="3168"/>
      <c r="V110" s="3161"/>
      <c r="W110" s="3161"/>
      <c r="X110" s="3161"/>
      <c r="Y110" s="3161"/>
      <c r="Z110" s="3161"/>
      <c r="AA110" s="3161"/>
      <c r="AB110" s="3161"/>
      <c r="AC110" s="3152"/>
      <c r="AD110" s="3191"/>
      <c r="AE110" s="3191"/>
      <c r="AF110" s="3191"/>
      <c r="AG110" s="3132"/>
      <c r="AH110" s="3152"/>
      <c r="AI110" s="3152"/>
      <c r="AJ110" s="3192"/>
      <c r="AK110" s="3192"/>
      <c r="AL110" s="3192"/>
      <c r="AM110" s="3192"/>
      <c r="AN110" s="3192"/>
      <c r="AO110" s="3192"/>
      <c r="AP110" s="3192"/>
      <c r="AQ110" s="3192"/>
      <c r="AR110" s="3192"/>
      <c r="AS110" s="3192"/>
      <c r="AT110" s="3192"/>
      <c r="AU110" s="3192"/>
      <c r="AV110" s="3192"/>
      <c r="AW110" s="3192"/>
    </row>
    <row r="111" spans="1:49" s="3193" customFormat="1" ht="6.75" customHeight="1">
      <c r="A111" s="3150"/>
      <c r="B111" s="3151"/>
      <c r="C111" s="3137"/>
      <c r="D111" s="3209"/>
      <c r="E111" s="3160"/>
      <c r="F111" s="3169"/>
      <c r="G111" s="3169"/>
      <c r="H111" s="3131"/>
      <c r="I111" s="3131"/>
      <c r="J111" s="3161"/>
      <c r="K111" s="3161"/>
      <c r="L111" s="3161"/>
      <c r="M111" s="3152"/>
      <c r="N111" s="3161"/>
      <c r="O111" s="3161"/>
      <c r="P111" s="3161"/>
      <c r="Q111" s="3161"/>
      <c r="R111" s="3161"/>
      <c r="S111" s="3161"/>
      <c r="T111" s="3161"/>
      <c r="U111" s="3168"/>
      <c r="V111" s="3161"/>
      <c r="W111" s="3161"/>
      <c r="X111" s="3161"/>
      <c r="Y111" s="3161"/>
      <c r="Z111" s="3161"/>
      <c r="AA111" s="3161"/>
      <c r="AB111" s="3161"/>
      <c r="AC111" s="3152"/>
      <c r="AD111" s="3191"/>
      <c r="AE111" s="3191"/>
      <c r="AF111" s="3191"/>
      <c r="AG111" s="3132"/>
      <c r="AH111" s="3152"/>
      <c r="AI111" s="3152"/>
      <c r="AJ111" s="3192"/>
      <c r="AK111" s="3192"/>
      <c r="AL111" s="3192"/>
      <c r="AM111" s="3192"/>
      <c r="AN111" s="3192"/>
      <c r="AO111" s="3192"/>
      <c r="AP111" s="3192"/>
      <c r="AQ111" s="3192"/>
      <c r="AR111" s="3192"/>
      <c r="AS111" s="3192"/>
      <c r="AT111" s="3192"/>
      <c r="AU111" s="3192"/>
      <c r="AV111" s="3192"/>
      <c r="AW111" s="3192"/>
    </row>
    <row r="112" spans="1:49" s="3193" customFormat="1" ht="6.75" customHeight="1">
      <c r="A112" s="3150"/>
      <c r="B112" s="3151"/>
      <c r="C112" s="3137"/>
      <c r="D112" s="3209"/>
      <c r="E112" s="3160"/>
      <c r="F112" s="3169"/>
      <c r="G112" s="3169"/>
      <c r="H112" s="3131"/>
      <c r="I112" s="3131"/>
      <c r="J112" s="3161"/>
      <c r="K112" s="3161"/>
      <c r="L112" s="3161"/>
      <c r="M112" s="3152"/>
      <c r="N112" s="3161"/>
      <c r="O112" s="3161"/>
      <c r="P112" s="3161"/>
      <c r="Q112" s="3161"/>
      <c r="R112" s="3161"/>
      <c r="S112" s="3161"/>
      <c r="T112" s="3161"/>
      <c r="U112" s="3168"/>
      <c r="V112" s="3161"/>
      <c r="W112" s="3161"/>
      <c r="X112" s="3161"/>
      <c r="Y112" s="3161"/>
      <c r="Z112" s="3161"/>
      <c r="AA112" s="3161"/>
      <c r="AB112" s="3161"/>
      <c r="AC112" s="3152"/>
      <c r="AD112" s="3191"/>
      <c r="AE112" s="3191"/>
      <c r="AF112" s="3191"/>
      <c r="AG112" s="3132"/>
      <c r="AH112" s="3152"/>
      <c r="AI112" s="3152"/>
      <c r="AJ112" s="3192"/>
      <c r="AK112" s="3192"/>
      <c r="AL112" s="3192"/>
      <c r="AM112" s="3192"/>
      <c r="AN112" s="3192"/>
      <c r="AO112" s="3192"/>
      <c r="AP112" s="3192"/>
      <c r="AQ112" s="3192"/>
      <c r="AR112" s="3192"/>
      <c r="AS112" s="3192"/>
      <c r="AT112" s="3192"/>
      <c r="AU112" s="3192"/>
      <c r="AV112" s="3192"/>
      <c r="AW112" s="3192"/>
    </row>
    <row r="113" spans="1:49" s="3193" customFormat="1" ht="6.75" customHeight="1">
      <c r="A113" s="3150"/>
      <c r="B113" s="3151"/>
      <c r="C113" s="3137"/>
      <c r="D113" s="3209"/>
      <c r="E113" s="3160"/>
      <c r="F113" s="3169"/>
      <c r="G113" s="3169"/>
      <c r="H113" s="3131"/>
      <c r="I113" s="3131"/>
      <c r="J113" s="3161"/>
      <c r="K113" s="3161"/>
      <c r="L113" s="3161"/>
      <c r="M113" s="3152"/>
      <c r="N113" s="3161"/>
      <c r="O113" s="3161"/>
      <c r="P113" s="3161"/>
      <c r="Q113" s="3161"/>
      <c r="R113" s="3161"/>
      <c r="S113" s="3161"/>
      <c r="T113" s="3161"/>
      <c r="U113" s="3168"/>
      <c r="V113" s="3161"/>
      <c r="W113" s="3161"/>
      <c r="X113" s="3161"/>
      <c r="Y113" s="3161"/>
      <c r="Z113" s="3161"/>
      <c r="AA113" s="3161"/>
      <c r="AB113" s="3161"/>
      <c r="AC113" s="3152"/>
      <c r="AD113" s="3191"/>
      <c r="AE113" s="3191"/>
      <c r="AF113" s="3191"/>
      <c r="AG113" s="3132"/>
      <c r="AH113" s="3152"/>
      <c r="AI113" s="3152"/>
      <c r="AJ113" s="3192"/>
      <c r="AK113" s="3192"/>
      <c r="AL113" s="3192"/>
      <c r="AM113" s="3192"/>
      <c r="AN113" s="3192"/>
      <c r="AO113" s="3192"/>
      <c r="AP113" s="3192"/>
      <c r="AQ113" s="3192"/>
      <c r="AR113" s="3192"/>
      <c r="AS113" s="3192"/>
      <c r="AT113" s="3192"/>
      <c r="AU113" s="3192"/>
      <c r="AV113" s="3192"/>
      <c r="AW113" s="3192"/>
    </row>
    <row r="114" spans="1:49" s="3193" customFormat="1" ht="6.75" customHeight="1">
      <c r="A114" s="3150"/>
      <c r="B114" s="3151"/>
      <c r="C114" s="3137"/>
      <c r="D114" s="3209"/>
      <c r="E114" s="3160"/>
      <c r="F114" s="3169"/>
      <c r="G114" s="3169"/>
      <c r="H114" s="3131"/>
      <c r="I114" s="3131"/>
      <c r="J114" s="3161"/>
      <c r="K114" s="3161"/>
      <c r="L114" s="3161"/>
      <c r="M114" s="3152"/>
      <c r="N114" s="3161"/>
      <c r="O114" s="3161"/>
      <c r="P114" s="3161"/>
      <c r="Q114" s="3161"/>
      <c r="R114" s="3161"/>
      <c r="S114" s="3161"/>
      <c r="T114" s="3161"/>
      <c r="U114" s="3168"/>
      <c r="V114" s="3161"/>
      <c r="W114" s="3161"/>
      <c r="X114" s="3161"/>
      <c r="Y114" s="3161"/>
      <c r="Z114" s="3161"/>
      <c r="AA114" s="3161"/>
      <c r="AB114" s="3161"/>
      <c r="AC114" s="3152"/>
      <c r="AD114" s="3191"/>
      <c r="AE114" s="3191"/>
      <c r="AF114" s="3191"/>
      <c r="AG114" s="3132"/>
      <c r="AH114" s="3152"/>
      <c r="AI114" s="3152"/>
      <c r="AJ114" s="3192"/>
      <c r="AK114" s="3192"/>
      <c r="AL114" s="3192"/>
      <c r="AM114" s="3192"/>
      <c r="AN114" s="3192"/>
      <c r="AO114" s="3192"/>
      <c r="AP114" s="3192"/>
      <c r="AQ114" s="3192"/>
      <c r="AR114" s="3192"/>
      <c r="AS114" s="3192"/>
      <c r="AT114" s="3192"/>
      <c r="AU114" s="3192"/>
      <c r="AV114" s="3192"/>
      <c r="AW114" s="3192"/>
    </row>
    <row r="115" spans="1:49" s="3193" customFormat="1" ht="6.75" customHeight="1">
      <c r="A115" s="3150"/>
      <c r="B115" s="3151"/>
      <c r="C115" s="3137"/>
      <c r="D115" s="3209"/>
      <c r="E115" s="3160"/>
      <c r="F115" s="3169"/>
      <c r="G115" s="3169"/>
      <c r="H115" s="3131"/>
      <c r="I115" s="3131"/>
      <c r="J115" s="3161"/>
      <c r="K115" s="3161"/>
      <c r="L115" s="3161"/>
      <c r="M115" s="3152"/>
      <c r="N115" s="3161"/>
      <c r="O115" s="3161"/>
      <c r="P115" s="3161"/>
      <c r="Q115" s="3161"/>
      <c r="R115" s="3161"/>
      <c r="S115" s="3161"/>
      <c r="T115" s="3161"/>
      <c r="U115" s="3168"/>
      <c r="V115" s="3161"/>
      <c r="W115" s="3161"/>
      <c r="X115" s="3161"/>
      <c r="Y115" s="3161"/>
      <c r="Z115" s="3161"/>
      <c r="AA115" s="3161"/>
      <c r="AB115" s="3161"/>
      <c r="AC115" s="3152"/>
      <c r="AD115" s="3191"/>
      <c r="AE115" s="3191"/>
      <c r="AF115" s="3191"/>
      <c r="AG115" s="3132"/>
      <c r="AH115" s="3152"/>
      <c r="AI115" s="3152"/>
      <c r="AJ115" s="3192"/>
      <c r="AK115" s="3192"/>
      <c r="AL115" s="3192"/>
      <c r="AM115" s="3192"/>
      <c r="AN115" s="3192"/>
      <c r="AO115" s="3192"/>
      <c r="AP115" s="3192"/>
      <c r="AQ115" s="3192"/>
      <c r="AR115" s="3192"/>
      <c r="AS115" s="3192"/>
      <c r="AT115" s="3192"/>
      <c r="AU115" s="3192"/>
      <c r="AV115" s="3192"/>
      <c r="AW115" s="3192"/>
    </row>
    <row r="116" spans="1:49" s="3193" customFormat="1" ht="6.75" customHeight="1">
      <c r="A116" s="3150"/>
      <c r="B116" s="3151"/>
      <c r="C116" s="3137"/>
      <c r="D116" s="3209"/>
      <c r="E116" s="3160"/>
      <c r="F116" s="3169"/>
      <c r="G116" s="3169"/>
      <c r="H116" s="3131"/>
      <c r="I116" s="3131"/>
      <c r="J116" s="3161"/>
      <c r="K116" s="3161"/>
      <c r="L116" s="3161"/>
      <c r="M116" s="3152"/>
      <c r="N116" s="3161"/>
      <c r="O116" s="3161"/>
      <c r="P116" s="3161"/>
      <c r="Q116" s="3161"/>
      <c r="R116" s="3161"/>
      <c r="S116" s="3161"/>
      <c r="T116" s="3161"/>
      <c r="U116" s="3168"/>
      <c r="V116" s="3161"/>
      <c r="W116" s="3161"/>
      <c r="X116" s="3161"/>
      <c r="Y116" s="3161"/>
      <c r="Z116" s="3161"/>
      <c r="AA116" s="3161"/>
      <c r="AB116" s="3161"/>
      <c r="AC116" s="3152"/>
      <c r="AD116" s="3191"/>
      <c r="AE116" s="3191"/>
      <c r="AF116" s="3191"/>
      <c r="AG116" s="3132"/>
      <c r="AH116" s="3152"/>
      <c r="AI116" s="3152"/>
      <c r="AJ116" s="3192"/>
      <c r="AK116" s="3192"/>
      <c r="AL116" s="3192"/>
      <c r="AM116" s="3192"/>
      <c r="AN116" s="3192"/>
      <c r="AO116" s="3192"/>
      <c r="AP116" s="3192"/>
      <c r="AQ116" s="3192"/>
      <c r="AR116" s="3192"/>
      <c r="AS116" s="3192"/>
      <c r="AT116" s="3192"/>
      <c r="AU116" s="3192"/>
      <c r="AV116" s="3192"/>
      <c r="AW116" s="3192"/>
    </row>
    <row r="117" spans="1:49" s="3193" customFormat="1" ht="6.75" customHeight="1">
      <c r="A117" s="3150"/>
      <c r="B117" s="3151"/>
      <c r="C117" s="3137"/>
      <c r="D117" s="3209"/>
      <c r="E117" s="3160"/>
      <c r="F117" s="3169"/>
      <c r="G117" s="3169"/>
      <c r="H117" s="3131"/>
      <c r="I117" s="3131"/>
      <c r="J117" s="3161"/>
      <c r="K117" s="3161"/>
      <c r="L117" s="3161"/>
      <c r="M117" s="3152"/>
      <c r="N117" s="3161"/>
      <c r="O117" s="3161"/>
      <c r="P117" s="3161"/>
      <c r="Q117" s="3161"/>
      <c r="R117" s="3161"/>
      <c r="S117" s="3161"/>
      <c r="T117" s="3161"/>
      <c r="U117" s="3168"/>
      <c r="V117" s="3161"/>
      <c r="W117" s="3161"/>
      <c r="X117" s="3161"/>
      <c r="Y117" s="3161"/>
      <c r="Z117" s="3161"/>
      <c r="AA117" s="3161"/>
      <c r="AB117" s="3161"/>
      <c r="AC117" s="3152"/>
      <c r="AD117" s="3191"/>
      <c r="AE117" s="3191"/>
      <c r="AF117" s="3191"/>
      <c r="AG117" s="3132"/>
      <c r="AH117" s="3152"/>
      <c r="AI117" s="3152"/>
      <c r="AJ117" s="3192"/>
      <c r="AK117" s="3192"/>
      <c r="AL117" s="3192"/>
      <c r="AM117" s="3192"/>
      <c r="AN117" s="3192"/>
      <c r="AO117" s="3192"/>
      <c r="AP117" s="3192"/>
      <c r="AQ117" s="3192"/>
      <c r="AR117" s="3192"/>
      <c r="AS117" s="3192"/>
      <c r="AT117" s="3192"/>
      <c r="AU117" s="3192"/>
      <c r="AV117" s="3192"/>
      <c r="AW117" s="3192"/>
    </row>
    <row r="118" spans="1:49" s="3193" customFormat="1" ht="6.75" customHeight="1">
      <c r="A118" s="3150"/>
      <c r="B118" s="3151"/>
      <c r="C118" s="3137"/>
      <c r="D118" s="3209"/>
      <c r="E118" s="3160"/>
      <c r="F118" s="3169"/>
      <c r="G118" s="3169"/>
      <c r="H118" s="3131"/>
      <c r="I118" s="3131"/>
      <c r="J118" s="3161"/>
      <c r="K118" s="3161"/>
      <c r="L118" s="3161"/>
      <c r="M118" s="3152"/>
      <c r="N118" s="3161"/>
      <c r="O118" s="3161"/>
      <c r="P118" s="3161"/>
      <c r="Q118" s="3161"/>
      <c r="R118" s="3161"/>
      <c r="S118" s="3161"/>
      <c r="T118" s="3161"/>
      <c r="U118" s="3168"/>
      <c r="V118" s="3161"/>
      <c r="W118" s="3161"/>
      <c r="X118" s="3161"/>
      <c r="Y118" s="3161"/>
      <c r="Z118" s="3161"/>
      <c r="AA118" s="3161"/>
      <c r="AB118" s="3161"/>
      <c r="AC118" s="3152"/>
      <c r="AD118" s="3191"/>
      <c r="AE118" s="3191"/>
      <c r="AF118" s="3191"/>
      <c r="AG118" s="3132"/>
      <c r="AH118" s="3152"/>
      <c r="AI118" s="3152"/>
      <c r="AJ118" s="3192"/>
      <c r="AK118" s="3192"/>
      <c r="AL118" s="3192"/>
      <c r="AM118" s="3192"/>
      <c r="AN118" s="3192"/>
      <c r="AO118" s="3192"/>
      <c r="AP118" s="3192"/>
      <c r="AQ118" s="3192"/>
      <c r="AR118" s="3192"/>
      <c r="AS118" s="3192"/>
      <c r="AT118" s="3192"/>
      <c r="AU118" s="3192"/>
      <c r="AV118" s="3192"/>
      <c r="AW118" s="3192"/>
    </row>
    <row r="119" spans="1:49" s="3193" customFormat="1" ht="6.75" customHeight="1">
      <c r="A119" s="3150"/>
      <c r="B119" s="3151"/>
      <c r="C119" s="3137"/>
      <c r="D119" s="3209"/>
      <c r="E119" s="3160"/>
      <c r="F119" s="3169"/>
      <c r="G119" s="3169"/>
      <c r="H119" s="3131"/>
      <c r="I119" s="3131"/>
      <c r="J119" s="3161"/>
      <c r="K119" s="3161"/>
      <c r="L119" s="3161"/>
      <c r="M119" s="3152"/>
      <c r="N119" s="3161"/>
      <c r="O119" s="3161"/>
      <c r="P119" s="3161"/>
      <c r="Q119" s="3161"/>
      <c r="R119" s="3161"/>
      <c r="S119" s="3161"/>
      <c r="T119" s="3161"/>
      <c r="U119" s="3168"/>
      <c r="V119" s="3161"/>
      <c r="W119" s="3161"/>
      <c r="X119" s="3161"/>
      <c r="Y119" s="3161"/>
      <c r="Z119" s="3161"/>
      <c r="AA119" s="3161"/>
      <c r="AB119" s="3161"/>
      <c r="AC119" s="3152"/>
      <c r="AD119" s="3191"/>
      <c r="AE119" s="3191"/>
      <c r="AF119" s="3191"/>
      <c r="AG119" s="3132"/>
      <c r="AH119" s="3152"/>
      <c r="AI119" s="3152"/>
      <c r="AJ119" s="3192"/>
      <c r="AK119" s="3192"/>
      <c r="AL119" s="3192"/>
      <c r="AM119" s="3192"/>
      <c r="AN119" s="3192"/>
      <c r="AO119" s="3192"/>
      <c r="AP119" s="3192"/>
      <c r="AQ119" s="3192"/>
      <c r="AR119" s="3192"/>
      <c r="AS119" s="3192"/>
      <c r="AT119" s="3192"/>
      <c r="AU119" s="3192"/>
      <c r="AV119" s="3192"/>
      <c r="AW119" s="3192"/>
    </row>
    <row r="120" spans="1:49" s="3193" customFormat="1" ht="6.75" customHeight="1">
      <c r="A120" s="3150"/>
      <c r="B120" s="3151"/>
      <c r="C120" s="3137"/>
      <c r="D120" s="3209"/>
      <c r="E120" s="3160"/>
      <c r="F120" s="3169"/>
      <c r="G120" s="3169"/>
      <c r="H120" s="3131"/>
      <c r="I120" s="3131"/>
      <c r="J120" s="3161"/>
      <c r="K120" s="3161"/>
      <c r="L120" s="3161"/>
      <c r="M120" s="3152"/>
      <c r="N120" s="3161"/>
      <c r="O120" s="3161"/>
      <c r="P120" s="3161"/>
      <c r="Q120" s="3161"/>
      <c r="R120" s="3161"/>
      <c r="S120" s="3161"/>
      <c r="T120" s="3161"/>
      <c r="U120" s="3168"/>
      <c r="V120" s="3161"/>
      <c r="W120" s="3161"/>
      <c r="X120" s="3161"/>
      <c r="Y120" s="3161"/>
      <c r="Z120" s="3161"/>
      <c r="AA120" s="3161"/>
      <c r="AB120" s="3161"/>
      <c r="AC120" s="3152"/>
      <c r="AD120" s="3191"/>
      <c r="AE120" s="3191"/>
      <c r="AF120" s="3191"/>
      <c r="AG120" s="3132"/>
      <c r="AH120" s="3152"/>
      <c r="AI120" s="3152"/>
      <c r="AJ120" s="3192"/>
      <c r="AK120" s="3192"/>
      <c r="AL120" s="3192"/>
      <c r="AM120" s="3192"/>
      <c r="AN120" s="3192"/>
      <c r="AO120" s="3192"/>
      <c r="AP120" s="3192"/>
      <c r="AQ120" s="3192"/>
      <c r="AR120" s="3192"/>
      <c r="AS120" s="3192"/>
      <c r="AT120" s="3192"/>
      <c r="AU120" s="3192"/>
      <c r="AV120" s="3192"/>
      <c r="AW120" s="3192"/>
    </row>
    <row r="121" spans="1:49" s="3193" customFormat="1" ht="6.75" customHeight="1">
      <c r="A121" s="3150"/>
      <c r="B121" s="3151"/>
      <c r="C121" s="3137"/>
      <c r="D121" s="3209"/>
      <c r="E121" s="3160"/>
      <c r="F121" s="3169"/>
      <c r="G121" s="3169"/>
      <c r="H121" s="3131"/>
      <c r="I121" s="3131"/>
      <c r="J121" s="3161"/>
      <c r="K121" s="3161"/>
      <c r="L121" s="3161"/>
      <c r="M121" s="3152"/>
      <c r="N121" s="3161"/>
      <c r="O121" s="3161"/>
      <c r="P121" s="3161"/>
      <c r="Q121" s="3161"/>
      <c r="R121" s="3161"/>
      <c r="S121" s="3161"/>
      <c r="T121" s="3161"/>
      <c r="U121" s="3168"/>
      <c r="V121" s="3161"/>
      <c r="W121" s="3161"/>
      <c r="X121" s="3161"/>
      <c r="Y121" s="3161"/>
      <c r="Z121" s="3161"/>
      <c r="AA121" s="3161"/>
      <c r="AB121" s="3161"/>
      <c r="AC121" s="3152"/>
      <c r="AD121" s="3191"/>
      <c r="AE121" s="3191"/>
      <c r="AF121" s="3191"/>
      <c r="AG121" s="3132"/>
      <c r="AH121" s="3152"/>
      <c r="AI121" s="3152"/>
      <c r="AJ121" s="3192"/>
      <c r="AK121" s="3192"/>
      <c r="AL121" s="3192"/>
      <c r="AM121" s="3192"/>
      <c r="AN121" s="3192"/>
      <c r="AO121" s="3192"/>
      <c r="AP121" s="3192"/>
      <c r="AQ121" s="3192"/>
      <c r="AR121" s="3192"/>
      <c r="AS121" s="3192"/>
      <c r="AT121" s="3192"/>
      <c r="AU121" s="3192"/>
      <c r="AV121" s="3192"/>
      <c r="AW121" s="3192"/>
    </row>
    <row r="122" spans="1:49" s="3193" customFormat="1" ht="6.75" customHeight="1">
      <c r="A122" s="3150"/>
      <c r="B122" s="3151"/>
      <c r="C122" s="3137"/>
      <c r="D122" s="3209"/>
      <c r="E122" s="3160"/>
      <c r="F122" s="3169"/>
      <c r="G122" s="3169"/>
      <c r="H122" s="3131"/>
      <c r="I122" s="3131"/>
      <c r="J122" s="3161"/>
      <c r="K122" s="3161"/>
      <c r="L122" s="3161"/>
      <c r="M122" s="3152"/>
      <c r="N122" s="3161"/>
      <c r="O122" s="3161"/>
      <c r="P122" s="3161"/>
      <c r="Q122" s="3161"/>
      <c r="R122" s="3161"/>
      <c r="S122" s="3161"/>
      <c r="T122" s="3161"/>
      <c r="U122" s="3168"/>
      <c r="V122" s="3161"/>
      <c r="W122" s="3161"/>
      <c r="X122" s="3161"/>
      <c r="Y122" s="3161"/>
      <c r="Z122" s="3161"/>
      <c r="AA122" s="3161"/>
      <c r="AB122" s="3161"/>
      <c r="AC122" s="3152"/>
      <c r="AD122" s="3191"/>
      <c r="AE122" s="3191"/>
      <c r="AF122" s="3191"/>
      <c r="AG122" s="3132"/>
      <c r="AH122" s="3152"/>
      <c r="AI122" s="3152"/>
      <c r="AJ122" s="3192"/>
      <c r="AK122" s="3192"/>
      <c r="AL122" s="3192"/>
      <c r="AM122" s="3192"/>
      <c r="AN122" s="3192"/>
      <c r="AO122" s="3192"/>
      <c r="AP122" s="3192"/>
      <c r="AQ122" s="3192"/>
      <c r="AR122" s="3192"/>
      <c r="AS122" s="3192"/>
      <c r="AT122" s="3192"/>
      <c r="AU122" s="3192"/>
      <c r="AV122" s="3192"/>
      <c r="AW122" s="3192"/>
    </row>
    <row r="123" spans="1:49" s="3193" customFormat="1" ht="6.75" customHeight="1">
      <c r="A123" s="3150"/>
      <c r="B123" s="3151"/>
      <c r="C123" s="3137"/>
      <c r="D123" s="3209"/>
      <c r="E123" s="3160"/>
      <c r="F123" s="3169"/>
      <c r="G123" s="3169"/>
      <c r="H123" s="3131"/>
      <c r="I123" s="3131"/>
      <c r="J123" s="3161"/>
      <c r="K123" s="3161"/>
      <c r="L123" s="3161"/>
      <c r="M123" s="3152"/>
      <c r="N123" s="3161"/>
      <c r="O123" s="3161"/>
      <c r="P123" s="3161"/>
      <c r="Q123" s="3161"/>
      <c r="R123" s="3161"/>
      <c r="S123" s="3161"/>
      <c r="T123" s="3161"/>
      <c r="U123" s="3168"/>
      <c r="V123" s="3161"/>
      <c r="W123" s="3161"/>
      <c r="X123" s="3161"/>
      <c r="Y123" s="3161"/>
      <c r="Z123" s="3161"/>
      <c r="AA123" s="3161"/>
      <c r="AB123" s="3161"/>
      <c r="AC123" s="3152"/>
      <c r="AD123" s="3191"/>
      <c r="AE123" s="3191"/>
      <c r="AF123" s="3191"/>
      <c r="AG123" s="3132"/>
      <c r="AH123" s="3152"/>
      <c r="AI123" s="3152"/>
      <c r="AJ123" s="3192"/>
      <c r="AK123" s="3192"/>
      <c r="AL123" s="3192"/>
      <c r="AM123" s="3192"/>
      <c r="AN123" s="3192"/>
      <c r="AO123" s="3192"/>
      <c r="AP123" s="3192"/>
      <c r="AQ123" s="3192"/>
      <c r="AR123" s="3192"/>
      <c r="AS123" s="3192"/>
      <c r="AT123" s="3192"/>
      <c r="AU123" s="3192"/>
      <c r="AV123" s="3192"/>
      <c r="AW123" s="3192"/>
    </row>
    <row r="124" spans="1:49" s="3193" customFormat="1" ht="6.75" customHeight="1">
      <c r="A124" s="3150"/>
      <c r="B124" s="3151"/>
      <c r="C124" s="3137"/>
      <c r="D124" s="3209"/>
      <c r="E124" s="3160"/>
      <c r="F124" s="3169"/>
      <c r="G124" s="3169"/>
      <c r="H124" s="3131"/>
      <c r="I124" s="3131"/>
      <c r="J124" s="3161"/>
      <c r="K124" s="3161"/>
      <c r="L124" s="3161"/>
      <c r="M124" s="3152"/>
      <c r="N124" s="3161"/>
      <c r="O124" s="3161"/>
      <c r="P124" s="3161"/>
      <c r="Q124" s="3161"/>
      <c r="R124" s="3161"/>
      <c r="S124" s="3161"/>
      <c r="T124" s="3161"/>
      <c r="U124" s="3168"/>
      <c r="V124" s="3161"/>
      <c r="W124" s="3161"/>
      <c r="X124" s="3161"/>
      <c r="Y124" s="3161"/>
      <c r="Z124" s="3161"/>
      <c r="AA124" s="3161"/>
      <c r="AB124" s="3161"/>
      <c r="AC124" s="3152"/>
      <c r="AD124" s="3191"/>
      <c r="AE124" s="3191"/>
      <c r="AF124" s="3191"/>
      <c r="AG124" s="3132"/>
      <c r="AH124" s="3152"/>
      <c r="AI124" s="3152"/>
      <c r="AJ124" s="3192"/>
      <c r="AK124" s="3192"/>
      <c r="AL124" s="3192"/>
      <c r="AM124" s="3192"/>
      <c r="AN124" s="3192"/>
      <c r="AO124" s="3192"/>
      <c r="AP124" s="3192"/>
      <c r="AQ124" s="3192"/>
      <c r="AR124" s="3192"/>
      <c r="AS124" s="3192"/>
      <c r="AT124" s="3192"/>
      <c r="AU124" s="3192"/>
      <c r="AV124" s="3192"/>
      <c r="AW124" s="3192"/>
    </row>
    <row r="125" spans="1:49" s="3193" customFormat="1" ht="6.75" customHeight="1">
      <c r="A125" s="3150"/>
      <c r="B125" s="3151"/>
      <c r="C125" s="3137"/>
      <c r="D125" s="3209"/>
      <c r="E125" s="3160"/>
      <c r="F125" s="3169"/>
      <c r="G125" s="3169"/>
      <c r="H125" s="3131"/>
      <c r="I125" s="3131"/>
      <c r="J125" s="3161"/>
      <c r="K125" s="3161"/>
      <c r="L125" s="3161"/>
      <c r="M125" s="3152"/>
      <c r="N125" s="3161"/>
      <c r="O125" s="3161"/>
      <c r="P125" s="3161"/>
      <c r="Q125" s="3161"/>
      <c r="R125" s="3161"/>
      <c r="S125" s="3161"/>
      <c r="T125" s="3161"/>
      <c r="U125" s="3168"/>
      <c r="V125" s="3161"/>
      <c r="W125" s="3161"/>
      <c r="X125" s="3161"/>
      <c r="Y125" s="3161"/>
      <c r="Z125" s="3161"/>
      <c r="AA125" s="3161"/>
      <c r="AB125" s="3161"/>
      <c r="AC125" s="3152"/>
      <c r="AD125" s="3191"/>
      <c r="AE125" s="3191"/>
      <c r="AF125" s="3191"/>
      <c r="AG125" s="3132"/>
      <c r="AH125" s="3152"/>
      <c r="AI125" s="3152"/>
      <c r="AJ125" s="3192"/>
      <c r="AK125" s="3192"/>
      <c r="AL125" s="3192"/>
      <c r="AM125" s="3192"/>
      <c r="AN125" s="3192"/>
      <c r="AO125" s="3192"/>
      <c r="AP125" s="3192"/>
      <c r="AQ125" s="3192"/>
      <c r="AR125" s="3192"/>
      <c r="AS125" s="3192"/>
      <c r="AT125" s="3192"/>
      <c r="AU125" s="3192"/>
      <c r="AV125" s="3192"/>
      <c r="AW125" s="3192"/>
    </row>
    <row r="126" spans="1:49" s="3193" customFormat="1" ht="6.75" customHeight="1">
      <c r="A126" s="3150"/>
      <c r="B126" s="3151"/>
      <c r="C126" s="3137"/>
      <c r="D126" s="3209"/>
      <c r="E126" s="3160"/>
      <c r="F126" s="3169"/>
      <c r="G126" s="3169"/>
      <c r="H126" s="3131"/>
      <c r="I126" s="3131"/>
      <c r="J126" s="3161"/>
      <c r="K126" s="3161"/>
      <c r="L126" s="3161"/>
      <c r="M126" s="3152"/>
      <c r="N126" s="3161"/>
      <c r="O126" s="3161"/>
      <c r="P126" s="3161"/>
      <c r="Q126" s="3161"/>
      <c r="R126" s="3161"/>
      <c r="S126" s="3161"/>
      <c r="T126" s="3161"/>
      <c r="U126" s="3168"/>
      <c r="V126" s="3161"/>
      <c r="W126" s="3161"/>
      <c r="X126" s="3161"/>
      <c r="Y126" s="3161"/>
      <c r="Z126" s="3161"/>
      <c r="AA126" s="3161"/>
      <c r="AB126" s="3161"/>
      <c r="AC126" s="3152"/>
      <c r="AD126" s="3191"/>
      <c r="AE126" s="3191"/>
      <c r="AF126" s="3191"/>
      <c r="AG126" s="3132"/>
      <c r="AH126" s="3152"/>
      <c r="AI126" s="3152"/>
      <c r="AJ126" s="3192"/>
      <c r="AK126" s="3192"/>
      <c r="AL126" s="3192"/>
      <c r="AM126" s="3192"/>
      <c r="AN126" s="3192"/>
      <c r="AO126" s="3192"/>
      <c r="AP126" s="3192"/>
      <c r="AQ126" s="3192"/>
      <c r="AR126" s="3192"/>
      <c r="AS126" s="3192"/>
      <c r="AT126" s="3192"/>
      <c r="AU126" s="3192"/>
      <c r="AV126" s="3192"/>
      <c r="AW126" s="3192"/>
    </row>
    <row r="127" spans="1:49" s="3193" customFormat="1" ht="6.75" customHeight="1">
      <c r="A127" s="3150"/>
      <c r="B127" s="3151"/>
      <c r="C127" s="3137"/>
      <c r="D127" s="3209"/>
      <c r="E127" s="3160"/>
      <c r="F127" s="3169"/>
      <c r="G127" s="3169"/>
      <c r="H127" s="3131"/>
      <c r="I127" s="3131"/>
      <c r="J127" s="3161"/>
      <c r="K127" s="3161"/>
      <c r="L127" s="3161"/>
      <c r="M127" s="3152"/>
      <c r="N127" s="3161"/>
      <c r="O127" s="3161"/>
      <c r="P127" s="3161"/>
      <c r="Q127" s="3161"/>
      <c r="R127" s="3161"/>
      <c r="S127" s="3161"/>
      <c r="T127" s="3161"/>
      <c r="U127" s="3168"/>
      <c r="V127" s="3161"/>
      <c r="W127" s="3161"/>
      <c r="X127" s="3161"/>
      <c r="Y127" s="3161"/>
      <c r="Z127" s="3161"/>
      <c r="AA127" s="3161"/>
      <c r="AB127" s="3161"/>
      <c r="AC127" s="3152"/>
      <c r="AD127" s="3191"/>
      <c r="AE127" s="3191"/>
      <c r="AF127" s="3191"/>
      <c r="AG127" s="3132"/>
      <c r="AH127" s="3152"/>
      <c r="AI127" s="3152"/>
      <c r="AJ127" s="3192"/>
      <c r="AK127" s="3192"/>
      <c r="AL127" s="3192"/>
      <c r="AM127" s="3192"/>
      <c r="AN127" s="3192"/>
      <c r="AO127" s="3192"/>
      <c r="AP127" s="3192"/>
      <c r="AQ127" s="3192"/>
      <c r="AR127" s="3192"/>
      <c r="AS127" s="3192"/>
      <c r="AT127" s="3192"/>
      <c r="AU127" s="3192"/>
      <c r="AV127" s="3192"/>
      <c r="AW127" s="3192"/>
    </row>
    <row r="128" spans="1:49" s="3193" customFormat="1" ht="6.75" customHeight="1">
      <c r="A128" s="3150"/>
      <c r="B128" s="3151"/>
      <c r="C128" s="3137"/>
      <c r="D128" s="3209"/>
      <c r="E128" s="3160"/>
      <c r="F128" s="3169"/>
      <c r="G128" s="3169"/>
      <c r="H128" s="3131"/>
      <c r="I128" s="3131"/>
      <c r="J128" s="3161"/>
      <c r="K128" s="3161"/>
      <c r="L128" s="3161"/>
      <c r="M128" s="3152"/>
      <c r="N128" s="3161"/>
      <c r="O128" s="3161"/>
      <c r="P128" s="3161"/>
      <c r="Q128" s="3161"/>
      <c r="R128" s="3161"/>
      <c r="S128" s="3161"/>
      <c r="T128" s="3161"/>
      <c r="U128" s="3168"/>
      <c r="V128" s="3161"/>
      <c r="W128" s="3161"/>
      <c r="X128" s="3161"/>
      <c r="Y128" s="3161"/>
      <c r="Z128" s="3161"/>
      <c r="AA128" s="3161"/>
      <c r="AB128" s="3161"/>
      <c r="AC128" s="3152"/>
      <c r="AD128" s="3191"/>
      <c r="AE128" s="3191"/>
      <c r="AF128" s="3191"/>
      <c r="AG128" s="3132"/>
      <c r="AH128" s="3152"/>
      <c r="AI128" s="3152"/>
      <c r="AJ128" s="3192"/>
      <c r="AK128" s="3192"/>
      <c r="AL128" s="3192"/>
      <c r="AM128" s="3192"/>
      <c r="AN128" s="3192"/>
      <c r="AO128" s="3192"/>
      <c r="AP128" s="3192"/>
      <c r="AQ128" s="3192"/>
      <c r="AR128" s="3192"/>
      <c r="AS128" s="3192"/>
      <c r="AT128" s="3192"/>
      <c r="AU128" s="3192"/>
      <c r="AV128" s="3192"/>
      <c r="AW128" s="3192"/>
    </row>
    <row r="129" spans="1:49" s="3193" customFormat="1" ht="6.75" customHeight="1">
      <c r="A129" s="3150"/>
      <c r="B129" s="3151"/>
      <c r="C129" s="3137"/>
      <c r="D129" s="3209"/>
      <c r="E129" s="3160"/>
      <c r="F129" s="3169"/>
      <c r="G129" s="3169"/>
      <c r="H129" s="3131"/>
      <c r="I129" s="3131"/>
      <c r="J129" s="3161"/>
      <c r="K129" s="3161"/>
      <c r="L129" s="3161"/>
      <c r="M129" s="3152"/>
      <c r="N129" s="3161"/>
      <c r="O129" s="3161"/>
      <c r="P129" s="3161"/>
      <c r="Q129" s="3161"/>
      <c r="R129" s="3161"/>
      <c r="S129" s="3161"/>
      <c r="T129" s="3161"/>
      <c r="U129" s="3168"/>
      <c r="V129" s="3161"/>
      <c r="W129" s="3161"/>
      <c r="X129" s="3161"/>
      <c r="Y129" s="3161"/>
      <c r="Z129" s="3161"/>
      <c r="AA129" s="3161"/>
      <c r="AB129" s="3161"/>
      <c r="AC129" s="3152"/>
      <c r="AD129" s="3191"/>
      <c r="AE129" s="3191"/>
      <c r="AF129" s="3191"/>
      <c r="AG129" s="3132"/>
      <c r="AH129" s="3152"/>
      <c r="AI129" s="3152"/>
      <c r="AJ129" s="3192"/>
      <c r="AK129" s="3192"/>
      <c r="AL129" s="3192"/>
      <c r="AM129" s="3192"/>
      <c r="AN129" s="3192"/>
      <c r="AO129" s="3192"/>
      <c r="AP129" s="3192"/>
      <c r="AQ129" s="3192"/>
      <c r="AR129" s="3192"/>
      <c r="AS129" s="3192"/>
      <c r="AT129" s="3192"/>
      <c r="AU129" s="3192"/>
      <c r="AV129" s="3192"/>
      <c r="AW129" s="3192"/>
    </row>
    <row r="130" spans="1:49" s="3193" customFormat="1" ht="6.75" customHeight="1">
      <c r="A130" s="3150"/>
      <c r="B130" s="3151"/>
      <c r="C130" s="3137"/>
      <c r="D130" s="3209"/>
      <c r="E130" s="3160"/>
      <c r="F130" s="3169"/>
      <c r="G130" s="3169"/>
      <c r="H130" s="3131"/>
      <c r="I130" s="3131"/>
      <c r="J130" s="3161"/>
      <c r="K130" s="3161"/>
      <c r="L130" s="3161"/>
      <c r="M130" s="3152"/>
      <c r="N130" s="3161"/>
      <c r="O130" s="3161"/>
      <c r="P130" s="3161"/>
      <c r="Q130" s="3161"/>
      <c r="R130" s="3161"/>
      <c r="S130" s="3161"/>
      <c r="T130" s="3161"/>
      <c r="U130" s="3168"/>
      <c r="V130" s="3161"/>
      <c r="W130" s="3161"/>
      <c r="X130" s="3161"/>
      <c r="Y130" s="3161"/>
      <c r="Z130" s="3161"/>
      <c r="AA130" s="3161"/>
      <c r="AB130" s="3161"/>
      <c r="AC130" s="3152"/>
      <c r="AD130" s="3191"/>
      <c r="AE130" s="3191"/>
      <c r="AF130" s="3191"/>
      <c r="AG130" s="3132"/>
      <c r="AH130" s="3152"/>
      <c r="AI130" s="3152"/>
      <c r="AJ130" s="3192"/>
      <c r="AK130" s="3192"/>
      <c r="AL130" s="3192"/>
      <c r="AM130" s="3192"/>
      <c r="AN130" s="3192"/>
      <c r="AO130" s="3192"/>
      <c r="AP130" s="3192"/>
      <c r="AQ130" s="3192"/>
      <c r="AR130" s="3192"/>
      <c r="AS130" s="3192"/>
      <c r="AT130" s="3192"/>
      <c r="AU130" s="3192"/>
      <c r="AV130" s="3192"/>
      <c r="AW130" s="3192"/>
    </row>
    <row r="131" spans="1:49" s="3193" customFormat="1" ht="6.75" customHeight="1">
      <c r="A131" s="3150"/>
      <c r="B131" s="3151"/>
      <c r="C131" s="3137"/>
      <c r="D131" s="3209"/>
      <c r="E131" s="3160"/>
      <c r="F131" s="3169"/>
      <c r="G131" s="3169"/>
      <c r="H131" s="3131"/>
      <c r="I131" s="3131"/>
      <c r="J131" s="3161"/>
      <c r="K131" s="3161"/>
      <c r="L131" s="3161"/>
      <c r="M131" s="3152"/>
      <c r="N131" s="3161"/>
      <c r="O131" s="3161"/>
      <c r="P131" s="3161"/>
      <c r="Q131" s="3161"/>
      <c r="R131" s="3161"/>
      <c r="S131" s="3161"/>
      <c r="T131" s="3161"/>
      <c r="U131" s="3168"/>
      <c r="V131" s="3161"/>
      <c r="W131" s="3161"/>
      <c r="X131" s="3161"/>
      <c r="Y131" s="3161"/>
      <c r="Z131" s="3161"/>
      <c r="AA131" s="3161"/>
      <c r="AB131" s="3161"/>
      <c r="AC131" s="3152"/>
      <c r="AD131" s="3191"/>
      <c r="AE131" s="3191"/>
      <c r="AF131" s="3191"/>
      <c r="AG131" s="3132"/>
      <c r="AH131" s="3152"/>
      <c r="AI131" s="3152"/>
      <c r="AJ131" s="3192"/>
      <c r="AK131" s="3192"/>
      <c r="AL131" s="3192"/>
      <c r="AM131" s="3192"/>
      <c r="AN131" s="3192"/>
      <c r="AO131" s="3192"/>
      <c r="AP131" s="3192"/>
      <c r="AQ131" s="3192"/>
      <c r="AR131" s="3192"/>
      <c r="AS131" s="3192"/>
      <c r="AT131" s="3192"/>
      <c r="AU131" s="3192"/>
      <c r="AV131" s="3192"/>
      <c r="AW131" s="3192"/>
    </row>
    <row r="132" spans="1:49" s="3193" customFormat="1" ht="6.75" customHeight="1">
      <c r="A132" s="3150"/>
      <c r="B132" s="3151"/>
      <c r="C132" s="3137"/>
      <c r="D132" s="3209"/>
      <c r="E132" s="3160"/>
      <c r="F132" s="3169"/>
      <c r="G132" s="3169"/>
      <c r="H132" s="3131"/>
      <c r="I132" s="3131"/>
      <c r="J132" s="3161"/>
      <c r="K132" s="3161"/>
      <c r="L132" s="3161"/>
      <c r="M132" s="3152"/>
      <c r="N132" s="3161"/>
      <c r="O132" s="3161"/>
      <c r="P132" s="3161"/>
      <c r="Q132" s="3161"/>
      <c r="R132" s="3161"/>
      <c r="S132" s="3161"/>
      <c r="T132" s="3161"/>
      <c r="U132" s="3168"/>
      <c r="V132" s="3161"/>
      <c r="W132" s="3161"/>
      <c r="X132" s="3161"/>
      <c r="Y132" s="3161"/>
      <c r="Z132" s="3161"/>
      <c r="AA132" s="3161"/>
      <c r="AB132" s="3161"/>
      <c r="AC132" s="3152"/>
      <c r="AD132" s="3191"/>
      <c r="AE132" s="3191"/>
      <c r="AF132" s="3191"/>
      <c r="AG132" s="3132"/>
      <c r="AH132" s="3152"/>
      <c r="AI132" s="3152"/>
      <c r="AJ132" s="3192"/>
      <c r="AK132" s="3192"/>
      <c r="AL132" s="3192"/>
      <c r="AM132" s="3192"/>
      <c r="AN132" s="3192"/>
      <c r="AO132" s="3192"/>
      <c r="AP132" s="3192"/>
      <c r="AQ132" s="3192"/>
      <c r="AR132" s="3192"/>
      <c r="AS132" s="3192"/>
      <c r="AT132" s="3192"/>
      <c r="AU132" s="3192"/>
      <c r="AV132" s="3192"/>
      <c r="AW132" s="3192"/>
    </row>
    <row r="133" spans="1:49" s="3193" customFormat="1" ht="6.75" customHeight="1">
      <c r="A133" s="3150"/>
      <c r="B133" s="3151"/>
      <c r="C133" s="3137"/>
      <c r="D133" s="3209"/>
      <c r="E133" s="3160"/>
      <c r="F133" s="3169"/>
      <c r="G133" s="3169"/>
      <c r="H133" s="3131"/>
      <c r="I133" s="3131"/>
      <c r="J133" s="3161"/>
      <c r="K133" s="3161"/>
      <c r="L133" s="3161"/>
      <c r="M133" s="3152"/>
      <c r="N133" s="3161"/>
      <c r="O133" s="3161"/>
      <c r="P133" s="3161"/>
      <c r="Q133" s="3161"/>
      <c r="R133" s="3161"/>
      <c r="S133" s="3161"/>
      <c r="T133" s="3161"/>
      <c r="U133" s="3168"/>
      <c r="V133" s="3161"/>
      <c r="W133" s="3161"/>
      <c r="X133" s="3161"/>
      <c r="Y133" s="3161"/>
      <c r="Z133" s="3161"/>
      <c r="AA133" s="3161"/>
      <c r="AB133" s="3161"/>
      <c r="AC133" s="3152"/>
      <c r="AD133" s="3191"/>
      <c r="AE133" s="3191"/>
      <c r="AF133" s="3191"/>
      <c r="AG133" s="3132"/>
      <c r="AH133" s="3152"/>
      <c r="AI133" s="3152"/>
      <c r="AJ133" s="3192"/>
      <c r="AK133" s="3192"/>
      <c r="AL133" s="3192"/>
      <c r="AM133" s="3192"/>
      <c r="AN133" s="3192"/>
      <c r="AO133" s="3192"/>
      <c r="AP133" s="3192"/>
      <c r="AQ133" s="3192"/>
      <c r="AR133" s="3192"/>
      <c r="AS133" s="3192"/>
      <c r="AT133" s="3192"/>
      <c r="AU133" s="3192"/>
      <c r="AV133" s="3192"/>
      <c r="AW133" s="3192"/>
    </row>
    <row r="134" spans="1:49" s="3193" customFormat="1" ht="12.75" customHeight="1">
      <c r="A134" s="6210">
        <v>32</v>
      </c>
      <c r="B134" s="6211"/>
      <c r="C134" s="6211"/>
      <c r="D134" s="6211"/>
      <c r="E134" s="6211"/>
      <c r="F134" s="6211"/>
      <c r="G134" s="6211"/>
      <c r="H134" s="6211"/>
      <c r="I134" s="6211"/>
      <c r="J134" s="6211"/>
      <c r="K134" s="6211"/>
      <c r="L134" s="6211"/>
      <c r="M134" s="6211"/>
      <c r="N134" s="6211"/>
      <c r="O134" s="6211"/>
      <c r="P134" s="6211"/>
      <c r="Q134" s="6211"/>
      <c r="R134" s="6211"/>
      <c r="S134" s="6211"/>
      <c r="T134" s="6211"/>
      <c r="U134" s="6211"/>
      <c r="V134" s="6211"/>
      <c r="W134" s="6211"/>
      <c r="X134" s="6211"/>
      <c r="Y134" s="6211"/>
      <c r="Z134" s="6211"/>
      <c r="AA134" s="6211"/>
      <c r="AB134" s="6211"/>
      <c r="AC134" s="6211"/>
      <c r="AD134" s="6211"/>
      <c r="AE134" s="6211"/>
      <c r="AF134" s="6211"/>
      <c r="AG134" s="6211"/>
      <c r="AH134" s="6211"/>
      <c r="AI134" s="3152"/>
      <c r="AJ134" s="3192"/>
      <c r="AK134" s="3192"/>
      <c r="AL134" s="3192"/>
      <c r="AM134" s="3192"/>
      <c r="AN134" s="3192"/>
      <c r="AO134" s="3192"/>
      <c r="AP134" s="3192"/>
      <c r="AQ134" s="3192"/>
      <c r="AR134" s="3192"/>
      <c r="AS134" s="3192"/>
      <c r="AT134" s="3192"/>
      <c r="AU134" s="3192"/>
      <c r="AV134" s="3192"/>
      <c r="AW134" s="3192"/>
    </row>
    <row r="135" spans="1:49" s="3193" customFormat="1" ht="12.75" customHeight="1">
      <c r="A135" s="3278"/>
      <c r="B135" s="3279"/>
      <c r="C135" s="3279"/>
      <c r="D135" s="3279"/>
      <c r="E135" s="3279"/>
      <c r="F135" s="3279"/>
      <c r="G135" s="3279"/>
      <c r="H135" s="3279"/>
      <c r="I135" s="3279"/>
      <c r="J135" s="3279"/>
      <c r="K135" s="3279"/>
      <c r="L135" s="3279"/>
      <c r="M135" s="3279"/>
      <c r="N135" s="3279"/>
      <c r="O135" s="3279"/>
      <c r="P135" s="3279"/>
      <c r="Q135" s="3279"/>
      <c r="R135" s="3279"/>
      <c r="S135" s="3279"/>
      <c r="T135" s="3279"/>
      <c r="U135" s="3279"/>
      <c r="V135" s="3279"/>
      <c r="W135" s="3279"/>
      <c r="X135" s="3279"/>
      <c r="Y135" s="3279"/>
      <c r="Z135" s="3279"/>
      <c r="AA135" s="3279"/>
      <c r="AB135" s="3279"/>
      <c r="AC135" s="3279"/>
      <c r="AD135" s="3279"/>
      <c r="AE135" s="3279"/>
      <c r="AF135" s="3279"/>
      <c r="AG135" s="3279"/>
      <c r="AH135" s="3279"/>
      <c r="AI135" s="3152"/>
      <c r="AJ135" s="3192"/>
      <c r="AK135" s="3192"/>
      <c r="AL135" s="3192"/>
      <c r="AM135" s="3192"/>
      <c r="AN135" s="3192"/>
      <c r="AO135" s="3192"/>
      <c r="AP135" s="3192"/>
      <c r="AQ135" s="3192"/>
      <c r="AR135" s="3192"/>
      <c r="AS135" s="3192"/>
      <c r="AT135" s="3192"/>
      <c r="AU135" s="3192"/>
      <c r="AV135" s="3192"/>
      <c r="AW135" s="3192"/>
    </row>
    <row r="136" spans="1:49" s="3193" customFormat="1" ht="10.199999999999999">
      <c r="A136" s="3150"/>
      <c r="B136" s="3151"/>
      <c r="C136" s="3137"/>
      <c r="D136" s="3209"/>
      <c r="E136" s="3160"/>
      <c r="F136" s="3169"/>
      <c r="G136" s="3169"/>
      <c r="H136" s="3131"/>
      <c r="I136" s="3131"/>
      <c r="J136" s="3161"/>
      <c r="K136" s="3161"/>
      <c r="L136" s="3161"/>
      <c r="M136" s="3152"/>
      <c r="N136" s="3161"/>
      <c r="O136" s="3161"/>
      <c r="P136" s="3161"/>
      <c r="Q136" s="3161"/>
      <c r="R136" s="3161"/>
      <c r="S136" s="3161"/>
      <c r="T136" s="3161"/>
      <c r="U136" s="3168"/>
      <c r="V136" s="3161"/>
      <c r="W136" s="3161"/>
      <c r="X136" s="3161"/>
      <c r="Y136" s="3161"/>
      <c r="Z136" s="3161"/>
      <c r="AA136" s="3161"/>
      <c r="AB136" s="3161"/>
      <c r="AC136" s="3152"/>
      <c r="AD136" s="3191"/>
      <c r="AE136" s="3191"/>
      <c r="AF136" s="3191"/>
      <c r="AG136" s="3132"/>
      <c r="AH136" s="3152"/>
      <c r="AI136" s="3152"/>
      <c r="AJ136" s="3192"/>
      <c r="AK136" s="3192"/>
      <c r="AL136" s="3192"/>
      <c r="AM136" s="3192"/>
      <c r="AN136" s="3192"/>
      <c r="AO136" s="3192"/>
      <c r="AP136" s="3192"/>
      <c r="AQ136" s="3192"/>
      <c r="AR136" s="3192"/>
      <c r="AS136" s="3192"/>
      <c r="AT136" s="3192"/>
      <c r="AU136" s="3192"/>
      <c r="AV136" s="3192"/>
      <c r="AW136" s="3192"/>
    </row>
    <row r="137" spans="1:49" s="3193" customFormat="1" ht="6.75" customHeight="1">
      <c r="A137" s="3150"/>
      <c r="B137" s="3151"/>
      <c r="C137" s="3137"/>
      <c r="D137" s="3209"/>
      <c r="E137" s="3160"/>
      <c r="F137" s="3169"/>
      <c r="G137" s="3169"/>
      <c r="H137" s="3131"/>
      <c r="I137" s="3131"/>
      <c r="J137" s="3161"/>
      <c r="K137" s="3161"/>
      <c r="L137" s="3161"/>
      <c r="M137" s="3152"/>
      <c r="N137" s="3161"/>
      <c r="O137" s="3161"/>
      <c r="P137" s="3161"/>
      <c r="Q137" s="3161"/>
      <c r="R137" s="3161"/>
      <c r="S137" s="3161"/>
      <c r="T137" s="3161"/>
      <c r="U137" s="3168"/>
      <c r="V137" s="3161"/>
      <c r="W137" s="3161"/>
      <c r="X137" s="3161"/>
      <c r="Y137" s="3161"/>
      <c r="Z137" s="3161"/>
      <c r="AA137" s="3161"/>
      <c r="AB137" s="3161"/>
      <c r="AC137" s="3152"/>
      <c r="AD137" s="3191"/>
      <c r="AE137" s="3191"/>
      <c r="AF137" s="3191"/>
      <c r="AG137" s="3132"/>
      <c r="AH137" s="3152"/>
      <c r="AI137" s="3152"/>
      <c r="AJ137" s="3192"/>
      <c r="AK137" s="3192"/>
      <c r="AL137" s="3192"/>
      <c r="AM137" s="3192"/>
      <c r="AN137" s="3192"/>
      <c r="AO137" s="3192"/>
      <c r="AP137" s="3192"/>
      <c r="AQ137" s="3192"/>
      <c r="AR137" s="3192"/>
      <c r="AS137" s="3192"/>
      <c r="AT137" s="3192"/>
      <c r="AU137" s="3192"/>
      <c r="AV137" s="3192"/>
      <c r="AW137" s="3192"/>
    </row>
    <row r="138" spans="1:49" ht="15" customHeight="1">
      <c r="A138" s="3118"/>
      <c r="B138" s="6164" t="s">
        <v>6728</v>
      </c>
      <c r="C138" s="6165"/>
      <c r="D138" s="6165"/>
      <c r="E138" s="6165"/>
      <c r="F138" s="6165"/>
      <c r="G138" s="6166"/>
      <c r="H138" s="6170" t="s">
        <v>381</v>
      </c>
      <c r="I138" s="6171"/>
      <c r="J138" s="3119"/>
      <c r="K138" s="3120" t="s">
        <v>714</v>
      </c>
      <c r="L138" s="3121"/>
      <c r="O138" s="3122"/>
      <c r="P138" s="3122"/>
      <c r="Q138" s="3122"/>
      <c r="R138" s="3122"/>
      <c r="S138" s="3122"/>
      <c r="T138" s="3122"/>
      <c r="U138" s="3122"/>
      <c r="V138" s="3122"/>
      <c r="W138" s="3122"/>
      <c r="X138" s="3122"/>
      <c r="Y138" s="3122"/>
      <c r="Z138" s="3122"/>
      <c r="AA138" s="3122"/>
      <c r="AB138" s="3122"/>
      <c r="AC138" s="3122"/>
      <c r="AD138" s="3122"/>
      <c r="AE138" s="3122"/>
      <c r="AF138" s="3122"/>
      <c r="AG138" s="3122"/>
      <c r="AH138" s="3117"/>
      <c r="AI138" s="3117"/>
      <c r="AJ138" s="3117"/>
      <c r="AK138" s="3117"/>
      <c r="AL138" s="3117"/>
      <c r="AM138" s="3117"/>
      <c r="AN138" s="3117"/>
      <c r="AO138" s="3117"/>
      <c r="AP138" s="3117"/>
      <c r="AQ138" s="3117"/>
      <c r="AR138" s="3117"/>
      <c r="AS138" s="3117"/>
      <c r="AT138" s="3117"/>
      <c r="AU138" s="3117"/>
      <c r="AV138" s="3117"/>
      <c r="AW138" s="3117"/>
    </row>
    <row r="139" spans="1:49" ht="15" customHeight="1">
      <c r="A139" s="3118"/>
      <c r="B139" s="6167"/>
      <c r="C139" s="6168"/>
      <c r="D139" s="6168"/>
      <c r="E139" s="6168"/>
      <c r="F139" s="6168"/>
      <c r="G139" s="6169"/>
      <c r="H139" s="6172"/>
      <c r="I139" s="6173"/>
      <c r="J139" s="3123"/>
      <c r="K139" s="3124" t="s">
        <v>715</v>
      </c>
      <c r="L139" s="3121"/>
      <c r="O139" s="3122"/>
      <c r="P139" s="3122"/>
      <c r="Q139" s="3122"/>
      <c r="R139" s="3122"/>
      <c r="S139" s="3122"/>
      <c r="T139" s="3122"/>
      <c r="U139" s="3122"/>
      <c r="V139" s="3122"/>
      <c r="W139" s="3122"/>
      <c r="X139" s="3122"/>
      <c r="Y139" s="3122"/>
      <c r="Z139" s="3122"/>
      <c r="AA139" s="3122"/>
      <c r="AB139" s="3122"/>
      <c r="AC139" s="3122"/>
      <c r="AD139" s="3122"/>
      <c r="AE139" s="3122"/>
      <c r="AF139" s="3122"/>
      <c r="AG139" s="3122"/>
      <c r="AH139" s="3117"/>
      <c r="AI139" s="3117"/>
      <c r="AJ139" s="3117"/>
      <c r="AK139" s="3117"/>
      <c r="AL139" s="3117"/>
      <c r="AM139" s="3117"/>
      <c r="AN139" s="3117"/>
      <c r="AO139" s="3117"/>
      <c r="AP139" s="3117"/>
      <c r="AQ139" s="3117"/>
      <c r="AR139" s="3117"/>
      <c r="AS139" s="3117"/>
      <c r="AT139" s="3117"/>
      <c r="AU139" s="3117"/>
      <c r="AV139" s="3117"/>
      <c r="AW139" s="3117"/>
    </row>
    <row r="140" spans="1:49" ht="15" customHeight="1">
      <c r="A140" s="3118"/>
      <c r="Z140" s="3125"/>
      <c r="AA140" s="3125"/>
      <c r="AB140" s="3125"/>
      <c r="AC140" s="3125"/>
      <c r="AD140" s="3125"/>
      <c r="AE140" s="3125"/>
      <c r="AF140" s="3125"/>
      <c r="AG140" s="3125"/>
      <c r="AH140" s="3117"/>
      <c r="AI140" s="3117"/>
      <c r="AJ140" s="3117"/>
      <c r="AK140" s="3117"/>
      <c r="AL140" s="3117"/>
      <c r="AM140" s="3117"/>
      <c r="AN140" s="3117"/>
      <c r="AO140" s="3117"/>
      <c r="AP140" s="3117"/>
      <c r="AQ140" s="3117"/>
      <c r="AR140" s="3117"/>
      <c r="AS140" s="3117"/>
      <c r="AT140" s="3117"/>
      <c r="AU140" s="3117"/>
      <c r="AV140" s="3117"/>
      <c r="AW140" s="3117"/>
    </row>
    <row r="141" spans="1:49" ht="6.75" customHeight="1">
      <c r="A141" s="3118"/>
      <c r="B141" s="3122"/>
      <c r="C141" s="3122"/>
      <c r="D141" s="3122"/>
      <c r="E141" s="3122"/>
      <c r="G141" s="3122"/>
      <c r="H141" s="3122"/>
      <c r="I141" s="3122"/>
      <c r="J141" s="3122"/>
      <c r="K141" s="3122"/>
      <c r="L141" s="3122"/>
      <c r="M141" s="3122"/>
      <c r="N141" s="3122"/>
      <c r="O141" s="3122"/>
      <c r="P141" s="3122"/>
      <c r="Q141" s="3122"/>
      <c r="R141" s="3122"/>
      <c r="S141" s="3122"/>
      <c r="T141" s="3122"/>
      <c r="U141" s="3122"/>
      <c r="V141" s="3122"/>
      <c r="W141" s="3122"/>
      <c r="X141" s="3122"/>
      <c r="Y141" s="3122"/>
      <c r="Z141" s="3122"/>
      <c r="AA141" s="3122"/>
      <c r="AB141" s="3122"/>
      <c r="AC141" s="3122"/>
      <c r="AD141" s="3122"/>
      <c r="AE141" s="3122"/>
      <c r="AF141" s="3122"/>
      <c r="AG141" s="3122"/>
      <c r="AH141" s="3117"/>
      <c r="AI141" s="3117"/>
      <c r="AJ141" s="3117"/>
      <c r="AK141" s="3117"/>
      <c r="AL141" s="3117"/>
      <c r="AM141" s="3117"/>
      <c r="AN141" s="3117"/>
      <c r="AO141" s="3117"/>
      <c r="AP141" s="3117"/>
      <c r="AQ141" s="3117"/>
      <c r="AR141" s="3117"/>
      <c r="AS141" s="3117"/>
      <c r="AT141" s="3117"/>
      <c r="AU141" s="3117"/>
      <c r="AV141" s="3117"/>
      <c r="AW141" s="3117"/>
    </row>
    <row r="142" spans="1:49" ht="15" customHeight="1">
      <c r="A142" s="3118"/>
      <c r="B142" s="6187" t="s">
        <v>382</v>
      </c>
      <c r="C142" s="6188"/>
      <c r="D142" s="6188"/>
      <c r="E142" s="6189"/>
      <c r="F142" s="6190">
        <v>1</v>
      </c>
      <c r="G142" s="6191"/>
      <c r="H142" s="3126" t="s">
        <v>555</v>
      </c>
      <c r="J142" s="3122"/>
      <c r="K142" s="3122"/>
      <c r="L142" s="3122"/>
      <c r="M142" s="3122"/>
      <c r="N142" s="3122"/>
      <c r="O142" s="3122"/>
      <c r="P142" s="3122"/>
      <c r="Q142" s="3122"/>
      <c r="R142" s="3122"/>
      <c r="S142" s="3122"/>
      <c r="T142" s="3122"/>
      <c r="U142" s="3122"/>
      <c r="V142" s="3122"/>
      <c r="W142" s="3122"/>
      <c r="X142" s="3122"/>
      <c r="Y142" s="3122"/>
      <c r="Z142" s="3122"/>
      <c r="AA142" s="3122"/>
      <c r="AB142" s="3122"/>
      <c r="AC142" s="3122"/>
      <c r="AD142" s="3122"/>
      <c r="AE142" s="3122"/>
      <c r="AF142" s="3122"/>
      <c r="AG142" s="3122"/>
      <c r="AH142" s="3117"/>
      <c r="AI142" s="3117"/>
      <c r="AJ142" s="3117"/>
      <c r="AK142" s="3117"/>
      <c r="AL142" s="3117"/>
      <c r="AM142" s="3117"/>
      <c r="AN142" s="3117"/>
      <c r="AO142" s="3117"/>
      <c r="AP142" s="3117"/>
      <c r="AQ142" s="3117"/>
      <c r="AR142" s="3117"/>
      <c r="AS142" s="3117"/>
      <c r="AT142" s="3117"/>
      <c r="AU142" s="3117"/>
      <c r="AV142" s="3117"/>
      <c r="AW142" s="3117"/>
    </row>
    <row r="143" spans="1:49" ht="15" customHeight="1">
      <c r="A143" s="3118"/>
      <c r="B143" s="6194" t="s">
        <v>6729</v>
      </c>
      <c r="C143" s="6195"/>
      <c r="D143" s="6195"/>
      <c r="E143" s="6196"/>
      <c r="F143" s="6192"/>
      <c r="G143" s="6193"/>
      <c r="H143" s="3127" t="s">
        <v>1539</v>
      </c>
      <c r="J143" s="3122"/>
      <c r="K143" s="3122"/>
      <c r="L143" s="3122"/>
      <c r="M143" s="3122"/>
      <c r="N143" s="3122"/>
      <c r="O143" s="3122"/>
      <c r="P143" s="3122"/>
      <c r="Q143" s="3122"/>
      <c r="R143" s="3122"/>
      <c r="S143" s="3122"/>
      <c r="T143" s="3122"/>
      <c r="U143" s="3122"/>
      <c r="V143" s="3122"/>
      <c r="W143" s="3122"/>
      <c r="X143" s="3122"/>
      <c r="Y143" s="3122"/>
      <c r="Z143" s="3122"/>
      <c r="AA143" s="3122"/>
      <c r="AB143" s="3122"/>
      <c r="AC143" s="3122"/>
      <c r="AD143" s="3122"/>
      <c r="AE143" s="3122"/>
      <c r="AF143" s="3122"/>
      <c r="AG143" s="3122"/>
      <c r="AH143" s="3117"/>
      <c r="AI143" s="3117"/>
      <c r="AJ143" s="3117"/>
      <c r="AK143" s="3117"/>
      <c r="AL143" s="3117"/>
      <c r="AM143" s="3117"/>
      <c r="AN143" s="3117"/>
      <c r="AO143" s="3117"/>
      <c r="AP143" s="3117"/>
      <c r="AQ143" s="3117"/>
      <c r="AR143" s="3117"/>
      <c r="AS143" s="3117"/>
      <c r="AT143" s="3117"/>
      <c r="AU143" s="3117"/>
      <c r="AV143" s="3117"/>
      <c r="AW143" s="3117"/>
    </row>
    <row r="144" spans="1:49" s="3193" customFormat="1" ht="6.75" customHeight="1">
      <c r="A144" s="3150"/>
      <c r="B144" s="3151"/>
      <c r="C144" s="3137"/>
      <c r="D144" s="3209"/>
      <c r="E144" s="3160"/>
      <c r="F144" s="3169"/>
      <c r="G144" s="3169"/>
      <c r="H144" s="3131"/>
      <c r="I144" s="3131"/>
      <c r="J144" s="3161"/>
      <c r="K144" s="3161"/>
      <c r="L144" s="3161"/>
      <c r="M144" s="3152"/>
      <c r="N144" s="3161"/>
      <c r="O144" s="3161"/>
      <c r="P144" s="3161"/>
      <c r="Q144" s="3161"/>
      <c r="R144" s="3161"/>
      <c r="S144" s="3161"/>
      <c r="T144" s="3161"/>
      <c r="U144" s="3168"/>
      <c r="V144" s="3161"/>
      <c r="W144" s="3161"/>
      <c r="X144" s="3161"/>
      <c r="Y144" s="3161"/>
      <c r="Z144" s="3161"/>
      <c r="AA144" s="3161"/>
      <c r="AB144" s="3161"/>
      <c r="AC144" s="3152"/>
      <c r="AD144" s="3191"/>
      <c r="AE144" s="3191"/>
      <c r="AF144" s="3191"/>
      <c r="AG144" s="3132"/>
      <c r="AH144" s="3152"/>
      <c r="AI144" s="3152"/>
      <c r="AJ144" s="3192"/>
      <c r="AK144" s="3192"/>
      <c r="AL144" s="3192"/>
      <c r="AM144" s="3192"/>
      <c r="AN144" s="3192"/>
      <c r="AO144" s="3192"/>
      <c r="AP144" s="3192"/>
      <c r="AQ144" s="3192"/>
      <c r="AR144" s="3192"/>
      <c r="AS144" s="3192"/>
      <c r="AT144" s="3192"/>
      <c r="AU144" s="3192"/>
      <c r="AV144" s="3192"/>
      <c r="AW144" s="3192"/>
    </row>
    <row r="145" spans="1:49" s="3193" customFormat="1" ht="6.75" customHeight="1">
      <c r="A145" s="3150"/>
      <c r="B145" s="3151"/>
      <c r="C145" s="3137"/>
      <c r="D145" s="3209"/>
      <c r="E145" s="3160"/>
      <c r="F145" s="3169"/>
      <c r="G145" s="3169"/>
      <c r="H145" s="3131"/>
      <c r="I145" s="3131"/>
      <c r="J145" s="3161"/>
      <c r="K145" s="3161"/>
      <c r="L145" s="3161"/>
      <c r="M145" s="3152"/>
      <c r="N145" s="3161"/>
      <c r="O145" s="3161"/>
      <c r="P145" s="3161"/>
      <c r="Q145" s="3161"/>
      <c r="R145" s="3161"/>
      <c r="S145" s="3161"/>
      <c r="T145" s="3161"/>
      <c r="U145" s="3168"/>
      <c r="V145" s="3161"/>
      <c r="W145" s="3161"/>
      <c r="X145" s="3161"/>
      <c r="Y145" s="3161"/>
      <c r="Z145" s="3161"/>
      <c r="AA145" s="3161"/>
      <c r="AB145" s="3161"/>
      <c r="AC145" s="3152"/>
      <c r="AD145" s="3191"/>
      <c r="AE145" s="3191"/>
      <c r="AF145" s="3191"/>
      <c r="AG145" s="3132"/>
      <c r="AH145" s="3152"/>
      <c r="AI145" s="3152"/>
      <c r="AJ145" s="3192"/>
      <c r="AK145" s="3192"/>
      <c r="AL145" s="3192"/>
      <c r="AM145" s="3192"/>
      <c r="AN145" s="3192"/>
      <c r="AO145" s="3192"/>
      <c r="AP145" s="3192"/>
      <c r="AQ145" s="3192"/>
      <c r="AR145" s="3192"/>
      <c r="AS145" s="3192"/>
      <c r="AT145" s="3192"/>
      <c r="AU145" s="3192"/>
      <c r="AV145" s="3192"/>
      <c r="AW145" s="3192"/>
    </row>
    <row r="146" spans="1:49" s="3158" customFormat="1" ht="11.25" customHeight="1">
      <c r="A146" s="3277"/>
      <c r="B146" s="6208" t="s">
        <v>500</v>
      </c>
      <c r="C146" s="6208"/>
      <c r="D146" s="3280" t="s">
        <v>1330</v>
      </c>
      <c r="E146" s="3280"/>
      <c r="F146" s="3280"/>
      <c r="G146" s="3280"/>
      <c r="H146" s="3280"/>
      <c r="I146" s="3280"/>
      <c r="J146" s="3280"/>
      <c r="K146" s="3280"/>
      <c r="L146" s="3280"/>
      <c r="M146" s="3280"/>
      <c r="N146" s="3280"/>
      <c r="O146" s="3280"/>
      <c r="P146" s="3280"/>
      <c r="Q146" s="3280"/>
      <c r="R146" s="3280"/>
      <c r="S146" s="3280"/>
      <c r="T146" s="3280"/>
      <c r="U146" s="3280"/>
      <c r="V146" s="3280"/>
      <c r="W146" s="3280"/>
      <c r="X146" s="3280"/>
      <c r="Y146" s="3280"/>
      <c r="Z146" s="3280"/>
      <c r="AA146" s="3242"/>
      <c r="AB146" s="3256"/>
      <c r="AC146" s="3256"/>
      <c r="AD146" s="3281"/>
      <c r="AF146" s="3282"/>
      <c r="AG146" s="3175"/>
      <c r="AH146" s="3228"/>
      <c r="AI146" s="3152"/>
      <c r="AJ146" s="3152"/>
      <c r="AK146" s="3152"/>
      <c r="AL146" s="3152"/>
      <c r="AM146" s="3152"/>
      <c r="AN146" s="3152"/>
      <c r="AO146" s="3152"/>
      <c r="AP146" s="3152"/>
      <c r="AQ146" s="3152"/>
      <c r="AR146" s="3152"/>
      <c r="AS146" s="3152"/>
      <c r="AT146" s="3152"/>
      <c r="AU146" s="3152"/>
      <c r="AV146" s="3152"/>
      <c r="AW146" s="3152"/>
    </row>
    <row r="147" spans="1:49" s="3158" customFormat="1" ht="11.25" customHeight="1">
      <c r="A147" s="3277"/>
      <c r="B147" s="3256"/>
      <c r="C147" s="3256"/>
      <c r="D147" s="3214" t="s">
        <v>1331</v>
      </c>
      <c r="E147" s="3214"/>
      <c r="F147" s="3214"/>
      <c r="G147" s="3214"/>
      <c r="H147" s="3214"/>
      <c r="I147" s="3214"/>
      <c r="J147" s="3214"/>
      <c r="K147" s="3214"/>
      <c r="L147" s="3214"/>
      <c r="M147" s="3214"/>
      <c r="N147" s="3214"/>
      <c r="O147" s="3214"/>
      <c r="P147" s="3214"/>
      <c r="Q147" s="3214"/>
      <c r="R147" s="3214"/>
      <c r="S147" s="3214"/>
      <c r="T147" s="3214"/>
      <c r="U147" s="3214"/>
      <c r="V147" s="3214"/>
      <c r="W147" s="3214"/>
      <c r="X147" s="3214"/>
      <c r="Y147" s="3214"/>
      <c r="Z147" s="3242"/>
      <c r="AA147" s="3242"/>
      <c r="AB147" s="3241"/>
      <c r="AC147" s="3241"/>
      <c r="AD147" s="3281"/>
      <c r="AE147" s="3269"/>
      <c r="AF147" s="3282"/>
      <c r="AG147" s="3175"/>
      <c r="AH147" s="3228"/>
      <c r="AI147" s="3152"/>
      <c r="AJ147" s="3152"/>
      <c r="AK147" s="3152"/>
      <c r="AL147" s="3152"/>
      <c r="AM147" s="3152"/>
      <c r="AN147" s="3152"/>
      <c r="AO147" s="3152"/>
      <c r="AP147" s="3152"/>
      <c r="AQ147" s="3152"/>
      <c r="AR147" s="3152"/>
      <c r="AS147" s="3152"/>
      <c r="AT147" s="3152"/>
      <c r="AU147" s="3152"/>
      <c r="AV147" s="3152"/>
      <c r="AW147" s="3152"/>
    </row>
    <row r="148" spans="1:49" s="3158" customFormat="1" ht="11.25" customHeight="1">
      <c r="A148" s="3277"/>
      <c r="B148" s="3256"/>
      <c r="C148" s="3256"/>
      <c r="D148" s="3214"/>
      <c r="E148" s="3214"/>
      <c r="F148" s="3214"/>
      <c r="G148" s="3214"/>
      <c r="H148" s="3214"/>
      <c r="I148" s="3214"/>
      <c r="J148" s="3214"/>
      <c r="K148" s="3214"/>
      <c r="L148" s="3214"/>
      <c r="M148" s="3214"/>
      <c r="N148" s="3214"/>
      <c r="O148" s="3214"/>
      <c r="P148" s="3214"/>
      <c r="Q148" s="3214"/>
      <c r="R148" s="3214"/>
      <c r="S148" s="3214"/>
      <c r="T148" s="3214"/>
      <c r="U148" s="3214"/>
      <c r="V148" s="3214"/>
      <c r="W148" s="3214"/>
      <c r="X148" s="3214"/>
      <c r="Y148" s="3214"/>
      <c r="Z148" s="3242"/>
      <c r="AA148" s="3242"/>
      <c r="AB148" s="3241"/>
      <c r="AC148" s="3241"/>
      <c r="AD148" s="3281"/>
      <c r="AE148" s="3283" t="s">
        <v>503</v>
      </c>
      <c r="AF148" s="3282"/>
      <c r="AG148" s="3175"/>
      <c r="AH148" s="3228"/>
      <c r="AI148" s="3152"/>
      <c r="AJ148" s="3152"/>
      <c r="AK148" s="3152"/>
      <c r="AL148" s="3152"/>
      <c r="AM148" s="3152"/>
      <c r="AN148" s="3152"/>
      <c r="AO148" s="3152"/>
      <c r="AP148" s="3152"/>
      <c r="AQ148" s="3152"/>
      <c r="AR148" s="3152"/>
      <c r="AS148" s="3152"/>
      <c r="AT148" s="3152"/>
      <c r="AU148" s="3152"/>
      <c r="AV148" s="3152"/>
      <c r="AW148" s="3152"/>
    </row>
    <row r="149" spans="1:49" s="3158" customFormat="1" ht="11.25" customHeight="1">
      <c r="A149" s="3277"/>
      <c r="B149" s="3256"/>
      <c r="C149" s="3264"/>
      <c r="D149" s="3284" t="s">
        <v>86</v>
      </c>
      <c r="E149" s="3280" t="s">
        <v>6739</v>
      </c>
      <c r="F149" s="3256"/>
      <c r="G149" s="3285"/>
      <c r="H149" s="3280"/>
      <c r="I149" s="3286"/>
      <c r="J149" s="3287"/>
      <c r="K149" s="3287"/>
      <c r="L149" s="3242"/>
      <c r="M149" s="3242"/>
      <c r="N149" s="3268"/>
      <c r="O149" s="3268"/>
      <c r="P149" s="3242"/>
      <c r="Q149" s="3242"/>
      <c r="R149" s="3242"/>
      <c r="S149" s="3242"/>
      <c r="T149" s="3242"/>
      <c r="U149" s="3242"/>
      <c r="V149" s="3242"/>
      <c r="W149" s="3242"/>
      <c r="X149" s="3242"/>
      <c r="Y149" s="3242"/>
      <c r="Z149" s="3242"/>
      <c r="AA149" s="3242"/>
      <c r="AB149" s="3242"/>
      <c r="AC149" s="3242"/>
      <c r="AD149" s="6203" t="s">
        <v>556</v>
      </c>
      <c r="AE149" s="6205"/>
      <c r="AF149" s="3282"/>
      <c r="AG149" s="3175"/>
      <c r="AH149" s="3228"/>
      <c r="AI149" s="3152"/>
      <c r="AJ149" s="3152"/>
      <c r="AK149" s="3152"/>
      <c r="AL149" s="3152"/>
      <c r="AM149" s="3152"/>
      <c r="AN149" s="3152"/>
      <c r="AO149" s="3152"/>
      <c r="AP149" s="3152"/>
      <c r="AQ149" s="3152"/>
      <c r="AR149" s="3152"/>
      <c r="AS149" s="3152"/>
      <c r="AT149" s="3152"/>
      <c r="AU149" s="3152"/>
      <c r="AV149" s="3152"/>
      <c r="AW149" s="3152"/>
    </row>
    <row r="150" spans="1:49" s="3158" customFormat="1" ht="11.25" customHeight="1">
      <c r="A150" s="3277"/>
      <c r="B150" s="6209"/>
      <c r="C150" s="6209"/>
      <c r="E150" s="3288" t="s">
        <v>4701</v>
      </c>
      <c r="F150" s="3256"/>
      <c r="G150" s="3256"/>
      <c r="H150" s="3256"/>
      <c r="I150" s="3256"/>
      <c r="J150" s="3256"/>
      <c r="K150" s="3256"/>
      <c r="L150" s="3256"/>
      <c r="M150" s="3256"/>
      <c r="N150" s="3256"/>
      <c r="O150" s="3256"/>
      <c r="P150" s="3256"/>
      <c r="Q150" s="3256"/>
      <c r="R150" s="3256"/>
      <c r="S150" s="3256"/>
      <c r="T150" s="3256"/>
      <c r="U150" s="3256"/>
      <c r="V150" s="3256"/>
      <c r="W150" s="3256"/>
      <c r="X150" s="3256"/>
      <c r="Y150" s="3256"/>
      <c r="Z150" s="3256"/>
      <c r="AA150" s="3256"/>
      <c r="AB150" s="3289"/>
      <c r="AC150" s="3256"/>
      <c r="AD150" s="6204"/>
      <c r="AE150" s="6206"/>
      <c r="AF150" s="3282"/>
      <c r="AG150" s="3175"/>
      <c r="AH150" s="3228"/>
      <c r="AI150" s="3152"/>
      <c r="AJ150" s="3152"/>
      <c r="AK150" s="3152"/>
      <c r="AL150" s="3152"/>
      <c r="AM150" s="3152"/>
      <c r="AN150" s="3152"/>
      <c r="AO150" s="3152"/>
      <c r="AP150" s="3152"/>
      <c r="AQ150" s="3152"/>
      <c r="AR150" s="3152"/>
      <c r="AS150" s="3152"/>
      <c r="AT150" s="3152"/>
      <c r="AU150" s="3152"/>
      <c r="AV150" s="3152"/>
      <c r="AW150" s="3152"/>
    </row>
    <row r="151" spans="1:49" s="3158" customFormat="1" ht="8.25" customHeight="1">
      <c r="A151" s="3277"/>
      <c r="B151" s="3290"/>
      <c r="C151" s="3290"/>
      <c r="D151" s="3291"/>
      <c r="E151" s="3280"/>
      <c r="F151" s="3256"/>
      <c r="G151" s="3256"/>
      <c r="H151" s="3256"/>
      <c r="I151" s="3256"/>
      <c r="J151" s="3256"/>
      <c r="K151" s="3256"/>
      <c r="L151" s="3256"/>
      <c r="M151" s="3256"/>
      <c r="N151" s="3256"/>
      <c r="O151" s="3256"/>
      <c r="P151" s="3256"/>
      <c r="Q151" s="3256"/>
      <c r="R151" s="3256"/>
      <c r="S151" s="3256"/>
      <c r="T151" s="3256"/>
      <c r="U151" s="3256"/>
      <c r="V151" s="3256"/>
      <c r="W151" s="3256"/>
      <c r="X151" s="3256"/>
      <c r="Y151" s="3256"/>
      <c r="Z151" s="3256"/>
      <c r="AA151" s="3256"/>
      <c r="AB151" s="3289"/>
      <c r="AC151" s="3256"/>
      <c r="AD151" s="3292"/>
      <c r="AE151" s="3235"/>
      <c r="AF151" s="3282"/>
      <c r="AG151" s="3175"/>
      <c r="AH151" s="3228"/>
      <c r="AI151" s="3152"/>
      <c r="AJ151" s="3152"/>
      <c r="AK151" s="3152"/>
      <c r="AL151" s="3152"/>
      <c r="AM151" s="3152"/>
      <c r="AN151" s="3152"/>
      <c r="AO151" s="3152"/>
      <c r="AP151" s="3152"/>
      <c r="AQ151" s="3152"/>
      <c r="AR151" s="3152"/>
      <c r="AS151" s="3152"/>
      <c r="AT151" s="3152"/>
      <c r="AU151" s="3152"/>
      <c r="AV151" s="3152"/>
      <c r="AW151" s="3152"/>
    </row>
    <row r="152" spans="1:49" s="3158" customFormat="1" ht="11.25" customHeight="1">
      <c r="A152" s="3277"/>
      <c r="B152" s="3256"/>
      <c r="C152" s="3256"/>
      <c r="D152" s="3284" t="s">
        <v>89</v>
      </c>
      <c r="E152" s="3281" t="s">
        <v>6740</v>
      </c>
      <c r="F152" s="3256"/>
      <c r="G152" s="3280"/>
      <c r="H152" s="3280"/>
      <c r="I152" s="3280"/>
      <c r="J152" s="3280"/>
      <c r="K152" s="3280"/>
      <c r="L152" s="3280"/>
      <c r="M152" s="3280"/>
      <c r="N152" s="3280"/>
      <c r="O152" s="3256"/>
      <c r="P152" s="3256"/>
      <c r="Q152" s="3280"/>
      <c r="R152" s="3280"/>
      <c r="S152" s="3280"/>
      <c r="T152" s="3280"/>
      <c r="U152" s="3280"/>
      <c r="V152" s="3280"/>
      <c r="W152" s="3280"/>
      <c r="X152" s="3280"/>
      <c r="Y152" s="3280"/>
      <c r="Z152" s="3280"/>
      <c r="AA152" s="3293"/>
      <c r="AB152" s="3256"/>
      <c r="AC152" s="3256"/>
      <c r="AD152" s="6203" t="s">
        <v>557</v>
      </c>
      <c r="AE152" s="6205"/>
      <c r="AF152" s="3282"/>
      <c r="AG152" s="3175"/>
      <c r="AH152" s="3228"/>
      <c r="AI152" s="3152"/>
      <c r="AJ152" s="3152"/>
      <c r="AK152" s="3152"/>
      <c r="AL152" s="3152"/>
      <c r="AM152" s="3152"/>
      <c r="AN152" s="3152"/>
      <c r="AO152" s="3152"/>
      <c r="AP152" s="3152"/>
      <c r="AQ152" s="3152"/>
      <c r="AR152" s="3152"/>
      <c r="AS152" s="3152"/>
      <c r="AT152" s="3152"/>
      <c r="AU152" s="3152"/>
      <c r="AV152" s="3152"/>
      <c r="AW152" s="3152"/>
    </row>
    <row r="153" spans="1:49" s="3158" customFormat="1" ht="11.25" customHeight="1">
      <c r="A153" s="3277"/>
      <c r="B153" s="3256"/>
      <c r="C153" s="3256"/>
      <c r="E153" s="3288" t="s">
        <v>6741</v>
      </c>
      <c r="F153" s="3281"/>
      <c r="G153" s="3256"/>
      <c r="H153" s="3256"/>
      <c r="I153" s="3280"/>
      <c r="J153" s="3256"/>
      <c r="K153" s="3280"/>
      <c r="L153" s="3256"/>
      <c r="M153" s="3256"/>
      <c r="N153" s="3242"/>
      <c r="O153" s="3268"/>
      <c r="P153" s="3268"/>
      <c r="Q153" s="3242"/>
      <c r="R153" s="3242"/>
      <c r="S153" s="3242"/>
      <c r="T153" s="3242"/>
      <c r="U153" s="3242"/>
      <c r="V153" s="3242"/>
      <c r="W153" s="3242"/>
      <c r="X153" s="3242"/>
      <c r="Y153" s="3242"/>
      <c r="Z153" s="3242"/>
      <c r="AA153" s="3242"/>
      <c r="AB153" s="3242"/>
      <c r="AC153" s="3256"/>
      <c r="AD153" s="6204"/>
      <c r="AE153" s="6206"/>
      <c r="AF153" s="3282"/>
      <c r="AG153" s="3175"/>
      <c r="AH153" s="3228"/>
      <c r="AI153" s="3152"/>
      <c r="AJ153" s="3152"/>
      <c r="AK153" s="3152"/>
      <c r="AL153" s="3152"/>
      <c r="AM153" s="3152"/>
      <c r="AN153" s="3152"/>
      <c r="AO153" s="3152"/>
      <c r="AP153" s="3152"/>
      <c r="AQ153" s="3152"/>
      <c r="AR153" s="3152"/>
      <c r="AS153" s="3152"/>
      <c r="AT153" s="3152"/>
      <c r="AU153" s="3152"/>
      <c r="AV153" s="3152"/>
      <c r="AW153" s="3152"/>
    </row>
    <row r="154" spans="1:49" s="3158" customFormat="1" ht="8.25" customHeight="1">
      <c r="A154" s="3277"/>
      <c r="B154" s="3256"/>
      <c r="C154" s="3256"/>
      <c r="D154" s="3291"/>
      <c r="E154" s="3281"/>
      <c r="F154" s="3281"/>
      <c r="G154" s="3256"/>
      <c r="H154" s="3256"/>
      <c r="I154" s="3280"/>
      <c r="J154" s="3256"/>
      <c r="K154" s="3280"/>
      <c r="L154" s="3256"/>
      <c r="M154" s="3256"/>
      <c r="N154" s="3242"/>
      <c r="O154" s="3268"/>
      <c r="P154" s="3268"/>
      <c r="Q154" s="3242"/>
      <c r="R154" s="3242"/>
      <c r="S154" s="3242"/>
      <c r="T154" s="3242"/>
      <c r="U154" s="3242"/>
      <c r="V154" s="3242"/>
      <c r="W154" s="3242"/>
      <c r="X154" s="3242"/>
      <c r="Y154" s="3242"/>
      <c r="Z154" s="3242"/>
      <c r="AA154" s="3242"/>
      <c r="AB154" s="3242"/>
      <c r="AC154" s="3256"/>
      <c r="AD154" s="3235"/>
      <c r="AE154" s="3235"/>
      <c r="AF154" s="3282"/>
      <c r="AG154" s="3175"/>
      <c r="AH154" s="3228"/>
      <c r="AI154" s="3152"/>
      <c r="AJ154" s="3152"/>
      <c r="AK154" s="3152"/>
      <c r="AL154" s="3152"/>
      <c r="AM154" s="3152"/>
      <c r="AN154" s="3152"/>
      <c r="AO154" s="3152"/>
      <c r="AP154" s="3152"/>
      <c r="AQ154" s="3152"/>
      <c r="AR154" s="3152"/>
      <c r="AS154" s="3152"/>
      <c r="AT154" s="3152"/>
      <c r="AU154" s="3152"/>
      <c r="AV154" s="3152"/>
      <c r="AW154" s="3152"/>
    </row>
    <row r="155" spans="1:49" s="3158" customFormat="1" ht="11.25" customHeight="1">
      <c r="A155" s="3277"/>
      <c r="B155" s="3256"/>
      <c r="C155" s="3256"/>
      <c r="D155" s="3284" t="s">
        <v>102</v>
      </c>
      <c r="E155" s="3294" t="s">
        <v>6742</v>
      </c>
      <c r="F155" s="3294"/>
      <c r="G155" s="3280"/>
      <c r="H155" s="3280"/>
      <c r="I155" s="3256"/>
      <c r="J155" s="3256"/>
      <c r="K155" s="3256"/>
      <c r="L155" s="3256"/>
      <c r="M155" s="3256"/>
      <c r="N155" s="3280"/>
      <c r="O155" s="3294"/>
      <c r="P155" s="3294"/>
      <c r="Q155" s="3280"/>
      <c r="R155" s="3280"/>
      <c r="S155" s="3280"/>
      <c r="T155" s="3280"/>
      <c r="U155" s="3256"/>
      <c r="V155" s="3256"/>
      <c r="W155" s="3256"/>
      <c r="X155" s="3256"/>
      <c r="Y155" s="3256"/>
      <c r="Z155" s="3256"/>
      <c r="AA155" s="3256"/>
      <c r="AB155" s="3256"/>
      <c r="AC155" s="3256"/>
      <c r="AD155" s="6203" t="s">
        <v>558</v>
      </c>
      <c r="AE155" s="6205"/>
      <c r="AF155" s="3282"/>
      <c r="AG155" s="3175"/>
      <c r="AH155" s="3228"/>
      <c r="AI155" s="3152"/>
      <c r="AJ155" s="3152"/>
      <c r="AK155" s="3152"/>
      <c r="AL155" s="3152"/>
      <c r="AM155" s="3152"/>
      <c r="AN155" s="3152"/>
      <c r="AO155" s="3152"/>
      <c r="AP155" s="3152"/>
      <c r="AQ155" s="3152"/>
      <c r="AR155" s="3152"/>
      <c r="AS155" s="3152"/>
      <c r="AT155" s="3152"/>
      <c r="AU155" s="3152"/>
      <c r="AV155" s="3152"/>
      <c r="AW155" s="3152"/>
    </row>
    <row r="156" spans="1:49" s="3158" customFormat="1" ht="11.25" customHeight="1">
      <c r="A156" s="3277"/>
      <c r="B156" s="3256"/>
      <c r="C156" s="3256"/>
      <c r="E156" s="3288" t="s">
        <v>4702</v>
      </c>
      <c r="F156" s="3294"/>
      <c r="G156" s="3280"/>
      <c r="H156" s="3280"/>
      <c r="I156" s="3256"/>
      <c r="J156" s="3256"/>
      <c r="K156" s="3256"/>
      <c r="L156" s="3256"/>
      <c r="M156" s="3256"/>
      <c r="N156" s="3280"/>
      <c r="O156" s="3294"/>
      <c r="P156" s="3294"/>
      <c r="Q156" s="3280"/>
      <c r="R156" s="3280"/>
      <c r="S156" s="3280"/>
      <c r="T156" s="3280"/>
      <c r="U156" s="3256"/>
      <c r="V156" s="3256"/>
      <c r="W156" s="3256"/>
      <c r="X156" s="3256"/>
      <c r="Y156" s="3256"/>
      <c r="Z156" s="3256"/>
      <c r="AA156" s="3256"/>
      <c r="AB156" s="3256"/>
      <c r="AC156" s="3256"/>
      <c r="AD156" s="6204"/>
      <c r="AE156" s="6206"/>
      <c r="AF156" s="3282"/>
      <c r="AG156" s="3175"/>
      <c r="AH156" s="3228"/>
      <c r="AI156" s="3152"/>
      <c r="AJ156" s="3152"/>
      <c r="AK156" s="3152"/>
      <c r="AL156" s="3152"/>
      <c r="AM156" s="3152"/>
      <c r="AN156" s="3152"/>
      <c r="AO156" s="3152"/>
      <c r="AP156" s="3152"/>
      <c r="AQ156" s="3152"/>
      <c r="AR156" s="3152"/>
      <c r="AS156" s="3152"/>
      <c r="AT156" s="3152"/>
      <c r="AU156" s="3152"/>
      <c r="AV156" s="3152"/>
      <c r="AW156" s="3152"/>
    </row>
    <row r="157" spans="1:49" s="3158" customFormat="1" ht="8.25" customHeight="1">
      <c r="A157" s="3277"/>
      <c r="B157" s="3256"/>
      <c r="C157" s="3256"/>
      <c r="D157" s="3291"/>
      <c r="E157" s="3294"/>
      <c r="F157" s="3294"/>
      <c r="G157" s="3280"/>
      <c r="H157" s="3280"/>
      <c r="I157" s="3256"/>
      <c r="J157" s="3256"/>
      <c r="K157" s="3256"/>
      <c r="L157" s="3256"/>
      <c r="M157" s="3256"/>
      <c r="N157" s="3280"/>
      <c r="O157" s="3294"/>
      <c r="P157" s="3294"/>
      <c r="Q157" s="3280"/>
      <c r="R157" s="3280"/>
      <c r="S157" s="3280"/>
      <c r="T157" s="3280"/>
      <c r="U157" s="3256"/>
      <c r="V157" s="3256"/>
      <c r="W157" s="3256"/>
      <c r="X157" s="3256"/>
      <c r="Y157" s="3256"/>
      <c r="Z157" s="3256"/>
      <c r="AA157" s="3256"/>
      <c r="AB157" s="3256"/>
      <c r="AC157" s="3256"/>
      <c r="AD157" s="3235"/>
      <c r="AE157" s="3235"/>
      <c r="AF157" s="3282"/>
      <c r="AG157" s="3175"/>
      <c r="AH157" s="3228"/>
      <c r="AI157" s="3152"/>
      <c r="AJ157" s="3152"/>
      <c r="AK157" s="3152"/>
      <c r="AL157" s="3152"/>
      <c r="AM157" s="3152"/>
      <c r="AN157" s="3152"/>
      <c r="AO157" s="3152"/>
      <c r="AP157" s="3152"/>
      <c r="AQ157" s="3152"/>
      <c r="AR157" s="3152"/>
      <c r="AS157" s="3152"/>
      <c r="AT157" s="3152"/>
      <c r="AU157" s="3152"/>
      <c r="AV157" s="3152"/>
      <c r="AW157" s="3152"/>
    </row>
    <row r="158" spans="1:49" s="3158" customFormat="1" ht="11.25" customHeight="1">
      <c r="A158" s="3277"/>
      <c r="B158" s="3256"/>
      <c r="C158" s="3256"/>
      <c r="D158" s="3284" t="s">
        <v>103</v>
      </c>
      <c r="E158" s="3294" t="s">
        <v>6743</v>
      </c>
      <c r="F158" s="3294"/>
      <c r="G158" s="3280"/>
      <c r="H158" s="3280"/>
      <c r="I158" s="3256"/>
      <c r="J158" s="3256"/>
      <c r="K158" s="3256"/>
      <c r="L158" s="3256"/>
      <c r="M158" s="3256"/>
      <c r="N158" s="3280"/>
      <c r="O158" s="3294"/>
      <c r="P158" s="3294"/>
      <c r="Q158" s="3280"/>
      <c r="R158" s="3280"/>
      <c r="S158" s="3280"/>
      <c r="T158" s="3280"/>
      <c r="U158" s="3256"/>
      <c r="V158" s="3256"/>
      <c r="W158" s="3256"/>
      <c r="X158" s="3256"/>
      <c r="Y158" s="3256"/>
      <c r="Z158" s="3256"/>
      <c r="AA158" s="3256"/>
      <c r="AB158" s="3256"/>
      <c r="AC158" s="3256"/>
      <c r="AD158" s="6203" t="s">
        <v>559</v>
      </c>
      <c r="AE158" s="6205"/>
      <c r="AF158" s="3282"/>
      <c r="AG158" s="3175"/>
      <c r="AH158" s="3228"/>
      <c r="AI158" s="3152"/>
      <c r="AJ158" s="3152"/>
      <c r="AK158" s="3152"/>
      <c r="AL158" s="3152"/>
      <c r="AM158" s="3152"/>
      <c r="AN158" s="3152"/>
      <c r="AO158" s="3152"/>
      <c r="AP158" s="3152"/>
      <c r="AQ158" s="3152"/>
      <c r="AR158" s="3152"/>
      <c r="AS158" s="3152"/>
      <c r="AT158" s="3152"/>
      <c r="AU158" s="3152"/>
      <c r="AV158" s="3152"/>
      <c r="AW158" s="3152"/>
    </row>
    <row r="159" spans="1:49" s="3158" customFormat="1" ht="11.25" customHeight="1">
      <c r="A159" s="3277"/>
      <c r="B159" s="3256"/>
      <c r="C159" s="3256"/>
      <c r="E159" s="3288" t="s">
        <v>4703</v>
      </c>
      <c r="F159" s="3294"/>
      <c r="G159" s="3280"/>
      <c r="H159" s="3280"/>
      <c r="I159" s="3256"/>
      <c r="J159" s="3256"/>
      <c r="K159" s="3256"/>
      <c r="L159" s="3256"/>
      <c r="M159" s="3256"/>
      <c r="N159" s="3280"/>
      <c r="O159" s="3294"/>
      <c r="P159" s="3294"/>
      <c r="Q159" s="3280"/>
      <c r="R159" s="3280"/>
      <c r="S159" s="3280"/>
      <c r="T159" s="3280"/>
      <c r="U159" s="3256"/>
      <c r="V159" s="3256"/>
      <c r="W159" s="3256"/>
      <c r="X159" s="3256"/>
      <c r="Y159" s="3256"/>
      <c r="Z159" s="3256"/>
      <c r="AA159" s="3256"/>
      <c r="AB159" s="3256"/>
      <c r="AC159" s="3256"/>
      <c r="AD159" s="6204"/>
      <c r="AE159" s="6206"/>
      <c r="AF159" s="3282"/>
      <c r="AG159" s="3175"/>
      <c r="AH159" s="3228"/>
      <c r="AI159" s="3152"/>
      <c r="AJ159" s="3152"/>
      <c r="AK159" s="3152"/>
      <c r="AL159" s="3152"/>
      <c r="AM159" s="3152"/>
      <c r="AN159" s="3152"/>
      <c r="AO159" s="3152"/>
      <c r="AP159" s="3152"/>
      <c r="AQ159" s="3152"/>
      <c r="AR159" s="3152"/>
      <c r="AS159" s="3152"/>
      <c r="AT159" s="3152"/>
      <c r="AU159" s="3152"/>
      <c r="AV159" s="3152"/>
      <c r="AW159" s="3152"/>
    </row>
    <row r="160" spans="1:49" s="3158" customFormat="1" ht="8.25" customHeight="1">
      <c r="A160" s="3277"/>
      <c r="B160" s="3256"/>
      <c r="C160" s="3256"/>
      <c r="D160" s="3291"/>
      <c r="E160" s="3294"/>
      <c r="F160" s="3294"/>
      <c r="G160" s="3280"/>
      <c r="H160" s="3280"/>
      <c r="I160" s="3256"/>
      <c r="J160" s="3256"/>
      <c r="K160" s="3256"/>
      <c r="L160" s="3256"/>
      <c r="M160" s="3256"/>
      <c r="N160" s="3280"/>
      <c r="O160" s="3294"/>
      <c r="P160" s="3294"/>
      <c r="Q160" s="3280"/>
      <c r="R160" s="3280"/>
      <c r="S160" s="3280"/>
      <c r="T160" s="3280"/>
      <c r="U160" s="3256"/>
      <c r="V160" s="3256"/>
      <c r="W160" s="3256"/>
      <c r="X160" s="3256"/>
      <c r="Y160" s="3256"/>
      <c r="Z160" s="3256"/>
      <c r="AA160" s="3256"/>
      <c r="AB160" s="3256"/>
      <c r="AC160" s="3256"/>
      <c r="AF160" s="3282"/>
      <c r="AG160" s="3175"/>
      <c r="AH160" s="3228"/>
      <c r="AI160" s="3152"/>
      <c r="AJ160" s="3152"/>
      <c r="AK160" s="3152"/>
      <c r="AL160" s="3152"/>
      <c r="AM160" s="3152"/>
      <c r="AN160" s="3152"/>
      <c r="AO160" s="3152"/>
      <c r="AP160" s="3152"/>
      <c r="AQ160" s="3152"/>
      <c r="AR160" s="3152"/>
      <c r="AS160" s="3152"/>
      <c r="AT160" s="3152"/>
      <c r="AU160" s="3152"/>
      <c r="AV160" s="3152"/>
      <c r="AW160" s="3152"/>
    </row>
    <row r="161" spans="1:49" s="3158" customFormat="1" ht="11.25" customHeight="1">
      <c r="A161" s="3277"/>
      <c r="B161" s="3256"/>
      <c r="C161" s="3256"/>
      <c r="D161" s="3284" t="s">
        <v>104</v>
      </c>
      <c r="E161" s="3294" t="s">
        <v>6744</v>
      </c>
      <c r="F161" s="3294"/>
      <c r="G161" s="3280"/>
      <c r="H161" s="3280"/>
      <c r="I161" s="3256"/>
      <c r="J161" s="3256"/>
      <c r="K161" s="3256"/>
      <c r="L161" s="3256"/>
      <c r="M161" s="3256"/>
      <c r="N161" s="3280"/>
      <c r="O161" s="3294"/>
      <c r="P161" s="3294"/>
      <c r="Q161" s="3280"/>
      <c r="R161" s="3280"/>
      <c r="S161" s="3280"/>
      <c r="T161" s="3280"/>
      <c r="U161" s="3256"/>
      <c r="V161" s="3256"/>
      <c r="W161" s="3256"/>
      <c r="X161" s="3256"/>
      <c r="Y161" s="3256"/>
      <c r="Z161" s="3256"/>
      <c r="AA161" s="3256"/>
      <c r="AB161" s="3256"/>
      <c r="AC161" s="3256"/>
      <c r="AD161" s="6203" t="s">
        <v>560</v>
      </c>
      <c r="AE161" s="6205"/>
      <c r="AF161" s="3282"/>
      <c r="AG161" s="3175"/>
      <c r="AH161" s="3228"/>
      <c r="AI161" s="3152"/>
      <c r="AJ161" s="3152"/>
      <c r="AK161" s="3152"/>
      <c r="AL161" s="3152"/>
      <c r="AM161" s="3152"/>
      <c r="AN161" s="3152"/>
      <c r="AO161" s="3152"/>
      <c r="AP161" s="3152"/>
      <c r="AQ161" s="3152"/>
      <c r="AR161" s="3152"/>
      <c r="AS161" s="3152"/>
      <c r="AT161" s="3152"/>
      <c r="AU161" s="3152"/>
      <c r="AV161" s="3152"/>
      <c r="AW161" s="3152"/>
    </row>
    <row r="162" spans="1:49" s="3158" customFormat="1" ht="11.25" customHeight="1">
      <c r="A162" s="3277"/>
      <c r="B162" s="3256"/>
      <c r="C162" s="3256"/>
      <c r="D162" s="3291"/>
      <c r="E162" s="3261" t="s">
        <v>4704</v>
      </c>
      <c r="F162" s="3294"/>
      <c r="G162" s="3280"/>
      <c r="H162" s="3280"/>
      <c r="I162" s="3256"/>
      <c r="J162" s="3256"/>
      <c r="K162" s="3256"/>
      <c r="L162" s="3256"/>
      <c r="M162" s="3256"/>
      <c r="N162" s="3280"/>
      <c r="O162" s="3294"/>
      <c r="P162" s="3294"/>
      <c r="Q162" s="3280"/>
      <c r="R162" s="3280"/>
      <c r="S162" s="3280"/>
      <c r="T162" s="3280"/>
      <c r="U162" s="3256"/>
      <c r="V162" s="3256"/>
      <c r="W162" s="3256"/>
      <c r="X162" s="3256"/>
      <c r="Y162" s="3256"/>
      <c r="Z162" s="3256"/>
      <c r="AA162" s="3256"/>
      <c r="AB162" s="3256"/>
      <c r="AC162" s="3256"/>
      <c r="AD162" s="6204"/>
      <c r="AE162" s="6206"/>
      <c r="AF162" s="3282"/>
      <c r="AG162" s="3175"/>
      <c r="AH162" s="3228"/>
      <c r="AI162" s="3152"/>
      <c r="AJ162" s="3152"/>
      <c r="AK162" s="3152"/>
      <c r="AL162" s="3152"/>
      <c r="AM162" s="3152"/>
      <c r="AN162" s="3152"/>
      <c r="AO162" s="3152"/>
      <c r="AP162" s="3152"/>
      <c r="AQ162" s="3152"/>
      <c r="AR162" s="3152"/>
      <c r="AS162" s="3152"/>
      <c r="AT162" s="3152"/>
      <c r="AU162" s="3152"/>
      <c r="AV162" s="3152"/>
      <c r="AW162" s="3152"/>
    </row>
    <row r="163" spans="1:49" s="3158" customFormat="1" ht="8.25" customHeight="1">
      <c r="A163" s="3277"/>
      <c r="B163" s="3256"/>
      <c r="C163" s="3256"/>
      <c r="D163" s="3280"/>
      <c r="E163" s="3294"/>
      <c r="F163" s="3294"/>
      <c r="G163" s="3280"/>
      <c r="H163" s="3280"/>
      <c r="I163" s="3256"/>
      <c r="J163" s="3256"/>
      <c r="K163" s="3256"/>
      <c r="L163" s="3256"/>
      <c r="M163" s="3256"/>
      <c r="N163" s="3280"/>
      <c r="O163" s="3294"/>
      <c r="P163" s="3294"/>
      <c r="Q163" s="3280"/>
      <c r="R163" s="3280"/>
      <c r="S163" s="3280"/>
      <c r="T163" s="3280"/>
      <c r="U163" s="3256"/>
      <c r="V163" s="3256"/>
      <c r="W163" s="3256"/>
      <c r="X163" s="3256"/>
      <c r="Y163" s="3256"/>
      <c r="Z163" s="3256"/>
      <c r="AA163" s="3256"/>
      <c r="AB163" s="3256"/>
      <c r="AC163" s="3256"/>
      <c r="AF163" s="3282"/>
      <c r="AG163" s="3175"/>
      <c r="AH163" s="3228"/>
      <c r="AI163" s="3152"/>
      <c r="AJ163" s="3152"/>
      <c r="AK163" s="3152"/>
      <c r="AL163" s="3152"/>
      <c r="AM163" s="3152"/>
      <c r="AN163" s="3152"/>
      <c r="AO163" s="3152"/>
      <c r="AP163" s="3152"/>
      <c r="AQ163" s="3152"/>
      <c r="AR163" s="3152"/>
      <c r="AS163" s="3152"/>
      <c r="AT163" s="3152"/>
      <c r="AU163" s="3152"/>
      <c r="AV163" s="3152"/>
      <c r="AW163" s="3152"/>
    </row>
    <row r="164" spans="1:49" s="3158" customFormat="1" ht="11.25" customHeight="1">
      <c r="A164" s="3277"/>
      <c r="B164" s="3256"/>
      <c r="C164" s="3256"/>
      <c r="D164" s="3284" t="s">
        <v>105</v>
      </c>
      <c r="E164" s="3284" t="s">
        <v>6745</v>
      </c>
      <c r="F164" s="3294"/>
      <c r="G164" s="3280"/>
      <c r="H164" s="3280"/>
      <c r="I164" s="3256"/>
      <c r="J164" s="3256"/>
      <c r="K164" s="3256"/>
      <c r="L164" s="3256"/>
      <c r="M164" s="3256"/>
      <c r="N164" s="3280"/>
      <c r="O164" s="3294"/>
      <c r="P164" s="3294"/>
      <c r="Q164" s="3280"/>
      <c r="R164" s="3280"/>
      <c r="S164" s="3280"/>
      <c r="T164" s="3280"/>
      <c r="U164" s="3256"/>
      <c r="V164" s="3256"/>
      <c r="W164" s="3256"/>
      <c r="X164" s="3256"/>
      <c r="Y164" s="3256"/>
      <c r="Z164" s="3256"/>
      <c r="AA164" s="3256"/>
      <c r="AB164" s="3256"/>
      <c r="AC164" s="3256"/>
      <c r="AD164" s="6203" t="s">
        <v>561</v>
      </c>
      <c r="AE164" s="6205"/>
      <c r="AF164" s="3282"/>
      <c r="AG164" s="3175"/>
      <c r="AH164" s="3228"/>
      <c r="AI164" s="3152"/>
      <c r="AJ164" s="3152"/>
      <c r="AK164" s="3152"/>
      <c r="AL164" s="3152"/>
      <c r="AM164" s="3152"/>
      <c r="AN164" s="3152"/>
      <c r="AO164" s="3152"/>
      <c r="AP164" s="3152"/>
      <c r="AQ164" s="3152"/>
      <c r="AR164" s="3152"/>
      <c r="AS164" s="3152"/>
      <c r="AT164" s="3152"/>
      <c r="AU164" s="3152"/>
      <c r="AV164" s="3152"/>
      <c r="AW164" s="3152"/>
    </row>
    <row r="165" spans="1:49" s="3158" customFormat="1" ht="11.25" customHeight="1">
      <c r="A165" s="3277"/>
      <c r="B165" s="3256"/>
      <c r="C165" s="3256"/>
      <c r="D165" s="3294"/>
      <c r="E165" s="3261" t="s">
        <v>510</v>
      </c>
      <c r="F165" s="3261"/>
      <c r="G165" s="3214"/>
      <c r="H165" s="3214"/>
      <c r="I165" s="3214"/>
      <c r="J165" s="3214"/>
      <c r="K165" s="3214"/>
      <c r="L165" s="3214"/>
      <c r="M165" s="3214"/>
      <c r="N165" s="3214"/>
      <c r="O165" s="3261"/>
      <c r="P165" s="3261"/>
      <c r="Q165" s="3214"/>
      <c r="R165" s="3214"/>
      <c r="S165" s="3214"/>
      <c r="T165" s="3214"/>
      <c r="U165" s="3214"/>
      <c r="V165" s="3214"/>
      <c r="W165" s="3214"/>
      <c r="X165" s="3214"/>
      <c r="Y165" s="3214"/>
      <c r="Z165" s="3214"/>
      <c r="AA165" s="3214"/>
      <c r="AB165" s="3214"/>
      <c r="AC165" s="3214"/>
      <c r="AD165" s="6204"/>
      <c r="AE165" s="6206"/>
      <c r="AF165" s="3282"/>
      <c r="AG165" s="3175"/>
      <c r="AH165" s="3228"/>
      <c r="AI165" s="3152"/>
      <c r="AJ165" s="3152"/>
      <c r="AK165" s="3152"/>
      <c r="AL165" s="3152"/>
      <c r="AM165" s="3152"/>
      <c r="AN165" s="3152"/>
      <c r="AO165" s="3152"/>
      <c r="AP165" s="3152"/>
      <c r="AQ165" s="3152"/>
      <c r="AR165" s="3152"/>
      <c r="AS165" s="3152"/>
      <c r="AT165" s="3152"/>
      <c r="AU165" s="3152"/>
      <c r="AV165" s="3152"/>
      <c r="AW165" s="3152"/>
    </row>
    <row r="166" spans="1:49" s="3158" customFormat="1" ht="8.25" customHeight="1">
      <c r="A166" s="3277"/>
      <c r="B166" s="3256"/>
      <c r="C166" s="3256"/>
      <c r="D166" s="3294"/>
      <c r="E166" s="3261"/>
      <c r="F166" s="3261"/>
      <c r="G166" s="3214"/>
      <c r="H166" s="3214"/>
      <c r="I166" s="3214"/>
      <c r="J166" s="3214"/>
      <c r="K166" s="3214"/>
      <c r="L166" s="3214"/>
      <c r="M166" s="3214"/>
      <c r="N166" s="3214"/>
      <c r="O166" s="3261"/>
      <c r="P166" s="3261"/>
      <c r="Q166" s="3214"/>
      <c r="R166" s="3214"/>
      <c r="S166" s="3214"/>
      <c r="T166" s="3214"/>
      <c r="U166" s="3214"/>
      <c r="V166" s="3214"/>
      <c r="W166" s="3214"/>
      <c r="X166" s="3214"/>
      <c r="Y166" s="3214"/>
      <c r="Z166" s="3214"/>
      <c r="AA166" s="3214"/>
      <c r="AB166" s="3214"/>
      <c r="AC166" s="3214"/>
      <c r="AF166" s="3282"/>
      <c r="AG166" s="3175"/>
      <c r="AH166" s="3228"/>
      <c r="AI166" s="3152"/>
      <c r="AJ166" s="3152"/>
      <c r="AK166" s="3152"/>
      <c r="AL166" s="3152"/>
      <c r="AM166" s="3152"/>
      <c r="AN166" s="3152"/>
      <c r="AO166" s="3152"/>
      <c r="AP166" s="3152"/>
      <c r="AQ166" s="3152"/>
      <c r="AR166" s="3152"/>
      <c r="AS166" s="3152"/>
      <c r="AT166" s="3152"/>
      <c r="AU166" s="3152"/>
      <c r="AV166" s="3152"/>
      <c r="AW166" s="3152"/>
    </row>
    <row r="167" spans="1:49" s="3158" customFormat="1" ht="11.25" customHeight="1">
      <c r="A167" s="3277"/>
      <c r="B167" s="3256"/>
      <c r="C167" s="3256"/>
      <c r="D167" s="3284" t="s">
        <v>106</v>
      </c>
      <c r="E167" s="3284" t="s">
        <v>6746</v>
      </c>
      <c r="F167" s="3294"/>
      <c r="G167" s="3280"/>
      <c r="H167" s="3280"/>
      <c r="I167" s="3256"/>
      <c r="J167" s="3256"/>
      <c r="K167" s="3256"/>
      <c r="L167" s="3256"/>
      <c r="M167" s="3256"/>
      <c r="N167" s="3280"/>
      <c r="O167" s="3294"/>
      <c r="P167" s="3294"/>
      <c r="Q167" s="3280"/>
      <c r="R167" s="3280"/>
      <c r="S167" s="3280"/>
      <c r="T167" s="3280"/>
      <c r="U167" s="3256"/>
      <c r="V167" s="3256"/>
      <c r="W167" s="3256"/>
      <c r="X167" s="3256"/>
      <c r="Y167" s="3256"/>
      <c r="Z167" s="3256"/>
      <c r="AA167" s="3256"/>
      <c r="AB167" s="3256"/>
      <c r="AC167" s="3256"/>
      <c r="AD167" s="6203" t="s">
        <v>562</v>
      </c>
      <c r="AE167" s="6205"/>
      <c r="AF167" s="3282"/>
      <c r="AG167" s="3175"/>
      <c r="AH167" s="3228"/>
      <c r="AI167" s="3152"/>
      <c r="AJ167" s="3152"/>
      <c r="AK167" s="3152"/>
      <c r="AL167" s="3152"/>
      <c r="AM167" s="3152"/>
      <c r="AN167" s="3152"/>
      <c r="AO167" s="3152"/>
      <c r="AP167" s="3152"/>
      <c r="AQ167" s="3152"/>
      <c r="AR167" s="3152"/>
      <c r="AS167" s="3152"/>
      <c r="AT167" s="3152"/>
      <c r="AU167" s="3152"/>
      <c r="AV167" s="3152"/>
      <c r="AW167" s="3152"/>
    </row>
    <row r="168" spans="1:49" s="3158" customFormat="1" ht="11.25" customHeight="1">
      <c r="A168" s="3277"/>
      <c r="B168" s="3256"/>
      <c r="C168" s="3256"/>
      <c r="D168" s="3291"/>
      <c r="E168" s="3295" t="s">
        <v>4705</v>
      </c>
      <c r="F168" s="3294"/>
      <c r="G168" s="3280"/>
      <c r="H168" s="3280"/>
      <c r="I168" s="3256"/>
      <c r="J168" s="3256"/>
      <c r="K168" s="3256"/>
      <c r="L168" s="3256"/>
      <c r="M168" s="3256"/>
      <c r="N168" s="3280"/>
      <c r="O168" s="3294"/>
      <c r="P168" s="3294"/>
      <c r="Q168" s="3280"/>
      <c r="R168" s="3280"/>
      <c r="S168" s="3280"/>
      <c r="T168" s="3280"/>
      <c r="U168" s="3256"/>
      <c r="V168" s="3256"/>
      <c r="W168" s="3256"/>
      <c r="X168" s="3256"/>
      <c r="Y168" s="3256"/>
      <c r="Z168" s="3256"/>
      <c r="AA168" s="3256"/>
      <c r="AB168" s="3256"/>
      <c r="AC168" s="3256"/>
      <c r="AD168" s="6204"/>
      <c r="AE168" s="6206"/>
      <c r="AF168" s="3282"/>
      <c r="AG168" s="3175"/>
      <c r="AH168" s="3228"/>
      <c r="AI168" s="3152"/>
      <c r="AJ168" s="3152"/>
      <c r="AK168" s="3152"/>
      <c r="AL168" s="3152"/>
      <c r="AM168" s="3152"/>
      <c r="AN168" s="3152"/>
      <c r="AO168" s="3152"/>
      <c r="AP168" s="3152"/>
      <c r="AQ168" s="3152"/>
      <c r="AR168" s="3152"/>
      <c r="AS168" s="3152"/>
      <c r="AT168" s="3152"/>
      <c r="AU168" s="3152"/>
      <c r="AV168" s="3152"/>
      <c r="AW168" s="3152"/>
    </row>
    <row r="169" spans="1:49" s="3158" customFormat="1" ht="8.25" customHeight="1">
      <c r="A169" s="3277"/>
      <c r="B169" s="3256"/>
      <c r="C169" s="3256"/>
      <c r="D169" s="3294"/>
      <c r="E169" s="3294"/>
      <c r="F169" s="3294"/>
      <c r="G169" s="3280"/>
      <c r="H169" s="3280"/>
      <c r="I169" s="3256"/>
      <c r="J169" s="3256"/>
      <c r="K169" s="3256"/>
      <c r="L169" s="3256"/>
      <c r="M169" s="3256"/>
      <c r="N169" s="3280"/>
      <c r="O169" s="3294"/>
      <c r="P169" s="3294"/>
      <c r="Q169" s="3280"/>
      <c r="R169" s="3280"/>
      <c r="S169" s="3280"/>
      <c r="T169" s="3280"/>
      <c r="U169" s="3256"/>
      <c r="V169" s="3256"/>
      <c r="W169" s="3256"/>
      <c r="X169" s="3256"/>
      <c r="Y169" s="3256"/>
      <c r="Z169" s="3256"/>
      <c r="AA169" s="3256"/>
      <c r="AB169" s="3256"/>
      <c r="AC169" s="3256"/>
      <c r="AF169" s="3282"/>
      <c r="AG169" s="3175"/>
      <c r="AH169" s="3228"/>
      <c r="AI169" s="3152"/>
      <c r="AJ169" s="3152"/>
      <c r="AK169" s="3152"/>
      <c r="AL169" s="3152"/>
      <c r="AM169" s="3152"/>
      <c r="AN169" s="3152"/>
      <c r="AO169" s="3152"/>
      <c r="AP169" s="3152"/>
      <c r="AQ169" s="3152"/>
      <c r="AR169" s="3152"/>
      <c r="AS169" s="3152"/>
      <c r="AT169" s="3152"/>
      <c r="AU169" s="3152"/>
      <c r="AV169" s="3152"/>
      <c r="AW169" s="3152"/>
    </row>
    <row r="170" spans="1:49" s="3158" customFormat="1" ht="11.25" customHeight="1">
      <c r="A170" s="3277"/>
      <c r="B170" s="3256"/>
      <c r="C170" s="3256"/>
      <c r="D170" s="3284" t="s">
        <v>107</v>
      </c>
      <c r="E170" s="3284" t="s">
        <v>511</v>
      </c>
      <c r="F170" s="3294"/>
      <c r="G170" s="3280"/>
      <c r="H170" s="3280"/>
      <c r="I170" s="3256"/>
      <c r="J170" s="3256"/>
      <c r="K170" s="3256"/>
      <c r="L170" s="3256"/>
      <c r="M170" s="3256"/>
      <c r="N170" s="3280"/>
      <c r="O170" s="3294"/>
      <c r="P170" s="3294"/>
      <c r="Q170" s="3280"/>
      <c r="R170" s="3280"/>
      <c r="S170" s="3280"/>
      <c r="T170" s="3280"/>
      <c r="U170" s="3256"/>
      <c r="V170" s="3256"/>
      <c r="W170" s="3256"/>
      <c r="X170" s="3256"/>
      <c r="Y170" s="3256"/>
      <c r="Z170" s="3256"/>
      <c r="AA170" s="3256"/>
      <c r="AB170" s="3256"/>
      <c r="AC170" s="3256"/>
      <c r="AD170" s="6203" t="s">
        <v>563</v>
      </c>
      <c r="AE170" s="6205"/>
      <c r="AF170" s="3282"/>
      <c r="AG170" s="3175"/>
      <c r="AH170" s="3228"/>
      <c r="AI170" s="3152"/>
      <c r="AJ170" s="3152"/>
      <c r="AK170" s="3152"/>
      <c r="AL170" s="3152"/>
      <c r="AM170" s="3152"/>
      <c r="AN170" s="3152"/>
      <c r="AO170" s="3152"/>
      <c r="AP170" s="3152"/>
      <c r="AQ170" s="3152"/>
      <c r="AR170" s="3152"/>
      <c r="AS170" s="3152"/>
      <c r="AT170" s="3152"/>
      <c r="AU170" s="3152"/>
      <c r="AV170" s="3152"/>
      <c r="AW170" s="3152"/>
    </row>
    <row r="171" spans="1:49" s="3158" customFormat="1" ht="11.25" customHeight="1">
      <c r="A171" s="3277"/>
      <c r="B171" s="3256"/>
      <c r="C171" s="3256"/>
      <c r="D171" s="3294"/>
      <c r="E171" s="3261" t="s">
        <v>1418</v>
      </c>
      <c r="F171" s="3294"/>
      <c r="G171" s="3280"/>
      <c r="H171" s="3280"/>
      <c r="I171" s="3256"/>
      <c r="J171" s="3256"/>
      <c r="K171" s="3256"/>
      <c r="L171" s="3256"/>
      <c r="M171" s="3256"/>
      <c r="N171" s="3280"/>
      <c r="O171" s="3294"/>
      <c r="P171" s="3294"/>
      <c r="Q171" s="3280"/>
      <c r="R171" s="3280"/>
      <c r="S171" s="3280"/>
      <c r="T171" s="3280"/>
      <c r="U171" s="3256"/>
      <c r="V171" s="3256"/>
      <c r="W171" s="3256"/>
      <c r="X171" s="3256"/>
      <c r="Y171" s="3256"/>
      <c r="Z171" s="3256"/>
      <c r="AA171" s="3256"/>
      <c r="AB171" s="3256"/>
      <c r="AC171" s="3256"/>
      <c r="AD171" s="6204"/>
      <c r="AE171" s="6206"/>
      <c r="AF171" s="3282"/>
      <c r="AG171" s="3175"/>
      <c r="AH171" s="3228"/>
      <c r="AI171" s="3152"/>
      <c r="AJ171" s="3152"/>
      <c r="AK171" s="3152"/>
      <c r="AL171" s="3152"/>
      <c r="AM171" s="3152"/>
      <c r="AN171" s="3152"/>
      <c r="AO171" s="3152"/>
      <c r="AP171" s="3152"/>
      <c r="AQ171" s="3152"/>
      <c r="AR171" s="3152"/>
      <c r="AS171" s="3152"/>
      <c r="AT171" s="3152"/>
      <c r="AU171" s="3152"/>
      <c r="AV171" s="3152"/>
      <c r="AW171" s="3152"/>
    </row>
    <row r="172" spans="1:49" s="3158" customFormat="1" ht="8.25" customHeight="1">
      <c r="A172" s="3277"/>
      <c r="B172" s="3256"/>
      <c r="C172" s="3256"/>
      <c r="D172" s="3294"/>
      <c r="E172" s="3261"/>
      <c r="F172" s="3294"/>
      <c r="G172" s="3280"/>
      <c r="H172" s="3280"/>
      <c r="I172" s="3256"/>
      <c r="J172" s="3256"/>
      <c r="K172" s="3256"/>
      <c r="L172" s="3256"/>
      <c r="M172" s="3256"/>
      <c r="N172" s="3280"/>
      <c r="O172" s="3294"/>
      <c r="P172" s="3294"/>
      <c r="Q172" s="3280"/>
      <c r="R172" s="3280"/>
      <c r="S172" s="3280"/>
      <c r="T172" s="3280"/>
      <c r="U172" s="3256"/>
      <c r="V172" s="3256"/>
      <c r="W172" s="3256"/>
      <c r="X172" s="3256"/>
      <c r="Y172" s="3256"/>
      <c r="Z172" s="3256"/>
      <c r="AA172" s="3256"/>
      <c r="AB172" s="3256"/>
      <c r="AC172" s="3256"/>
      <c r="AF172" s="3282"/>
      <c r="AG172" s="3175"/>
      <c r="AH172" s="3228"/>
      <c r="AI172" s="3152"/>
      <c r="AJ172" s="3152"/>
      <c r="AK172" s="3152"/>
      <c r="AL172" s="3152"/>
      <c r="AM172" s="3152"/>
      <c r="AN172" s="3152"/>
      <c r="AO172" s="3152"/>
      <c r="AP172" s="3152"/>
      <c r="AQ172" s="3152"/>
      <c r="AR172" s="3152"/>
      <c r="AS172" s="3152"/>
      <c r="AT172" s="3152"/>
      <c r="AU172" s="3152"/>
      <c r="AV172" s="3152"/>
      <c r="AW172" s="3152"/>
    </row>
    <row r="173" spans="1:49" s="3158" customFormat="1" ht="11.25" customHeight="1">
      <c r="A173" s="3277"/>
      <c r="B173" s="3256"/>
      <c r="C173" s="3256"/>
      <c r="D173" s="3284" t="s">
        <v>302</v>
      </c>
      <c r="E173" s="3284" t="s">
        <v>6747</v>
      </c>
      <c r="F173" s="3294"/>
      <c r="G173" s="3280"/>
      <c r="H173" s="3280"/>
      <c r="I173" s="3256"/>
      <c r="J173" s="3256"/>
      <c r="K173" s="3256"/>
      <c r="L173" s="3256"/>
      <c r="M173" s="3256"/>
      <c r="N173" s="3280"/>
      <c r="O173" s="3294"/>
      <c r="P173" s="3294"/>
      <c r="Q173" s="3280"/>
      <c r="R173" s="3280"/>
      <c r="S173" s="3280"/>
      <c r="T173" s="3280"/>
      <c r="U173" s="3256"/>
      <c r="V173" s="3256"/>
      <c r="W173" s="3256"/>
      <c r="X173" s="3256"/>
      <c r="Y173" s="3256"/>
      <c r="Z173" s="3256"/>
      <c r="AA173" s="3256"/>
      <c r="AB173" s="3256"/>
      <c r="AC173" s="3256"/>
      <c r="AD173" s="6203" t="s">
        <v>564</v>
      </c>
      <c r="AE173" s="6205"/>
      <c r="AF173" s="3282"/>
      <c r="AG173" s="3175"/>
      <c r="AH173" s="3228"/>
      <c r="AI173" s="3152"/>
      <c r="AJ173" s="3152"/>
      <c r="AK173" s="3152"/>
      <c r="AL173" s="3152"/>
      <c r="AM173" s="3152"/>
      <c r="AN173" s="3152"/>
      <c r="AO173" s="3152"/>
      <c r="AP173" s="3152"/>
      <c r="AQ173" s="3152"/>
      <c r="AR173" s="3152"/>
      <c r="AS173" s="3152"/>
      <c r="AT173" s="3152"/>
      <c r="AU173" s="3152"/>
      <c r="AV173" s="3152"/>
      <c r="AW173" s="3152"/>
    </row>
    <row r="174" spans="1:49" s="3158" customFormat="1" ht="11.25" customHeight="1">
      <c r="A174" s="3277"/>
      <c r="B174" s="3256"/>
      <c r="C174" s="3256"/>
      <c r="D174" s="3291"/>
      <c r="E174" s="3295" t="s">
        <v>4706</v>
      </c>
      <c r="F174" s="3294"/>
      <c r="G174" s="3280"/>
      <c r="H174" s="3280"/>
      <c r="I174" s="3256"/>
      <c r="J174" s="3256"/>
      <c r="K174" s="3256"/>
      <c r="L174" s="3256"/>
      <c r="M174" s="3256"/>
      <c r="N174" s="3280"/>
      <c r="O174" s="3294"/>
      <c r="P174" s="3294"/>
      <c r="Q174" s="3280"/>
      <c r="R174" s="3280"/>
      <c r="S174" s="3280"/>
      <c r="T174" s="3280"/>
      <c r="U174" s="3256"/>
      <c r="V174" s="3256"/>
      <c r="W174" s="3256"/>
      <c r="X174" s="3256"/>
      <c r="Y174" s="3256"/>
      <c r="Z174" s="3256"/>
      <c r="AA174" s="3256"/>
      <c r="AB174" s="3256"/>
      <c r="AC174" s="3256"/>
      <c r="AD174" s="6204"/>
      <c r="AE174" s="6206"/>
      <c r="AF174" s="3282"/>
      <c r="AG174" s="3175"/>
      <c r="AH174" s="3228"/>
      <c r="AI174" s="3152"/>
      <c r="AJ174" s="3152"/>
      <c r="AK174" s="3152"/>
      <c r="AL174" s="3152"/>
      <c r="AM174" s="3152"/>
      <c r="AN174" s="3152"/>
      <c r="AO174" s="3152"/>
      <c r="AP174" s="3152"/>
      <c r="AQ174" s="3152"/>
      <c r="AR174" s="3152"/>
      <c r="AS174" s="3152"/>
      <c r="AT174" s="3152"/>
      <c r="AU174" s="3152"/>
      <c r="AV174" s="3152"/>
      <c r="AW174" s="3152"/>
    </row>
    <row r="175" spans="1:49" s="3158" customFormat="1" ht="8.25" customHeight="1">
      <c r="A175" s="3277"/>
      <c r="B175" s="3256"/>
      <c r="C175" s="3256"/>
      <c r="D175" s="3294"/>
      <c r="E175" s="3294"/>
      <c r="F175" s="3294"/>
      <c r="G175" s="3280"/>
      <c r="H175" s="3280"/>
      <c r="I175" s="3256"/>
      <c r="J175" s="3256"/>
      <c r="K175" s="3256"/>
      <c r="L175" s="3256"/>
      <c r="M175" s="3256"/>
      <c r="N175" s="3280"/>
      <c r="O175" s="3294"/>
      <c r="P175" s="3294"/>
      <c r="Q175" s="3280"/>
      <c r="R175" s="3280"/>
      <c r="S175" s="3280"/>
      <c r="T175" s="3280"/>
      <c r="U175" s="3256"/>
      <c r="V175" s="3256"/>
      <c r="W175" s="3256"/>
      <c r="X175" s="3256"/>
      <c r="Y175" s="3256"/>
      <c r="Z175" s="3256"/>
      <c r="AA175" s="3256"/>
      <c r="AB175" s="3256"/>
      <c r="AC175" s="3256"/>
      <c r="AF175" s="3282"/>
      <c r="AG175" s="3175"/>
      <c r="AH175" s="3228"/>
      <c r="AI175" s="3152"/>
      <c r="AJ175" s="3152"/>
      <c r="AK175" s="3152"/>
      <c r="AL175" s="3152"/>
      <c r="AM175" s="3152"/>
      <c r="AN175" s="3152"/>
      <c r="AO175" s="3152"/>
      <c r="AP175" s="3152"/>
      <c r="AQ175" s="3152"/>
      <c r="AR175" s="3152"/>
      <c r="AS175" s="3152"/>
      <c r="AT175" s="3152"/>
      <c r="AU175" s="3152"/>
      <c r="AV175" s="3152"/>
      <c r="AW175" s="3152"/>
    </row>
    <row r="176" spans="1:49" s="3158" customFormat="1" ht="11.25" customHeight="1">
      <c r="A176" s="3277"/>
      <c r="B176" s="3256"/>
      <c r="C176" s="3256"/>
      <c r="D176" s="3284" t="s">
        <v>303</v>
      </c>
      <c r="E176" s="3284" t="s">
        <v>512</v>
      </c>
      <c r="F176" s="3294"/>
      <c r="G176" s="3280"/>
      <c r="H176" s="3280"/>
      <c r="I176" s="3256"/>
      <c r="J176" s="3256"/>
      <c r="K176" s="3256"/>
      <c r="L176" s="3256"/>
      <c r="M176" s="3256"/>
      <c r="N176" s="3280"/>
      <c r="O176" s="3294"/>
      <c r="P176" s="3294"/>
      <c r="Q176" s="3280"/>
      <c r="R176" s="3280"/>
      <c r="S176" s="3280"/>
      <c r="T176" s="3280"/>
      <c r="U176" s="3256"/>
      <c r="V176" s="3256"/>
      <c r="W176" s="3256"/>
      <c r="X176" s="3256"/>
      <c r="Y176" s="3256"/>
      <c r="Z176" s="3256"/>
      <c r="AA176" s="3256"/>
      <c r="AB176" s="3256"/>
      <c r="AC176" s="3256"/>
      <c r="AD176" s="6203" t="s">
        <v>565</v>
      </c>
      <c r="AE176" s="6205"/>
      <c r="AF176" s="3282"/>
      <c r="AG176" s="3175"/>
      <c r="AH176" s="3228"/>
      <c r="AI176" s="3152"/>
      <c r="AJ176" s="3152"/>
      <c r="AK176" s="3152"/>
      <c r="AL176" s="3152"/>
      <c r="AM176" s="3152"/>
      <c r="AN176" s="3152"/>
      <c r="AO176" s="3152"/>
      <c r="AP176" s="3152"/>
      <c r="AQ176" s="3152"/>
      <c r="AR176" s="3152"/>
      <c r="AS176" s="3152"/>
      <c r="AT176" s="3152"/>
      <c r="AU176" s="3152"/>
      <c r="AV176" s="3152"/>
      <c r="AW176" s="3152"/>
    </row>
    <row r="177" spans="1:49" s="3158" customFormat="1" ht="11.25" customHeight="1">
      <c r="A177" s="3277"/>
      <c r="B177" s="3256"/>
      <c r="C177" s="3256"/>
      <c r="D177" s="3294"/>
      <c r="E177" s="3294" t="s">
        <v>6748</v>
      </c>
      <c r="F177" s="3294"/>
      <c r="G177" s="3280"/>
      <c r="H177" s="3280"/>
      <c r="I177" s="3256"/>
      <c r="J177" s="3256"/>
      <c r="K177" s="3256"/>
      <c r="L177" s="3256"/>
      <c r="M177" s="3256"/>
      <c r="N177" s="3280"/>
      <c r="O177" s="3294"/>
      <c r="P177" s="3294"/>
      <c r="Q177" s="3280"/>
      <c r="R177" s="3280"/>
      <c r="S177" s="3280"/>
      <c r="T177" s="3280"/>
      <c r="U177" s="3256"/>
      <c r="V177" s="3256"/>
      <c r="W177" s="3256"/>
      <c r="X177" s="3256"/>
      <c r="Y177" s="3256"/>
      <c r="Z177" s="3256"/>
      <c r="AA177" s="3256"/>
      <c r="AB177" s="3256"/>
      <c r="AC177" s="3256"/>
      <c r="AD177" s="6204"/>
      <c r="AE177" s="6206"/>
      <c r="AF177" s="3282"/>
      <c r="AG177" s="3175"/>
      <c r="AH177" s="3228"/>
      <c r="AI177" s="3152"/>
      <c r="AJ177" s="3152"/>
      <c r="AK177" s="3152"/>
      <c r="AL177" s="3152"/>
      <c r="AM177" s="3152"/>
      <c r="AN177" s="3152"/>
      <c r="AO177" s="3152"/>
      <c r="AP177" s="3152"/>
      <c r="AQ177" s="3152"/>
      <c r="AR177" s="3152"/>
      <c r="AS177" s="3152"/>
      <c r="AT177" s="3152"/>
      <c r="AU177" s="3152"/>
      <c r="AV177" s="3152"/>
      <c r="AW177" s="3152"/>
    </row>
    <row r="178" spans="1:49" s="3158" customFormat="1" ht="11.25" customHeight="1">
      <c r="A178" s="3277"/>
      <c r="B178" s="3256"/>
      <c r="C178" s="3256"/>
      <c r="D178" s="3256"/>
      <c r="E178" s="3294" t="s">
        <v>398</v>
      </c>
      <c r="F178" s="3294"/>
      <c r="G178" s="3280"/>
      <c r="H178" s="3280"/>
      <c r="I178" s="3256"/>
      <c r="J178" s="3256"/>
      <c r="K178" s="3256"/>
      <c r="L178" s="3256"/>
      <c r="M178" s="3256"/>
      <c r="N178" s="3280"/>
      <c r="O178" s="3294"/>
      <c r="P178" s="3294"/>
      <c r="Q178" s="3280"/>
      <c r="R178" s="3280"/>
      <c r="S178" s="3280"/>
      <c r="T178" s="3280"/>
      <c r="U178" s="3256"/>
      <c r="V178" s="3256"/>
      <c r="W178" s="3256"/>
      <c r="X178" s="3256"/>
      <c r="Y178" s="3256"/>
      <c r="Z178" s="3256"/>
      <c r="AA178" s="3256"/>
      <c r="AB178" s="3256"/>
      <c r="AC178" s="3256"/>
      <c r="AF178" s="3282"/>
      <c r="AG178" s="3175"/>
      <c r="AH178" s="3228"/>
      <c r="AI178" s="3152"/>
      <c r="AJ178" s="3152"/>
      <c r="AK178" s="3152"/>
      <c r="AL178" s="3152"/>
      <c r="AM178" s="3152"/>
      <c r="AN178" s="3152"/>
      <c r="AO178" s="3152"/>
      <c r="AP178" s="3152"/>
      <c r="AQ178" s="3152"/>
      <c r="AR178" s="3152"/>
      <c r="AS178" s="3152"/>
      <c r="AT178" s="3152"/>
      <c r="AU178" s="3152"/>
      <c r="AV178" s="3152"/>
      <c r="AW178" s="3152"/>
    </row>
    <row r="179" spans="1:49" s="3158" customFormat="1" ht="11.25" customHeight="1">
      <c r="A179" s="3277"/>
      <c r="B179" s="3256"/>
      <c r="C179" s="3256"/>
      <c r="D179" s="3256"/>
      <c r="E179" s="3261" t="s">
        <v>513</v>
      </c>
      <c r="F179" s="3294"/>
      <c r="G179" s="3280"/>
      <c r="H179" s="3280"/>
      <c r="I179" s="3256"/>
      <c r="J179" s="3256"/>
      <c r="K179" s="3256"/>
      <c r="L179" s="3256"/>
      <c r="M179" s="3256"/>
      <c r="N179" s="3280"/>
      <c r="O179" s="3294"/>
      <c r="P179" s="3294"/>
      <c r="Q179" s="3280"/>
      <c r="R179" s="3280"/>
      <c r="S179" s="3280"/>
      <c r="T179" s="3280"/>
      <c r="U179" s="3256"/>
      <c r="V179" s="3256"/>
      <c r="W179" s="3256"/>
      <c r="X179" s="3256"/>
      <c r="Y179" s="3256"/>
      <c r="Z179" s="3256"/>
      <c r="AA179" s="3256"/>
      <c r="AB179" s="3256"/>
      <c r="AC179" s="3256"/>
      <c r="AF179" s="3282"/>
      <c r="AG179" s="3175"/>
      <c r="AH179" s="3228"/>
      <c r="AI179" s="3152"/>
      <c r="AJ179" s="3152"/>
      <c r="AK179" s="3152"/>
      <c r="AL179" s="3152"/>
      <c r="AM179" s="3152"/>
      <c r="AN179" s="3152"/>
      <c r="AO179" s="3152"/>
      <c r="AP179" s="3152"/>
      <c r="AQ179" s="3152"/>
      <c r="AR179" s="3152"/>
      <c r="AS179" s="3152"/>
      <c r="AT179" s="3152"/>
      <c r="AU179" s="3152"/>
      <c r="AV179" s="3152"/>
      <c r="AW179" s="3152"/>
    </row>
    <row r="180" spans="1:49" s="3158" customFormat="1" ht="11.25" customHeight="1">
      <c r="A180" s="3277"/>
      <c r="B180" s="3256"/>
      <c r="C180" s="3256"/>
      <c r="D180" s="3256"/>
      <c r="E180" s="3261" t="s">
        <v>514</v>
      </c>
      <c r="F180" s="3294"/>
      <c r="G180" s="3280"/>
      <c r="H180" s="3280"/>
      <c r="I180" s="3256"/>
      <c r="J180" s="3256"/>
      <c r="K180" s="3256"/>
      <c r="L180" s="3256"/>
      <c r="M180" s="3256"/>
      <c r="N180" s="3280"/>
      <c r="O180" s="3294"/>
      <c r="P180" s="3294"/>
      <c r="Q180" s="3280"/>
      <c r="R180" s="3280"/>
      <c r="S180" s="3280"/>
      <c r="T180" s="3280"/>
      <c r="U180" s="3256"/>
      <c r="V180" s="3256"/>
      <c r="W180" s="3256"/>
      <c r="X180" s="3256"/>
      <c r="Y180" s="3256"/>
      <c r="Z180" s="3256"/>
      <c r="AA180" s="3256"/>
      <c r="AB180" s="3256"/>
      <c r="AC180" s="3256"/>
      <c r="AF180" s="3282"/>
      <c r="AG180" s="3175"/>
      <c r="AH180" s="3228"/>
      <c r="AI180" s="3152"/>
      <c r="AJ180" s="3152"/>
      <c r="AK180" s="3152"/>
      <c r="AL180" s="3152"/>
      <c r="AM180" s="3152"/>
      <c r="AN180" s="3152"/>
      <c r="AO180" s="3152"/>
      <c r="AP180" s="3152"/>
      <c r="AQ180" s="3152"/>
      <c r="AR180" s="3152"/>
      <c r="AS180" s="3152"/>
      <c r="AT180" s="3152"/>
      <c r="AU180" s="3152"/>
      <c r="AV180" s="3152"/>
      <c r="AW180" s="3152"/>
    </row>
    <row r="181" spans="1:49" s="3158" customFormat="1" ht="8.25" customHeight="1">
      <c r="A181" s="3277"/>
      <c r="B181" s="3256"/>
      <c r="C181" s="3256"/>
      <c r="D181" s="3256"/>
      <c r="E181" s="3294"/>
      <c r="F181" s="3294"/>
      <c r="G181" s="3280"/>
      <c r="H181" s="3280"/>
      <c r="I181" s="3256"/>
      <c r="J181" s="3256"/>
      <c r="K181" s="3256"/>
      <c r="L181" s="3256"/>
      <c r="M181" s="3256"/>
      <c r="N181" s="3280"/>
      <c r="O181" s="3294"/>
      <c r="P181" s="3294"/>
      <c r="Q181" s="3280"/>
      <c r="R181" s="3280"/>
      <c r="S181" s="3280"/>
      <c r="T181" s="3280"/>
      <c r="U181" s="3256"/>
      <c r="V181" s="3256"/>
      <c r="W181" s="3256"/>
      <c r="X181" s="3256"/>
      <c r="Y181" s="3256"/>
      <c r="Z181" s="3256"/>
      <c r="AA181" s="3256"/>
      <c r="AB181" s="3256"/>
      <c r="AC181" s="3256"/>
      <c r="AF181" s="3282"/>
      <c r="AG181" s="3175"/>
      <c r="AH181" s="3228"/>
      <c r="AI181" s="3152"/>
      <c r="AJ181" s="3152"/>
      <c r="AK181" s="3152"/>
      <c r="AL181" s="3152"/>
      <c r="AM181" s="3152"/>
      <c r="AN181" s="3152"/>
      <c r="AO181" s="3152"/>
      <c r="AP181" s="3152"/>
      <c r="AQ181" s="3152"/>
      <c r="AR181" s="3152"/>
      <c r="AS181" s="3152"/>
      <c r="AT181" s="3152"/>
      <c r="AU181" s="3152"/>
      <c r="AV181" s="3152"/>
      <c r="AW181" s="3152"/>
    </row>
    <row r="182" spans="1:49" s="3158" customFormat="1" ht="11.25" customHeight="1">
      <c r="A182" s="3277"/>
      <c r="B182" s="3256"/>
      <c r="C182" s="3256"/>
      <c r="D182" s="3284" t="s">
        <v>304</v>
      </c>
      <c r="E182" s="3294" t="s">
        <v>6749</v>
      </c>
      <c r="F182" s="3294"/>
      <c r="G182" s="3280"/>
      <c r="H182" s="3280"/>
      <c r="I182" s="3256"/>
      <c r="J182" s="3256"/>
      <c r="K182" s="3256"/>
      <c r="L182" s="3256"/>
      <c r="M182" s="3256"/>
      <c r="N182" s="3280"/>
      <c r="O182" s="3294"/>
      <c r="P182" s="3294"/>
      <c r="Q182" s="3280"/>
      <c r="R182" s="3280"/>
      <c r="S182" s="3280"/>
      <c r="T182" s="3280"/>
      <c r="U182" s="3256"/>
      <c r="V182" s="3256"/>
      <c r="W182" s="3256"/>
      <c r="X182" s="3256"/>
      <c r="Y182" s="3256"/>
      <c r="Z182" s="3256"/>
      <c r="AA182" s="3256"/>
      <c r="AB182" s="3256"/>
      <c r="AC182" s="3256"/>
      <c r="AD182" s="6203" t="s">
        <v>566</v>
      </c>
      <c r="AE182" s="6205"/>
      <c r="AF182" s="3282"/>
      <c r="AG182" s="3175"/>
      <c r="AH182" s="3228"/>
      <c r="AI182" s="3152"/>
      <c r="AJ182" s="3152"/>
      <c r="AK182" s="3152"/>
      <c r="AL182" s="3152"/>
      <c r="AM182" s="3152"/>
      <c r="AN182" s="3152"/>
      <c r="AO182" s="3152"/>
      <c r="AP182" s="3152"/>
      <c r="AQ182" s="3152"/>
      <c r="AR182" s="3152"/>
      <c r="AS182" s="3152"/>
      <c r="AT182" s="3152"/>
      <c r="AU182" s="3152"/>
      <c r="AV182" s="3152"/>
      <c r="AW182" s="3152"/>
    </row>
    <row r="183" spans="1:49" s="3158" customFormat="1" ht="11.25" customHeight="1">
      <c r="A183" s="3277"/>
      <c r="B183" s="3256"/>
      <c r="C183" s="3256"/>
      <c r="D183" s="3291"/>
      <c r="E183" s="3261" t="s">
        <v>6750</v>
      </c>
      <c r="F183" s="3294"/>
      <c r="G183" s="3280"/>
      <c r="H183" s="3280"/>
      <c r="I183" s="3256"/>
      <c r="J183" s="3256"/>
      <c r="K183" s="3256"/>
      <c r="L183" s="3256"/>
      <c r="M183" s="3256"/>
      <c r="N183" s="3280"/>
      <c r="O183" s="3294"/>
      <c r="P183" s="3294"/>
      <c r="Q183" s="3280"/>
      <c r="R183" s="3280"/>
      <c r="S183" s="3280"/>
      <c r="T183" s="3280"/>
      <c r="U183" s="3256"/>
      <c r="V183" s="3256"/>
      <c r="W183" s="3256"/>
      <c r="X183" s="3256"/>
      <c r="Y183" s="3256"/>
      <c r="Z183" s="3256"/>
      <c r="AA183" s="3256"/>
      <c r="AB183" s="3256"/>
      <c r="AC183" s="3256"/>
      <c r="AD183" s="6204"/>
      <c r="AE183" s="6206"/>
      <c r="AF183" s="3282"/>
      <c r="AG183" s="3175"/>
      <c r="AH183" s="3228"/>
      <c r="AI183" s="3152"/>
      <c r="AJ183" s="3152"/>
      <c r="AK183" s="3152"/>
      <c r="AL183" s="3152"/>
      <c r="AM183" s="3152"/>
      <c r="AN183" s="3152"/>
      <c r="AO183" s="3152"/>
      <c r="AP183" s="3152"/>
      <c r="AQ183" s="3152"/>
      <c r="AR183" s="3152"/>
      <c r="AS183" s="3152"/>
      <c r="AT183" s="3152"/>
      <c r="AU183" s="3152"/>
      <c r="AV183" s="3152"/>
      <c r="AW183" s="3152"/>
    </row>
    <row r="184" spans="1:49" s="3158" customFormat="1" ht="8.25" customHeight="1">
      <c r="A184" s="3277"/>
      <c r="B184" s="3256"/>
      <c r="C184" s="3256"/>
      <c r="D184" s="3291"/>
      <c r="E184" s="3294"/>
      <c r="F184" s="3294"/>
      <c r="G184" s="3280"/>
      <c r="H184" s="3280"/>
      <c r="I184" s="3256"/>
      <c r="J184" s="3256"/>
      <c r="K184" s="3256"/>
      <c r="L184" s="3256"/>
      <c r="M184" s="3256"/>
      <c r="N184" s="3280"/>
      <c r="O184" s="3294"/>
      <c r="P184" s="3294"/>
      <c r="Q184" s="3280"/>
      <c r="R184" s="3280"/>
      <c r="S184" s="3280"/>
      <c r="T184" s="3280"/>
      <c r="U184" s="3256"/>
      <c r="V184" s="3256"/>
      <c r="W184" s="3256"/>
      <c r="X184" s="3256"/>
      <c r="Y184" s="3256"/>
      <c r="Z184" s="3256"/>
      <c r="AA184" s="3256"/>
      <c r="AB184" s="3256"/>
      <c r="AC184" s="3256"/>
      <c r="AF184" s="3282"/>
      <c r="AG184" s="3175"/>
      <c r="AH184" s="3228"/>
      <c r="AI184" s="3152"/>
      <c r="AJ184" s="3152"/>
      <c r="AK184" s="3152"/>
      <c r="AL184" s="3152"/>
      <c r="AM184" s="3152"/>
      <c r="AN184" s="3152"/>
      <c r="AO184" s="3152"/>
      <c r="AP184" s="3152"/>
      <c r="AQ184" s="3152"/>
      <c r="AR184" s="3152"/>
      <c r="AS184" s="3152"/>
      <c r="AT184" s="3152"/>
      <c r="AU184" s="3152"/>
      <c r="AV184" s="3152"/>
      <c r="AW184" s="3152"/>
    </row>
    <row r="185" spans="1:49" s="3158" customFormat="1" ht="11.25" customHeight="1">
      <c r="A185" s="3277"/>
      <c r="B185" s="3256"/>
      <c r="C185" s="3256"/>
      <c r="D185" s="3284" t="s">
        <v>399</v>
      </c>
      <c r="E185" s="6212" t="s">
        <v>515</v>
      </c>
      <c r="F185" s="6212"/>
      <c r="G185" s="6212"/>
      <c r="H185" s="6212"/>
      <c r="I185" s="6212"/>
      <c r="J185" s="6212"/>
      <c r="K185" s="6212"/>
      <c r="L185" s="6212"/>
      <c r="M185" s="6212"/>
      <c r="N185" s="6212"/>
      <c r="O185" s="6212"/>
      <c r="P185" s="6212"/>
      <c r="Q185" s="6212"/>
      <c r="R185" s="6212"/>
      <c r="S185" s="6212"/>
      <c r="T185" s="6212"/>
      <c r="U185" s="6212"/>
      <c r="V185" s="6212"/>
      <c r="W185" s="6212"/>
      <c r="X185" s="6212"/>
      <c r="Y185" s="6212"/>
      <c r="Z185" s="6212"/>
      <c r="AA185" s="6212"/>
      <c r="AB185" s="6212"/>
      <c r="AC185" s="6212"/>
      <c r="AD185" s="6203" t="s">
        <v>567</v>
      </c>
      <c r="AE185" s="6205"/>
      <c r="AF185" s="3282"/>
      <c r="AG185" s="3175"/>
      <c r="AH185" s="3228"/>
      <c r="AI185" s="3152"/>
      <c r="AJ185" s="3152"/>
      <c r="AK185" s="3152"/>
      <c r="AL185" s="3152"/>
      <c r="AM185" s="3152"/>
      <c r="AN185" s="3152"/>
      <c r="AO185" s="3152"/>
      <c r="AP185" s="3152"/>
      <c r="AQ185" s="3152"/>
      <c r="AR185" s="3152"/>
      <c r="AS185" s="3152"/>
      <c r="AT185" s="3152"/>
      <c r="AU185" s="3152"/>
      <c r="AV185" s="3152"/>
      <c r="AW185" s="3152"/>
    </row>
    <row r="186" spans="1:49" s="3158" customFormat="1" ht="11.25" customHeight="1">
      <c r="A186" s="3277"/>
      <c r="B186" s="3256"/>
      <c r="C186" s="3256"/>
      <c r="D186" s="3291"/>
      <c r="E186" s="3261" t="s">
        <v>1419</v>
      </c>
      <c r="F186" s="3261"/>
      <c r="G186" s="3214"/>
      <c r="H186" s="3214"/>
      <c r="I186" s="3214"/>
      <c r="J186" s="3214"/>
      <c r="K186" s="3214"/>
      <c r="L186" s="3214"/>
      <c r="M186" s="3214"/>
      <c r="N186" s="3214"/>
      <c r="O186" s="3261"/>
      <c r="P186" s="3261"/>
      <c r="Q186" s="3214"/>
      <c r="R186" s="3214"/>
      <c r="S186" s="3214"/>
      <c r="T186" s="3214"/>
      <c r="U186" s="3214"/>
      <c r="V186" s="3256"/>
      <c r="W186" s="3256"/>
      <c r="X186" s="3256"/>
      <c r="Y186" s="3256"/>
      <c r="Z186" s="3256"/>
      <c r="AA186" s="3256"/>
      <c r="AB186" s="3256"/>
      <c r="AC186" s="3256"/>
      <c r="AD186" s="6204"/>
      <c r="AE186" s="6206"/>
      <c r="AF186" s="3282"/>
      <c r="AG186" s="3175"/>
      <c r="AH186" s="3228"/>
      <c r="AI186" s="3152"/>
      <c r="AJ186" s="3152"/>
      <c r="AK186" s="3152"/>
      <c r="AL186" s="3152"/>
      <c r="AM186" s="3152"/>
      <c r="AN186" s="3152"/>
      <c r="AO186" s="3152"/>
      <c r="AP186" s="3152"/>
      <c r="AQ186" s="3152"/>
      <c r="AR186" s="3152"/>
      <c r="AS186" s="3152"/>
      <c r="AT186" s="3152"/>
      <c r="AU186" s="3152"/>
      <c r="AV186" s="3152"/>
      <c r="AW186" s="3152"/>
    </row>
    <row r="187" spans="1:49" s="3158" customFormat="1" ht="8.25" customHeight="1">
      <c r="A187" s="3277"/>
      <c r="B187" s="3256"/>
      <c r="C187" s="3256"/>
      <c r="D187" s="3291"/>
      <c r="E187" s="3294"/>
      <c r="F187" s="3294"/>
      <c r="G187" s="3280"/>
      <c r="H187" s="3280"/>
      <c r="I187" s="3256"/>
      <c r="J187" s="3256"/>
      <c r="K187" s="3256"/>
      <c r="L187" s="3256"/>
      <c r="M187" s="3256"/>
      <c r="N187" s="3280"/>
      <c r="O187" s="3294"/>
      <c r="P187" s="3294"/>
      <c r="Q187" s="3280"/>
      <c r="R187" s="3280"/>
      <c r="S187" s="3280"/>
      <c r="T187" s="3280"/>
      <c r="U187" s="3256"/>
      <c r="V187" s="3256"/>
      <c r="W187" s="3256"/>
      <c r="X187" s="3256"/>
      <c r="Y187" s="3256"/>
      <c r="Z187" s="3256"/>
      <c r="AA187" s="3256"/>
      <c r="AB187" s="3256"/>
      <c r="AC187" s="3256"/>
      <c r="AF187" s="3282"/>
      <c r="AG187" s="3175"/>
      <c r="AH187" s="3228"/>
      <c r="AI187" s="3152"/>
      <c r="AJ187" s="3152"/>
      <c r="AK187" s="3152"/>
      <c r="AL187" s="3152"/>
      <c r="AM187" s="3152"/>
      <c r="AN187" s="3152"/>
      <c r="AO187" s="3152"/>
      <c r="AP187" s="3152"/>
      <c r="AQ187" s="3152"/>
      <c r="AR187" s="3152"/>
      <c r="AS187" s="3152"/>
      <c r="AT187" s="3152"/>
      <c r="AU187" s="3152"/>
      <c r="AV187" s="3152"/>
      <c r="AW187" s="3152"/>
    </row>
    <row r="188" spans="1:49" s="3158" customFormat="1" ht="11.25" customHeight="1">
      <c r="A188" s="3277"/>
      <c r="B188" s="3256"/>
      <c r="C188" s="3256"/>
      <c r="D188" s="3284" t="s">
        <v>400</v>
      </c>
      <c r="E188" s="6212" t="s">
        <v>6751</v>
      </c>
      <c r="F188" s="6212"/>
      <c r="G188" s="6212"/>
      <c r="H188" s="6212"/>
      <c r="I188" s="6212"/>
      <c r="J188" s="6212"/>
      <c r="K188" s="6212"/>
      <c r="L188" s="6212"/>
      <c r="M188" s="6212"/>
      <c r="N188" s="6212"/>
      <c r="O188" s="6212"/>
      <c r="P188" s="6212"/>
      <c r="Q188" s="6212"/>
      <c r="R188" s="6212"/>
      <c r="S188" s="6212"/>
      <c r="T188" s="6212"/>
      <c r="U188" s="6212"/>
      <c r="V188" s="6212"/>
      <c r="W188" s="6212"/>
      <c r="X188" s="6212"/>
      <c r="Y188" s="6212"/>
      <c r="Z188" s="6212"/>
      <c r="AA188" s="6212"/>
      <c r="AB188" s="6212"/>
      <c r="AC188" s="6212"/>
      <c r="AD188" s="6204">
        <v>76</v>
      </c>
      <c r="AE188" s="6205"/>
      <c r="AF188" s="3282"/>
      <c r="AG188" s="3175"/>
      <c r="AH188" s="3228"/>
      <c r="AI188" s="3152"/>
      <c r="AJ188" s="3152"/>
      <c r="AK188" s="3152"/>
      <c r="AL188" s="3152"/>
      <c r="AM188" s="3152"/>
      <c r="AN188" s="3152"/>
      <c r="AO188" s="3152"/>
      <c r="AP188" s="3152"/>
      <c r="AQ188" s="3152"/>
      <c r="AR188" s="3152"/>
      <c r="AS188" s="3152"/>
      <c r="AT188" s="3152"/>
      <c r="AU188" s="3152"/>
      <c r="AV188" s="3152"/>
      <c r="AW188" s="3152"/>
    </row>
    <row r="189" spans="1:49" s="3158" customFormat="1" ht="11.25" customHeight="1">
      <c r="A189" s="3277"/>
      <c r="B189" s="3256"/>
      <c r="C189" s="3256"/>
      <c r="D189" s="3291"/>
      <c r="E189" s="3261" t="s">
        <v>6752</v>
      </c>
      <c r="F189" s="3261"/>
      <c r="G189" s="3214"/>
      <c r="H189" s="3214"/>
      <c r="I189" s="3214"/>
      <c r="J189" s="3214"/>
      <c r="K189" s="3214"/>
      <c r="L189" s="3214"/>
      <c r="M189" s="3214"/>
      <c r="N189" s="3214"/>
      <c r="O189" s="3261"/>
      <c r="P189" s="3261"/>
      <c r="Q189" s="3214"/>
      <c r="R189" s="3214"/>
      <c r="S189" s="3214"/>
      <c r="T189" s="3214"/>
      <c r="U189" s="3214"/>
      <c r="V189" s="3256"/>
      <c r="W189" s="3256"/>
      <c r="X189" s="3256"/>
      <c r="Y189" s="3256"/>
      <c r="Z189" s="3256"/>
      <c r="AA189" s="3256"/>
      <c r="AB189" s="3256"/>
      <c r="AC189" s="3256"/>
      <c r="AD189" s="6204"/>
      <c r="AE189" s="6206"/>
      <c r="AF189" s="3282"/>
      <c r="AG189" s="3175"/>
      <c r="AH189" s="3228"/>
      <c r="AI189" s="3152"/>
      <c r="AJ189" s="3152"/>
      <c r="AK189" s="3152"/>
      <c r="AL189" s="3152"/>
      <c r="AM189" s="3152"/>
      <c r="AN189" s="3152"/>
      <c r="AO189" s="3152"/>
      <c r="AP189" s="3152"/>
      <c r="AQ189" s="3152"/>
      <c r="AR189" s="3152"/>
      <c r="AS189" s="3152"/>
      <c r="AT189" s="3152"/>
      <c r="AU189" s="3152"/>
      <c r="AV189" s="3152"/>
      <c r="AW189" s="3152"/>
    </row>
    <row r="190" spans="1:49" s="3158" customFormat="1" ht="8.25" customHeight="1">
      <c r="A190" s="3277"/>
      <c r="B190" s="3256"/>
      <c r="C190" s="3256"/>
      <c r="D190" s="3291"/>
      <c r="E190" s="3294"/>
      <c r="F190" s="3294"/>
      <c r="G190" s="3280"/>
      <c r="H190" s="3280"/>
      <c r="I190" s="3256"/>
      <c r="J190" s="3256"/>
      <c r="K190" s="3256"/>
      <c r="L190" s="3256"/>
      <c r="M190" s="3256"/>
      <c r="N190" s="3280"/>
      <c r="O190" s="3294"/>
      <c r="P190" s="3294"/>
      <c r="Q190" s="3280"/>
      <c r="R190" s="3280"/>
      <c r="S190" s="3280"/>
      <c r="T190" s="3280"/>
      <c r="U190" s="3256"/>
      <c r="V190" s="3256"/>
      <c r="W190" s="3256"/>
      <c r="X190" s="3256"/>
      <c r="Y190" s="3256"/>
      <c r="Z190" s="3256"/>
      <c r="AA190" s="3256"/>
      <c r="AB190" s="3256"/>
      <c r="AC190" s="3256"/>
      <c r="AF190" s="3282"/>
      <c r="AG190" s="3175"/>
      <c r="AH190" s="3228"/>
      <c r="AI190" s="3152"/>
      <c r="AJ190" s="3152"/>
      <c r="AK190" s="3152"/>
      <c r="AL190" s="3152"/>
      <c r="AM190" s="3152"/>
      <c r="AN190" s="3152"/>
      <c r="AO190" s="3152"/>
      <c r="AP190" s="3152"/>
      <c r="AQ190" s="3152"/>
      <c r="AR190" s="3152"/>
      <c r="AS190" s="3152"/>
      <c r="AT190" s="3152"/>
      <c r="AU190" s="3152"/>
      <c r="AV190" s="3152"/>
      <c r="AW190" s="3152"/>
    </row>
    <row r="191" spans="1:49" s="3158" customFormat="1" ht="11.25" customHeight="1">
      <c r="A191" s="3277"/>
      <c r="B191" s="3256"/>
      <c r="C191" s="3256"/>
      <c r="D191" s="3284" t="s">
        <v>1349</v>
      </c>
      <c r="E191" s="3294" t="s">
        <v>216</v>
      </c>
      <c r="F191" s="3294"/>
      <c r="G191" s="3280"/>
      <c r="H191" s="3280"/>
      <c r="I191" s="3256"/>
      <c r="J191" s="3256"/>
      <c r="K191" s="3256"/>
      <c r="L191" s="3256"/>
      <c r="M191" s="3256"/>
      <c r="N191" s="3280"/>
      <c r="O191" s="3294"/>
      <c r="P191" s="3294"/>
      <c r="Q191" s="3280"/>
      <c r="R191" s="3280"/>
      <c r="S191" s="3280"/>
      <c r="T191" s="3280"/>
      <c r="U191" s="3256"/>
      <c r="V191" s="3256"/>
      <c r="W191" s="3256"/>
      <c r="X191" s="3256"/>
      <c r="Y191" s="3256"/>
      <c r="Z191" s="3256"/>
      <c r="AA191" s="3256"/>
      <c r="AB191" s="3256"/>
      <c r="AC191" s="3256"/>
      <c r="AD191" s="6203" t="s">
        <v>568</v>
      </c>
      <c r="AE191" s="6205"/>
      <c r="AF191" s="3282"/>
      <c r="AG191" s="3175"/>
      <c r="AH191" s="3228"/>
      <c r="AI191" s="3152"/>
      <c r="AJ191" s="3152"/>
      <c r="AK191" s="3152"/>
      <c r="AL191" s="3152"/>
      <c r="AM191" s="3152"/>
      <c r="AN191" s="3152"/>
      <c r="AO191" s="3152"/>
      <c r="AP191" s="3152"/>
      <c r="AQ191" s="3152"/>
      <c r="AR191" s="3152"/>
      <c r="AS191" s="3152"/>
      <c r="AT191" s="3152"/>
      <c r="AU191" s="3152"/>
      <c r="AV191" s="3152"/>
      <c r="AW191" s="3152"/>
    </row>
    <row r="192" spans="1:49" s="3158" customFormat="1" ht="11.25" customHeight="1">
      <c r="A192" s="3277"/>
      <c r="B192" s="3296"/>
      <c r="C192" s="3152"/>
      <c r="D192" s="3227"/>
      <c r="E192" s="3209" t="s">
        <v>221</v>
      </c>
      <c r="F192" s="3297"/>
      <c r="G192" s="3297"/>
      <c r="H192" s="3297"/>
      <c r="I192" s="3297"/>
      <c r="J192" s="3297"/>
      <c r="K192" s="3297"/>
      <c r="L192" s="3297"/>
      <c r="M192" s="3297"/>
      <c r="N192" s="3297"/>
      <c r="O192" s="3297"/>
      <c r="P192" s="3297"/>
      <c r="Q192" s="3227"/>
      <c r="R192" s="3227"/>
      <c r="S192" s="3227"/>
      <c r="T192" s="3227"/>
      <c r="U192" s="3227"/>
      <c r="V192" s="3227"/>
      <c r="W192" s="3175"/>
      <c r="X192" s="3175"/>
      <c r="Y192" s="3175"/>
      <c r="Z192" s="3175"/>
      <c r="AA192" s="3175"/>
      <c r="AB192" s="3175"/>
      <c r="AC192" s="3175"/>
      <c r="AD192" s="6204"/>
      <c r="AE192" s="6206"/>
      <c r="AF192" s="3282"/>
      <c r="AG192" s="3175"/>
      <c r="AH192" s="3228"/>
      <c r="AI192" s="3152"/>
      <c r="AJ192" s="3152"/>
      <c r="AK192" s="3152"/>
      <c r="AL192" s="3152"/>
      <c r="AM192" s="3152"/>
      <c r="AN192" s="3152"/>
      <c r="AO192" s="3152"/>
      <c r="AP192" s="3152"/>
      <c r="AQ192" s="3152"/>
      <c r="AR192" s="3152"/>
      <c r="AS192" s="3152"/>
      <c r="AT192" s="3152"/>
      <c r="AU192" s="3152"/>
      <c r="AV192" s="3152"/>
      <c r="AW192" s="3152"/>
    </row>
    <row r="193" spans="1:49" s="3193" customFormat="1" ht="6.75" customHeight="1">
      <c r="A193" s="3150"/>
      <c r="B193" s="3151"/>
      <c r="C193" s="3137"/>
      <c r="D193" s="3209"/>
      <c r="E193" s="3160"/>
      <c r="F193" s="3169"/>
      <c r="G193" s="3169"/>
      <c r="H193" s="3131"/>
      <c r="I193" s="3131"/>
      <c r="J193" s="3161"/>
      <c r="K193" s="3161"/>
      <c r="L193" s="3161"/>
      <c r="M193" s="3152"/>
      <c r="N193" s="3161"/>
      <c r="O193" s="3161"/>
      <c r="P193" s="3161"/>
      <c r="Q193" s="3161"/>
      <c r="R193" s="3161"/>
      <c r="S193" s="3161"/>
      <c r="T193" s="3161"/>
      <c r="U193" s="3168"/>
      <c r="V193" s="3161"/>
      <c r="W193" s="3161"/>
      <c r="X193" s="3161"/>
      <c r="Y193" s="3161"/>
      <c r="Z193" s="3161"/>
      <c r="AA193" s="3161"/>
      <c r="AB193" s="3161"/>
      <c r="AC193" s="3152"/>
      <c r="AD193" s="3191"/>
      <c r="AE193" s="3191"/>
      <c r="AF193" s="3191"/>
      <c r="AG193" s="3132"/>
      <c r="AH193" s="3152"/>
      <c r="AI193" s="3152"/>
      <c r="AJ193" s="3192"/>
      <c r="AK193" s="3192"/>
      <c r="AL193" s="3192"/>
      <c r="AM193" s="3192"/>
      <c r="AN193" s="3192"/>
      <c r="AO193" s="3192"/>
      <c r="AP193" s="3192"/>
      <c r="AQ193" s="3192"/>
      <c r="AR193" s="3192"/>
      <c r="AS193" s="3192"/>
      <c r="AT193" s="3192"/>
      <c r="AU193" s="3192"/>
      <c r="AV193" s="3192"/>
      <c r="AW193" s="3192"/>
    </row>
    <row r="194" spans="1:49" s="3193" customFormat="1" ht="6.75" customHeight="1">
      <c r="A194" s="3150"/>
      <c r="B194" s="3151"/>
      <c r="C194" s="3137"/>
      <c r="D194" s="3209"/>
      <c r="E194" s="3160"/>
      <c r="F194" s="3169"/>
      <c r="G194" s="3169"/>
      <c r="H194" s="3131"/>
      <c r="I194" s="3131"/>
      <c r="J194" s="3161"/>
      <c r="K194" s="3161"/>
      <c r="L194" s="3161"/>
      <c r="M194" s="3152"/>
      <c r="N194" s="3161"/>
      <c r="O194" s="3161"/>
      <c r="P194" s="3161"/>
      <c r="Q194" s="3161"/>
      <c r="R194" s="3161"/>
      <c r="S194" s="3161"/>
      <c r="T194" s="3161"/>
      <c r="U194" s="3168"/>
      <c r="V194" s="3161"/>
      <c r="W194" s="3161"/>
      <c r="X194" s="3161"/>
      <c r="Y194" s="3161"/>
      <c r="Z194" s="3161"/>
      <c r="AA194" s="3161"/>
      <c r="AB194" s="3161"/>
      <c r="AC194" s="3152"/>
      <c r="AD194" s="3191"/>
      <c r="AE194" s="3191"/>
      <c r="AF194" s="3191"/>
      <c r="AG194" s="3132"/>
      <c r="AH194" s="3152"/>
      <c r="AI194" s="3152"/>
      <c r="AJ194" s="3192"/>
      <c r="AK194" s="3192"/>
      <c r="AL194" s="3192"/>
      <c r="AM194" s="3192"/>
      <c r="AN194" s="3192"/>
      <c r="AO194" s="3192"/>
      <c r="AP194" s="3192"/>
      <c r="AQ194" s="3192"/>
      <c r="AR194" s="3192"/>
      <c r="AS194" s="3192"/>
      <c r="AT194" s="3192"/>
      <c r="AU194" s="3192"/>
      <c r="AV194" s="3192"/>
      <c r="AW194" s="3192"/>
    </row>
    <row r="195" spans="1:49" s="3193" customFormat="1" ht="6.75" customHeight="1">
      <c r="A195" s="3231"/>
      <c r="B195" s="3181"/>
      <c r="C195" s="3232"/>
      <c r="D195" s="3201"/>
      <c r="E195" s="3183"/>
      <c r="F195" s="3184"/>
      <c r="G195" s="3184"/>
      <c r="H195" s="3185"/>
      <c r="I195" s="3185"/>
      <c r="J195" s="3186"/>
      <c r="K195" s="3186"/>
      <c r="L195" s="3186"/>
      <c r="M195" s="3182"/>
      <c r="N195" s="3186"/>
      <c r="O195" s="3186"/>
      <c r="P195" s="3186"/>
      <c r="Q195" s="3186"/>
      <c r="R195" s="3186"/>
      <c r="S195" s="3186"/>
      <c r="T195" s="3186"/>
      <c r="U195" s="3187"/>
      <c r="V195" s="3186"/>
      <c r="W195" s="3186"/>
      <c r="X195" s="3186"/>
      <c r="Y195" s="3186"/>
      <c r="Z195" s="3186"/>
      <c r="AA195" s="3186"/>
      <c r="AB195" s="3186"/>
      <c r="AC195" s="3182"/>
      <c r="AD195" s="3205"/>
      <c r="AE195" s="3205"/>
      <c r="AF195" s="3205"/>
      <c r="AG195" s="3233"/>
      <c r="AH195" s="3182"/>
      <c r="AI195" s="3152"/>
      <c r="AJ195" s="3192"/>
      <c r="AK195" s="3192"/>
      <c r="AL195" s="3192"/>
      <c r="AM195" s="3192"/>
      <c r="AN195" s="3192"/>
      <c r="AO195" s="3192"/>
      <c r="AP195" s="3192"/>
      <c r="AQ195" s="3192"/>
      <c r="AR195" s="3192"/>
      <c r="AS195" s="3192"/>
      <c r="AT195" s="3192"/>
      <c r="AU195" s="3192"/>
      <c r="AV195" s="3192"/>
      <c r="AW195" s="3192"/>
    </row>
    <row r="196" spans="1:49" s="3193" customFormat="1" ht="9" customHeight="1">
      <c r="A196" s="3150"/>
      <c r="B196" s="3151"/>
      <c r="C196" s="3137"/>
      <c r="D196" s="3209"/>
      <c r="E196" s="3160"/>
      <c r="F196" s="3169"/>
      <c r="G196" s="3169"/>
      <c r="H196" s="3131"/>
      <c r="I196" s="3131"/>
      <c r="J196" s="3161"/>
      <c r="K196" s="3161"/>
      <c r="L196" s="3161"/>
      <c r="M196" s="3152"/>
      <c r="N196" s="3161"/>
      <c r="O196" s="3161"/>
      <c r="P196" s="3161"/>
      <c r="Q196" s="3161"/>
      <c r="R196" s="3161"/>
      <c r="S196" s="3161"/>
      <c r="T196" s="3161"/>
      <c r="U196" s="3168"/>
      <c r="V196" s="3161"/>
      <c r="W196" s="3161"/>
      <c r="X196" s="3161"/>
      <c r="Y196" s="3161"/>
      <c r="Z196" s="3161"/>
      <c r="AA196" s="3161"/>
      <c r="AB196" s="3161"/>
      <c r="AC196" s="3152"/>
      <c r="AD196" s="3191"/>
      <c r="AE196" s="3191"/>
      <c r="AF196" s="3191"/>
      <c r="AG196" s="3132"/>
      <c r="AH196" s="3152"/>
      <c r="AI196" s="3152"/>
      <c r="AJ196" s="3192"/>
      <c r="AK196" s="3192"/>
      <c r="AL196" s="3192"/>
      <c r="AM196" s="3192"/>
      <c r="AN196" s="3192"/>
      <c r="AO196" s="3192"/>
      <c r="AP196" s="3192"/>
      <c r="AQ196" s="3192"/>
      <c r="AR196" s="3192"/>
      <c r="AS196" s="3192"/>
      <c r="AT196" s="3192"/>
      <c r="AU196" s="3192"/>
      <c r="AV196" s="3192"/>
      <c r="AW196" s="3192"/>
    </row>
    <row r="197" spans="1:49" s="3193" customFormat="1" ht="11.25" customHeight="1">
      <c r="A197" s="3150"/>
      <c r="B197" s="6197" t="s">
        <v>6753</v>
      </c>
      <c r="C197" s="6197"/>
      <c r="D197" s="6197"/>
      <c r="E197" s="6197"/>
      <c r="F197" s="6197"/>
      <c r="G197" s="6197"/>
      <c r="H197" s="6197"/>
      <c r="I197" s="6197"/>
      <c r="J197" s="6197"/>
      <c r="K197" s="6197"/>
      <c r="L197" s="6197"/>
      <c r="M197" s="6197"/>
      <c r="N197" s="6197"/>
      <c r="O197" s="3161"/>
      <c r="P197" s="3161"/>
      <c r="Q197" s="3161"/>
      <c r="R197" s="3161"/>
      <c r="S197" s="3161"/>
      <c r="T197" s="3161"/>
      <c r="U197" s="3168"/>
      <c r="V197" s="3161"/>
      <c r="W197" s="3161"/>
      <c r="X197" s="3161"/>
      <c r="Y197" s="3161"/>
      <c r="Z197" s="3161"/>
      <c r="AA197" s="3161"/>
      <c r="AB197" s="3161"/>
      <c r="AC197" s="3152"/>
      <c r="AD197" s="3191"/>
      <c r="AE197" s="3191"/>
      <c r="AF197" s="3191"/>
      <c r="AG197" s="3132"/>
      <c r="AH197" s="3152"/>
      <c r="AI197" s="3152"/>
      <c r="AJ197" s="3192"/>
      <c r="AK197" s="3192"/>
      <c r="AL197" s="3192"/>
      <c r="AM197" s="3192"/>
      <c r="AN197" s="3192"/>
      <c r="AO197" s="3192"/>
      <c r="AP197" s="3192"/>
      <c r="AQ197" s="3192"/>
      <c r="AR197" s="3192"/>
      <c r="AS197" s="3192"/>
      <c r="AT197" s="3192"/>
      <c r="AU197" s="3192"/>
      <c r="AV197" s="3192"/>
      <c r="AW197" s="3192"/>
    </row>
    <row r="198" spans="1:49" s="3193" customFormat="1" ht="11.25" customHeight="1">
      <c r="A198" s="3150"/>
      <c r="B198" s="6197"/>
      <c r="C198" s="6197"/>
      <c r="D198" s="6197"/>
      <c r="E198" s="6197"/>
      <c r="F198" s="6197"/>
      <c r="G198" s="6197"/>
      <c r="H198" s="6197"/>
      <c r="I198" s="6197"/>
      <c r="J198" s="6197"/>
      <c r="K198" s="6197"/>
      <c r="L198" s="6197"/>
      <c r="M198" s="6197"/>
      <c r="N198" s="6197"/>
      <c r="O198" s="3161"/>
      <c r="P198" s="3161"/>
      <c r="Q198" s="3161"/>
      <c r="R198" s="3161"/>
      <c r="S198" s="3161"/>
      <c r="T198" s="3161"/>
      <c r="U198" s="3168"/>
      <c r="V198" s="3161"/>
      <c r="W198" s="3161"/>
      <c r="X198" s="3161"/>
      <c r="Y198" s="3161"/>
      <c r="Z198" s="3161"/>
      <c r="AA198" s="3161"/>
      <c r="AB198" s="3161"/>
      <c r="AC198" s="3152"/>
      <c r="AD198" s="3191"/>
      <c r="AE198" s="3191"/>
      <c r="AF198" s="3191"/>
      <c r="AG198" s="3132"/>
      <c r="AH198" s="3152"/>
      <c r="AI198" s="3152"/>
      <c r="AJ198" s="3192"/>
      <c r="AK198" s="3192"/>
      <c r="AL198" s="3192"/>
      <c r="AM198" s="3192"/>
      <c r="AN198" s="3192"/>
      <c r="AO198" s="3192"/>
      <c r="AP198" s="3192"/>
      <c r="AQ198" s="3192"/>
      <c r="AR198" s="3192"/>
      <c r="AS198" s="3192"/>
      <c r="AT198" s="3192"/>
      <c r="AU198" s="3192"/>
      <c r="AV198" s="3192"/>
      <c r="AW198" s="3192"/>
    </row>
    <row r="199" spans="1:49" s="3193" customFormat="1" ht="9.75" customHeight="1">
      <c r="A199" s="3150"/>
      <c r="B199" s="3151"/>
      <c r="C199" s="3137"/>
      <c r="D199" s="3209"/>
      <c r="E199" s="3160"/>
      <c r="F199" s="3169"/>
      <c r="G199" s="3169"/>
      <c r="H199" s="3131"/>
      <c r="I199" s="3131"/>
      <c r="J199" s="3161"/>
      <c r="K199" s="3161"/>
      <c r="L199" s="3161"/>
      <c r="M199" s="3152"/>
      <c r="N199" s="3161"/>
      <c r="O199" s="3161"/>
      <c r="P199" s="3161"/>
      <c r="Q199" s="3161"/>
      <c r="R199" s="3161"/>
      <c r="S199" s="3161"/>
      <c r="T199" s="3161"/>
      <c r="U199" s="3168"/>
      <c r="V199" s="3161"/>
      <c r="W199" s="3161"/>
      <c r="X199" s="3161"/>
      <c r="Y199" s="3161"/>
      <c r="Z199" s="3161"/>
      <c r="AA199" s="3161"/>
      <c r="AB199" s="3161"/>
      <c r="AC199" s="3152"/>
      <c r="AD199" s="3191"/>
      <c r="AE199" s="3191"/>
      <c r="AF199" s="3191"/>
      <c r="AG199" s="3132"/>
      <c r="AH199" s="3152"/>
      <c r="AI199" s="3152"/>
      <c r="AJ199" s="3192"/>
      <c r="AK199" s="3192"/>
      <c r="AL199" s="3192"/>
      <c r="AM199" s="3192"/>
      <c r="AN199" s="3192"/>
      <c r="AO199" s="3192"/>
      <c r="AP199" s="3192"/>
      <c r="AQ199" s="3192"/>
      <c r="AR199" s="3192"/>
      <c r="AS199" s="3192"/>
      <c r="AT199" s="3192"/>
      <c r="AU199" s="3192"/>
      <c r="AV199" s="3192"/>
      <c r="AW199" s="3192"/>
    </row>
    <row r="200" spans="1:49" s="3158" customFormat="1" ht="11.25" customHeight="1">
      <c r="A200" s="3277"/>
      <c r="B200" s="3298" t="s">
        <v>501</v>
      </c>
      <c r="C200" s="3299"/>
      <c r="D200" s="3253" t="s">
        <v>6754</v>
      </c>
      <c r="E200" s="3235"/>
      <c r="F200" s="3269"/>
      <c r="G200" s="3271"/>
      <c r="H200" s="3300"/>
      <c r="I200" s="3235"/>
      <c r="J200" s="3235"/>
      <c r="K200" s="3263"/>
      <c r="L200" s="3270"/>
      <c r="M200" s="3246"/>
      <c r="N200" s="3247"/>
      <c r="O200" s="3301"/>
      <c r="P200" s="3246"/>
      <c r="Q200" s="3246"/>
      <c r="R200" s="3246"/>
      <c r="S200" s="3246"/>
      <c r="T200" s="3246"/>
      <c r="U200" s="3302"/>
      <c r="V200" s="3302"/>
      <c r="W200" s="3302"/>
      <c r="X200" s="3302"/>
      <c r="Y200" s="3302"/>
      <c r="Z200" s="3302"/>
      <c r="AA200" s="3303"/>
      <c r="AB200" s="3303"/>
      <c r="AC200" s="3250"/>
      <c r="AD200" s="3250"/>
      <c r="AE200" s="3235"/>
      <c r="AF200" s="3137"/>
      <c r="AG200" s="3137"/>
      <c r="AH200" s="3152"/>
      <c r="AI200" s="3152"/>
      <c r="AJ200" s="3152"/>
      <c r="AK200" s="3152"/>
      <c r="AL200" s="3152"/>
      <c r="AM200" s="3152"/>
      <c r="AN200" s="3152"/>
      <c r="AO200" s="3152"/>
      <c r="AP200" s="3152"/>
      <c r="AQ200" s="3152"/>
      <c r="AR200" s="3152"/>
      <c r="AS200" s="3152"/>
      <c r="AT200" s="3152"/>
      <c r="AU200" s="3152"/>
      <c r="AV200" s="3152"/>
      <c r="AW200" s="3152"/>
    </row>
    <row r="201" spans="1:49" s="3158" customFormat="1" ht="11.25" customHeight="1">
      <c r="A201" s="3277"/>
      <c r="B201" s="3256"/>
      <c r="C201" s="3235"/>
      <c r="D201" s="3214" t="s">
        <v>4700</v>
      </c>
      <c r="E201" s="3256"/>
      <c r="F201" s="3256"/>
      <c r="G201" s="3304"/>
      <c r="H201" s="3287"/>
      <c r="I201" s="3286"/>
      <c r="J201" s="3256"/>
      <c r="K201" s="3287"/>
      <c r="L201" s="3242"/>
      <c r="M201" s="3242"/>
      <c r="N201" s="3268"/>
      <c r="O201" s="3268"/>
      <c r="P201" s="3242"/>
      <c r="Q201" s="3242"/>
      <c r="R201" s="3242"/>
      <c r="S201" s="3242"/>
      <c r="T201" s="3242"/>
      <c r="U201" s="3235"/>
      <c r="V201" s="3235"/>
      <c r="W201" s="3235"/>
      <c r="X201" s="3235"/>
      <c r="Y201" s="3235"/>
      <c r="Z201" s="3235"/>
      <c r="AA201" s="3305"/>
      <c r="AB201" s="3250"/>
      <c r="AC201" s="3280"/>
      <c r="AD201" s="3280"/>
      <c r="AE201" s="3280"/>
      <c r="AF201" s="3137"/>
      <c r="AG201" s="3137"/>
      <c r="AH201" s="3152"/>
      <c r="AI201" s="3152"/>
      <c r="AJ201" s="3152"/>
      <c r="AK201" s="3152"/>
      <c r="AL201" s="3152"/>
      <c r="AM201" s="3152"/>
      <c r="AN201" s="3152"/>
      <c r="AO201" s="3152"/>
      <c r="AP201" s="3152"/>
      <c r="AQ201" s="3152"/>
      <c r="AR201" s="3152"/>
      <c r="AS201" s="3152"/>
      <c r="AT201" s="3152"/>
      <c r="AU201" s="3152"/>
      <c r="AV201" s="3152"/>
      <c r="AW201" s="3152"/>
    </row>
    <row r="202" spans="1:49" s="3158" customFormat="1" ht="6.75" customHeight="1">
      <c r="A202" s="3277"/>
      <c r="B202" s="3256"/>
      <c r="C202" s="3235"/>
      <c r="D202" s="3214"/>
      <c r="E202" s="3256"/>
      <c r="F202" s="3256"/>
      <c r="G202" s="3304"/>
      <c r="H202" s="3287"/>
      <c r="I202" s="3286"/>
      <c r="J202" s="3256"/>
      <c r="K202" s="3287"/>
      <c r="L202" s="3242"/>
      <c r="M202" s="3242"/>
      <c r="N202" s="3268"/>
      <c r="O202" s="3268"/>
      <c r="P202" s="3242"/>
      <c r="Q202" s="3242"/>
      <c r="R202" s="3242"/>
      <c r="S202" s="3242"/>
      <c r="T202" s="3242"/>
      <c r="U202" s="3235"/>
      <c r="V202" s="3235"/>
      <c r="W202" s="3235"/>
      <c r="X202" s="3235"/>
      <c r="Y202" s="3235"/>
      <c r="Z202" s="3235"/>
      <c r="AA202" s="3305"/>
      <c r="AB202" s="3250"/>
      <c r="AC202" s="3280"/>
      <c r="AD202" s="3280"/>
      <c r="AE202" s="3280"/>
      <c r="AF202" s="3137"/>
      <c r="AG202" s="3137"/>
      <c r="AH202" s="3152"/>
      <c r="AI202" s="3152"/>
      <c r="AJ202" s="3152"/>
      <c r="AK202" s="3152"/>
      <c r="AL202" s="3152"/>
      <c r="AM202" s="3152"/>
      <c r="AN202" s="3152"/>
      <c r="AO202" s="3152"/>
      <c r="AP202" s="3152"/>
      <c r="AQ202" s="3152"/>
      <c r="AR202" s="3152"/>
      <c r="AS202" s="3152"/>
      <c r="AT202" s="3152"/>
      <c r="AU202" s="3152"/>
      <c r="AV202" s="3152"/>
      <c r="AW202" s="3152"/>
    </row>
    <row r="203" spans="1:49" s="3158" customFormat="1" ht="11.25" customHeight="1">
      <c r="A203" s="3277"/>
      <c r="B203" s="3235"/>
      <c r="C203" s="3235"/>
      <c r="D203" s="3306"/>
      <c r="E203" s="3307" t="s">
        <v>505</v>
      </c>
      <c r="F203" s="3235"/>
      <c r="G203" s="3235"/>
      <c r="H203" s="3235"/>
      <c r="I203" s="3235"/>
      <c r="J203" s="3235"/>
      <c r="K203" s="3235"/>
      <c r="L203" s="3235"/>
      <c r="M203" s="3235"/>
      <c r="N203" s="3235"/>
      <c r="O203" s="3235"/>
      <c r="P203" s="3235"/>
      <c r="Q203" s="3235"/>
      <c r="R203" s="3235"/>
      <c r="S203" s="3235"/>
      <c r="T203" s="3235"/>
      <c r="U203" s="3235"/>
      <c r="V203" s="3235"/>
      <c r="W203" s="3235"/>
      <c r="X203" s="3235"/>
      <c r="Y203" s="3235"/>
      <c r="Z203" s="3235"/>
      <c r="AA203" s="3257"/>
      <c r="AB203" s="3257"/>
      <c r="AC203" s="3257"/>
      <c r="AD203" s="3257"/>
      <c r="AE203" s="3257"/>
      <c r="AF203" s="3137"/>
      <c r="AG203" s="3137"/>
      <c r="AH203" s="3152"/>
      <c r="AI203" s="3152"/>
      <c r="AJ203" s="3152"/>
      <c r="AK203" s="3152"/>
      <c r="AL203" s="3152"/>
      <c r="AM203" s="3152"/>
      <c r="AN203" s="3152"/>
      <c r="AO203" s="3152"/>
      <c r="AP203" s="3152"/>
      <c r="AQ203" s="3152"/>
      <c r="AR203" s="3152"/>
      <c r="AS203" s="3152"/>
      <c r="AT203" s="3152"/>
      <c r="AU203" s="3152"/>
      <c r="AV203" s="3152"/>
      <c r="AW203" s="3152"/>
    </row>
    <row r="204" spans="1:49" s="3158" customFormat="1" ht="11.25" customHeight="1">
      <c r="A204" s="3277"/>
      <c r="B204" s="3308"/>
      <c r="C204" s="3235"/>
      <c r="D204" s="6213">
        <v>1</v>
      </c>
      <c r="E204" s="6175"/>
      <c r="F204" s="6214" t="s">
        <v>6732</v>
      </c>
      <c r="G204" s="6215"/>
      <c r="H204" s="6215"/>
      <c r="I204" s="3309"/>
      <c r="J204" s="3309"/>
      <c r="K204" s="3309"/>
      <c r="L204" s="3309"/>
      <c r="M204" s="3309"/>
      <c r="N204" s="6213">
        <v>2</v>
      </c>
      <c r="O204" s="6175"/>
      <c r="P204" s="6214" t="s">
        <v>6735</v>
      </c>
      <c r="Q204" s="6215"/>
      <c r="R204" s="6215"/>
      <c r="S204" s="3245"/>
      <c r="T204" s="3245"/>
      <c r="U204" s="3235"/>
      <c r="V204" s="3235"/>
      <c r="W204" s="3235"/>
      <c r="X204" s="3235"/>
      <c r="Y204" s="3235"/>
      <c r="Z204" s="3235"/>
      <c r="AA204" s="3242"/>
      <c r="AB204" s="3242"/>
      <c r="AC204" s="3242"/>
      <c r="AD204" s="3242"/>
      <c r="AE204" s="3242"/>
      <c r="AF204" s="3137"/>
      <c r="AG204" s="3137"/>
      <c r="AH204" s="3152"/>
      <c r="AI204" s="3152"/>
      <c r="AJ204" s="3152"/>
      <c r="AK204" s="3152"/>
      <c r="AL204" s="3152"/>
      <c r="AM204" s="3152"/>
      <c r="AN204" s="3152"/>
      <c r="AO204" s="3152"/>
      <c r="AP204" s="3152"/>
      <c r="AQ204" s="3152"/>
      <c r="AR204" s="3152"/>
      <c r="AS204" s="3152"/>
      <c r="AT204" s="3152"/>
      <c r="AU204" s="3152"/>
      <c r="AV204" s="3152"/>
      <c r="AW204" s="3152"/>
    </row>
    <row r="205" spans="1:49" s="3158" customFormat="1" ht="11.25" customHeight="1">
      <c r="A205" s="3277"/>
      <c r="B205" s="3308"/>
      <c r="C205" s="3235"/>
      <c r="D205" s="6213"/>
      <c r="E205" s="6176"/>
      <c r="F205" s="6214"/>
      <c r="G205" s="6215"/>
      <c r="H205" s="6215"/>
      <c r="I205" s="3235"/>
      <c r="J205" s="3235"/>
      <c r="K205" s="3235"/>
      <c r="L205" s="3235"/>
      <c r="M205" s="3235"/>
      <c r="N205" s="6213"/>
      <c r="O205" s="6176"/>
      <c r="P205" s="6214"/>
      <c r="Q205" s="6215"/>
      <c r="R205" s="6215"/>
      <c r="S205" s="3245"/>
      <c r="T205" s="3245"/>
      <c r="U205" s="3235"/>
      <c r="V205" s="3235"/>
      <c r="W205" s="3235"/>
      <c r="X205" s="3235"/>
      <c r="Y205" s="3235"/>
      <c r="Z205" s="3235"/>
      <c r="AA205" s="3305"/>
      <c r="AB205" s="3310"/>
      <c r="AC205" s="3286"/>
      <c r="AD205" s="3286"/>
      <c r="AE205" s="3286"/>
      <c r="AF205" s="3137"/>
      <c r="AG205" s="3137"/>
      <c r="AH205" s="3152"/>
      <c r="AI205" s="3152"/>
      <c r="AJ205" s="3152"/>
      <c r="AK205" s="3152"/>
      <c r="AL205" s="3152"/>
      <c r="AM205" s="3152"/>
      <c r="AN205" s="3152"/>
      <c r="AO205" s="3152"/>
      <c r="AP205" s="3152"/>
      <c r="AQ205" s="3152"/>
      <c r="AR205" s="3152"/>
      <c r="AS205" s="3152"/>
      <c r="AT205" s="3152"/>
      <c r="AU205" s="3152"/>
      <c r="AV205" s="3152"/>
      <c r="AW205" s="3152"/>
    </row>
    <row r="206" spans="1:49" s="3158" customFormat="1" ht="11.25" customHeight="1">
      <c r="A206" s="3277"/>
      <c r="B206" s="3308"/>
      <c r="C206" s="3235"/>
      <c r="D206" s="3235"/>
      <c r="E206" s="3235"/>
      <c r="F206" s="3235"/>
      <c r="G206" s="3235"/>
      <c r="H206" s="3235"/>
      <c r="I206" s="3235"/>
      <c r="J206" s="3235"/>
      <c r="K206" s="3235"/>
      <c r="L206" s="3235"/>
      <c r="M206" s="3235"/>
      <c r="N206" s="3235"/>
      <c r="O206" s="3235"/>
      <c r="P206" s="3235"/>
      <c r="Q206" s="3235"/>
      <c r="R206" s="3235"/>
      <c r="S206" s="3235"/>
      <c r="T206" s="3235"/>
      <c r="U206" s="3235"/>
      <c r="V206" s="3235"/>
      <c r="W206" s="3235"/>
      <c r="X206" s="3235"/>
      <c r="Y206" s="3235"/>
      <c r="Z206" s="3235"/>
      <c r="AA206" s="3250"/>
      <c r="AB206" s="3310"/>
      <c r="AC206" s="3286"/>
      <c r="AD206" s="3286"/>
      <c r="AE206" s="3286"/>
      <c r="AF206" s="3137"/>
      <c r="AG206" s="3137"/>
      <c r="AH206" s="3152"/>
      <c r="AI206" s="3152"/>
      <c r="AJ206" s="3152"/>
      <c r="AK206" s="3152"/>
      <c r="AL206" s="3152"/>
      <c r="AM206" s="3152"/>
      <c r="AN206" s="3152"/>
      <c r="AO206" s="3152"/>
      <c r="AP206" s="3152"/>
      <c r="AQ206" s="3152"/>
      <c r="AR206" s="3152"/>
      <c r="AS206" s="3152"/>
      <c r="AT206" s="3152"/>
      <c r="AU206" s="3152"/>
      <c r="AV206" s="3152"/>
      <c r="AW206" s="3152"/>
    </row>
    <row r="207" spans="1:49" s="3158" customFormat="1" ht="11.25" customHeight="1">
      <c r="A207" s="3277"/>
      <c r="B207" s="3235"/>
      <c r="C207" s="3235"/>
      <c r="D207" s="3281" t="s">
        <v>6755</v>
      </c>
      <c r="E207" s="3281"/>
      <c r="F207" s="3281"/>
      <c r="G207" s="3281"/>
      <c r="H207" s="3281"/>
      <c r="I207" s="3281"/>
      <c r="J207" s="3281"/>
      <c r="K207" s="3281"/>
      <c r="L207" s="3281"/>
      <c r="M207" s="3281"/>
      <c r="N207" s="3281"/>
      <c r="O207" s="3281"/>
      <c r="P207" s="3281"/>
      <c r="Q207" s="3281"/>
      <c r="R207" s="3281"/>
      <c r="S207" s="3281"/>
      <c r="T207" s="3256"/>
      <c r="U207" s="3281"/>
      <c r="V207" s="3281"/>
      <c r="W207" s="3281"/>
      <c r="X207" s="3281"/>
      <c r="Y207" s="3311"/>
      <c r="Z207" s="3311"/>
      <c r="AA207" s="3281"/>
      <c r="AB207" s="3281"/>
      <c r="AC207" s="3235"/>
      <c r="AD207" s="3281"/>
      <c r="AE207" s="3281"/>
      <c r="AF207" s="3137"/>
      <c r="AG207" s="3137"/>
      <c r="AH207" s="3152"/>
      <c r="AI207" s="3152"/>
      <c r="AJ207" s="3152"/>
      <c r="AK207" s="3152"/>
      <c r="AL207" s="3152"/>
      <c r="AM207" s="3152"/>
      <c r="AN207" s="3152"/>
      <c r="AO207" s="3152"/>
      <c r="AP207" s="3152"/>
      <c r="AQ207" s="3152"/>
      <c r="AR207" s="3152"/>
      <c r="AS207" s="3152"/>
      <c r="AT207" s="3152"/>
      <c r="AU207" s="3152"/>
      <c r="AV207" s="3152"/>
      <c r="AW207" s="3152"/>
    </row>
    <row r="208" spans="1:49" s="3158" customFormat="1" ht="11.25" customHeight="1">
      <c r="A208" s="3277"/>
      <c r="B208" s="3273"/>
      <c r="C208" s="3235"/>
      <c r="D208" s="3312" t="s">
        <v>6756</v>
      </c>
      <c r="E208" s="3281"/>
      <c r="F208" s="3281"/>
      <c r="G208" s="3281"/>
      <c r="H208" s="3281"/>
      <c r="I208" s="3281"/>
      <c r="J208" s="3281"/>
      <c r="K208" s="3281"/>
      <c r="L208" s="3281"/>
      <c r="M208" s="3281"/>
      <c r="N208" s="3281"/>
      <c r="O208" s="3281"/>
      <c r="P208" s="3281"/>
      <c r="Q208" s="3281"/>
      <c r="R208" s="3281"/>
      <c r="S208" s="3281"/>
      <c r="T208" s="3256"/>
      <c r="U208" s="3281"/>
      <c r="V208" s="3281"/>
      <c r="W208" s="3281"/>
      <c r="X208" s="3281"/>
      <c r="Y208" s="3311"/>
      <c r="Z208" s="3311"/>
      <c r="AA208" s="3235"/>
      <c r="AB208" s="3235"/>
      <c r="AC208" s="3235"/>
      <c r="AD208" s="3281"/>
      <c r="AE208" s="3313" t="s">
        <v>503</v>
      </c>
      <c r="AF208" s="3137"/>
      <c r="AG208" s="3137"/>
      <c r="AH208" s="3152"/>
      <c r="AI208" s="3152"/>
      <c r="AJ208" s="3152"/>
      <c r="AK208" s="3152"/>
      <c r="AL208" s="3152"/>
      <c r="AM208" s="3152"/>
      <c r="AN208" s="3152"/>
      <c r="AO208" s="3152"/>
      <c r="AP208" s="3152"/>
      <c r="AQ208" s="3152"/>
      <c r="AR208" s="3152"/>
      <c r="AS208" s="3152"/>
      <c r="AT208" s="3152"/>
      <c r="AU208" s="3152"/>
      <c r="AV208" s="3152"/>
      <c r="AW208" s="3152"/>
    </row>
    <row r="209" spans="1:49" s="3158" customFormat="1" ht="4.5" customHeight="1">
      <c r="A209" s="3277"/>
      <c r="B209" s="3273"/>
      <c r="C209" s="3235"/>
      <c r="D209" s="3312"/>
      <c r="E209" s="3281"/>
      <c r="F209" s="3281"/>
      <c r="G209" s="3281"/>
      <c r="H209" s="3281"/>
      <c r="I209" s="3281"/>
      <c r="J209" s="3281"/>
      <c r="K209" s="3281"/>
      <c r="L209" s="3281"/>
      <c r="M209" s="3281"/>
      <c r="N209" s="3281"/>
      <c r="O209" s="3281"/>
      <c r="P209" s="3281"/>
      <c r="Q209" s="3281"/>
      <c r="R209" s="3281"/>
      <c r="S209" s="3281"/>
      <c r="T209" s="3256"/>
      <c r="U209" s="3281"/>
      <c r="V209" s="3281"/>
      <c r="W209" s="3281"/>
      <c r="X209" s="3281"/>
      <c r="Y209" s="3311"/>
      <c r="Z209" s="3311"/>
      <c r="AA209" s="3235"/>
      <c r="AB209" s="3235"/>
      <c r="AC209" s="3235"/>
      <c r="AD209" s="3281"/>
      <c r="AE209" s="3310"/>
      <c r="AF209" s="3137"/>
      <c r="AG209" s="3137"/>
      <c r="AH209" s="3152"/>
      <c r="AI209" s="3152"/>
      <c r="AJ209" s="3152"/>
      <c r="AK209" s="3152"/>
      <c r="AL209" s="3152"/>
      <c r="AM209" s="3152"/>
      <c r="AN209" s="3152"/>
      <c r="AO209" s="3152"/>
      <c r="AP209" s="3152"/>
      <c r="AQ209" s="3152"/>
      <c r="AR209" s="3152"/>
      <c r="AS209" s="3152"/>
      <c r="AT209" s="3152"/>
      <c r="AU209" s="3152"/>
      <c r="AV209" s="3152"/>
      <c r="AW209" s="3152"/>
    </row>
    <row r="210" spans="1:49" s="3158" customFormat="1" ht="11.25" customHeight="1">
      <c r="A210" s="3277"/>
      <c r="B210" s="3273"/>
      <c r="C210" s="3235"/>
      <c r="D210" s="3253" t="s">
        <v>294</v>
      </c>
      <c r="E210" s="3253" t="s">
        <v>1328</v>
      </c>
      <c r="F210" s="3251"/>
      <c r="G210" s="3251"/>
      <c r="H210" s="3250"/>
      <c r="I210" s="3190"/>
      <c r="J210" s="3252"/>
      <c r="K210" s="3314"/>
      <c r="L210" s="3315"/>
      <c r="M210" s="3259"/>
      <c r="N210" s="3316"/>
      <c r="O210" s="3258"/>
      <c r="P210" s="3258"/>
      <c r="Q210" s="3258"/>
      <c r="R210" s="3258"/>
      <c r="S210" s="3258"/>
      <c r="T210" s="3250"/>
      <c r="U210" s="3258"/>
      <c r="V210" s="3258"/>
      <c r="W210" s="3258"/>
      <c r="X210" s="3258"/>
      <c r="Y210" s="3250"/>
      <c r="Z210" s="3250"/>
      <c r="AA210" s="3235"/>
      <c r="AB210" s="3235"/>
      <c r="AC210" s="3235"/>
      <c r="AD210" s="6203" t="s">
        <v>328</v>
      </c>
      <c r="AE210" s="6205"/>
      <c r="AF210" s="3137" t="s">
        <v>142</v>
      </c>
      <c r="AG210" s="3137"/>
      <c r="AH210" s="3152"/>
      <c r="AI210" s="3152"/>
      <c r="AJ210" s="3152"/>
      <c r="AK210" s="3152"/>
      <c r="AL210" s="3152"/>
      <c r="AM210" s="3152"/>
      <c r="AN210" s="3152"/>
      <c r="AO210" s="3152"/>
      <c r="AP210" s="3152"/>
      <c r="AQ210" s="3152"/>
      <c r="AR210" s="3152"/>
      <c r="AS210" s="3152"/>
      <c r="AT210" s="3152"/>
      <c r="AU210" s="3152"/>
      <c r="AV210" s="3152"/>
      <c r="AW210" s="3152"/>
    </row>
    <row r="211" spans="1:49" s="3158" customFormat="1" ht="11.25" customHeight="1">
      <c r="A211" s="3277"/>
      <c r="B211" s="3273"/>
      <c r="C211" s="3235"/>
      <c r="D211" s="3264"/>
      <c r="E211" s="3317" t="s">
        <v>1329</v>
      </c>
      <c r="F211" s="3318"/>
      <c r="G211" s="3318"/>
      <c r="H211" s="3214"/>
      <c r="I211" s="3214"/>
      <c r="J211" s="3319"/>
      <c r="K211" s="3317"/>
      <c r="L211" s="3261"/>
      <c r="M211" s="3320"/>
      <c r="N211" s="3214"/>
      <c r="O211" s="3214"/>
      <c r="P211" s="3214"/>
      <c r="Q211" s="3214"/>
      <c r="R211" s="3214"/>
      <c r="S211" s="3214"/>
      <c r="T211" s="3256"/>
      <c r="U211" s="3214"/>
      <c r="V211" s="3256"/>
      <c r="W211" s="3256"/>
      <c r="X211" s="3256"/>
      <c r="Y211" s="3256"/>
      <c r="Z211" s="3256"/>
      <c r="AA211" s="3235"/>
      <c r="AB211" s="3235"/>
      <c r="AC211" s="3235"/>
      <c r="AD211" s="6204"/>
      <c r="AE211" s="6206"/>
      <c r="AF211" s="3137"/>
      <c r="AG211" s="3137"/>
      <c r="AH211" s="3152"/>
      <c r="AI211" s="3152"/>
      <c r="AJ211" s="3152"/>
      <c r="AK211" s="3152"/>
      <c r="AL211" s="3152"/>
      <c r="AM211" s="3152"/>
      <c r="AN211" s="3152"/>
      <c r="AO211" s="3152"/>
      <c r="AP211" s="3152"/>
      <c r="AQ211" s="3152"/>
      <c r="AR211" s="3152"/>
      <c r="AS211" s="3152"/>
      <c r="AT211" s="3152"/>
      <c r="AU211" s="3152"/>
      <c r="AV211" s="3152"/>
      <c r="AW211" s="3152"/>
    </row>
    <row r="212" spans="1:49" s="3158" customFormat="1" ht="11.25" customHeight="1">
      <c r="A212" s="3277"/>
      <c r="B212" s="3235"/>
      <c r="C212" s="3235"/>
      <c r="D212" s="3310"/>
      <c r="E212" s="3321"/>
      <c r="F212" s="3262"/>
      <c r="G212" s="3262"/>
      <c r="H212" s="3235"/>
      <c r="I212" s="3238"/>
      <c r="J212" s="3263"/>
      <c r="K212" s="3269"/>
      <c r="L212" s="3246"/>
      <c r="M212" s="3247"/>
      <c r="N212" s="3245"/>
      <c r="O212" s="3235"/>
      <c r="P212" s="3235"/>
      <c r="Q212" s="3235"/>
      <c r="R212" s="3235"/>
      <c r="S212" s="3235"/>
      <c r="T212" s="3235"/>
      <c r="U212" s="3235"/>
      <c r="V212" s="3235"/>
      <c r="W212" s="3235"/>
      <c r="X212" s="3235"/>
      <c r="Y212" s="3235"/>
      <c r="Z212" s="3235"/>
      <c r="AA212" s="3235"/>
      <c r="AB212" s="3235"/>
      <c r="AC212" s="3235"/>
      <c r="AD212" s="3292"/>
      <c r="AE212" s="3235"/>
      <c r="AF212" s="3137"/>
      <c r="AG212" s="3137"/>
      <c r="AH212" s="3152"/>
      <c r="AI212" s="3152"/>
      <c r="AJ212" s="3152"/>
      <c r="AK212" s="3152"/>
      <c r="AL212" s="3152"/>
      <c r="AM212" s="3152"/>
      <c r="AN212" s="3152"/>
      <c r="AO212" s="3152"/>
      <c r="AP212" s="3152"/>
      <c r="AQ212" s="3152"/>
      <c r="AR212" s="3152"/>
      <c r="AS212" s="3152"/>
      <c r="AT212" s="3152"/>
      <c r="AU212" s="3152"/>
      <c r="AV212" s="3152"/>
      <c r="AW212" s="3152"/>
    </row>
    <row r="213" spans="1:49" s="3158" customFormat="1" ht="11.25" customHeight="1">
      <c r="A213" s="3277"/>
      <c r="B213" s="3235"/>
      <c r="C213" s="3235"/>
      <c r="D213" s="3253" t="s">
        <v>89</v>
      </c>
      <c r="E213" s="3253" t="s">
        <v>397</v>
      </c>
      <c r="F213" s="3251"/>
      <c r="G213" s="3251"/>
      <c r="H213" s="3250"/>
      <c r="I213" s="3190"/>
      <c r="J213" s="3252"/>
      <c r="K213" s="3314"/>
      <c r="L213" s="3258"/>
      <c r="M213" s="3259"/>
      <c r="N213" s="3316"/>
      <c r="O213" s="3250"/>
      <c r="P213" s="3250"/>
      <c r="Q213" s="3250"/>
      <c r="R213" s="3250"/>
      <c r="S213" s="3250"/>
      <c r="T213" s="3250"/>
      <c r="U213" s="3250"/>
      <c r="V213" s="3250"/>
      <c r="W213" s="3250"/>
      <c r="X213" s="3250"/>
      <c r="Y213" s="3322"/>
      <c r="Z213" s="3322"/>
      <c r="AA213" s="3235"/>
      <c r="AB213" s="3235"/>
      <c r="AC213" s="3235"/>
      <c r="AD213" s="6203" t="s">
        <v>506</v>
      </c>
      <c r="AE213" s="6205"/>
      <c r="AF213" s="3137"/>
      <c r="AG213" s="3137"/>
      <c r="AH213" s="3152"/>
      <c r="AI213" s="3152"/>
      <c r="AJ213" s="3152"/>
      <c r="AK213" s="3152"/>
      <c r="AL213" s="3152"/>
      <c r="AM213" s="3152"/>
      <c r="AN213" s="3152"/>
      <c r="AO213" s="3152"/>
      <c r="AP213" s="3152"/>
      <c r="AQ213" s="3152"/>
      <c r="AR213" s="3152"/>
      <c r="AS213" s="3152"/>
      <c r="AT213" s="3152"/>
      <c r="AU213" s="3152"/>
      <c r="AV213" s="3152"/>
      <c r="AW213" s="3152"/>
    </row>
    <row r="214" spans="1:49" s="3158" customFormat="1" ht="11.25" customHeight="1">
      <c r="A214" s="3277"/>
      <c r="B214" s="3235"/>
      <c r="C214" s="3236"/>
      <c r="D214" s="3269"/>
      <c r="E214" s="3323" t="s">
        <v>507</v>
      </c>
      <c r="F214" s="3324"/>
      <c r="G214" s="3324"/>
      <c r="H214" s="3300"/>
      <c r="I214" s="3300"/>
      <c r="J214" s="3325"/>
      <c r="K214" s="3323"/>
      <c r="L214" s="3326"/>
      <c r="M214" s="3327"/>
      <c r="N214" s="3241"/>
      <c r="O214" s="3300"/>
      <c r="P214" s="3300"/>
      <c r="Q214" s="3300"/>
      <c r="R214" s="3300"/>
      <c r="S214" s="3300"/>
      <c r="T214" s="3235"/>
      <c r="U214" s="3235"/>
      <c r="V214" s="3235"/>
      <c r="W214" s="3235"/>
      <c r="X214" s="3235"/>
      <c r="Y214" s="3328"/>
      <c r="Z214" s="3328"/>
      <c r="AA214" s="3235"/>
      <c r="AB214" s="3235"/>
      <c r="AC214" s="3256"/>
      <c r="AD214" s="6204"/>
      <c r="AE214" s="6206"/>
      <c r="AF214" s="3137"/>
      <c r="AG214" s="3137"/>
      <c r="AH214" s="3152"/>
      <c r="AI214" s="3152"/>
      <c r="AJ214" s="3152"/>
      <c r="AK214" s="3152"/>
      <c r="AL214" s="3152"/>
      <c r="AM214" s="3152"/>
      <c r="AN214" s="3152"/>
      <c r="AO214" s="3152"/>
      <c r="AP214" s="3152"/>
      <c r="AQ214" s="3152"/>
      <c r="AR214" s="3152"/>
      <c r="AS214" s="3152"/>
      <c r="AT214" s="3152"/>
      <c r="AU214" s="3152"/>
      <c r="AV214" s="3152"/>
      <c r="AW214" s="3152"/>
    </row>
    <row r="215" spans="1:49" s="3158" customFormat="1" ht="11.25" customHeight="1">
      <c r="A215" s="3277"/>
      <c r="B215" s="3235"/>
      <c r="C215" s="3236"/>
      <c r="D215" s="3269"/>
      <c r="E215" s="3323"/>
      <c r="F215" s="3324"/>
      <c r="G215" s="3324"/>
      <c r="H215" s="3300"/>
      <c r="I215" s="3300"/>
      <c r="J215" s="3325"/>
      <c r="K215" s="3323"/>
      <c r="L215" s="3326"/>
      <c r="M215" s="3327"/>
      <c r="N215" s="3241"/>
      <c r="O215" s="3300"/>
      <c r="P215" s="3300"/>
      <c r="Q215" s="3300"/>
      <c r="R215" s="3300"/>
      <c r="S215" s="3300"/>
      <c r="T215" s="3235"/>
      <c r="U215" s="3235"/>
      <c r="V215" s="3235"/>
      <c r="W215" s="3235"/>
      <c r="X215" s="3235"/>
      <c r="Y215" s="3328"/>
      <c r="Z215" s="3328"/>
      <c r="AA215" s="3235"/>
      <c r="AB215" s="3235"/>
      <c r="AC215" s="3235"/>
      <c r="AD215" s="3235"/>
      <c r="AE215" s="3235"/>
      <c r="AF215" s="3137"/>
      <c r="AG215" s="3137"/>
      <c r="AH215" s="3152"/>
      <c r="AI215" s="3152"/>
      <c r="AJ215" s="3152"/>
      <c r="AK215" s="3152"/>
      <c r="AL215" s="3152"/>
      <c r="AM215" s="3152"/>
      <c r="AN215" s="3152"/>
      <c r="AO215" s="3152"/>
      <c r="AP215" s="3152"/>
      <c r="AQ215" s="3152"/>
      <c r="AR215" s="3152"/>
      <c r="AS215" s="3152"/>
      <c r="AT215" s="3152"/>
      <c r="AU215" s="3152"/>
      <c r="AV215" s="3152"/>
      <c r="AW215" s="3152"/>
    </row>
    <row r="216" spans="1:49" s="3158" customFormat="1" ht="11.25" customHeight="1">
      <c r="A216" s="3277"/>
      <c r="B216" s="3235"/>
      <c r="C216" s="3236"/>
      <c r="D216" s="3253" t="s">
        <v>102</v>
      </c>
      <c r="E216" s="3190" t="s">
        <v>6757</v>
      </c>
      <c r="F216" s="3190"/>
      <c r="G216" s="3190"/>
      <c r="H216" s="3190"/>
      <c r="I216" s="3190"/>
      <c r="J216" s="3190"/>
      <c r="K216" s="3190"/>
      <c r="L216" s="3190"/>
      <c r="M216" s="3190"/>
      <c r="N216" s="3190"/>
      <c r="O216" s="3190"/>
      <c r="P216" s="3190"/>
      <c r="Q216" s="3190"/>
      <c r="R216" s="3190"/>
      <c r="S216" s="3190"/>
      <c r="T216" s="3250"/>
      <c r="U216" s="3190"/>
      <c r="V216" s="3190"/>
      <c r="W216" s="3190"/>
      <c r="X216" s="3190"/>
      <c r="Y216" s="3329"/>
      <c r="Z216" s="3329"/>
      <c r="AA216" s="3235"/>
      <c r="AB216" s="3235"/>
      <c r="AC216" s="3242"/>
      <c r="AD216" s="6203" t="s">
        <v>508</v>
      </c>
      <c r="AE216" s="6205"/>
      <c r="AF216" s="3137"/>
      <c r="AG216" s="3137"/>
      <c r="AH216" s="3152"/>
      <c r="AI216" s="3152"/>
      <c r="AJ216" s="3152"/>
      <c r="AK216" s="3152"/>
      <c r="AL216" s="3152"/>
      <c r="AM216" s="3152"/>
      <c r="AN216" s="3152"/>
      <c r="AO216" s="3152"/>
      <c r="AP216" s="3152"/>
      <c r="AQ216" s="3152"/>
      <c r="AR216" s="3152"/>
      <c r="AS216" s="3152"/>
      <c r="AT216" s="3152"/>
      <c r="AU216" s="3152"/>
      <c r="AV216" s="3152"/>
      <c r="AW216" s="3152"/>
    </row>
    <row r="217" spans="1:49" s="3158" customFormat="1" ht="11.25" customHeight="1">
      <c r="A217" s="3277"/>
      <c r="B217" s="3235"/>
      <c r="C217" s="3236"/>
      <c r="D217" s="3256"/>
      <c r="E217" s="3214" t="s">
        <v>6758</v>
      </c>
      <c r="F217" s="3214"/>
      <c r="G217" s="3214"/>
      <c r="H217" s="3214"/>
      <c r="I217" s="3214"/>
      <c r="J217" s="3214"/>
      <c r="K217" s="3214"/>
      <c r="L217" s="3214"/>
      <c r="M217" s="3214"/>
      <c r="N217" s="3214"/>
      <c r="O217" s="3214"/>
      <c r="P217" s="3214"/>
      <c r="Q217" s="3214"/>
      <c r="R217" s="3214"/>
      <c r="S217" s="3214"/>
      <c r="T217" s="3256"/>
      <c r="U217" s="3214"/>
      <c r="V217" s="3214"/>
      <c r="W217" s="3214"/>
      <c r="X217" s="3214"/>
      <c r="Y217" s="3330"/>
      <c r="Z217" s="3242"/>
      <c r="AA217" s="3256"/>
      <c r="AB217" s="3256"/>
      <c r="AC217" s="3331"/>
      <c r="AD217" s="6204"/>
      <c r="AE217" s="6206"/>
      <c r="AF217" s="3137"/>
      <c r="AG217" s="3137"/>
      <c r="AH217" s="3152"/>
      <c r="AI217" s="3152"/>
      <c r="AJ217" s="3152"/>
      <c r="AK217" s="3152"/>
      <c r="AL217" s="3152"/>
      <c r="AM217" s="3152"/>
      <c r="AN217" s="3152"/>
      <c r="AO217" s="3152"/>
      <c r="AP217" s="3152"/>
      <c r="AQ217" s="3152"/>
      <c r="AR217" s="3152"/>
      <c r="AS217" s="3152"/>
      <c r="AT217" s="3152"/>
      <c r="AU217" s="3152"/>
      <c r="AV217" s="3152"/>
      <c r="AW217" s="3152"/>
    </row>
    <row r="218" spans="1:49" s="3158" customFormat="1" ht="11.25" customHeight="1">
      <c r="A218" s="3277"/>
      <c r="B218" s="3235"/>
      <c r="C218" s="3235"/>
      <c r="D218" s="3269"/>
      <c r="E218" s="3323"/>
      <c r="F218" s="3324"/>
      <c r="G218" s="3324"/>
      <c r="H218" s="3300"/>
      <c r="I218" s="3300"/>
      <c r="J218" s="3325"/>
      <c r="K218" s="3323"/>
      <c r="L218" s="3326"/>
      <c r="M218" s="3327"/>
      <c r="N218" s="3241"/>
      <c r="O218" s="3300"/>
      <c r="P218" s="3300"/>
      <c r="Q218" s="3300"/>
      <c r="R218" s="3300"/>
      <c r="S218" s="3300"/>
      <c r="T218" s="3235"/>
      <c r="U218" s="3235"/>
      <c r="V218" s="3235"/>
      <c r="W218" s="3235"/>
      <c r="X218" s="3235"/>
      <c r="Y218" s="3328"/>
      <c r="Z218" s="3328"/>
      <c r="AA218" s="3235"/>
      <c r="AB218" s="3235"/>
      <c r="AC218" s="3235"/>
      <c r="AD218" s="3235"/>
      <c r="AE218" s="3235"/>
      <c r="AF218" s="3137"/>
      <c r="AG218" s="3137"/>
      <c r="AH218" s="3152"/>
      <c r="AI218" s="3152"/>
      <c r="AJ218" s="3152"/>
      <c r="AK218" s="3152"/>
      <c r="AL218" s="3152"/>
      <c r="AM218" s="3152"/>
      <c r="AN218" s="3152"/>
      <c r="AO218" s="3152"/>
      <c r="AP218" s="3152"/>
      <c r="AQ218" s="3152"/>
      <c r="AR218" s="3152"/>
      <c r="AS218" s="3152"/>
      <c r="AT218" s="3152"/>
      <c r="AU218" s="3152"/>
      <c r="AV218" s="3152"/>
      <c r="AW218" s="3152"/>
    </row>
    <row r="219" spans="1:49" s="3158" customFormat="1" ht="11.25" customHeight="1">
      <c r="A219" s="3277"/>
      <c r="B219" s="3235"/>
      <c r="C219" s="3235"/>
      <c r="D219" s="3253" t="s">
        <v>103</v>
      </c>
      <c r="E219" s="3190" t="s">
        <v>1540</v>
      </c>
      <c r="F219" s="3190"/>
      <c r="G219" s="3190"/>
      <c r="H219" s="3190"/>
      <c r="I219" s="3190"/>
      <c r="J219" s="3190"/>
      <c r="K219" s="3190"/>
      <c r="L219" s="3190"/>
      <c r="M219" s="3190"/>
      <c r="N219" s="3190"/>
      <c r="O219" s="3190"/>
      <c r="P219" s="3190"/>
      <c r="Q219" s="3190"/>
      <c r="R219" s="3190"/>
      <c r="S219" s="3190"/>
      <c r="T219" s="3250"/>
      <c r="U219" s="3190"/>
      <c r="V219" s="3190"/>
      <c r="W219" s="3190"/>
      <c r="X219" s="3190"/>
      <c r="Y219" s="3329"/>
      <c r="Z219" s="3329"/>
      <c r="AA219" s="3235"/>
      <c r="AB219" s="3235"/>
      <c r="AC219" s="3242"/>
      <c r="AD219" s="6204">
        <v>83</v>
      </c>
      <c r="AE219" s="6205"/>
      <c r="AF219" s="3137"/>
      <c r="AG219" s="3137"/>
      <c r="AH219" s="3152"/>
      <c r="AI219" s="3152"/>
      <c r="AJ219" s="3152"/>
      <c r="AK219" s="3152"/>
      <c r="AL219" s="3152"/>
      <c r="AM219" s="3152"/>
      <c r="AN219" s="3152"/>
      <c r="AO219" s="3152"/>
      <c r="AP219" s="3152"/>
      <c r="AQ219" s="3152"/>
      <c r="AR219" s="3152"/>
      <c r="AS219" s="3152"/>
      <c r="AT219" s="3152"/>
      <c r="AU219" s="3152"/>
      <c r="AV219" s="3152"/>
      <c r="AW219" s="3152"/>
    </row>
    <row r="220" spans="1:49" s="3158" customFormat="1" ht="11.25" customHeight="1">
      <c r="A220" s="3277"/>
      <c r="B220" s="3331"/>
      <c r="C220" s="3331"/>
      <c r="D220" s="3256"/>
      <c r="E220" s="3214" t="s">
        <v>1417</v>
      </c>
      <c r="F220" s="3214"/>
      <c r="G220" s="3214"/>
      <c r="H220" s="3214"/>
      <c r="I220" s="3214"/>
      <c r="J220" s="3214"/>
      <c r="K220" s="3214"/>
      <c r="L220" s="3214"/>
      <c r="M220" s="3214"/>
      <c r="N220" s="3214"/>
      <c r="O220" s="3214"/>
      <c r="P220" s="3214"/>
      <c r="Q220" s="3214"/>
      <c r="R220" s="3214"/>
      <c r="S220" s="3214"/>
      <c r="T220" s="3256"/>
      <c r="U220" s="3214"/>
      <c r="V220" s="3214"/>
      <c r="W220" s="3214"/>
      <c r="X220" s="3214"/>
      <c r="Y220" s="3330"/>
      <c r="Z220" s="3242"/>
      <c r="AA220" s="3256"/>
      <c r="AB220" s="3256"/>
      <c r="AC220" s="3331"/>
      <c r="AD220" s="6204"/>
      <c r="AE220" s="6206"/>
      <c r="AF220" s="3137"/>
      <c r="AG220" s="3137"/>
      <c r="AH220" s="3152"/>
      <c r="AI220" s="3152"/>
      <c r="AJ220" s="3152"/>
      <c r="AK220" s="3152"/>
      <c r="AL220" s="3152"/>
      <c r="AM220" s="3152"/>
      <c r="AN220" s="3152"/>
      <c r="AO220" s="3152"/>
      <c r="AP220" s="3152"/>
      <c r="AQ220" s="3152"/>
      <c r="AR220" s="3152"/>
      <c r="AS220" s="3152"/>
      <c r="AT220" s="3152"/>
      <c r="AU220" s="3152"/>
      <c r="AV220" s="3152"/>
      <c r="AW220" s="3152"/>
    </row>
    <row r="221" spans="1:49" s="3158" customFormat="1" ht="11.25" customHeight="1">
      <c r="A221" s="3277"/>
      <c r="B221" s="3332"/>
      <c r="C221" s="3332"/>
      <c r="D221" s="3235"/>
      <c r="E221" s="3235"/>
      <c r="F221" s="3235"/>
      <c r="G221" s="3235"/>
      <c r="H221" s="3235"/>
      <c r="I221" s="3235"/>
      <c r="J221" s="3235"/>
      <c r="K221" s="3235"/>
      <c r="L221" s="3235"/>
      <c r="M221" s="3235"/>
      <c r="N221" s="3235"/>
      <c r="O221" s="3235"/>
      <c r="P221" s="3235"/>
      <c r="Q221" s="3235"/>
      <c r="R221" s="3235"/>
      <c r="S221" s="3235"/>
      <c r="T221" s="3235"/>
      <c r="U221" s="3235"/>
      <c r="V221" s="3235"/>
      <c r="W221" s="3235"/>
      <c r="X221" s="3235"/>
      <c r="Y221" s="3235"/>
      <c r="Z221" s="3235"/>
      <c r="AA221" s="3235"/>
      <c r="AB221" s="3235"/>
      <c r="AC221" s="3235"/>
      <c r="AD221" s="3235"/>
      <c r="AE221" s="3235"/>
      <c r="AF221" s="3137"/>
      <c r="AG221" s="3137"/>
      <c r="AH221" s="3152"/>
      <c r="AI221" s="3152"/>
      <c r="AJ221" s="3152"/>
      <c r="AK221" s="3152"/>
      <c r="AL221" s="3152"/>
      <c r="AM221" s="3152"/>
      <c r="AN221" s="3152"/>
      <c r="AO221" s="3152"/>
      <c r="AP221" s="3152"/>
      <c r="AQ221" s="3152"/>
      <c r="AR221" s="3152"/>
      <c r="AS221" s="3152"/>
      <c r="AT221" s="3152"/>
      <c r="AU221" s="3152"/>
      <c r="AV221" s="3152"/>
      <c r="AW221" s="3152"/>
    </row>
    <row r="222" spans="1:49" s="3158" customFormat="1" ht="11.25" customHeight="1">
      <c r="A222" s="3277"/>
      <c r="B222" s="3235"/>
      <c r="C222" s="3235"/>
      <c r="D222" s="3235"/>
      <c r="E222" s="3333" t="s">
        <v>6759</v>
      </c>
      <c r="F222" s="3334"/>
      <c r="G222" s="3334"/>
      <c r="H222" s="3334"/>
      <c r="I222" s="3334"/>
      <c r="J222" s="3334"/>
      <c r="K222" s="3334"/>
      <c r="L222" s="3334"/>
      <c r="M222" s="3334"/>
      <c r="N222" s="3334"/>
      <c r="O222" s="3334"/>
      <c r="P222" s="3334"/>
      <c r="Q222" s="3334"/>
      <c r="R222" s="3334"/>
      <c r="S222" s="3334"/>
      <c r="T222" s="3334"/>
      <c r="U222" s="3334"/>
      <c r="V222" s="3334"/>
      <c r="W222" s="3334"/>
      <c r="X222" s="3334"/>
      <c r="Y222" s="3334"/>
      <c r="Z222" s="3335"/>
      <c r="AA222" s="3335"/>
      <c r="AB222" s="3335"/>
      <c r="AC222" s="3335"/>
      <c r="AD222" s="3335"/>
      <c r="AE222" s="3336"/>
      <c r="AF222" s="3137"/>
      <c r="AG222" s="3137"/>
      <c r="AH222" s="3152"/>
      <c r="AI222" s="3152"/>
      <c r="AJ222" s="3152"/>
      <c r="AK222" s="3152"/>
      <c r="AL222" s="3152"/>
      <c r="AM222" s="3152"/>
      <c r="AN222" s="3152"/>
      <c r="AO222" s="3152"/>
      <c r="AP222" s="3152"/>
      <c r="AQ222" s="3152"/>
      <c r="AR222" s="3152"/>
      <c r="AS222" s="3152"/>
      <c r="AT222" s="3152"/>
      <c r="AU222" s="3152"/>
      <c r="AV222" s="3152"/>
      <c r="AW222" s="3152"/>
    </row>
    <row r="223" spans="1:49" s="3158" customFormat="1" ht="4.5" customHeight="1">
      <c r="A223" s="3277"/>
      <c r="B223" s="3235"/>
      <c r="C223" s="3235"/>
      <c r="D223" s="3235"/>
      <c r="E223" s="3337"/>
      <c r="F223" s="3338"/>
      <c r="G223" s="3338"/>
      <c r="H223" s="3338"/>
      <c r="I223" s="3338"/>
      <c r="J223" s="3338"/>
      <c r="K223" s="3338"/>
      <c r="L223" s="3338"/>
      <c r="M223" s="3338"/>
      <c r="N223" s="3338"/>
      <c r="O223" s="3338"/>
      <c r="P223" s="3338"/>
      <c r="Q223" s="3338"/>
      <c r="R223" s="3338"/>
      <c r="S223" s="3338"/>
      <c r="T223" s="3338"/>
      <c r="U223" s="3338"/>
      <c r="V223" s="3338"/>
      <c r="W223" s="3338"/>
      <c r="X223" s="3338"/>
      <c r="Y223" s="3338"/>
      <c r="Z223" s="3339"/>
      <c r="AA223" s="3339"/>
      <c r="AB223" s="3339"/>
      <c r="AC223" s="3339"/>
      <c r="AD223" s="3339"/>
      <c r="AE223" s="3340"/>
      <c r="AF223" s="3137"/>
      <c r="AG223" s="3137"/>
      <c r="AH223" s="3152"/>
      <c r="AI223" s="3152"/>
      <c r="AJ223" s="3152"/>
      <c r="AK223" s="3152"/>
      <c r="AL223" s="3152"/>
      <c r="AM223" s="3152"/>
      <c r="AN223" s="3152"/>
      <c r="AO223" s="3152"/>
      <c r="AP223" s="3152"/>
      <c r="AQ223" s="3152"/>
      <c r="AR223" s="3152"/>
      <c r="AS223" s="3152"/>
      <c r="AT223" s="3152"/>
      <c r="AU223" s="3152"/>
      <c r="AV223" s="3152"/>
      <c r="AW223" s="3152"/>
    </row>
    <row r="224" spans="1:49" s="3158" customFormat="1" ht="11.25" customHeight="1">
      <c r="A224" s="3277"/>
      <c r="B224" s="3321"/>
      <c r="C224" s="3321"/>
      <c r="D224" s="3321"/>
      <c r="E224" s="3341" t="s">
        <v>6760</v>
      </c>
      <c r="F224" s="3342"/>
      <c r="G224" s="3342"/>
      <c r="H224" s="3342"/>
      <c r="I224" s="3342" t="s">
        <v>6761</v>
      </c>
      <c r="J224" s="3343"/>
      <c r="K224" s="3342"/>
      <c r="L224" s="3342"/>
      <c r="M224" s="3342"/>
      <c r="N224" s="3342"/>
      <c r="O224" s="3342"/>
      <c r="P224" s="3342"/>
      <c r="Q224" s="3342"/>
      <c r="R224" s="3342"/>
      <c r="S224" s="3342"/>
      <c r="T224" s="3342"/>
      <c r="U224" s="3342"/>
      <c r="V224" s="3342"/>
      <c r="W224" s="3342"/>
      <c r="X224" s="3342"/>
      <c r="Y224" s="3342"/>
      <c r="Z224" s="3342"/>
      <c r="AA224" s="3342"/>
      <c r="AB224" s="3342"/>
      <c r="AC224" s="3344"/>
      <c r="AD224" s="3344"/>
      <c r="AE224" s="3345"/>
      <c r="AF224" s="3137"/>
      <c r="AG224" s="3137"/>
      <c r="AH224" s="3152"/>
      <c r="AI224" s="3152"/>
      <c r="AJ224" s="3152"/>
      <c r="AK224" s="3152"/>
      <c r="AL224" s="3152"/>
      <c r="AM224" s="3152"/>
      <c r="AN224" s="3152"/>
      <c r="AO224" s="3152"/>
      <c r="AP224" s="3152"/>
      <c r="AQ224" s="3152"/>
      <c r="AR224" s="3152"/>
      <c r="AS224" s="3152"/>
      <c r="AT224" s="3152"/>
      <c r="AU224" s="3152"/>
      <c r="AV224" s="3152"/>
      <c r="AW224" s="3152"/>
    </row>
    <row r="225" spans="1:49" s="3158" customFormat="1" ht="11.25" customHeight="1">
      <c r="A225" s="3277"/>
      <c r="B225" s="3321"/>
      <c r="C225" s="3321"/>
      <c r="D225" s="3321"/>
      <c r="E225" s="3346"/>
      <c r="F225" s="3343"/>
      <c r="G225" s="3343"/>
      <c r="H225" s="3343"/>
      <c r="I225" s="3347" t="s">
        <v>6762</v>
      </c>
      <c r="J225" s="3343"/>
      <c r="K225" s="3347"/>
      <c r="L225" s="3347"/>
      <c r="M225" s="3347"/>
      <c r="N225" s="3347"/>
      <c r="O225" s="3347"/>
      <c r="P225" s="3343"/>
      <c r="Q225" s="3343"/>
      <c r="R225" s="3343"/>
      <c r="S225" s="3343"/>
      <c r="T225" s="3348"/>
      <c r="U225" s="3343"/>
      <c r="V225" s="3343"/>
      <c r="W225" s="3343"/>
      <c r="X225" s="3343"/>
      <c r="Y225" s="3343"/>
      <c r="Z225" s="3349"/>
      <c r="AA225" s="3349"/>
      <c r="AB225" s="3349"/>
      <c r="AC225" s="3349"/>
      <c r="AD225" s="3349"/>
      <c r="AE225" s="3350"/>
      <c r="AF225" s="3137"/>
      <c r="AG225" s="3137"/>
      <c r="AH225" s="3152"/>
      <c r="AI225" s="3152"/>
      <c r="AJ225" s="3152"/>
      <c r="AK225" s="3152"/>
      <c r="AL225" s="3152"/>
      <c r="AM225" s="3152"/>
      <c r="AN225" s="3152"/>
      <c r="AO225" s="3152"/>
      <c r="AP225" s="3152"/>
      <c r="AQ225" s="3152"/>
      <c r="AR225" s="3152"/>
      <c r="AS225" s="3152"/>
      <c r="AT225" s="3152"/>
      <c r="AU225" s="3152"/>
      <c r="AV225" s="3152"/>
      <c r="AW225" s="3152"/>
    </row>
    <row r="226" spans="1:49" s="3158" customFormat="1" ht="11.25" customHeight="1">
      <c r="A226" s="3277"/>
      <c r="B226" s="3321"/>
      <c r="C226" s="3321"/>
      <c r="D226" s="3321"/>
      <c r="E226" s="3351" t="s">
        <v>6763</v>
      </c>
      <c r="F226" s="3343"/>
      <c r="G226" s="3343"/>
      <c r="H226" s="3343"/>
      <c r="I226" s="3343"/>
      <c r="J226" s="3343"/>
      <c r="K226" s="3343"/>
      <c r="L226" s="3343"/>
      <c r="M226" s="3343"/>
      <c r="N226" s="3343"/>
      <c r="O226" s="3343"/>
      <c r="P226" s="3343"/>
      <c r="Q226" s="3343"/>
      <c r="R226" s="3343"/>
      <c r="S226" s="3343"/>
      <c r="T226" s="3348"/>
      <c r="U226" s="3343"/>
      <c r="V226" s="3343"/>
      <c r="W226" s="3343"/>
      <c r="X226" s="3343"/>
      <c r="Y226" s="3343"/>
      <c r="Z226" s="3352"/>
      <c r="AA226" s="3352"/>
      <c r="AB226" s="3352"/>
      <c r="AC226" s="3352"/>
      <c r="AD226" s="3352"/>
      <c r="AE226" s="3353"/>
      <c r="AF226" s="3137"/>
      <c r="AG226" s="3137"/>
      <c r="AH226" s="3152"/>
      <c r="AI226" s="3152"/>
      <c r="AJ226" s="3152"/>
      <c r="AK226" s="3152"/>
      <c r="AL226" s="3152"/>
      <c r="AM226" s="3152"/>
      <c r="AN226" s="3152"/>
      <c r="AO226" s="3152"/>
      <c r="AP226" s="3152"/>
      <c r="AQ226" s="3152"/>
      <c r="AR226" s="3152"/>
      <c r="AS226" s="3152"/>
      <c r="AT226" s="3152"/>
      <c r="AU226" s="3152"/>
      <c r="AV226" s="3152"/>
      <c r="AW226" s="3152"/>
    </row>
    <row r="227" spans="1:49" s="3158" customFormat="1" ht="7.5" customHeight="1">
      <c r="A227" s="3277"/>
      <c r="B227" s="3321"/>
      <c r="C227" s="3321"/>
      <c r="D227" s="3321"/>
      <c r="E227" s="3346"/>
      <c r="F227" s="3343"/>
      <c r="G227" s="3343"/>
      <c r="H227" s="3343"/>
      <c r="I227" s="3343"/>
      <c r="J227" s="3343"/>
      <c r="K227" s="3343"/>
      <c r="L227" s="3343"/>
      <c r="M227" s="3343"/>
      <c r="N227" s="3343"/>
      <c r="O227" s="3343"/>
      <c r="P227" s="3343"/>
      <c r="Q227" s="3343"/>
      <c r="R227" s="3343"/>
      <c r="S227" s="3343"/>
      <c r="T227" s="3348"/>
      <c r="U227" s="3343"/>
      <c r="V227" s="3343"/>
      <c r="W227" s="3343"/>
      <c r="X227" s="3343"/>
      <c r="Y227" s="3343"/>
      <c r="Z227" s="3339"/>
      <c r="AA227" s="3339"/>
      <c r="AB227" s="3339"/>
      <c r="AC227" s="3339"/>
      <c r="AD227" s="3339"/>
      <c r="AE227" s="3340"/>
      <c r="AF227" s="3137"/>
      <c r="AG227" s="3137"/>
      <c r="AH227" s="3152"/>
      <c r="AI227" s="3152"/>
      <c r="AJ227" s="3152"/>
      <c r="AK227" s="3152"/>
      <c r="AL227" s="3152"/>
      <c r="AM227" s="3152"/>
      <c r="AN227" s="3152"/>
      <c r="AO227" s="3152"/>
      <c r="AP227" s="3152"/>
      <c r="AQ227" s="3152"/>
      <c r="AR227" s="3152"/>
      <c r="AS227" s="3152"/>
      <c r="AT227" s="3152"/>
      <c r="AU227" s="3152"/>
      <c r="AV227" s="3152"/>
      <c r="AW227" s="3152"/>
    </row>
    <row r="228" spans="1:49" s="3158" customFormat="1" ht="11.25" customHeight="1">
      <c r="A228" s="3277"/>
      <c r="B228" s="3321"/>
      <c r="C228" s="3321"/>
      <c r="D228" s="3321"/>
      <c r="E228" s="3354" t="s">
        <v>6764</v>
      </c>
      <c r="F228" s="3355"/>
      <c r="G228" s="3355"/>
      <c r="H228" s="3355"/>
      <c r="I228" s="3355"/>
      <c r="J228" s="3355"/>
      <c r="K228" s="3355"/>
      <c r="L228" s="3355"/>
      <c r="M228" s="3355"/>
      <c r="N228" s="3355"/>
      <c r="O228" s="3355"/>
      <c r="P228" s="3355"/>
      <c r="Q228" s="3355"/>
      <c r="R228" s="3355"/>
      <c r="S228" s="3355"/>
      <c r="T228" s="3356"/>
      <c r="U228" s="3355"/>
      <c r="V228" s="3355"/>
      <c r="W228" s="3355"/>
      <c r="X228" s="3355"/>
      <c r="Y228" s="3355"/>
      <c r="Z228" s="3357"/>
      <c r="AA228" s="3357"/>
      <c r="AB228" s="3357"/>
      <c r="AC228" s="3357"/>
      <c r="AD228" s="3357"/>
      <c r="AE228" s="3350"/>
      <c r="AF228" s="3137"/>
      <c r="AG228" s="3137"/>
      <c r="AH228" s="3152"/>
      <c r="AI228" s="3152"/>
      <c r="AJ228" s="3152"/>
      <c r="AK228" s="3152"/>
      <c r="AL228" s="3152"/>
      <c r="AM228" s="3152"/>
      <c r="AN228" s="3152"/>
      <c r="AO228" s="3152"/>
      <c r="AP228" s="3152"/>
      <c r="AQ228" s="3152"/>
      <c r="AR228" s="3152"/>
      <c r="AS228" s="3152"/>
      <c r="AT228" s="3152"/>
      <c r="AU228" s="3152"/>
      <c r="AV228" s="3152"/>
      <c r="AW228" s="3152"/>
    </row>
    <row r="229" spans="1:49" s="3158" customFormat="1" ht="11.25" customHeight="1">
      <c r="A229" s="3277"/>
      <c r="B229" s="3358"/>
      <c r="C229" s="3359"/>
      <c r="D229" s="3359"/>
      <c r="E229" s="3360"/>
      <c r="F229" s="3361"/>
      <c r="G229" s="3361"/>
      <c r="H229" s="3362" t="s">
        <v>6765</v>
      </c>
      <c r="I229" s="3362"/>
      <c r="J229" s="3362"/>
      <c r="K229" s="3357"/>
      <c r="L229" s="3357"/>
      <c r="M229" s="3357"/>
      <c r="N229" s="3357"/>
      <c r="O229" s="3363"/>
      <c r="P229" s="3363"/>
      <c r="Q229" s="3363"/>
      <c r="R229" s="3363"/>
      <c r="S229" s="3363"/>
      <c r="T229" s="3357"/>
      <c r="U229" s="3357"/>
      <c r="V229" s="3357"/>
      <c r="W229" s="3357"/>
      <c r="X229" s="3357"/>
      <c r="Y229" s="3357"/>
      <c r="Z229" s="3357"/>
      <c r="AA229" s="3357"/>
      <c r="AB229" s="3357"/>
      <c r="AC229" s="3357"/>
      <c r="AD229" s="3357"/>
      <c r="AE229" s="3350"/>
      <c r="AF229" s="3137"/>
      <c r="AG229" s="3137"/>
      <c r="AH229" s="3152"/>
      <c r="AI229" s="3152"/>
      <c r="AJ229" s="3152"/>
      <c r="AK229" s="3152"/>
      <c r="AL229" s="3152"/>
      <c r="AM229" s="3152"/>
      <c r="AN229" s="3152"/>
      <c r="AO229" s="3152"/>
      <c r="AP229" s="3152"/>
      <c r="AQ229" s="3152"/>
      <c r="AR229" s="3152"/>
      <c r="AS229" s="3152"/>
      <c r="AT229" s="3152"/>
      <c r="AU229" s="3152"/>
      <c r="AV229" s="3152"/>
      <c r="AW229" s="3152"/>
    </row>
    <row r="230" spans="1:49" s="3158" customFormat="1" ht="11.25" customHeight="1">
      <c r="A230" s="3277"/>
      <c r="B230" s="3358"/>
      <c r="C230" s="3358"/>
      <c r="D230" s="3364"/>
      <c r="E230" s="3365" t="s">
        <v>6766</v>
      </c>
      <c r="F230" s="3366"/>
      <c r="G230" s="3366"/>
      <c r="H230" s="3366"/>
      <c r="I230" s="3366"/>
      <c r="J230" s="3366"/>
      <c r="K230" s="3366"/>
      <c r="L230" s="3366"/>
      <c r="M230" s="3366"/>
      <c r="N230" s="3366"/>
      <c r="O230" s="3367"/>
      <c r="P230" s="3367"/>
      <c r="Q230" s="3367"/>
      <c r="R230" s="3367"/>
      <c r="S230" s="3367"/>
      <c r="T230" s="3366"/>
      <c r="U230" s="3366"/>
      <c r="V230" s="3366"/>
      <c r="W230" s="3366"/>
      <c r="X230" s="3366"/>
      <c r="Y230" s="3366"/>
      <c r="Z230" s="3366"/>
      <c r="AA230" s="3357"/>
      <c r="AB230" s="3357"/>
      <c r="AC230" s="3357"/>
      <c r="AD230" s="3357"/>
      <c r="AE230" s="3350"/>
      <c r="AF230" s="3137"/>
      <c r="AG230" s="3137"/>
      <c r="AH230" s="3152"/>
      <c r="AI230" s="3152"/>
      <c r="AJ230" s="3152"/>
      <c r="AK230" s="3152"/>
      <c r="AL230" s="3152"/>
      <c r="AM230" s="3152"/>
      <c r="AN230" s="3152"/>
      <c r="AO230" s="3152"/>
      <c r="AP230" s="3152"/>
      <c r="AQ230" s="3152"/>
      <c r="AR230" s="3152"/>
      <c r="AS230" s="3152"/>
      <c r="AT230" s="3152"/>
      <c r="AU230" s="3152"/>
      <c r="AV230" s="3152"/>
      <c r="AW230" s="3152"/>
    </row>
    <row r="231" spans="1:49" s="3158" customFormat="1" ht="6" customHeight="1">
      <c r="A231" s="3277"/>
      <c r="B231" s="3358"/>
      <c r="C231" s="3358"/>
      <c r="D231" s="3358"/>
      <c r="E231" s="3368"/>
      <c r="F231" s="3369"/>
      <c r="G231" s="3369"/>
      <c r="H231" s="3369"/>
      <c r="I231" s="3369"/>
      <c r="J231" s="3369"/>
      <c r="K231" s="3369"/>
      <c r="L231" s="3369"/>
      <c r="M231" s="3369"/>
      <c r="N231" s="3369"/>
      <c r="O231" s="3370"/>
      <c r="P231" s="3370"/>
      <c r="Q231" s="3370"/>
      <c r="R231" s="3370"/>
      <c r="S231" s="3370"/>
      <c r="T231" s="3369"/>
      <c r="U231" s="3369"/>
      <c r="V231" s="3369"/>
      <c r="W231" s="3369"/>
      <c r="X231" s="3369"/>
      <c r="Y231" s="3369"/>
      <c r="Z231" s="3369"/>
      <c r="AA231" s="3369"/>
      <c r="AB231" s="3369"/>
      <c r="AC231" s="3369"/>
      <c r="AD231" s="3369"/>
      <c r="AE231" s="3371"/>
      <c r="AF231" s="3137"/>
      <c r="AG231" s="3137"/>
      <c r="AH231" s="3152"/>
      <c r="AI231" s="3152"/>
      <c r="AJ231" s="3152"/>
      <c r="AK231" s="3152"/>
      <c r="AL231" s="3152"/>
      <c r="AM231" s="3152"/>
      <c r="AN231" s="3152"/>
      <c r="AO231" s="3152"/>
      <c r="AP231" s="3152"/>
      <c r="AQ231" s="3152"/>
      <c r="AR231" s="3152"/>
      <c r="AS231" s="3152"/>
      <c r="AT231" s="3152"/>
      <c r="AU231" s="3152"/>
      <c r="AV231" s="3152"/>
      <c r="AW231" s="3152"/>
    </row>
    <row r="232" spans="1:49" s="3193" customFormat="1" ht="6.75" customHeight="1">
      <c r="A232" s="3150"/>
      <c r="B232" s="3151"/>
      <c r="C232" s="3137"/>
      <c r="D232" s="3209"/>
      <c r="E232" s="3160"/>
      <c r="F232" s="3169"/>
      <c r="G232" s="3169"/>
      <c r="H232" s="3131"/>
      <c r="I232" s="3131"/>
      <c r="J232" s="3161"/>
      <c r="K232" s="3161"/>
      <c r="L232" s="3161"/>
      <c r="M232" s="3152"/>
      <c r="N232" s="3161"/>
      <c r="O232" s="3161"/>
      <c r="P232" s="3161"/>
      <c r="Q232" s="3161"/>
      <c r="R232" s="3161"/>
      <c r="S232" s="3161"/>
      <c r="T232" s="3161"/>
      <c r="U232" s="3168"/>
      <c r="V232" s="3161"/>
      <c r="W232" s="3161"/>
      <c r="X232" s="3161"/>
      <c r="Y232" s="3161"/>
      <c r="Z232" s="3161"/>
      <c r="AA232" s="3161"/>
      <c r="AB232" s="3161"/>
      <c r="AC232" s="3152"/>
      <c r="AD232" s="3191"/>
      <c r="AE232" s="3191"/>
      <c r="AF232" s="3191"/>
      <c r="AG232" s="3132"/>
      <c r="AH232" s="3152"/>
      <c r="AI232" s="3152"/>
      <c r="AJ232" s="3192"/>
      <c r="AK232" s="3192"/>
      <c r="AL232" s="3192"/>
      <c r="AM232" s="3192"/>
      <c r="AN232" s="3192"/>
      <c r="AO232" s="3192"/>
      <c r="AP232" s="3192"/>
      <c r="AQ232" s="3192"/>
      <c r="AR232" s="3192"/>
      <c r="AS232" s="3192"/>
      <c r="AT232" s="3192"/>
      <c r="AU232" s="3192"/>
      <c r="AV232" s="3192"/>
      <c r="AW232" s="3192"/>
    </row>
    <row r="233" spans="1:49" s="3193" customFormat="1" ht="6.75" customHeight="1">
      <c r="A233" s="3150"/>
      <c r="B233" s="3151"/>
      <c r="C233" s="3137"/>
      <c r="D233" s="3209"/>
      <c r="E233" s="3160"/>
      <c r="F233" s="3169"/>
      <c r="G233" s="3169"/>
      <c r="H233" s="3131"/>
      <c r="I233" s="3131"/>
      <c r="J233" s="3161"/>
      <c r="K233" s="3161"/>
      <c r="L233" s="3161"/>
      <c r="M233" s="3152"/>
      <c r="N233" s="3161"/>
      <c r="O233" s="3161"/>
      <c r="P233" s="3161"/>
      <c r="Q233" s="3161"/>
      <c r="R233" s="3161"/>
      <c r="S233" s="3161"/>
      <c r="T233" s="3161"/>
      <c r="U233" s="3168"/>
      <c r="V233" s="3161"/>
      <c r="W233" s="3161"/>
      <c r="X233" s="3161"/>
      <c r="Y233" s="3161"/>
      <c r="Z233" s="3161"/>
      <c r="AA233" s="3161"/>
      <c r="AB233" s="3161"/>
      <c r="AC233" s="3152"/>
      <c r="AD233" s="3191"/>
      <c r="AE233" s="3191"/>
      <c r="AF233" s="3191"/>
      <c r="AG233" s="3132"/>
      <c r="AH233" s="3152"/>
      <c r="AI233" s="3152"/>
      <c r="AJ233" s="3192"/>
      <c r="AK233" s="3192"/>
      <c r="AL233" s="3192"/>
      <c r="AM233" s="3192"/>
      <c r="AN233" s="3192"/>
      <c r="AO233" s="3192"/>
      <c r="AP233" s="3192"/>
      <c r="AQ233" s="3192"/>
      <c r="AR233" s="3192"/>
      <c r="AS233" s="3192"/>
      <c r="AT233" s="3192"/>
      <c r="AU233" s="3192"/>
      <c r="AV233" s="3192"/>
      <c r="AW233" s="3192"/>
    </row>
    <row r="234" spans="1:49" s="3193" customFormat="1" ht="6.75" customHeight="1">
      <c r="A234" s="3150"/>
      <c r="B234" s="3151"/>
      <c r="C234" s="3137"/>
      <c r="D234" s="3209"/>
      <c r="E234" s="3160"/>
      <c r="F234" s="3169"/>
      <c r="G234" s="3169"/>
      <c r="H234" s="3131"/>
      <c r="I234" s="3131"/>
      <c r="J234" s="3161"/>
      <c r="K234" s="3161"/>
      <c r="L234" s="3161"/>
      <c r="M234" s="3152"/>
      <c r="N234" s="3161"/>
      <c r="O234" s="3161"/>
      <c r="P234" s="3161"/>
      <c r="Q234" s="3161"/>
      <c r="R234" s="3161"/>
      <c r="S234" s="3161"/>
      <c r="T234" s="3161"/>
      <c r="U234" s="3168"/>
      <c r="V234" s="3161"/>
      <c r="W234" s="3161"/>
      <c r="X234" s="3161"/>
      <c r="Y234" s="3161"/>
      <c r="Z234" s="3161"/>
      <c r="AA234" s="3161"/>
      <c r="AB234" s="3161"/>
      <c r="AC234" s="3152"/>
      <c r="AD234" s="3191"/>
      <c r="AE234" s="3191"/>
      <c r="AF234" s="3191"/>
      <c r="AG234" s="3132"/>
      <c r="AH234" s="3152"/>
      <c r="AI234" s="3152"/>
      <c r="AJ234" s="3192"/>
      <c r="AK234" s="3192"/>
      <c r="AL234" s="3192"/>
      <c r="AM234" s="3192"/>
      <c r="AN234" s="3192"/>
      <c r="AO234" s="3192"/>
      <c r="AP234" s="3192"/>
      <c r="AQ234" s="3192"/>
      <c r="AR234" s="3192"/>
      <c r="AS234" s="3192"/>
      <c r="AT234" s="3192"/>
      <c r="AU234" s="3192"/>
      <c r="AV234" s="3192"/>
      <c r="AW234" s="3192"/>
    </row>
    <row r="235" spans="1:49" s="3193" customFormat="1" ht="6.75" customHeight="1">
      <c r="A235" s="3150"/>
      <c r="B235" s="3151"/>
      <c r="C235" s="3137"/>
      <c r="D235" s="3209"/>
      <c r="E235" s="3160"/>
      <c r="F235" s="3169"/>
      <c r="G235" s="3169"/>
      <c r="H235" s="3131"/>
      <c r="I235" s="3131"/>
      <c r="J235" s="3161"/>
      <c r="K235" s="3161"/>
      <c r="L235" s="3161"/>
      <c r="M235" s="3152"/>
      <c r="N235" s="3161"/>
      <c r="O235" s="3161"/>
      <c r="P235" s="3161"/>
      <c r="Q235" s="3161"/>
      <c r="R235" s="3161"/>
      <c r="S235" s="3161"/>
      <c r="T235" s="3161"/>
      <c r="U235" s="3168"/>
      <c r="V235" s="3161"/>
      <c r="W235" s="3161"/>
      <c r="X235" s="3161"/>
      <c r="Y235" s="3161"/>
      <c r="Z235" s="3161"/>
      <c r="AA235" s="3161"/>
      <c r="AB235" s="3161"/>
      <c r="AC235" s="3152"/>
      <c r="AD235" s="3191"/>
      <c r="AE235" s="3191"/>
      <c r="AF235" s="3191"/>
      <c r="AG235" s="3132"/>
      <c r="AH235" s="3152"/>
      <c r="AI235" s="3152"/>
      <c r="AJ235" s="3192"/>
      <c r="AK235" s="3192"/>
      <c r="AL235" s="3192"/>
      <c r="AM235" s="3192"/>
      <c r="AN235" s="3192"/>
      <c r="AO235" s="3192"/>
      <c r="AP235" s="3192"/>
      <c r="AQ235" s="3192"/>
      <c r="AR235" s="3192"/>
      <c r="AS235" s="3192"/>
      <c r="AT235" s="3192"/>
      <c r="AU235" s="3192"/>
      <c r="AV235" s="3192"/>
      <c r="AW235" s="3192"/>
    </row>
    <row r="236" spans="1:49" s="3193" customFormat="1" ht="6.75" customHeight="1">
      <c r="A236" s="3150"/>
      <c r="B236" s="3151"/>
      <c r="C236" s="3137"/>
      <c r="D236" s="3209"/>
      <c r="E236" s="3160"/>
      <c r="F236" s="3169"/>
      <c r="G236" s="3169"/>
      <c r="H236" s="3131"/>
      <c r="I236" s="3131"/>
      <c r="J236" s="3161"/>
      <c r="K236" s="3161"/>
      <c r="L236" s="3161"/>
      <c r="M236" s="3152"/>
      <c r="N236" s="3161"/>
      <c r="O236" s="3161"/>
      <c r="P236" s="3161"/>
      <c r="Q236" s="3161"/>
      <c r="R236" s="3161"/>
      <c r="S236" s="3161"/>
      <c r="T236" s="3161"/>
      <c r="U236" s="3168"/>
      <c r="V236" s="3161"/>
      <c r="W236" s="3161"/>
      <c r="X236" s="3161"/>
      <c r="Y236" s="3161"/>
      <c r="Z236" s="3161"/>
      <c r="AA236" s="3161"/>
      <c r="AB236" s="3161"/>
      <c r="AC236" s="3152"/>
      <c r="AD236" s="3191"/>
      <c r="AE236" s="3191"/>
      <c r="AF236" s="3191"/>
      <c r="AG236" s="3132"/>
      <c r="AH236" s="3152"/>
      <c r="AI236" s="3152"/>
      <c r="AJ236" s="3192"/>
      <c r="AK236" s="3192"/>
      <c r="AL236" s="3192"/>
      <c r="AM236" s="3192"/>
      <c r="AN236" s="3192"/>
      <c r="AO236" s="3192"/>
      <c r="AP236" s="3192"/>
      <c r="AQ236" s="3192"/>
      <c r="AR236" s="3192"/>
      <c r="AS236" s="3192"/>
      <c r="AT236" s="3192"/>
      <c r="AU236" s="3192"/>
      <c r="AV236" s="3192"/>
      <c r="AW236" s="3192"/>
    </row>
    <row r="237" spans="1:49" s="3193" customFormat="1" ht="6.75" customHeight="1">
      <c r="A237" s="3150"/>
      <c r="B237" s="3151"/>
      <c r="C237" s="3137"/>
      <c r="D237" s="3209"/>
      <c r="E237" s="3160"/>
      <c r="F237" s="3169"/>
      <c r="G237" s="3169"/>
      <c r="H237" s="3131"/>
      <c r="I237" s="3131"/>
      <c r="J237" s="3161"/>
      <c r="K237" s="3161"/>
      <c r="L237" s="3161"/>
      <c r="M237" s="3152"/>
      <c r="N237" s="3161"/>
      <c r="O237" s="3161"/>
      <c r="P237" s="3161"/>
      <c r="Q237" s="3161"/>
      <c r="R237" s="3161"/>
      <c r="S237" s="3161"/>
      <c r="T237" s="3161"/>
      <c r="U237" s="3168"/>
      <c r="V237" s="3161"/>
      <c r="W237" s="3161"/>
      <c r="X237" s="3161"/>
      <c r="Y237" s="3161"/>
      <c r="Z237" s="3161"/>
      <c r="AA237" s="3161"/>
      <c r="AB237" s="3161"/>
      <c r="AC237" s="3152"/>
      <c r="AD237" s="3191"/>
      <c r="AE237" s="3191"/>
      <c r="AF237" s="3191"/>
      <c r="AG237" s="3132"/>
      <c r="AH237" s="3152"/>
      <c r="AI237" s="3152"/>
      <c r="AJ237" s="3192"/>
      <c r="AK237" s="3192"/>
      <c r="AL237" s="3192"/>
      <c r="AM237" s="3192"/>
      <c r="AN237" s="3192"/>
      <c r="AO237" s="3192"/>
      <c r="AP237" s="3192"/>
      <c r="AQ237" s="3192"/>
      <c r="AR237" s="3192"/>
      <c r="AS237" s="3192"/>
      <c r="AT237" s="3192"/>
      <c r="AU237" s="3192"/>
      <c r="AV237" s="3192"/>
      <c r="AW237" s="3192"/>
    </row>
    <row r="238" spans="1:49" s="3193" customFormat="1" ht="6.75" customHeight="1">
      <c r="A238" s="3150"/>
      <c r="B238" s="3151"/>
      <c r="C238" s="3137"/>
      <c r="D238" s="3209"/>
      <c r="E238" s="3160"/>
      <c r="F238" s="3169"/>
      <c r="G238" s="3169"/>
      <c r="H238" s="3131"/>
      <c r="I238" s="3131"/>
      <c r="J238" s="3161"/>
      <c r="K238" s="3161"/>
      <c r="L238" s="3161"/>
      <c r="M238" s="3152"/>
      <c r="N238" s="3161"/>
      <c r="O238" s="3161"/>
      <c r="P238" s="3161"/>
      <c r="Q238" s="3161"/>
      <c r="R238" s="3161"/>
      <c r="S238" s="3161"/>
      <c r="T238" s="3161"/>
      <c r="U238" s="3168"/>
      <c r="V238" s="3161"/>
      <c r="W238" s="3161"/>
      <c r="X238" s="3161"/>
      <c r="Y238" s="3161"/>
      <c r="Z238" s="3161"/>
      <c r="AA238" s="3161"/>
      <c r="AB238" s="3161"/>
      <c r="AC238" s="3152"/>
      <c r="AD238" s="3191"/>
      <c r="AE238" s="3191"/>
      <c r="AF238" s="3191"/>
      <c r="AG238" s="3132"/>
      <c r="AH238" s="3152"/>
      <c r="AI238" s="3152"/>
      <c r="AJ238" s="3192"/>
      <c r="AK238" s="3192"/>
      <c r="AL238" s="3192"/>
      <c r="AM238" s="3192"/>
      <c r="AN238" s="3192"/>
      <c r="AO238" s="3192"/>
      <c r="AP238" s="3192"/>
      <c r="AQ238" s="3192"/>
      <c r="AR238" s="3192"/>
      <c r="AS238" s="3192"/>
      <c r="AT238" s="3192"/>
      <c r="AU238" s="3192"/>
      <c r="AV238" s="3192"/>
      <c r="AW238" s="3192"/>
    </row>
    <row r="239" spans="1:49" s="3193" customFormat="1" ht="6.75" customHeight="1">
      <c r="A239" s="3150"/>
      <c r="B239" s="3151"/>
      <c r="C239" s="3137"/>
      <c r="D239" s="3209"/>
      <c r="E239" s="3160"/>
      <c r="F239" s="3169"/>
      <c r="G239" s="3169"/>
      <c r="H239" s="3131"/>
      <c r="I239" s="3131"/>
      <c r="J239" s="3161"/>
      <c r="K239" s="3161"/>
      <c r="L239" s="3161"/>
      <c r="M239" s="3152"/>
      <c r="N239" s="3161"/>
      <c r="O239" s="3161"/>
      <c r="P239" s="3161"/>
      <c r="Q239" s="3161"/>
      <c r="R239" s="3161"/>
      <c r="S239" s="3161"/>
      <c r="T239" s="3161"/>
      <c r="U239" s="3168"/>
      <c r="V239" s="3161"/>
      <c r="W239" s="3161"/>
      <c r="X239" s="3161"/>
      <c r="Y239" s="3161"/>
      <c r="Z239" s="3161"/>
      <c r="AA239" s="3161"/>
      <c r="AB239" s="3161"/>
      <c r="AC239" s="3152"/>
      <c r="AD239" s="3191"/>
      <c r="AE239" s="3191"/>
      <c r="AF239" s="3191"/>
      <c r="AG239" s="3132"/>
      <c r="AH239" s="3152"/>
      <c r="AI239" s="3152"/>
      <c r="AJ239" s="3192"/>
      <c r="AK239" s="3192"/>
      <c r="AL239" s="3192"/>
      <c r="AM239" s="3192"/>
      <c r="AN239" s="3192"/>
      <c r="AO239" s="3192"/>
      <c r="AP239" s="3192"/>
      <c r="AQ239" s="3192"/>
      <c r="AR239" s="3192"/>
      <c r="AS239" s="3192"/>
      <c r="AT239" s="3192"/>
      <c r="AU239" s="3192"/>
      <c r="AV239" s="3192"/>
      <c r="AW239" s="3192"/>
    </row>
    <row r="240" spans="1:49" s="3193" customFormat="1" ht="6.75" customHeight="1">
      <c r="A240" s="3150"/>
      <c r="B240" s="3151"/>
      <c r="C240" s="3137"/>
      <c r="D240" s="3209"/>
      <c r="E240" s="3160"/>
      <c r="F240" s="3169"/>
      <c r="G240" s="3169"/>
      <c r="H240" s="3131"/>
      <c r="I240" s="3131"/>
      <c r="J240" s="3161"/>
      <c r="K240" s="3161"/>
      <c r="L240" s="3161"/>
      <c r="M240" s="3152"/>
      <c r="N240" s="3161"/>
      <c r="O240" s="3161"/>
      <c r="P240" s="3161"/>
      <c r="Q240" s="3161"/>
      <c r="R240" s="3161"/>
      <c r="S240" s="3161"/>
      <c r="T240" s="3161"/>
      <c r="U240" s="3168"/>
      <c r="V240" s="3161"/>
      <c r="W240" s="3161"/>
      <c r="X240" s="3161"/>
      <c r="Y240" s="3161"/>
      <c r="Z240" s="3161"/>
      <c r="AA240" s="3161"/>
      <c r="AB240" s="3161"/>
      <c r="AC240" s="3152"/>
      <c r="AD240" s="3191"/>
      <c r="AE240" s="3191"/>
      <c r="AF240" s="3191"/>
      <c r="AG240" s="3132"/>
      <c r="AH240" s="3152"/>
      <c r="AI240" s="3152"/>
      <c r="AJ240" s="3192"/>
      <c r="AK240" s="3192"/>
      <c r="AL240" s="3192"/>
      <c r="AM240" s="3192"/>
      <c r="AN240" s="3192"/>
      <c r="AO240" s="3192"/>
      <c r="AP240" s="3192"/>
      <c r="AQ240" s="3192"/>
      <c r="AR240" s="3192"/>
      <c r="AS240" s="3192"/>
      <c r="AT240" s="3192"/>
      <c r="AU240" s="3192"/>
      <c r="AV240" s="3192"/>
      <c r="AW240" s="3192"/>
    </row>
    <row r="241" spans="1:49" s="3193" customFormat="1" ht="6.75" customHeight="1">
      <c r="A241" s="3150"/>
      <c r="B241" s="3151"/>
      <c r="C241" s="3137"/>
      <c r="D241" s="3209"/>
      <c r="E241" s="3160"/>
      <c r="F241" s="3169"/>
      <c r="G241" s="3169"/>
      <c r="H241" s="3131"/>
      <c r="I241" s="3131"/>
      <c r="J241" s="3161"/>
      <c r="K241" s="3161"/>
      <c r="L241" s="3161"/>
      <c r="M241" s="3152"/>
      <c r="N241" s="3161"/>
      <c r="O241" s="3161"/>
      <c r="P241" s="3161"/>
      <c r="Q241" s="3161"/>
      <c r="R241" s="3161"/>
      <c r="S241" s="3161"/>
      <c r="T241" s="3161"/>
      <c r="U241" s="3168"/>
      <c r="V241" s="3161"/>
      <c r="W241" s="3161"/>
      <c r="X241" s="3161"/>
      <c r="Y241" s="3161"/>
      <c r="Z241" s="3161"/>
      <c r="AA241" s="3161"/>
      <c r="AB241" s="3161"/>
      <c r="AC241" s="3152"/>
      <c r="AD241" s="3191"/>
      <c r="AE241" s="3191"/>
      <c r="AF241" s="3191"/>
      <c r="AG241" s="3132"/>
      <c r="AH241" s="3152"/>
      <c r="AI241" s="3152"/>
      <c r="AJ241" s="3192"/>
      <c r="AK241" s="3192"/>
      <c r="AL241" s="3192"/>
      <c r="AM241" s="3192"/>
      <c r="AN241" s="3192"/>
      <c r="AO241" s="3192"/>
      <c r="AP241" s="3192"/>
      <c r="AQ241" s="3192"/>
      <c r="AR241" s="3192"/>
      <c r="AS241" s="3192"/>
      <c r="AT241" s="3192"/>
      <c r="AU241" s="3192"/>
      <c r="AV241" s="3192"/>
      <c r="AW241" s="3192"/>
    </row>
    <row r="242" spans="1:49" s="3193" customFormat="1" ht="6.75" customHeight="1">
      <c r="A242" s="3150"/>
      <c r="B242" s="3151"/>
      <c r="C242" s="3137"/>
      <c r="D242" s="3209"/>
      <c r="E242" s="3160"/>
      <c r="F242" s="3169"/>
      <c r="G242" s="3169"/>
      <c r="H242" s="3131"/>
      <c r="I242" s="3131"/>
      <c r="J242" s="3161"/>
      <c r="K242" s="3161"/>
      <c r="L242" s="3161"/>
      <c r="M242" s="3152"/>
      <c r="N242" s="3161"/>
      <c r="O242" s="3161"/>
      <c r="P242" s="3161"/>
      <c r="Q242" s="3161"/>
      <c r="R242" s="3161"/>
      <c r="S242" s="3161"/>
      <c r="T242" s="3161"/>
      <c r="U242" s="3168"/>
      <c r="V242" s="3161"/>
      <c r="W242" s="3161"/>
      <c r="X242" s="3161"/>
      <c r="Y242" s="3161"/>
      <c r="Z242" s="3161"/>
      <c r="AA242" s="3161"/>
      <c r="AB242" s="3161"/>
      <c r="AC242" s="3152"/>
      <c r="AD242" s="3191"/>
      <c r="AE242" s="3191"/>
      <c r="AF242" s="3191"/>
      <c r="AG242" s="3132"/>
      <c r="AH242" s="3152"/>
      <c r="AI242" s="3152"/>
      <c r="AJ242" s="3192"/>
      <c r="AK242" s="3192"/>
      <c r="AL242" s="3192"/>
      <c r="AM242" s="3192"/>
      <c r="AN242" s="3192"/>
      <c r="AO242" s="3192"/>
      <c r="AP242" s="3192"/>
      <c r="AQ242" s="3192"/>
      <c r="AR242" s="3192"/>
      <c r="AS242" s="3192"/>
      <c r="AT242" s="3192"/>
      <c r="AU242" s="3192"/>
      <c r="AV242" s="3192"/>
      <c r="AW242" s="3192"/>
    </row>
    <row r="243" spans="1:49" s="3193" customFormat="1" ht="6.75" customHeight="1">
      <c r="A243" s="3150"/>
      <c r="B243" s="3151"/>
      <c r="C243" s="3137"/>
      <c r="D243" s="3209"/>
      <c r="E243" s="3160"/>
      <c r="F243" s="3169"/>
      <c r="G243" s="3169"/>
      <c r="H243" s="3131"/>
      <c r="I243" s="3131"/>
      <c r="J243" s="3161"/>
      <c r="K243" s="3161"/>
      <c r="L243" s="3161"/>
      <c r="M243" s="3152"/>
      <c r="N243" s="3161"/>
      <c r="O243" s="3161"/>
      <c r="P243" s="3161"/>
      <c r="Q243" s="3161"/>
      <c r="R243" s="3161"/>
      <c r="S243" s="3161"/>
      <c r="T243" s="3161"/>
      <c r="U243" s="3168"/>
      <c r="V243" s="3161"/>
      <c r="W243" s="3161"/>
      <c r="X243" s="3161"/>
      <c r="Y243" s="3161"/>
      <c r="Z243" s="3161"/>
      <c r="AA243" s="3161"/>
      <c r="AB243" s="3161"/>
      <c r="AC243" s="3152"/>
      <c r="AD243" s="3191"/>
      <c r="AE243" s="3191"/>
      <c r="AF243" s="3191"/>
      <c r="AG243" s="3132"/>
      <c r="AH243" s="3152"/>
      <c r="AI243" s="3152"/>
      <c r="AJ243" s="3192"/>
      <c r="AK243" s="3192"/>
      <c r="AL243" s="3192"/>
      <c r="AM243" s="3192"/>
      <c r="AN243" s="3192"/>
      <c r="AO243" s="3192"/>
      <c r="AP243" s="3192"/>
      <c r="AQ243" s="3192"/>
      <c r="AR243" s="3192"/>
      <c r="AS243" s="3192"/>
      <c r="AT243" s="3192"/>
      <c r="AU243" s="3192"/>
      <c r="AV243" s="3192"/>
      <c r="AW243" s="3192"/>
    </row>
    <row r="244" spans="1:49" s="3193" customFormat="1" ht="6.75" customHeight="1">
      <c r="A244" s="3150"/>
      <c r="B244" s="3151"/>
      <c r="C244" s="3137"/>
      <c r="D244" s="3209"/>
      <c r="E244" s="3160"/>
      <c r="F244" s="3169"/>
      <c r="G244" s="3169"/>
      <c r="H244" s="3131"/>
      <c r="I244" s="3131"/>
      <c r="J244" s="3161"/>
      <c r="K244" s="3161"/>
      <c r="L244" s="3161"/>
      <c r="M244" s="3152"/>
      <c r="N244" s="3161"/>
      <c r="O244" s="3161"/>
      <c r="P244" s="3161"/>
      <c r="Q244" s="3161"/>
      <c r="R244" s="3161"/>
      <c r="S244" s="3161"/>
      <c r="T244" s="3161"/>
      <c r="U244" s="3168"/>
      <c r="V244" s="3161"/>
      <c r="W244" s="3161"/>
      <c r="X244" s="3161"/>
      <c r="Y244" s="3161"/>
      <c r="Z244" s="3161"/>
      <c r="AA244" s="3161"/>
      <c r="AB244" s="3161"/>
      <c r="AC244" s="3152"/>
      <c r="AD244" s="3191"/>
      <c r="AE244" s="3191"/>
      <c r="AF244" s="3191"/>
      <c r="AG244" s="3132"/>
      <c r="AH244" s="3152"/>
      <c r="AI244" s="3152"/>
      <c r="AJ244" s="3192"/>
      <c r="AK244" s="3192"/>
      <c r="AL244" s="3192"/>
      <c r="AM244" s="3192"/>
      <c r="AN244" s="3192"/>
      <c r="AO244" s="3192"/>
      <c r="AP244" s="3192"/>
      <c r="AQ244" s="3192"/>
      <c r="AR244" s="3192"/>
      <c r="AS244" s="3192"/>
      <c r="AT244" s="3192"/>
      <c r="AU244" s="3192"/>
      <c r="AV244" s="3192"/>
      <c r="AW244" s="3192"/>
    </row>
    <row r="245" spans="1:49" s="3193" customFormat="1" ht="6.75" customHeight="1">
      <c r="A245" s="3150"/>
      <c r="B245" s="3151"/>
      <c r="C245" s="3137"/>
      <c r="D245" s="3209"/>
      <c r="E245" s="3160"/>
      <c r="F245" s="3169"/>
      <c r="G245" s="3169"/>
      <c r="H245" s="3131"/>
      <c r="I245" s="3131"/>
      <c r="J245" s="3161"/>
      <c r="K245" s="3161"/>
      <c r="L245" s="3161"/>
      <c r="M245" s="3152"/>
      <c r="N245" s="3161"/>
      <c r="O245" s="3161"/>
      <c r="P245" s="3161"/>
      <c r="Q245" s="3161"/>
      <c r="R245" s="3161"/>
      <c r="S245" s="3161"/>
      <c r="T245" s="3161"/>
      <c r="U245" s="3168"/>
      <c r="V245" s="3161"/>
      <c r="W245" s="3161"/>
      <c r="X245" s="3161"/>
      <c r="Y245" s="3161"/>
      <c r="Z245" s="3161"/>
      <c r="AA245" s="3161"/>
      <c r="AB245" s="3161"/>
      <c r="AC245" s="3152"/>
      <c r="AD245" s="3191"/>
      <c r="AE245" s="3191"/>
      <c r="AF245" s="3191"/>
      <c r="AG245" s="3132"/>
      <c r="AH245" s="3152"/>
      <c r="AI245" s="3152"/>
      <c r="AJ245" s="3192"/>
      <c r="AK245" s="3192"/>
      <c r="AL245" s="3192"/>
      <c r="AM245" s="3192"/>
      <c r="AN245" s="3192"/>
      <c r="AO245" s="3192"/>
      <c r="AP245" s="3192"/>
      <c r="AQ245" s="3192"/>
      <c r="AR245" s="3192"/>
      <c r="AS245" s="3192"/>
      <c r="AT245" s="3192"/>
      <c r="AU245" s="3192"/>
      <c r="AV245" s="3192"/>
      <c r="AW245" s="3192"/>
    </row>
    <row r="246" spans="1:49" s="3193" customFormat="1" ht="6.75" customHeight="1">
      <c r="A246" s="3150"/>
      <c r="B246" s="3151"/>
      <c r="C246" s="3137"/>
      <c r="D246" s="3209"/>
      <c r="E246" s="3160"/>
      <c r="F246" s="3169"/>
      <c r="G246" s="3169"/>
      <c r="H246" s="3131"/>
      <c r="I246" s="3131"/>
      <c r="J246" s="3161"/>
      <c r="K246" s="3161"/>
      <c r="L246" s="3161"/>
      <c r="M246" s="3152"/>
      <c r="N246" s="3161"/>
      <c r="O246" s="3161"/>
      <c r="P246" s="3161"/>
      <c r="Q246" s="3161"/>
      <c r="R246" s="3161"/>
      <c r="S246" s="3161"/>
      <c r="T246" s="3161"/>
      <c r="U246" s="3168"/>
      <c r="V246" s="3161"/>
      <c r="W246" s="3161"/>
      <c r="X246" s="3161"/>
      <c r="Y246" s="3161"/>
      <c r="Z246" s="3161"/>
      <c r="AA246" s="3161"/>
      <c r="AB246" s="3161"/>
      <c r="AC246" s="3152"/>
      <c r="AD246" s="3191"/>
      <c r="AE246" s="3191"/>
      <c r="AF246" s="3191"/>
      <c r="AG246" s="3132"/>
      <c r="AH246" s="3152"/>
      <c r="AI246" s="3152"/>
      <c r="AJ246" s="3192"/>
      <c r="AK246" s="3192"/>
      <c r="AL246" s="3192"/>
      <c r="AM246" s="3192"/>
      <c r="AN246" s="3192"/>
      <c r="AO246" s="3192"/>
      <c r="AP246" s="3192"/>
      <c r="AQ246" s="3192"/>
      <c r="AR246" s="3192"/>
      <c r="AS246" s="3192"/>
      <c r="AT246" s="3192"/>
      <c r="AU246" s="3192"/>
      <c r="AV246" s="3192"/>
      <c r="AW246" s="3192"/>
    </row>
    <row r="247" spans="1:49" s="3193" customFormat="1" ht="6.75" customHeight="1">
      <c r="A247" s="3150"/>
      <c r="B247" s="3151"/>
      <c r="C247" s="3137"/>
      <c r="D247" s="3209"/>
      <c r="E247" s="3160"/>
      <c r="F247" s="3169"/>
      <c r="G247" s="3169"/>
      <c r="H247" s="3131"/>
      <c r="I247" s="3131"/>
      <c r="J247" s="3161"/>
      <c r="K247" s="3161"/>
      <c r="L247" s="3161"/>
      <c r="M247" s="3152"/>
      <c r="N247" s="3161"/>
      <c r="O247" s="3161"/>
      <c r="P247" s="3161"/>
      <c r="Q247" s="3161"/>
      <c r="R247" s="3161"/>
      <c r="S247" s="3161"/>
      <c r="T247" s="3161"/>
      <c r="U247" s="3168"/>
      <c r="V247" s="3161"/>
      <c r="W247" s="3161"/>
      <c r="X247" s="3161"/>
      <c r="Y247" s="3161"/>
      <c r="Z247" s="3161"/>
      <c r="AA247" s="3161"/>
      <c r="AB247" s="3161"/>
      <c r="AC247" s="3152"/>
      <c r="AD247" s="3191"/>
      <c r="AE247" s="3191"/>
      <c r="AF247" s="3191"/>
      <c r="AG247" s="3132"/>
      <c r="AH247" s="3152"/>
      <c r="AI247" s="3152"/>
      <c r="AJ247" s="3192"/>
      <c r="AK247" s="3192"/>
      <c r="AL247" s="3192"/>
      <c r="AM247" s="3192"/>
      <c r="AN247" s="3192"/>
      <c r="AO247" s="3192"/>
      <c r="AP247" s="3192"/>
      <c r="AQ247" s="3192"/>
      <c r="AR247" s="3192"/>
      <c r="AS247" s="3192"/>
      <c r="AT247" s="3192"/>
      <c r="AU247" s="3192"/>
      <c r="AV247" s="3192"/>
      <c r="AW247" s="3192"/>
    </row>
    <row r="248" spans="1:49" s="3193" customFormat="1" ht="6.75" customHeight="1">
      <c r="A248" s="3150"/>
      <c r="B248" s="3151"/>
      <c r="C248" s="3137"/>
      <c r="D248" s="3209"/>
      <c r="E248" s="3160"/>
      <c r="F248" s="3169"/>
      <c r="G248" s="3169"/>
      <c r="H248" s="3131"/>
      <c r="I248" s="3131"/>
      <c r="J248" s="3161"/>
      <c r="K248" s="3161"/>
      <c r="L248" s="3161"/>
      <c r="M248" s="3152"/>
      <c r="N248" s="3161"/>
      <c r="O248" s="3161"/>
      <c r="P248" s="3161"/>
      <c r="Q248" s="3161"/>
      <c r="R248" s="3161"/>
      <c r="S248" s="3161"/>
      <c r="T248" s="3161"/>
      <c r="U248" s="3168"/>
      <c r="V248" s="3161"/>
      <c r="W248" s="3161"/>
      <c r="X248" s="3161"/>
      <c r="Y248" s="3161"/>
      <c r="Z248" s="3161"/>
      <c r="AA248" s="3161"/>
      <c r="AB248" s="3161"/>
      <c r="AC248" s="3152"/>
      <c r="AD248" s="3191"/>
      <c r="AE248" s="3191"/>
      <c r="AF248" s="3191"/>
      <c r="AG248" s="3132"/>
      <c r="AH248" s="3152"/>
      <c r="AI248" s="3152"/>
      <c r="AJ248" s="3192"/>
      <c r="AK248" s="3192"/>
      <c r="AL248" s="3192"/>
      <c r="AM248" s="3192"/>
      <c r="AN248" s="3192"/>
      <c r="AO248" s="3192"/>
      <c r="AP248" s="3192"/>
      <c r="AQ248" s="3192"/>
      <c r="AR248" s="3192"/>
      <c r="AS248" s="3192"/>
      <c r="AT248" s="3192"/>
      <c r="AU248" s="3192"/>
      <c r="AV248" s="3192"/>
      <c r="AW248" s="3192"/>
    </row>
    <row r="249" spans="1:49" s="3193" customFormat="1" ht="6.75" customHeight="1">
      <c r="A249" s="3150"/>
      <c r="B249" s="3151"/>
      <c r="C249" s="3137"/>
      <c r="D249" s="3209"/>
      <c r="E249" s="3160"/>
      <c r="F249" s="3169"/>
      <c r="G249" s="3169"/>
      <c r="H249" s="3131"/>
      <c r="I249" s="3131"/>
      <c r="J249" s="3161"/>
      <c r="K249" s="3161"/>
      <c r="L249" s="3161"/>
      <c r="M249" s="3152"/>
      <c r="N249" s="3161"/>
      <c r="O249" s="3161"/>
      <c r="P249" s="3161"/>
      <c r="Q249" s="3161"/>
      <c r="R249" s="3161"/>
      <c r="S249" s="3161"/>
      <c r="T249" s="3161"/>
      <c r="U249" s="3168"/>
      <c r="V249" s="3161"/>
      <c r="W249" s="3161"/>
      <c r="X249" s="3161"/>
      <c r="Y249" s="3161"/>
      <c r="Z249" s="3161"/>
      <c r="AA249" s="3161"/>
      <c r="AB249" s="3161"/>
      <c r="AC249" s="3152"/>
      <c r="AD249" s="3191"/>
      <c r="AE249" s="3191"/>
      <c r="AF249" s="3191"/>
      <c r="AG249" s="3132"/>
      <c r="AH249" s="3152"/>
      <c r="AI249" s="3152"/>
      <c r="AJ249" s="3192"/>
      <c r="AK249" s="3192"/>
      <c r="AL249" s="3192"/>
      <c r="AM249" s="3192"/>
      <c r="AN249" s="3192"/>
      <c r="AO249" s="3192"/>
      <c r="AP249" s="3192"/>
      <c r="AQ249" s="3192"/>
      <c r="AR249" s="3192"/>
      <c r="AS249" s="3192"/>
      <c r="AT249" s="3192"/>
      <c r="AU249" s="3192"/>
      <c r="AV249" s="3192"/>
      <c r="AW249" s="3192"/>
    </row>
    <row r="250" spans="1:49" s="3193" customFormat="1" ht="6.75" customHeight="1">
      <c r="A250" s="3150"/>
      <c r="B250" s="3151"/>
      <c r="C250" s="3137"/>
      <c r="D250" s="3209"/>
      <c r="E250" s="3160"/>
      <c r="F250" s="3169"/>
      <c r="G250" s="3169"/>
      <c r="H250" s="3131"/>
      <c r="I250" s="3131"/>
      <c r="J250" s="3161"/>
      <c r="K250" s="3161"/>
      <c r="L250" s="3161"/>
      <c r="M250" s="3152"/>
      <c r="N250" s="3161"/>
      <c r="O250" s="3161"/>
      <c r="P250" s="3161"/>
      <c r="Q250" s="3161"/>
      <c r="R250" s="3161"/>
      <c r="S250" s="3161"/>
      <c r="T250" s="3161"/>
      <c r="U250" s="3168"/>
      <c r="V250" s="3161"/>
      <c r="W250" s="3161"/>
      <c r="X250" s="3161"/>
      <c r="Y250" s="3161"/>
      <c r="Z250" s="3161"/>
      <c r="AA250" s="3161"/>
      <c r="AB250" s="3161"/>
      <c r="AC250" s="3152"/>
      <c r="AD250" s="3191"/>
      <c r="AE250" s="3191"/>
      <c r="AF250" s="3191"/>
      <c r="AG250" s="3132"/>
      <c r="AH250" s="3152"/>
      <c r="AI250" s="3152"/>
      <c r="AJ250" s="3192"/>
      <c r="AK250" s="3192"/>
      <c r="AL250" s="3192"/>
      <c r="AM250" s="3192"/>
      <c r="AN250" s="3192"/>
      <c r="AO250" s="3192"/>
      <c r="AP250" s="3192"/>
      <c r="AQ250" s="3192"/>
      <c r="AR250" s="3192"/>
      <c r="AS250" s="3192"/>
      <c r="AT250" s="3192"/>
      <c r="AU250" s="3192"/>
      <c r="AV250" s="3192"/>
      <c r="AW250" s="3192"/>
    </row>
    <row r="251" spans="1:49" s="3193" customFormat="1" ht="6.75" customHeight="1">
      <c r="A251" s="3150"/>
      <c r="B251" s="3151"/>
      <c r="C251" s="3137"/>
      <c r="D251" s="3209"/>
      <c r="E251" s="3160"/>
      <c r="F251" s="3169"/>
      <c r="G251" s="3169"/>
      <c r="H251" s="3131"/>
      <c r="I251" s="3131"/>
      <c r="J251" s="3161"/>
      <c r="K251" s="3161"/>
      <c r="L251" s="3161"/>
      <c r="M251" s="3152"/>
      <c r="N251" s="3161"/>
      <c r="O251" s="3161"/>
      <c r="P251" s="3161"/>
      <c r="Q251" s="3161"/>
      <c r="R251" s="3161"/>
      <c r="S251" s="3161"/>
      <c r="T251" s="3161"/>
      <c r="U251" s="3168"/>
      <c r="V251" s="3161"/>
      <c r="W251" s="3161"/>
      <c r="X251" s="3161"/>
      <c r="Y251" s="3161"/>
      <c r="Z251" s="3161"/>
      <c r="AA251" s="3161"/>
      <c r="AB251" s="3161"/>
      <c r="AC251" s="3152"/>
      <c r="AD251" s="3191"/>
      <c r="AE251" s="3191"/>
      <c r="AF251" s="3191"/>
      <c r="AG251" s="3132"/>
      <c r="AH251" s="3152"/>
      <c r="AI251" s="3152"/>
      <c r="AJ251" s="3192"/>
      <c r="AK251" s="3192"/>
      <c r="AL251" s="3192"/>
      <c r="AM251" s="3192"/>
      <c r="AN251" s="3192"/>
      <c r="AO251" s="3192"/>
      <c r="AP251" s="3192"/>
      <c r="AQ251" s="3192"/>
      <c r="AR251" s="3192"/>
      <c r="AS251" s="3192"/>
      <c r="AT251" s="3192"/>
      <c r="AU251" s="3192"/>
      <c r="AV251" s="3192"/>
      <c r="AW251" s="3192"/>
    </row>
    <row r="252" spans="1:49" s="3193" customFormat="1" ht="6.75" customHeight="1">
      <c r="A252" s="3150"/>
      <c r="B252" s="3151"/>
      <c r="C252" s="3137"/>
      <c r="D252" s="3209"/>
      <c r="E252" s="3160"/>
      <c r="F252" s="3169"/>
      <c r="G252" s="3169"/>
      <c r="H252" s="3131"/>
      <c r="I252" s="3131"/>
      <c r="J252" s="3161"/>
      <c r="K252" s="3161"/>
      <c r="L252" s="3161"/>
      <c r="M252" s="3152"/>
      <c r="N252" s="3161"/>
      <c r="O252" s="3161"/>
      <c r="P252" s="3161"/>
      <c r="Q252" s="3161"/>
      <c r="R252" s="3161"/>
      <c r="S252" s="3161"/>
      <c r="T252" s="3161"/>
      <c r="U252" s="3168"/>
      <c r="V252" s="3161"/>
      <c r="W252" s="3161"/>
      <c r="X252" s="3161"/>
      <c r="Y252" s="3161"/>
      <c r="Z252" s="3161"/>
      <c r="AA252" s="3161"/>
      <c r="AB252" s="3161"/>
      <c r="AC252" s="3152"/>
      <c r="AD252" s="3191"/>
      <c r="AE252" s="3191"/>
      <c r="AF252" s="3191"/>
      <c r="AG252" s="3132"/>
      <c r="AH252" s="3152"/>
      <c r="AI252" s="3152"/>
      <c r="AJ252" s="3192"/>
      <c r="AK252" s="3192"/>
      <c r="AL252" s="3192"/>
      <c r="AM252" s="3192"/>
      <c r="AN252" s="3192"/>
      <c r="AO252" s="3192"/>
      <c r="AP252" s="3192"/>
      <c r="AQ252" s="3192"/>
      <c r="AR252" s="3192"/>
      <c r="AS252" s="3192"/>
      <c r="AT252" s="3192"/>
      <c r="AU252" s="3192"/>
      <c r="AV252" s="3192"/>
      <c r="AW252" s="3192"/>
    </row>
    <row r="253" spans="1:49" s="3193" customFormat="1" ht="6.75" customHeight="1">
      <c r="A253" s="3150"/>
      <c r="B253" s="3151"/>
      <c r="C253" s="3137"/>
      <c r="D253" s="3209"/>
      <c r="E253" s="3160"/>
      <c r="F253" s="3169"/>
      <c r="G253" s="3169"/>
      <c r="H253" s="3131"/>
      <c r="I253" s="3131"/>
      <c r="J253" s="3161"/>
      <c r="K253" s="3161"/>
      <c r="L253" s="3161"/>
      <c r="M253" s="3152"/>
      <c r="N253" s="3161"/>
      <c r="O253" s="3161"/>
      <c r="P253" s="3161"/>
      <c r="Q253" s="3161"/>
      <c r="R253" s="3161"/>
      <c r="S253" s="3161"/>
      <c r="T253" s="3161"/>
      <c r="U253" s="3168"/>
      <c r="V253" s="3161"/>
      <c r="W253" s="3161"/>
      <c r="X253" s="3161"/>
      <c r="Y253" s="3161"/>
      <c r="Z253" s="3161"/>
      <c r="AA253" s="3161"/>
      <c r="AB253" s="3161"/>
      <c r="AC253" s="3152"/>
      <c r="AD253" s="3191"/>
      <c r="AE253" s="3191"/>
      <c r="AF253" s="3191"/>
      <c r="AG253" s="3132"/>
      <c r="AH253" s="3152"/>
      <c r="AI253" s="3152"/>
      <c r="AJ253" s="3192"/>
      <c r="AK253" s="3192"/>
      <c r="AL253" s="3192"/>
      <c r="AM253" s="3192"/>
      <c r="AN253" s="3192"/>
      <c r="AO253" s="3192"/>
      <c r="AP253" s="3192"/>
      <c r="AQ253" s="3192"/>
      <c r="AR253" s="3192"/>
      <c r="AS253" s="3192"/>
      <c r="AT253" s="3192"/>
      <c r="AU253" s="3192"/>
      <c r="AV253" s="3192"/>
      <c r="AW253" s="3192"/>
    </row>
    <row r="254" spans="1:49" s="3193" customFormat="1" ht="6.75" customHeight="1">
      <c r="A254" s="3150"/>
      <c r="B254" s="3151"/>
      <c r="C254" s="3137"/>
      <c r="D254" s="3209"/>
      <c r="E254" s="3160"/>
      <c r="F254" s="3169"/>
      <c r="G254" s="3169"/>
      <c r="H254" s="3131"/>
      <c r="I254" s="3131"/>
      <c r="J254" s="3161"/>
      <c r="K254" s="3161"/>
      <c r="L254" s="3161"/>
      <c r="M254" s="3152"/>
      <c r="N254" s="3161"/>
      <c r="O254" s="3161"/>
      <c r="P254" s="3161"/>
      <c r="Q254" s="3161"/>
      <c r="R254" s="3161"/>
      <c r="S254" s="3161"/>
      <c r="T254" s="3161"/>
      <c r="U254" s="3168"/>
      <c r="V254" s="3161"/>
      <c r="W254" s="3161"/>
      <c r="X254" s="3161"/>
      <c r="Y254" s="3161"/>
      <c r="Z254" s="3161"/>
      <c r="AA254" s="3161"/>
      <c r="AB254" s="3161"/>
      <c r="AC254" s="3152"/>
      <c r="AD254" s="3191"/>
      <c r="AE254" s="3191"/>
      <c r="AF254" s="3191"/>
      <c r="AG254" s="3132"/>
      <c r="AH254" s="3152"/>
      <c r="AI254" s="3152"/>
      <c r="AJ254" s="3192"/>
      <c r="AK254" s="3192"/>
      <c r="AL254" s="3192"/>
      <c r="AM254" s="3192"/>
      <c r="AN254" s="3192"/>
      <c r="AO254" s="3192"/>
      <c r="AP254" s="3192"/>
      <c r="AQ254" s="3192"/>
      <c r="AR254" s="3192"/>
      <c r="AS254" s="3192"/>
      <c r="AT254" s="3192"/>
      <c r="AU254" s="3192"/>
      <c r="AV254" s="3192"/>
      <c r="AW254" s="3192"/>
    </row>
    <row r="255" spans="1:49" s="3193" customFormat="1" ht="6.75" customHeight="1">
      <c r="A255" s="3150"/>
      <c r="B255" s="3151"/>
      <c r="C255" s="3137"/>
      <c r="D255" s="3209"/>
      <c r="E255" s="3160"/>
      <c r="F255" s="3169"/>
      <c r="G255" s="3169"/>
      <c r="H255" s="3131"/>
      <c r="I255" s="3131"/>
      <c r="J255" s="3161"/>
      <c r="K255" s="3161"/>
      <c r="L255" s="3161"/>
      <c r="M255" s="3152"/>
      <c r="N255" s="3161"/>
      <c r="O255" s="3161"/>
      <c r="P255" s="3161"/>
      <c r="Q255" s="3161"/>
      <c r="R255" s="3161"/>
      <c r="S255" s="3161"/>
      <c r="T255" s="3161"/>
      <c r="U255" s="3168"/>
      <c r="V255" s="3161"/>
      <c r="W255" s="3161"/>
      <c r="X255" s="3161"/>
      <c r="Y255" s="3161"/>
      <c r="Z255" s="3161"/>
      <c r="AA255" s="3161"/>
      <c r="AB255" s="3161"/>
      <c r="AC255" s="3152"/>
      <c r="AD255" s="3191"/>
      <c r="AE255" s="3191"/>
      <c r="AF255" s="3191"/>
      <c r="AG255" s="3132"/>
      <c r="AH255" s="3152"/>
      <c r="AI255" s="3152"/>
      <c r="AJ255" s="3192"/>
      <c r="AK255" s="3192"/>
      <c r="AL255" s="3192"/>
      <c r="AM255" s="3192"/>
      <c r="AN255" s="3192"/>
      <c r="AO255" s="3192"/>
      <c r="AP255" s="3192"/>
      <c r="AQ255" s="3192"/>
      <c r="AR255" s="3192"/>
      <c r="AS255" s="3192"/>
      <c r="AT255" s="3192"/>
      <c r="AU255" s="3192"/>
      <c r="AV255" s="3192"/>
      <c r="AW255" s="3192"/>
    </row>
    <row r="256" spans="1:49" s="3193" customFormat="1" ht="6.75" customHeight="1">
      <c r="A256" s="3150"/>
      <c r="B256" s="3151"/>
      <c r="C256" s="3137"/>
      <c r="D256" s="3209"/>
      <c r="E256" s="3160"/>
      <c r="F256" s="3169"/>
      <c r="G256" s="3169"/>
      <c r="H256" s="3131"/>
      <c r="I256" s="3131"/>
      <c r="J256" s="3161"/>
      <c r="K256" s="3161"/>
      <c r="L256" s="3161"/>
      <c r="M256" s="3152"/>
      <c r="N256" s="3161"/>
      <c r="O256" s="3161"/>
      <c r="P256" s="3161"/>
      <c r="Q256" s="3161"/>
      <c r="R256" s="3161"/>
      <c r="S256" s="3161"/>
      <c r="T256" s="3161"/>
      <c r="U256" s="3168"/>
      <c r="V256" s="3161"/>
      <c r="W256" s="3161"/>
      <c r="X256" s="3161"/>
      <c r="Y256" s="3161"/>
      <c r="Z256" s="3161"/>
      <c r="AA256" s="3161"/>
      <c r="AB256" s="3161"/>
      <c r="AC256" s="3152"/>
      <c r="AD256" s="3191"/>
      <c r="AE256" s="3191"/>
      <c r="AF256" s="3191"/>
      <c r="AG256" s="3132"/>
      <c r="AH256" s="3152"/>
      <c r="AI256" s="3152"/>
      <c r="AJ256" s="3192"/>
      <c r="AK256" s="3192"/>
      <c r="AL256" s="3192"/>
      <c r="AM256" s="3192"/>
      <c r="AN256" s="3192"/>
      <c r="AO256" s="3192"/>
      <c r="AP256" s="3192"/>
      <c r="AQ256" s="3192"/>
      <c r="AR256" s="3192"/>
      <c r="AS256" s="3192"/>
      <c r="AT256" s="3192"/>
      <c r="AU256" s="3192"/>
      <c r="AV256" s="3192"/>
      <c r="AW256" s="3192"/>
    </row>
    <row r="257" spans="1:49" s="3193" customFormat="1" ht="6.75" customHeight="1">
      <c r="A257" s="3150"/>
      <c r="B257" s="3151"/>
      <c r="C257" s="3137"/>
      <c r="D257" s="3209"/>
      <c r="E257" s="3160"/>
      <c r="F257" s="3169"/>
      <c r="G257" s="3169"/>
      <c r="H257" s="3131"/>
      <c r="I257" s="3131"/>
      <c r="J257" s="3161"/>
      <c r="K257" s="3161"/>
      <c r="L257" s="3161"/>
      <c r="M257" s="3152"/>
      <c r="N257" s="3161"/>
      <c r="O257" s="3161"/>
      <c r="P257" s="3161"/>
      <c r="Q257" s="3161"/>
      <c r="R257" s="3161"/>
      <c r="S257" s="3161"/>
      <c r="T257" s="3161"/>
      <c r="U257" s="3168"/>
      <c r="V257" s="3161"/>
      <c r="W257" s="3161"/>
      <c r="X257" s="3161"/>
      <c r="Y257" s="3161"/>
      <c r="Z257" s="3161"/>
      <c r="AA257" s="3161"/>
      <c r="AB257" s="3161"/>
      <c r="AC257" s="3152"/>
      <c r="AD257" s="3191"/>
      <c r="AE257" s="3191"/>
      <c r="AF257" s="3191"/>
      <c r="AG257" s="3132"/>
      <c r="AH257" s="3152"/>
      <c r="AI257" s="3152"/>
      <c r="AJ257" s="3192"/>
      <c r="AK257" s="3192"/>
      <c r="AL257" s="3192"/>
      <c r="AM257" s="3192"/>
      <c r="AN257" s="3192"/>
      <c r="AO257" s="3192"/>
      <c r="AP257" s="3192"/>
      <c r="AQ257" s="3192"/>
      <c r="AR257" s="3192"/>
      <c r="AS257" s="3192"/>
      <c r="AT257" s="3192"/>
      <c r="AU257" s="3192"/>
      <c r="AV257" s="3192"/>
      <c r="AW257" s="3192"/>
    </row>
    <row r="258" spans="1:49" s="3193" customFormat="1" ht="6.75" customHeight="1">
      <c r="A258" s="3150"/>
      <c r="B258" s="3151"/>
      <c r="C258" s="3137"/>
      <c r="D258" s="3209"/>
      <c r="E258" s="3160"/>
      <c r="F258" s="3169"/>
      <c r="G258" s="3169"/>
      <c r="H258" s="3131"/>
      <c r="I258" s="3131"/>
      <c r="J258" s="3161"/>
      <c r="K258" s="3161"/>
      <c r="L258" s="3161"/>
      <c r="M258" s="3152"/>
      <c r="N258" s="3161"/>
      <c r="O258" s="3161"/>
      <c r="P258" s="3161"/>
      <c r="Q258" s="3161"/>
      <c r="R258" s="3161"/>
      <c r="S258" s="3161"/>
      <c r="T258" s="3161"/>
      <c r="U258" s="3168"/>
      <c r="V258" s="3161"/>
      <c r="W258" s="3161"/>
      <c r="X258" s="3161"/>
      <c r="Y258" s="3161"/>
      <c r="Z258" s="3161"/>
      <c r="AA258" s="3161"/>
      <c r="AB258" s="3161"/>
      <c r="AC258" s="3152"/>
      <c r="AD258" s="3191"/>
      <c r="AE258" s="3191"/>
      <c r="AF258" s="3191"/>
      <c r="AG258" s="3132"/>
      <c r="AH258" s="3152"/>
      <c r="AI258" s="3152"/>
      <c r="AJ258" s="3192"/>
      <c r="AK258" s="3192"/>
      <c r="AL258" s="3192"/>
      <c r="AM258" s="3192"/>
      <c r="AN258" s="3192"/>
      <c r="AO258" s="3192"/>
      <c r="AP258" s="3192"/>
      <c r="AQ258" s="3192"/>
      <c r="AR258" s="3192"/>
      <c r="AS258" s="3192"/>
      <c r="AT258" s="3192"/>
      <c r="AU258" s="3192"/>
      <c r="AV258" s="3192"/>
      <c r="AW258" s="3192"/>
    </row>
    <row r="259" spans="1:49" s="3158" customFormat="1" ht="10.199999999999999">
      <c r="AI259" s="3152"/>
      <c r="AJ259" s="3152"/>
      <c r="AK259" s="3152"/>
      <c r="AL259" s="3152"/>
      <c r="AM259" s="3152"/>
      <c r="AN259" s="3152"/>
      <c r="AO259" s="3152"/>
      <c r="AP259" s="3152"/>
      <c r="AQ259" s="3152"/>
      <c r="AR259" s="3152"/>
      <c r="AS259" s="3152"/>
      <c r="AT259" s="3152"/>
      <c r="AU259" s="3152"/>
      <c r="AV259" s="3152"/>
      <c r="AW259" s="3152"/>
    </row>
    <row r="260" spans="1:49" s="3193" customFormat="1" ht="12.75" customHeight="1">
      <c r="A260" s="6210">
        <v>33</v>
      </c>
      <c r="B260" s="6211"/>
      <c r="C260" s="6211"/>
      <c r="D260" s="6211"/>
      <c r="E260" s="6211"/>
      <c r="F260" s="6211"/>
      <c r="G260" s="6211"/>
      <c r="H260" s="6211"/>
      <c r="I260" s="6211"/>
      <c r="J260" s="6211"/>
      <c r="K260" s="6211"/>
      <c r="L260" s="6211"/>
      <c r="M260" s="6211"/>
      <c r="N260" s="6211"/>
      <c r="O260" s="6211"/>
      <c r="P260" s="6211"/>
      <c r="Q260" s="6211"/>
      <c r="R260" s="6211"/>
      <c r="S260" s="6211"/>
      <c r="T260" s="6211"/>
      <c r="U260" s="6211"/>
      <c r="V260" s="6211"/>
      <c r="W260" s="6211"/>
      <c r="X260" s="6211"/>
      <c r="Y260" s="6211"/>
      <c r="Z260" s="6211"/>
      <c r="AA260" s="6211"/>
      <c r="AB260" s="6211"/>
      <c r="AC260" s="6211"/>
      <c r="AD260" s="6211"/>
      <c r="AE260" s="6211"/>
      <c r="AF260" s="6211"/>
      <c r="AG260" s="6211"/>
      <c r="AH260" s="6211"/>
      <c r="AI260" s="3152"/>
      <c r="AJ260" s="3192"/>
      <c r="AK260" s="3192"/>
      <c r="AL260" s="3192"/>
      <c r="AM260" s="3192"/>
      <c r="AN260" s="3192"/>
      <c r="AO260" s="3192"/>
      <c r="AP260" s="3192"/>
      <c r="AQ260" s="3192"/>
      <c r="AR260" s="3192"/>
      <c r="AS260" s="3192"/>
      <c r="AT260" s="3192"/>
      <c r="AU260" s="3192"/>
      <c r="AV260" s="3192"/>
      <c r="AW260" s="3192"/>
    </row>
    <row r="261" spans="1:49" s="3193" customFormat="1" ht="6.75" customHeight="1">
      <c r="A261" s="3150"/>
      <c r="B261" s="3151"/>
      <c r="C261" s="3137"/>
      <c r="D261" s="3209"/>
      <c r="E261" s="3160"/>
      <c r="F261" s="3169"/>
      <c r="G261" s="3169"/>
      <c r="H261" s="3131"/>
      <c r="I261" s="3131"/>
      <c r="J261" s="3161"/>
      <c r="K261" s="3161"/>
      <c r="L261" s="3161"/>
      <c r="M261" s="3152"/>
      <c r="N261" s="3161"/>
      <c r="O261" s="3161"/>
      <c r="P261" s="3161"/>
      <c r="Q261" s="3161"/>
      <c r="R261" s="3161"/>
      <c r="S261" s="3161"/>
      <c r="T261" s="3161"/>
      <c r="U261" s="3168"/>
      <c r="V261" s="3161"/>
      <c r="W261" s="3161"/>
      <c r="X261" s="3161"/>
      <c r="Y261" s="3161"/>
      <c r="Z261" s="3161"/>
      <c r="AA261" s="3161"/>
      <c r="AB261" s="3161"/>
      <c r="AC261" s="3152"/>
      <c r="AD261" s="3191"/>
      <c r="AE261" s="3191"/>
      <c r="AF261" s="3191"/>
      <c r="AG261" s="3132"/>
      <c r="AH261" s="3152"/>
      <c r="AI261" s="3152"/>
      <c r="AJ261" s="3192"/>
      <c r="AK261" s="3192"/>
      <c r="AL261" s="3192"/>
      <c r="AM261" s="3192"/>
      <c r="AN261" s="3192"/>
      <c r="AO261" s="3192"/>
      <c r="AP261" s="3192"/>
      <c r="AQ261" s="3192"/>
      <c r="AR261" s="3192"/>
      <c r="AS261" s="3192"/>
      <c r="AT261" s="3192"/>
      <c r="AU261" s="3192"/>
      <c r="AV261" s="3192"/>
      <c r="AW261" s="3192"/>
    </row>
    <row r="262" spans="1:49" ht="15" customHeight="1">
      <c r="A262" s="3118"/>
      <c r="B262" s="6164" t="s">
        <v>6728</v>
      </c>
      <c r="C262" s="6165"/>
      <c r="D262" s="6165"/>
      <c r="E262" s="6165"/>
      <c r="F262" s="6165"/>
      <c r="G262" s="6166"/>
      <c r="H262" s="6170" t="s">
        <v>381</v>
      </c>
      <c r="I262" s="6171"/>
      <c r="J262" s="3119"/>
      <c r="K262" s="3120" t="s">
        <v>714</v>
      </c>
      <c r="L262" s="3121"/>
      <c r="O262" s="3122"/>
      <c r="P262" s="3122"/>
      <c r="Q262" s="3122"/>
      <c r="R262" s="3122"/>
      <c r="S262" s="3122"/>
      <c r="T262" s="3122"/>
      <c r="U262" s="3122"/>
      <c r="V262" s="3122"/>
      <c r="W262" s="3122"/>
      <c r="X262" s="3122"/>
      <c r="Y262" s="3122"/>
      <c r="Z262" s="3122"/>
      <c r="AA262" s="3122"/>
      <c r="AB262" s="3122"/>
      <c r="AC262" s="3122"/>
      <c r="AD262" s="3122"/>
      <c r="AE262" s="3122"/>
      <c r="AF262" s="3122"/>
      <c r="AG262" s="3122"/>
      <c r="AH262" s="3117"/>
      <c r="AI262" s="3117"/>
      <c r="AJ262" s="3117"/>
      <c r="AK262" s="3117"/>
      <c r="AL262" s="3117"/>
      <c r="AM262" s="3117"/>
      <c r="AN262" s="3117"/>
      <c r="AO262" s="3117"/>
      <c r="AP262" s="3117"/>
      <c r="AQ262" s="3117"/>
      <c r="AR262" s="3117"/>
      <c r="AS262" s="3117"/>
      <c r="AT262" s="3117"/>
      <c r="AU262" s="3117"/>
      <c r="AV262" s="3117"/>
      <c r="AW262" s="3117"/>
    </row>
    <row r="263" spans="1:49" ht="15" customHeight="1">
      <c r="A263" s="3118"/>
      <c r="B263" s="6167"/>
      <c r="C263" s="6168"/>
      <c r="D263" s="6168"/>
      <c r="E263" s="6168"/>
      <c r="F263" s="6168"/>
      <c r="G263" s="6169"/>
      <c r="H263" s="6172"/>
      <c r="I263" s="6173"/>
      <c r="J263" s="3123"/>
      <c r="K263" s="3124" t="s">
        <v>715</v>
      </c>
      <c r="L263" s="3121"/>
      <c r="O263" s="3122"/>
      <c r="P263" s="3122"/>
      <c r="Q263" s="3122"/>
      <c r="R263" s="3122"/>
      <c r="S263" s="3122"/>
      <c r="T263" s="3122"/>
      <c r="U263" s="3122"/>
      <c r="V263" s="3122"/>
      <c r="W263" s="3122"/>
      <c r="X263" s="3122"/>
      <c r="Y263" s="3122"/>
      <c r="Z263" s="3122"/>
      <c r="AA263" s="3122"/>
      <c r="AB263" s="3122"/>
      <c r="AC263" s="3122"/>
      <c r="AD263" s="3122"/>
      <c r="AE263" s="3122"/>
      <c r="AF263" s="3122"/>
      <c r="AG263" s="3122"/>
      <c r="AH263" s="3117"/>
      <c r="AI263" s="3117"/>
      <c r="AJ263" s="3117"/>
      <c r="AK263" s="3117"/>
      <c r="AL263" s="3117"/>
      <c r="AM263" s="3117"/>
      <c r="AN263" s="3117"/>
      <c r="AO263" s="3117"/>
      <c r="AP263" s="3117"/>
      <c r="AQ263" s="3117"/>
      <c r="AR263" s="3117"/>
      <c r="AS263" s="3117"/>
      <c r="AT263" s="3117"/>
      <c r="AU263" s="3117"/>
      <c r="AV263" s="3117"/>
      <c r="AW263" s="3117"/>
    </row>
    <row r="264" spans="1:49" ht="15" customHeight="1">
      <c r="A264" s="3118"/>
      <c r="Z264" s="3125"/>
      <c r="AA264" s="3125"/>
      <c r="AB264" s="3125"/>
      <c r="AC264" s="3125"/>
      <c r="AD264" s="3125"/>
      <c r="AE264" s="3125"/>
      <c r="AF264" s="3125"/>
      <c r="AG264" s="3125"/>
      <c r="AH264" s="3117"/>
      <c r="AI264" s="3117"/>
      <c r="AJ264" s="3117"/>
      <c r="AK264" s="3117"/>
      <c r="AL264" s="3117"/>
      <c r="AM264" s="3117"/>
      <c r="AN264" s="3117"/>
      <c r="AO264" s="3117"/>
      <c r="AP264" s="3117"/>
      <c r="AQ264" s="3117"/>
      <c r="AR264" s="3117"/>
      <c r="AS264" s="3117"/>
      <c r="AT264" s="3117"/>
      <c r="AU264" s="3117"/>
      <c r="AV264" s="3117"/>
      <c r="AW264" s="3117"/>
    </row>
    <row r="265" spans="1:49" ht="6.75" customHeight="1">
      <c r="A265" s="3118"/>
      <c r="B265" s="3122"/>
      <c r="C265" s="3122"/>
      <c r="D265" s="3122"/>
      <c r="E265" s="3122"/>
      <c r="G265" s="3122"/>
      <c r="H265" s="3122"/>
      <c r="I265" s="3122"/>
      <c r="J265" s="3122"/>
      <c r="K265" s="3122"/>
      <c r="L265" s="3122"/>
      <c r="M265" s="3122"/>
      <c r="N265" s="3122"/>
      <c r="O265" s="3122"/>
      <c r="P265" s="3122"/>
      <c r="Q265" s="3122"/>
      <c r="R265" s="3122"/>
      <c r="S265" s="3122"/>
      <c r="T265" s="3122"/>
      <c r="U265" s="3122"/>
      <c r="V265" s="3122"/>
      <c r="W265" s="3122"/>
      <c r="X265" s="3122"/>
      <c r="Y265" s="3122"/>
      <c r="Z265" s="3122"/>
      <c r="AA265" s="3122"/>
      <c r="AB265" s="3122"/>
      <c r="AC265" s="3122"/>
      <c r="AD265" s="3122"/>
      <c r="AE265" s="3122"/>
      <c r="AF265" s="3122"/>
      <c r="AG265" s="3122"/>
      <c r="AH265" s="3117"/>
      <c r="AI265" s="3117"/>
      <c r="AJ265" s="3117"/>
      <c r="AK265" s="3117"/>
      <c r="AL265" s="3117"/>
      <c r="AM265" s="3117"/>
      <c r="AN265" s="3117"/>
      <c r="AO265" s="3117"/>
      <c r="AP265" s="3117"/>
      <c r="AQ265" s="3117"/>
      <c r="AR265" s="3117"/>
      <c r="AS265" s="3117"/>
      <c r="AT265" s="3117"/>
      <c r="AU265" s="3117"/>
      <c r="AV265" s="3117"/>
      <c r="AW265" s="3117"/>
    </row>
    <row r="266" spans="1:49" ht="15" customHeight="1">
      <c r="A266" s="3118"/>
      <c r="B266" s="6187" t="s">
        <v>382</v>
      </c>
      <c r="C266" s="6188"/>
      <c r="D266" s="6188"/>
      <c r="E266" s="6189"/>
      <c r="F266" s="6190">
        <v>1</v>
      </c>
      <c r="G266" s="6191"/>
      <c r="H266" s="3126" t="s">
        <v>555</v>
      </c>
      <c r="J266" s="3122"/>
      <c r="K266" s="3122"/>
      <c r="L266" s="3122"/>
      <c r="M266" s="3122"/>
      <c r="N266" s="3122"/>
      <c r="O266" s="3122"/>
      <c r="P266" s="3122"/>
      <c r="Q266" s="3122"/>
      <c r="R266" s="3122"/>
      <c r="S266" s="3122"/>
      <c r="T266" s="3122"/>
      <c r="U266" s="3122"/>
      <c r="V266" s="3122"/>
      <c r="W266" s="3122"/>
      <c r="X266" s="3122"/>
      <c r="Y266" s="3122"/>
      <c r="Z266" s="3122"/>
      <c r="AA266" s="3122"/>
      <c r="AB266" s="3122"/>
      <c r="AC266" s="3122"/>
      <c r="AD266" s="3122"/>
      <c r="AE266" s="3122"/>
      <c r="AF266" s="3122"/>
      <c r="AG266" s="3122"/>
      <c r="AH266" s="3117"/>
      <c r="AI266" s="3117"/>
      <c r="AJ266" s="3117"/>
      <c r="AK266" s="3117"/>
      <c r="AL266" s="3117"/>
      <c r="AM266" s="3117"/>
      <c r="AN266" s="3117"/>
      <c r="AO266" s="3117"/>
      <c r="AP266" s="3117"/>
      <c r="AQ266" s="3117"/>
      <c r="AR266" s="3117"/>
      <c r="AS266" s="3117"/>
      <c r="AT266" s="3117"/>
      <c r="AU266" s="3117"/>
      <c r="AV266" s="3117"/>
      <c r="AW266" s="3117"/>
    </row>
    <row r="267" spans="1:49" ht="15" customHeight="1">
      <c r="A267" s="3118"/>
      <c r="B267" s="6194" t="s">
        <v>6729</v>
      </c>
      <c r="C267" s="6195"/>
      <c r="D267" s="6195"/>
      <c r="E267" s="6196"/>
      <c r="F267" s="6192"/>
      <c r="G267" s="6193"/>
      <c r="H267" s="3127" t="s">
        <v>1539</v>
      </c>
      <c r="J267" s="3122"/>
      <c r="K267" s="3122"/>
      <c r="L267" s="3122"/>
      <c r="M267" s="3122"/>
      <c r="N267" s="3122"/>
      <c r="O267" s="3122"/>
      <c r="P267" s="3122"/>
      <c r="Q267" s="3122"/>
      <c r="R267" s="3122"/>
      <c r="S267" s="3122"/>
      <c r="T267" s="3122"/>
      <c r="U267" s="3122"/>
      <c r="V267" s="3122"/>
      <c r="W267" s="3122"/>
      <c r="X267" s="3122"/>
      <c r="Y267" s="3122"/>
      <c r="Z267" s="3122"/>
      <c r="AA267" s="3122"/>
      <c r="AB267" s="3122"/>
      <c r="AC267" s="3122"/>
      <c r="AD267" s="3122"/>
      <c r="AE267" s="3122"/>
      <c r="AF267" s="3122"/>
      <c r="AG267" s="3122"/>
      <c r="AH267" s="3117"/>
      <c r="AI267" s="3117"/>
      <c r="AJ267" s="3117"/>
      <c r="AK267" s="3117"/>
      <c r="AL267" s="3117"/>
      <c r="AM267" s="3117"/>
      <c r="AN267" s="3117"/>
      <c r="AO267" s="3117"/>
      <c r="AP267" s="3117"/>
      <c r="AQ267" s="3117"/>
      <c r="AR267" s="3117"/>
      <c r="AS267" s="3117"/>
      <c r="AT267" s="3117"/>
      <c r="AU267" s="3117"/>
      <c r="AV267" s="3117"/>
      <c r="AW267" s="3117"/>
    </row>
    <row r="268" spans="1:49" s="3193" customFormat="1" ht="11.25" customHeight="1">
      <c r="A268" s="3150"/>
      <c r="B268" s="3151"/>
      <c r="C268" s="3137"/>
      <c r="D268" s="3209"/>
      <c r="E268" s="3160"/>
      <c r="F268" s="3169"/>
      <c r="G268" s="3169"/>
      <c r="H268" s="3131"/>
      <c r="I268" s="3131"/>
      <c r="J268" s="3161"/>
      <c r="K268" s="3161"/>
      <c r="L268" s="3161"/>
      <c r="M268" s="3152"/>
      <c r="N268" s="3161"/>
      <c r="O268" s="3161"/>
      <c r="P268" s="3161"/>
      <c r="Q268" s="3161"/>
      <c r="R268" s="3161"/>
      <c r="S268" s="3161"/>
      <c r="T268" s="3161"/>
      <c r="U268" s="3168"/>
      <c r="V268" s="3161"/>
      <c r="W268" s="3161"/>
      <c r="X268" s="3161"/>
      <c r="Y268" s="3161"/>
      <c r="Z268" s="3161"/>
      <c r="AA268" s="3161"/>
      <c r="AB268" s="3161"/>
      <c r="AC268" s="3152"/>
      <c r="AD268" s="3191"/>
      <c r="AE268" s="3191"/>
      <c r="AF268" s="3191"/>
      <c r="AG268" s="3132"/>
      <c r="AH268" s="3152"/>
      <c r="AI268" s="3152"/>
      <c r="AJ268" s="3192"/>
      <c r="AK268" s="3192"/>
      <c r="AL268" s="3192"/>
      <c r="AM268" s="3192"/>
      <c r="AN268" s="3192"/>
      <c r="AO268" s="3192"/>
      <c r="AP268" s="3192"/>
      <c r="AQ268" s="3192"/>
      <c r="AR268" s="3192"/>
      <c r="AS268" s="3192"/>
      <c r="AT268" s="3192"/>
      <c r="AU268" s="3192"/>
      <c r="AV268" s="3192"/>
      <c r="AW268" s="3192"/>
    </row>
    <row r="269" spans="1:49" s="3193" customFormat="1" ht="11.25" customHeight="1">
      <c r="A269" s="3150"/>
      <c r="B269" s="6197" t="s">
        <v>6767</v>
      </c>
      <c r="C269" s="6197"/>
      <c r="D269" s="6197"/>
      <c r="E269" s="6197"/>
      <c r="F269" s="6197"/>
      <c r="G269" s="6197"/>
      <c r="H269" s="6197"/>
      <c r="I269" s="6197"/>
      <c r="J269" s="6197"/>
      <c r="K269" s="6197"/>
      <c r="L269" s="6197"/>
      <c r="M269" s="6197"/>
      <c r="N269" s="6197"/>
      <c r="O269" s="6197"/>
      <c r="P269" s="6197"/>
      <c r="Q269" s="3161"/>
      <c r="R269" s="3161"/>
      <c r="S269" s="3161"/>
      <c r="T269" s="3161"/>
      <c r="U269" s="3168"/>
      <c r="V269" s="3161"/>
      <c r="W269" s="3161"/>
      <c r="X269" s="3161"/>
      <c r="Y269" s="3161"/>
      <c r="Z269" s="3161"/>
      <c r="AA269" s="3161"/>
      <c r="AB269" s="3161"/>
      <c r="AC269" s="3152"/>
      <c r="AD269" s="3191"/>
      <c r="AE269" s="3191"/>
      <c r="AF269" s="3191"/>
      <c r="AG269" s="3132"/>
      <c r="AH269" s="3152"/>
      <c r="AI269" s="3152"/>
      <c r="AJ269" s="3192"/>
      <c r="AK269" s="3192"/>
      <c r="AL269" s="3192"/>
      <c r="AM269" s="3192"/>
      <c r="AN269" s="3192"/>
      <c r="AO269" s="3192"/>
      <c r="AP269" s="3192"/>
      <c r="AQ269" s="3192"/>
      <c r="AR269" s="3192"/>
      <c r="AS269" s="3192"/>
      <c r="AT269" s="3192"/>
      <c r="AU269" s="3192"/>
      <c r="AV269" s="3192"/>
      <c r="AW269" s="3192"/>
    </row>
    <row r="270" spans="1:49" s="3193" customFormat="1" ht="11.25" customHeight="1">
      <c r="A270" s="3150"/>
      <c r="B270" s="6197"/>
      <c r="C270" s="6197"/>
      <c r="D270" s="6197"/>
      <c r="E270" s="6197"/>
      <c r="F270" s="6197"/>
      <c r="G270" s="6197"/>
      <c r="H270" s="6197"/>
      <c r="I270" s="6197"/>
      <c r="J270" s="6197"/>
      <c r="K270" s="6197"/>
      <c r="L270" s="6197"/>
      <c r="M270" s="6197"/>
      <c r="N270" s="6197"/>
      <c r="O270" s="6197"/>
      <c r="P270" s="6197"/>
      <c r="Q270" s="3161"/>
      <c r="R270" s="3161"/>
      <c r="S270" s="3161"/>
      <c r="T270" s="3161"/>
      <c r="U270" s="3168"/>
      <c r="V270" s="3161"/>
      <c r="W270" s="3161"/>
      <c r="X270" s="3161"/>
      <c r="Y270" s="3161"/>
      <c r="Z270" s="3161"/>
      <c r="AA270" s="3161"/>
      <c r="AB270" s="3161"/>
      <c r="AC270" s="3152"/>
      <c r="AD270" s="3191"/>
      <c r="AE270" s="3191"/>
      <c r="AF270" s="3191"/>
      <c r="AG270" s="3132"/>
      <c r="AH270" s="3152"/>
      <c r="AI270" s="3152"/>
      <c r="AJ270" s="3192"/>
      <c r="AK270" s="3192"/>
      <c r="AL270" s="3192"/>
      <c r="AM270" s="3192"/>
      <c r="AN270" s="3192"/>
      <c r="AO270" s="3192"/>
      <c r="AP270" s="3192"/>
      <c r="AQ270" s="3192"/>
      <c r="AR270" s="3192"/>
      <c r="AS270" s="3192"/>
      <c r="AT270" s="3192"/>
      <c r="AU270" s="3192"/>
      <c r="AV270" s="3192"/>
      <c r="AW270" s="3192"/>
    </row>
    <row r="271" spans="1:49" s="3193" customFormat="1" ht="11.25" customHeight="1">
      <c r="A271" s="3150"/>
      <c r="B271" s="3151"/>
      <c r="C271" s="3137"/>
      <c r="D271" s="3209"/>
      <c r="E271" s="3160"/>
      <c r="F271" s="3169"/>
      <c r="G271" s="3169"/>
      <c r="H271" s="3131"/>
      <c r="I271" s="3131"/>
      <c r="J271" s="3161"/>
      <c r="K271" s="3161"/>
      <c r="L271" s="3161"/>
      <c r="M271" s="3152"/>
      <c r="N271" s="3161"/>
      <c r="O271" s="3161"/>
      <c r="P271" s="3161"/>
      <c r="Q271" s="3161"/>
      <c r="R271" s="3161"/>
      <c r="S271" s="3161"/>
      <c r="T271" s="3161"/>
      <c r="U271" s="3168"/>
      <c r="V271" s="3161"/>
      <c r="W271" s="3161"/>
      <c r="X271" s="3161"/>
      <c r="Y271" s="3161"/>
      <c r="Z271" s="3161"/>
      <c r="AA271" s="3161"/>
      <c r="AB271" s="3161"/>
      <c r="AC271" s="3152"/>
      <c r="AD271" s="3191"/>
      <c r="AE271" s="3191"/>
      <c r="AF271" s="3191"/>
      <c r="AG271" s="3132"/>
      <c r="AH271" s="3152"/>
      <c r="AI271" s="3152"/>
      <c r="AJ271" s="3192"/>
      <c r="AK271" s="3192"/>
      <c r="AL271" s="3192"/>
      <c r="AM271" s="3192"/>
      <c r="AN271" s="3192"/>
      <c r="AO271" s="3192"/>
      <c r="AP271" s="3192"/>
      <c r="AQ271" s="3192"/>
      <c r="AR271" s="3192"/>
      <c r="AS271" s="3192"/>
      <c r="AT271" s="3192"/>
      <c r="AU271" s="3192"/>
      <c r="AV271" s="3192"/>
      <c r="AW271" s="3192"/>
    </row>
    <row r="272" spans="1:49" s="3158" customFormat="1" ht="11.25" customHeight="1">
      <c r="A272" s="3277"/>
      <c r="B272" s="6207" t="s">
        <v>502</v>
      </c>
      <c r="C272" s="6207"/>
      <c r="D272" s="3190" t="s">
        <v>6768</v>
      </c>
      <c r="E272" s="3190"/>
      <c r="F272" s="3190"/>
      <c r="G272" s="3190"/>
      <c r="H272" s="3190"/>
      <c r="I272" s="3190"/>
      <c r="J272" s="3190"/>
      <c r="K272" s="3190"/>
      <c r="L272" s="3190"/>
      <c r="M272" s="3190"/>
      <c r="N272" s="3190"/>
      <c r="O272" s="3190"/>
      <c r="P272" s="3190"/>
      <c r="Q272" s="3190"/>
      <c r="R272" s="3190"/>
      <c r="S272" s="3190"/>
      <c r="T272" s="3190"/>
      <c r="U272" s="3190"/>
      <c r="V272" s="3190"/>
      <c r="W272" s="3190"/>
      <c r="X272" s="3190"/>
      <c r="Y272" s="3190"/>
      <c r="Z272" s="3190"/>
      <c r="AA272" s="3190"/>
      <c r="AB272" s="3190"/>
      <c r="AC272" s="3190"/>
      <c r="AF272" s="3282"/>
      <c r="AG272" s="3175"/>
      <c r="AH272" s="3228"/>
      <c r="AI272" s="3152"/>
      <c r="AJ272" s="3152"/>
      <c r="AK272" s="3152"/>
      <c r="AL272" s="3152"/>
      <c r="AM272" s="3152"/>
      <c r="AN272" s="3152"/>
      <c r="AO272" s="3152"/>
      <c r="AP272" s="3152"/>
      <c r="AQ272" s="3152"/>
      <c r="AR272" s="3152"/>
      <c r="AS272" s="3152"/>
      <c r="AT272" s="3152"/>
      <c r="AU272" s="3152"/>
      <c r="AV272" s="3152"/>
      <c r="AW272" s="3152"/>
    </row>
    <row r="273" spans="1:49" s="3158" customFormat="1" ht="11.25" customHeight="1">
      <c r="A273" s="3277"/>
      <c r="B273" s="3235"/>
      <c r="C273" s="3236"/>
      <c r="D273" s="3214" t="s">
        <v>6769</v>
      </c>
      <c r="E273" s="3214"/>
      <c r="F273" s="3214"/>
      <c r="G273" s="3214"/>
      <c r="H273" s="3214"/>
      <c r="I273" s="3214"/>
      <c r="J273" s="3214"/>
      <c r="K273" s="3214"/>
      <c r="L273" s="3214"/>
      <c r="M273" s="3214"/>
      <c r="N273" s="3214"/>
      <c r="O273" s="3214"/>
      <c r="P273" s="3214"/>
      <c r="Q273" s="3214"/>
      <c r="R273" s="3214"/>
      <c r="S273" s="3214"/>
      <c r="T273" s="3214"/>
      <c r="U273" s="3214"/>
      <c r="V273" s="3214"/>
      <c r="W273" s="3214"/>
      <c r="X273" s="3214"/>
      <c r="Y273" s="3214"/>
      <c r="Z273" s="3214"/>
      <c r="AA273" s="3214"/>
      <c r="AB273" s="3214"/>
      <c r="AC273" s="3214"/>
      <c r="AF273" s="3282"/>
      <c r="AG273" s="3175"/>
      <c r="AH273" s="3228"/>
      <c r="AI273" s="3152"/>
      <c r="AJ273" s="3152"/>
      <c r="AK273" s="3152"/>
      <c r="AL273" s="3152"/>
      <c r="AM273" s="3152"/>
      <c r="AN273" s="3152"/>
      <c r="AO273" s="3152"/>
      <c r="AP273" s="3152"/>
      <c r="AQ273" s="3152"/>
      <c r="AR273" s="3152"/>
      <c r="AS273" s="3152"/>
      <c r="AT273" s="3152"/>
      <c r="AU273" s="3152"/>
      <c r="AV273" s="3152"/>
      <c r="AW273" s="3152"/>
    </row>
    <row r="274" spans="1:49" s="3158" customFormat="1" ht="11.25" customHeight="1">
      <c r="A274" s="3277"/>
      <c r="B274" s="3235"/>
      <c r="C274" s="3235"/>
      <c r="D274" s="3190"/>
      <c r="E274" s="3190"/>
      <c r="F274" s="3190"/>
      <c r="G274" s="3190"/>
      <c r="H274" s="3190"/>
      <c r="I274" s="3190"/>
      <c r="J274" s="3190"/>
      <c r="K274" s="3190"/>
      <c r="L274" s="3190"/>
      <c r="M274" s="3190"/>
      <c r="N274" s="3190"/>
      <c r="O274" s="3190"/>
      <c r="P274" s="3190"/>
      <c r="Q274" s="3190"/>
      <c r="R274" s="3190"/>
      <c r="S274" s="3190"/>
      <c r="T274" s="3190"/>
      <c r="U274" s="3190"/>
      <c r="V274" s="3190"/>
      <c r="W274" s="3190"/>
      <c r="X274" s="3190"/>
      <c r="Y274" s="3190"/>
      <c r="Z274" s="3190"/>
      <c r="AA274" s="3190"/>
      <c r="AB274" s="3190"/>
      <c r="AC274" s="3190"/>
      <c r="AE274" s="3372" t="s">
        <v>569</v>
      </c>
      <c r="AF274" s="3282"/>
      <c r="AG274" s="3175"/>
      <c r="AH274" s="3228"/>
      <c r="AI274" s="3152"/>
      <c r="AJ274" s="3152"/>
      <c r="AK274" s="3152"/>
      <c r="AL274" s="3152"/>
      <c r="AM274" s="3152"/>
      <c r="AN274" s="3152"/>
      <c r="AO274" s="3152"/>
      <c r="AP274" s="3152"/>
      <c r="AQ274" s="3152"/>
      <c r="AR274" s="3152"/>
      <c r="AS274" s="3152"/>
      <c r="AT274" s="3152"/>
      <c r="AU274" s="3152"/>
      <c r="AV274" s="3152"/>
      <c r="AW274" s="3152"/>
    </row>
    <row r="275" spans="1:49" s="3158" customFormat="1" ht="11.25" customHeight="1">
      <c r="A275" s="3277"/>
      <c r="B275" s="3235"/>
      <c r="C275" s="3235"/>
      <c r="D275" s="3284" t="s">
        <v>86</v>
      </c>
      <c r="E275" s="3190" t="s">
        <v>1332</v>
      </c>
      <c r="F275" s="3190"/>
      <c r="G275" s="3190"/>
      <c r="H275" s="3190"/>
      <c r="I275" s="3190"/>
      <c r="J275" s="3190"/>
      <c r="K275" s="3190"/>
      <c r="L275" s="3190"/>
      <c r="M275" s="3190"/>
      <c r="N275" s="3190"/>
      <c r="O275" s="3190"/>
      <c r="P275" s="3190"/>
      <c r="Q275" s="3190"/>
      <c r="R275" s="3190"/>
      <c r="S275" s="3190"/>
      <c r="T275" s="3190"/>
      <c r="U275" s="3190"/>
      <c r="V275" s="3190"/>
      <c r="W275" s="3190"/>
      <c r="X275" s="3190"/>
      <c r="Y275" s="3190"/>
      <c r="Z275" s="3190"/>
      <c r="AA275" s="3190"/>
      <c r="AB275" s="3190"/>
      <c r="AC275" s="3190"/>
      <c r="AD275" s="6203" t="s">
        <v>123</v>
      </c>
      <c r="AE275" s="6205"/>
      <c r="AF275" s="3282"/>
      <c r="AG275" s="3175"/>
      <c r="AH275" s="3228"/>
      <c r="AI275" s="3152"/>
      <c r="AJ275" s="3152"/>
      <c r="AK275" s="3152"/>
      <c r="AL275" s="3152"/>
      <c r="AM275" s="3152"/>
      <c r="AN275" s="3152"/>
      <c r="AO275" s="3152"/>
      <c r="AP275" s="3152"/>
      <c r="AQ275" s="3152"/>
      <c r="AR275" s="3152"/>
      <c r="AS275" s="3152"/>
      <c r="AT275" s="3152"/>
      <c r="AU275" s="3152"/>
      <c r="AV275" s="3152"/>
      <c r="AW275" s="3152"/>
    </row>
    <row r="276" spans="1:49" s="3158" customFormat="1" ht="11.25" customHeight="1">
      <c r="A276" s="3277"/>
      <c r="B276" s="3235"/>
      <c r="C276" s="3235"/>
      <c r="D276" s="3291"/>
      <c r="E276" s="3195" t="s">
        <v>1333</v>
      </c>
      <c r="F276" s="3190"/>
      <c r="G276" s="3190"/>
      <c r="H276" s="3190"/>
      <c r="I276" s="3190"/>
      <c r="J276" s="3190"/>
      <c r="K276" s="3190"/>
      <c r="L276" s="3190"/>
      <c r="M276" s="3190"/>
      <c r="N276" s="3190"/>
      <c r="O276" s="3190"/>
      <c r="P276" s="3190"/>
      <c r="Q276" s="3190"/>
      <c r="R276" s="3190"/>
      <c r="S276" s="3190"/>
      <c r="T276" s="3190"/>
      <c r="U276" s="3190"/>
      <c r="V276" s="3190"/>
      <c r="W276" s="3190"/>
      <c r="X276" s="3190"/>
      <c r="Y276" s="3190"/>
      <c r="Z276" s="3190"/>
      <c r="AA276" s="3190"/>
      <c r="AB276" s="3190"/>
      <c r="AC276" s="3190"/>
      <c r="AD276" s="6204"/>
      <c r="AE276" s="6206"/>
      <c r="AF276" s="3282"/>
      <c r="AG276" s="3175"/>
      <c r="AH276" s="3228"/>
      <c r="AI276" s="3152"/>
      <c r="AJ276" s="3152"/>
      <c r="AK276" s="3152"/>
      <c r="AL276" s="3152"/>
      <c r="AM276" s="3152"/>
      <c r="AN276" s="3152"/>
      <c r="AO276" s="3152"/>
      <c r="AP276" s="3152"/>
      <c r="AQ276" s="3152"/>
      <c r="AR276" s="3152"/>
      <c r="AS276" s="3152"/>
      <c r="AT276" s="3152"/>
      <c r="AU276" s="3152"/>
      <c r="AV276" s="3152"/>
      <c r="AW276" s="3152"/>
    </row>
    <row r="277" spans="1:49" s="3158" customFormat="1" ht="11.25" customHeight="1">
      <c r="A277" s="3277"/>
      <c r="B277" s="3235"/>
      <c r="C277" s="3235"/>
      <c r="D277" s="3280"/>
      <c r="E277" s="3190"/>
      <c r="F277" s="3190"/>
      <c r="G277" s="3190"/>
      <c r="H277" s="3190"/>
      <c r="I277" s="3190"/>
      <c r="J277" s="3190"/>
      <c r="K277" s="3190"/>
      <c r="L277" s="3190"/>
      <c r="M277" s="3190"/>
      <c r="N277" s="3190"/>
      <c r="O277" s="3190"/>
      <c r="P277" s="3190"/>
      <c r="Q277" s="3190"/>
      <c r="R277" s="3190"/>
      <c r="S277" s="3190"/>
      <c r="T277" s="3190"/>
      <c r="U277" s="3190"/>
      <c r="V277" s="3190"/>
      <c r="W277" s="3190"/>
      <c r="X277" s="3190"/>
      <c r="Y277" s="3190"/>
      <c r="Z277" s="3190"/>
      <c r="AA277" s="3190"/>
      <c r="AB277" s="3190"/>
      <c r="AC277" s="3190"/>
      <c r="AF277" s="3282"/>
      <c r="AG277" s="3175"/>
      <c r="AH277" s="3228"/>
      <c r="AI277" s="3152"/>
      <c r="AJ277" s="3152"/>
      <c r="AK277" s="3152"/>
      <c r="AL277" s="3152"/>
      <c r="AM277" s="3152"/>
      <c r="AN277" s="3152"/>
      <c r="AO277" s="3152"/>
      <c r="AP277" s="3152"/>
      <c r="AQ277" s="3152"/>
      <c r="AR277" s="3152"/>
      <c r="AS277" s="3152"/>
      <c r="AT277" s="3152"/>
      <c r="AU277" s="3152"/>
      <c r="AV277" s="3152"/>
      <c r="AW277" s="3152"/>
    </row>
    <row r="278" spans="1:49" s="3158" customFormat="1" ht="11.25" customHeight="1">
      <c r="A278" s="3277"/>
      <c r="B278" s="3235"/>
      <c r="C278" s="3236"/>
      <c r="D278" s="3284" t="s">
        <v>89</v>
      </c>
      <c r="E278" s="3190" t="s">
        <v>6757</v>
      </c>
      <c r="F278" s="3190"/>
      <c r="G278" s="3190"/>
      <c r="H278" s="3190"/>
      <c r="I278" s="3190"/>
      <c r="J278" s="3190"/>
      <c r="K278" s="3190"/>
      <c r="L278" s="3190"/>
      <c r="M278" s="3190"/>
      <c r="N278" s="3190"/>
      <c r="O278" s="3190"/>
      <c r="P278" s="3190"/>
      <c r="Q278" s="3190"/>
      <c r="R278" s="3190"/>
      <c r="S278" s="3190"/>
      <c r="T278" s="3190"/>
      <c r="U278" s="3190"/>
      <c r="V278" s="3190"/>
      <c r="W278" s="3190"/>
      <c r="X278" s="3190"/>
      <c r="Y278" s="3190"/>
      <c r="Z278" s="3190"/>
      <c r="AA278" s="3190"/>
      <c r="AB278" s="3190"/>
      <c r="AC278" s="3190"/>
      <c r="AD278" s="6203" t="s">
        <v>125</v>
      </c>
      <c r="AE278" s="6205"/>
      <c r="AF278" s="3282"/>
      <c r="AG278" s="3175"/>
      <c r="AH278" s="3228"/>
      <c r="AI278" s="3152"/>
      <c r="AJ278" s="3152"/>
      <c r="AK278" s="3152"/>
      <c r="AL278" s="3152"/>
      <c r="AM278" s="3152"/>
      <c r="AN278" s="3152"/>
      <c r="AO278" s="3152"/>
      <c r="AP278" s="3152"/>
      <c r="AQ278" s="3152"/>
      <c r="AR278" s="3152"/>
      <c r="AS278" s="3152"/>
      <c r="AT278" s="3152"/>
      <c r="AU278" s="3152"/>
      <c r="AV278" s="3152"/>
      <c r="AW278" s="3152"/>
    </row>
    <row r="279" spans="1:49" s="3158" customFormat="1" ht="11.25" customHeight="1">
      <c r="A279" s="3277"/>
      <c r="B279" s="3235"/>
      <c r="C279" s="3236"/>
      <c r="D279" s="3291"/>
      <c r="E279" s="3214" t="s">
        <v>6758</v>
      </c>
      <c r="F279" s="3195"/>
      <c r="G279" s="3195"/>
      <c r="H279" s="3195"/>
      <c r="I279" s="3195"/>
      <c r="J279" s="3195"/>
      <c r="K279" s="3195"/>
      <c r="L279" s="3195"/>
      <c r="M279" s="3195"/>
      <c r="N279" s="3195"/>
      <c r="O279" s="3195"/>
      <c r="P279" s="3195"/>
      <c r="Q279" s="3195"/>
      <c r="R279" s="3195"/>
      <c r="S279" s="3190"/>
      <c r="T279" s="3190"/>
      <c r="U279" s="3190"/>
      <c r="V279" s="3190"/>
      <c r="W279" s="3190"/>
      <c r="X279" s="3190"/>
      <c r="Y279" s="3190"/>
      <c r="Z279" s="3190"/>
      <c r="AA279" s="3190"/>
      <c r="AB279" s="3190"/>
      <c r="AC279" s="3190"/>
      <c r="AD279" s="6204"/>
      <c r="AE279" s="6206"/>
      <c r="AF279" s="3282"/>
      <c r="AG279" s="3175"/>
      <c r="AH279" s="3228"/>
      <c r="AI279" s="3152"/>
      <c r="AJ279" s="3152"/>
      <c r="AK279" s="3152"/>
      <c r="AL279" s="3152"/>
      <c r="AM279" s="3152"/>
      <c r="AN279" s="3152"/>
      <c r="AO279" s="3152"/>
      <c r="AP279" s="3152"/>
      <c r="AQ279" s="3152"/>
      <c r="AR279" s="3152"/>
      <c r="AS279" s="3152"/>
      <c r="AT279" s="3152"/>
      <c r="AU279" s="3152"/>
      <c r="AV279" s="3152"/>
      <c r="AW279" s="3152"/>
    </row>
    <row r="280" spans="1:49" s="3158" customFormat="1" ht="11.25" customHeight="1">
      <c r="A280" s="3277"/>
      <c r="B280" s="3235"/>
      <c r="C280" s="3236"/>
      <c r="D280" s="3291"/>
      <c r="E280" s="3195"/>
      <c r="F280" s="3195"/>
      <c r="G280" s="3195"/>
      <c r="H280" s="3195"/>
      <c r="I280" s="3195"/>
      <c r="J280" s="3195"/>
      <c r="K280" s="3195"/>
      <c r="L280" s="3195"/>
      <c r="M280" s="3195"/>
      <c r="N280" s="3195"/>
      <c r="O280" s="3195"/>
      <c r="P280" s="3195"/>
      <c r="Q280" s="3195"/>
      <c r="R280" s="3195"/>
      <c r="S280" s="3190"/>
      <c r="T280" s="3190"/>
      <c r="U280" s="3190"/>
      <c r="V280" s="3190"/>
      <c r="W280" s="3190"/>
      <c r="X280" s="3190"/>
      <c r="Y280" s="3190"/>
      <c r="Z280" s="3190"/>
      <c r="AA280" s="3190"/>
      <c r="AB280" s="3190"/>
      <c r="AC280" s="3190"/>
      <c r="AF280" s="3282"/>
      <c r="AG280" s="3175"/>
      <c r="AH280" s="3228"/>
      <c r="AI280" s="3152"/>
      <c r="AJ280" s="3152"/>
      <c r="AK280" s="3152"/>
      <c r="AL280" s="3152"/>
      <c r="AM280" s="3152"/>
      <c r="AN280" s="3152"/>
      <c r="AO280" s="3152"/>
      <c r="AP280" s="3152"/>
      <c r="AQ280" s="3152"/>
      <c r="AR280" s="3152"/>
      <c r="AS280" s="3152"/>
      <c r="AT280" s="3152"/>
      <c r="AU280" s="3152"/>
      <c r="AV280" s="3152"/>
      <c r="AW280" s="3152"/>
    </row>
    <row r="281" spans="1:49" s="3158" customFormat="1" ht="11.25" customHeight="1">
      <c r="A281" s="3277"/>
      <c r="B281" s="3235"/>
      <c r="C281" s="3236"/>
      <c r="D281" s="3284" t="s">
        <v>102</v>
      </c>
      <c r="E281" s="3190" t="s">
        <v>517</v>
      </c>
      <c r="F281" s="3190"/>
      <c r="G281" s="3190"/>
      <c r="H281" s="3190"/>
      <c r="I281" s="3190"/>
      <c r="J281" s="3190"/>
      <c r="K281" s="3190"/>
      <c r="L281" s="3190"/>
      <c r="M281" s="3190"/>
      <c r="N281" s="3190"/>
      <c r="O281" s="3190"/>
      <c r="P281" s="3190"/>
      <c r="Q281" s="3190"/>
      <c r="R281" s="3190"/>
      <c r="S281" s="3190"/>
      <c r="T281" s="3190"/>
      <c r="U281" s="3190"/>
      <c r="V281" s="3190"/>
      <c r="W281" s="3190"/>
      <c r="X281" s="3190"/>
      <c r="Y281" s="3190"/>
      <c r="Z281" s="3190"/>
      <c r="AA281" s="3190"/>
      <c r="AB281" s="3190"/>
      <c r="AC281" s="3190"/>
      <c r="AD281" s="6203" t="s">
        <v>135</v>
      </c>
      <c r="AE281" s="6205"/>
      <c r="AF281" s="3282"/>
      <c r="AG281" s="3175"/>
      <c r="AH281" s="3228"/>
      <c r="AI281" s="3152"/>
      <c r="AJ281" s="3152"/>
      <c r="AK281" s="3152"/>
      <c r="AL281" s="3152"/>
      <c r="AM281" s="3152"/>
      <c r="AN281" s="3152"/>
      <c r="AO281" s="3152"/>
      <c r="AP281" s="3152"/>
      <c r="AQ281" s="3152"/>
      <c r="AR281" s="3152"/>
      <c r="AS281" s="3152"/>
      <c r="AT281" s="3152"/>
      <c r="AU281" s="3152"/>
      <c r="AV281" s="3152"/>
      <c r="AW281" s="3152"/>
    </row>
    <row r="282" spans="1:49" s="3158" customFormat="1" ht="11.25" customHeight="1">
      <c r="A282" s="3277"/>
      <c r="B282" s="3235"/>
      <c r="C282" s="3236"/>
      <c r="D282" s="3291"/>
      <c r="E282" s="3214" t="s">
        <v>1420</v>
      </c>
      <c r="F282" s="3214"/>
      <c r="G282" s="3214"/>
      <c r="H282" s="3214"/>
      <c r="I282" s="3214"/>
      <c r="J282" s="3214"/>
      <c r="K282" s="3214"/>
      <c r="L282" s="3214"/>
      <c r="M282" s="3214"/>
      <c r="N282" s="3214"/>
      <c r="O282" s="3214"/>
      <c r="P282" s="3214"/>
      <c r="Q282" s="3214"/>
      <c r="R282" s="3214"/>
      <c r="S282" s="3214"/>
      <c r="T282" s="3214"/>
      <c r="U282" s="3214"/>
      <c r="V282" s="3214"/>
      <c r="W282" s="3214"/>
      <c r="X282" s="3214"/>
      <c r="Y282" s="3214"/>
      <c r="Z282" s="3214"/>
      <c r="AA282" s="3190"/>
      <c r="AB282" s="3190"/>
      <c r="AC282" s="3190"/>
      <c r="AD282" s="6204"/>
      <c r="AE282" s="6206"/>
      <c r="AF282" s="3282"/>
      <c r="AG282" s="3175"/>
      <c r="AH282" s="3228"/>
      <c r="AI282" s="3152"/>
      <c r="AJ282" s="3152"/>
      <c r="AK282" s="3152"/>
      <c r="AL282" s="3152"/>
      <c r="AM282" s="3152"/>
      <c r="AN282" s="3152"/>
      <c r="AO282" s="3152"/>
      <c r="AP282" s="3152"/>
      <c r="AQ282" s="3152"/>
      <c r="AR282" s="3152"/>
      <c r="AS282" s="3152"/>
      <c r="AT282" s="3152"/>
      <c r="AU282" s="3152"/>
      <c r="AV282" s="3152"/>
      <c r="AW282" s="3152"/>
    </row>
    <row r="283" spans="1:49" s="3158" customFormat="1" ht="11.25" customHeight="1">
      <c r="A283" s="3277"/>
      <c r="B283" s="3235"/>
      <c r="C283" s="3236"/>
      <c r="D283" s="3280"/>
      <c r="E283" s="3190"/>
      <c r="F283" s="3190"/>
      <c r="G283" s="3190"/>
      <c r="H283" s="3190"/>
      <c r="I283" s="3190"/>
      <c r="J283" s="3190"/>
      <c r="K283" s="3190"/>
      <c r="L283" s="3190"/>
      <c r="M283" s="3190"/>
      <c r="N283" s="3190"/>
      <c r="O283" s="3190"/>
      <c r="P283" s="3190"/>
      <c r="Q283" s="3190"/>
      <c r="R283" s="3190"/>
      <c r="S283" s="3190"/>
      <c r="T283" s="3190"/>
      <c r="U283" s="3190"/>
      <c r="V283" s="3190"/>
      <c r="W283" s="3190"/>
      <c r="X283" s="3190"/>
      <c r="Y283" s="3190"/>
      <c r="Z283" s="3190"/>
      <c r="AA283" s="3190"/>
      <c r="AB283" s="3190"/>
      <c r="AC283" s="3190"/>
      <c r="AF283" s="3282"/>
      <c r="AG283" s="3175"/>
      <c r="AH283" s="3228"/>
      <c r="AI283" s="3152"/>
      <c r="AJ283" s="3152"/>
      <c r="AK283" s="3152"/>
      <c r="AL283" s="3152"/>
      <c r="AM283" s="3152"/>
      <c r="AN283" s="3152"/>
      <c r="AO283" s="3152"/>
      <c r="AP283" s="3152"/>
      <c r="AQ283" s="3152"/>
      <c r="AR283" s="3152"/>
      <c r="AS283" s="3152"/>
      <c r="AT283" s="3152"/>
      <c r="AU283" s="3152"/>
      <c r="AV283" s="3152"/>
      <c r="AW283" s="3152"/>
    </row>
    <row r="284" spans="1:49" s="3158" customFormat="1" ht="11.25" customHeight="1">
      <c r="A284" s="3277"/>
      <c r="B284" s="3235"/>
      <c r="C284" s="3236"/>
      <c r="D284" s="3284" t="s">
        <v>103</v>
      </c>
      <c r="E284" s="3190" t="s">
        <v>5054</v>
      </c>
      <c r="F284" s="3190"/>
      <c r="G284" s="3190"/>
      <c r="H284" s="3190"/>
      <c r="I284" s="3190"/>
      <c r="J284" s="3190"/>
      <c r="K284" s="3190"/>
      <c r="L284" s="3190"/>
      <c r="M284" s="3190"/>
      <c r="N284" s="3190"/>
      <c r="O284" s="3190"/>
      <c r="P284" s="3190"/>
      <c r="Q284" s="3190"/>
      <c r="R284" s="3190"/>
      <c r="S284" s="3190"/>
      <c r="T284" s="3190"/>
      <c r="U284" s="3190"/>
      <c r="V284" s="3190"/>
      <c r="W284" s="3190"/>
      <c r="X284" s="3190"/>
      <c r="Y284" s="3190"/>
      <c r="Z284" s="3190"/>
      <c r="AA284" s="3190"/>
      <c r="AB284" s="3190"/>
      <c r="AC284" s="3190"/>
      <c r="AD284" s="6203" t="s">
        <v>140</v>
      </c>
      <c r="AE284" s="6205"/>
      <c r="AF284" s="3282"/>
      <c r="AG284" s="3175"/>
      <c r="AH284" s="3228"/>
      <c r="AI284" s="3152"/>
      <c r="AJ284" s="3152"/>
      <c r="AK284" s="3152"/>
      <c r="AL284" s="3152"/>
      <c r="AM284" s="3152"/>
      <c r="AN284" s="3152"/>
      <c r="AO284" s="3152"/>
      <c r="AP284" s="3152"/>
      <c r="AQ284" s="3152"/>
      <c r="AR284" s="3152"/>
      <c r="AS284" s="3152"/>
      <c r="AT284" s="3152"/>
      <c r="AU284" s="3152"/>
      <c r="AV284" s="3152"/>
      <c r="AW284" s="3152"/>
    </row>
    <row r="285" spans="1:49" s="3158" customFormat="1" ht="11.25" customHeight="1">
      <c r="A285" s="3277"/>
      <c r="B285" s="3235"/>
      <c r="C285" s="3236"/>
      <c r="D285" s="3291"/>
      <c r="E285" s="3214" t="s">
        <v>5055</v>
      </c>
      <c r="F285" s="3214"/>
      <c r="G285" s="3214"/>
      <c r="H285" s="3214"/>
      <c r="I285" s="3214"/>
      <c r="J285" s="3214"/>
      <c r="K285" s="3214"/>
      <c r="L285" s="3214"/>
      <c r="M285" s="3214"/>
      <c r="N285" s="3214"/>
      <c r="O285" s="3214"/>
      <c r="P285" s="3214"/>
      <c r="Q285" s="3214"/>
      <c r="R285" s="3190"/>
      <c r="S285" s="3190"/>
      <c r="T285" s="3190"/>
      <c r="U285" s="3190"/>
      <c r="V285" s="3190"/>
      <c r="W285" s="3190"/>
      <c r="X285" s="3190"/>
      <c r="Y285" s="3190"/>
      <c r="Z285" s="3190"/>
      <c r="AA285" s="3190"/>
      <c r="AB285" s="3190"/>
      <c r="AC285" s="3190"/>
      <c r="AD285" s="6204"/>
      <c r="AE285" s="6206"/>
      <c r="AF285" s="3282"/>
      <c r="AG285" s="3175"/>
      <c r="AH285" s="3228"/>
      <c r="AI285" s="3152"/>
      <c r="AJ285" s="3152"/>
      <c r="AK285" s="3152"/>
      <c r="AL285" s="3152"/>
      <c r="AM285" s="3152"/>
      <c r="AN285" s="3152"/>
      <c r="AO285" s="3152"/>
      <c r="AP285" s="3152"/>
      <c r="AQ285" s="3152"/>
      <c r="AR285" s="3152"/>
      <c r="AS285" s="3152"/>
      <c r="AT285" s="3152"/>
      <c r="AU285" s="3152"/>
      <c r="AV285" s="3152"/>
      <c r="AW285" s="3152"/>
    </row>
    <row r="286" spans="1:49" s="3158" customFormat="1" ht="11.25" customHeight="1">
      <c r="A286" s="3277"/>
      <c r="B286" s="3235"/>
      <c r="C286" s="3236"/>
      <c r="D286" s="3280"/>
      <c r="E286" s="3190"/>
      <c r="F286" s="3190"/>
      <c r="G286" s="3190"/>
      <c r="H286" s="3190"/>
      <c r="I286" s="3190"/>
      <c r="J286" s="3190"/>
      <c r="K286" s="3190"/>
      <c r="L286" s="3190"/>
      <c r="M286" s="3190"/>
      <c r="N286" s="3190"/>
      <c r="O286" s="3190"/>
      <c r="P286" s="3190"/>
      <c r="Q286" s="3190"/>
      <c r="R286" s="3190"/>
      <c r="S286" s="3190"/>
      <c r="T286" s="3190"/>
      <c r="U286" s="3190"/>
      <c r="V286" s="3190"/>
      <c r="W286" s="3190"/>
      <c r="X286" s="3190"/>
      <c r="Y286" s="3190"/>
      <c r="Z286" s="3190"/>
      <c r="AA286" s="3190"/>
      <c r="AB286" s="3190"/>
      <c r="AC286" s="3190"/>
      <c r="AF286" s="3282"/>
      <c r="AG286" s="3175"/>
      <c r="AH286" s="3228"/>
      <c r="AI286" s="3152"/>
      <c r="AJ286" s="3152"/>
      <c r="AK286" s="3152"/>
      <c r="AL286" s="3152"/>
      <c r="AM286" s="3152"/>
      <c r="AN286" s="3152"/>
      <c r="AO286" s="3152"/>
      <c r="AP286" s="3152"/>
      <c r="AQ286" s="3152"/>
      <c r="AR286" s="3152"/>
      <c r="AS286" s="3152"/>
      <c r="AT286" s="3152"/>
      <c r="AU286" s="3152"/>
      <c r="AV286" s="3152"/>
      <c r="AW286" s="3152"/>
    </row>
    <row r="287" spans="1:49" s="3158" customFormat="1" ht="11.25" customHeight="1">
      <c r="A287" s="3277"/>
      <c r="B287" s="3235"/>
      <c r="C287" s="3236"/>
      <c r="D287" s="3284" t="s">
        <v>104</v>
      </c>
      <c r="E287" s="3190" t="s">
        <v>6770</v>
      </c>
      <c r="F287" s="3190"/>
      <c r="G287" s="3190"/>
      <c r="H287" s="3190"/>
      <c r="I287" s="3190"/>
      <c r="J287" s="3190"/>
      <c r="K287" s="3190"/>
      <c r="L287" s="3190"/>
      <c r="M287" s="3190"/>
      <c r="N287" s="3190"/>
      <c r="O287" s="3190"/>
      <c r="P287" s="3190"/>
      <c r="Q287" s="3190"/>
      <c r="R287" s="3190"/>
      <c r="S287" s="3190"/>
      <c r="T287" s="3190"/>
      <c r="U287" s="3190"/>
      <c r="V287" s="3190"/>
      <c r="W287" s="3190"/>
      <c r="X287" s="3190"/>
      <c r="Y287" s="3190"/>
      <c r="Z287" s="3190"/>
      <c r="AA287" s="3190"/>
      <c r="AB287" s="3190"/>
      <c r="AC287" s="3190"/>
      <c r="AD287" s="6203" t="s">
        <v>141</v>
      </c>
      <c r="AE287" s="6205"/>
      <c r="AF287" s="3282"/>
      <c r="AG287" s="3175"/>
      <c r="AH287" s="3228"/>
      <c r="AI287" s="3152"/>
      <c r="AJ287" s="3152"/>
      <c r="AK287" s="3152"/>
      <c r="AL287" s="3152"/>
      <c r="AM287" s="3152"/>
      <c r="AN287" s="3152"/>
      <c r="AO287" s="3152"/>
      <c r="AP287" s="3152"/>
      <c r="AQ287" s="3152"/>
      <c r="AR287" s="3152"/>
      <c r="AS287" s="3152"/>
      <c r="AT287" s="3152"/>
      <c r="AU287" s="3152"/>
      <c r="AV287" s="3152"/>
      <c r="AW287" s="3152"/>
    </row>
    <row r="288" spans="1:49" s="3158" customFormat="1" ht="11.25" customHeight="1">
      <c r="A288" s="3277"/>
      <c r="B288" s="3235"/>
      <c r="C288" s="3236"/>
      <c r="D288" s="3291"/>
      <c r="E288" s="3214" t="s">
        <v>1541</v>
      </c>
      <c r="F288" s="3214"/>
      <c r="G288" s="3214"/>
      <c r="H288" s="3214"/>
      <c r="I288" s="3214"/>
      <c r="J288" s="3214"/>
      <c r="K288" s="3214"/>
      <c r="L288" s="3214"/>
      <c r="M288" s="3214"/>
      <c r="N288" s="3214"/>
      <c r="O288" s="3214"/>
      <c r="P288" s="3214"/>
      <c r="Q288" s="3214"/>
      <c r="R288" s="3214"/>
      <c r="S288" s="3190"/>
      <c r="T288" s="3190"/>
      <c r="U288" s="3190"/>
      <c r="V288" s="3190"/>
      <c r="W288" s="3190"/>
      <c r="X288" s="3190"/>
      <c r="Y288" s="3190"/>
      <c r="Z288" s="3190"/>
      <c r="AA288" s="3190"/>
      <c r="AB288" s="3190"/>
      <c r="AC288" s="3190"/>
      <c r="AD288" s="6204"/>
      <c r="AE288" s="6206"/>
      <c r="AF288" s="3282"/>
      <c r="AG288" s="3175"/>
      <c r="AH288" s="3228"/>
      <c r="AI288" s="3152"/>
      <c r="AJ288" s="3152"/>
      <c r="AK288" s="3152"/>
      <c r="AL288" s="3152"/>
      <c r="AM288" s="3152"/>
      <c r="AN288" s="3152"/>
      <c r="AO288" s="3152"/>
      <c r="AP288" s="3152"/>
      <c r="AQ288" s="3152"/>
      <c r="AR288" s="3152"/>
      <c r="AS288" s="3152"/>
      <c r="AT288" s="3152"/>
      <c r="AU288" s="3152"/>
      <c r="AV288" s="3152"/>
      <c r="AW288" s="3152"/>
    </row>
    <row r="289" spans="1:49" s="3158" customFormat="1" ht="11.25" customHeight="1">
      <c r="A289" s="3277"/>
      <c r="B289" s="3235"/>
      <c r="C289" s="3236"/>
      <c r="D289" s="3280"/>
      <c r="E289" s="3190"/>
      <c r="F289" s="3190"/>
      <c r="G289" s="3190"/>
      <c r="H289" s="3190"/>
      <c r="I289" s="3190"/>
      <c r="J289" s="3190"/>
      <c r="K289" s="3190"/>
      <c r="L289" s="3190"/>
      <c r="M289" s="3190"/>
      <c r="N289" s="3190"/>
      <c r="O289" s="3190"/>
      <c r="P289" s="3190"/>
      <c r="Q289" s="3190"/>
      <c r="R289" s="3190"/>
      <c r="S289" s="3190"/>
      <c r="T289" s="3190"/>
      <c r="U289" s="3190"/>
      <c r="V289" s="3190"/>
      <c r="W289" s="3190"/>
      <c r="X289" s="3190"/>
      <c r="Y289" s="3190"/>
      <c r="Z289" s="3190"/>
      <c r="AA289" s="3190"/>
      <c r="AB289" s="3190"/>
      <c r="AC289" s="3190"/>
      <c r="AF289" s="3282"/>
      <c r="AG289" s="3175"/>
      <c r="AH289" s="3228"/>
      <c r="AI289" s="3152"/>
      <c r="AJ289" s="3152"/>
      <c r="AK289" s="3152"/>
      <c r="AL289" s="3152"/>
      <c r="AM289" s="3152"/>
      <c r="AN289" s="3152"/>
      <c r="AO289" s="3152"/>
      <c r="AP289" s="3152"/>
      <c r="AQ289" s="3152"/>
      <c r="AR289" s="3152"/>
      <c r="AS289" s="3152"/>
      <c r="AT289" s="3152"/>
      <c r="AU289" s="3152"/>
      <c r="AV289" s="3152"/>
      <c r="AW289" s="3152"/>
    </row>
    <row r="290" spans="1:49" s="3158" customFormat="1" ht="11.25" customHeight="1">
      <c r="A290" s="3277"/>
      <c r="B290" s="3235"/>
      <c r="C290" s="3236"/>
      <c r="D290" s="3284" t="s">
        <v>105</v>
      </c>
      <c r="E290" s="3190" t="s">
        <v>1542</v>
      </c>
      <c r="F290" s="3190"/>
      <c r="G290" s="3190"/>
      <c r="H290" s="3190"/>
      <c r="I290" s="3190"/>
      <c r="J290" s="3190"/>
      <c r="K290" s="3190"/>
      <c r="L290" s="3190"/>
      <c r="M290" s="3190"/>
      <c r="N290" s="3190"/>
      <c r="O290" s="3190"/>
      <c r="P290" s="3190"/>
      <c r="Q290" s="3190"/>
      <c r="R290" s="3190"/>
      <c r="S290" s="3190"/>
      <c r="T290" s="3190"/>
      <c r="U290" s="3190"/>
      <c r="V290" s="3190"/>
      <c r="W290" s="3190"/>
      <c r="X290" s="3190"/>
      <c r="Y290" s="3190"/>
      <c r="Z290" s="3190"/>
      <c r="AA290" s="3190"/>
      <c r="AB290" s="3190"/>
      <c r="AC290" s="3190"/>
      <c r="AD290" s="6203" t="s">
        <v>143</v>
      </c>
      <c r="AE290" s="6205"/>
      <c r="AF290" s="3282"/>
      <c r="AG290" s="3175"/>
      <c r="AH290" s="3228"/>
      <c r="AI290" s="3152"/>
      <c r="AJ290" s="3152"/>
      <c r="AK290" s="3152"/>
      <c r="AL290" s="3152"/>
      <c r="AM290" s="3152"/>
      <c r="AN290" s="3152"/>
      <c r="AO290" s="3152"/>
      <c r="AP290" s="3152"/>
      <c r="AQ290" s="3152"/>
      <c r="AR290" s="3152"/>
      <c r="AS290" s="3152"/>
      <c r="AT290" s="3152"/>
      <c r="AU290" s="3152"/>
      <c r="AV290" s="3152"/>
      <c r="AW290" s="3152"/>
    </row>
    <row r="291" spans="1:49" s="3158" customFormat="1" ht="11.25" customHeight="1">
      <c r="A291" s="3277"/>
      <c r="B291" s="3235"/>
      <c r="C291" s="3236"/>
      <c r="D291" s="3294"/>
      <c r="E291" s="3195" t="s">
        <v>1543</v>
      </c>
      <c r="F291" s="3195"/>
      <c r="G291" s="3195"/>
      <c r="H291" s="3195"/>
      <c r="I291" s="3195"/>
      <c r="J291" s="3195"/>
      <c r="K291" s="3195"/>
      <c r="L291" s="3195"/>
      <c r="M291" s="3195"/>
      <c r="N291" s="3195"/>
      <c r="O291" s="3195"/>
      <c r="P291" s="3195"/>
      <c r="Q291" s="3195"/>
      <c r="R291" s="3195"/>
      <c r="S291" s="3195"/>
      <c r="T291" s="3195"/>
      <c r="U291" s="3195"/>
      <c r="V291" s="3195"/>
      <c r="W291" s="3195"/>
      <c r="X291" s="3195"/>
      <c r="Y291" s="3195"/>
      <c r="Z291" s="3195"/>
      <c r="AA291" s="3195"/>
      <c r="AB291" s="3195"/>
      <c r="AC291" s="3190"/>
      <c r="AD291" s="6204"/>
      <c r="AE291" s="6206"/>
      <c r="AF291" s="3282"/>
      <c r="AG291" s="3175"/>
      <c r="AH291" s="3228"/>
      <c r="AI291" s="3152"/>
      <c r="AJ291" s="3152"/>
      <c r="AK291" s="3152"/>
      <c r="AL291" s="3152"/>
      <c r="AM291" s="3152"/>
      <c r="AN291" s="3152"/>
      <c r="AO291" s="3152"/>
      <c r="AP291" s="3152"/>
      <c r="AQ291" s="3152"/>
      <c r="AR291" s="3152"/>
      <c r="AS291" s="3152"/>
      <c r="AT291" s="3152"/>
      <c r="AU291" s="3152"/>
      <c r="AV291" s="3152"/>
      <c r="AW291" s="3152"/>
    </row>
    <row r="292" spans="1:49" s="3158" customFormat="1" ht="11.25" customHeight="1">
      <c r="A292" s="3277"/>
      <c r="B292" s="3235"/>
      <c r="C292" s="3236"/>
      <c r="D292" s="3280"/>
      <c r="E292" s="3190"/>
      <c r="F292" s="3190"/>
      <c r="G292" s="3190"/>
      <c r="H292" s="3190"/>
      <c r="I292" s="3190"/>
      <c r="J292" s="3190"/>
      <c r="K292" s="3190"/>
      <c r="L292" s="3190"/>
      <c r="M292" s="3190"/>
      <c r="N292" s="3190"/>
      <c r="O292" s="3190"/>
      <c r="P292" s="3190"/>
      <c r="Q292" s="3190"/>
      <c r="R292" s="3190"/>
      <c r="S292" s="3190"/>
      <c r="T292" s="3190"/>
      <c r="U292" s="3190"/>
      <c r="V292" s="3190"/>
      <c r="W292" s="3190"/>
      <c r="X292" s="3190"/>
      <c r="Y292" s="3190"/>
      <c r="Z292" s="3190"/>
      <c r="AA292" s="3190"/>
      <c r="AB292" s="3190"/>
      <c r="AC292" s="3190"/>
      <c r="AF292" s="3282"/>
      <c r="AG292" s="3175"/>
      <c r="AH292" s="3228"/>
      <c r="AI292" s="3152"/>
      <c r="AJ292" s="3152"/>
      <c r="AK292" s="3152"/>
      <c r="AL292" s="3152"/>
      <c r="AM292" s="3152"/>
      <c r="AN292" s="3152"/>
      <c r="AO292" s="3152"/>
      <c r="AP292" s="3152"/>
      <c r="AQ292" s="3152"/>
      <c r="AR292" s="3152"/>
      <c r="AS292" s="3152"/>
      <c r="AT292" s="3152"/>
      <c r="AU292" s="3152"/>
      <c r="AV292" s="3152"/>
      <c r="AW292" s="3152"/>
    </row>
    <row r="293" spans="1:49" s="3158" customFormat="1" ht="11.25" customHeight="1">
      <c r="A293" s="3277"/>
      <c r="B293" s="3235"/>
      <c r="C293" s="3236"/>
      <c r="D293" s="3284" t="s">
        <v>106</v>
      </c>
      <c r="E293" s="3190" t="s">
        <v>6771</v>
      </c>
      <c r="F293" s="3190"/>
      <c r="G293" s="3190"/>
      <c r="H293" s="3190"/>
      <c r="I293" s="3190"/>
      <c r="J293" s="3190"/>
      <c r="K293" s="3190"/>
      <c r="L293" s="3190"/>
      <c r="M293" s="3190"/>
      <c r="N293" s="3190"/>
      <c r="O293" s="3190"/>
      <c r="P293" s="3190"/>
      <c r="Q293" s="3190"/>
      <c r="R293" s="3190"/>
      <c r="S293" s="3190"/>
      <c r="T293" s="3190"/>
      <c r="U293" s="3190"/>
      <c r="V293" s="3190"/>
      <c r="W293" s="3190"/>
      <c r="X293" s="3190"/>
      <c r="Y293" s="3190"/>
      <c r="Z293" s="3190"/>
      <c r="AA293" s="3190"/>
      <c r="AB293" s="3190"/>
      <c r="AC293" s="3190"/>
      <c r="AD293" s="6203" t="s">
        <v>144</v>
      </c>
      <c r="AE293" s="6205"/>
      <c r="AF293" s="3282"/>
      <c r="AG293" s="3175"/>
      <c r="AH293" s="3228"/>
      <c r="AI293" s="3152"/>
      <c r="AJ293" s="3152"/>
      <c r="AK293" s="3152"/>
      <c r="AL293" s="3152"/>
      <c r="AM293" s="3152"/>
      <c r="AN293" s="3152"/>
      <c r="AO293" s="3152"/>
      <c r="AP293" s="3152"/>
      <c r="AQ293" s="3152"/>
      <c r="AR293" s="3152"/>
      <c r="AS293" s="3152"/>
      <c r="AT293" s="3152"/>
      <c r="AU293" s="3152"/>
      <c r="AV293" s="3152"/>
      <c r="AW293" s="3152"/>
    </row>
    <row r="294" spans="1:49" s="3158" customFormat="1" ht="11.25" customHeight="1">
      <c r="A294" s="3277"/>
      <c r="B294" s="3235"/>
      <c r="C294" s="3236"/>
      <c r="D294" s="3291"/>
      <c r="E294" s="3214" t="s">
        <v>6772</v>
      </c>
      <c r="F294" s="3214"/>
      <c r="G294" s="3214"/>
      <c r="H294" s="3214"/>
      <c r="I294" s="3214"/>
      <c r="J294" s="3214"/>
      <c r="K294" s="3214"/>
      <c r="L294" s="3214"/>
      <c r="M294" s="3214"/>
      <c r="N294" s="3214"/>
      <c r="O294" s="3214"/>
      <c r="P294" s="3214"/>
      <c r="Q294" s="3214"/>
      <c r="R294" s="3214"/>
      <c r="S294" s="3214"/>
      <c r="T294" s="3214"/>
      <c r="U294" s="3214"/>
      <c r="V294" s="3214"/>
      <c r="W294" s="3214"/>
      <c r="X294" s="3214"/>
      <c r="Y294" s="3214"/>
      <c r="Z294" s="3214"/>
      <c r="AA294" s="3214"/>
      <c r="AB294" s="3214"/>
      <c r="AC294" s="3214"/>
      <c r="AD294" s="6204"/>
      <c r="AE294" s="6206"/>
      <c r="AF294" s="3282"/>
      <c r="AG294" s="3175"/>
      <c r="AH294" s="3228"/>
      <c r="AI294" s="3152"/>
      <c r="AJ294" s="3152"/>
      <c r="AK294" s="3152"/>
      <c r="AL294" s="3152"/>
      <c r="AM294" s="3152"/>
      <c r="AN294" s="3152"/>
      <c r="AO294" s="3152"/>
      <c r="AP294" s="3152"/>
      <c r="AQ294" s="3152"/>
      <c r="AR294" s="3152"/>
      <c r="AS294" s="3152"/>
      <c r="AT294" s="3152"/>
      <c r="AU294" s="3152"/>
      <c r="AV294" s="3152"/>
      <c r="AW294" s="3152"/>
    </row>
    <row r="295" spans="1:49" s="3158" customFormat="1" ht="11.25" customHeight="1">
      <c r="A295" s="3277"/>
      <c r="B295" s="3235"/>
      <c r="C295" s="3236"/>
      <c r="D295" s="3291"/>
      <c r="E295" s="3190"/>
      <c r="F295" s="3190"/>
      <c r="G295" s="3190"/>
      <c r="H295" s="3190"/>
      <c r="I295" s="3190"/>
      <c r="J295" s="3190"/>
      <c r="K295" s="3190"/>
      <c r="L295" s="3190"/>
      <c r="M295" s="3190"/>
      <c r="N295" s="3190"/>
      <c r="O295" s="3190"/>
      <c r="P295" s="3190"/>
      <c r="Q295" s="3190"/>
      <c r="R295" s="3190"/>
      <c r="S295" s="3190"/>
      <c r="T295" s="3190"/>
      <c r="U295" s="3190"/>
      <c r="V295" s="3190"/>
      <c r="W295" s="3190"/>
      <c r="X295" s="3190"/>
      <c r="Y295" s="3190"/>
      <c r="Z295" s="3190"/>
      <c r="AA295" s="3190"/>
      <c r="AB295" s="3190"/>
      <c r="AC295" s="3190"/>
      <c r="AF295" s="3282"/>
      <c r="AG295" s="3175"/>
      <c r="AH295" s="3228"/>
      <c r="AI295" s="3152"/>
      <c r="AJ295" s="3152"/>
      <c r="AK295" s="3152"/>
      <c r="AL295" s="3152"/>
      <c r="AM295" s="3152"/>
      <c r="AN295" s="3152"/>
      <c r="AO295" s="3152"/>
      <c r="AP295" s="3152"/>
      <c r="AQ295" s="3152"/>
      <c r="AR295" s="3152"/>
      <c r="AS295" s="3152"/>
      <c r="AT295" s="3152"/>
      <c r="AU295" s="3152"/>
      <c r="AV295" s="3152"/>
      <c r="AW295" s="3152"/>
    </row>
    <row r="296" spans="1:49" s="3158" customFormat="1" ht="11.25" customHeight="1">
      <c r="A296" s="3277"/>
      <c r="B296" s="3235"/>
      <c r="C296" s="3236"/>
      <c r="D296" s="3284" t="s">
        <v>107</v>
      </c>
      <c r="E296" s="3190" t="s">
        <v>1334</v>
      </c>
      <c r="F296" s="3190"/>
      <c r="G296" s="3190"/>
      <c r="H296" s="3373"/>
      <c r="I296" s="3373"/>
      <c r="J296" s="3373"/>
      <c r="K296" s="3373"/>
      <c r="L296" s="3373"/>
      <c r="M296" s="3373"/>
      <c r="N296" s="3373"/>
      <c r="O296" s="3373"/>
      <c r="P296" s="3373"/>
      <c r="Q296" s="3373"/>
      <c r="R296" s="3373"/>
      <c r="S296" s="3373"/>
      <c r="T296" s="3373"/>
      <c r="U296" s="3373"/>
      <c r="V296" s="3373"/>
      <c r="W296" s="3373"/>
      <c r="X296" s="3373"/>
      <c r="Y296" s="3373"/>
      <c r="Z296" s="3373"/>
      <c r="AA296" s="3373"/>
      <c r="AB296" s="3373"/>
      <c r="AC296" s="3373"/>
      <c r="AD296" s="6203" t="s">
        <v>146</v>
      </c>
      <c r="AE296" s="6205"/>
      <c r="AF296" s="3282"/>
      <c r="AG296" s="3175"/>
      <c r="AH296" s="3228"/>
      <c r="AI296" s="3152"/>
      <c r="AJ296" s="3152"/>
      <c r="AK296" s="3152"/>
      <c r="AL296" s="3152"/>
      <c r="AM296" s="3152"/>
      <c r="AN296" s="3152"/>
      <c r="AO296" s="3152"/>
      <c r="AP296" s="3152"/>
      <c r="AQ296" s="3152"/>
      <c r="AR296" s="3152"/>
      <c r="AS296" s="3152"/>
      <c r="AT296" s="3152"/>
      <c r="AU296" s="3152"/>
      <c r="AV296" s="3152"/>
      <c r="AW296" s="3152"/>
    </row>
    <row r="297" spans="1:49" s="3158" customFormat="1" ht="11.25" customHeight="1">
      <c r="A297" s="3277"/>
      <c r="B297" s="3235"/>
      <c r="C297" s="3236"/>
      <c r="D297" s="3291"/>
      <c r="E297" s="3214" t="s">
        <v>1335</v>
      </c>
      <c r="F297" s="3214"/>
      <c r="G297" s="3214"/>
      <c r="H297" s="3374"/>
      <c r="I297" s="3374"/>
      <c r="J297" s="3374"/>
      <c r="K297" s="3374"/>
      <c r="L297" s="3374"/>
      <c r="M297" s="3374"/>
      <c r="N297" s="3374"/>
      <c r="O297" s="3374"/>
      <c r="P297" s="3374"/>
      <c r="Q297" s="3374"/>
      <c r="R297" s="3374"/>
      <c r="S297" s="3374"/>
      <c r="T297" s="3374"/>
      <c r="U297" s="3374"/>
      <c r="V297" s="3374"/>
      <c r="W297" s="3374"/>
      <c r="X297" s="3374"/>
      <c r="Y297" s="3374"/>
      <c r="Z297" s="3374"/>
      <c r="AA297" s="3374"/>
      <c r="AB297" s="3374"/>
      <c r="AC297" s="3374"/>
      <c r="AD297" s="6204"/>
      <c r="AE297" s="6206"/>
      <c r="AF297" s="3282"/>
      <c r="AG297" s="3175"/>
      <c r="AH297" s="3228"/>
      <c r="AI297" s="3152"/>
      <c r="AJ297" s="3152"/>
      <c r="AK297" s="3152"/>
      <c r="AL297" s="3152"/>
      <c r="AM297" s="3152"/>
      <c r="AN297" s="3152"/>
      <c r="AO297" s="3152"/>
      <c r="AP297" s="3152"/>
      <c r="AQ297" s="3152"/>
      <c r="AR297" s="3152"/>
      <c r="AS297" s="3152"/>
      <c r="AT297" s="3152"/>
      <c r="AU297" s="3152"/>
      <c r="AV297" s="3152"/>
      <c r="AW297" s="3152"/>
    </row>
    <row r="298" spans="1:49" s="3158" customFormat="1" ht="11.25" customHeight="1">
      <c r="A298" s="3277"/>
      <c r="B298" s="3235"/>
      <c r="C298" s="3236"/>
      <c r="D298" s="3291"/>
      <c r="E298" s="3214"/>
      <c r="F298" s="3214"/>
      <c r="G298" s="3214"/>
      <c r="H298" s="3214"/>
      <c r="I298" s="3214"/>
      <c r="J298" s="3214"/>
      <c r="K298" s="3214"/>
      <c r="L298" s="3214"/>
      <c r="M298" s="3214"/>
      <c r="N298" s="3214"/>
      <c r="O298" s="3214"/>
      <c r="P298" s="3214"/>
      <c r="Q298" s="3214"/>
      <c r="R298" s="3214"/>
      <c r="S298" s="3214"/>
      <c r="T298" s="3214"/>
      <c r="U298" s="3214"/>
      <c r="V298" s="3214"/>
      <c r="W298" s="3214"/>
      <c r="X298" s="3214"/>
      <c r="Y298" s="3214"/>
      <c r="Z298" s="3214"/>
      <c r="AA298" s="3214"/>
      <c r="AB298" s="3214"/>
      <c r="AC298" s="3214"/>
      <c r="AF298" s="3282"/>
      <c r="AG298" s="3175"/>
      <c r="AH298" s="3228"/>
      <c r="AI298" s="3152"/>
      <c r="AJ298" s="3152"/>
      <c r="AK298" s="3152"/>
      <c r="AL298" s="3152"/>
      <c r="AM298" s="3152"/>
      <c r="AN298" s="3152"/>
      <c r="AO298" s="3152"/>
      <c r="AP298" s="3152"/>
      <c r="AQ298" s="3152"/>
      <c r="AR298" s="3152"/>
      <c r="AS298" s="3152"/>
      <c r="AT298" s="3152"/>
      <c r="AU298" s="3152"/>
      <c r="AV298" s="3152"/>
      <c r="AW298" s="3152"/>
    </row>
    <row r="299" spans="1:49" s="3158" customFormat="1" ht="11.25" customHeight="1">
      <c r="A299" s="3277"/>
      <c r="B299" s="3235"/>
      <c r="C299" s="3236"/>
      <c r="D299" s="3284" t="s">
        <v>302</v>
      </c>
      <c r="E299" s="3190" t="s">
        <v>377</v>
      </c>
      <c r="F299" s="3190"/>
      <c r="G299" s="3190"/>
      <c r="H299" s="3190"/>
      <c r="I299" s="3190"/>
      <c r="J299" s="3190"/>
      <c r="K299" s="3190"/>
      <c r="L299" s="3190"/>
      <c r="M299" s="3190"/>
      <c r="N299" s="3190"/>
      <c r="O299" s="3190"/>
      <c r="P299" s="3190"/>
      <c r="Q299" s="3190"/>
      <c r="R299" s="3190"/>
      <c r="S299" s="3190"/>
      <c r="T299" s="3190"/>
      <c r="U299" s="3190"/>
      <c r="V299" s="3190"/>
      <c r="W299" s="3190"/>
      <c r="X299" s="3190"/>
      <c r="Y299" s="3190"/>
      <c r="Z299" s="3190"/>
      <c r="AA299" s="3190"/>
      <c r="AB299" s="3190"/>
      <c r="AC299" s="3190"/>
      <c r="AD299" s="6203" t="s">
        <v>147</v>
      </c>
      <c r="AE299" s="6205"/>
      <c r="AF299" s="3282"/>
      <c r="AG299" s="3175"/>
      <c r="AH299" s="3228"/>
      <c r="AI299" s="3152"/>
      <c r="AJ299" s="3152"/>
      <c r="AK299" s="3152"/>
      <c r="AL299" s="3152"/>
      <c r="AM299" s="3152"/>
      <c r="AN299" s="3152"/>
      <c r="AO299" s="3152"/>
      <c r="AP299" s="3152"/>
      <c r="AQ299" s="3152"/>
      <c r="AR299" s="3152"/>
      <c r="AS299" s="3152"/>
      <c r="AT299" s="3152"/>
      <c r="AU299" s="3152"/>
      <c r="AV299" s="3152"/>
      <c r="AW299" s="3152"/>
    </row>
    <row r="300" spans="1:49" s="3158" customFormat="1" ht="11.25" customHeight="1">
      <c r="A300" s="3277"/>
      <c r="B300" s="3296"/>
      <c r="C300" s="3152"/>
      <c r="D300" s="3227"/>
      <c r="E300" s="3209" t="s">
        <v>378</v>
      </c>
      <c r="F300" s="3297"/>
      <c r="G300" s="3297"/>
      <c r="H300" s="3297"/>
      <c r="I300" s="3297"/>
      <c r="J300" s="3297"/>
      <c r="K300" s="3297"/>
      <c r="L300" s="3297"/>
      <c r="M300" s="3297"/>
      <c r="N300" s="3297"/>
      <c r="O300" s="3297"/>
      <c r="P300" s="3297"/>
      <c r="Q300" s="3227"/>
      <c r="R300" s="3227"/>
      <c r="S300" s="3227"/>
      <c r="T300" s="3227"/>
      <c r="U300" s="3227"/>
      <c r="V300" s="3227"/>
      <c r="W300" s="3175"/>
      <c r="X300" s="3175"/>
      <c r="Y300" s="3175"/>
      <c r="Z300" s="3175"/>
      <c r="AA300" s="3175"/>
      <c r="AB300" s="3175"/>
      <c r="AC300" s="3175"/>
      <c r="AD300" s="6204"/>
      <c r="AE300" s="6206"/>
      <c r="AF300" s="3282"/>
      <c r="AG300" s="3175"/>
      <c r="AH300" s="3228"/>
      <c r="AI300" s="3152"/>
      <c r="AJ300" s="3152"/>
      <c r="AK300" s="3152"/>
      <c r="AL300" s="3152"/>
      <c r="AM300" s="3152"/>
      <c r="AN300" s="3152"/>
      <c r="AO300" s="3152"/>
      <c r="AP300" s="3152"/>
      <c r="AQ300" s="3152"/>
      <c r="AR300" s="3152"/>
      <c r="AS300" s="3152"/>
      <c r="AT300" s="3152"/>
      <c r="AU300" s="3152"/>
      <c r="AV300" s="3152"/>
      <c r="AW300" s="3152"/>
    </row>
    <row r="301" spans="1:49" s="3158" customFormat="1" ht="11.25" customHeight="1">
      <c r="A301" s="3277"/>
      <c r="B301" s="3296"/>
      <c r="C301" s="3152"/>
      <c r="D301" s="3227"/>
      <c r="E301" s="3227"/>
      <c r="F301" s="3297"/>
      <c r="G301" s="3297"/>
      <c r="H301" s="3297"/>
      <c r="I301" s="3297"/>
      <c r="J301" s="3297"/>
      <c r="K301" s="3297"/>
      <c r="L301" s="3297"/>
      <c r="M301" s="3297"/>
      <c r="N301" s="3297"/>
      <c r="O301" s="3297"/>
      <c r="P301" s="3297"/>
      <c r="Q301" s="3227"/>
      <c r="R301" s="3227"/>
      <c r="S301" s="3227"/>
      <c r="T301" s="3227"/>
      <c r="U301" s="3227"/>
      <c r="V301" s="3227"/>
      <c r="W301" s="3175"/>
      <c r="X301" s="3175"/>
      <c r="Y301" s="3175"/>
      <c r="Z301" s="6216">
        <v>310110</v>
      </c>
      <c r="AA301" s="6216"/>
      <c r="AB301" s="3175"/>
      <c r="AC301" s="3175"/>
      <c r="AD301" s="3255"/>
      <c r="AE301" s="3255"/>
      <c r="AF301" s="3282"/>
      <c r="AG301" s="3175"/>
      <c r="AH301" s="3228"/>
      <c r="AI301" s="3152"/>
      <c r="AJ301" s="3152"/>
      <c r="AK301" s="3152"/>
      <c r="AL301" s="3152"/>
      <c r="AM301" s="3152"/>
      <c r="AN301" s="3152"/>
      <c r="AO301" s="3152"/>
      <c r="AP301" s="3152"/>
      <c r="AQ301" s="3152"/>
      <c r="AR301" s="3152"/>
      <c r="AS301" s="3152"/>
      <c r="AT301" s="3152"/>
      <c r="AU301" s="3152"/>
      <c r="AV301" s="3152"/>
      <c r="AW301" s="3152"/>
    </row>
    <row r="302" spans="1:49" s="3158" customFormat="1" ht="18.899999999999999" customHeight="1">
      <c r="A302" s="3277"/>
      <c r="B302" s="3296"/>
      <c r="C302" s="3152"/>
      <c r="D302" s="3227"/>
      <c r="E302" s="6217"/>
      <c r="F302" s="6218"/>
      <c r="G302" s="6218"/>
      <c r="H302" s="6218"/>
      <c r="I302" s="6218"/>
      <c r="J302" s="6218"/>
      <c r="K302" s="6218"/>
      <c r="L302" s="6218"/>
      <c r="M302" s="6218"/>
      <c r="N302" s="6218"/>
      <c r="O302" s="6218"/>
      <c r="P302" s="6218"/>
      <c r="Q302" s="6218"/>
      <c r="R302" s="6218"/>
      <c r="S302" s="6218"/>
      <c r="T302" s="6218"/>
      <c r="U302" s="6218"/>
      <c r="V302" s="6218"/>
      <c r="W302" s="6218"/>
      <c r="X302" s="6218"/>
      <c r="Y302" s="6218"/>
      <c r="Z302" s="6218"/>
      <c r="AA302" s="6219"/>
      <c r="AB302" s="3175"/>
      <c r="AC302" s="3175"/>
      <c r="AF302" s="3282"/>
      <c r="AG302" s="3175"/>
      <c r="AH302" s="3228"/>
      <c r="AI302" s="3152"/>
      <c r="AJ302" s="3152"/>
      <c r="AK302" s="3152"/>
      <c r="AL302" s="3152"/>
      <c r="AM302" s="3152"/>
      <c r="AN302" s="3152"/>
      <c r="AO302" s="3152"/>
      <c r="AP302" s="3152"/>
      <c r="AQ302" s="3152"/>
      <c r="AR302" s="3152"/>
      <c r="AS302" s="3152"/>
      <c r="AT302" s="3152"/>
      <c r="AU302" s="3152"/>
      <c r="AV302" s="3152"/>
      <c r="AW302" s="3152"/>
    </row>
    <row r="303" spans="1:49" s="3158" customFormat="1" ht="18.899999999999999" customHeight="1">
      <c r="A303" s="3277"/>
      <c r="B303" s="3296"/>
      <c r="C303" s="3152"/>
      <c r="D303" s="3227"/>
      <c r="E303" s="6220"/>
      <c r="F303" s="6221"/>
      <c r="G303" s="6221"/>
      <c r="H303" s="6221"/>
      <c r="I303" s="6221"/>
      <c r="J303" s="6221"/>
      <c r="K303" s="6221"/>
      <c r="L303" s="6221"/>
      <c r="M303" s="6221"/>
      <c r="N303" s="6221"/>
      <c r="O303" s="6221"/>
      <c r="P303" s="6221"/>
      <c r="Q303" s="6221"/>
      <c r="R303" s="6221"/>
      <c r="S303" s="6221"/>
      <c r="T303" s="6221"/>
      <c r="U303" s="6221"/>
      <c r="V303" s="6221"/>
      <c r="W303" s="6221"/>
      <c r="X303" s="6221"/>
      <c r="Y303" s="6221"/>
      <c r="Z303" s="6221"/>
      <c r="AA303" s="6222"/>
      <c r="AB303" s="3175"/>
      <c r="AC303" s="3175"/>
      <c r="AF303" s="3282"/>
      <c r="AG303" s="3175"/>
      <c r="AH303" s="3228"/>
      <c r="AI303" s="3152"/>
      <c r="AJ303" s="3152"/>
      <c r="AK303" s="3152"/>
      <c r="AL303" s="3152"/>
      <c r="AM303" s="3152"/>
      <c r="AN303" s="3152"/>
      <c r="AO303" s="3152"/>
      <c r="AP303" s="3152"/>
      <c r="AQ303" s="3152"/>
      <c r="AR303" s="3152"/>
      <c r="AS303" s="3152"/>
      <c r="AT303" s="3152"/>
      <c r="AU303" s="3152"/>
      <c r="AV303" s="3152"/>
      <c r="AW303" s="3152"/>
    </row>
    <row r="304" spans="1:49" s="3158" customFormat="1" ht="11.25" customHeight="1">
      <c r="A304" s="3277"/>
      <c r="B304" s="3296"/>
      <c r="C304" s="3152"/>
      <c r="D304" s="3227"/>
      <c r="E304" s="3227"/>
      <c r="F304" s="3297"/>
      <c r="G304" s="3297"/>
      <c r="H304" s="3297"/>
      <c r="I304" s="3297"/>
      <c r="J304" s="3297"/>
      <c r="K304" s="3297"/>
      <c r="L304" s="3297"/>
      <c r="M304" s="3297"/>
      <c r="N304" s="3297"/>
      <c r="O304" s="3297"/>
      <c r="P304" s="3297"/>
      <c r="Q304" s="3227"/>
      <c r="R304" s="3227"/>
      <c r="S304" s="3227"/>
      <c r="T304" s="3227"/>
      <c r="U304" s="3227"/>
      <c r="V304" s="3227"/>
      <c r="W304" s="3175"/>
      <c r="X304" s="3175"/>
      <c r="Y304" s="3175"/>
      <c r="Z304" s="3175"/>
      <c r="AA304" s="3175"/>
      <c r="AB304" s="3175"/>
      <c r="AC304" s="3175"/>
      <c r="AF304" s="3282"/>
      <c r="AG304" s="3175"/>
      <c r="AH304" s="3228"/>
      <c r="AI304" s="3152"/>
      <c r="AJ304" s="3152"/>
      <c r="AK304" s="3152"/>
      <c r="AL304" s="3152"/>
      <c r="AM304" s="3152"/>
      <c r="AN304" s="3152"/>
      <c r="AO304" s="3152"/>
      <c r="AP304" s="3152"/>
      <c r="AQ304" s="3152"/>
      <c r="AR304" s="3152"/>
      <c r="AS304" s="3152"/>
      <c r="AT304" s="3152"/>
      <c r="AU304" s="3152"/>
      <c r="AV304" s="3152"/>
      <c r="AW304" s="3152"/>
    </row>
    <row r="305" spans="1:49" s="3158" customFormat="1" ht="11.25" customHeight="1">
      <c r="A305" s="3277"/>
      <c r="B305" s="3296"/>
      <c r="C305" s="3152"/>
      <c r="D305" s="3284" t="s">
        <v>303</v>
      </c>
      <c r="E305" s="3190" t="s">
        <v>421</v>
      </c>
      <c r="F305" s="3297"/>
      <c r="G305" s="3297"/>
      <c r="H305" s="3297"/>
      <c r="I305" s="3297"/>
      <c r="J305" s="3297"/>
      <c r="K305" s="3297"/>
      <c r="L305" s="3297"/>
      <c r="M305" s="3297"/>
      <c r="N305" s="3297"/>
      <c r="O305" s="3297"/>
      <c r="P305" s="3297"/>
      <c r="Q305" s="3227"/>
      <c r="R305" s="3227"/>
      <c r="S305" s="3227"/>
      <c r="T305" s="3227"/>
      <c r="U305" s="3227"/>
      <c r="V305" s="3227"/>
      <c r="W305" s="3175"/>
      <c r="X305" s="3175"/>
      <c r="Y305" s="3175"/>
      <c r="Z305" s="3175"/>
      <c r="AA305" s="3175"/>
      <c r="AB305" s="3175"/>
      <c r="AC305" s="3175"/>
      <c r="AD305" s="6204">
        <v>11</v>
      </c>
      <c r="AE305" s="6205"/>
      <c r="AF305" s="3282"/>
      <c r="AG305" s="3175"/>
      <c r="AH305" s="3228"/>
      <c r="AI305" s="3152"/>
      <c r="AJ305" s="3152"/>
      <c r="AK305" s="3152"/>
      <c r="AL305" s="3152"/>
      <c r="AM305" s="3152"/>
      <c r="AN305" s="3152"/>
      <c r="AO305" s="3152"/>
      <c r="AP305" s="3152"/>
      <c r="AQ305" s="3152"/>
      <c r="AR305" s="3152"/>
      <c r="AS305" s="3152"/>
      <c r="AT305" s="3152"/>
      <c r="AU305" s="3152"/>
      <c r="AV305" s="3152"/>
      <c r="AW305" s="3152"/>
    </row>
    <row r="306" spans="1:49" s="3158" customFormat="1" ht="11.25" customHeight="1">
      <c r="A306" s="3277"/>
      <c r="B306" s="3296"/>
      <c r="C306" s="3152"/>
      <c r="D306" s="3227"/>
      <c r="E306" s="3209" t="s">
        <v>422</v>
      </c>
      <c r="F306" s="3297"/>
      <c r="G306" s="3297"/>
      <c r="H306" s="3297"/>
      <c r="I306" s="3297"/>
      <c r="J306" s="3297"/>
      <c r="K306" s="3297"/>
      <c r="L306" s="3297"/>
      <c r="M306" s="3297"/>
      <c r="N306" s="3297"/>
      <c r="O306" s="3297"/>
      <c r="P306" s="3297"/>
      <c r="Q306" s="3227"/>
      <c r="R306" s="3227"/>
      <c r="S306" s="3227"/>
      <c r="T306" s="3227"/>
      <c r="U306" s="3227"/>
      <c r="V306" s="3227"/>
      <c r="W306" s="3175"/>
      <c r="X306" s="3175"/>
      <c r="Y306" s="3175"/>
      <c r="Z306" s="3175"/>
      <c r="AA306" s="3175"/>
      <c r="AB306" s="3175"/>
      <c r="AC306" s="3175"/>
      <c r="AD306" s="6204"/>
      <c r="AE306" s="6206"/>
      <c r="AF306" s="3282"/>
      <c r="AG306" s="3175"/>
      <c r="AH306" s="3228"/>
      <c r="AI306" s="3152"/>
      <c r="AJ306" s="3152"/>
      <c r="AK306" s="3152"/>
      <c r="AL306" s="3152"/>
      <c r="AM306" s="3152"/>
      <c r="AN306" s="3152"/>
      <c r="AO306" s="3152"/>
      <c r="AP306" s="3152"/>
      <c r="AQ306" s="3152"/>
      <c r="AR306" s="3152"/>
      <c r="AS306" s="3152"/>
      <c r="AT306" s="3152"/>
      <c r="AU306" s="3152"/>
      <c r="AV306" s="3152"/>
      <c r="AW306" s="3152"/>
    </row>
    <row r="307" spans="1:49" s="3158" customFormat="1" ht="11.25" customHeight="1">
      <c r="A307" s="3276"/>
      <c r="B307" s="3375"/>
      <c r="C307" s="3182"/>
      <c r="D307" s="3376"/>
      <c r="E307" s="3376"/>
      <c r="F307" s="3377"/>
      <c r="G307" s="3377"/>
      <c r="H307" s="3377"/>
      <c r="I307" s="3377"/>
      <c r="J307" s="3377"/>
      <c r="K307" s="3377"/>
      <c r="L307" s="3377"/>
      <c r="M307" s="3377"/>
      <c r="N307" s="3377"/>
      <c r="O307" s="3377"/>
      <c r="P307" s="3377"/>
      <c r="Q307" s="3376"/>
      <c r="R307" s="3376"/>
      <c r="S307" s="3376"/>
      <c r="T307" s="3376"/>
      <c r="U307" s="3376"/>
      <c r="V307" s="3376"/>
      <c r="W307" s="3189"/>
      <c r="X307" s="3189"/>
      <c r="Y307" s="3189"/>
      <c r="Z307" s="3189"/>
      <c r="AA307" s="3189"/>
      <c r="AB307" s="3189"/>
      <c r="AC307" s="3189"/>
      <c r="AD307" s="3182"/>
      <c r="AE307" s="3182"/>
      <c r="AF307" s="3378"/>
      <c r="AG307" s="3189"/>
      <c r="AH307" s="3379"/>
      <c r="AI307" s="3152"/>
      <c r="AJ307" s="3152"/>
      <c r="AK307" s="3152"/>
      <c r="AL307" s="3152"/>
      <c r="AM307" s="3152"/>
      <c r="AN307" s="3152"/>
      <c r="AO307" s="3152"/>
      <c r="AP307" s="3152"/>
      <c r="AQ307" s="3152"/>
      <c r="AR307" s="3152"/>
      <c r="AS307" s="3152"/>
      <c r="AT307" s="3152"/>
      <c r="AU307" s="3152"/>
      <c r="AV307" s="3152"/>
      <c r="AW307" s="3152"/>
    </row>
    <row r="308" spans="1:49" s="3193" customFormat="1" ht="6.75" customHeight="1">
      <c r="A308" s="3150"/>
      <c r="B308" s="3151"/>
      <c r="C308" s="3137"/>
      <c r="D308" s="3209"/>
      <c r="E308" s="3160"/>
      <c r="F308" s="3169"/>
      <c r="G308" s="3169"/>
      <c r="H308" s="3131"/>
      <c r="I308" s="3131"/>
      <c r="J308" s="3161"/>
      <c r="K308" s="3161"/>
      <c r="L308" s="3161"/>
      <c r="M308" s="3152"/>
      <c r="N308" s="3161"/>
      <c r="O308" s="3161"/>
      <c r="P308" s="3161"/>
      <c r="Q308" s="3161"/>
      <c r="R308" s="3161"/>
      <c r="S308" s="3161"/>
      <c r="T308" s="3161"/>
      <c r="U308" s="3168"/>
      <c r="V308" s="3161"/>
      <c r="W308" s="3161"/>
      <c r="X308" s="3161"/>
      <c r="Y308" s="3161"/>
      <c r="Z308" s="3161"/>
      <c r="AA308" s="3161"/>
      <c r="AB308" s="3161"/>
      <c r="AC308" s="3152"/>
      <c r="AD308" s="3191"/>
      <c r="AE308" s="3191"/>
      <c r="AF308" s="3191"/>
      <c r="AG308" s="3132"/>
      <c r="AH308" s="3152"/>
      <c r="AI308" s="3152"/>
      <c r="AJ308" s="3192"/>
      <c r="AK308" s="3192"/>
      <c r="AL308" s="3192"/>
      <c r="AM308" s="3192"/>
      <c r="AN308" s="3192"/>
      <c r="AO308" s="3192"/>
      <c r="AP308" s="3192"/>
      <c r="AQ308" s="3192"/>
      <c r="AR308" s="3192"/>
      <c r="AS308" s="3192"/>
      <c r="AT308" s="3192"/>
      <c r="AU308" s="3192"/>
      <c r="AV308" s="3192"/>
      <c r="AW308" s="3192"/>
    </row>
    <row r="309" spans="1:49" s="3193" customFormat="1" ht="11.25" customHeight="1">
      <c r="A309" s="3150"/>
      <c r="B309" s="6207" t="s">
        <v>504</v>
      </c>
      <c r="C309" s="6207"/>
      <c r="D309" s="3190" t="s">
        <v>4707</v>
      </c>
      <c r="E309" s="3239"/>
      <c r="F309" s="3239"/>
      <c r="G309" s="3239"/>
      <c r="H309" s="3239"/>
      <c r="I309" s="3239"/>
      <c r="J309" s="3239"/>
      <c r="K309" s="3239"/>
      <c r="L309" s="3239"/>
      <c r="M309" s="3239"/>
      <c r="N309" s="3239"/>
      <c r="O309" s="3239"/>
      <c r="P309" s="3239"/>
      <c r="Q309" s="3239"/>
      <c r="R309" s="3239"/>
      <c r="S309" s="3239"/>
      <c r="T309" s="3239"/>
      <c r="U309" s="3239"/>
      <c r="V309" s="3239"/>
      <c r="W309" s="3239"/>
      <c r="X309" s="3239"/>
      <c r="Y309" s="3239"/>
      <c r="Z309" s="3239"/>
      <c r="AA309" s="3239"/>
      <c r="AB309" s="3161"/>
      <c r="AC309" s="3152"/>
      <c r="AD309" s="3191"/>
      <c r="AE309" s="3191"/>
      <c r="AF309" s="3191"/>
      <c r="AG309" s="3132"/>
      <c r="AH309" s="3152"/>
      <c r="AI309" s="3152"/>
      <c r="AJ309" s="3192"/>
      <c r="AK309" s="3192"/>
      <c r="AL309" s="3192"/>
      <c r="AM309" s="3192"/>
      <c r="AN309" s="3192"/>
      <c r="AO309" s="3192"/>
      <c r="AP309" s="3192"/>
      <c r="AQ309" s="3192"/>
      <c r="AR309" s="3192"/>
      <c r="AS309" s="3192"/>
      <c r="AT309" s="3192"/>
      <c r="AU309" s="3192"/>
      <c r="AV309" s="3192"/>
      <c r="AW309" s="3192"/>
    </row>
    <row r="310" spans="1:49" s="3193" customFormat="1" ht="11.25" customHeight="1">
      <c r="A310" s="3150"/>
      <c r="B310" s="3235"/>
      <c r="C310" s="3236"/>
      <c r="D310" s="3195" t="s">
        <v>6773</v>
      </c>
      <c r="E310" s="3239"/>
      <c r="F310" s="3239"/>
      <c r="G310" s="3239"/>
      <c r="H310" s="3239"/>
      <c r="I310" s="3239"/>
      <c r="J310" s="3239"/>
      <c r="K310" s="3239"/>
      <c r="L310" s="3239"/>
      <c r="M310" s="3239"/>
      <c r="N310" s="3239"/>
      <c r="O310" s="3239"/>
      <c r="P310" s="3239"/>
      <c r="Q310" s="3239"/>
      <c r="R310" s="3239"/>
      <c r="S310" s="3239"/>
      <c r="T310" s="3239"/>
      <c r="U310" s="3239"/>
      <c r="V310" s="3239"/>
      <c r="W310" s="3239"/>
      <c r="X310" s="3239"/>
      <c r="Y310" s="3239"/>
      <c r="Z310" s="3239"/>
      <c r="AA310" s="3239"/>
      <c r="AB310" s="3161"/>
      <c r="AC310" s="3152"/>
      <c r="AD310" s="3191"/>
      <c r="AE310" s="3191"/>
      <c r="AF310" s="3191"/>
      <c r="AG310" s="3132"/>
      <c r="AH310" s="3152"/>
      <c r="AI310" s="3152"/>
      <c r="AJ310" s="3192"/>
      <c r="AK310" s="3192"/>
      <c r="AL310" s="3192"/>
      <c r="AM310" s="3192"/>
      <c r="AN310" s="3192"/>
      <c r="AO310" s="3192"/>
      <c r="AP310" s="3192"/>
      <c r="AQ310" s="3192"/>
      <c r="AR310" s="3192"/>
      <c r="AS310" s="3192"/>
      <c r="AT310" s="3192"/>
      <c r="AU310" s="3192"/>
      <c r="AV310" s="3192"/>
      <c r="AW310" s="3192"/>
    </row>
    <row r="311" spans="1:49" s="3193" customFormat="1" ht="11.25" customHeight="1">
      <c r="A311" s="3150"/>
      <c r="B311" s="3235"/>
      <c r="C311" s="3235"/>
      <c r="D311" s="3380"/>
      <c r="E311" s="3380"/>
      <c r="F311" s="3380"/>
      <c r="G311" s="3380"/>
      <c r="H311" s="3380"/>
      <c r="I311" s="3380"/>
      <c r="J311" s="3380"/>
      <c r="K311" s="3380"/>
      <c r="L311" s="3380"/>
      <c r="M311" s="3380"/>
      <c r="N311" s="3380"/>
      <c r="O311" s="3380"/>
      <c r="P311" s="3380"/>
      <c r="Q311" s="3380"/>
      <c r="R311" s="3380"/>
      <c r="S311" s="3380"/>
      <c r="T311" s="3380"/>
      <c r="U311" s="3380"/>
      <c r="V311" s="3380"/>
      <c r="W311" s="3380"/>
      <c r="X311" s="3380"/>
      <c r="Y311" s="3380"/>
      <c r="Z311" s="3380"/>
      <c r="AA311" s="3380"/>
      <c r="AB311" s="3161"/>
      <c r="AC311" s="3152"/>
      <c r="AD311" s="3191"/>
      <c r="AE311" s="3191"/>
      <c r="AF311" s="3191"/>
      <c r="AG311" s="3132"/>
      <c r="AH311" s="3152"/>
      <c r="AI311" s="3152"/>
      <c r="AJ311" s="3192"/>
      <c r="AK311" s="3192"/>
      <c r="AL311" s="3192"/>
      <c r="AM311" s="3192"/>
      <c r="AN311" s="3192"/>
      <c r="AO311" s="3192"/>
      <c r="AP311" s="3192"/>
      <c r="AQ311" s="3192"/>
      <c r="AR311" s="3192"/>
      <c r="AS311" s="3192"/>
      <c r="AT311" s="3192"/>
      <c r="AU311" s="3192"/>
      <c r="AV311" s="3192"/>
      <c r="AW311" s="3192"/>
    </row>
    <row r="312" spans="1:49" s="3193" customFormat="1" ht="12" customHeight="1">
      <c r="A312" s="3150"/>
      <c r="B312" s="3235"/>
      <c r="C312" s="3235"/>
      <c r="D312" s="3158"/>
      <c r="E312" s="6223">
        <v>310079</v>
      </c>
      <c r="F312" s="6223"/>
      <c r="G312" s="3235"/>
      <c r="H312" s="3235"/>
      <c r="I312" s="3235"/>
      <c r="J312" s="3235"/>
      <c r="K312" s="3235"/>
      <c r="L312" s="3235"/>
      <c r="M312" s="3235"/>
      <c r="N312" s="3235"/>
      <c r="O312" s="3235"/>
      <c r="P312" s="3235"/>
      <c r="Q312" s="3235"/>
      <c r="R312" s="3235"/>
      <c r="S312" s="3235"/>
      <c r="T312" s="3235"/>
      <c r="U312" s="3235"/>
      <c r="V312" s="3246"/>
      <c r="W312" s="3246"/>
      <c r="X312" s="3246"/>
      <c r="Y312" s="3246"/>
      <c r="Z312" s="3246"/>
      <c r="AA312" s="3240"/>
      <c r="AB312" s="3161"/>
      <c r="AC312" s="3152"/>
      <c r="AD312" s="3191"/>
      <c r="AE312" s="3191"/>
      <c r="AF312" s="3191"/>
      <c r="AG312" s="3132"/>
      <c r="AH312" s="3152"/>
      <c r="AI312" s="3152"/>
      <c r="AJ312" s="3192"/>
      <c r="AK312" s="3192"/>
      <c r="AL312" s="3192"/>
      <c r="AM312" s="3192"/>
      <c r="AN312" s="3192"/>
      <c r="AO312" s="3192"/>
      <c r="AP312" s="3192"/>
      <c r="AQ312" s="3192"/>
      <c r="AR312" s="3192"/>
      <c r="AS312" s="3192"/>
      <c r="AT312" s="3192"/>
      <c r="AU312" s="3192"/>
      <c r="AV312" s="3192"/>
      <c r="AW312" s="3192"/>
    </row>
    <row r="313" spans="1:49" s="3193" customFormat="1" ht="10.5" customHeight="1">
      <c r="A313" s="3150"/>
      <c r="B313" s="3235"/>
      <c r="C313" s="3235"/>
      <c r="D313" s="3158"/>
      <c r="E313" s="6213">
        <v>1</v>
      </c>
      <c r="F313" s="6175"/>
      <c r="G313" s="6214" t="s">
        <v>6732</v>
      </c>
      <c r="H313" s="6215"/>
      <c r="I313" s="6215"/>
      <c r="J313" s="3309"/>
      <c r="K313" s="3309"/>
      <c r="L313" s="3309"/>
      <c r="M313" s="3309"/>
      <c r="N313" s="3309"/>
      <c r="O313" s="6213">
        <v>2</v>
      </c>
      <c r="P313" s="6175"/>
      <c r="Q313" s="6214" t="s">
        <v>6735</v>
      </c>
      <c r="R313" s="6215"/>
      <c r="S313" s="6215"/>
      <c r="T313" s="3245"/>
      <c r="U313" s="3245"/>
      <c r="V313" s="3235"/>
      <c r="W313" s="3235"/>
      <c r="X313" s="3235"/>
      <c r="Y313" s="3235"/>
      <c r="Z313" s="3235"/>
      <c r="AA313" s="3259"/>
      <c r="AB313" s="3161"/>
      <c r="AC313" s="3152"/>
      <c r="AD313" s="3191"/>
      <c r="AE313" s="3191"/>
      <c r="AF313" s="3191"/>
      <c r="AG313" s="3132"/>
      <c r="AH313" s="3152"/>
      <c r="AI313" s="3152"/>
      <c r="AJ313" s="3192"/>
      <c r="AK313" s="3192"/>
      <c r="AL313" s="3192"/>
      <c r="AM313" s="3192"/>
      <c r="AN313" s="3192"/>
      <c r="AO313" s="3192"/>
      <c r="AP313" s="3192"/>
      <c r="AQ313" s="3192"/>
      <c r="AR313" s="3192"/>
      <c r="AS313" s="3192"/>
      <c r="AT313" s="3192"/>
      <c r="AU313" s="3192"/>
      <c r="AV313" s="3192"/>
      <c r="AW313" s="3192"/>
    </row>
    <row r="314" spans="1:49" s="3193" customFormat="1" ht="10.5" customHeight="1">
      <c r="A314" s="3150"/>
      <c r="B314" s="3235"/>
      <c r="C314" s="3236"/>
      <c r="D314" s="3158"/>
      <c r="E314" s="6213"/>
      <c r="F314" s="6176"/>
      <c r="G314" s="6214"/>
      <c r="H314" s="6215"/>
      <c r="I314" s="6215"/>
      <c r="J314" s="3235"/>
      <c r="K314" s="3235"/>
      <c r="L314" s="3235"/>
      <c r="M314" s="3235"/>
      <c r="N314" s="3235"/>
      <c r="O314" s="6213"/>
      <c r="P314" s="6176"/>
      <c r="Q314" s="6214"/>
      <c r="R314" s="6215"/>
      <c r="S314" s="6215"/>
      <c r="T314" s="3245"/>
      <c r="U314" s="3245"/>
      <c r="V314" s="3246"/>
      <c r="W314" s="3246"/>
      <c r="X314" s="3246"/>
      <c r="Y314" s="3246"/>
      <c r="Z314" s="3246"/>
      <c r="AA314" s="3240"/>
      <c r="AB314" s="3161"/>
      <c r="AC314" s="3152"/>
      <c r="AD314" s="3191"/>
      <c r="AE314" s="3191"/>
      <c r="AF314" s="3191"/>
      <c r="AG314" s="3132"/>
      <c r="AH314" s="3152"/>
      <c r="AI314" s="3152"/>
      <c r="AJ314" s="3192"/>
      <c r="AK314" s="3192"/>
      <c r="AL314" s="3192"/>
      <c r="AM314" s="3192"/>
      <c r="AN314" s="3192"/>
      <c r="AO314" s="3192"/>
      <c r="AP314" s="3192"/>
      <c r="AQ314" s="3192"/>
      <c r="AR314" s="3192"/>
      <c r="AS314" s="3192"/>
      <c r="AT314" s="3192"/>
      <c r="AU314" s="3192"/>
      <c r="AV314" s="3192"/>
      <c r="AW314" s="3192"/>
    </row>
    <row r="315" spans="1:49" s="3193" customFormat="1" ht="6.75" customHeight="1">
      <c r="A315" s="3150"/>
      <c r="B315" s="3151"/>
      <c r="C315" s="3137"/>
      <c r="D315" s="3209"/>
      <c r="E315" s="3160"/>
      <c r="F315" s="3169"/>
      <c r="G315" s="3169"/>
      <c r="H315" s="3131"/>
      <c r="I315" s="3131"/>
      <c r="J315" s="3161"/>
      <c r="K315" s="3161"/>
      <c r="L315" s="3161"/>
      <c r="M315" s="3152"/>
      <c r="N315" s="3161"/>
      <c r="O315" s="3161"/>
      <c r="P315" s="3161"/>
      <c r="Q315" s="3161"/>
      <c r="R315" s="3161"/>
      <c r="S315" s="3161"/>
      <c r="T315" s="3161"/>
      <c r="U315" s="3168"/>
      <c r="V315" s="3161"/>
      <c r="W315" s="3161"/>
      <c r="X315" s="3161"/>
      <c r="Y315" s="3161"/>
      <c r="Z315" s="3161"/>
      <c r="AA315" s="3161"/>
      <c r="AB315" s="3161"/>
      <c r="AC315" s="3152"/>
      <c r="AD315" s="3191"/>
      <c r="AE315" s="3191"/>
      <c r="AF315" s="3191"/>
      <c r="AG315" s="3132"/>
      <c r="AH315" s="3152"/>
      <c r="AI315" s="3152"/>
      <c r="AJ315" s="3192"/>
      <c r="AK315" s="3192"/>
      <c r="AL315" s="3192"/>
      <c r="AM315" s="3192"/>
      <c r="AN315" s="3192"/>
      <c r="AO315" s="3192"/>
      <c r="AP315" s="3192"/>
      <c r="AQ315" s="3192"/>
      <c r="AR315" s="3192"/>
      <c r="AS315" s="3192"/>
      <c r="AT315" s="3192"/>
      <c r="AU315" s="3192"/>
      <c r="AV315" s="3192"/>
      <c r="AW315" s="3192"/>
    </row>
    <row r="316" spans="1:49" s="3193" customFormat="1" ht="6.75" customHeight="1">
      <c r="A316" s="3150"/>
      <c r="B316" s="3151"/>
      <c r="C316" s="3137"/>
      <c r="D316" s="3209"/>
      <c r="E316" s="3160"/>
      <c r="F316" s="3169"/>
      <c r="G316" s="3169"/>
      <c r="H316" s="3131"/>
      <c r="I316" s="3131"/>
      <c r="J316" s="3161"/>
      <c r="K316" s="3161"/>
      <c r="L316" s="3161"/>
      <c r="M316" s="3152"/>
      <c r="N316" s="3161"/>
      <c r="O316" s="3161"/>
      <c r="P316" s="3161"/>
      <c r="Q316" s="3161"/>
      <c r="R316" s="3161"/>
      <c r="S316" s="3161"/>
      <c r="T316" s="3161"/>
      <c r="U316" s="3168"/>
      <c r="V316" s="3161"/>
      <c r="W316" s="3161"/>
      <c r="X316" s="3161"/>
      <c r="Y316" s="3161"/>
      <c r="Z316" s="3161"/>
      <c r="AA316" s="3161"/>
      <c r="AB316" s="3161"/>
      <c r="AC316" s="3152"/>
      <c r="AD316" s="3191"/>
      <c r="AE316" s="3191"/>
      <c r="AF316" s="3191"/>
      <c r="AG316" s="3132"/>
      <c r="AH316" s="3152"/>
      <c r="AI316" s="3152"/>
      <c r="AJ316" s="3192"/>
      <c r="AK316" s="3192"/>
      <c r="AL316" s="3192"/>
      <c r="AM316" s="3192"/>
      <c r="AN316" s="3192"/>
      <c r="AO316" s="3192"/>
      <c r="AP316" s="3192"/>
      <c r="AQ316" s="3192"/>
      <c r="AR316" s="3192"/>
      <c r="AS316" s="3192"/>
      <c r="AT316" s="3192"/>
      <c r="AU316" s="3192"/>
      <c r="AV316" s="3192"/>
      <c r="AW316" s="3192"/>
    </row>
    <row r="317" spans="1:49" s="3193" customFormat="1" ht="6.75" customHeight="1">
      <c r="A317" s="3150"/>
      <c r="B317" s="3151"/>
      <c r="C317" s="3137"/>
      <c r="D317" s="3209"/>
      <c r="E317" s="3160"/>
      <c r="F317" s="3169"/>
      <c r="G317" s="3169"/>
      <c r="H317" s="3131"/>
      <c r="I317" s="3131"/>
      <c r="J317" s="3161"/>
      <c r="K317" s="3161"/>
      <c r="L317" s="3161"/>
      <c r="M317" s="3152"/>
      <c r="N317" s="3161"/>
      <c r="O317" s="3161"/>
      <c r="P317" s="3161"/>
      <c r="Q317" s="3161"/>
      <c r="R317" s="3161"/>
      <c r="S317" s="3161"/>
      <c r="T317" s="3161"/>
      <c r="U317" s="3168"/>
      <c r="V317" s="3161"/>
      <c r="W317" s="3161"/>
      <c r="X317" s="3161"/>
      <c r="Y317" s="3161"/>
      <c r="Z317" s="3161"/>
      <c r="AA317" s="3161"/>
      <c r="AB317" s="3161"/>
      <c r="AC317" s="3152"/>
      <c r="AD317" s="3191"/>
      <c r="AE317" s="3191"/>
      <c r="AF317" s="3191"/>
      <c r="AG317" s="3132"/>
      <c r="AH317" s="3152"/>
      <c r="AI317" s="3152"/>
      <c r="AJ317" s="3192"/>
      <c r="AK317" s="3192"/>
      <c r="AL317" s="3192"/>
      <c r="AM317" s="3192"/>
      <c r="AN317" s="3192"/>
      <c r="AO317" s="3192"/>
      <c r="AP317" s="3192"/>
      <c r="AQ317" s="3192"/>
      <c r="AR317" s="3192"/>
      <c r="AS317" s="3192"/>
      <c r="AT317" s="3192"/>
      <c r="AU317" s="3192"/>
      <c r="AV317" s="3192"/>
      <c r="AW317" s="3192"/>
    </row>
    <row r="318" spans="1:49" s="3193" customFormat="1" ht="6.75" customHeight="1">
      <c r="A318" s="3150"/>
      <c r="B318" s="3151"/>
      <c r="C318" s="3137"/>
      <c r="D318" s="3209"/>
      <c r="E318" s="3160"/>
      <c r="F318" s="3169"/>
      <c r="G318" s="3169"/>
      <c r="H318" s="3131"/>
      <c r="I318" s="3131"/>
      <c r="J318" s="3161"/>
      <c r="K318" s="3161"/>
      <c r="L318" s="3161"/>
      <c r="M318" s="3152"/>
      <c r="N318" s="3161"/>
      <c r="O318" s="3161"/>
      <c r="P318" s="3161"/>
      <c r="Q318" s="3161"/>
      <c r="R318" s="3161"/>
      <c r="S318" s="3161"/>
      <c r="T318" s="3161"/>
      <c r="U318" s="3168"/>
      <c r="V318" s="3161"/>
      <c r="W318" s="3161"/>
      <c r="X318" s="3161"/>
      <c r="Y318" s="3161"/>
      <c r="Z318" s="3161"/>
      <c r="AA318" s="3161"/>
      <c r="AB318" s="3161"/>
      <c r="AC318" s="3152"/>
      <c r="AD318" s="3191"/>
      <c r="AE318" s="3191"/>
      <c r="AF318" s="3191"/>
      <c r="AG318" s="3132"/>
      <c r="AH318" s="3152"/>
      <c r="AI318" s="3152"/>
      <c r="AJ318" s="3192"/>
      <c r="AK318" s="3192"/>
      <c r="AL318" s="3192"/>
      <c r="AM318" s="3192"/>
      <c r="AN318" s="3192"/>
      <c r="AO318" s="3192"/>
      <c r="AP318" s="3192"/>
      <c r="AQ318" s="3192"/>
      <c r="AR318" s="3192"/>
      <c r="AS318" s="3192"/>
      <c r="AT318" s="3192"/>
      <c r="AU318" s="3192"/>
      <c r="AV318" s="3192"/>
      <c r="AW318" s="3192"/>
    </row>
    <row r="319" spans="1:49" s="3193" customFormat="1" ht="6.75" customHeight="1">
      <c r="A319" s="3150"/>
      <c r="B319" s="3151"/>
      <c r="C319" s="3137"/>
      <c r="D319" s="3209"/>
      <c r="E319" s="3160"/>
      <c r="F319" s="3169"/>
      <c r="G319" s="3169"/>
      <c r="H319" s="3131"/>
      <c r="I319" s="3131"/>
      <c r="J319" s="3161"/>
      <c r="K319" s="3161"/>
      <c r="L319" s="3161"/>
      <c r="M319" s="3152"/>
      <c r="N319" s="3161"/>
      <c r="O319" s="3161"/>
      <c r="P319" s="3161"/>
      <c r="Q319" s="3161"/>
      <c r="R319" s="3161"/>
      <c r="S319" s="3161"/>
      <c r="T319" s="3161"/>
      <c r="U319" s="3168"/>
      <c r="V319" s="3161"/>
      <c r="W319" s="3161"/>
      <c r="X319" s="3161"/>
      <c r="Y319" s="3161"/>
      <c r="Z319" s="3161"/>
      <c r="AA319" s="3161"/>
      <c r="AB319" s="3161"/>
      <c r="AC319" s="3152"/>
      <c r="AD319" s="3191"/>
      <c r="AE319" s="3191"/>
      <c r="AF319" s="3191"/>
      <c r="AG319" s="3132"/>
      <c r="AH319" s="3152"/>
      <c r="AI319" s="3152"/>
      <c r="AJ319" s="3192"/>
      <c r="AK319" s="3192"/>
      <c r="AL319" s="3192"/>
      <c r="AM319" s="3192"/>
      <c r="AN319" s="3192"/>
      <c r="AO319" s="3192"/>
      <c r="AP319" s="3192"/>
      <c r="AQ319" s="3192"/>
      <c r="AR319" s="3192"/>
      <c r="AS319" s="3192"/>
      <c r="AT319" s="3192"/>
      <c r="AU319" s="3192"/>
      <c r="AV319" s="3192"/>
      <c r="AW319" s="3192"/>
    </row>
    <row r="320" spans="1:49" s="3193" customFormat="1" ht="6.75" customHeight="1">
      <c r="A320" s="3150"/>
      <c r="B320" s="3151"/>
      <c r="C320" s="3137"/>
      <c r="D320" s="3209"/>
      <c r="E320" s="3160"/>
      <c r="F320" s="3169"/>
      <c r="G320" s="3169"/>
      <c r="H320" s="3131"/>
      <c r="I320" s="3131"/>
      <c r="J320" s="3161"/>
      <c r="K320" s="3161"/>
      <c r="L320" s="3161"/>
      <c r="M320" s="3152"/>
      <c r="N320" s="3161"/>
      <c r="O320" s="3161"/>
      <c r="P320" s="3161"/>
      <c r="Q320" s="3161"/>
      <c r="R320" s="3161"/>
      <c r="S320" s="3161"/>
      <c r="T320" s="3161"/>
      <c r="U320" s="3168"/>
      <c r="V320" s="3161"/>
      <c r="W320" s="3161"/>
      <c r="X320" s="3161"/>
      <c r="Y320" s="3161"/>
      <c r="Z320" s="3161"/>
      <c r="AA320" s="3161"/>
      <c r="AB320" s="3161"/>
      <c r="AC320" s="3152"/>
      <c r="AD320" s="3191"/>
      <c r="AE320" s="3191"/>
      <c r="AF320" s="3191"/>
      <c r="AG320" s="3132"/>
      <c r="AH320" s="3152"/>
      <c r="AI320" s="3152"/>
      <c r="AJ320" s="3192"/>
      <c r="AK320" s="3192"/>
      <c r="AL320" s="3192"/>
      <c r="AM320" s="3192"/>
      <c r="AN320" s="3192"/>
      <c r="AO320" s="3192"/>
      <c r="AP320" s="3192"/>
      <c r="AQ320" s="3192"/>
      <c r="AR320" s="3192"/>
      <c r="AS320" s="3192"/>
      <c r="AT320" s="3192"/>
      <c r="AU320" s="3192"/>
      <c r="AV320" s="3192"/>
      <c r="AW320" s="3192"/>
    </row>
    <row r="321" spans="1:49" s="3193" customFormat="1" ht="6.75" customHeight="1">
      <c r="A321" s="3150"/>
      <c r="B321" s="3151"/>
      <c r="C321" s="3137"/>
      <c r="D321" s="3209"/>
      <c r="E321" s="3160"/>
      <c r="F321" s="3169"/>
      <c r="G321" s="3169"/>
      <c r="H321" s="3131"/>
      <c r="I321" s="3131"/>
      <c r="J321" s="3161"/>
      <c r="K321" s="3161"/>
      <c r="L321" s="3161"/>
      <c r="M321" s="3152"/>
      <c r="N321" s="3161"/>
      <c r="O321" s="3161"/>
      <c r="P321" s="3161"/>
      <c r="Q321" s="3161"/>
      <c r="R321" s="3161"/>
      <c r="S321" s="3161"/>
      <c r="T321" s="3161"/>
      <c r="U321" s="3168"/>
      <c r="V321" s="3161"/>
      <c r="W321" s="3161"/>
      <c r="X321" s="3161"/>
      <c r="Y321" s="3161"/>
      <c r="Z321" s="3161"/>
      <c r="AA321" s="3161"/>
      <c r="AB321" s="3161"/>
      <c r="AC321" s="3152"/>
      <c r="AD321" s="3191"/>
      <c r="AE321" s="3191"/>
      <c r="AF321" s="3191"/>
      <c r="AG321" s="3132"/>
      <c r="AH321" s="3152"/>
      <c r="AI321" s="3152"/>
      <c r="AJ321" s="3192"/>
      <c r="AK321" s="3192"/>
      <c r="AL321" s="3192"/>
      <c r="AM321" s="3192"/>
      <c r="AN321" s="3192"/>
      <c r="AO321" s="3192"/>
      <c r="AP321" s="3192"/>
      <c r="AQ321" s="3192"/>
      <c r="AR321" s="3192"/>
      <c r="AS321" s="3192"/>
      <c r="AT321" s="3192"/>
      <c r="AU321" s="3192"/>
      <c r="AV321" s="3192"/>
      <c r="AW321" s="3192"/>
    </row>
    <row r="322" spans="1:49" s="3193" customFormat="1" ht="6.75" customHeight="1">
      <c r="A322" s="3150"/>
      <c r="B322" s="3151"/>
      <c r="C322" s="3137"/>
      <c r="D322" s="3209"/>
      <c r="E322" s="3160"/>
      <c r="F322" s="3169"/>
      <c r="G322" s="3169"/>
      <c r="H322" s="3131"/>
      <c r="I322" s="3131"/>
      <c r="J322" s="3161"/>
      <c r="K322" s="3161"/>
      <c r="L322" s="3161"/>
      <c r="M322" s="3152"/>
      <c r="N322" s="3161"/>
      <c r="O322" s="3161"/>
      <c r="P322" s="3161"/>
      <c r="Q322" s="3161"/>
      <c r="R322" s="3161"/>
      <c r="S322" s="3161"/>
      <c r="T322" s="3161"/>
      <c r="U322" s="3168"/>
      <c r="V322" s="3161"/>
      <c r="W322" s="3161"/>
      <c r="X322" s="3161"/>
      <c r="Y322" s="3161"/>
      <c r="Z322" s="3161"/>
      <c r="AA322" s="3161"/>
      <c r="AB322" s="3161"/>
      <c r="AC322" s="3152"/>
      <c r="AD322" s="3191"/>
      <c r="AE322" s="3191"/>
      <c r="AF322" s="3191"/>
      <c r="AG322" s="3132"/>
      <c r="AH322" s="3152"/>
      <c r="AI322" s="3152"/>
      <c r="AJ322" s="3192"/>
      <c r="AK322" s="3192"/>
      <c r="AL322" s="3192"/>
      <c r="AM322" s="3192"/>
      <c r="AN322" s="3192"/>
      <c r="AO322" s="3192"/>
      <c r="AP322" s="3192"/>
      <c r="AQ322" s="3192"/>
      <c r="AR322" s="3192"/>
      <c r="AS322" s="3192"/>
      <c r="AT322" s="3192"/>
      <c r="AU322" s="3192"/>
      <c r="AV322" s="3192"/>
      <c r="AW322" s="3192"/>
    </row>
    <row r="323" spans="1:49" s="3193" customFormat="1" ht="6.75" customHeight="1">
      <c r="A323" s="3150"/>
      <c r="B323" s="3151"/>
      <c r="C323" s="3137"/>
      <c r="D323" s="3209"/>
      <c r="E323" s="3160"/>
      <c r="F323" s="3169"/>
      <c r="G323" s="3169"/>
      <c r="H323" s="3131"/>
      <c r="I323" s="3131"/>
      <c r="J323" s="3161"/>
      <c r="K323" s="3161"/>
      <c r="L323" s="3161"/>
      <c r="M323" s="3152"/>
      <c r="N323" s="3161"/>
      <c r="O323" s="3161"/>
      <c r="P323" s="3161"/>
      <c r="Q323" s="3161"/>
      <c r="R323" s="3161"/>
      <c r="S323" s="3161"/>
      <c r="T323" s="3161"/>
      <c r="U323" s="3168"/>
      <c r="V323" s="3161"/>
      <c r="W323" s="3161"/>
      <c r="X323" s="3161"/>
      <c r="Y323" s="3161"/>
      <c r="Z323" s="3161"/>
      <c r="AA323" s="3161"/>
      <c r="AB323" s="3161"/>
      <c r="AC323" s="3152"/>
      <c r="AD323" s="3191"/>
      <c r="AE323" s="3191"/>
      <c r="AF323" s="3191"/>
      <c r="AG323" s="3132"/>
      <c r="AH323" s="3152"/>
      <c r="AI323" s="3152"/>
      <c r="AJ323" s="3192"/>
      <c r="AK323" s="3192"/>
      <c r="AL323" s="3192"/>
      <c r="AM323" s="3192"/>
      <c r="AN323" s="3192"/>
      <c r="AO323" s="3192"/>
      <c r="AP323" s="3192"/>
      <c r="AQ323" s="3192"/>
      <c r="AR323" s="3192"/>
      <c r="AS323" s="3192"/>
      <c r="AT323" s="3192"/>
      <c r="AU323" s="3192"/>
      <c r="AV323" s="3192"/>
      <c r="AW323" s="3192"/>
    </row>
    <row r="324" spans="1:49" s="3193" customFormat="1" ht="6.75" customHeight="1">
      <c r="A324" s="3150"/>
      <c r="B324" s="3151"/>
      <c r="C324" s="3137"/>
      <c r="D324" s="3209"/>
      <c r="E324" s="3160"/>
      <c r="F324" s="3169"/>
      <c r="G324" s="3169"/>
      <c r="H324" s="3131"/>
      <c r="I324" s="3131"/>
      <c r="J324" s="3161"/>
      <c r="K324" s="3161"/>
      <c r="L324" s="3161"/>
      <c r="M324" s="3152"/>
      <c r="N324" s="3161"/>
      <c r="O324" s="3161"/>
      <c r="P324" s="3161"/>
      <c r="Q324" s="3161"/>
      <c r="R324" s="3161"/>
      <c r="S324" s="3161"/>
      <c r="T324" s="3161"/>
      <c r="U324" s="3168"/>
      <c r="V324" s="3161"/>
      <c r="W324" s="3161"/>
      <c r="X324" s="3161"/>
      <c r="Y324" s="3161"/>
      <c r="Z324" s="3161"/>
      <c r="AA324" s="3161"/>
      <c r="AB324" s="3161"/>
      <c r="AC324" s="3152"/>
      <c r="AD324" s="3191"/>
      <c r="AE324" s="3191"/>
      <c r="AF324" s="3191"/>
      <c r="AG324" s="3132"/>
      <c r="AH324" s="3152"/>
      <c r="AI324" s="3152"/>
      <c r="AJ324" s="3192"/>
      <c r="AK324" s="3192"/>
      <c r="AL324" s="3192"/>
      <c r="AM324" s="3192"/>
      <c r="AN324" s="3192"/>
      <c r="AO324" s="3192"/>
      <c r="AP324" s="3192"/>
      <c r="AQ324" s="3192"/>
      <c r="AR324" s="3192"/>
      <c r="AS324" s="3192"/>
      <c r="AT324" s="3192"/>
      <c r="AU324" s="3192"/>
      <c r="AV324" s="3192"/>
      <c r="AW324" s="3192"/>
    </row>
    <row r="325" spans="1:49" s="3193" customFormat="1" ht="6.75" customHeight="1">
      <c r="A325" s="3150"/>
      <c r="B325" s="3151"/>
      <c r="C325" s="3137"/>
      <c r="D325" s="3209"/>
      <c r="E325" s="3160"/>
      <c r="F325" s="3169"/>
      <c r="G325" s="3169"/>
      <c r="H325" s="3131"/>
      <c r="I325" s="3131"/>
      <c r="J325" s="3161"/>
      <c r="K325" s="3161"/>
      <c r="L325" s="3161"/>
      <c r="M325" s="3152"/>
      <c r="N325" s="3161"/>
      <c r="O325" s="3161"/>
      <c r="P325" s="3161"/>
      <c r="Q325" s="3161"/>
      <c r="R325" s="3161"/>
      <c r="S325" s="3161"/>
      <c r="T325" s="3161"/>
      <c r="U325" s="3168"/>
      <c r="V325" s="3161"/>
      <c r="W325" s="3161"/>
      <c r="X325" s="3161"/>
      <c r="Y325" s="3161"/>
      <c r="Z325" s="3161"/>
      <c r="AA325" s="3161"/>
      <c r="AB325" s="3161"/>
      <c r="AC325" s="3152"/>
      <c r="AD325" s="3191"/>
      <c r="AE325" s="3191"/>
      <c r="AF325" s="3191"/>
      <c r="AG325" s="3132"/>
      <c r="AH325" s="3152"/>
      <c r="AI325" s="3152"/>
      <c r="AJ325" s="3192"/>
      <c r="AK325" s="3192"/>
      <c r="AL325" s="3192"/>
      <c r="AM325" s="3192"/>
      <c r="AN325" s="3192"/>
      <c r="AO325" s="3192"/>
      <c r="AP325" s="3192"/>
      <c r="AQ325" s="3192"/>
      <c r="AR325" s="3192"/>
      <c r="AS325" s="3192"/>
      <c r="AT325" s="3192"/>
      <c r="AU325" s="3192"/>
      <c r="AV325" s="3192"/>
      <c r="AW325" s="3192"/>
    </row>
    <row r="326" spans="1:49" s="3193" customFormat="1" ht="6.75" customHeight="1">
      <c r="A326" s="3150"/>
      <c r="B326" s="3151"/>
      <c r="C326" s="3137"/>
      <c r="D326" s="3209"/>
      <c r="E326" s="3160"/>
      <c r="F326" s="3169"/>
      <c r="G326" s="3169"/>
      <c r="H326" s="3131"/>
      <c r="I326" s="3131"/>
      <c r="J326" s="3161"/>
      <c r="K326" s="3161"/>
      <c r="L326" s="3161"/>
      <c r="M326" s="3152"/>
      <c r="N326" s="3161"/>
      <c r="O326" s="3161"/>
      <c r="P326" s="3161"/>
      <c r="Q326" s="3161"/>
      <c r="R326" s="3161"/>
      <c r="S326" s="3161"/>
      <c r="T326" s="3161"/>
      <c r="U326" s="3168"/>
      <c r="V326" s="3161"/>
      <c r="W326" s="3161"/>
      <c r="X326" s="3161"/>
      <c r="Y326" s="3161"/>
      <c r="Z326" s="3161"/>
      <c r="AA326" s="3161"/>
      <c r="AB326" s="3161"/>
      <c r="AC326" s="3152"/>
      <c r="AD326" s="3191"/>
      <c r="AE326" s="3191"/>
      <c r="AF326" s="3191"/>
      <c r="AG326" s="3132"/>
      <c r="AH326" s="3152"/>
      <c r="AI326" s="3152"/>
      <c r="AJ326" s="3192"/>
      <c r="AK326" s="3192"/>
      <c r="AL326" s="3192"/>
      <c r="AM326" s="3192"/>
      <c r="AN326" s="3192"/>
      <c r="AO326" s="3192"/>
      <c r="AP326" s="3192"/>
      <c r="AQ326" s="3192"/>
      <c r="AR326" s="3192"/>
      <c r="AS326" s="3192"/>
      <c r="AT326" s="3192"/>
      <c r="AU326" s="3192"/>
      <c r="AV326" s="3192"/>
      <c r="AW326" s="3192"/>
    </row>
    <row r="327" spans="1:49" s="3193" customFormat="1" ht="6.75" customHeight="1">
      <c r="A327" s="3150"/>
      <c r="B327" s="3151"/>
      <c r="C327" s="3137"/>
      <c r="D327" s="3209"/>
      <c r="E327" s="3160"/>
      <c r="F327" s="3169"/>
      <c r="G327" s="3169"/>
      <c r="H327" s="3131"/>
      <c r="I327" s="3131"/>
      <c r="J327" s="3161"/>
      <c r="K327" s="3161"/>
      <c r="L327" s="3161"/>
      <c r="M327" s="3152"/>
      <c r="N327" s="3161"/>
      <c r="O327" s="3161"/>
      <c r="P327" s="3161"/>
      <c r="Q327" s="3161"/>
      <c r="R327" s="3161"/>
      <c r="S327" s="3161"/>
      <c r="T327" s="3161"/>
      <c r="U327" s="3168"/>
      <c r="V327" s="3161"/>
      <c r="W327" s="3161"/>
      <c r="X327" s="3161"/>
      <c r="Y327" s="3161"/>
      <c r="Z327" s="3161"/>
      <c r="AA327" s="3161"/>
      <c r="AB327" s="3161"/>
      <c r="AC327" s="3152"/>
      <c r="AD327" s="3191"/>
      <c r="AE327" s="3191"/>
      <c r="AF327" s="3191"/>
      <c r="AG327" s="3132"/>
      <c r="AH327" s="3152"/>
      <c r="AI327" s="3152"/>
      <c r="AJ327" s="3192"/>
      <c r="AK327" s="3192"/>
      <c r="AL327" s="3192"/>
      <c r="AM327" s="3192"/>
      <c r="AN327" s="3192"/>
      <c r="AO327" s="3192"/>
      <c r="AP327" s="3192"/>
      <c r="AQ327" s="3192"/>
      <c r="AR327" s="3192"/>
      <c r="AS327" s="3192"/>
      <c r="AT327" s="3192"/>
      <c r="AU327" s="3192"/>
      <c r="AV327" s="3192"/>
      <c r="AW327" s="3192"/>
    </row>
    <row r="328" spans="1:49" s="3193" customFormat="1" ht="6.75" customHeight="1">
      <c r="A328" s="3150"/>
      <c r="B328" s="3151"/>
      <c r="C328" s="3137"/>
      <c r="D328" s="3209"/>
      <c r="E328" s="3160"/>
      <c r="F328" s="3169"/>
      <c r="G328" s="3169"/>
      <c r="H328" s="3131"/>
      <c r="I328" s="3131"/>
      <c r="J328" s="3161"/>
      <c r="K328" s="3161"/>
      <c r="L328" s="3161"/>
      <c r="M328" s="3152"/>
      <c r="N328" s="3161"/>
      <c r="O328" s="3161"/>
      <c r="P328" s="3161"/>
      <c r="Q328" s="3161"/>
      <c r="R328" s="3161"/>
      <c r="S328" s="3161"/>
      <c r="T328" s="3161"/>
      <c r="U328" s="3168"/>
      <c r="V328" s="3161"/>
      <c r="W328" s="3161"/>
      <c r="X328" s="3161"/>
      <c r="Y328" s="3161"/>
      <c r="Z328" s="3161"/>
      <c r="AA328" s="3161"/>
      <c r="AB328" s="3161"/>
      <c r="AC328" s="3152"/>
      <c r="AD328" s="3191"/>
      <c r="AE328" s="3191"/>
      <c r="AF328" s="3191"/>
      <c r="AG328" s="3132"/>
      <c r="AH328" s="3152"/>
      <c r="AI328" s="3152"/>
      <c r="AJ328" s="3192"/>
      <c r="AK328" s="3192"/>
      <c r="AL328" s="3192"/>
      <c r="AM328" s="3192"/>
      <c r="AN328" s="3192"/>
      <c r="AO328" s="3192"/>
      <c r="AP328" s="3192"/>
      <c r="AQ328" s="3192"/>
      <c r="AR328" s="3192"/>
      <c r="AS328" s="3192"/>
      <c r="AT328" s="3192"/>
      <c r="AU328" s="3192"/>
      <c r="AV328" s="3192"/>
      <c r="AW328" s="3192"/>
    </row>
    <row r="329" spans="1:49" s="3193" customFormat="1" ht="6.75" customHeight="1">
      <c r="A329" s="3150"/>
      <c r="B329" s="3151"/>
      <c r="C329" s="3137"/>
      <c r="D329" s="3209"/>
      <c r="E329" s="3160"/>
      <c r="F329" s="3169"/>
      <c r="G329" s="3169"/>
      <c r="H329" s="3131"/>
      <c r="I329" s="3131"/>
      <c r="J329" s="3161"/>
      <c r="K329" s="3161"/>
      <c r="L329" s="3161"/>
      <c r="M329" s="3152"/>
      <c r="N329" s="3161"/>
      <c r="O329" s="3161"/>
      <c r="P329" s="3161"/>
      <c r="Q329" s="3161"/>
      <c r="R329" s="3161"/>
      <c r="S329" s="3161"/>
      <c r="T329" s="3161"/>
      <c r="U329" s="3168"/>
      <c r="V329" s="3161"/>
      <c r="W329" s="3161"/>
      <c r="X329" s="3161"/>
      <c r="Y329" s="3161"/>
      <c r="Z329" s="3161"/>
      <c r="AA329" s="3161"/>
      <c r="AB329" s="3161"/>
      <c r="AC329" s="3152"/>
      <c r="AD329" s="3191"/>
      <c r="AE329" s="3191"/>
      <c r="AF329" s="3191"/>
      <c r="AG329" s="3132"/>
      <c r="AH329" s="3152"/>
      <c r="AI329" s="3152"/>
      <c r="AJ329" s="3192"/>
      <c r="AK329" s="3192"/>
      <c r="AL329" s="3192"/>
      <c r="AM329" s="3192"/>
      <c r="AN329" s="3192"/>
      <c r="AO329" s="3192"/>
      <c r="AP329" s="3192"/>
      <c r="AQ329" s="3192"/>
      <c r="AR329" s="3192"/>
      <c r="AS329" s="3192"/>
      <c r="AT329" s="3192"/>
      <c r="AU329" s="3192"/>
      <c r="AV329" s="3192"/>
      <c r="AW329" s="3192"/>
    </row>
    <row r="330" spans="1:49" s="3193" customFormat="1" ht="6.75" customHeight="1">
      <c r="A330" s="3150"/>
      <c r="B330" s="3151"/>
      <c r="C330" s="3137"/>
      <c r="D330" s="3209"/>
      <c r="E330" s="3160"/>
      <c r="F330" s="3169"/>
      <c r="G330" s="3169"/>
      <c r="H330" s="3131"/>
      <c r="I330" s="3131"/>
      <c r="J330" s="3161"/>
      <c r="K330" s="3161"/>
      <c r="L330" s="3161"/>
      <c r="M330" s="3152"/>
      <c r="N330" s="3161"/>
      <c r="O330" s="3161"/>
      <c r="P330" s="3161"/>
      <c r="Q330" s="3161"/>
      <c r="R330" s="3161"/>
      <c r="S330" s="3161"/>
      <c r="T330" s="3161"/>
      <c r="U330" s="3168"/>
      <c r="V330" s="3161"/>
      <c r="W330" s="3161"/>
      <c r="X330" s="3161"/>
      <c r="Y330" s="3161"/>
      <c r="Z330" s="3161"/>
      <c r="AA330" s="3161"/>
      <c r="AB330" s="3161"/>
      <c r="AC330" s="3152"/>
      <c r="AD330" s="3191"/>
      <c r="AE330" s="3191"/>
      <c r="AF330" s="3191"/>
      <c r="AG330" s="3132"/>
      <c r="AH330" s="3152"/>
      <c r="AI330" s="3152"/>
      <c r="AJ330" s="3192"/>
      <c r="AK330" s="3192"/>
      <c r="AL330" s="3192"/>
      <c r="AM330" s="3192"/>
      <c r="AN330" s="3192"/>
      <c r="AO330" s="3192"/>
      <c r="AP330" s="3192"/>
      <c r="AQ330" s="3192"/>
      <c r="AR330" s="3192"/>
      <c r="AS330" s="3192"/>
      <c r="AT330" s="3192"/>
      <c r="AU330" s="3192"/>
      <c r="AV330" s="3192"/>
      <c r="AW330" s="3192"/>
    </row>
    <row r="331" spans="1:49" s="3193" customFormat="1" ht="6.75" customHeight="1">
      <c r="A331" s="3150"/>
      <c r="B331" s="3151"/>
      <c r="C331" s="3137"/>
      <c r="D331" s="3209"/>
      <c r="E331" s="3160"/>
      <c r="F331" s="3169"/>
      <c r="G331" s="3169"/>
      <c r="H331" s="3131"/>
      <c r="I331" s="3131"/>
      <c r="J331" s="3161"/>
      <c r="K331" s="3161"/>
      <c r="L331" s="3161"/>
      <c r="M331" s="3152"/>
      <c r="N331" s="3161"/>
      <c r="O331" s="3161"/>
      <c r="P331" s="3161"/>
      <c r="Q331" s="3161"/>
      <c r="R331" s="3161"/>
      <c r="S331" s="3161"/>
      <c r="T331" s="3161"/>
      <c r="U331" s="3168"/>
      <c r="V331" s="3161"/>
      <c r="W331" s="3161"/>
      <c r="X331" s="3161"/>
      <c r="Y331" s="3161"/>
      <c r="Z331" s="3161"/>
      <c r="AA331" s="3161"/>
      <c r="AB331" s="3161"/>
      <c r="AC331" s="3152"/>
      <c r="AD331" s="3191"/>
      <c r="AE331" s="3191"/>
      <c r="AF331" s="3191"/>
      <c r="AG331" s="3132"/>
      <c r="AH331" s="3152"/>
      <c r="AI331" s="3152"/>
      <c r="AJ331" s="3192"/>
      <c r="AK331" s="3192"/>
      <c r="AL331" s="3192"/>
      <c r="AM331" s="3192"/>
      <c r="AN331" s="3192"/>
      <c r="AO331" s="3192"/>
      <c r="AP331" s="3192"/>
      <c r="AQ331" s="3192"/>
      <c r="AR331" s="3192"/>
      <c r="AS331" s="3192"/>
      <c r="AT331" s="3192"/>
      <c r="AU331" s="3192"/>
      <c r="AV331" s="3192"/>
      <c r="AW331" s="3192"/>
    </row>
    <row r="332" spans="1:49" s="3193" customFormat="1" ht="6.75" customHeight="1">
      <c r="A332" s="3150"/>
      <c r="B332" s="3151"/>
      <c r="C332" s="3137"/>
      <c r="D332" s="3209"/>
      <c r="E332" s="3160"/>
      <c r="F332" s="3169"/>
      <c r="G332" s="3169"/>
      <c r="H332" s="3131"/>
      <c r="I332" s="3131"/>
      <c r="J332" s="3161"/>
      <c r="K332" s="3161"/>
      <c r="L332" s="3161"/>
      <c r="M332" s="3152"/>
      <c r="N332" s="3161"/>
      <c r="O332" s="3161"/>
      <c r="P332" s="3161"/>
      <c r="Q332" s="3161"/>
      <c r="R332" s="3161"/>
      <c r="S332" s="3161"/>
      <c r="T332" s="3161"/>
      <c r="U332" s="3168"/>
      <c r="V332" s="3161"/>
      <c r="W332" s="3161"/>
      <c r="X332" s="3161"/>
      <c r="Y332" s="3161"/>
      <c r="Z332" s="3161"/>
      <c r="AA332" s="3161"/>
      <c r="AB332" s="3161"/>
      <c r="AC332" s="3152"/>
      <c r="AD332" s="3191"/>
      <c r="AE332" s="3191"/>
      <c r="AF332" s="3191"/>
      <c r="AG332" s="3132"/>
      <c r="AH332" s="3152"/>
      <c r="AI332" s="3152"/>
      <c r="AJ332" s="3192"/>
      <c r="AK332" s="3192"/>
      <c r="AL332" s="3192"/>
      <c r="AM332" s="3192"/>
      <c r="AN332" s="3192"/>
      <c r="AO332" s="3192"/>
      <c r="AP332" s="3192"/>
      <c r="AQ332" s="3192"/>
      <c r="AR332" s="3192"/>
      <c r="AS332" s="3192"/>
      <c r="AT332" s="3192"/>
      <c r="AU332" s="3192"/>
      <c r="AV332" s="3192"/>
      <c r="AW332" s="3192"/>
    </row>
    <row r="333" spans="1:49" s="3193" customFormat="1" ht="6.75" customHeight="1">
      <c r="A333" s="3150"/>
      <c r="B333" s="3151"/>
      <c r="C333" s="3137"/>
      <c r="D333" s="3209"/>
      <c r="E333" s="3160"/>
      <c r="F333" s="3169"/>
      <c r="G333" s="3169"/>
      <c r="H333" s="3131"/>
      <c r="I333" s="3131"/>
      <c r="J333" s="3161"/>
      <c r="K333" s="3161"/>
      <c r="L333" s="3161"/>
      <c r="M333" s="3152"/>
      <c r="N333" s="3161"/>
      <c r="O333" s="3161"/>
      <c r="P333" s="3161"/>
      <c r="Q333" s="3161"/>
      <c r="R333" s="3161"/>
      <c r="S333" s="3161"/>
      <c r="T333" s="3161"/>
      <c r="U333" s="3168"/>
      <c r="V333" s="3161"/>
      <c r="W333" s="3161"/>
      <c r="X333" s="3161"/>
      <c r="Y333" s="3161"/>
      <c r="Z333" s="3161"/>
      <c r="AA333" s="3161"/>
      <c r="AB333" s="3161"/>
      <c r="AC333" s="3152"/>
      <c r="AD333" s="3191"/>
      <c r="AE333" s="3191"/>
      <c r="AF333" s="3191"/>
      <c r="AG333" s="3132"/>
      <c r="AH333" s="3152"/>
      <c r="AI333" s="3152"/>
      <c r="AJ333" s="3192"/>
      <c r="AK333" s="3192"/>
      <c r="AL333" s="3192"/>
      <c r="AM333" s="3192"/>
      <c r="AN333" s="3192"/>
      <c r="AO333" s="3192"/>
      <c r="AP333" s="3192"/>
      <c r="AQ333" s="3192"/>
      <c r="AR333" s="3192"/>
      <c r="AS333" s="3192"/>
      <c r="AT333" s="3192"/>
      <c r="AU333" s="3192"/>
      <c r="AV333" s="3192"/>
      <c r="AW333" s="3192"/>
    </row>
    <row r="334" spans="1:49" s="3193" customFormat="1" ht="6.75" customHeight="1">
      <c r="A334" s="3150"/>
      <c r="B334" s="3151"/>
      <c r="C334" s="3137"/>
      <c r="D334" s="3209"/>
      <c r="E334" s="3160"/>
      <c r="F334" s="3169"/>
      <c r="G334" s="3169"/>
      <c r="H334" s="3131"/>
      <c r="I334" s="3131"/>
      <c r="J334" s="3161"/>
      <c r="K334" s="3161"/>
      <c r="L334" s="3161"/>
      <c r="M334" s="3152"/>
      <c r="N334" s="3161"/>
      <c r="O334" s="3161"/>
      <c r="P334" s="3161"/>
      <c r="Q334" s="3161"/>
      <c r="R334" s="3161"/>
      <c r="S334" s="3161"/>
      <c r="T334" s="3161"/>
      <c r="U334" s="3168"/>
      <c r="V334" s="3161"/>
      <c r="W334" s="3161"/>
      <c r="X334" s="3161"/>
      <c r="Y334" s="3161"/>
      <c r="Z334" s="3161"/>
      <c r="AA334" s="3161"/>
      <c r="AB334" s="3161"/>
      <c r="AC334" s="3152"/>
      <c r="AD334" s="3191"/>
      <c r="AE334" s="3191"/>
      <c r="AF334" s="3191"/>
      <c r="AG334" s="3132"/>
      <c r="AH334" s="3152"/>
      <c r="AI334" s="3152"/>
      <c r="AJ334" s="3192"/>
      <c r="AK334" s="3192"/>
      <c r="AL334" s="3192"/>
      <c r="AM334" s="3192"/>
      <c r="AN334" s="3192"/>
      <c r="AO334" s="3192"/>
      <c r="AP334" s="3192"/>
      <c r="AQ334" s="3192"/>
      <c r="AR334" s="3192"/>
      <c r="AS334" s="3192"/>
      <c r="AT334" s="3192"/>
      <c r="AU334" s="3192"/>
      <c r="AV334" s="3192"/>
      <c r="AW334" s="3192"/>
    </row>
    <row r="335" spans="1:49" s="3193" customFormat="1" ht="6.75" customHeight="1">
      <c r="A335" s="3150"/>
      <c r="B335" s="3151"/>
      <c r="C335" s="3137"/>
      <c r="D335" s="3209"/>
      <c r="E335" s="3160"/>
      <c r="F335" s="3169"/>
      <c r="G335" s="3169"/>
      <c r="H335" s="3131"/>
      <c r="I335" s="3131"/>
      <c r="J335" s="3161"/>
      <c r="K335" s="3161"/>
      <c r="L335" s="3161"/>
      <c r="M335" s="3152"/>
      <c r="N335" s="3161"/>
      <c r="O335" s="3161"/>
      <c r="P335" s="3161"/>
      <c r="Q335" s="3161"/>
      <c r="R335" s="3161"/>
      <c r="S335" s="3161"/>
      <c r="T335" s="3161"/>
      <c r="U335" s="3168"/>
      <c r="V335" s="3161"/>
      <c r="W335" s="3161"/>
      <c r="X335" s="3161"/>
      <c r="Y335" s="3161"/>
      <c r="Z335" s="3161"/>
      <c r="AA335" s="3161"/>
      <c r="AB335" s="3161"/>
      <c r="AC335" s="3152"/>
      <c r="AD335" s="3191"/>
      <c r="AE335" s="3191"/>
      <c r="AF335" s="3191"/>
      <c r="AG335" s="3132"/>
      <c r="AH335" s="3152"/>
      <c r="AI335" s="3152"/>
      <c r="AJ335" s="3192"/>
      <c r="AK335" s="3192"/>
      <c r="AL335" s="3192"/>
      <c r="AM335" s="3192"/>
      <c r="AN335" s="3192"/>
      <c r="AO335" s="3192"/>
      <c r="AP335" s="3192"/>
      <c r="AQ335" s="3192"/>
      <c r="AR335" s="3192"/>
      <c r="AS335" s="3192"/>
      <c r="AT335" s="3192"/>
      <c r="AU335" s="3192"/>
      <c r="AV335" s="3192"/>
      <c r="AW335" s="3192"/>
    </row>
    <row r="336" spans="1:49" s="3193" customFormat="1" ht="6.75" customHeight="1">
      <c r="A336" s="3150"/>
      <c r="B336" s="3151"/>
      <c r="C336" s="3137"/>
      <c r="D336" s="3209"/>
      <c r="E336" s="3160"/>
      <c r="F336" s="3169"/>
      <c r="G336" s="3169"/>
      <c r="H336" s="3131"/>
      <c r="I336" s="3131"/>
      <c r="J336" s="3161"/>
      <c r="K336" s="3161"/>
      <c r="L336" s="3161"/>
      <c r="M336" s="3152"/>
      <c r="N336" s="3161"/>
      <c r="O336" s="3161"/>
      <c r="P336" s="3161"/>
      <c r="Q336" s="3161"/>
      <c r="R336" s="3161"/>
      <c r="S336" s="3161"/>
      <c r="T336" s="3161"/>
      <c r="U336" s="3168"/>
      <c r="V336" s="3161"/>
      <c r="W336" s="3161"/>
      <c r="X336" s="3161"/>
      <c r="Y336" s="3161"/>
      <c r="Z336" s="3161"/>
      <c r="AA336" s="3161"/>
      <c r="AB336" s="3161"/>
      <c r="AC336" s="3152"/>
      <c r="AD336" s="3191"/>
      <c r="AE336" s="3191"/>
      <c r="AF336" s="3191"/>
      <c r="AG336" s="3132"/>
      <c r="AH336" s="3152"/>
      <c r="AI336" s="3152"/>
      <c r="AJ336" s="3192"/>
      <c r="AK336" s="3192"/>
      <c r="AL336" s="3192"/>
      <c r="AM336" s="3192"/>
      <c r="AN336" s="3192"/>
      <c r="AO336" s="3192"/>
      <c r="AP336" s="3192"/>
      <c r="AQ336" s="3192"/>
      <c r="AR336" s="3192"/>
      <c r="AS336" s="3192"/>
      <c r="AT336" s="3192"/>
      <c r="AU336" s="3192"/>
      <c r="AV336" s="3192"/>
      <c r="AW336" s="3192"/>
    </row>
    <row r="337" spans="1:49" s="3193" customFormat="1" ht="6.75" customHeight="1">
      <c r="A337" s="3150"/>
      <c r="B337" s="3151"/>
      <c r="C337" s="3137"/>
      <c r="D337" s="3209"/>
      <c r="E337" s="3160"/>
      <c r="F337" s="3169"/>
      <c r="G337" s="3169"/>
      <c r="H337" s="3131"/>
      <c r="I337" s="3131"/>
      <c r="J337" s="3161"/>
      <c r="K337" s="3161"/>
      <c r="L337" s="3161"/>
      <c r="M337" s="3152"/>
      <c r="N337" s="3161"/>
      <c r="O337" s="3161"/>
      <c r="P337" s="3161"/>
      <c r="Q337" s="3161"/>
      <c r="R337" s="3161"/>
      <c r="S337" s="3161"/>
      <c r="T337" s="3161"/>
      <c r="U337" s="3168"/>
      <c r="V337" s="3161"/>
      <c r="W337" s="3161"/>
      <c r="X337" s="3161"/>
      <c r="Y337" s="3161"/>
      <c r="Z337" s="3161"/>
      <c r="AA337" s="3161"/>
      <c r="AB337" s="3161"/>
      <c r="AC337" s="3152"/>
      <c r="AD337" s="3191"/>
      <c r="AE337" s="3191"/>
      <c r="AF337" s="3191"/>
      <c r="AG337" s="3132"/>
      <c r="AH337" s="3152"/>
      <c r="AI337" s="3152"/>
      <c r="AJ337" s="3192"/>
      <c r="AK337" s="3192"/>
      <c r="AL337" s="3192"/>
      <c r="AM337" s="3192"/>
      <c r="AN337" s="3192"/>
      <c r="AO337" s="3192"/>
      <c r="AP337" s="3192"/>
      <c r="AQ337" s="3192"/>
      <c r="AR337" s="3192"/>
      <c r="AS337" s="3192"/>
      <c r="AT337" s="3192"/>
      <c r="AU337" s="3192"/>
      <c r="AV337" s="3192"/>
      <c r="AW337" s="3192"/>
    </row>
    <row r="338" spans="1:49" s="3193" customFormat="1" ht="6.75" customHeight="1">
      <c r="A338" s="3150"/>
      <c r="B338" s="3151"/>
      <c r="C338" s="3137"/>
      <c r="D338" s="3209"/>
      <c r="E338" s="3160"/>
      <c r="F338" s="3169"/>
      <c r="G338" s="3169"/>
      <c r="H338" s="3131"/>
      <c r="I338" s="3131"/>
      <c r="J338" s="3161"/>
      <c r="K338" s="3161"/>
      <c r="L338" s="3161"/>
      <c r="M338" s="3152"/>
      <c r="N338" s="3161"/>
      <c r="O338" s="3161"/>
      <c r="P338" s="3161"/>
      <c r="Q338" s="3161"/>
      <c r="R338" s="3161"/>
      <c r="S338" s="3161"/>
      <c r="T338" s="3161"/>
      <c r="U338" s="3168"/>
      <c r="V338" s="3161"/>
      <c r="W338" s="3161"/>
      <c r="X338" s="3161"/>
      <c r="Y338" s="3161"/>
      <c r="Z338" s="3161"/>
      <c r="AA338" s="3161"/>
      <c r="AB338" s="3161"/>
      <c r="AC338" s="3152"/>
      <c r="AD338" s="3191"/>
      <c r="AE338" s="3191"/>
      <c r="AF338" s="3191"/>
      <c r="AG338" s="3132"/>
      <c r="AH338" s="3152"/>
      <c r="AI338" s="3152"/>
      <c r="AJ338" s="3192"/>
      <c r="AK338" s="3192"/>
      <c r="AL338" s="3192"/>
      <c r="AM338" s="3192"/>
      <c r="AN338" s="3192"/>
      <c r="AO338" s="3192"/>
      <c r="AP338" s="3192"/>
      <c r="AQ338" s="3192"/>
      <c r="AR338" s="3192"/>
      <c r="AS338" s="3192"/>
      <c r="AT338" s="3192"/>
      <c r="AU338" s="3192"/>
      <c r="AV338" s="3192"/>
      <c r="AW338" s="3192"/>
    </row>
    <row r="339" spans="1:49" s="3193" customFormat="1" ht="6.75" customHeight="1">
      <c r="A339" s="3150"/>
      <c r="B339" s="3151"/>
      <c r="C339" s="3137"/>
      <c r="D339" s="3209"/>
      <c r="E339" s="3160"/>
      <c r="F339" s="3169"/>
      <c r="G339" s="3169"/>
      <c r="H339" s="3131"/>
      <c r="I339" s="3131"/>
      <c r="J339" s="3161"/>
      <c r="K339" s="3161"/>
      <c r="L339" s="3161"/>
      <c r="M339" s="3152"/>
      <c r="N339" s="3161"/>
      <c r="O339" s="3161"/>
      <c r="P339" s="3161"/>
      <c r="Q339" s="3161"/>
      <c r="R339" s="3161"/>
      <c r="S339" s="3161"/>
      <c r="T339" s="3161"/>
      <c r="U339" s="3168"/>
      <c r="V339" s="3161"/>
      <c r="W339" s="3161"/>
      <c r="X339" s="3161"/>
      <c r="Y339" s="3161"/>
      <c r="Z339" s="3161"/>
      <c r="AA339" s="3161"/>
      <c r="AB339" s="3161"/>
      <c r="AC339" s="3152"/>
      <c r="AD339" s="3191"/>
      <c r="AE339" s="3191"/>
      <c r="AF339" s="3191"/>
      <c r="AG339" s="3132"/>
      <c r="AH339" s="3152"/>
      <c r="AI339" s="3152"/>
      <c r="AJ339" s="3192"/>
      <c r="AK339" s="3192"/>
      <c r="AL339" s="3192"/>
      <c r="AM339" s="3192"/>
      <c r="AN339" s="3192"/>
      <c r="AO339" s="3192"/>
      <c r="AP339" s="3192"/>
      <c r="AQ339" s="3192"/>
      <c r="AR339" s="3192"/>
      <c r="AS339" s="3192"/>
      <c r="AT339" s="3192"/>
      <c r="AU339" s="3192"/>
      <c r="AV339" s="3192"/>
      <c r="AW339" s="3192"/>
    </row>
    <row r="340" spans="1:49" s="3193" customFormat="1" ht="6.75" customHeight="1">
      <c r="A340" s="3150"/>
      <c r="B340" s="3151"/>
      <c r="C340" s="3137"/>
      <c r="D340" s="3209"/>
      <c r="E340" s="3160"/>
      <c r="F340" s="3169"/>
      <c r="G340" s="3169"/>
      <c r="H340" s="3131"/>
      <c r="I340" s="3131"/>
      <c r="J340" s="3161"/>
      <c r="K340" s="3161"/>
      <c r="L340" s="3161"/>
      <c r="M340" s="3152"/>
      <c r="N340" s="3161"/>
      <c r="O340" s="3161"/>
      <c r="P340" s="3161"/>
      <c r="Q340" s="3161"/>
      <c r="R340" s="3161"/>
      <c r="S340" s="3161"/>
      <c r="T340" s="3161"/>
      <c r="U340" s="3168"/>
      <c r="V340" s="3161"/>
      <c r="W340" s="3161"/>
      <c r="X340" s="3161"/>
      <c r="Y340" s="3161"/>
      <c r="Z340" s="3161"/>
      <c r="AA340" s="3161"/>
      <c r="AB340" s="3161"/>
      <c r="AC340" s="3152"/>
      <c r="AD340" s="3191"/>
      <c r="AE340" s="3191"/>
      <c r="AF340" s="3191"/>
      <c r="AG340" s="3132"/>
      <c r="AH340" s="3152"/>
      <c r="AI340" s="3152"/>
      <c r="AJ340" s="3192"/>
      <c r="AK340" s="3192"/>
      <c r="AL340" s="3192"/>
      <c r="AM340" s="3192"/>
      <c r="AN340" s="3192"/>
      <c r="AO340" s="3192"/>
      <c r="AP340" s="3192"/>
      <c r="AQ340" s="3192"/>
      <c r="AR340" s="3192"/>
      <c r="AS340" s="3192"/>
      <c r="AT340" s="3192"/>
      <c r="AU340" s="3192"/>
      <c r="AV340" s="3192"/>
      <c r="AW340" s="3192"/>
    </row>
    <row r="341" spans="1:49" s="3193" customFormat="1" ht="6.75" customHeight="1">
      <c r="A341" s="3150"/>
      <c r="B341" s="3151"/>
      <c r="C341" s="3137"/>
      <c r="D341" s="3209"/>
      <c r="E341" s="3160"/>
      <c r="F341" s="3169"/>
      <c r="G341" s="3169"/>
      <c r="H341" s="3131"/>
      <c r="I341" s="3131"/>
      <c r="J341" s="3161"/>
      <c r="K341" s="3161"/>
      <c r="L341" s="3161"/>
      <c r="M341" s="3152"/>
      <c r="N341" s="3161"/>
      <c r="O341" s="3161"/>
      <c r="P341" s="3161"/>
      <c r="Q341" s="3161"/>
      <c r="R341" s="3161"/>
      <c r="S341" s="3161"/>
      <c r="T341" s="3161"/>
      <c r="U341" s="3168"/>
      <c r="V341" s="3161"/>
      <c r="W341" s="3161"/>
      <c r="X341" s="3161"/>
      <c r="Y341" s="3161"/>
      <c r="Z341" s="3161"/>
      <c r="AA341" s="3161"/>
      <c r="AB341" s="3161"/>
      <c r="AC341" s="3152"/>
      <c r="AD341" s="3191"/>
      <c r="AE341" s="3191"/>
      <c r="AF341" s="3191"/>
      <c r="AG341" s="3132"/>
      <c r="AH341" s="3152"/>
      <c r="AI341" s="3152"/>
      <c r="AJ341" s="3192"/>
      <c r="AK341" s="3192"/>
      <c r="AL341" s="3192"/>
      <c r="AM341" s="3192"/>
      <c r="AN341" s="3192"/>
      <c r="AO341" s="3192"/>
      <c r="AP341" s="3192"/>
      <c r="AQ341" s="3192"/>
      <c r="AR341" s="3192"/>
      <c r="AS341" s="3192"/>
      <c r="AT341" s="3192"/>
      <c r="AU341" s="3192"/>
      <c r="AV341" s="3192"/>
      <c r="AW341" s="3192"/>
    </row>
    <row r="342" spans="1:49" s="3193" customFormat="1" ht="6.75" customHeight="1">
      <c r="A342" s="3150"/>
      <c r="B342" s="3151"/>
      <c r="C342" s="3137"/>
      <c r="D342" s="3209"/>
      <c r="E342" s="3160"/>
      <c r="F342" s="3169"/>
      <c r="G342" s="3169"/>
      <c r="H342" s="3131"/>
      <c r="I342" s="3131"/>
      <c r="J342" s="3161"/>
      <c r="K342" s="3161"/>
      <c r="L342" s="3161"/>
      <c r="M342" s="3152"/>
      <c r="N342" s="3161"/>
      <c r="O342" s="3161"/>
      <c r="P342" s="3161"/>
      <c r="Q342" s="3161"/>
      <c r="R342" s="3161"/>
      <c r="S342" s="3161"/>
      <c r="T342" s="3161"/>
      <c r="U342" s="3168"/>
      <c r="V342" s="3161"/>
      <c r="W342" s="3161"/>
      <c r="X342" s="3161"/>
      <c r="Y342" s="3161"/>
      <c r="Z342" s="3161"/>
      <c r="AA342" s="3161"/>
      <c r="AB342" s="3161"/>
      <c r="AC342" s="3152"/>
      <c r="AD342" s="3191"/>
      <c r="AE342" s="3191"/>
      <c r="AF342" s="3191"/>
      <c r="AG342" s="3132"/>
      <c r="AH342" s="3152"/>
      <c r="AI342" s="3152"/>
      <c r="AJ342" s="3192"/>
      <c r="AK342" s="3192"/>
      <c r="AL342" s="3192"/>
      <c r="AM342" s="3192"/>
      <c r="AN342" s="3192"/>
      <c r="AO342" s="3192"/>
      <c r="AP342" s="3192"/>
      <c r="AQ342" s="3192"/>
      <c r="AR342" s="3192"/>
      <c r="AS342" s="3192"/>
      <c r="AT342" s="3192"/>
      <c r="AU342" s="3192"/>
      <c r="AV342" s="3192"/>
      <c r="AW342" s="3192"/>
    </row>
    <row r="343" spans="1:49" s="3193" customFormat="1" ht="6.75" customHeight="1">
      <c r="A343" s="3150"/>
      <c r="B343" s="3151"/>
      <c r="C343" s="3137"/>
      <c r="D343" s="3209"/>
      <c r="E343" s="3160"/>
      <c r="F343" s="3169"/>
      <c r="G343" s="3169"/>
      <c r="H343" s="3131"/>
      <c r="I343" s="3131"/>
      <c r="J343" s="3161"/>
      <c r="K343" s="3161"/>
      <c r="L343" s="3161"/>
      <c r="M343" s="3152"/>
      <c r="N343" s="3161"/>
      <c r="O343" s="3161"/>
      <c r="P343" s="3161"/>
      <c r="Q343" s="3161"/>
      <c r="R343" s="3161"/>
      <c r="S343" s="3161"/>
      <c r="T343" s="3161"/>
      <c r="U343" s="3168"/>
      <c r="V343" s="3161"/>
      <c r="W343" s="3161"/>
      <c r="X343" s="3161"/>
      <c r="Y343" s="3161"/>
      <c r="Z343" s="3161"/>
      <c r="AA343" s="3161"/>
      <c r="AB343" s="3161"/>
      <c r="AC343" s="3152"/>
      <c r="AD343" s="3191"/>
      <c r="AE343" s="3191"/>
      <c r="AF343" s="3191"/>
      <c r="AG343" s="3132"/>
      <c r="AH343" s="3152"/>
      <c r="AI343" s="3152"/>
      <c r="AJ343" s="3192"/>
      <c r="AK343" s="3192"/>
      <c r="AL343" s="3192"/>
      <c r="AM343" s="3192"/>
      <c r="AN343" s="3192"/>
      <c r="AO343" s="3192"/>
      <c r="AP343" s="3192"/>
      <c r="AQ343" s="3192"/>
      <c r="AR343" s="3192"/>
      <c r="AS343" s="3192"/>
      <c r="AT343" s="3192"/>
      <c r="AU343" s="3192"/>
      <c r="AV343" s="3192"/>
      <c r="AW343" s="3192"/>
    </row>
    <row r="344" spans="1:49" s="3193" customFormat="1" ht="6.75" customHeight="1">
      <c r="A344" s="3150"/>
      <c r="B344" s="3151"/>
      <c r="C344" s="3137"/>
      <c r="D344" s="3209"/>
      <c r="E344" s="3160"/>
      <c r="F344" s="3169"/>
      <c r="G344" s="3169"/>
      <c r="H344" s="3131"/>
      <c r="I344" s="3131"/>
      <c r="J344" s="3161"/>
      <c r="K344" s="3161"/>
      <c r="L344" s="3161"/>
      <c r="M344" s="3152"/>
      <c r="N344" s="3161"/>
      <c r="O344" s="3161"/>
      <c r="P344" s="3161"/>
      <c r="Q344" s="3161"/>
      <c r="R344" s="3161"/>
      <c r="S344" s="3161"/>
      <c r="T344" s="3161"/>
      <c r="U344" s="3168"/>
      <c r="V344" s="3161"/>
      <c r="W344" s="3161"/>
      <c r="X344" s="3161"/>
      <c r="Y344" s="3161"/>
      <c r="Z344" s="3161"/>
      <c r="AA344" s="3161"/>
      <c r="AB344" s="3161"/>
      <c r="AC344" s="3152"/>
      <c r="AD344" s="3191"/>
      <c r="AE344" s="3191"/>
      <c r="AF344" s="3191"/>
      <c r="AG344" s="3132"/>
      <c r="AH344" s="3152"/>
      <c r="AI344" s="3152"/>
      <c r="AJ344" s="3192"/>
      <c r="AK344" s="3192"/>
      <c r="AL344" s="3192"/>
      <c r="AM344" s="3192"/>
      <c r="AN344" s="3192"/>
      <c r="AO344" s="3192"/>
      <c r="AP344" s="3192"/>
      <c r="AQ344" s="3192"/>
      <c r="AR344" s="3192"/>
      <c r="AS344" s="3192"/>
      <c r="AT344" s="3192"/>
      <c r="AU344" s="3192"/>
      <c r="AV344" s="3192"/>
      <c r="AW344" s="3192"/>
    </row>
    <row r="345" spans="1:49" s="3193" customFormat="1" ht="6.75" customHeight="1">
      <c r="A345" s="3150"/>
      <c r="B345" s="3151"/>
      <c r="C345" s="3137"/>
      <c r="D345" s="3209"/>
      <c r="E345" s="3160"/>
      <c r="F345" s="3169"/>
      <c r="G345" s="3169"/>
      <c r="H345" s="3131"/>
      <c r="I345" s="3131"/>
      <c r="J345" s="3161"/>
      <c r="K345" s="3161"/>
      <c r="L345" s="3161"/>
      <c r="M345" s="3152"/>
      <c r="N345" s="3161"/>
      <c r="O345" s="3161"/>
      <c r="P345" s="3161"/>
      <c r="Q345" s="3161"/>
      <c r="R345" s="3161"/>
      <c r="S345" s="3161"/>
      <c r="T345" s="3161"/>
      <c r="U345" s="3168"/>
      <c r="V345" s="3161"/>
      <c r="W345" s="3161"/>
      <c r="X345" s="3161"/>
      <c r="Y345" s="3161"/>
      <c r="Z345" s="3161"/>
      <c r="AA345" s="3161"/>
      <c r="AB345" s="3161"/>
      <c r="AC345" s="3152"/>
      <c r="AD345" s="3191"/>
      <c r="AE345" s="3191"/>
      <c r="AF345" s="3191"/>
      <c r="AG345" s="3132"/>
      <c r="AH345" s="3152"/>
      <c r="AI345" s="3152"/>
      <c r="AJ345" s="3192"/>
      <c r="AK345" s="3192"/>
      <c r="AL345" s="3192"/>
      <c r="AM345" s="3192"/>
      <c r="AN345" s="3192"/>
      <c r="AO345" s="3192"/>
      <c r="AP345" s="3192"/>
      <c r="AQ345" s="3192"/>
      <c r="AR345" s="3192"/>
      <c r="AS345" s="3192"/>
      <c r="AT345" s="3192"/>
      <c r="AU345" s="3192"/>
      <c r="AV345" s="3192"/>
      <c r="AW345" s="3192"/>
    </row>
    <row r="346" spans="1:49" s="3193" customFormat="1" ht="6.75" customHeight="1">
      <c r="A346" s="3150"/>
      <c r="B346" s="3151"/>
      <c r="C346" s="3137"/>
      <c r="D346" s="3209"/>
      <c r="E346" s="3160"/>
      <c r="F346" s="3169"/>
      <c r="G346" s="3169"/>
      <c r="H346" s="3131"/>
      <c r="I346" s="3131"/>
      <c r="J346" s="3161"/>
      <c r="K346" s="3161"/>
      <c r="L346" s="3161"/>
      <c r="M346" s="3152"/>
      <c r="N346" s="3161"/>
      <c r="O346" s="3161"/>
      <c r="P346" s="3161"/>
      <c r="Q346" s="3161"/>
      <c r="R346" s="3161"/>
      <c r="S346" s="3161"/>
      <c r="T346" s="3161"/>
      <c r="U346" s="3168"/>
      <c r="V346" s="3161"/>
      <c r="W346" s="3161"/>
      <c r="X346" s="3161"/>
      <c r="Y346" s="3161"/>
      <c r="Z346" s="3161"/>
      <c r="AA346" s="3161"/>
      <c r="AB346" s="3161"/>
      <c r="AC346" s="3152"/>
      <c r="AD346" s="3191"/>
      <c r="AE346" s="3191"/>
      <c r="AF346" s="3191"/>
      <c r="AG346" s="3132"/>
      <c r="AH346" s="3152"/>
      <c r="AI346" s="3152"/>
      <c r="AJ346" s="3192"/>
      <c r="AK346" s="3192"/>
      <c r="AL346" s="3192"/>
      <c r="AM346" s="3192"/>
      <c r="AN346" s="3192"/>
      <c r="AO346" s="3192"/>
      <c r="AP346" s="3192"/>
      <c r="AQ346" s="3192"/>
      <c r="AR346" s="3192"/>
      <c r="AS346" s="3192"/>
      <c r="AT346" s="3192"/>
      <c r="AU346" s="3192"/>
      <c r="AV346" s="3192"/>
      <c r="AW346" s="3192"/>
    </row>
    <row r="347" spans="1:49" s="3193" customFormat="1" ht="6.75" customHeight="1">
      <c r="A347" s="3150"/>
      <c r="B347" s="3151"/>
      <c r="C347" s="3137"/>
      <c r="D347" s="3209"/>
      <c r="E347" s="3160"/>
      <c r="F347" s="3169"/>
      <c r="G347" s="3169"/>
      <c r="H347" s="3131"/>
      <c r="I347" s="3131"/>
      <c r="J347" s="3161"/>
      <c r="K347" s="3161"/>
      <c r="L347" s="3161"/>
      <c r="M347" s="3152"/>
      <c r="N347" s="3161"/>
      <c r="O347" s="3161"/>
      <c r="P347" s="3161"/>
      <c r="Q347" s="3161"/>
      <c r="R347" s="3161"/>
      <c r="S347" s="3161"/>
      <c r="T347" s="3161"/>
      <c r="U347" s="3168"/>
      <c r="V347" s="3161"/>
      <c r="W347" s="3161"/>
      <c r="X347" s="3161"/>
      <c r="Y347" s="3161"/>
      <c r="Z347" s="3161"/>
      <c r="AA347" s="3161"/>
      <c r="AB347" s="3161"/>
      <c r="AC347" s="3152"/>
      <c r="AD347" s="3191"/>
      <c r="AE347" s="3191"/>
      <c r="AF347" s="3191"/>
      <c r="AG347" s="3132"/>
      <c r="AH347" s="3152"/>
      <c r="AI347" s="3152"/>
      <c r="AJ347" s="3192"/>
      <c r="AK347" s="3192"/>
      <c r="AL347" s="3192"/>
      <c r="AM347" s="3192"/>
      <c r="AN347" s="3192"/>
      <c r="AO347" s="3192"/>
      <c r="AP347" s="3192"/>
      <c r="AQ347" s="3192"/>
      <c r="AR347" s="3192"/>
      <c r="AS347" s="3192"/>
      <c r="AT347" s="3192"/>
      <c r="AU347" s="3192"/>
      <c r="AV347" s="3192"/>
      <c r="AW347" s="3192"/>
    </row>
    <row r="348" spans="1:49" s="3193" customFormat="1" ht="6.75" customHeight="1">
      <c r="A348" s="3150"/>
      <c r="B348" s="3151"/>
      <c r="C348" s="3137"/>
      <c r="D348" s="3209"/>
      <c r="E348" s="3160"/>
      <c r="F348" s="3169"/>
      <c r="G348" s="3169"/>
      <c r="H348" s="3131"/>
      <c r="I348" s="3131"/>
      <c r="J348" s="3161"/>
      <c r="K348" s="3161"/>
      <c r="L348" s="3161"/>
      <c r="M348" s="3152"/>
      <c r="N348" s="3161"/>
      <c r="O348" s="3161"/>
      <c r="P348" s="3161"/>
      <c r="Q348" s="3161"/>
      <c r="R348" s="3161"/>
      <c r="S348" s="3161"/>
      <c r="T348" s="3161"/>
      <c r="U348" s="3168"/>
      <c r="V348" s="3161"/>
      <c r="W348" s="3161"/>
      <c r="X348" s="3161"/>
      <c r="Y348" s="3161"/>
      <c r="Z348" s="3161"/>
      <c r="AA348" s="3161"/>
      <c r="AB348" s="3161"/>
      <c r="AC348" s="3152"/>
      <c r="AD348" s="3191"/>
      <c r="AE348" s="3191"/>
      <c r="AF348" s="3191"/>
      <c r="AG348" s="3132"/>
      <c r="AH348" s="3152"/>
      <c r="AI348" s="3152"/>
      <c r="AJ348" s="3192"/>
      <c r="AK348" s="3192"/>
      <c r="AL348" s="3192"/>
      <c r="AM348" s="3192"/>
      <c r="AN348" s="3192"/>
      <c r="AO348" s="3192"/>
      <c r="AP348" s="3192"/>
      <c r="AQ348" s="3192"/>
      <c r="AR348" s="3192"/>
      <c r="AS348" s="3192"/>
      <c r="AT348" s="3192"/>
      <c r="AU348" s="3192"/>
      <c r="AV348" s="3192"/>
      <c r="AW348" s="3192"/>
    </row>
    <row r="349" spans="1:49" s="3193" customFormat="1" ht="6.75" customHeight="1">
      <c r="A349" s="3150"/>
      <c r="B349" s="3151"/>
      <c r="C349" s="3137"/>
      <c r="D349" s="3209"/>
      <c r="E349" s="3160"/>
      <c r="F349" s="3169"/>
      <c r="G349" s="3169"/>
      <c r="H349" s="3131"/>
      <c r="I349" s="3131"/>
      <c r="J349" s="3161"/>
      <c r="K349" s="3161"/>
      <c r="L349" s="3161"/>
      <c r="M349" s="3152"/>
      <c r="N349" s="3161"/>
      <c r="O349" s="3161"/>
      <c r="P349" s="3161"/>
      <c r="Q349" s="3161"/>
      <c r="R349" s="3161"/>
      <c r="S349" s="3161"/>
      <c r="T349" s="3161"/>
      <c r="U349" s="3168"/>
      <c r="V349" s="3161"/>
      <c r="W349" s="3161"/>
      <c r="X349" s="3161"/>
      <c r="Y349" s="3161"/>
      <c r="Z349" s="3161"/>
      <c r="AA349" s="3161"/>
      <c r="AB349" s="3161"/>
      <c r="AC349" s="3152"/>
      <c r="AD349" s="3191"/>
      <c r="AE349" s="3191"/>
      <c r="AF349" s="3191"/>
      <c r="AG349" s="3132"/>
      <c r="AH349" s="3152"/>
      <c r="AI349" s="3152"/>
      <c r="AJ349" s="3192"/>
      <c r="AK349" s="3192"/>
      <c r="AL349" s="3192"/>
      <c r="AM349" s="3192"/>
      <c r="AN349" s="3192"/>
      <c r="AO349" s="3192"/>
      <c r="AP349" s="3192"/>
      <c r="AQ349" s="3192"/>
      <c r="AR349" s="3192"/>
      <c r="AS349" s="3192"/>
      <c r="AT349" s="3192"/>
      <c r="AU349" s="3192"/>
      <c r="AV349" s="3192"/>
      <c r="AW349" s="3192"/>
    </row>
    <row r="350" spans="1:49" s="3193" customFormat="1" ht="6.75" customHeight="1">
      <c r="A350" s="3150"/>
      <c r="B350" s="3151"/>
      <c r="C350" s="3137"/>
      <c r="D350" s="3209"/>
      <c r="E350" s="3160"/>
      <c r="F350" s="3169"/>
      <c r="G350" s="3169"/>
      <c r="H350" s="3131"/>
      <c r="I350" s="3131"/>
      <c r="J350" s="3161"/>
      <c r="K350" s="3161"/>
      <c r="L350" s="3161"/>
      <c r="M350" s="3152"/>
      <c r="N350" s="3161"/>
      <c r="O350" s="3161"/>
      <c r="P350" s="3161"/>
      <c r="Q350" s="3161"/>
      <c r="R350" s="3161"/>
      <c r="S350" s="3161"/>
      <c r="T350" s="3161"/>
      <c r="U350" s="3168"/>
      <c r="V350" s="3161"/>
      <c r="W350" s="3161"/>
      <c r="X350" s="3161"/>
      <c r="Y350" s="3161"/>
      <c r="Z350" s="3161"/>
      <c r="AA350" s="3161"/>
      <c r="AB350" s="3161"/>
      <c r="AC350" s="3152"/>
      <c r="AD350" s="3191"/>
      <c r="AE350" s="3191"/>
      <c r="AF350" s="3191"/>
      <c r="AG350" s="3132"/>
      <c r="AH350" s="3152"/>
      <c r="AI350" s="3152"/>
      <c r="AJ350" s="3192"/>
      <c r="AK350" s="3192"/>
      <c r="AL350" s="3192"/>
      <c r="AM350" s="3192"/>
      <c r="AN350" s="3192"/>
      <c r="AO350" s="3192"/>
      <c r="AP350" s="3192"/>
      <c r="AQ350" s="3192"/>
      <c r="AR350" s="3192"/>
      <c r="AS350" s="3192"/>
      <c r="AT350" s="3192"/>
      <c r="AU350" s="3192"/>
      <c r="AV350" s="3192"/>
      <c r="AW350" s="3192"/>
    </row>
    <row r="351" spans="1:49" s="3193" customFormat="1" ht="6.75" customHeight="1">
      <c r="A351" s="3150"/>
      <c r="B351" s="3151"/>
      <c r="C351" s="3137"/>
      <c r="D351" s="3209"/>
      <c r="E351" s="3160"/>
      <c r="F351" s="3169"/>
      <c r="G351" s="3169"/>
      <c r="H351" s="3131"/>
      <c r="I351" s="3131"/>
      <c r="J351" s="3161"/>
      <c r="K351" s="3161"/>
      <c r="L351" s="3161"/>
      <c r="M351" s="3152"/>
      <c r="N351" s="3161"/>
      <c r="O351" s="3161"/>
      <c r="P351" s="3161"/>
      <c r="Q351" s="3161"/>
      <c r="R351" s="3161"/>
      <c r="S351" s="3161"/>
      <c r="T351" s="3161"/>
      <c r="U351" s="3168"/>
      <c r="V351" s="3161"/>
      <c r="W351" s="3161"/>
      <c r="X351" s="3161"/>
      <c r="Y351" s="3161"/>
      <c r="Z351" s="3161"/>
      <c r="AA351" s="3161"/>
      <c r="AB351" s="3161"/>
      <c r="AC351" s="3152"/>
      <c r="AD351" s="3191"/>
      <c r="AE351" s="3191"/>
      <c r="AF351" s="3191"/>
      <c r="AG351" s="3132"/>
      <c r="AH351" s="3152"/>
      <c r="AI351" s="3152"/>
      <c r="AJ351" s="3192"/>
      <c r="AK351" s="3192"/>
      <c r="AL351" s="3192"/>
      <c r="AM351" s="3192"/>
      <c r="AN351" s="3192"/>
      <c r="AO351" s="3192"/>
      <c r="AP351" s="3192"/>
      <c r="AQ351" s="3192"/>
      <c r="AR351" s="3192"/>
      <c r="AS351" s="3192"/>
      <c r="AT351" s="3192"/>
      <c r="AU351" s="3192"/>
      <c r="AV351" s="3192"/>
      <c r="AW351" s="3192"/>
    </row>
    <row r="352" spans="1:49" s="3193" customFormat="1" ht="6.75" customHeight="1">
      <c r="A352" s="3150"/>
      <c r="B352" s="3151"/>
      <c r="C352" s="3137"/>
      <c r="D352" s="3209"/>
      <c r="E352" s="3160"/>
      <c r="F352" s="3169"/>
      <c r="G352" s="3169"/>
      <c r="H352" s="3131"/>
      <c r="I352" s="3131"/>
      <c r="J352" s="3161"/>
      <c r="K352" s="3161"/>
      <c r="L352" s="3161"/>
      <c r="M352" s="3152"/>
      <c r="N352" s="3161"/>
      <c r="O352" s="3161"/>
      <c r="P352" s="3161"/>
      <c r="Q352" s="3161"/>
      <c r="R352" s="3161"/>
      <c r="S352" s="3161"/>
      <c r="T352" s="3161"/>
      <c r="U352" s="3168"/>
      <c r="V352" s="3161"/>
      <c r="W352" s="3161"/>
      <c r="X352" s="3161"/>
      <c r="Y352" s="3161"/>
      <c r="Z352" s="3161"/>
      <c r="AA352" s="3161"/>
      <c r="AB352" s="3161"/>
      <c r="AC352" s="3152"/>
      <c r="AD352" s="3191"/>
      <c r="AE352" s="3191"/>
      <c r="AF352" s="3191"/>
      <c r="AG352" s="3132"/>
      <c r="AH352" s="3152"/>
      <c r="AI352" s="3152"/>
      <c r="AJ352" s="3192"/>
      <c r="AK352" s="3192"/>
      <c r="AL352" s="3192"/>
      <c r="AM352" s="3192"/>
      <c r="AN352" s="3192"/>
      <c r="AO352" s="3192"/>
      <c r="AP352" s="3192"/>
      <c r="AQ352" s="3192"/>
      <c r="AR352" s="3192"/>
      <c r="AS352" s="3192"/>
      <c r="AT352" s="3192"/>
      <c r="AU352" s="3192"/>
      <c r="AV352" s="3192"/>
      <c r="AW352" s="3192"/>
    </row>
    <row r="353" spans="1:49" s="3193" customFormat="1" ht="6.75" customHeight="1">
      <c r="A353" s="3150"/>
      <c r="B353" s="3151"/>
      <c r="C353" s="3137"/>
      <c r="D353" s="3209"/>
      <c r="E353" s="3160"/>
      <c r="F353" s="3169"/>
      <c r="G353" s="3169"/>
      <c r="H353" s="3131"/>
      <c r="I353" s="3131"/>
      <c r="J353" s="3161"/>
      <c r="K353" s="3161"/>
      <c r="L353" s="3161"/>
      <c r="M353" s="3152"/>
      <c r="N353" s="3161"/>
      <c r="O353" s="3161"/>
      <c r="P353" s="3161"/>
      <c r="Q353" s="3161"/>
      <c r="R353" s="3161"/>
      <c r="S353" s="3161"/>
      <c r="T353" s="3161"/>
      <c r="U353" s="3168"/>
      <c r="V353" s="3161"/>
      <c r="W353" s="3161"/>
      <c r="X353" s="3161"/>
      <c r="Y353" s="3161"/>
      <c r="Z353" s="3161"/>
      <c r="AA353" s="3161"/>
      <c r="AB353" s="3161"/>
      <c r="AC353" s="3152"/>
      <c r="AD353" s="3191"/>
      <c r="AE353" s="3191"/>
      <c r="AF353" s="3191"/>
      <c r="AG353" s="3132"/>
      <c r="AH353" s="3152"/>
      <c r="AI353" s="3152"/>
      <c r="AJ353" s="3192"/>
      <c r="AK353" s="3192"/>
      <c r="AL353" s="3192"/>
      <c r="AM353" s="3192"/>
      <c r="AN353" s="3192"/>
      <c r="AO353" s="3192"/>
      <c r="AP353" s="3192"/>
      <c r="AQ353" s="3192"/>
      <c r="AR353" s="3192"/>
      <c r="AS353" s="3192"/>
      <c r="AT353" s="3192"/>
      <c r="AU353" s="3192"/>
      <c r="AV353" s="3192"/>
      <c r="AW353" s="3192"/>
    </row>
    <row r="354" spans="1:49" s="3193" customFormat="1" ht="6.75" customHeight="1">
      <c r="A354" s="3150"/>
      <c r="B354" s="3151"/>
      <c r="C354" s="3137"/>
      <c r="D354" s="3209"/>
      <c r="E354" s="3160"/>
      <c r="F354" s="3169"/>
      <c r="G354" s="3169"/>
      <c r="H354" s="3131"/>
      <c r="I354" s="3131"/>
      <c r="J354" s="3161"/>
      <c r="K354" s="3161"/>
      <c r="L354" s="3161"/>
      <c r="M354" s="3152"/>
      <c r="N354" s="3161"/>
      <c r="O354" s="3161"/>
      <c r="P354" s="3161"/>
      <c r="Q354" s="3161"/>
      <c r="R354" s="3161"/>
      <c r="S354" s="3161"/>
      <c r="T354" s="3161"/>
      <c r="U354" s="3168"/>
      <c r="V354" s="3161"/>
      <c r="W354" s="3161"/>
      <c r="X354" s="3161"/>
      <c r="Y354" s="3161"/>
      <c r="Z354" s="3161"/>
      <c r="AA354" s="3161"/>
      <c r="AB354" s="3161"/>
      <c r="AC354" s="3152"/>
      <c r="AD354" s="3191"/>
      <c r="AE354" s="3191"/>
      <c r="AF354" s="3191"/>
      <c r="AG354" s="3132"/>
      <c r="AH354" s="3152"/>
      <c r="AI354" s="3152"/>
      <c r="AJ354" s="3192"/>
      <c r="AK354" s="3192"/>
      <c r="AL354" s="3192"/>
      <c r="AM354" s="3192"/>
      <c r="AN354" s="3192"/>
      <c r="AO354" s="3192"/>
      <c r="AP354" s="3192"/>
      <c r="AQ354" s="3192"/>
      <c r="AR354" s="3192"/>
      <c r="AS354" s="3192"/>
      <c r="AT354" s="3192"/>
      <c r="AU354" s="3192"/>
      <c r="AV354" s="3192"/>
      <c r="AW354" s="3192"/>
    </row>
    <row r="355" spans="1:49" s="3193" customFormat="1" ht="6.75" customHeight="1">
      <c r="A355" s="3150"/>
      <c r="B355" s="3151"/>
      <c r="C355" s="3137"/>
      <c r="D355" s="3209"/>
      <c r="E355" s="3160"/>
      <c r="F355" s="3169"/>
      <c r="G355" s="3169"/>
      <c r="H355" s="3131"/>
      <c r="I355" s="3131"/>
      <c r="J355" s="3161"/>
      <c r="K355" s="3161"/>
      <c r="L355" s="3161"/>
      <c r="M355" s="3152"/>
      <c r="N355" s="3161"/>
      <c r="O355" s="3161"/>
      <c r="P355" s="3161"/>
      <c r="Q355" s="3161"/>
      <c r="R355" s="3161"/>
      <c r="S355" s="3161"/>
      <c r="T355" s="3161"/>
      <c r="U355" s="3168"/>
      <c r="V355" s="3161"/>
      <c r="W355" s="3161"/>
      <c r="X355" s="3161"/>
      <c r="Y355" s="3161"/>
      <c r="Z355" s="3161"/>
      <c r="AA355" s="3161"/>
      <c r="AB355" s="3161"/>
      <c r="AC355" s="3152"/>
      <c r="AD355" s="3191"/>
      <c r="AE355" s="3191"/>
      <c r="AF355" s="3191"/>
      <c r="AG355" s="3132"/>
      <c r="AH355" s="3152"/>
      <c r="AI355" s="3152"/>
      <c r="AJ355" s="3192"/>
      <c r="AK355" s="3192"/>
      <c r="AL355" s="3192"/>
      <c r="AM355" s="3192"/>
      <c r="AN355" s="3192"/>
      <c r="AO355" s="3192"/>
      <c r="AP355" s="3192"/>
      <c r="AQ355" s="3192"/>
      <c r="AR355" s="3192"/>
      <c r="AS355" s="3192"/>
      <c r="AT355" s="3192"/>
      <c r="AU355" s="3192"/>
      <c r="AV355" s="3192"/>
      <c r="AW355" s="3192"/>
    </row>
    <row r="356" spans="1:49" s="3193" customFormat="1" ht="6.75" customHeight="1">
      <c r="A356" s="3150"/>
      <c r="B356" s="3151"/>
      <c r="C356" s="3137"/>
      <c r="D356" s="3209"/>
      <c r="E356" s="3160"/>
      <c r="F356" s="3169"/>
      <c r="G356" s="3169"/>
      <c r="H356" s="3131"/>
      <c r="I356" s="3131"/>
      <c r="J356" s="3161"/>
      <c r="K356" s="3161"/>
      <c r="L356" s="3161"/>
      <c r="M356" s="3152"/>
      <c r="N356" s="3161"/>
      <c r="O356" s="3161"/>
      <c r="P356" s="3161"/>
      <c r="Q356" s="3161"/>
      <c r="R356" s="3161"/>
      <c r="S356" s="3161"/>
      <c r="T356" s="3161"/>
      <c r="U356" s="3168"/>
      <c r="V356" s="3161"/>
      <c r="W356" s="3161"/>
      <c r="X356" s="3161"/>
      <c r="Y356" s="3161"/>
      <c r="Z356" s="3161"/>
      <c r="AA356" s="3161"/>
      <c r="AB356" s="3161"/>
      <c r="AC356" s="3152"/>
      <c r="AD356" s="3191"/>
      <c r="AE356" s="3191"/>
      <c r="AF356" s="3191"/>
      <c r="AG356" s="3132"/>
      <c r="AH356" s="3152"/>
      <c r="AI356" s="3152"/>
      <c r="AJ356" s="3192"/>
      <c r="AK356" s="3192"/>
      <c r="AL356" s="3192"/>
      <c r="AM356" s="3192"/>
      <c r="AN356" s="3192"/>
      <c r="AO356" s="3192"/>
      <c r="AP356" s="3192"/>
      <c r="AQ356" s="3192"/>
      <c r="AR356" s="3192"/>
      <c r="AS356" s="3192"/>
      <c r="AT356" s="3192"/>
      <c r="AU356" s="3192"/>
      <c r="AV356" s="3192"/>
      <c r="AW356" s="3192"/>
    </row>
    <row r="357" spans="1:49" s="3193" customFormat="1" ht="6.75" customHeight="1">
      <c r="A357" s="3150"/>
      <c r="B357" s="3151"/>
      <c r="C357" s="3137"/>
      <c r="D357" s="3209"/>
      <c r="E357" s="3160"/>
      <c r="F357" s="3169"/>
      <c r="G357" s="3169"/>
      <c r="H357" s="3131"/>
      <c r="I357" s="3131"/>
      <c r="J357" s="3161"/>
      <c r="K357" s="3161"/>
      <c r="L357" s="3161"/>
      <c r="M357" s="3152"/>
      <c r="N357" s="3161"/>
      <c r="O357" s="3161"/>
      <c r="P357" s="3161"/>
      <c r="Q357" s="3161"/>
      <c r="R357" s="3161"/>
      <c r="S357" s="3161"/>
      <c r="T357" s="3161"/>
      <c r="U357" s="3168"/>
      <c r="V357" s="3161"/>
      <c r="W357" s="3161"/>
      <c r="X357" s="3161"/>
      <c r="Y357" s="3161"/>
      <c r="Z357" s="3161"/>
      <c r="AA357" s="3161"/>
      <c r="AB357" s="3161"/>
      <c r="AC357" s="3152"/>
      <c r="AD357" s="3191"/>
      <c r="AE357" s="3191"/>
      <c r="AF357" s="3191"/>
      <c r="AG357" s="3132"/>
      <c r="AH357" s="3152"/>
      <c r="AI357" s="3152"/>
      <c r="AJ357" s="3192"/>
      <c r="AK357" s="3192"/>
      <c r="AL357" s="3192"/>
      <c r="AM357" s="3192"/>
      <c r="AN357" s="3192"/>
      <c r="AO357" s="3192"/>
      <c r="AP357" s="3192"/>
      <c r="AQ357" s="3192"/>
      <c r="AR357" s="3192"/>
      <c r="AS357" s="3192"/>
      <c r="AT357" s="3192"/>
      <c r="AU357" s="3192"/>
      <c r="AV357" s="3192"/>
      <c r="AW357" s="3192"/>
    </row>
    <row r="358" spans="1:49" s="3193" customFormat="1" ht="6.75" customHeight="1">
      <c r="A358" s="3150"/>
      <c r="B358" s="3151"/>
      <c r="C358" s="3137"/>
      <c r="D358" s="3209"/>
      <c r="E358" s="3160"/>
      <c r="F358" s="3169"/>
      <c r="G358" s="3169"/>
      <c r="H358" s="3131"/>
      <c r="I358" s="3131"/>
      <c r="J358" s="3161"/>
      <c r="K358" s="3161"/>
      <c r="L358" s="3161"/>
      <c r="M358" s="3152"/>
      <c r="N358" s="3161"/>
      <c r="O358" s="3161"/>
      <c r="P358" s="3161"/>
      <c r="Q358" s="3161"/>
      <c r="R358" s="3161"/>
      <c r="S358" s="3161"/>
      <c r="T358" s="3161"/>
      <c r="U358" s="3168"/>
      <c r="V358" s="3161"/>
      <c r="W358" s="3161"/>
      <c r="X358" s="3161"/>
      <c r="Y358" s="3161"/>
      <c r="Z358" s="3161"/>
      <c r="AA358" s="3161"/>
      <c r="AB358" s="3161"/>
      <c r="AC358" s="3152"/>
      <c r="AD358" s="3191"/>
      <c r="AE358" s="3191"/>
      <c r="AF358" s="3191"/>
      <c r="AG358" s="3132"/>
      <c r="AH358" s="3152"/>
      <c r="AI358" s="3152"/>
      <c r="AJ358" s="3192"/>
      <c r="AK358" s="3192"/>
      <c r="AL358" s="3192"/>
      <c r="AM358" s="3192"/>
      <c r="AN358" s="3192"/>
      <c r="AO358" s="3192"/>
      <c r="AP358" s="3192"/>
      <c r="AQ358" s="3192"/>
      <c r="AR358" s="3192"/>
      <c r="AS358" s="3192"/>
      <c r="AT358" s="3192"/>
      <c r="AU358" s="3192"/>
      <c r="AV358" s="3192"/>
      <c r="AW358" s="3192"/>
    </row>
    <row r="359" spans="1:49" s="3193" customFormat="1" ht="6.75" customHeight="1">
      <c r="A359" s="3150"/>
      <c r="B359" s="3151"/>
      <c r="C359" s="3137"/>
      <c r="D359" s="3209"/>
      <c r="E359" s="3160"/>
      <c r="F359" s="3169"/>
      <c r="G359" s="3169"/>
      <c r="H359" s="3131"/>
      <c r="I359" s="3131"/>
      <c r="J359" s="3161"/>
      <c r="K359" s="3161"/>
      <c r="L359" s="3161"/>
      <c r="M359" s="3152"/>
      <c r="N359" s="3161"/>
      <c r="O359" s="3161"/>
      <c r="P359" s="3161"/>
      <c r="Q359" s="3161"/>
      <c r="R359" s="3161"/>
      <c r="S359" s="3161"/>
      <c r="T359" s="3161"/>
      <c r="U359" s="3168"/>
      <c r="V359" s="3161"/>
      <c r="W359" s="3161"/>
      <c r="X359" s="3161"/>
      <c r="Y359" s="3161"/>
      <c r="Z359" s="3161"/>
      <c r="AA359" s="3161"/>
      <c r="AB359" s="3161"/>
      <c r="AC359" s="3152"/>
      <c r="AD359" s="3191"/>
      <c r="AE359" s="3191"/>
      <c r="AF359" s="3191"/>
      <c r="AG359" s="3132"/>
      <c r="AH359" s="3152"/>
      <c r="AI359" s="3152"/>
      <c r="AJ359" s="3192"/>
      <c r="AK359" s="3192"/>
      <c r="AL359" s="3192"/>
      <c r="AM359" s="3192"/>
      <c r="AN359" s="3192"/>
      <c r="AO359" s="3192"/>
      <c r="AP359" s="3192"/>
      <c r="AQ359" s="3192"/>
      <c r="AR359" s="3192"/>
      <c r="AS359" s="3192"/>
      <c r="AT359" s="3192"/>
      <c r="AU359" s="3192"/>
      <c r="AV359" s="3192"/>
      <c r="AW359" s="3192"/>
    </row>
    <row r="360" spans="1:49" s="3193" customFormat="1" ht="6.75" customHeight="1">
      <c r="A360" s="3150"/>
      <c r="B360" s="3151"/>
      <c r="C360" s="3137"/>
      <c r="D360" s="3209"/>
      <c r="E360" s="3160"/>
      <c r="F360" s="3169"/>
      <c r="G360" s="3169"/>
      <c r="H360" s="3131"/>
      <c r="I360" s="3131"/>
      <c r="J360" s="3161"/>
      <c r="K360" s="3161"/>
      <c r="L360" s="3161"/>
      <c r="M360" s="3152"/>
      <c r="N360" s="3161"/>
      <c r="O360" s="3161"/>
      <c r="P360" s="3161"/>
      <c r="Q360" s="3161"/>
      <c r="R360" s="3161"/>
      <c r="S360" s="3161"/>
      <c r="T360" s="3161"/>
      <c r="U360" s="3168"/>
      <c r="V360" s="3161"/>
      <c r="W360" s="3161"/>
      <c r="X360" s="3161"/>
      <c r="Y360" s="3161"/>
      <c r="Z360" s="3161"/>
      <c r="AA360" s="3161"/>
      <c r="AB360" s="3161"/>
      <c r="AC360" s="3152"/>
      <c r="AD360" s="3191"/>
      <c r="AE360" s="3191"/>
      <c r="AF360" s="3191"/>
      <c r="AG360" s="3132"/>
      <c r="AH360" s="3152"/>
      <c r="AI360" s="3152"/>
      <c r="AJ360" s="3192"/>
      <c r="AK360" s="3192"/>
      <c r="AL360" s="3192"/>
      <c r="AM360" s="3192"/>
      <c r="AN360" s="3192"/>
      <c r="AO360" s="3192"/>
      <c r="AP360" s="3192"/>
      <c r="AQ360" s="3192"/>
      <c r="AR360" s="3192"/>
      <c r="AS360" s="3192"/>
      <c r="AT360" s="3192"/>
      <c r="AU360" s="3192"/>
      <c r="AV360" s="3192"/>
      <c r="AW360" s="3192"/>
    </row>
    <row r="361" spans="1:49" s="3193" customFormat="1" ht="6.75" customHeight="1">
      <c r="A361" s="3150"/>
      <c r="B361" s="3151"/>
      <c r="C361" s="3137"/>
      <c r="D361" s="3209"/>
      <c r="E361" s="3160"/>
      <c r="F361" s="3169"/>
      <c r="G361" s="3169"/>
      <c r="H361" s="3131"/>
      <c r="I361" s="3131"/>
      <c r="J361" s="3161"/>
      <c r="K361" s="3161"/>
      <c r="L361" s="3161"/>
      <c r="M361" s="3152"/>
      <c r="N361" s="3161"/>
      <c r="O361" s="3161"/>
      <c r="P361" s="3161"/>
      <c r="Q361" s="3161"/>
      <c r="R361" s="3161"/>
      <c r="S361" s="3161"/>
      <c r="T361" s="3161"/>
      <c r="U361" s="3168"/>
      <c r="V361" s="3161"/>
      <c r="W361" s="3161"/>
      <c r="X361" s="3161"/>
      <c r="Y361" s="3161"/>
      <c r="Z361" s="3161"/>
      <c r="AA361" s="3161"/>
      <c r="AB361" s="3161"/>
      <c r="AC361" s="3152"/>
      <c r="AD361" s="3191"/>
      <c r="AE361" s="3191"/>
      <c r="AF361" s="3191"/>
      <c r="AG361" s="3132"/>
      <c r="AH361" s="3152"/>
      <c r="AI361" s="3152"/>
      <c r="AJ361" s="3192"/>
      <c r="AK361" s="3192"/>
      <c r="AL361" s="3192"/>
      <c r="AM361" s="3192"/>
      <c r="AN361" s="3192"/>
      <c r="AO361" s="3192"/>
      <c r="AP361" s="3192"/>
      <c r="AQ361" s="3192"/>
      <c r="AR361" s="3192"/>
      <c r="AS361" s="3192"/>
      <c r="AT361" s="3192"/>
      <c r="AU361" s="3192"/>
      <c r="AV361" s="3192"/>
      <c r="AW361" s="3192"/>
    </row>
    <row r="362" spans="1:49" s="3193" customFormat="1" ht="6.75" customHeight="1">
      <c r="A362" s="3150"/>
      <c r="B362" s="3151"/>
      <c r="C362" s="3137"/>
      <c r="D362" s="3209"/>
      <c r="E362" s="3160"/>
      <c r="F362" s="3169"/>
      <c r="G362" s="3169"/>
      <c r="H362" s="3131"/>
      <c r="I362" s="3131"/>
      <c r="J362" s="3161"/>
      <c r="K362" s="3161"/>
      <c r="L362" s="3161"/>
      <c r="M362" s="3152"/>
      <c r="N362" s="3161"/>
      <c r="O362" s="3161"/>
      <c r="P362" s="3161"/>
      <c r="Q362" s="3161"/>
      <c r="R362" s="3161"/>
      <c r="S362" s="3161"/>
      <c r="T362" s="3161"/>
      <c r="U362" s="3168"/>
      <c r="V362" s="3161"/>
      <c r="W362" s="3161"/>
      <c r="X362" s="3161"/>
      <c r="Y362" s="3161"/>
      <c r="Z362" s="3161"/>
      <c r="AA362" s="3161"/>
      <c r="AB362" s="3161"/>
      <c r="AC362" s="3152"/>
      <c r="AD362" s="3191"/>
      <c r="AE362" s="3191"/>
      <c r="AF362" s="3191"/>
      <c r="AG362" s="3132"/>
      <c r="AH362" s="3152"/>
      <c r="AI362" s="3152"/>
      <c r="AJ362" s="3192"/>
      <c r="AK362" s="3192"/>
      <c r="AL362" s="3192"/>
      <c r="AM362" s="3192"/>
      <c r="AN362" s="3192"/>
      <c r="AO362" s="3192"/>
      <c r="AP362" s="3192"/>
      <c r="AQ362" s="3192"/>
      <c r="AR362" s="3192"/>
      <c r="AS362" s="3192"/>
      <c r="AT362" s="3192"/>
      <c r="AU362" s="3192"/>
      <c r="AV362" s="3192"/>
      <c r="AW362" s="3192"/>
    </row>
    <row r="363" spans="1:49" s="3193" customFormat="1" ht="6.75" customHeight="1">
      <c r="A363" s="3150"/>
      <c r="B363" s="3151"/>
      <c r="C363" s="3137"/>
      <c r="D363" s="3209"/>
      <c r="E363" s="3160"/>
      <c r="F363" s="3169"/>
      <c r="G363" s="3169"/>
      <c r="H363" s="3131"/>
      <c r="I363" s="3131"/>
      <c r="J363" s="3161"/>
      <c r="K363" s="3161"/>
      <c r="L363" s="3161"/>
      <c r="M363" s="3152"/>
      <c r="N363" s="3161"/>
      <c r="O363" s="3161"/>
      <c r="P363" s="3161"/>
      <c r="Q363" s="3161"/>
      <c r="R363" s="3161"/>
      <c r="S363" s="3161"/>
      <c r="T363" s="3161"/>
      <c r="U363" s="3168"/>
      <c r="V363" s="3161"/>
      <c r="W363" s="3161"/>
      <c r="X363" s="3161"/>
      <c r="Y363" s="3161"/>
      <c r="Z363" s="3161"/>
      <c r="AA363" s="3161"/>
      <c r="AB363" s="3161"/>
      <c r="AC363" s="3152"/>
      <c r="AD363" s="3191"/>
      <c r="AE363" s="3191"/>
      <c r="AF363" s="3191"/>
      <c r="AG363" s="3132"/>
      <c r="AH363" s="3152"/>
      <c r="AI363" s="3152"/>
      <c r="AJ363" s="3192"/>
      <c r="AK363" s="3192"/>
      <c r="AL363" s="3192"/>
      <c r="AM363" s="3192"/>
      <c r="AN363" s="3192"/>
      <c r="AO363" s="3192"/>
      <c r="AP363" s="3192"/>
      <c r="AQ363" s="3192"/>
      <c r="AR363" s="3192"/>
      <c r="AS363" s="3192"/>
      <c r="AT363" s="3192"/>
      <c r="AU363" s="3192"/>
      <c r="AV363" s="3192"/>
      <c r="AW363" s="3192"/>
    </row>
    <row r="364" spans="1:49" s="3193" customFormat="1" ht="6.75" customHeight="1">
      <c r="A364" s="3150"/>
      <c r="B364" s="3151"/>
      <c r="C364" s="3137"/>
      <c r="D364" s="3209"/>
      <c r="E364" s="3160"/>
      <c r="F364" s="3169"/>
      <c r="G364" s="3169"/>
      <c r="H364" s="3131"/>
      <c r="I364" s="3131"/>
      <c r="J364" s="3161"/>
      <c r="K364" s="3161"/>
      <c r="L364" s="3161"/>
      <c r="M364" s="3152"/>
      <c r="N364" s="3161"/>
      <c r="O364" s="3161"/>
      <c r="P364" s="3161"/>
      <c r="Q364" s="3161"/>
      <c r="R364" s="3161"/>
      <c r="S364" s="3161"/>
      <c r="T364" s="3161"/>
      <c r="U364" s="3168"/>
      <c r="V364" s="3161"/>
      <c r="W364" s="3161"/>
      <c r="X364" s="3161"/>
      <c r="Y364" s="3161"/>
      <c r="Z364" s="3161"/>
      <c r="AA364" s="3161"/>
      <c r="AB364" s="3161"/>
      <c r="AC364" s="3152"/>
      <c r="AD364" s="3191"/>
      <c r="AE364" s="3191"/>
      <c r="AF364" s="3191"/>
      <c r="AG364" s="3132"/>
      <c r="AH364" s="3152"/>
      <c r="AI364" s="3152"/>
      <c r="AJ364" s="3192"/>
      <c r="AK364" s="3192"/>
      <c r="AL364" s="3192"/>
      <c r="AM364" s="3192"/>
      <c r="AN364" s="3192"/>
      <c r="AO364" s="3192"/>
      <c r="AP364" s="3192"/>
      <c r="AQ364" s="3192"/>
      <c r="AR364" s="3192"/>
      <c r="AS364" s="3192"/>
      <c r="AT364" s="3192"/>
      <c r="AU364" s="3192"/>
      <c r="AV364" s="3192"/>
      <c r="AW364" s="3192"/>
    </row>
    <row r="365" spans="1:49" s="3193" customFormat="1" ht="6.75" customHeight="1">
      <c r="A365" s="3150"/>
      <c r="B365" s="3151"/>
      <c r="C365" s="3137"/>
      <c r="D365" s="3209"/>
      <c r="E365" s="3160"/>
      <c r="F365" s="3169"/>
      <c r="G365" s="3169"/>
      <c r="H365" s="3131"/>
      <c r="I365" s="3131"/>
      <c r="J365" s="3161"/>
      <c r="K365" s="3161"/>
      <c r="L365" s="3161"/>
      <c r="M365" s="3152"/>
      <c r="N365" s="3161"/>
      <c r="O365" s="3161"/>
      <c r="P365" s="3161"/>
      <c r="Q365" s="3161"/>
      <c r="R365" s="3161"/>
      <c r="S365" s="3161"/>
      <c r="T365" s="3161"/>
      <c r="U365" s="3168"/>
      <c r="V365" s="3161"/>
      <c r="W365" s="3161"/>
      <c r="X365" s="3161"/>
      <c r="Y365" s="3161"/>
      <c r="Z365" s="3161"/>
      <c r="AA365" s="3161"/>
      <c r="AB365" s="3161"/>
      <c r="AC365" s="3152"/>
      <c r="AD365" s="3191"/>
      <c r="AE365" s="3191"/>
      <c r="AF365" s="3191"/>
      <c r="AG365" s="3132"/>
      <c r="AH365" s="3152"/>
      <c r="AI365" s="3152"/>
      <c r="AJ365" s="3192"/>
      <c r="AK365" s="3192"/>
      <c r="AL365" s="3192"/>
      <c r="AM365" s="3192"/>
      <c r="AN365" s="3192"/>
      <c r="AO365" s="3192"/>
      <c r="AP365" s="3192"/>
      <c r="AQ365" s="3192"/>
      <c r="AR365" s="3192"/>
      <c r="AS365" s="3192"/>
      <c r="AT365" s="3192"/>
      <c r="AU365" s="3192"/>
      <c r="AV365" s="3192"/>
      <c r="AW365" s="3192"/>
    </row>
    <row r="366" spans="1:49" s="3193" customFormat="1" ht="6.75" customHeight="1">
      <c r="A366" s="3150"/>
      <c r="B366" s="3151"/>
      <c r="C366" s="3137"/>
      <c r="D366" s="3209"/>
      <c r="E366" s="3160"/>
      <c r="F366" s="3169"/>
      <c r="G366" s="3169"/>
      <c r="H366" s="3131"/>
      <c r="I366" s="3131"/>
      <c r="J366" s="3161"/>
      <c r="K366" s="3161"/>
      <c r="L366" s="3161"/>
      <c r="M366" s="3152"/>
      <c r="N366" s="3161"/>
      <c r="O366" s="3161"/>
      <c r="P366" s="3161"/>
      <c r="Q366" s="3161"/>
      <c r="R366" s="3161"/>
      <c r="S366" s="3161"/>
      <c r="T366" s="3161"/>
      <c r="U366" s="3168"/>
      <c r="V366" s="3161"/>
      <c r="W366" s="3161"/>
      <c r="X366" s="3161"/>
      <c r="Y366" s="3161"/>
      <c r="Z366" s="3161"/>
      <c r="AA366" s="3161"/>
      <c r="AB366" s="3161"/>
      <c r="AC366" s="3152"/>
      <c r="AD366" s="3191"/>
      <c r="AE366" s="3191"/>
      <c r="AF366" s="3191"/>
      <c r="AG366" s="3132"/>
      <c r="AH366" s="3152"/>
      <c r="AI366" s="3152"/>
      <c r="AJ366" s="3192"/>
      <c r="AK366" s="3192"/>
      <c r="AL366" s="3192"/>
      <c r="AM366" s="3192"/>
      <c r="AN366" s="3192"/>
      <c r="AO366" s="3192"/>
      <c r="AP366" s="3192"/>
      <c r="AQ366" s="3192"/>
      <c r="AR366" s="3192"/>
      <c r="AS366" s="3192"/>
      <c r="AT366" s="3192"/>
      <c r="AU366" s="3192"/>
      <c r="AV366" s="3192"/>
      <c r="AW366" s="3192"/>
    </row>
    <row r="367" spans="1:49" s="3193" customFormat="1" ht="6.75" customHeight="1">
      <c r="A367" s="3150"/>
      <c r="B367" s="3151"/>
      <c r="C367" s="3137"/>
      <c r="D367" s="3209"/>
      <c r="E367" s="3160"/>
      <c r="F367" s="3169"/>
      <c r="G367" s="3169"/>
      <c r="H367" s="3131"/>
      <c r="I367" s="3131"/>
      <c r="J367" s="3161"/>
      <c r="K367" s="3161"/>
      <c r="L367" s="3161"/>
      <c r="M367" s="3152"/>
      <c r="N367" s="3161"/>
      <c r="O367" s="3161"/>
      <c r="P367" s="3161"/>
      <c r="Q367" s="3161"/>
      <c r="R367" s="3161"/>
      <c r="S367" s="3161"/>
      <c r="T367" s="3161"/>
      <c r="U367" s="3168"/>
      <c r="V367" s="3161"/>
      <c r="W367" s="3161"/>
      <c r="X367" s="3161"/>
      <c r="Y367" s="3161"/>
      <c r="Z367" s="3161"/>
      <c r="AA367" s="3161"/>
      <c r="AB367" s="3161"/>
      <c r="AC367" s="3152"/>
      <c r="AD367" s="3191"/>
      <c r="AE367" s="3191"/>
      <c r="AF367" s="3191"/>
      <c r="AG367" s="3132"/>
      <c r="AH367" s="3152"/>
      <c r="AI367" s="3152"/>
      <c r="AJ367" s="3192"/>
      <c r="AK367" s="3192"/>
      <c r="AL367" s="3192"/>
      <c r="AM367" s="3192"/>
      <c r="AN367" s="3192"/>
      <c r="AO367" s="3192"/>
      <c r="AP367" s="3192"/>
      <c r="AQ367" s="3192"/>
      <c r="AR367" s="3192"/>
      <c r="AS367" s="3192"/>
      <c r="AT367" s="3192"/>
      <c r="AU367" s="3192"/>
      <c r="AV367" s="3192"/>
      <c r="AW367" s="3192"/>
    </row>
    <row r="368" spans="1:49" s="3193" customFormat="1" ht="6.75" customHeight="1">
      <c r="A368" s="3150"/>
      <c r="B368" s="3151"/>
      <c r="C368" s="3137"/>
      <c r="D368" s="3209"/>
      <c r="E368" s="3160"/>
      <c r="F368" s="3169"/>
      <c r="G368" s="3169"/>
      <c r="H368" s="3131"/>
      <c r="I368" s="3131"/>
      <c r="J368" s="3161"/>
      <c r="K368" s="3161"/>
      <c r="L368" s="3161"/>
      <c r="M368" s="3152"/>
      <c r="N368" s="3161"/>
      <c r="O368" s="3161"/>
      <c r="P368" s="3161"/>
      <c r="Q368" s="3161"/>
      <c r="R368" s="3161"/>
      <c r="S368" s="3161"/>
      <c r="T368" s="3161"/>
      <c r="U368" s="3168"/>
      <c r="V368" s="3161"/>
      <c r="W368" s="3161"/>
      <c r="X368" s="3161"/>
      <c r="Y368" s="3161"/>
      <c r="Z368" s="3161"/>
      <c r="AA368" s="3161"/>
      <c r="AB368" s="3161"/>
      <c r="AC368" s="3152"/>
      <c r="AD368" s="3191"/>
      <c r="AE368" s="3191"/>
      <c r="AF368" s="3191"/>
      <c r="AG368" s="3132"/>
      <c r="AH368" s="3152"/>
      <c r="AI368" s="3152"/>
      <c r="AJ368" s="3192"/>
      <c r="AK368" s="3192"/>
      <c r="AL368" s="3192"/>
      <c r="AM368" s="3192"/>
      <c r="AN368" s="3192"/>
      <c r="AO368" s="3192"/>
      <c r="AP368" s="3192"/>
      <c r="AQ368" s="3192"/>
      <c r="AR368" s="3192"/>
      <c r="AS368" s="3192"/>
      <c r="AT368" s="3192"/>
      <c r="AU368" s="3192"/>
      <c r="AV368" s="3192"/>
      <c r="AW368" s="3192"/>
    </row>
    <row r="369" spans="1:49" s="3193" customFormat="1" ht="6.75" customHeight="1">
      <c r="A369" s="3150"/>
      <c r="B369" s="3151"/>
      <c r="C369" s="3137"/>
      <c r="D369" s="3209"/>
      <c r="E369" s="3160"/>
      <c r="F369" s="3169"/>
      <c r="G369" s="3169"/>
      <c r="H369" s="3131"/>
      <c r="I369" s="3131"/>
      <c r="J369" s="3161"/>
      <c r="K369" s="3161"/>
      <c r="L369" s="3161"/>
      <c r="M369" s="3152"/>
      <c r="N369" s="3161"/>
      <c r="O369" s="3161"/>
      <c r="P369" s="3161"/>
      <c r="Q369" s="3161"/>
      <c r="R369" s="3161"/>
      <c r="S369" s="3161"/>
      <c r="T369" s="3161"/>
      <c r="U369" s="3168"/>
      <c r="V369" s="3161"/>
      <c r="W369" s="3161"/>
      <c r="X369" s="3161"/>
      <c r="Y369" s="3161"/>
      <c r="Z369" s="3161"/>
      <c r="AA369" s="3161"/>
      <c r="AB369" s="3161"/>
      <c r="AC369" s="3152"/>
      <c r="AD369" s="3191"/>
      <c r="AE369" s="3191"/>
      <c r="AF369" s="3191"/>
      <c r="AG369" s="3132"/>
      <c r="AH369" s="3152"/>
      <c r="AI369" s="3152"/>
      <c r="AJ369" s="3192"/>
      <c r="AK369" s="3192"/>
      <c r="AL369" s="3192"/>
      <c r="AM369" s="3192"/>
      <c r="AN369" s="3192"/>
      <c r="AO369" s="3192"/>
      <c r="AP369" s="3192"/>
      <c r="AQ369" s="3192"/>
      <c r="AR369" s="3192"/>
      <c r="AS369" s="3192"/>
      <c r="AT369" s="3192"/>
      <c r="AU369" s="3192"/>
      <c r="AV369" s="3192"/>
      <c r="AW369" s="3192"/>
    </row>
    <row r="370" spans="1:49" s="3193" customFormat="1" ht="6.75" customHeight="1">
      <c r="A370" s="3150"/>
      <c r="B370" s="3151"/>
      <c r="C370" s="3137"/>
      <c r="D370" s="3209"/>
      <c r="E370" s="3160"/>
      <c r="F370" s="3169"/>
      <c r="G370" s="3169"/>
      <c r="H370" s="3131"/>
      <c r="I370" s="3131"/>
      <c r="J370" s="3161"/>
      <c r="K370" s="3161"/>
      <c r="L370" s="3161"/>
      <c r="M370" s="3152"/>
      <c r="N370" s="3161"/>
      <c r="O370" s="3161"/>
      <c r="P370" s="3161"/>
      <c r="Q370" s="3161"/>
      <c r="R370" s="3161"/>
      <c r="S370" s="3161"/>
      <c r="T370" s="3161"/>
      <c r="U370" s="3168"/>
      <c r="V370" s="3161"/>
      <c r="W370" s="3161"/>
      <c r="X370" s="3161"/>
      <c r="Y370" s="3161"/>
      <c r="Z370" s="3161"/>
      <c r="AA370" s="3161"/>
      <c r="AB370" s="3161"/>
      <c r="AC370" s="3152"/>
      <c r="AD370" s="3191"/>
      <c r="AE370" s="3191"/>
      <c r="AF370" s="3191"/>
      <c r="AG370" s="3132"/>
      <c r="AH370" s="3152"/>
      <c r="AI370" s="3152"/>
      <c r="AJ370" s="3192"/>
      <c r="AK370" s="3192"/>
      <c r="AL370" s="3192"/>
      <c r="AM370" s="3192"/>
      <c r="AN370" s="3192"/>
      <c r="AO370" s="3192"/>
      <c r="AP370" s="3192"/>
      <c r="AQ370" s="3192"/>
      <c r="AR370" s="3192"/>
      <c r="AS370" s="3192"/>
      <c r="AT370" s="3192"/>
      <c r="AU370" s="3192"/>
      <c r="AV370" s="3192"/>
      <c r="AW370" s="3192"/>
    </row>
    <row r="371" spans="1:49" s="3193" customFormat="1" ht="6.75" customHeight="1">
      <c r="A371" s="3150"/>
      <c r="B371" s="3151"/>
      <c r="C371" s="3137"/>
      <c r="D371" s="3209"/>
      <c r="E371" s="3160"/>
      <c r="F371" s="3169"/>
      <c r="G371" s="3169"/>
      <c r="H371" s="3131"/>
      <c r="I371" s="3131"/>
      <c r="J371" s="3161"/>
      <c r="K371" s="3161"/>
      <c r="L371" s="3161"/>
      <c r="M371" s="3152"/>
      <c r="N371" s="3161"/>
      <c r="O371" s="3161"/>
      <c r="P371" s="3161"/>
      <c r="Q371" s="3161"/>
      <c r="R371" s="3161"/>
      <c r="S371" s="3161"/>
      <c r="T371" s="3161"/>
      <c r="U371" s="3168"/>
      <c r="V371" s="3161"/>
      <c r="W371" s="3161"/>
      <c r="X371" s="3161"/>
      <c r="Y371" s="3161"/>
      <c r="Z371" s="3161"/>
      <c r="AA371" s="3161"/>
      <c r="AB371" s="3161"/>
      <c r="AC371" s="3152"/>
      <c r="AD371" s="3191"/>
      <c r="AE371" s="3191"/>
      <c r="AF371" s="3191"/>
      <c r="AG371" s="3132"/>
      <c r="AH371" s="3152"/>
      <c r="AI371" s="3152"/>
      <c r="AJ371" s="3192"/>
      <c r="AK371" s="3192"/>
      <c r="AL371" s="3192"/>
      <c r="AM371" s="3192"/>
      <c r="AN371" s="3192"/>
      <c r="AO371" s="3192"/>
      <c r="AP371" s="3192"/>
      <c r="AQ371" s="3192"/>
      <c r="AR371" s="3192"/>
      <c r="AS371" s="3192"/>
      <c r="AT371" s="3192"/>
      <c r="AU371" s="3192"/>
      <c r="AV371" s="3192"/>
      <c r="AW371" s="3192"/>
    </row>
    <row r="372" spans="1:49" s="3193" customFormat="1" ht="6.75" customHeight="1">
      <c r="A372" s="3150"/>
      <c r="B372" s="3151"/>
      <c r="C372" s="3137"/>
      <c r="D372" s="3209"/>
      <c r="E372" s="3160"/>
      <c r="F372" s="3169"/>
      <c r="G372" s="3169"/>
      <c r="H372" s="3131"/>
      <c r="I372" s="3131"/>
      <c r="J372" s="3161"/>
      <c r="K372" s="3161"/>
      <c r="L372" s="3161"/>
      <c r="M372" s="3152"/>
      <c r="N372" s="3161"/>
      <c r="O372" s="3161"/>
      <c r="P372" s="3161"/>
      <c r="Q372" s="3161"/>
      <c r="R372" s="3161"/>
      <c r="S372" s="3161"/>
      <c r="T372" s="3161"/>
      <c r="U372" s="3168"/>
      <c r="V372" s="3161"/>
      <c r="W372" s="3161"/>
      <c r="X372" s="3161"/>
      <c r="Y372" s="3161"/>
      <c r="Z372" s="3161"/>
      <c r="AA372" s="3161"/>
      <c r="AB372" s="3161"/>
      <c r="AC372" s="3152"/>
      <c r="AD372" s="3191"/>
      <c r="AE372" s="3191"/>
      <c r="AF372" s="3191"/>
      <c r="AG372" s="3132"/>
      <c r="AH372" s="3152"/>
      <c r="AI372" s="3152"/>
      <c r="AJ372" s="3192"/>
      <c r="AK372" s="3192"/>
      <c r="AL372" s="3192"/>
      <c r="AM372" s="3192"/>
      <c r="AN372" s="3192"/>
      <c r="AO372" s="3192"/>
      <c r="AP372" s="3192"/>
      <c r="AQ372" s="3192"/>
      <c r="AR372" s="3192"/>
      <c r="AS372" s="3192"/>
      <c r="AT372" s="3192"/>
      <c r="AU372" s="3192"/>
      <c r="AV372" s="3192"/>
      <c r="AW372" s="3192"/>
    </row>
    <row r="373" spans="1:49" s="3193" customFormat="1" ht="6.75" customHeight="1">
      <c r="A373" s="3150"/>
      <c r="B373" s="3151"/>
      <c r="C373" s="3137"/>
      <c r="D373" s="3209"/>
      <c r="E373" s="3160"/>
      <c r="F373" s="3169"/>
      <c r="G373" s="3169"/>
      <c r="H373" s="3131"/>
      <c r="I373" s="3131"/>
      <c r="J373" s="3161"/>
      <c r="K373" s="3161"/>
      <c r="L373" s="3161"/>
      <c r="M373" s="3152"/>
      <c r="N373" s="3161"/>
      <c r="O373" s="3161"/>
      <c r="P373" s="3161"/>
      <c r="Q373" s="3161"/>
      <c r="R373" s="3161"/>
      <c r="S373" s="3161"/>
      <c r="T373" s="3161"/>
      <c r="U373" s="3168"/>
      <c r="V373" s="3161"/>
      <c r="W373" s="3161"/>
      <c r="X373" s="3161"/>
      <c r="Y373" s="3161"/>
      <c r="Z373" s="3161"/>
      <c r="AA373" s="3161"/>
      <c r="AB373" s="3161"/>
      <c r="AC373" s="3152"/>
      <c r="AD373" s="3191"/>
      <c r="AE373" s="3191"/>
      <c r="AF373" s="3191"/>
      <c r="AG373" s="3132"/>
      <c r="AH373" s="3152"/>
      <c r="AI373" s="3152"/>
      <c r="AJ373" s="3192"/>
      <c r="AK373" s="3192"/>
      <c r="AL373" s="3192"/>
      <c r="AM373" s="3192"/>
      <c r="AN373" s="3192"/>
      <c r="AO373" s="3192"/>
      <c r="AP373" s="3192"/>
      <c r="AQ373" s="3192"/>
      <c r="AR373" s="3192"/>
      <c r="AS373" s="3192"/>
      <c r="AT373" s="3192"/>
      <c r="AU373" s="3192"/>
      <c r="AV373" s="3192"/>
      <c r="AW373" s="3192"/>
    </row>
    <row r="374" spans="1:49" s="3193" customFormat="1" ht="6.75" customHeight="1">
      <c r="A374" s="3150"/>
      <c r="B374" s="3151"/>
      <c r="C374" s="3137"/>
      <c r="D374" s="3209"/>
      <c r="E374" s="3160"/>
      <c r="F374" s="3169"/>
      <c r="G374" s="3169"/>
      <c r="H374" s="3131"/>
      <c r="I374" s="3131"/>
      <c r="J374" s="3161"/>
      <c r="K374" s="3161"/>
      <c r="L374" s="3161"/>
      <c r="M374" s="3152"/>
      <c r="N374" s="3161"/>
      <c r="O374" s="3161"/>
      <c r="P374" s="3161"/>
      <c r="Q374" s="3161"/>
      <c r="R374" s="3161"/>
      <c r="S374" s="3161"/>
      <c r="T374" s="3161"/>
      <c r="U374" s="3168"/>
      <c r="V374" s="3161"/>
      <c r="W374" s="3161"/>
      <c r="X374" s="3161"/>
      <c r="Y374" s="3161"/>
      <c r="Z374" s="3161"/>
      <c r="AA374" s="3161"/>
      <c r="AB374" s="3161"/>
      <c r="AC374" s="3152"/>
      <c r="AD374" s="3191"/>
      <c r="AE374" s="3191"/>
      <c r="AF374" s="3191"/>
      <c r="AG374" s="3132"/>
      <c r="AH374" s="3152"/>
      <c r="AI374" s="3152"/>
      <c r="AJ374" s="3192"/>
      <c r="AK374" s="3192"/>
      <c r="AL374" s="3192"/>
      <c r="AM374" s="3192"/>
      <c r="AN374" s="3192"/>
      <c r="AO374" s="3192"/>
      <c r="AP374" s="3192"/>
      <c r="AQ374" s="3192"/>
      <c r="AR374" s="3192"/>
      <c r="AS374" s="3192"/>
      <c r="AT374" s="3192"/>
      <c r="AU374" s="3192"/>
      <c r="AV374" s="3192"/>
      <c r="AW374" s="3192"/>
    </row>
    <row r="375" spans="1:49" s="3193" customFormat="1" ht="6.75" customHeight="1">
      <c r="A375" s="3150"/>
      <c r="B375" s="3151"/>
      <c r="C375" s="3137"/>
      <c r="D375" s="3209"/>
      <c r="E375" s="3160"/>
      <c r="F375" s="3169"/>
      <c r="G375" s="3169"/>
      <c r="H375" s="3131"/>
      <c r="I375" s="3131"/>
      <c r="J375" s="3161"/>
      <c r="K375" s="3161"/>
      <c r="L375" s="3161"/>
      <c r="M375" s="3152"/>
      <c r="N375" s="3161"/>
      <c r="O375" s="3161"/>
      <c r="P375" s="3161"/>
      <c r="Q375" s="3161"/>
      <c r="R375" s="3161"/>
      <c r="S375" s="3161"/>
      <c r="T375" s="3161"/>
      <c r="U375" s="3168"/>
      <c r="V375" s="3161"/>
      <c r="W375" s="3161"/>
      <c r="X375" s="3161"/>
      <c r="Y375" s="3161"/>
      <c r="Z375" s="3161"/>
      <c r="AA375" s="3161"/>
      <c r="AB375" s="3161"/>
      <c r="AC375" s="3152"/>
      <c r="AD375" s="3191"/>
      <c r="AE375" s="3191"/>
      <c r="AF375" s="3191"/>
      <c r="AG375" s="3132"/>
      <c r="AH375" s="3152"/>
      <c r="AI375" s="3152"/>
      <c r="AJ375" s="3192"/>
      <c r="AK375" s="3192"/>
      <c r="AL375" s="3192"/>
      <c r="AM375" s="3192"/>
      <c r="AN375" s="3192"/>
      <c r="AO375" s="3192"/>
      <c r="AP375" s="3192"/>
      <c r="AQ375" s="3192"/>
      <c r="AR375" s="3192"/>
      <c r="AS375" s="3192"/>
      <c r="AT375" s="3192"/>
      <c r="AU375" s="3192"/>
      <c r="AV375" s="3192"/>
      <c r="AW375" s="3192"/>
    </row>
    <row r="376" spans="1:49" s="3193" customFormat="1" ht="6.75" customHeight="1">
      <c r="A376" s="3150"/>
      <c r="B376" s="3151"/>
      <c r="C376" s="3137"/>
      <c r="D376" s="3209"/>
      <c r="E376" s="3160"/>
      <c r="F376" s="3169"/>
      <c r="G376" s="3169"/>
      <c r="H376" s="3131"/>
      <c r="I376" s="3131"/>
      <c r="J376" s="3161"/>
      <c r="K376" s="3161"/>
      <c r="L376" s="3161"/>
      <c r="M376" s="3152"/>
      <c r="N376" s="3161"/>
      <c r="O376" s="3161"/>
      <c r="P376" s="3161"/>
      <c r="Q376" s="3161"/>
      <c r="R376" s="3161"/>
      <c r="S376" s="3161"/>
      <c r="T376" s="3161"/>
      <c r="U376" s="3168"/>
      <c r="V376" s="3161"/>
      <c r="W376" s="3161"/>
      <c r="X376" s="3161"/>
      <c r="Y376" s="3161"/>
      <c r="Z376" s="3161"/>
      <c r="AA376" s="3161"/>
      <c r="AB376" s="3161"/>
      <c r="AC376" s="3152"/>
      <c r="AD376" s="3191"/>
      <c r="AE376" s="3191"/>
      <c r="AF376" s="3191"/>
      <c r="AG376" s="3132"/>
      <c r="AH376" s="3152"/>
      <c r="AI376" s="3152"/>
      <c r="AJ376" s="3192"/>
      <c r="AK376" s="3192"/>
      <c r="AL376" s="3192"/>
      <c r="AM376" s="3192"/>
      <c r="AN376" s="3192"/>
      <c r="AO376" s="3192"/>
      <c r="AP376" s="3192"/>
      <c r="AQ376" s="3192"/>
      <c r="AR376" s="3192"/>
      <c r="AS376" s="3192"/>
      <c r="AT376" s="3192"/>
      <c r="AU376" s="3192"/>
      <c r="AV376" s="3192"/>
      <c r="AW376" s="3192"/>
    </row>
    <row r="377" spans="1:49" s="3193" customFormat="1" ht="6.75" customHeight="1">
      <c r="A377" s="3150"/>
      <c r="B377" s="3151"/>
      <c r="C377" s="3137"/>
      <c r="D377" s="3209"/>
      <c r="E377" s="3160"/>
      <c r="F377" s="3169"/>
      <c r="G377" s="3169"/>
      <c r="H377" s="3131"/>
      <c r="I377" s="3131"/>
      <c r="J377" s="3161"/>
      <c r="K377" s="3161"/>
      <c r="L377" s="3161"/>
      <c r="M377" s="3152"/>
      <c r="N377" s="3161"/>
      <c r="O377" s="3161"/>
      <c r="P377" s="3161"/>
      <c r="Q377" s="3161"/>
      <c r="R377" s="3161"/>
      <c r="S377" s="3161"/>
      <c r="T377" s="3161"/>
      <c r="U377" s="3168"/>
      <c r="V377" s="3161"/>
      <c r="W377" s="3161"/>
      <c r="X377" s="3161"/>
      <c r="Y377" s="3161"/>
      <c r="Z377" s="3161"/>
      <c r="AA377" s="3161"/>
      <c r="AB377" s="3161"/>
      <c r="AC377" s="3152"/>
      <c r="AD377" s="3191"/>
      <c r="AE377" s="3191"/>
      <c r="AF377" s="3191"/>
      <c r="AG377" s="3132"/>
      <c r="AH377" s="3152"/>
      <c r="AI377" s="3152"/>
      <c r="AJ377" s="3192"/>
      <c r="AK377" s="3192"/>
      <c r="AL377" s="3192"/>
      <c r="AM377" s="3192"/>
      <c r="AN377" s="3192"/>
      <c r="AO377" s="3192"/>
      <c r="AP377" s="3192"/>
      <c r="AQ377" s="3192"/>
      <c r="AR377" s="3192"/>
      <c r="AS377" s="3192"/>
      <c r="AT377" s="3192"/>
      <c r="AU377" s="3192"/>
      <c r="AV377" s="3192"/>
      <c r="AW377" s="3192"/>
    </row>
    <row r="378" spans="1:49" s="3193" customFormat="1" ht="6.75" customHeight="1">
      <c r="A378" s="3150"/>
      <c r="B378" s="3151"/>
      <c r="C378" s="3137"/>
      <c r="D378" s="3209"/>
      <c r="E378" s="3160"/>
      <c r="F378" s="3169"/>
      <c r="G378" s="3169"/>
      <c r="H378" s="3131"/>
      <c r="I378" s="3131"/>
      <c r="J378" s="3161"/>
      <c r="K378" s="3161"/>
      <c r="L378" s="3161"/>
      <c r="M378" s="3152"/>
      <c r="N378" s="3161"/>
      <c r="O378" s="3161"/>
      <c r="P378" s="3161"/>
      <c r="Q378" s="3161"/>
      <c r="R378" s="3161"/>
      <c r="S378" s="3161"/>
      <c r="T378" s="3161"/>
      <c r="U378" s="3168"/>
      <c r="V378" s="3161"/>
      <c r="W378" s="3161"/>
      <c r="X378" s="3161"/>
      <c r="Y378" s="3161"/>
      <c r="Z378" s="3161"/>
      <c r="AA378" s="3161"/>
      <c r="AB378" s="3161"/>
      <c r="AC378" s="3152"/>
      <c r="AD378" s="3191"/>
      <c r="AE378" s="3191"/>
      <c r="AF378" s="3191"/>
      <c r="AG378" s="3132"/>
      <c r="AH378" s="3152"/>
      <c r="AI378" s="3152"/>
      <c r="AJ378" s="3192"/>
      <c r="AK378" s="3192"/>
      <c r="AL378" s="3192"/>
      <c r="AM378" s="3192"/>
      <c r="AN378" s="3192"/>
      <c r="AO378" s="3192"/>
      <c r="AP378" s="3192"/>
      <c r="AQ378" s="3192"/>
      <c r="AR378" s="3192"/>
      <c r="AS378" s="3192"/>
      <c r="AT378" s="3192"/>
      <c r="AU378" s="3192"/>
      <c r="AV378" s="3192"/>
      <c r="AW378" s="3192"/>
    </row>
    <row r="379" spans="1:49" s="3193" customFormat="1" ht="6.75" customHeight="1">
      <c r="A379" s="3150"/>
      <c r="B379" s="3151"/>
      <c r="C379" s="3137"/>
      <c r="D379" s="3209"/>
      <c r="E379" s="3160"/>
      <c r="F379" s="3169"/>
      <c r="G379" s="3169"/>
      <c r="H379" s="3131"/>
      <c r="I379" s="3131"/>
      <c r="J379" s="3161"/>
      <c r="K379" s="3161"/>
      <c r="L379" s="3161"/>
      <c r="M379" s="3152"/>
      <c r="N379" s="3161"/>
      <c r="O379" s="3161"/>
      <c r="P379" s="3161"/>
      <c r="Q379" s="3161"/>
      <c r="R379" s="3161"/>
      <c r="S379" s="3161"/>
      <c r="T379" s="3161"/>
      <c r="U379" s="3168"/>
      <c r="V379" s="3161"/>
      <c r="W379" s="3161"/>
      <c r="X379" s="3161"/>
      <c r="Y379" s="3161"/>
      <c r="Z379" s="3161"/>
      <c r="AA379" s="3161"/>
      <c r="AB379" s="3161"/>
      <c r="AC379" s="3152"/>
      <c r="AD379" s="3191"/>
      <c r="AE379" s="3191"/>
      <c r="AF379" s="3191"/>
      <c r="AG379" s="3132"/>
      <c r="AH379" s="3152"/>
      <c r="AI379" s="3152"/>
      <c r="AJ379" s="3192"/>
      <c r="AK379" s="3192"/>
      <c r="AL379" s="3192"/>
      <c r="AM379" s="3192"/>
      <c r="AN379" s="3192"/>
      <c r="AO379" s="3192"/>
      <c r="AP379" s="3192"/>
      <c r="AQ379" s="3192"/>
      <c r="AR379" s="3192"/>
      <c r="AS379" s="3192"/>
      <c r="AT379" s="3192"/>
      <c r="AU379" s="3192"/>
      <c r="AV379" s="3192"/>
      <c r="AW379" s="3192"/>
    </row>
    <row r="380" spans="1:49" s="3193" customFormat="1" ht="6.75" customHeight="1">
      <c r="A380" s="3150"/>
      <c r="B380" s="3151"/>
      <c r="C380" s="3137"/>
      <c r="D380" s="3209"/>
      <c r="E380" s="3160"/>
      <c r="F380" s="3169"/>
      <c r="G380" s="3169"/>
      <c r="H380" s="3131"/>
      <c r="I380" s="3131"/>
      <c r="J380" s="3161"/>
      <c r="K380" s="3161"/>
      <c r="L380" s="3161"/>
      <c r="M380" s="3152"/>
      <c r="N380" s="3161"/>
      <c r="O380" s="3161"/>
      <c r="P380" s="3161"/>
      <c r="Q380" s="3161"/>
      <c r="R380" s="3161"/>
      <c r="S380" s="3161"/>
      <c r="T380" s="3161"/>
      <c r="U380" s="3168"/>
      <c r="V380" s="3161"/>
      <c r="W380" s="3161"/>
      <c r="X380" s="3161"/>
      <c r="Y380" s="3161"/>
      <c r="Z380" s="3161"/>
      <c r="AA380" s="3161"/>
      <c r="AB380" s="3161"/>
      <c r="AC380" s="3152"/>
      <c r="AD380" s="3191"/>
      <c r="AE380" s="3191"/>
      <c r="AF380" s="3191"/>
      <c r="AG380" s="3132"/>
      <c r="AH380" s="3152"/>
      <c r="AI380" s="3152"/>
      <c r="AJ380" s="3192"/>
      <c r="AK380" s="3192"/>
      <c r="AL380" s="3192"/>
      <c r="AM380" s="3192"/>
      <c r="AN380" s="3192"/>
      <c r="AO380" s="3192"/>
      <c r="AP380" s="3192"/>
      <c r="AQ380" s="3192"/>
      <c r="AR380" s="3192"/>
      <c r="AS380" s="3192"/>
      <c r="AT380" s="3192"/>
      <c r="AU380" s="3192"/>
      <c r="AV380" s="3192"/>
      <c r="AW380" s="3192"/>
    </row>
    <row r="381" spans="1:49" s="3193" customFormat="1" ht="6.75" customHeight="1">
      <c r="A381" s="3150"/>
      <c r="B381" s="3151"/>
      <c r="C381" s="3137"/>
      <c r="D381" s="3209"/>
      <c r="E381" s="3160"/>
      <c r="F381" s="3169"/>
      <c r="G381" s="3169"/>
      <c r="H381" s="3131"/>
      <c r="I381" s="3131"/>
      <c r="J381" s="3161"/>
      <c r="K381" s="3161"/>
      <c r="L381" s="3161"/>
      <c r="M381" s="3152"/>
      <c r="N381" s="3161"/>
      <c r="O381" s="3161"/>
      <c r="P381" s="3161"/>
      <c r="Q381" s="3161"/>
      <c r="R381" s="3161"/>
      <c r="S381" s="3161"/>
      <c r="T381" s="3161"/>
      <c r="U381" s="3168"/>
      <c r="V381" s="3161"/>
      <c r="W381" s="3161"/>
      <c r="X381" s="3161"/>
      <c r="Y381" s="3161"/>
      <c r="Z381" s="3161"/>
      <c r="AA381" s="3161"/>
      <c r="AB381" s="3161"/>
      <c r="AC381" s="3152"/>
      <c r="AD381" s="3191"/>
      <c r="AE381" s="3191"/>
      <c r="AF381" s="3191"/>
      <c r="AG381" s="3132"/>
      <c r="AH381" s="3152"/>
      <c r="AI381" s="3152"/>
      <c r="AJ381" s="3192"/>
      <c r="AK381" s="3192"/>
      <c r="AL381" s="3192"/>
      <c r="AM381" s="3192"/>
      <c r="AN381" s="3192"/>
      <c r="AO381" s="3192"/>
      <c r="AP381" s="3192"/>
      <c r="AQ381" s="3192"/>
      <c r="AR381" s="3192"/>
      <c r="AS381" s="3192"/>
      <c r="AT381" s="3192"/>
      <c r="AU381" s="3192"/>
      <c r="AV381" s="3192"/>
      <c r="AW381" s="3192"/>
    </row>
    <row r="382" spans="1:49" s="3193" customFormat="1" ht="6.75" customHeight="1">
      <c r="A382" s="3150"/>
      <c r="B382" s="3151"/>
      <c r="C382" s="3137"/>
      <c r="D382" s="3209"/>
      <c r="E382" s="3160"/>
      <c r="F382" s="3169"/>
      <c r="G382" s="3169"/>
      <c r="H382" s="3131"/>
      <c r="I382" s="3131"/>
      <c r="J382" s="3161"/>
      <c r="K382" s="3161"/>
      <c r="L382" s="3161"/>
      <c r="M382" s="3152"/>
      <c r="N382" s="3161"/>
      <c r="O382" s="3161"/>
      <c r="P382" s="3161"/>
      <c r="Q382" s="3161"/>
      <c r="R382" s="3161"/>
      <c r="S382" s="3161"/>
      <c r="T382" s="3161"/>
      <c r="U382" s="3168"/>
      <c r="V382" s="3161"/>
      <c r="W382" s="3161"/>
      <c r="X382" s="3161"/>
      <c r="Y382" s="3161"/>
      <c r="Z382" s="3161"/>
      <c r="AA382" s="3161"/>
      <c r="AB382" s="3161"/>
      <c r="AC382" s="3152"/>
      <c r="AD382" s="3191"/>
      <c r="AE382" s="3191"/>
      <c r="AF382" s="3191"/>
      <c r="AG382" s="3132"/>
      <c r="AH382" s="3152"/>
      <c r="AI382" s="3152"/>
      <c r="AJ382" s="3192"/>
      <c r="AK382" s="3192"/>
      <c r="AL382" s="3192"/>
      <c r="AM382" s="3192"/>
      <c r="AN382" s="3192"/>
      <c r="AO382" s="3192"/>
      <c r="AP382" s="3192"/>
      <c r="AQ382" s="3192"/>
      <c r="AR382" s="3192"/>
      <c r="AS382" s="3192"/>
      <c r="AT382" s="3192"/>
      <c r="AU382" s="3192"/>
      <c r="AV382" s="3192"/>
      <c r="AW382" s="3192"/>
    </row>
    <row r="383" spans="1:49" s="3193" customFormat="1" ht="6.75" customHeight="1">
      <c r="A383" s="3150"/>
      <c r="B383" s="3151"/>
      <c r="C383" s="3137"/>
      <c r="D383" s="3209"/>
      <c r="E383" s="3160"/>
      <c r="F383" s="3169"/>
      <c r="G383" s="3169"/>
      <c r="H383" s="3131"/>
      <c r="I383" s="3131"/>
      <c r="J383" s="3161"/>
      <c r="K383" s="3161"/>
      <c r="L383" s="3161"/>
      <c r="M383" s="3152"/>
      <c r="N383" s="3161"/>
      <c r="O383" s="3161"/>
      <c r="P383" s="3161"/>
      <c r="Q383" s="3161"/>
      <c r="R383" s="3161"/>
      <c r="S383" s="3161"/>
      <c r="T383" s="3161"/>
      <c r="U383" s="3168"/>
      <c r="V383" s="3161"/>
      <c r="W383" s="3161"/>
      <c r="X383" s="3161"/>
      <c r="Y383" s="3161"/>
      <c r="Z383" s="3161"/>
      <c r="AA383" s="3161"/>
      <c r="AB383" s="3161"/>
      <c r="AC383" s="3152"/>
      <c r="AD383" s="3191"/>
      <c r="AE383" s="3191"/>
      <c r="AF383" s="3191"/>
      <c r="AG383" s="3132"/>
      <c r="AH383" s="3152"/>
      <c r="AI383" s="3152"/>
      <c r="AJ383" s="3192"/>
      <c r="AK383" s="3192"/>
      <c r="AL383" s="3192"/>
      <c r="AM383" s="3192"/>
      <c r="AN383" s="3192"/>
      <c r="AO383" s="3192"/>
      <c r="AP383" s="3192"/>
      <c r="AQ383" s="3192"/>
      <c r="AR383" s="3192"/>
      <c r="AS383" s="3192"/>
      <c r="AT383" s="3192"/>
      <c r="AU383" s="3192"/>
      <c r="AV383" s="3192"/>
      <c r="AW383" s="3192"/>
    </row>
    <row r="384" spans="1:49" s="3193" customFormat="1" ht="6.75" customHeight="1">
      <c r="A384" s="3150"/>
      <c r="B384" s="3151"/>
      <c r="C384" s="3137"/>
      <c r="D384" s="3209"/>
      <c r="E384" s="3160"/>
      <c r="F384" s="3169"/>
      <c r="G384" s="3169"/>
      <c r="H384" s="3131"/>
      <c r="I384" s="3131"/>
      <c r="J384" s="3161"/>
      <c r="K384" s="3161"/>
      <c r="L384" s="3161"/>
      <c r="M384" s="3152"/>
      <c r="N384" s="3161"/>
      <c r="O384" s="3161"/>
      <c r="P384" s="3161"/>
      <c r="Q384" s="3161"/>
      <c r="R384" s="3161"/>
      <c r="S384" s="3161"/>
      <c r="T384" s="3161"/>
      <c r="U384" s="3168"/>
      <c r="V384" s="3161"/>
      <c r="W384" s="3161"/>
      <c r="X384" s="3161"/>
      <c r="Y384" s="3161"/>
      <c r="Z384" s="3161"/>
      <c r="AA384" s="3161"/>
      <c r="AB384" s="3161"/>
      <c r="AC384" s="3152"/>
      <c r="AD384" s="3191"/>
      <c r="AE384" s="3191"/>
      <c r="AF384" s="3191"/>
      <c r="AG384" s="3132"/>
      <c r="AH384" s="3152"/>
      <c r="AI384" s="3152"/>
      <c r="AJ384" s="3192"/>
      <c r="AK384" s="3192"/>
      <c r="AL384" s="3192"/>
      <c r="AM384" s="3192"/>
      <c r="AN384" s="3192"/>
      <c r="AO384" s="3192"/>
      <c r="AP384" s="3192"/>
      <c r="AQ384" s="3192"/>
      <c r="AR384" s="3192"/>
      <c r="AS384" s="3192"/>
      <c r="AT384" s="3192"/>
      <c r="AU384" s="3192"/>
      <c r="AV384" s="3192"/>
      <c r="AW384" s="3192"/>
    </row>
    <row r="385" spans="1:49" s="3193" customFormat="1" ht="6.75" customHeight="1">
      <c r="A385" s="3150"/>
      <c r="B385" s="3151"/>
      <c r="C385" s="3137"/>
      <c r="D385" s="3209"/>
      <c r="E385" s="3160"/>
      <c r="F385" s="3169"/>
      <c r="G385" s="3169"/>
      <c r="H385" s="3131"/>
      <c r="I385" s="3131"/>
      <c r="J385" s="3161"/>
      <c r="K385" s="3161"/>
      <c r="L385" s="3161"/>
      <c r="M385" s="3152"/>
      <c r="N385" s="3161"/>
      <c r="O385" s="3161"/>
      <c r="P385" s="3161"/>
      <c r="Q385" s="3161"/>
      <c r="R385" s="3161"/>
      <c r="S385" s="3161"/>
      <c r="T385" s="3161"/>
      <c r="U385" s="3168"/>
      <c r="V385" s="3161"/>
      <c r="W385" s="3161"/>
      <c r="X385" s="3161"/>
      <c r="Y385" s="3161"/>
      <c r="Z385" s="3161"/>
      <c r="AA385" s="3161"/>
      <c r="AB385" s="3161"/>
      <c r="AC385" s="3152"/>
      <c r="AD385" s="3191"/>
      <c r="AE385" s="3191"/>
      <c r="AF385" s="3191"/>
      <c r="AG385" s="3132"/>
      <c r="AH385" s="3152"/>
      <c r="AI385" s="3152"/>
      <c r="AJ385" s="3192"/>
      <c r="AK385" s="3192"/>
      <c r="AL385" s="3192"/>
      <c r="AM385" s="3192"/>
      <c r="AN385" s="3192"/>
      <c r="AO385" s="3192"/>
      <c r="AP385" s="3192"/>
      <c r="AQ385" s="3192"/>
      <c r="AR385" s="3192"/>
      <c r="AS385" s="3192"/>
      <c r="AT385" s="3192"/>
      <c r="AU385" s="3192"/>
      <c r="AV385" s="3192"/>
      <c r="AW385" s="3192"/>
    </row>
    <row r="386" spans="1:49" s="3193" customFormat="1" ht="6.75" customHeight="1">
      <c r="A386" s="3150"/>
      <c r="B386" s="3151"/>
      <c r="C386" s="3137"/>
      <c r="D386" s="3209"/>
      <c r="E386" s="3160"/>
      <c r="F386" s="3169"/>
      <c r="G386" s="3169"/>
      <c r="H386" s="3131"/>
      <c r="I386" s="3131"/>
      <c r="J386" s="3161"/>
      <c r="K386" s="3161"/>
      <c r="L386" s="3161"/>
      <c r="M386" s="3152"/>
      <c r="N386" s="3161"/>
      <c r="O386" s="3161"/>
      <c r="P386" s="3161"/>
      <c r="Q386" s="3161"/>
      <c r="R386" s="3161"/>
      <c r="S386" s="3161"/>
      <c r="T386" s="3161"/>
      <c r="U386" s="3168"/>
      <c r="V386" s="3161"/>
      <c r="W386" s="3161"/>
      <c r="X386" s="3161"/>
      <c r="Y386" s="3161"/>
      <c r="Z386" s="3161"/>
      <c r="AA386" s="3161"/>
      <c r="AB386" s="3161"/>
      <c r="AC386" s="3152"/>
      <c r="AD386" s="3191"/>
      <c r="AE386" s="3191"/>
      <c r="AF386" s="3191"/>
      <c r="AG386" s="3132"/>
      <c r="AH386" s="3152"/>
      <c r="AI386" s="3152"/>
      <c r="AJ386" s="3192"/>
      <c r="AK386" s="3192"/>
      <c r="AL386" s="3192"/>
      <c r="AM386" s="3192"/>
      <c r="AN386" s="3192"/>
      <c r="AO386" s="3192"/>
      <c r="AP386" s="3192"/>
      <c r="AQ386" s="3192"/>
      <c r="AR386" s="3192"/>
      <c r="AS386" s="3192"/>
      <c r="AT386" s="3192"/>
      <c r="AU386" s="3192"/>
      <c r="AV386" s="3192"/>
      <c r="AW386" s="3192"/>
    </row>
    <row r="387" spans="1:49" s="3193" customFormat="1" ht="6.75" customHeight="1">
      <c r="A387" s="3150"/>
      <c r="B387" s="3151"/>
      <c r="C387" s="3137"/>
      <c r="D387" s="3209"/>
      <c r="E387" s="3160"/>
      <c r="F387" s="3169"/>
      <c r="G387" s="3169"/>
      <c r="H387" s="3131"/>
      <c r="I387" s="3131"/>
      <c r="J387" s="3161"/>
      <c r="K387" s="3161"/>
      <c r="L387" s="3161"/>
      <c r="M387" s="3152"/>
      <c r="N387" s="3161"/>
      <c r="O387" s="3161"/>
      <c r="P387" s="3161"/>
      <c r="Q387" s="3161"/>
      <c r="R387" s="3161"/>
      <c r="S387" s="3161"/>
      <c r="T387" s="3161"/>
      <c r="U387" s="3168"/>
      <c r="V387" s="3161"/>
      <c r="W387" s="3161"/>
      <c r="X387" s="3161"/>
      <c r="Y387" s="3161"/>
      <c r="Z387" s="3161"/>
      <c r="AA387" s="3161"/>
      <c r="AB387" s="3161"/>
      <c r="AC387" s="3152"/>
      <c r="AD387" s="3191"/>
      <c r="AE387" s="3191"/>
      <c r="AF387" s="3191"/>
      <c r="AG387" s="3132"/>
      <c r="AH387" s="3152"/>
      <c r="AI387" s="3152"/>
      <c r="AJ387" s="3192"/>
      <c r="AK387" s="3192"/>
      <c r="AL387" s="3192"/>
      <c r="AM387" s="3192"/>
      <c r="AN387" s="3192"/>
      <c r="AO387" s="3192"/>
      <c r="AP387" s="3192"/>
      <c r="AQ387" s="3192"/>
      <c r="AR387" s="3192"/>
      <c r="AS387" s="3192"/>
      <c r="AT387" s="3192"/>
      <c r="AU387" s="3192"/>
      <c r="AV387" s="3192"/>
      <c r="AW387" s="3192"/>
    </row>
    <row r="388" spans="1:49" s="3193" customFormat="1" ht="6.75" customHeight="1">
      <c r="A388" s="3150"/>
      <c r="B388" s="3151"/>
      <c r="C388" s="3137"/>
      <c r="D388" s="3209"/>
      <c r="E388" s="3160"/>
      <c r="F388" s="3169"/>
      <c r="G388" s="3169"/>
      <c r="H388" s="3131"/>
      <c r="I388" s="3131"/>
      <c r="J388" s="3161"/>
      <c r="K388" s="3161"/>
      <c r="L388" s="3161"/>
      <c r="M388" s="3152"/>
      <c r="N388" s="3161"/>
      <c r="O388" s="3161"/>
      <c r="P388" s="3161"/>
      <c r="Q388" s="3161"/>
      <c r="R388" s="3161"/>
      <c r="S388" s="3161"/>
      <c r="T388" s="3161"/>
      <c r="U388" s="3168"/>
      <c r="V388" s="3161"/>
      <c r="W388" s="3161"/>
      <c r="X388" s="3161"/>
      <c r="Y388" s="3161"/>
      <c r="Z388" s="3161"/>
      <c r="AA388" s="3161"/>
      <c r="AB388" s="3161"/>
      <c r="AC388" s="3152"/>
      <c r="AD388" s="3191"/>
      <c r="AE388" s="3191"/>
      <c r="AF388" s="3191"/>
      <c r="AG388" s="3132"/>
      <c r="AH388" s="3152"/>
      <c r="AI388" s="3152"/>
      <c r="AJ388" s="3192"/>
      <c r="AK388" s="3192"/>
      <c r="AL388" s="3192"/>
      <c r="AM388" s="3192"/>
      <c r="AN388" s="3192"/>
      <c r="AO388" s="3192"/>
      <c r="AP388" s="3192"/>
      <c r="AQ388" s="3192"/>
      <c r="AR388" s="3192"/>
      <c r="AS388" s="3192"/>
      <c r="AT388" s="3192"/>
      <c r="AU388" s="3192"/>
      <c r="AV388" s="3192"/>
      <c r="AW388" s="3192"/>
    </row>
    <row r="389" spans="1:49" s="3193" customFormat="1" ht="6.75" customHeight="1">
      <c r="A389" s="3150"/>
      <c r="B389" s="3151"/>
      <c r="C389" s="3137"/>
      <c r="D389" s="3209"/>
      <c r="E389" s="3160"/>
      <c r="F389" s="3169"/>
      <c r="G389" s="3169"/>
      <c r="H389" s="3131"/>
      <c r="I389" s="3131"/>
      <c r="J389" s="3161"/>
      <c r="K389" s="3161"/>
      <c r="L389" s="3161"/>
      <c r="M389" s="3152"/>
      <c r="N389" s="3161"/>
      <c r="O389" s="3161"/>
      <c r="P389" s="3161"/>
      <c r="Q389" s="3161"/>
      <c r="R389" s="3161"/>
      <c r="S389" s="3161"/>
      <c r="T389" s="3161"/>
      <c r="U389" s="3168"/>
      <c r="V389" s="3161"/>
      <c r="W389" s="3161"/>
      <c r="X389" s="3161"/>
      <c r="Y389" s="3161"/>
      <c r="Z389" s="3161"/>
      <c r="AA389" s="3161"/>
      <c r="AB389" s="3161"/>
      <c r="AC389" s="3152"/>
      <c r="AD389" s="3191"/>
      <c r="AE389" s="3191"/>
      <c r="AF389" s="3191"/>
      <c r="AG389" s="3132"/>
      <c r="AH389" s="3152"/>
      <c r="AI389" s="3152"/>
      <c r="AJ389" s="3192"/>
      <c r="AK389" s="3192"/>
      <c r="AL389" s="3192"/>
      <c r="AM389" s="3192"/>
      <c r="AN389" s="3192"/>
      <c r="AO389" s="3192"/>
      <c r="AP389" s="3192"/>
      <c r="AQ389" s="3192"/>
      <c r="AR389" s="3192"/>
      <c r="AS389" s="3192"/>
      <c r="AT389" s="3192"/>
      <c r="AU389" s="3192"/>
      <c r="AV389" s="3192"/>
      <c r="AW389" s="3192"/>
    </row>
    <row r="390" spans="1:49" s="3193" customFormat="1" ht="6.75" customHeight="1">
      <c r="A390" s="3150"/>
      <c r="B390" s="3151"/>
      <c r="C390" s="3137"/>
      <c r="D390" s="3209"/>
      <c r="E390" s="3160"/>
      <c r="F390" s="3169"/>
      <c r="G390" s="3169"/>
      <c r="H390" s="3131"/>
      <c r="I390" s="3131"/>
      <c r="J390" s="3161"/>
      <c r="K390" s="3161"/>
      <c r="L390" s="3161"/>
      <c r="M390" s="3152"/>
      <c r="N390" s="3161"/>
      <c r="O390" s="3161"/>
      <c r="P390" s="3161"/>
      <c r="Q390" s="3161"/>
      <c r="R390" s="3161"/>
      <c r="S390" s="3161"/>
      <c r="T390" s="3161"/>
      <c r="U390" s="3168"/>
      <c r="V390" s="3161"/>
      <c r="W390" s="3161"/>
      <c r="X390" s="3161"/>
      <c r="Y390" s="3161"/>
      <c r="Z390" s="3161"/>
      <c r="AA390" s="3161"/>
      <c r="AB390" s="3161"/>
      <c r="AC390" s="3152"/>
      <c r="AD390" s="3191"/>
      <c r="AE390" s="3191"/>
      <c r="AF390" s="3191"/>
      <c r="AG390" s="3132"/>
      <c r="AH390" s="3152"/>
      <c r="AI390" s="3152"/>
      <c r="AJ390" s="3192"/>
      <c r="AK390" s="3192"/>
      <c r="AL390" s="3192"/>
      <c r="AM390" s="3192"/>
      <c r="AN390" s="3192"/>
      <c r="AO390" s="3192"/>
      <c r="AP390" s="3192"/>
      <c r="AQ390" s="3192"/>
      <c r="AR390" s="3192"/>
      <c r="AS390" s="3192"/>
      <c r="AT390" s="3192"/>
      <c r="AU390" s="3192"/>
      <c r="AV390" s="3192"/>
      <c r="AW390" s="3192"/>
    </row>
    <row r="391" spans="1:49" s="3193" customFormat="1" ht="6.75" customHeight="1">
      <c r="A391" s="3150"/>
      <c r="B391" s="3151"/>
      <c r="C391" s="3137"/>
      <c r="D391" s="3209"/>
      <c r="E391" s="3160"/>
      <c r="F391" s="3169"/>
      <c r="G391" s="3169"/>
      <c r="H391" s="3131"/>
      <c r="I391" s="3131"/>
      <c r="J391" s="3161"/>
      <c r="K391" s="3161"/>
      <c r="L391" s="3161"/>
      <c r="M391" s="3152"/>
      <c r="N391" s="3161"/>
      <c r="O391" s="3161"/>
      <c r="P391" s="3161"/>
      <c r="Q391" s="3161"/>
      <c r="R391" s="3161"/>
      <c r="S391" s="3161"/>
      <c r="T391" s="3161"/>
      <c r="U391" s="3168"/>
      <c r="V391" s="3161"/>
      <c r="W391" s="3161"/>
      <c r="X391" s="3161"/>
      <c r="Y391" s="3161"/>
      <c r="Z391" s="3161"/>
      <c r="AA391" s="3161"/>
      <c r="AB391" s="3161"/>
      <c r="AC391" s="3152"/>
      <c r="AD391" s="3191"/>
      <c r="AE391" s="3191"/>
      <c r="AF391" s="3191"/>
      <c r="AG391" s="3132"/>
      <c r="AH391" s="3152"/>
      <c r="AI391" s="3152"/>
      <c r="AJ391" s="3192"/>
      <c r="AK391" s="3192"/>
      <c r="AL391" s="3192"/>
      <c r="AM391" s="3192"/>
      <c r="AN391" s="3192"/>
      <c r="AO391" s="3192"/>
      <c r="AP391" s="3192"/>
      <c r="AQ391" s="3192"/>
      <c r="AR391" s="3192"/>
      <c r="AS391" s="3192"/>
      <c r="AT391" s="3192"/>
      <c r="AU391" s="3192"/>
      <c r="AV391" s="3192"/>
      <c r="AW391" s="3192"/>
    </row>
    <row r="392" spans="1:49" s="3193" customFormat="1" ht="6.75" customHeight="1">
      <c r="A392" s="3150"/>
      <c r="B392" s="3151"/>
      <c r="C392" s="3137"/>
      <c r="D392" s="3209"/>
      <c r="E392" s="3160"/>
      <c r="F392" s="3169"/>
      <c r="G392" s="3169"/>
      <c r="H392" s="3131"/>
      <c r="I392" s="3131"/>
      <c r="J392" s="3161"/>
      <c r="K392" s="3161"/>
      <c r="L392" s="3161"/>
      <c r="M392" s="3152"/>
      <c r="N392" s="3161"/>
      <c r="O392" s="3161"/>
      <c r="P392" s="3161"/>
      <c r="Q392" s="3161"/>
      <c r="R392" s="3161"/>
      <c r="S392" s="3161"/>
      <c r="T392" s="3161"/>
      <c r="U392" s="3168"/>
      <c r="V392" s="3161"/>
      <c r="W392" s="3161"/>
      <c r="X392" s="3161"/>
      <c r="Y392" s="3161"/>
      <c r="Z392" s="3161"/>
      <c r="AA392" s="3161"/>
      <c r="AB392" s="3161"/>
      <c r="AC392" s="3152"/>
      <c r="AD392" s="3191"/>
      <c r="AE392" s="3191"/>
      <c r="AF392" s="3191"/>
      <c r="AG392" s="3132"/>
      <c r="AH392" s="3152"/>
      <c r="AI392" s="3152"/>
      <c r="AJ392" s="3192"/>
      <c r="AK392" s="3192"/>
      <c r="AL392" s="3192"/>
      <c r="AM392" s="3192"/>
      <c r="AN392" s="3192"/>
      <c r="AO392" s="3192"/>
      <c r="AP392" s="3192"/>
      <c r="AQ392" s="3192"/>
      <c r="AR392" s="3192"/>
      <c r="AS392" s="3192"/>
      <c r="AT392" s="3192"/>
      <c r="AU392" s="3192"/>
      <c r="AV392" s="3192"/>
      <c r="AW392" s="3192"/>
    </row>
    <row r="393" spans="1:49" s="3193" customFormat="1" ht="6.75" customHeight="1">
      <c r="A393" s="3150"/>
      <c r="B393" s="3151"/>
      <c r="C393" s="3137"/>
      <c r="D393" s="3209"/>
      <c r="E393" s="3160"/>
      <c r="F393" s="3169"/>
      <c r="G393" s="3169"/>
      <c r="H393" s="3131"/>
      <c r="I393" s="3131"/>
      <c r="J393" s="3161"/>
      <c r="K393" s="3161"/>
      <c r="L393" s="3161"/>
      <c r="M393" s="3152"/>
      <c r="N393" s="3161"/>
      <c r="O393" s="3161"/>
      <c r="P393" s="3161"/>
      <c r="Q393" s="3161"/>
      <c r="R393" s="3161"/>
      <c r="S393" s="3161"/>
      <c r="T393" s="3161"/>
      <c r="U393" s="3168"/>
      <c r="V393" s="3161"/>
      <c r="W393" s="3161"/>
      <c r="X393" s="3161"/>
      <c r="Y393" s="3161"/>
      <c r="Z393" s="3161"/>
      <c r="AA393" s="3161"/>
      <c r="AB393" s="3161"/>
      <c r="AC393" s="3152"/>
      <c r="AD393" s="3191"/>
      <c r="AE393" s="3191"/>
      <c r="AF393" s="3191"/>
      <c r="AG393" s="3132"/>
      <c r="AH393" s="3152"/>
      <c r="AI393" s="3152"/>
      <c r="AJ393" s="3192"/>
      <c r="AK393" s="3192"/>
      <c r="AL393" s="3192"/>
      <c r="AM393" s="3192"/>
      <c r="AN393" s="3192"/>
      <c r="AO393" s="3192"/>
      <c r="AP393" s="3192"/>
      <c r="AQ393" s="3192"/>
      <c r="AR393" s="3192"/>
      <c r="AS393" s="3192"/>
      <c r="AT393" s="3192"/>
      <c r="AU393" s="3192"/>
      <c r="AV393" s="3192"/>
      <c r="AW393" s="3192"/>
    </row>
    <row r="394" spans="1:49" s="3193" customFormat="1" ht="6.75" customHeight="1">
      <c r="A394" s="3150"/>
      <c r="B394" s="3151"/>
      <c r="C394" s="3137"/>
      <c r="D394" s="3209"/>
      <c r="E394" s="3160"/>
      <c r="F394" s="3169"/>
      <c r="G394" s="3169"/>
      <c r="H394" s="3131"/>
      <c r="I394" s="3131"/>
      <c r="J394" s="3161"/>
      <c r="K394" s="3161"/>
      <c r="L394" s="3161"/>
      <c r="M394" s="3152"/>
      <c r="N394" s="3161"/>
      <c r="O394" s="3161"/>
      <c r="P394" s="3161"/>
      <c r="Q394" s="3161"/>
      <c r="R394" s="3161"/>
      <c r="S394" s="3161"/>
      <c r="T394" s="3161"/>
      <c r="U394" s="3168"/>
      <c r="V394" s="3161"/>
      <c r="W394" s="3161"/>
      <c r="X394" s="3161"/>
      <c r="Y394" s="3161"/>
      <c r="Z394" s="3161"/>
      <c r="AA394" s="3161"/>
      <c r="AB394" s="3161"/>
      <c r="AC394" s="3152"/>
      <c r="AD394" s="3191"/>
      <c r="AE394" s="3191"/>
      <c r="AF394" s="3191"/>
      <c r="AG394" s="3132"/>
      <c r="AH394" s="3152"/>
      <c r="AI394" s="3152"/>
      <c r="AJ394" s="3192"/>
      <c r="AK394" s="3192"/>
      <c r="AL394" s="3192"/>
      <c r="AM394" s="3192"/>
      <c r="AN394" s="3192"/>
      <c r="AO394" s="3192"/>
      <c r="AP394" s="3192"/>
      <c r="AQ394" s="3192"/>
      <c r="AR394" s="3192"/>
      <c r="AS394" s="3192"/>
      <c r="AT394" s="3192"/>
      <c r="AU394" s="3192"/>
      <c r="AV394" s="3192"/>
      <c r="AW394" s="3192"/>
    </row>
    <row r="395" spans="1:49" s="3193" customFormat="1" ht="6.75" customHeight="1">
      <c r="A395" s="3150"/>
      <c r="B395" s="3151"/>
      <c r="C395" s="3137"/>
      <c r="D395" s="3209"/>
      <c r="E395" s="3160"/>
      <c r="F395" s="3169"/>
      <c r="G395" s="3169"/>
      <c r="H395" s="3131"/>
      <c r="I395" s="3131"/>
      <c r="J395" s="3161"/>
      <c r="K395" s="3161"/>
      <c r="L395" s="3161"/>
      <c r="M395" s="3152"/>
      <c r="N395" s="3161"/>
      <c r="O395" s="3161"/>
      <c r="P395" s="3161"/>
      <c r="Q395" s="3161"/>
      <c r="R395" s="3161"/>
      <c r="S395" s="3161"/>
      <c r="T395" s="3161"/>
      <c r="U395" s="3168"/>
      <c r="V395" s="3161"/>
      <c r="W395" s="3161"/>
      <c r="X395" s="3161"/>
      <c r="Y395" s="3161"/>
      <c r="Z395" s="3161"/>
      <c r="AA395" s="3161"/>
      <c r="AB395" s="3161"/>
      <c r="AC395" s="3152"/>
      <c r="AD395" s="3191"/>
      <c r="AE395" s="3191"/>
      <c r="AF395" s="3191"/>
      <c r="AG395" s="3132"/>
      <c r="AH395" s="3152"/>
      <c r="AI395" s="3152"/>
      <c r="AJ395" s="3192"/>
      <c r="AK395" s="3192"/>
      <c r="AL395" s="3192"/>
      <c r="AM395" s="3192"/>
      <c r="AN395" s="3192"/>
      <c r="AO395" s="3192"/>
      <c r="AP395" s="3192"/>
      <c r="AQ395" s="3192"/>
      <c r="AR395" s="3192"/>
      <c r="AS395" s="3192"/>
      <c r="AT395" s="3192"/>
      <c r="AU395" s="3192"/>
      <c r="AV395" s="3192"/>
      <c r="AW395" s="3192"/>
    </row>
    <row r="396" spans="1:49" s="3193" customFormat="1" ht="6.75" customHeight="1">
      <c r="A396" s="3150"/>
      <c r="B396" s="3151"/>
      <c r="C396" s="3137"/>
      <c r="D396" s="3209"/>
      <c r="E396" s="3160"/>
      <c r="F396" s="3169"/>
      <c r="G396" s="3169"/>
      <c r="H396" s="3131"/>
      <c r="I396" s="3131"/>
      <c r="J396" s="3161"/>
      <c r="K396" s="3161"/>
      <c r="L396" s="3161"/>
      <c r="M396" s="3152"/>
      <c r="N396" s="3161"/>
      <c r="O396" s="3161"/>
      <c r="P396" s="3161"/>
      <c r="Q396" s="3161"/>
      <c r="R396" s="3161"/>
      <c r="S396" s="3161"/>
      <c r="T396" s="3161"/>
      <c r="U396" s="3168"/>
      <c r="V396" s="3161"/>
      <c r="W396" s="3161"/>
      <c r="X396" s="3161"/>
      <c r="Y396" s="3161"/>
      <c r="Z396" s="3161"/>
      <c r="AA396" s="3161"/>
      <c r="AB396" s="3161"/>
      <c r="AC396" s="3152"/>
      <c r="AD396" s="3191"/>
      <c r="AE396" s="3191"/>
      <c r="AF396" s="3191"/>
      <c r="AG396" s="3132"/>
      <c r="AH396" s="3152"/>
      <c r="AI396" s="3152"/>
      <c r="AJ396" s="3192"/>
      <c r="AK396" s="3192"/>
      <c r="AL396" s="3192"/>
      <c r="AM396" s="3192"/>
      <c r="AN396" s="3192"/>
      <c r="AO396" s="3192"/>
      <c r="AP396" s="3192"/>
      <c r="AQ396" s="3192"/>
      <c r="AR396" s="3192"/>
      <c r="AS396" s="3192"/>
      <c r="AT396" s="3192"/>
      <c r="AU396" s="3192"/>
      <c r="AV396" s="3192"/>
      <c r="AW396" s="3192"/>
    </row>
    <row r="397" spans="1:49" s="3193" customFormat="1" ht="6.75" customHeight="1">
      <c r="A397" s="3150"/>
      <c r="B397" s="3151"/>
      <c r="C397" s="3137"/>
      <c r="D397" s="3209"/>
      <c r="E397" s="3160"/>
      <c r="F397" s="3169"/>
      <c r="G397" s="3169"/>
      <c r="H397" s="3131"/>
      <c r="I397" s="3131"/>
      <c r="J397" s="3161"/>
      <c r="K397" s="3161"/>
      <c r="L397" s="3161"/>
      <c r="M397" s="3152"/>
      <c r="N397" s="3161"/>
      <c r="O397" s="3161"/>
      <c r="P397" s="3161"/>
      <c r="Q397" s="3161"/>
      <c r="R397" s="3161"/>
      <c r="S397" s="3161"/>
      <c r="T397" s="3161"/>
      <c r="U397" s="3168"/>
      <c r="V397" s="3161"/>
      <c r="W397" s="3161"/>
      <c r="X397" s="3161"/>
      <c r="Y397" s="3161"/>
      <c r="Z397" s="3161"/>
      <c r="AA397" s="3161"/>
      <c r="AB397" s="3161"/>
      <c r="AC397" s="3152"/>
      <c r="AD397" s="3191"/>
      <c r="AE397" s="3191"/>
      <c r="AF397" s="3191"/>
      <c r="AG397" s="3132"/>
      <c r="AH397" s="3152"/>
      <c r="AI397" s="3152"/>
      <c r="AJ397" s="3192"/>
      <c r="AK397" s="3192"/>
      <c r="AL397" s="3192"/>
      <c r="AM397" s="3192"/>
      <c r="AN397" s="3192"/>
      <c r="AO397" s="3192"/>
      <c r="AP397" s="3192"/>
      <c r="AQ397" s="3192"/>
      <c r="AR397" s="3192"/>
      <c r="AS397" s="3192"/>
      <c r="AT397" s="3192"/>
      <c r="AU397" s="3192"/>
      <c r="AV397" s="3192"/>
      <c r="AW397" s="3192"/>
    </row>
    <row r="398" spans="1:49" s="3193" customFormat="1" ht="6.75" customHeight="1">
      <c r="A398" s="3150"/>
      <c r="B398" s="3151"/>
      <c r="C398" s="3137"/>
      <c r="D398" s="3209"/>
      <c r="E398" s="3160"/>
      <c r="F398" s="3169"/>
      <c r="G398" s="3169"/>
      <c r="H398" s="3131"/>
      <c r="I398" s="3131"/>
      <c r="J398" s="3161"/>
      <c r="K398" s="3161"/>
      <c r="L398" s="3161"/>
      <c r="M398" s="3152"/>
      <c r="N398" s="3161"/>
      <c r="O398" s="3161"/>
      <c r="P398" s="3161"/>
      <c r="Q398" s="3161"/>
      <c r="R398" s="3161"/>
      <c r="S398" s="3161"/>
      <c r="T398" s="3161"/>
      <c r="U398" s="3168"/>
      <c r="V398" s="3161"/>
      <c r="W398" s="3161"/>
      <c r="X398" s="3161"/>
      <c r="Y398" s="3161"/>
      <c r="Z398" s="3161"/>
      <c r="AA398" s="3161"/>
      <c r="AB398" s="3161"/>
      <c r="AC398" s="3152"/>
      <c r="AD398" s="3191"/>
      <c r="AE398" s="3191"/>
      <c r="AF398" s="3191"/>
      <c r="AG398" s="3132"/>
      <c r="AH398" s="3152"/>
      <c r="AI398" s="3152"/>
      <c r="AJ398" s="3192"/>
      <c r="AK398" s="3192"/>
      <c r="AL398" s="3192"/>
      <c r="AM398" s="3192"/>
      <c r="AN398" s="3192"/>
      <c r="AO398" s="3192"/>
      <c r="AP398" s="3192"/>
      <c r="AQ398" s="3192"/>
      <c r="AR398" s="3192"/>
      <c r="AS398" s="3192"/>
      <c r="AT398" s="3192"/>
      <c r="AU398" s="3192"/>
      <c r="AV398" s="3192"/>
      <c r="AW398" s="3192"/>
    </row>
    <row r="399" spans="1:49" s="3193" customFormat="1" ht="6.75" customHeight="1">
      <c r="A399" s="3150"/>
      <c r="B399" s="3151"/>
      <c r="C399" s="3137"/>
      <c r="D399" s="3209"/>
      <c r="E399" s="3160"/>
      <c r="F399" s="3169"/>
      <c r="G399" s="3169"/>
      <c r="H399" s="3131"/>
      <c r="I399" s="3131"/>
      <c r="J399" s="3161"/>
      <c r="K399" s="3161"/>
      <c r="L399" s="3161"/>
      <c r="M399" s="3152"/>
      <c r="N399" s="3161"/>
      <c r="O399" s="3161"/>
      <c r="P399" s="3161"/>
      <c r="Q399" s="3161"/>
      <c r="R399" s="3161"/>
      <c r="S399" s="3161"/>
      <c r="T399" s="3161"/>
      <c r="U399" s="3168"/>
      <c r="V399" s="3161"/>
      <c r="W399" s="3161"/>
      <c r="X399" s="3161"/>
      <c r="Y399" s="3161"/>
      <c r="Z399" s="3161"/>
      <c r="AA399" s="3161"/>
      <c r="AB399" s="3161"/>
      <c r="AC399" s="3152"/>
      <c r="AD399" s="3191"/>
      <c r="AE399" s="3191"/>
      <c r="AF399" s="3191"/>
      <c r="AG399" s="3132"/>
      <c r="AH399" s="3152"/>
      <c r="AI399" s="3152"/>
      <c r="AJ399" s="3192"/>
      <c r="AK399" s="3192"/>
      <c r="AL399" s="3192"/>
      <c r="AM399" s="3192"/>
      <c r="AN399" s="3192"/>
      <c r="AO399" s="3192"/>
      <c r="AP399" s="3192"/>
      <c r="AQ399" s="3192"/>
      <c r="AR399" s="3192"/>
      <c r="AS399" s="3192"/>
      <c r="AT399" s="3192"/>
      <c r="AU399" s="3192"/>
      <c r="AV399" s="3192"/>
      <c r="AW399" s="3192"/>
    </row>
    <row r="400" spans="1:49" s="3193" customFormat="1" ht="6.75" customHeight="1">
      <c r="A400" s="3150"/>
      <c r="B400" s="3151"/>
      <c r="C400" s="3137"/>
      <c r="D400" s="3209"/>
      <c r="E400" s="3160"/>
      <c r="F400" s="3169"/>
      <c r="G400" s="3169"/>
      <c r="H400" s="3131"/>
      <c r="I400" s="3131"/>
      <c r="J400" s="3161"/>
      <c r="K400" s="3161"/>
      <c r="L400" s="3161"/>
      <c r="M400" s="3152"/>
      <c r="N400" s="3161"/>
      <c r="O400" s="3161"/>
      <c r="P400" s="3161"/>
      <c r="Q400" s="3161"/>
      <c r="R400" s="3161"/>
      <c r="S400" s="3161"/>
      <c r="T400" s="3161"/>
      <c r="U400" s="3168"/>
      <c r="V400" s="3161"/>
      <c r="W400" s="3161"/>
      <c r="X400" s="3161"/>
      <c r="Y400" s="3161"/>
      <c r="Z400" s="3161"/>
      <c r="AA400" s="3161"/>
      <c r="AB400" s="3161"/>
      <c r="AC400" s="3152"/>
      <c r="AD400" s="3191"/>
      <c r="AE400" s="3191"/>
      <c r="AF400" s="3191"/>
      <c r="AG400" s="3132"/>
      <c r="AH400" s="3152"/>
      <c r="AI400" s="3152"/>
      <c r="AJ400" s="3192"/>
      <c r="AK400" s="3192"/>
      <c r="AL400" s="3192"/>
      <c r="AM400" s="3192"/>
      <c r="AN400" s="3192"/>
      <c r="AO400" s="3192"/>
      <c r="AP400" s="3192"/>
      <c r="AQ400" s="3192"/>
      <c r="AR400" s="3192"/>
      <c r="AS400" s="3192"/>
      <c r="AT400" s="3192"/>
      <c r="AU400" s="3192"/>
      <c r="AV400" s="3192"/>
      <c r="AW400" s="3192"/>
    </row>
    <row r="401" spans="1:49" s="3193" customFormat="1" ht="6.75" customHeight="1">
      <c r="A401" s="3150"/>
      <c r="B401" s="3151"/>
      <c r="C401" s="3137"/>
      <c r="D401" s="3209"/>
      <c r="E401" s="3160"/>
      <c r="F401" s="3169"/>
      <c r="G401" s="3169"/>
      <c r="H401" s="3131"/>
      <c r="I401" s="3131"/>
      <c r="J401" s="3161"/>
      <c r="K401" s="3161"/>
      <c r="L401" s="3161"/>
      <c r="M401" s="3152"/>
      <c r="N401" s="3161"/>
      <c r="O401" s="3161"/>
      <c r="P401" s="3161"/>
      <c r="Q401" s="3161"/>
      <c r="R401" s="3161"/>
      <c r="S401" s="3161"/>
      <c r="T401" s="3161"/>
      <c r="U401" s="3168"/>
      <c r="V401" s="3161"/>
      <c r="W401" s="3161"/>
      <c r="X401" s="3161"/>
      <c r="Y401" s="3161"/>
      <c r="Z401" s="3161"/>
      <c r="AA401" s="3161"/>
      <c r="AB401" s="3161"/>
      <c r="AC401" s="3152"/>
      <c r="AD401" s="3191"/>
      <c r="AE401" s="3191"/>
      <c r="AF401" s="3191"/>
      <c r="AG401" s="3132"/>
      <c r="AH401" s="3152"/>
      <c r="AI401" s="3152"/>
      <c r="AJ401" s="3192"/>
      <c r="AK401" s="3192"/>
      <c r="AL401" s="3192"/>
      <c r="AM401" s="3192"/>
      <c r="AN401" s="3192"/>
      <c r="AO401" s="3192"/>
      <c r="AP401" s="3192"/>
      <c r="AQ401" s="3192"/>
      <c r="AR401" s="3192"/>
      <c r="AS401" s="3192"/>
      <c r="AT401" s="3192"/>
      <c r="AU401" s="3192"/>
      <c r="AV401" s="3192"/>
      <c r="AW401" s="3192"/>
    </row>
    <row r="402" spans="1:49" s="3193" customFormat="1" ht="10.199999999999999">
      <c r="A402" s="6210">
        <v>34</v>
      </c>
      <c r="B402" s="6211"/>
      <c r="C402" s="6211"/>
      <c r="D402" s="6211"/>
      <c r="E402" s="6211"/>
      <c r="F402" s="6211"/>
      <c r="G402" s="6211"/>
      <c r="H402" s="6211"/>
      <c r="I402" s="6211"/>
      <c r="J402" s="6211"/>
      <c r="K402" s="6211"/>
      <c r="L402" s="6211"/>
      <c r="M402" s="6211"/>
      <c r="N402" s="6211"/>
      <c r="O402" s="6211"/>
      <c r="P402" s="6211"/>
      <c r="Q402" s="6211"/>
      <c r="R402" s="6211"/>
      <c r="S402" s="6211"/>
      <c r="T402" s="6211"/>
      <c r="U402" s="6211"/>
      <c r="V402" s="6211"/>
      <c r="W402" s="6211"/>
      <c r="X402" s="6211"/>
      <c r="Y402" s="6211"/>
      <c r="Z402" s="6211"/>
      <c r="AA402" s="6211"/>
      <c r="AB402" s="6211"/>
      <c r="AC402" s="6211"/>
      <c r="AD402" s="6211"/>
      <c r="AE402" s="6211"/>
      <c r="AF402" s="6211"/>
      <c r="AG402" s="6211"/>
      <c r="AH402" s="6211"/>
      <c r="AI402" s="3152"/>
      <c r="AJ402" s="3192"/>
      <c r="AK402" s="3192"/>
      <c r="AL402" s="3192"/>
      <c r="AM402" s="3192"/>
      <c r="AN402" s="3192"/>
      <c r="AO402" s="3192"/>
      <c r="AP402" s="3192"/>
      <c r="AQ402" s="3192"/>
      <c r="AR402" s="3192"/>
      <c r="AS402" s="3192"/>
      <c r="AT402" s="3192"/>
      <c r="AU402" s="3192"/>
      <c r="AV402" s="3192"/>
      <c r="AW402" s="3192"/>
    </row>
    <row r="403" spans="1:49" s="3193" customFormat="1" ht="6.75" customHeight="1">
      <c r="A403" s="3150"/>
      <c r="B403" s="3151"/>
      <c r="C403" s="3137"/>
      <c r="D403" s="3209"/>
      <c r="E403" s="3160"/>
      <c r="F403" s="3169"/>
      <c r="G403" s="3169"/>
      <c r="H403" s="3131"/>
      <c r="I403" s="3131"/>
      <c r="J403" s="3161"/>
      <c r="K403" s="3161"/>
      <c r="L403" s="3161"/>
      <c r="M403" s="3152"/>
      <c r="N403" s="3161"/>
      <c r="O403" s="3161"/>
      <c r="P403" s="3161"/>
      <c r="Q403" s="3161"/>
      <c r="R403" s="3161"/>
      <c r="S403" s="3161"/>
      <c r="T403" s="3161"/>
      <c r="U403" s="3168"/>
      <c r="V403" s="3161"/>
      <c r="W403" s="3161"/>
      <c r="X403" s="3161"/>
      <c r="Y403" s="3161"/>
      <c r="Z403" s="3161"/>
      <c r="AA403" s="3161"/>
      <c r="AB403" s="3161"/>
      <c r="AC403" s="3152"/>
      <c r="AD403" s="3191"/>
      <c r="AE403" s="3191"/>
      <c r="AF403" s="3191"/>
      <c r="AG403" s="3132"/>
      <c r="AH403" s="3152"/>
      <c r="AI403" s="3152"/>
      <c r="AJ403" s="3192"/>
      <c r="AK403" s="3192"/>
      <c r="AL403" s="3192"/>
      <c r="AM403" s="3192"/>
      <c r="AN403" s="3192"/>
      <c r="AO403" s="3192"/>
      <c r="AP403" s="3192"/>
      <c r="AQ403" s="3192"/>
      <c r="AR403" s="3192"/>
      <c r="AS403" s="3192"/>
      <c r="AT403" s="3192"/>
      <c r="AU403" s="3192"/>
      <c r="AV403" s="3192"/>
      <c r="AW403" s="3192"/>
    </row>
    <row r="404" spans="1:49" ht="15" customHeight="1">
      <c r="A404" s="3118"/>
      <c r="B404" s="6164" t="s">
        <v>6728</v>
      </c>
      <c r="C404" s="6165"/>
      <c r="D404" s="6165"/>
      <c r="E404" s="6165"/>
      <c r="F404" s="6165"/>
      <c r="G404" s="6166"/>
      <c r="H404" s="6170" t="s">
        <v>381</v>
      </c>
      <c r="I404" s="6171"/>
      <c r="J404" s="3119"/>
      <c r="K404" s="3120" t="s">
        <v>714</v>
      </c>
      <c r="L404" s="3121"/>
      <c r="O404" s="3122"/>
      <c r="P404" s="3122"/>
      <c r="Q404" s="3122"/>
      <c r="R404" s="3122"/>
      <c r="S404" s="3122"/>
      <c r="T404" s="3122"/>
      <c r="U404" s="3122"/>
      <c r="V404" s="3122"/>
      <c r="W404" s="3122"/>
      <c r="X404" s="3122"/>
      <c r="Y404" s="3122"/>
      <c r="Z404" s="3122"/>
      <c r="AA404" s="3122"/>
      <c r="AB404" s="3122"/>
      <c r="AC404" s="3122"/>
      <c r="AD404" s="3122"/>
      <c r="AE404" s="3122"/>
      <c r="AF404" s="3122"/>
      <c r="AG404" s="3122"/>
      <c r="AH404" s="3117"/>
      <c r="AI404" s="3117"/>
      <c r="AJ404" s="3117"/>
      <c r="AK404" s="3117"/>
      <c r="AL404" s="3117"/>
      <c r="AM404" s="3117"/>
      <c r="AN404" s="3117"/>
      <c r="AO404" s="3117"/>
      <c r="AP404" s="3117"/>
      <c r="AQ404" s="3117"/>
      <c r="AR404" s="3117"/>
      <c r="AS404" s="3117"/>
      <c r="AT404" s="3117"/>
      <c r="AU404" s="3117"/>
      <c r="AV404" s="3117"/>
      <c r="AW404" s="3117"/>
    </row>
    <row r="405" spans="1:49" ht="15" customHeight="1">
      <c r="A405" s="3118"/>
      <c r="B405" s="6167"/>
      <c r="C405" s="6168"/>
      <c r="D405" s="6168"/>
      <c r="E405" s="6168"/>
      <c r="F405" s="6168"/>
      <c r="G405" s="6169"/>
      <c r="H405" s="6172"/>
      <c r="I405" s="6173"/>
      <c r="J405" s="3123"/>
      <c r="K405" s="3124" t="s">
        <v>715</v>
      </c>
      <c r="L405" s="3121"/>
      <c r="O405" s="3122"/>
      <c r="P405" s="3122"/>
      <c r="Q405" s="3122"/>
      <c r="R405" s="3122"/>
      <c r="S405" s="3122"/>
      <c r="T405" s="3122"/>
      <c r="U405" s="3122"/>
      <c r="V405" s="3122"/>
      <c r="W405" s="3122"/>
      <c r="X405" s="3122"/>
      <c r="Y405" s="3122"/>
      <c r="Z405" s="3122"/>
      <c r="AA405" s="3122"/>
      <c r="AB405" s="3122"/>
      <c r="AC405" s="3122"/>
      <c r="AD405" s="3122"/>
      <c r="AE405" s="3122"/>
      <c r="AF405" s="3122"/>
      <c r="AG405" s="3122"/>
      <c r="AH405" s="3117"/>
      <c r="AI405" s="3117"/>
      <c r="AJ405" s="3117"/>
      <c r="AK405" s="3117"/>
      <c r="AL405" s="3117"/>
      <c r="AM405" s="3117"/>
      <c r="AN405" s="3117"/>
      <c r="AO405" s="3117"/>
      <c r="AP405" s="3117"/>
      <c r="AQ405" s="3117"/>
      <c r="AR405" s="3117"/>
      <c r="AS405" s="3117"/>
      <c r="AT405" s="3117"/>
      <c r="AU405" s="3117"/>
      <c r="AV405" s="3117"/>
      <c r="AW405" s="3117"/>
    </row>
    <row r="406" spans="1:49" s="3193" customFormat="1" ht="6.75" customHeight="1">
      <c r="A406" s="3150"/>
      <c r="B406" s="3151"/>
      <c r="C406" s="3137"/>
      <c r="D406" s="3209"/>
      <c r="E406" s="3160"/>
      <c r="F406" s="3169"/>
      <c r="G406" s="3169"/>
      <c r="H406" s="3131"/>
      <c r="I406" s="3131"/>
      <c r="J406" s="3161"/>
      <c r="K406" s="3161"/>
      <c r="L406" s="3161"/>
      <c r="M406" s="3152"/>
      <c r="N406" s="3161"/>
      <c r="O406" s="3161"/>
      <c r="P406" s="3161"/>
      <c r="Q406" s="3161"/>
      <c r="R406" s="3161"/>
      <c r="S406" s="3161"/>
      <c r="T406" s="3161"/>
      <c r="U406" s="3168"/>
      <c r="V406" s="3161"/>
      <c r="W406" s="3161"/>
      <c r="X406" s="3161"/>
      <c r="Y406" s="3161"/>
      <c r="Z406" s="3161"/>
      <c r="AA406" s="3161"/>
      <c r="AB406" s="3161"/>
      <c r="AC406" s="3152"/>
      <c r="AD406" s="3191"/>
      <c r="AE406" s="3191"/>
      <c r="AF406" s="3191"/>
      <c r="AG406" s="3132"/>
      <c r="AH406" s="3152"/>
      <c r="AI406" s="3152"/>
      <c r="AJ406" s="3192"/>
      <c r="AK406" s="3192"/>
      <c r="AL406" s="3192"/>
      <c r="AM406" s="3192"/>
      <c r="AN406" s="3192"/>
      <c r="AO406" s="3192"/>
      <c r="AP406" s="3192"/>
      <c r="AQ406" s="3192"/>
      <c r="AR406" s="3192"/>
      <c r="AS406" s="3192"/>
      <c r="AT406" s="3192"/>
      <c r="AU406" s="3192"/>
      <c r="AV406" s="3192"/>
      <c r="AW406" s="3192"/>
    </row>
    <row r="407" spans="1:49" s="3193" customFormat="1" ht="6.75" customHeight="1">
      <c r="A407" s="3150"/>
      <c r="B407" s="3151"/>
      <c r="C407" s="3137"/>
      <c r="D407" s="3209"/>
      <c r="E407" s="3160"/>
      <c r="F407" s="3169"/>
      <c r="G407" s="3169"/>
      <c r="H407" s="3131"/>
      <c r="I407" s="3131"/>
      <c r="J407" s="3161"/>
      <c r="K407" s="3161"/>
      <c r="L407" s="3161"/>
      <c r="M407" s="3152"/>
      <c r="N407" s="3161"/>
      <c r="O407" s="3161"/>
      <c r="P407" s="3161"/>
      <c r="Q407" s="3161"/>
      <c r="R407" s="3161"/>
      <c r="S407" s="3161"/>
      <c r="T407" s="3161"/>
      <c r="U407" s="3168"/>
      <c r="V407" s="3161"/>
      <c r="W407" s="3161"/>
      <c r="X407" s="3161"/>
      <c r="Y407" s="3161"/>
      <c r="Z407" s="3161"/>
      <c r="AA407" s="3161"/>
      <c r="AB407" s="3161"/>
      <c r="AC407" s="3152"/>
      <c r="AD407" s="3191"/>
      <c r="AE407" s="3191"/>
      <c r="AF407" s="3191"/>
      <c r="AG407" s="3132"/>
      <c r="AH407" s="3152"/>
      <c r="AI407" s="3152"/>
      <c r="AJ407" s="3192"/>
      <c r="AK407" s="3192"/>
      <c r="AL407" s="3192"/>
      <c r="AM407" s="3192"/>
      <c r="AN407" s="3192"/>
      <c r="AO407" s="3192"/>
      <c r="AP407" s="3192"/>
      <c r="AQ407" s="3192"/>
      <c r="AR407" s="3192"/>
      <c r="AS407" s="3192"/>
      <c r="AT407" s="3192"/>
      <c r="AU407" s="3192"/>
      <c r="AV407" s="3192"/>
      <c r="AW407" s="3192"/>
    </row>
    <row r="408" spans="1:49" ht="15" customHeight="1">
      <c r="A408" s="3118"/>
      <c r="B408" s="6187" t="s">
        <v>382</v>
      </c>
      <c r="C408" s="6188"/>
      <c r="D408" s="6188"/>
      <c r="E408" s="6189"/>
      <c r="F408" s="6190">
        <v>2</v>
      </c>
      <c r="G408" s="6191"/>
      <c r="H408" s="3126" t="s">
        <v>6774</v>
      </c>
      <c r="J408" s="3122"/>
      <c r="K408" s="3122"/>
      <c r="L408" s="3122"/>
      <c r="M408" s="3122"/>
      <c r="N408" s="3122"/>
      <c r="O408" s="3122"/>
      <c r="P408" s="3122"/>
      <c r="Q408" s="3122"/>
      <c r="R408" s="3122"/>
      <c r="S408" s="3122"/>
      <c r="T408" s="3122"/>
      <c r="U408" s="3122"/>
      <c r="V408" s="3122"/>
      <c r="W408" s="3122"/>
      <c r="X408" s="3122"/>
      <c r="Y408" s="3122"/>
      <c r="Z408" s="3122"/>
      <c r="AA408" s="3122"/>
      <c r="AB408" s="3122"/>
      <c r="AC408" s="3122"/>
      <c r="AD408" s="3122"/>
      <c r="AE408" s="3122"/>
      <c r="AF408" s="3122"/>
      <c r="AG408" s="3122"/>
      <c r="AH408" s="3117"/>
      <c r="AI408" s="3117"/>
      <c r="AJ408" s="3117"/>
      <c r="AK408" s="3117"/>
      <c r="AL408" s="3117"/>
      <c r="AM408" s="3117"/>
      <c r="AN408" s="3117"/>
      <c r="AO408" s="3117"/>
      <c r="AP408" s="3117"/>
      <c r="AQ408" s="3117"/>
      <c r="AR408" s="3117"/>
      <c r="AS408" s="3117"/>
      <c r="AT408" s="3117"/>
      <c r="AU408" s="3117"/>
      <c r="AV408" s="3117"/>
      <c r="AW408" s="3117"/>
    </row>
    <row r="409" spans="1:49" ht="15" customHeight="1">
      <c r="A409" s="3118"/>
      <c r="B409" s="6194" t="s">
        <v>6729</v>
      </c>
      <c r="C409" s="6195"/>
      <c r="D409" s="6195"/>
      <c r="E409" s="6196"/>
      <c r="F409" s="6192"/>
      <c r="G409" s="6193"/>
      <c r="H409" s="3127" t="s">
        <v>6775</v>
      </c>
      <c r="J409" s="3122"/>
      <c r="K409" s="3122"/>
      <c r="L409" s="3122"/>
      <c r="M409" s="3122"/>
      <c r="N409" s="3122"/>
      <c r="O409" s="3122"/>
      <c r="P409" s="3122"/>
      <c r="Q409" s="3122"/>
      <c r="R409" s="3122"/>
      <c r="S409" s="3122"/>
      <c r="T409" s="3122"/>
      <c r="U409" s="3122"/>
      <c r="V409" s="3122"/>
      <c r="W409" s="3122"/>
      <c r="X409" s="3122"/>
      <c r="Y409" s="3122"/>
      <c r="Z409" s="3122"/>
      <c r="AA409" s="3122"/>
      <c r="AB409" s="3122"/>
      <c r="AC409" s="3122"/>
      <c r="AD409" s="3122"/>
      <c r="AE409" s="3122"/>
      <c r="AF409" s="3122"/>
      <c r="AG409" s="3122"/>
      <c r="AH409" s="3117"/>
      <c r="AI409" s="3117"/>
      <c r="AJ409" s="3117"/>
      <c r="AK409" s="3117"/>
      <c r="AL409" s="3117"/>
      <c r="AM409" s="3117"/>
      <c r="AN409" s="3117"/>
      <c r="AO409" s="3117"/>
      <c r="AP409" s="3117"/>
      <c r="AQ409" s="3117"/>
      <c r="AR409" s="3117"/>
      <c r="AS409" s="3117"/>
      <c r="AT409" s="3117"/>
      <c r="AU409" s="3117"/>
      <c r="AV409" s="3117"/>
      <c r="AW409" s="3117"/>
    </row>
    <row r="410" spans="1:49" s="3193" customFormat="1" ht="12.75" customHeight="1">
      <c r="A410" s="3150"/>
      <c r="B410" s="3151"/>
      <c r="C410" s="3137"/>
      <c r="D410" s="3209"/>
      <c r="E410" s="3160"/>
      <c r="F410" s="3169"/>
      <c r="G410" s="3169"/>
      <c r="H410" s="3131"/>
      <c r="I410" s="3131"/>
      <c r="J410" s="3161"/>
      <c r="K410" s="3161"/>
      <c r="L410" s="3161"/>
      <c r="M410" s="3152"/>
      <c r="N410" s="3161"/>
      <c r="O410" s="3161"/>
      <c r="P410" s="3161"/>
      <c r="Q410" s="3161"/>
      <c r="R410" s="3161"/>
      <c r="S410" s="3161"/>
      <c r="T410" s="3161"/>
      <c r="U410" s="3168"/>
      <c r="V410" s="3161"/>
      <c r="W410" s="3161"/>
      <c r="X410" s="3161"/>
      <c r="Y410" s="3161"/>
      <c r="Z410" s="3161"/>
      <c r="AA410" s="3161"/>
      <c r="AB410" s="3161"/>
      <c r="AC410" s="3152"/>
      <c r="AD410" s="3191"/>
      <c r="AE410" s="3191"/>
      <c r="AF410" s="3191"/>
      <c r="AG410" s="3132"/>
      <c r="AH410" s="3152"/>
      <c r="AI410" s="3152"/>
      <c r="AJ410" s="3192"/>
      <c r="AK410" s="3192"/>
      <c r="AL410" s="3192"/>
      <c r="AM410" s="3192"/>
      <c r="AN410" s="3192"/>
      <c r="AO410" s="3192"/>
      <c r="AP410" s="3192"/>
      <c r="AQ410" s="3192"/>
      <c r="AR410" s="3192"/>
      <c r="AS410" s="3192"/>
      <c r="AT410" s="3192"/>
      <c r="AU410" s="3192"/>
      <c r="AV410" s="3192"/>
      <c r="AW410" s="3192"/>
    </row>
    <row r="411" spans="1:49" s="3158" customFormat="1" ht="11.25" customHeight="1">
      <c r="A411" s="3277"/>
      <c r="B411" s="6207" t="s">
        <v>509</v>
      </c>
      <c r="C411" s="6207"/>
      <c r="D411" s="3190" t="s">
        <v>5056</v>
      </c>
      <c r="E411" s="3190"/>
      <c r="F411" s="3190"/>
      <c r="G411" s="3190"/>
      <c r="H411" s="3190"/>
      <c r="I411" s="3190"/>
      <c r="J411" s="3190"/>
      <c r="K411" s="3190"/>
      <c r="L411" s="3190"/>
      <c r="M411" s="3190"/>
      <c r="N411" s="3190"/>
      <c r="O411" s="3190"/>
      <c r="P411" s="3190"/>
      <c r="Q411" s="3190"/>
      <c r="R411" s="3190"/>
      <c r="S411" s="3190"/>
      <c r="T411" s="3190"/>
      <c r="U411" s="3190"/>
      <c r="V411" s="3190"/>
      <c r="W411" s="3190"/>
      <c r="X411" s="3190"/>
      <c r="Y411" s="3190"/>
      <c r="Z411" s="3190"/>
      <c r="AA411" s="3258"/>
      <c r="AB411" s="3250"/>
      <c r="AC411" s="3250"/>
      <c r="AD411" s="3250"/>
      <c r="AF411" s="3282"/>
      <c r="AG411" s="3175"/>
      <c r="AH411" s="3228"/>
      <c r="AI411" s="3152"/>
      <c r="AJ411" s="3152"/>
      <c r="AK411" s="3152"/>
      <c r="AL411" s="3152"/>
      <c r="AM411" s="3152"/>
      <c r="AN411" s="3152"/>
      <c r="AO411" s="3152"/>
      <c r="AP411" s="3152"/>
      <c r="AQ411" s="3152"/>
      <c r="AR411" s="3152"/>
      <c r="AS411" s="3152"/>
      <c r="AT411" s="3152"/>
      <c r="AU411" s="3152"/>
      <c r="AV411" s="3152"/>
      <c r="AW411" s="3152"/>
    </row>
    <row r="412" spans="1:49" s="3158" customFormat="1" ht="11.25" customHeight="1">
      <c r="A412" s="3277"/>
      <c r="B412" s="3256"/>
      <c r="C412" s="3256"/>
      <c r="D412" s="3214" t="s">
        <v>5057</v>
      </c>
      <c r="E412" s="3214"/>
      <c r="F412" s="3214"/>
      <c r="G412" s="3214"/>
      <c r="H412" s="3214"/>
      <c r="I412" s="3214"/>
      <c r="J412" s="3214"/>
      <c r="K412" s="3214"/>
      <c r="L412" s="3214"/>
      <c r="M412" s="3214"/>
      <c r="N412" s="3214"/>
      <c r="O412" s="3214"/>
      <c r="P412" s="3214"/>
      <c r="Q412" s="3214"/>
      <c r="R412" s="3214"/>
      <c r="S412" s="3214"/>
      <c r="T412" s="3214"/>
      <c r="U412" s="3214"/>
      <c r="V412" s="3214"/>
      <c r="W412" s="3214"/>
      <c r="X412" s="3214"/>
      <c r="Y412" s="3214"/>
      <c r="Z412" s="3242"/>
      <c r="AA412" s="3242"/>
      <c r="AB412" s="3241"/>
      <c r="AC412" s="3241"/>
      <c r="AD412" s="3316"/>
      <c r="AF412" s="3282"/>
      <c r="AG412" s="3175"/>
      <c r="AH412" s="3228"/>
      <c r="AI412" s="3152"/>
      <c r="AJ412" s="3152"/>
      <c r="AK412" s="3152"/>
      <c r="AL412" s="3152"/>
      <c r="AM412" s="3152"/>
      <c r="AN412" s="3152"/>
      <c r="AO412" s="3152"/>
      <c r="AP412" s="3152"/>
      <c r="AQ412" s="3152"/>
      <c r="AR412" s="3152"/>
      <c r="AS412" s="3152"/>
      <c r="AT412" s="3152"/>
      <c r="AU412" s="3152"/>
      <c r="AV412" s="3152"/>
      <c r="AW412" s="3152"/>
    </row>
    <row r="413" spans="1:49" s="3158" customFormat="1" ht="11.25" customHeight="1">
      <c r="A413" s="3277"/>
      <c r="B413" s="3256"/>
      <c r="C413" s="3256"/>
      <c r="D413" s="3256"/>
      <c r="E413" s="3256"/>
      <c r="F413" s="3256"/>
      <c r="G413" s="3256"/>
      <c r="H413" s="3256"/>
      <c r="I413" s="3256"/>
      <c r="J413" s="3256"/>
      <c r="K413" s="3256"/>
      <c r="L413" s="3256"/>
      <c r="M413" s="3256"/>
      <c r="N413" s="3256"/>
      <c r="O413" s="3256"/>
      <c r="P413" s="3256"/>
      <c r="Q413" s="3256"/>
      <c r="R413" s="3256"/>
      <c r="S413" s="3256"/>
      <c r="T413" s="3256"/>
      <c r="U413" s="3256"/>
      <c r="V413" s="3256"/>
      <c r="W413" s="3256"/>
      <c r="X413" s="3256"/>
      <c r="Y413" s="3256"/>
      <c r="Z413" s="3256"/>
      <c r="AA413" s="3256"/>
      <c r="AB413" s="3256"/>
      <c r="AC413" s="3256"/>
      <c r="AD413" s="3256"/>
      <c r="AF413" s="3282"/>
      <c r="AG413" s="3175"/>
      <c r="AH413" s="3228"/>
      <c r="AI413" s="3152"/>
      <c r="AJ413" s="3152"/>
      <c r="AK413" s="3152"/>
      <c r="AL413" s="3152"/>
      <c r="AM413" s="3152"/>
      <c r="AN413" s="3152"/>
      <c r="AO413" s="3152"/>
      <c r="AP413" s="3152"/>
      <c r="AQ413" s="3152"/>
      <c r="AR413" s="3152"/>
      <c r="AS413" s="3152"/>
      <c r="AT413" s="3152"/>
      <c r="AU413" s="3152"/>
      <c r="AV413" s="3152"/>
      <c r="AW413" s="3152"/>
    </row>
    <row r="414" spans="1:49" s="3158" customFormat="1" ht="11.25" customHeight="1">
      <c r="A414" s="3277"/>
      <c r="B414" s="3256"/>
      <c r="C414" s="3256"/>
      <c r="D414" s="3306"/>
      <c r="E414" s="3307" t="s">
        <v>520</v>
      </c>
      <c r="F414" s="3235"/>
      <c r="G414" s="3235"/>
      <c r="H414" s="3235"/>
      <c r="I414" s="3235"/>
      <c r="J414" s="3235"/>
      <c r="K414" s="3235"/>
      <c r="L414" s="3235"/>
      <c r="M414" s="3235"/>
      <c r="N414" s="3235"/>
      <c r="O414" s="3235"/>
      <c r="P414" s="3235"/>
      <c r="Q414" s="3235"/>
      <c r="R414" s="3235"/>
      <c r="S414" s="3235"/>
      <c r="T414" s="3235"/>
      <c r="U414" s="3256"/>
      <c r="V414" s="3256"/>
      <c r="W414" s="3256"/>
      <c r="X414" s="3256"/>
      <c r="Y414" s="3256"/>
      <c r="Z414" s="3256"/>
      <c r="AA414" s="3256"/>
      <c r="AB414" s="3256"/>
      <c r="AC414" s="3256"/>
      <c r="AD414" s="3256"/>
      <c r="AF414" s="3282"/>
      <c r="AG414" s="3175"/>
      <c r="AH414" s="3228"/>
      <c r="AI414" s="3152"/>
      <c r="AJ414" s="3152"/>
      <c r="AK414" s="3152"/>
      <c r="AL414" s="3152"/>
      <c r="AM414" s="3152"/>
      <c r="AN414" s="3152"/>
      <c r="AO414" s="3152"/>
      <c r="AP414" s="3152"/>
      <c r="AQ414" s="3152"/>
      <c r="AR414" s="3152"/>
      <c r="AS414" s="3152"/>
      <c r="AT414" s="3152"/>
      <c r="AU414" s="3152"/>
      <c r="AV414" s="3152"/>
      <c r="AW414" s="3152"/>
    </row>
    <row r="415" spans="1:49" s="3158" customFormat="1" ht="11.25" customHeight="1">
      <c r="A415" s="3277"/>
      <c r="B415" s="3256"/>
      <c r="C415" s="3256"/>
      <c r="D415" s="6213">
        <v>1</v>
      </c>
      <c r="E415" s="6175"/>
      <c r="F415" s="6214" t="s">
        <v>6732</v>
      </c>
      <c r="G415" s="6215"/>
      <c r="H415" s="6215"/>
      <c r="I415" s="3309"/>
      <c r="J415" s="3309"/>
      <c r="K415" s="3309"/>
      <c r="L415" s="3309"/>
      <c r="M415" s="3309"/>
      <c r="N415" s="6213">
        <v>2</v>
      </c>
      <c r="O415" s="6175"/>
      <c r="P415" s="6214" t="s">
        <v>6735</v>
      </c>
      <c r="Q415" s="6215"/>
      <c r="R415" s="6215"/>
      <c r="S415" s="3238"/>
      <c r="T415" s="3238"/>
      <c r="U415" s="3381" t="s">
        <v>1336</v>
      </c>
      <c r="V415" s="3382"/>
      <c r="W415" s="3382"/>
      <c r="X415" s="3382"/>
      <c r="Y415" s="3382"/>
      <c r="Z415" s="3382"/>
      <c r="AA415" s="3383"/>
      <c r="AB415" s="3257"/>
      <c r="AC415" s="3257"/>
      <c r="AD415" s="3257"/>
      <c r="AE415" s="3152"/>
      <c r="AF415" s="3282"/>
      <c r="AG415" s="3175"/>
      <c r="AH415" s="3228"/>
      <c r="AI415" s="3152"/>
      <c r="AJ415" s="3152"/>
      <c r="AK415" s="3152"/>
      <c r="AL415" s="3152"/>
      <c r="AM415" s="3152"/>
      <c r="AN415" s="3152"/>
      <c r="AO415" s="3152"/>
      <c r="AP415" s="3152"/>
      <c r="AQ415" s="3152"/>
      <c r="AR415" s="3152"/>
      <c r="AS415" s="3152"/>
      <c r="AT415" s="3152"/>
      <c r="AU415" s="3152"/>
      <c r="AV415" s="3152"/>
      <c r="AW415" s="3152"/>
    </row>
    <row r="416" spans="1:49" s="3158" customFormat="1" ht="11.25" customHeight="1">
      <c r="A416" s="3277"/>
      <c r="B416" s="3256"/>
      <c r="C416" s="3256"/>
      <c r="D416" s="6213"/>
      <c r="E416" s="6176"/>
      <c r="F416" s="6214"/>
      <c r="G416" s="6215"/>
      <c r="H416" s="6215"/>
      <c r="I416" s="3235"/>
      <c r="J416" s="3235"/>
      <c r="K416" s="3235"/>
      <c r="L416" s="3235"/>
      <c r="M416" s="3235"/>
      <c r="N416" s="6213"/>
      <c r="O416" s="6176"/>
      <c r="P416" s="6214"/>
      <c r="Q416" s="6215"/>
      <c r="R416" s="6215"/>
      <c r="S416" s="3238"/>
      <c r="T416" s="3238"/>
      <c r="U416" s="3384" t="s">
        <v>1544</v>
      </c>
      <c r="V416" s="3385"/>
      <c r="W416" s="3385"/>
      <c r="X416" s="3385"/>
      <c r="Y416" s="3385"/>
      <c r="Z416" s="3385"/>
      <c r="AA416" s="3386"/>
      <c r="AB416" s="3387"/>
      <c r="AC416" s="3387"/>
      <c r="AD416" s="3387"/>
      <c r="AE416" s="3152"/>
      <c r="AF416" s="3282"/>
      <c r="AG416" s="3175"/>
      <c r="AH416" s="3228"/>
      <c r="AI416" s="3152"/>
      <c r="AJ416" s="3152"/>
      <c r="AK416" s="3152"/>
      <c r="AL416" s="3152"/>
      <c r="AM416" s="3152"/>
      <c r="AN416" s="3152"/>
      <c r="AO416" s="3152"/>
      <c r="AP416" s="3152"/>
      <c r="AQ416" s="3152"/>
      <c r="AR416" s="3152"/>
      <c r="AS416" s="3152"/>
      <c r="AT416" s="3152"/>
      <c r="AU416" s="3152"/>
      <c r="AV416" s="3152"/>
      <c r="AW416" s="3152"/>
    </row>
    <row r="417" spans="1:49" s="3158" customFormat="1" ht="11.25" customHeight="1">
      <c r="A417" s="3276"/>
      <c r="B417" s="3375"/>
      <c r="C417" s="3182"/>
      <c r="D417" s="3376"/>
      <c r="E417" s="3376"/>
      <c r="F417" s="3377"/>
      <c r="G417" s="3377"/>
      <c r="H417" s="3377"/>
      <c r="I417" s="3377"/>
      <c r="J417" s="3377"/>
      <c r="K417" s="3377"/>
      <c r="L417" s="3377"/>
      <c r="M417" s="3377"/>
      <c r="N417" s="3377"/>
      <c r="O417" s="3377"/>
      <c r="P417" s="3377"/>
      <c r="Q417" s="3376"/>
      <c r="R417" s="3376"/>
      <c r="S417" s="3376"/>
      <c r="T417" s="3376"/>
      <c r="U417" s="3376"/>
      <c r="V417" s="3376"/>
      <c r="W417" s="3189"/>
      <c r="X417" s="3189"/>
      <c r="Y417" s="3189"/>
      <c r="Z417" s="3189"/>
      <c r="AA417" s="3189"/>
      <c r="AB417" s="3189"/>
      <c r="AC417" s="3189"/>
      <c r="AD417" s="3182"/>
      <c r="AE417" s="3182"/>
      <c r="AF417" s="3378"/>
      <c r="AG417" s="3189"/>
      <c r="AH417" s="3379"/>
      <c r="AI417" s="3152"/>
      <c r="AJ417" s="3152"/>
      <c r="AK417" s="3152"/>
      <c r="AL417" s="3152"/>
      <c r="AM417" s="3152"/>
      <c r="AN417" s="3152"/>
      <c r="AO417" s="3152"/>
      <c r="AP417" s="3152"/>
      <c r="AQ417" s="3152"/>
      <c r="AR417" s="3152"/>
      <c r="AS417" s="3152"/>
      <c r="AT417" s="3152"/>
      <c r="AU417" s="3152"/>
      <c r="AV417" s="3152"/>
      <c r="AW417" s="3152"/>
    </row>
    <row r="418" spans="1:49" s="3158" customFormat="1" ht="11.25" customHeight="1">
      <c r="A418" s="3277"/>
      <c r="B418" s="3296"/>
      <c r="C418" s="3152"/>
      <c r="D418" s="3227"/>
      <c r="E418" s="3227"/>
      <c r="F418" s="3297"/>
      <c r="G418" s="3297"/>
      <c r="H418" s="3297"/>
      <c r="I418" s="3297"/>
      <c r="J418" s="3297"/>
      <c r="K418" s="3297"/>
      <c r="L418" s="3297"/>
      <c r="M418" s="3297"/>
      <c r="N418" s="3297"/>
      <c r="O418" s="3297"/>
      <c r="P418" s="3297"/>
      <c r="Q418" s="3227"/>
      <c r="R418" s="3227"/>
      <c r="S418" s="3227"/>
      <c r="T418" s="3227"/>
      <c r="U418" s="3227"/>
      <c r="V418" s="3227"/>
      <c r="W418" s="3175"/>
      <c r="X418" s="3175"/>
      <c r="Y418" s="3175"/>
      <c r="Z418" s="3175"/>
      <c r="AA418" s="3175"/>
      <c r="AB418" s="3175"/>
      <c r="AC418" s="3175"/>
      <c r="AF418" s="3282"/>
      <c r="AG418" s="3175"/>
      <c r="AH418" s="3228"/>
      <c r="AI418" s="3152"/>
      <c r="AJ418" s="3152"/>
      <c r="AK418" s="3152"/>
      <c r="AL418" s="3152"/>
      <c r="AM418" s="3152"/>
      <c r="AN418" s="3152"/>
      <c r="AO418" s="3152"/>
      <c r="AP418" s="3152"/>
      <c r="AQ418" s="3152"/>
      <c r="AR418" s="3152"/>
      <c r="AS418" s="3152"/>
      <c r="AT418" s="3152"/>
      <c r="AU418" s="3152"/>
      <c r="AV418" s="3152"/>
      <c r="AW418" s="3152"/>
    </row>
    <row r="419" spans="1:49" s="3158" customFormat="1" ht="11.25" customHeight="1">
      <c r="A419" s="3277"/>
      <c r="B419" s="6224" t="s">
        <v>516</v>
      </c>
      <c r="C419" s="6224"/>
      <c r="D419" s="3280" t="s">
        <v>1794</v>
      </c>
      <c r="E419" s="3280"/>
      <c r="F419" s="3280"/>
      <c r="G419" s="3280"/>
      <c r="H419" s="3280"/>
      <c r="I419" s="3280"/>
      <c r="J419" s="3280"/>
      <c r="K419" s="3280"/>
      <c r="L419" s="3280"/>
      <c r="M419" s="3280"/>
      <c r="N419" s="3280"/>
      <c r="O419" s="3280"/>
      <c r="P419" s="3280"/>
      <c r="Q419" s="3280"/>
      <c r="R419" s="3280"/>
      <c r="S419" s="3280"/>
      <c r="T419" s="3280"/>
      <c r="U419" s="3280"/>
      <c r="V419" s="3280"/>
      <c r="W419" s="3280"/>
      <c r="X419" s="3280"/>
      <c r="Y419" s="3280"/>
      <c r="Z419" s="3280"/>
      <c r="AA419" s="3280"/>
      <c r="AB419" s="3280"/>
      <c r="AC419" s="3280"/>
      <c r="AD419" s="3256"/>
      <c r="AE419" s="3256"/>
      <c r="AF419" s="3282"/>
      <c r="AG419" s="3175"/>
      <c r="AH419" s="3228"/>
      <c r="AI419" s="3152"/>
      <c r="AJ419" s="3152"/>
      <c r="AK419" s="3152"/>
      <c r="AL419" s="3152"/>
      <c r="AM419" s="3152"/>
      <c r="AN419" s="3152"/>
      <c r="AO419" s="3152"/>
      <c r="AP419" s="3152"/>
      <c r="AQ419" s="3152"/>
      <c r="AR419" s="3152"/>
      <c r="AS419" s="3152"/>
      <c r="AT419" s="3152"/>
      <c r="AU419" s="3152"/>
      <c r="AV419" s="3152"/>
      <c r="AW419" s="3152"/>
    </row>
    <row r="420" spans="1:49" s="3158" customFormat="1" ht="11.25" customHeight="1">
      <c r="A420" s="3277"/>
      <c r="B420" s="3256"/>
      <c r="C420" s="3256"/>
      <c r="D420" s="3280" t="s">
        <v>413</v>
      </c>
      <c r="E420" s="3280"/>
      <c r="F420" s="3280"/>
      <c r="G420" s="3280"/>
      <c r="H420" s="3280"/>
      <c r="I420" s="3280"/>
      <c r="J420" s="3280"/>
      <c r="K420" s="3280"/>
      <c r="L420" s="3280"/>
      <c r="M420" s="3280"/>
      <c r="N420" s="3280"/>
      <c r="O420" s="3280"/>
      <c r="P420" s="3280"/>
      <c r="Q420" s="3280"/>
      <c r="R420" s="3280"/>
      <c r="S420" s="3280"/>
      <c r="T420" s="3280"/>
      <c r="U420" s="3280"/>
      <c r="V420" s="3280"/>
      <c r="W420" s="3280"/>
      <c r="X420" s="3280"/>
      <c r="Y420" s="3280"/>
      <c r="Z420" s="3280"/>
      <c r="AA420" s="3280"/>
      <c r="AB420" s="3280"/>
      <c r="AC420" s="3280"/>
      <c r="AD420" s="3256"/>
      <c r="AE420" s="3256"/>
      <c r="AF420" s="3282"/>
      <c r="AG420" s="3175"/>
      <c r="AH420" s="3228"/>
      <c r="AI420" s="3152"/>
      <c r="AJ420" s="3152"/>
      <c r="AK420" s="3152"/>
      <c r="AL420" s="3152"/>
      <c r="AM420" s="3152"/>
      <c r="AN420" s="3152"/>
      <c r="AO420" s="3152"/>
      <c r="AP420" s="3152"/>
      <c r="AQ420" s="3152"/>
      <c r="AR420" s="3152"/>
      <c r="AS420" s="3152"/>
      <c r="AT420" s="3152"/>
      <c r="AU420" s="3152"/>
      <c r="AV420" s="3152"/>
      <c r="AW420" s="3152"/>
    </row>
    <row r="421" spans="1:49" s="3158" customFormat="1" ht="11.25" customHeight="1">
      <c r="A421" s="3277"/>
      <c r="B421" s="3256"/>
      <c r="C421" s="3256"/>
      <c r="D421" s="3214" t="s">
        <v>1795</v>
      </c>
      <c r="E421" s="3214"/>
      <c r="F421" s="3214"/>
      <c r="G421" s="3214"/>
      <c r="H421" s="3214"/>
      <c r="I421" s="3214"/>
      <c r="J421" s="3214"/>
      <c r="K421" s="3214"/>
      <c r="L421" s="3214"/>
      <c r="M421" s="3214"/>
      <c r="N421" s="3214"/>
      <c r="O421" s="3214"/>
      <c r="P421" s="3214"/>
      <c r="Q421" s="3214"/>
      <c r="R421" s="3214"/>
      <c r="S421" s="3214"/>
      <c r="T421" s="3214"/>
      <c r="U421" s="3214"/>
      <c r="V421" s="3214"/>
      <c r="W421" s="3214"/>
      <c r="X421" s="3214"/>
      <c r="Y421" s="3214"/>
      <c r="Z421" s="3214"/>
      <c r="AA421" s="3214"/>
      <c r="AB421" s="3256"/>
      <c r="AC421" s="3256"/>
      <c r="AD421" s="3256"/>
      <c r="AE421" s="3256"/>
      <c r="AF421" s="3282"/>
      <c r="AG421" s="3175"/>
      <c r="AH421" s="3228"/>
      <c r="AI421" s="3152"/>
      <c r="AJ421" s="3152"/>
      <c r="AK421" s="3152"/>
      <c r="AL421" s="3152"/>
      <c r="AM421" s="3152"/>
      <c r="AN421" s="3152"/>
      <c r="AO421" s="3152"/>
      <c r="AP421" s="3152"/>
      <c r="AQ421" s="3152"/>
      <c r="AR421" s="3152"/>
      <c r="AS421" s="3152"/>
      <c r="AT421" s="3152"/>
      <c r="AU421" s="3152"/>
      <c r="AV421" s="3152"/>
      <c r="AW421" s="3152"/>
    </row>
    <row r="422" spans="1:49" s="3158" customFormat="1" ht="11.25" customHeight="1">
      <c r="A422" s="3277"/>
      <c r="B422" s="3256"/>
      <c r="C422" s="3256"/>
      <c r="D422" s="3214" t="s">
        <v>451</v>
      </c>
      <c r="E422" s="3214"/>
      <c r="F422" s="3214"/>
      <c r="G422" s="3214"/>
      <c r="H422" s="3214"/>
      <c r="I422" s="3214"/>
      <c r="J422" s="3214"/>
      <c r="K422" s="3214"/>
      <c r="L422" s="3214"/>
      <c r="M422" s="3214"/>
      <c r="N422" s="3214"/>
      <c r="O422" s="3214"/>
      <c r="P422" s="3214"/>
      <c r="Q422" s="3214"/>
      <c r="R422" s="3214"/>
      <c r="S422" s="3214"/>
      <c r="T422" s="3214"/>
      <c r="U422" s="3214"/>
      <c r="V422" s="3214"/>
      <c r="W422" s="3214"/>
      <c r="X422" s="3214"/>
      <c r="Y422" s="3214"/>
      <c r="Z422" s="3214"/>
      <c r="AA422" s="3214"/>
      <c r="AB422" s="3256"/>
      <c r="AC422" s="3256"/>
      <c r="AD422" s="3256"/>
      <c r="AE422" s="3256"/>
      <c r="AF422" s="3282"/>
      <c r="AG422" s="3175"/>
      <c r="AH422" s="3228"/>
      <c r="AI422" s="3152"/>
      <c r="AJ422" s="3152"/>
      <c r="AK422" s="3152"/>
      <c r="AL422" s="3152"/>
      <c r="AM422" s="3152"/>
      <c r="AN422" s="3152"/>
      <c r="AO422" s="3152"/>
      <c r="AP422" s="3152"/>
      <c r="AQ422" s="3152"/>
      <c r="AR422" s="3152"/>
      <c r="AS422" s="3152"/>
      <c r="AT422" s="3152"/>
      <c r="AU422" s="3152"/>
      <c r="AV422" s="3152"/>
      <c r="AW422" s="3152"/>
    </row>
    <row r="423" spans="1:49" s="3158" customFormat="1" ht="11.25" customHeight="1">
      <c r="A423" s="3277"/>
      <c r="B423" s="3256"/>
      <c r="C423" s="3256"/>
      <c r="D423" s="3256"/>
      <c r="E423" s="3256"/>
      <c r="F423" s="3256"/>
      <c r="G423" s="3256"/>
      <c r="H423" s="3256"/>
      <c r="I423" s="3256"/>
      <c r="J423" s="3256"/>
      <c r="K423" s="3256"/>
      <c r="L423" s="3256"/>
      <c r="M423" s="3256"/>
      <c r="N423" s="3256"/>
      <c r="O423" s="3256"/>
      <c r="P423" s="3256"/>
      <c r="Q423" s="3256"/>
      <c r="R423" s="3256"/>
      <c r="S423" s="3256"/>
      <c r="T423" s="3256"/>
      <c r="U423" s="3256"/>
      <c r="V423" s="3256"/>
      <c r="W423" s="3256"/>
      <c r="X423" s="3256"/>
      <c r="Y423" s="3256"/>
      <c r="Z423" s="3256"/>
      <c r="AA423" s="3256"/>
      <c r="AB423" s="3256"/>
      <c r="AC423" s="3256"/>
      <c r="AD423" s="3256"/>
      <c r="AE423" s="3388" t="s">
        <v>503</v>
      </c>
      <c r="AF423" s="3282"/>
      <c r="AG423" s="3175"/>
      <c r="AH423" s="3228"/>
      <c r="AI423" s="3152"/>
      <c r="AJ423" s="3152"/>
      <c r="AK423" s="3152"/>
      <c r="AL423" s="3152"/>
      <c r="AM423" s="3152"/>
      <c r="AN423" s="3152"/>
      <c r="AO423" s="3152"/>
      <c r="AP423" s="3152"/>
      <c r="AQ423" s="3152"/>
      <c r="AR423" s="3152"/>
      <c r="AS423" s="3152"/>
      <c r="AT423" s="3152"/>
      <c r="AU423" s="3152"/>
      <c r="AV423" s="3152"/>
      <c r="AW423" s="3152"/>
    </row>
    <row r="424" spans="1:49" s="3158" customFormat="1" ht="11.25" customHeight="1">
      <c r="A424" s="3277"/>
      <c r="B424" s="3256"/>
      <c r="C424" s="3256"/>
      <c r="D424" s="3284" t="s">
        <v>86</v>
      </c>
      <c r="E424" s="3190" t="s">
        <v>6776</v>
      </c>
      <c r="F424" s="3256"/>
      <c r="G424" s="3256"/>
      <c r="H424" s="3256"/>
      <c r="I424" s="3256"/>
      <c r="J424" s="3256"/>
      <c r="K424" s="3256"/>
      <c r="L424" s="3256"/>
      <c r="M424" s="3256"/>
      <c r="N424" s="3256"/>
      <c r="O424" s="3256"/>
      <c r="P424" s="3256"/>
      <c r="Q424" s="3256"/>
      <c r="R424" s="3256"/>
      <c r="S424" s="3256"/>
      <c r="T424" s="3256"/>
      <c r="U424" s="3256"/>
      <c r="V424" s="3256"/>
      <c r="W424" s="3256"/>
      <c r="X424" s="3256"/>
      <c r="Y424" s="3256"/>
      <c r="Z424" s="3256"/>
      <c r="AA424" s="3256"/>
      <c r="AB424" s="3256"/>
      <c r="AC424" s="3256"/>
      <c r="AD424" s="6203" t="s">
        <v>570</v>
      </c>
      <c r="AE424" s="6205"/>
      <c r="AF424" s="3282"/>
      <c r="AG424" s="3175"/>
      <c r="AH424" s="3228"/>
      <c r="AI424" s="3152"/>
      <c r="AJ424" s="3152"/>
      <c r="AK424" s="3152"/>
      <c r="AL424" s="3152"/>
      <c r="AM424" s="3152"/>
      <c r="AN424" s="3152"/>
      <c r="AO424" s="3152"/>
      <c r="AP424" s="3152"/>
      <c r="AQ424" s="3152"/>
      <c r="AR424" s="3152"/>
      <c r="AS424" s="3152"/>
      <c r="AT424" s="3152"/>
      <c r="AU424" s="3152"/>
      <c r="AV424" s="3152"/>
      <c r="AW424" s="3152"/>
    </row>
    <row r="425" spans="1:49" s="3158" customFormat="1" ht="11.25" customHeight="1">
      <c r="A425" s="3277"/>
      <c r="B425" s="3256"/>
      <c r="C425" s="3256"/>
      <c r="D425" s="3291"/>
      <c r="E425" s="3214" t="s">
        <v>6777</v>
      </c>
      <c r="F425" s="3214"/>
      <c r="G425" s="3214"/>
      <c r="H425" s="3214"/>
      <c r="I425" s="3214"/>
      <c r="J425" s="3214"/>
      <c r="K425" s="3214"/>
      <c r="L425" s="3214"/>
      <c r="M425" s="3214"/>
      <c r="N425" s="3214"/>
      <c r="O425" s="3214"/>
      <c r="P425" s="3256"/>
      <c r="Q425" s="3256"/>
      <c r="R425" s="3256"/>
      <c r="S425" s="3256"/>
      <c r="T425" s="3256"/>
      <c r="U425" s="3256"/>
      <c r="V425" s="3256"/>
      <c r="W425" s="3256"/>
      <c r="X425" s="3256"/>
      <c r="Y425" s="3256"/>
      <c r="Z425" s="3256"/>
      <c r="AA425" s="3256"/>
      <c r="AB425" s="3256"/>
      <c r="AC425" s="3256"/>
      <c r="AD425" s="6204"/>
      <c r="AE425" s="6206"/>
      <c r="AF425" s="3282"/>
      <c r="AG425" s="3175"/>
      <c r="AH425" s="3228"/>
      <c r="AI425" s="3152"/>
      <c r="AJ425" s="3152"/>
      <c r="AK425" s="3152"/>
      <c r="AL425" s="3152"/>
      <c r="AM425" s="3152"/>
      <c r="AN425" s="3152"/>
      <c r="AO425" s="3152"/>
      <c r="AP425" s="3152"/>
      <c r="AQ425" s="3152"/>
      <c r="AR425" s="3152"/>
      <c r="AS425" s="3152"/>
      <c r="AT425" s="3152"/>
      <c r="AU425" s="3152"/>
      <c r="AV425" s="3152"/>
      <c r="AW425" s="3152"/>
    </row>
    <row r="426" spans="1:49" s="3158" customFormat="1" ht="11.25" customHeight="1">
      <c r="A426" s="3277"/>
      <c r="B426" s="3256"/>
      <c r="C426" s="3256"/>
      <c r="D426" s="3280"/>
      <c r="E426" s="3256"/>
      <c r="F426" s="3256"/>
      <c r="G426" s="3256"/>
      <c r="H426" s="3256"/>
      <c r="I426" s="3256"/>
      <c r="J426" s="3256"/>
      <c r="K426" s="3256"/>
      <c r="L426" s="3256"/>
      <c r="M426" s="3256"/>
      <c r="N426" s="3256"/>
      <c r="O426" s="3256"/>
      <c r="P426" s="3256"/>
      <c r="Q426" s="3256"/>
      <c r="R426" s="3256"/>
      <c r="S426" s="3256"/>
      <c r="T426" s="3256"/>
      <c r="U426" s="3256"/>
      <c r="V426" s="3256"/>
      <c r="W426" s="3256"/>
      <c r="X426" s="3256"/>
      <c r="Y426" s="3256"/>
      <c r="Z426" s="3256"/>
      <c r="AA426" s="3256"/>
      <c r="AB426" s="3256"/>
      <c r="AC426" s="3256"/>
      <c r="AD426" s="3256"/>
      <c r="AE426" s="3256"/>
      <c r="AF426" s="3282"/>
      <c r="AG426" s="3175"/>
      <c r="AH426" s="3228"/>
      <c r="AI426" s="3152"/>
      <c r="AJ426" s="3152"/>
      <c r="AK426" s="3152"/>
      <c r="AL426" s="3152"/>
      <c r="AM426" s="3152"/>
      <c r="AN426" s="3152"/>
      <c r="AO426" s="3152"/>
      <c r="AP426" s="3152"/>
      <c r="AQ426" s="3152"/>
      <c r="AR426" s="3152"/>
      <c r="AS426" s="3152"/>
      <c r="AT426" s="3152"/>
      <c r="AU426" s="3152"/>
      <c r="AV426" s="3152"/>
      <c r="AW426" s="3152"/>
    </row>
    <row r="427" spans="1:49" s="3158" customFormat="1" ht="11.25" customHeight="1">
      <c r="A427" s="3277"/>
      <c r="B427" s="3256"/>
      <c r="C427" s="3256"/>
      <c r="D427" s="3284" t="s">
        <v>89</v>
      </c>
      <c r="E427" s="3190" t="s">
        <v>395</v>
      </c>
      <c r="F427" s="3280"/>
      <c r="G427" s="3280"/>
      <c r="H427" s="3280"/>
      <c r="I427" s="3280"/>
      <c r="J427" s="3280"/>
      <c r="K427" s="3280"/>
      <c r="L427" s="3280"/>
      <c r="M427" s="3256"/>
      <c r="N427" s="3256"/>
      <c r="O427" s="3256"/>
      <c r="P427" s="3256"/>
      <c r="Q427" s="3256"/>
      <c r="R427" s="3256"/>
      <c r="S427" s="3256"/>
      <c r="T427" s="3256"/>
      <c r="U427" s="3256"/>
      <c r="V427" s="3256"/>
      <c r="W427" s="3256"/>
      <c r="X427" s="3256"/>
      <c r="Y427" s="3256"/>
      <c r="Z427" s="3256"/>
      <c r="AA427" s="3256"/>
      <c r="AB427" s="3256"/>
      <c r="AC427" s="3256"/>
      <c r="AD427" s="6203" t="s">
        <v>571</v>
      </c>
      <c r="AE427" s="6205"/>
      <c r="AF427" s="3282"/>
      <c r="AG427" s="3175"/>
      <c r="AH427" s="3228"/>
      <c r="AI427" s="3152"/>
      <c r="AJ427" s="3152"/>
      <c r="AK427" s="3152"/>
      <c r="AL427" s="3152"/>
      <c r="AM427" s="3152"/>
      <c r="AN427" s="3152"/>
      <c r="AO427" s="3152"/>
      <c r="AP427" s="3152"/>
      <c r="AQ427" s="3152"/>
      <c r="AR427" s="3152"/>
      <c r="AS427" s="3152"/>
      <c r="AT427" s="3152"/>
      <c r="AU427" s="3152"/>
      <c r="AV427" s="3152"/>
      <c r="AW427" s="3152"/>
    </row>
    <row r="428" spans="1:49" s="3158" customFormat="1" ht="11.25" customHeight="1">
      <c r="A428" s="3277"/>
      <c r="B428" s="3256"/>
      <c r="C428" s="3256"/>
      <c r="D428" s="3291"/>
      <c r="E428" s="3214" t="s">
        <v>396</v>
      </c>
      <c r="F428" s="3256"/>
      <c r="G428" s="3256"/>
      <c r="H428" s="3256"/>
      <c r="I428" s="3256"/>
      <c r="J428" s="3256"/>
      <c r="K428" s="3256"/>
      <c r="L428" s="3256"/>
      <c r="M428" s="3256"/>
      <c r="N428" s="3256"/>
      <c r="O428" s="3256"/>
      <c r="P428" s="3256"/>
      <c r="Q428" s="3256"/>
      <c r="R428" s="3256"/>
      <c r="S428" s="3256"/>
      <c r="T428" s="3256"/>
      <c r="U428" s="3256"/>
      <c r="V428" s="3256"/>
      <c r="W428" s="3256"/>
      <c r="X428" s="3256"/>
      <c r="Y428" s="3256"/>
      <c r="Z428" s="3256"/>
      <c r="AA428" s="3256"/>
      <c r="AB428" s="3256"/>
      <c r="AC428" s="3256"/>
      <c r="AD428" s="6204"/>
      <c r="AE428" s="6206"/>
      <c r="AF428" s="3282"/>
      <c r="AG428" s="3175"/>
      <c r="AH428" s="3228"/>
      <c r="AI428" s="3152"/>
      <c r="AJ428" s="3152"/>
      <c r="AK428" s="3152"/>
      <c r="AL428" s="3152"/>
      <c r="AM428" s="3152"/>
      <c r="AN428" s="3152"/>
      <c r="AO428" s="3152"/>
      <c r="AP428" s="3152"/>
      <c r="AQ428" s="3152"/>
      <c r="AR428" s="3152"/>
      <c r="AS428" s="3152"/>
      <c r="AT428" s="3152"/>
      <c r="AU428" s="3152"/>
      <c r="AV428" s="3152"/>
      <c r="AW428" s="3152"/>
    </row>
    <row r="429" spans="1:49" s="3158" customFormat="1" ht="11.25" customHeight="1">
      <c r="A429" s="3277"/>
      <c r="B429" s="3256"/>
      <c r="C429" s="3256"/>
      <c r="D429" s="3280"/>
      <c r="E429" s="3256"/>
      <c r="F429" s="3256"/>
      <c r="G429" s="3256"/>
      <c r="H429" s="3256"/>
      <c r="I429" s="3256"/>
      <c r="J429" s="3256"/>
      <c r="K429" s="3256"/>
      <c r="L429" s="3256"/>
      <c r="M429" s="3256"/>
      <c r="N429" s="3256"/>
      <c r="O429" s="3256"/>
      <c r="P429" s="3256"/>
      <c r="Q429" s="3256"/>
      <c r="R429" s="3256"/>
      <c r="S429" s="3256"/>
      <c r="T429" s="3256"/>
      <c r="U429" s="3256"/>
      <c r="V429" s="3256"/>
      <c r="W429" s="3256"/>
      <c r="X429" s="3256"/>
      <c r="Y429" s="3256"/>
      <c r="Z429" s="3256"/>
      <c r="AA429" s="3256"/>
      <c r="AB429" s="3256"/>
      <c r="AC429" s="3256"/>
      <c r="AD429" s="3256"/>
      <c r="AE429" s="3256"/>
      <c r="AF429" s="3282"/>
      <c r="AG429" s="3175"/>
      <c r="AH429" s="3228"/>
      <c r="AI429" s="3152"/>
      <c r="AJ429" s="3152"/>
      <c r="AK429" s="3152"/>
      <c r="AL429" s="3152"/>
      <c r="AM429" s="3152"/>
      <c r="AN429" s="3152"/>
      <c r="AO429" s="3152"/>
      <c r="AP429" s="3152"/>
      <c r="AQ429" s="3152"/>
      <c r="AR429" s="3152"/>
      <c r="AS429" s="3152"/>
      <c r="AT429" s="3152"/>
      <c r="AU429" s="3152"/>
      <c r="AV429" s="3152"/>
      <c r="AW429" s="3152"/>
    </row>
    <row r="430" spans="1:49" s="3158" customFormat="1" ht="11.25" customHeight="1">
      <c r="A430" s="3277"/>
      <c r="B430" s="3256"/>
      <c r="C430" s="3256"/>
      <c r="D430" s="3284" t="s">
        <v>102</v>
      </c>
      <c r="E430" s="3190" t="s">
        <v>6778</v>
      </c>
      <c r="F430" s="3256"/>
      <c r="G430" s="3256"/>
      <c r="H430" s="3256"/>
      <c r="I430" s="3256"/>
      <c r="J430" s="3256"/>
      <c r="K430" s="3256"/>
      <c r="L430" s="3256"/>
      <c r="M430" s="3256"/>
      <c r="N430" s="3256"/>
      <c r="O430" s="3256"/>
      <c r="P430" s="3256"/>
      <c r="Q430" s="3256"/>
      <c r="R430" s="3256"/>
      <c r="S430" s="3256"/>
      <c r="T430" s="3256"/>
      <c r="U430" s="3256"/>
      <c r="V430" s="3256"/>
      <c r="W430" s="3256"/>
      <c r="X430" s="3256"/>
      <c r="Y430" s="3256"/>
      <c r="Z430" s="3256"/>
      <c r="AA430" s="3256"/>
      <c r="AB430" s="3256"/>
      <c r="AC430" s="3256"/>
      <c r="AD430" s="6203" t="s">
        <v>572</v>
      </c>
      <c r="AE430" s="6205"/>
      <c r="AF430" s="3282"/>
      <c r="AG430" s="3175"/>
      <c r="AH430" s="3228"/>
      <c r="AI430" s="3152"/>
      <c r="AJ430" s="3152"/>
      <c r="AK430" s="3152"/>
      <c r="AL430" s="3152"/>
      <c r="AM430" s="3152"/>
      <c r="AN430" s="3152"/>
      <c r="AO430" s="3152"/>
      <c r="AP430" s="3152"/>
      <c r="AQ430" s="3152"/>
      <c r="AR430" s="3152"/>
      <c r="AS430" s="3152"/>
      <c r="AT430" s="3152"/>
      <c r="AU430" s="3152"/>
      <c r="AV430" s="3152"/>
      <c r="AW430" s="3152"/>
    </row>
    <row r="431" spans="1:49" s="3158" customFormat="1" ht="11.25" customHeight="1">
      <c r="A431" s="3277"/>
      <c r="B431" s="3256"/>
      <c r="C431" s="3256"/>
      <c r="D431" s="3291"/>
      <c r="E431" s="3214" t="s">
        <v>6779</v>
      </c>
      <c r="F431" s="3256"/>
      <c r="G431" s="3256"/>
      <c r="H431" s="3256"/>
      <c r="I431" s="3256"/>
      <c r="J431" s="3256"/>
      <c r="K431" s="3256"/>
      <c r="L431" s="3256"/>
      <c r="M431" s="3256"/>
      <c r="N431" s="3256"/>
      <c r="O431" s="3256"/>
      <c r="P431" s="3256"/>
      <c r="Q431" s="3256"/>
      <c r="R431" s="3256"/>
      <c r="S431" s="3256"/>
      <c r="T431" s="3256"/>
      <c r="U431" s="3256"/>
      <c r="V431" s="3256"/>
      <c r="W431" s="3256"/>
      <c r="X431" s="3256"/>
      <c r="Y431" s="3256"/>
      <c r="Z431" s="3256"/>
      <c r="AA431" s="3256"/>
      <c r="AB431" s="3256"/>
      <c r="AC431" s="3256"/>
      <c r="AD431" s="6204"/>
      <c r="AE431" s="6206"/>
      <c r="AF431" s="3282"/>
      <c r="AG431" s="3175"/>
      <c r="AH431" s="3228"/>
      <c r="AI431" s="3152"/>
      <c r="AJ431" s="3152"/>
      <c r="AK431" s="3152"/>
      <c r="AL431" s="3152"/>
      <c r="AM431" s="3152"/>
      <c r="AN431" s="3152"/>
      <c r="AO431" s="3152"/>
      <c r="AP431" s="3152"/>
      <c r="AQ431" s="3152"/>
      <c r="AR431" s="3152"/>
      <c r="AS431" s="3152"/>
      <c r="AT431" s="3152"/>
      <c r="AU431" s="3152"/>
      <c r="AV431" s="3152"/>
      <c r="AW431" s="3152"/>
    </row>
    <row r="432" spans="1:49" s="3158" customFormat="1" ht="11.25" customHeight="1">
      <c r="A432" s="3277"/>
      <c r="B432" s="3256"/>
      <c r="C432" s="3256"/>
      <c r="D432" s="3280"/>
      <c r="E432" s="3256"/>
      <c r="F432" s="3256"/>
      <c r="G432" s="3256"/>
      <c r="H432" s="3256"/>
      <c r="I432" s="3256"/>
      <c r="J432" s="3256"/>
      <c r="K432" s="3256"/>
      <c r="L432" s="3256"/>
      <c r="M432" s="3256"/>
      <c r="N432" s="3256"/>
      <c r="O432" s="3256"/>
      <c r="P432" s="3256"/>
      <c r="Q432" s="3256"/>
      <c r="R432" s="3256"/>
      <c r="S432" s="3256"/>
      <c r="T432" s="3256"/>
      <c r="U432" s="3256"/>
      <c r="V432" s="3256"/>
      <c r="W432" s="3256"/>
      <c r="X432" s="3256"/>
      <c r="Y432" s="3256"/>
      <c r="Z432" s="3256"/>
      <c r="AA432" s="3256"/>
      <c r="AB432" s="3256"/>
      <c r="AC432" s="3256"/>
      <c r="AD432" s="3256"/>
      <c r="AE432" s="3256"/>
      <c r="AF432" s="3282"/>
      <c r="AG432" s="3175"/>
      <c r="AH432" s="3228"/>
      <c r="AI432" s="3152"/>
      <c r="AJ432" s="3152"/>
      <c r="AK432" s="3152"/>
      <c r="AL432" s="3152"/>
      <c r="AM432" s="3152"/>
      <c r="AN432" s="3152"/>
      <c r="AO432" s="3152"/>
      <c r="AP432" s="3152"/>
      <c r="AQ432" s="3152"/>
      <c r="AR432" s="3152"/>
      <c r="AS432" s="3152"/>
      <c r="AT432" s="3152"/>
      <c r="AU432" s="3152"/>
      <c r="AV432" s="3152"/>
      <c r="AW432" s="3152"/>
    </row>
    <row r="433" spans="1:49" s="3158" customFormat="1" ht="11.25" customHeight="1">
      <c r="A433" s="3277"/>
      <c r="B433" s="3256"/>
      <c r="C433" s="3256"/>
      <c r="D433" s="3284" t="s">
        <v>103</v>
      </c>
      <c r="E433" s="3190" t="s">
        <v>522</v>
      </c>
      <c r="F433" s="3256"/>
      <c r="G433" s="3256"/>
      <c r="H433" s="3256"/>
      <c r="I433" s="3256"/>
      <c r="J433" s="3256"/>
      <c r="K433" s="3256"/>
      <c r="L433" s="3256"/>
      <c r="M433" s="3256"/>
      <c r="N433" s="3256"/>
      <c r="O433" s="3256"/>
      <c r="P433" s="3256"/>
      <c r="Q433" s="3256"/>
      <c r="R433" s="3256"/>
      <c r="S433" s="3256"/>
      <c r="T433" s="3256"/>
      <c r="U433" s="3256"/>
      <c r="V433" s="3256"/>
      <c r="W433" s="3256"/>
      <c r="X433" s="3256"/>
      <c r="Y433" s="3256"/>
      <c r="Z433" s="3256"/>
      <c r="AA433" s="3256"/>
      <c r="AB433" s="3256"/>
      <c r="AC433" s="3256"/>
      <c r="AD433" s="6203" t="s">
        <v>573</v>
      </c>
      <c r="AE433" s="6205"/>
      <c r="AF433" s="3282"/>
      <c r="AG433" s="3175"/>
      <c r="AH433" s="3228"/>
      <c r="AI433" s="3152"/>
      <c r="AJ433" s="3152"/>
      <c r="AK433" s="3152"/>
      <c r="AL433" s="3152"/>
      <c r="AM433" s="3152"/>
      <c r="AN433" s="3152"/>
      <c r="AO433" s="3152"/>
      <c r="AP433" s="3152"/>
      <c r="AQ433" s="3152"/>
      <c r="AR433" s="3152"/>
      <c r="AS433" s="3152"/>
      <c r="AT433" s="3152"/>
      <c r="AU433" s="3152"/>
      <c r="AV433" s="3152"/>
      <c r="AW433" s="3152"/>
    </row>
    <row r="434" spans="1:49" s="3158" customFormat="1" ht="11.25" customHeight="1">
      <c r="A434" s="3277"/>
      <c r="B434" s="3256"/>
      <c r="C434" s="3256"/>
      <c r="D434" s="3291"/>
      <c r="E434" s="3214" t="s">
        <v>1421</v>
      </c>
      <c r="F434" s="3256"/>
      <c r="G434" s="3256"/>
      <c r="H434" s="3256"/>
      <c r="I434" s="3256"/>
      <c r="J434" s="3256"/>
      <c r="K434" s="3256"/>
      <c r="L434" s="3256"/>
      <c r="M434" s="3256"/>
      <c r="N434" s="3256"/>
      <c r="O434" s="3256"/>
      <c r="P434" s="3256"/>
      <c r="Q434" s="3256"/>
      <c r="R434" s="3256"/>
      <c r="S434" s="3256"/>
      <c r="T434" s="3256"/>
      <c r="U434" s="3256"/>
      <c r="V434" s="3256"/>
      <c r="W434" s="3256"/>
      <c r="X434" s="3256"/>
      <c r="Y434" s="3256"/>
      <c r="Z434" s="3256"/>
      <c r="AA434" s="3256"/>
      <c r="AB434" s="3256"/>
      <c r="AC434" s="3256"/>
      <c r="AD434" s="6204"/>
      <c r="AE434" s="6206"/>
      <c r="AF434" s="3282"/>
      <c r="AG434" s="3175"/>
      <c r="AH434" s="3228"/>
      <c r="AI434" s="3152"/>
      <c r="AJ434" s="3152"/>
      <c r="AK434" s="3152"/>
      <c r="AL434" s="3152"/>
      <c r="AM434" s="3152"/>
      <c r="AN434" s="3152"/>
      <c r="AO434" s="3152"/>
      <c r="AP434" s="3152"/>
      <c r="AQ434" s="3152"/>
      <c r="AR434" s="3152"/>
      <c r="AS434" s="3152"/>
      <c r="AT434" s="3152"/>
      <c r="AU434" s="3152"/>
      <c r="AV434" s="3152"/>
      <c r="AW434" s="3152"/>
    </row>
    <row r="435" spans="1:49" s="3158" customFormat="1" ht="11.25" customHeight="1">
      <c r="A435" s="3277"/>
      <c r="B435" s="3256"/>
      <c r="C435" s="3256"/>
      <c r="D435" s="3280"/>
      <c r="E435" s="3256"/>
      <c r="F435" s="3256"/>
      <c r="G435" s="3256"/>
      <c r="H435" s="3256"/>
      <c r="I435" s="3256"/>
      <c r="J435" s="3256"/>
      <c r="K435" s="3256"/>
      <c r="L435" s="3256"/>
      <c r="M435" s="3256"/>
      <c r="N435" s="3256"/>
      <c r="O435" s="3256"/>
      <c r="P435" s="3256"/>
      <c r="Q435" s="3256"/>
      <c r="R435" s="3256"/>
      <c r="S435" s="3256"/>
      <c r="T435" s="3256"/>
      <c r="U435" s="3256"/>
      <c r="V435" s="3256"/>
      <c r="W435" s="3256"/>
      <c r="X435" s="3256"/>
      <c r="Y435" s="3256"/>
      <c r="Z435" s="3256"/>
      <c r="AA435" s="3256"/>
      <c r="AB435" s="3256"/>
      <c r="AC435" s="3256"/>
      <c r="AD435" s="3256"/>
      <c r="AE435" s="3256"/>
      <c r="AF435" s="3282"/>
      <c r="AG435" s="3175"/>
      <c r="AH435" s="3228"/>
      <c r="AI435" s="3152"/>
      <c r="AJ435" s="3152"/>
      <c r="AK435" s="3152"/>
      <c r="AL435" s="3152"/>
      <c r="AM435" s="3152"/>
      <c r="AN435" s="3152"/>
      <c r="AO435" s="3152"/>
      <c r="AP435" s="3152"/>
      <c r="AQ435" s="3152"/>
      <c r="AR435" s="3152"/>
      <c r="AS435" s="3152"/>
      <c r="AT435" s="3152"/>
      <c r="AU435" s="3152"/>
      <c r="AV435" s="3152"/>
      <c r="AW435" s="3152"/>
    </row>
    <row r="436" spans="1:49" s="3158" customFormat="1" ht="11.25" customHeight="1">
      <c r="A436" s="3277"/>
      <c r="B436" s="3256"/>
      <c r="C436" s="3256"/>
      <c r="D436" s="3284" t="s">
        <v>104</v>
      </c>
      <c r="E436" s="3190" t="s">
        <v>5058</v>
      </c>
      <c r="F436" s="3256"/>
      <c r="G436" s="3256"/>
      <c r="H436" s="3256"/>
      <c r="I436" s="3256"/>
      <c r="J436" s="3256"/>
      <c r="K436" s="3256"/>
      <c r="L436" s="3256"/>
      <c r="M436" s="3256"/>
      <c r="N436" s="3256"/>
      <c r="O436" s="3256"/>
      <c r="P436" s="3256"/>
      <c r="Q436" s="3256"/>
      <c r="R436" s="3256"/>
      <c r="S436" s="3256"/>
      <c r="T436" s="3256"/>
      <c r="U436" s="3256"/>
      <c r="V436" s="3256"/>
      <c r="W436" s="3256"/>
      <c r="X436" s="3256"/>
      <c r="Y436" s="3256"/>
      <c r="Z436" s="3256"/>
      <c r="AA436" s="3256"/>
      <c r="AB436" s="3256"/>
      <c r="AC436" s="3256"/>
      <c r="AD436" s="6203" t="s">
        <v>574</v>
      </c>
      <c r="AE436" s="6205"/>
      <c r="AF436" s="3282"/>
      <c r="AG436" s="3175"/>
      <c r="AH436" s="3228"/>
      <c r="AI436" s="3152"/>
      <c r="AJ436" s="3152"/>
      <c r="AK436" s="3152"/>
      <c r="AL436" s="3152"/>
      <c r="AM436" s="3152"/>
      <c r="AN436" s="3152"/>
      <c r="AO436" s="3152"/>
      <c r="AP436" s="3152"/>
      <c r="AQ436" s="3152"/>
      <c r="AR436" s="3152"/>
      <c r="AS436" s="3152"/>
      <c r="AT436" s="3152"/>
      <c r="AU436" s="3152"/>
      <c r="AV436" s="3152"/>
      <c r="AW436" s="3152"/>
    </row>
    <row r="437" spans="1:49" s="3158" customFormat="1" ht="11.25" customHeight="1">
      <c r="A437" s="3277"/>
      <c r="B437" s="3256"/>
      <c r="C437" s="3256"/>
      <c r="D437" s="3291"/>
      <c r="E437" s="3214" t="s">
        <v>5059</v>
      </c>
      <c r="F437" s="3256"/>
      <c r="G437" s="3256"/>
      <c r="H437" s="3256"/>
      <c r="I437" s="3256"/>
      <c r="J437" s="3256"/>
      <c r="K437" s="3256"/>
      <c r="L437" s="3256"/>
      <c r="M437" s="3256"/>
      <c r="N437" s="3256"/>
      <c r="O437" s="3256"/>
      <c r="P437" s="3256"/>
      <c r="Q437" s="3256"/>
      <c r="R437" s="3256"/>
      <c r="S437" s="3256"/>
      <c r="T437" s="3256"/>
      <c r="U437" s="3256"/>
      <c r="V437" s="3256"/>
      <c r="W437" s="3256"/>
      <c r="X437" s="3256"/>
      <c r="Y437" s="3256"/>
      <c r="Z437" s="3256"/>
      <c r="AA437" s="3256"/>
      <c r="AB437" s="3256"/>
      <c r="AC437" s="3256"/>
      <c r="AD437" s="6204"/>
      <c r="AE437" s="6206"/>
      <c r="AF437" s="3282"/>
      <c r="AG437" s="3175"/>
      <c r="AH437" s="3228"/>
      <c r="AI437" s="3152"/>
      <c r="AJ437" s="3152"/>
      <c r="AK437" s="3152"/>
      <c r="AL437" s="3152"/>
      <c r="AM437" s="3152"/>
      <c r="AN437" s="3152"/>
      <c r="AO437" s="3152"/>
      <c r="AP437" s="3152"/>
      <c r="AQ437" s="3152"/>
      <c r="AR437" s="3152"/>
      <c r="AS437" s="3152"/>
      <c r="AT437" s="3152"/>
      <c r="AU437" s="3152"/>
      <c r="AV437" s="3152"/>
      <c r="AW437" s="3152"/>
    </row>
    <row r="438" spans="1:49" s="3158" customFormat="1" ht="11.25" customHeight="1">
      <c r="A438" s="3375"/>
      <c r="B438" s="3375"/>
      <c r="C438" s="3182"/>
      <c r="D438" s="3376"/>
      <c r="E438" s="3376"/>
      <c r="F438" s="3377"/>
      <c r="G438" s="3377"/>
      <c r="H438" s="3377"/>
      <c r="I438" s="3377"/>
      <c r="J438" s="3377"/>
      <c r="K438" s="3377"/>
      <c r="L438" s="3377"/>
      <c r="M438" s="3377"/>
      <c r="N438" s="3377"/>
      <c r="O438" s="3377"/>
      <c r="P438" s="3377"/>
      <c r="Q438" s="3376"/>
      <c r="R438" s="3376"/>
      <c r="S438" s="3376"/>
      <c r="T438" s="3376"/>
      <c r="U438" s="3376"/>
      <c r="V438" s="3376"/>
      <c r="W438" s="3189"/>
      <c r="X438" s="3189"/>
      <c r="Y438" s="3189"/>
      <c r="Z438" s="3189"/>
      <c r="AA438" s="3189"/>
      <c r="AB438" s="3189"/>
      <c r="AC438" s="3189"/>
      <c r="AD438" s="3182"/>
      <c r="AE438" s="3182"/>
      <c r="AF438" s="3378"/>
      <c r="AG438" s="3189"/>
      <c r="AH438" s="3379"/>
      <c r="AI438" s="3152"/>
      <c r="AJ438" s="3152"/>
      <c r="AK438" s="3152"/>
      <c r="AL438" s="3152"/>
      <c r="AM438" s="3152"/>
      <c r="AN438" s="3152"/>
      <c r="AO438" s="3152"/>
      <c r="AP438" s="3152"/>
      <c r="AQ438" s="3152"/>
      <c r="AR438" s="3152"/>
      <c r="AS438" s="3152"/>
      <c r="AT438" s="3152"/>
      <c r="AU438" s="3152"/>
      <c r="AV438" s="3152"/>
      <c r="AW438" s="3152"/>
    </row>
    <row r="439" spans="1:49" s="3193" customFormat="1" ht="10.199999999999999">
      <c r="A439" s="3150"/>
      <c r="B439" s="3151"/>
      <c r="C439" s="3137"/>
      <c r="D439" s="3209"/>
      <c r="E439" s="3160"/>
      <c r="F439" s="3169"/>
      <c r="G439" s="3169"/>
      <c r="H439" s="3131"/>
      <c r="I439" s="3131"/>
      <c r="J439" s="3161"/>
      <c r="K439" s="3161"/>
      <c r="L439" s="3161"/>
      <c r="M439" s="3152"/>
      <c r="N439" s="3161"/>
      <c r="O439" s="3161"/>
      <c r="P439" s="3161"/>
      <c r="Q439" s="3161"/>
      <c r="R439" s="3161"/>
      <c r="S439" s="3161"/>
      <c r="T439" s="3161"/>
      <c r="U439" s="3168"/>
      <c r="V439" s="3161"/>
      <c r="W439" s="3161"/>
      <c r="X439" s="3161"/>
      <c r="Y439" s="3161"/>
      <c r="Z439" s="3161"/>
      <c r="AA439" s="3161"/>
      <c r="AB439" s="3161"/>
      <c r="AC439" s="3152"/>
      <c r="AD439" s="3191"/>
      <c r="AE439" s="3191"/>
      <c r="AF439" s="3191"/>
      <c r="AG439" s="3132"/>
      <c r="AH439" s="3152"/>
      <c r="AI439" s="3152"/>
      <c r="AJ439" s="3192"/>
      <c r="AK439" s="3192"/>
      <c r="AL439" s="3192"/>
      <c r="AM439" s="3192"/>
      <c r="AN439" s="3192"/>
      <c r="AO439" s="3192"/>
      <c r="AP439" s="3192"/>
      <c r="AQ439" s="3192"/>
      <c r="AR439" s="3192"/>
      <c r="AS439" s="3192"/>
      <c r="AT439" s="3192"/>
      <c r="AU439" s="3192"/>
      <c r="AV439" s="3192"/>
      <c r="AW439" s="3192"/>
    </row>
    <row r="440" spans="1:49" s="3158" customFormat="1" ht="11.25" customHeight="1">
      <c r="A440" s="3277"/>
      <c r="B440" s="6224" t="s">
        <v>518</v>
      </c>
      <c r="C440" s="6224"/>
      <c r="D440" s="3190" t="s">
        <v>1796</v>
      </c>
      <c r="E440" s="3256"/>
      <c r="F440" s="3256"/>
      <c r="G440" s="3256"/>
      <c r="H440" s="3256"/>
      <c r="I440" s="3256"/>
      <c r="J440" s="3256"/>
      <c r="K440" s="3256"/>
      <c r="L440" s="3256"/>
      <c r="M440" s="3256"/>
      <c r="N440" s="3256"/>
      <c r="O440" s="3256"/>
      <c r="P440" s="3256"/>
      <c r="Q440" s="3256"/>
      <c r="R440" s="3256"/>
      <c r="S440" s="3256"/>
      <c r="T440" s="3256"/>
      <c r="U440" s="3256"/>
      <c r="V440" s="3256"/>
      <c r="W440" s="3256"/>
      <c r="X440" s="3256"/>
      <c r="Y440" s="3256"/>
      <c r="Z440" s="3256"/>
      <c r="AA440" s="3256"/>
      <c r="AB440" s="3256"/>
      <c r="AC440" s="3256"/>
      <c r="AD440" s="3256"/>
      <c r="AE440" s="3256"/>
      <c r="AF440" s="3282"/>
      <c r="AG440" s="3175"/>
      <c r="AH440" s="3228"/>
      <c r="AI440" s="3152"/>
      <c r="AJ440" s="3152"/>
      <c r="AK440" s="3152"/>
      <c r="AL440" s="3152"/>
      <c r="AM440" s="3152"/>
      <c r="AN440" s="3152"/>
      <c r="AO440" s="3152"/>
      <c r="AP440" s="3152"/>
      <c r="AQ440" s="3152"/>
      <c r="AR440" s="3152"/>
      <c r="AS440" s="3152"/>
      <c r="AT440" s="3152"/>
      <c r="AU440" s="3152"/>
      <c r="AV440" s="3152"/>
      <c r="AW440" s="3152"/>
    </row>
    <row r="441" spans="1:49" s="3158" customFormat="1" ht="11.25" customHeight="1">
      <c r="A441" s="3277"/>
      <c r="B441" s="3389"/>
      <c r="C441" s="3389"/>
      <c r="D441" s="3280" t="s">
        <v>413</v>
      </c>
      <c r="E441" s="3256"/>
      <c r="F441" s="3256"/>
      <c r="G441" s="3256"/>
      <c r="H441" s="3256"/>
      <c r="I441" s="3256"/>
      <c r="J441" s="3256"/>
      <c r="K441" s="3256"/>
      <c r="L441" s="3256"/>
      <c r="M441" s="3256"/>
      <c r="N441" s="3256"/>
      <c r="O441" s="3256"/>
      <c r="P441" s="3256"/>
      <c r="Q441" s="3256"/>
      <c r="R441" s="3256"/>
      <c r="S441" s="3256"/>
      <c r="T441" s="3256"/>
      <c r="U441" s="3256"/>
      <c r="V441" s="3256"/>
      <c r="W441" s="3256"/>
      <c r="X441" s="3256"/>
      <c r="Y441" s="3256"/>
      <c r="Z441" s="3256"/>
      <c r="AA441" s="3256"/>
      <c r="AB441" s="3256"/>
      <c r="AC441" s="3256"/>
      <c r="AD441" s="3256"/>
      <c r="AE441" s="3256"/>
      <c r="AF441" s="3282"/>
      <c r="AG441" s="3175"/>
      <c r="AH441" s="3228"/>
      <c r="AI441" s="3152"/>
      <c r="AJ441" s="3152"/>
      <c r="AK441" s="3152"/>
      <c r="AL441" s="3152"/>
      <c r="AM441" s="3152"/>
      <c r="AN441" s="3152"/>
      <c r="AO441" s="3152"/>
      <c r="AP441" s="3152"/>
      <c r="AQ441" s="3152"/>
      <c r="AR441" s="3152"/>
      <c r="AS441" s="3152"/>
      <c r="AT441" s="3152"/>
      <c r="AU441" s="3152"/>
      <c r="AV441" s="3152"/>
      <c r="AW441" s="3152"/>
    </row>
    <row r="442" spans="1:49" s="3158" customFormat="1" ht="11.25" customHeight="1">
      <c r="A442" s="3277"/>
      <c r="B442" s="3256"/>
      <c r="C442" s="3256"/>
      <c r="D442" s="3214" t="s">
        <v>6780</v>
      </c>
      <c r="E442" s="3256"/>
      <c r="F442" s="3256"/>
      <c r="G442" s="3256"/>
      <c r="H442" s="3256"/>
      <c r="I442" s="3256"/>
      <c r="J442" s="3256"/>
      <c r="K442" s="3256"/>
      <c r="L442" s="3256"/>
      <c r="M442" s="3256"/>
      <c r="N442" s="3256"/>
      <c r="O442" s="3256"/>
      <c r="P442" s="3256"/>
      <c r="Q442" s="3256"/>
      <c r="R442" s="3256"/>
      <c r="S442" s="3256"/>
      <c r="T442" s="3256"/>
      <c r="U442" s="3256"/>
      <c r="V442" s="3256"/>
      <c r="W442" s="3256"/>
      <c r="X442" s="3256"/>
      <c r="Y442" s="3256"/>
      <c r="Z442" s="3256"/>
      <c r="AA442" s="3256"/>
      <c r="AB442" s="3256"/>
      <c r="AC442" s="3256"/>
      <c r="AD442" s="3256"/>
      <c r="AE442" s="3256"/>
      <c r="AF442" s="3282"/>
      <c r="AG442" s="3175"/>
      <c r="AH442" s="3228"/>
      <c r="AI442" s="3152"/>
      <c r="AJ442" s="3152"/>
      <c r="AK442" s="3152"/>
      <c r="AL442" s="3152"/>
      <c r="AM442" s="3152"/>
      <c r="AN442" s="3152"/>
      <c r="AO442" s="3152"/>
      <c r="AP442" s="3152"/>
      <c r="AQ442" s="3152"/>
      <c r="AR442" s="3152"/>
      <c r="AS442" s="3152"/>
      <c r="AT442" s="3152"/>
      <c r="AU442" s="3152"/>
      <c r="AV442" s="3152"/>
      <c r="AW442" s="3152"/>
    </row>
    <row r="443" spans="1:49" s="3158" customFormat="1" ht="11.25" customHeight="1">
      <c r="A443" s="3277"/>
      <c r="B443" s="3256"/>
      <c r="C443" s="3256"/>
      <c r="D443" s="3256"/>
      <c r="E443" s="3256"/>
      <c r="F443" s="3256"/>
      <c r="G443" s="3256"/>
      <c r="H443" s="3256"/>
      <c r="I443" s="3256"/>
      <c r="J443" s="3256"/>
      <c r="K443" s="3256"/>
      <c r="L443" s="3256"/>
      <c r="M443" s="3256"/>
      <c r="N443" s="3256"/>
      <c r="O443" s="3256"/>
      <c r="P443" s="3256"/>
      <c r="Q443" s="3256"/>
      <c r="R443" s="3256"/>
      <c r="S443" s="3256"/>
      <c r="T443" s="3256"/>
      <c r="U443" s="3256"/>
      <c r="V443" s="3256"/>
      <c r="W443" s="3256"/>
      <c r="X443" s="3256"/>
      <c r="Y443" s="3256"/>
      <c r="Z443" s="3256"/>
      <c r="AA443" s="3256"/>
      <c r="AB443" s="3256"/>
      <c r="AC443" s="3256"/>
      <c r="AD443" s="3256"/>
      <c r="AE443" s="3388" t="s">
        <v>569</v>
      </c>
      <c r="AF443" s="3282"/>
      <c r="AG443" s="3175"/>
      <c r="AH443" s="3228"/>
      <c r="AI443" s="3152"/>
      <c r="AJ443" s="3152"/>
      <c r="AK443" s="3152"/>
      <c r="AL443" s="3152"/>
      <c r="AM443" s="3152"/>
      <c r="AN443" s="3152"/>
      <c r="AO443" s="3152"/>
      <c r="AP443" s="3152"/>
      <c r="AQ443" s="3152"/>
      <c r="AR443" s="3152"/>
      <c r="AS443" s="3152"/>
      <c r="AT443" s="3152"/>
      <c r="AU443" s="3152"/>
      <c r="AV443" s="3152"/>
      <c r="AW443" s="3152"/>
    </row>
    <row r="444" spans="1:49" s="3158" customFormat="1" ht="11.25" customHeight="1">
      <c r="A444" s="3277"/>
      <c r="B444" s="3256"/>
      <c r="C444" s="3256"/>
      <c r="D444" s="3284" t="s">
        <v>86</v>
      </c>
      <c r="E444" s="3190" t="s">
        <v>6781</v>
      </c>
      <c r="F444" s="3256"/>
      <c r="G444" s="3256"/>
      <c r="H444" s="3256"/>
      <c r="I444" s="3256"/>
      <c r="J444" s="3256"/>
      <c r="K444" s="3256"/>
      <c r="L444" s="3256"/>
      <c r="M444" s="3256"/>
      <c r="N444" s="3256"/>
      <c r="O444" s="3256"/>
      <c r="P444" s="3256"/>
      <c r="Q444" s="3256"/>
      <c r="R444" s="3256"/>
      <c r="S444" s="3256"/>
      <c r="T444" s="3256"/>
      <c r="U444" s="3256"/>
      <c r="V444" s="3256"/>
      <c r="W444" s="3256"/>
      <c r="X444" s="3256"/>
      <c r="Y444" s="3256"/>
      <c r="Z444" s="3256"/>
      <c r="AA444" s="3256"/>
      <c r="AB444" s="3256"/>
      <c r="AC444" s="3256"/>
      <c r="AD444" s="6204">
        <v>13</v>
      </c>
      <c r="AE444" s="6205"/>
      <c r="AF444" s="3282"/>
      <c r="AG444" s="3175"/>
      <c r="AH444" s="3228"/>
      <c r="AI444" s="3152"/>
      <c r="AJ444" s="3152"/>
      <c r="AK444" s="3152"/>
      <c r="AL444" s="3152"/>
      <c r="AM444" s="3152"/>
      <c r="AN444" s="3152"/>
      <c r="AO444" s="3152"/>
      <c r="AP444" s="3152"/>
      <c r="AQ444" s="3152"/>
      <c r="AR444" s="3152"/>
      <c r="AS444" s="3152"/>
      <c r="AT444" s="3152"/>
      <c r="AU444" s="3152"/>
      <c r="AV444" s="3152"/>
      <c r="AW444" s="3152"/>
    </row>
    <row r="445" spans="1:49" s="3158" customFormat="1" ht="11.25" customHeight="1">
      <c r="A445" s="3277"/>
      <c r="B445" s="3256"/>
      <c r="C445" s="3256"/>
      <c r="D445" s="3291"/>
      <c r="E445" s="3390" t="s">
        <v>6782</v>
      </c>
      <c r="F445" s="3256"/>
      <c r="G445" s="3256"/>
      <c r="H445" s="3256"/>
      <c r="I445" s="3256"/>
      <c r="J445" s="3256"/>
      <c r="K445" s="3256"/>
      <c r="L445" s="3256"/>
      <c r="M445" s="3256"/>
      <c r="N445" s="3256"/>
      <c r="O445" s="3256"/>
      <c r="P445" s="3256"/>
      <c r="Q445" s="3256"/>
      <c r="R445" s="3256"/>
      <c r="S445" s="3256"/>
      <c r="T445" s="3256"/>
      <c r="U445" s="3256"/>
      <c r="V445" s="3256"/>
      <c r="W445" s="3256"/>
      <c r="X445" s="3256"/>
      <c r="Y445" s="3256"/>
      <c r="Z445" s="3256"/>
      <c r="AA445" s="3256"/>
      <c r="AB445" s="3256"/>
      <c r="AC445" s="3256"/>
      <c r="AD445" s="6204"/>
      <c r="AE445" s="6206"/>
      <c r="AF445" s="3282"/>
      <c r="AG445" s="3175"/>
      <c r="AH445" s="3228"/>
      <c r="AI445" s="3152"/>
      <c r="AJ445" s="3152"/>
      <c r="AK445" s="3152"/>
      <c r="AL445" s="3152"/>
      <c r="AM445" s="3152"/>
      <c r="AN445" s="3152"/>
      <c r="AO445" s="3152"/>
      <c r="AP445" s="3152"/>
      <c r="AQ445" s="3152"/>
      <c r="AR445" s="3152"/>
      <c r="AS445" s="3152"/>
      <c r="AT445" s="3152"/>
      <c r="AU445" s="3152"/>
      <c r="AV445" s="3152"/>
      <c r="AW445" s="3152"/>
    </row>
    <row r="446" spans="1:49" s="3158" customFormat="1" ht="11.25" customHeight="1">
      <c r="A446" s="3277"/>
      <c r="B446" s="3256"/>
      <c r="C446" s="3256"/>
      <c r="D446" s="3291"/>
      <c r="E446" s="3214" t="s">
        <v>4708</v>
      </c>
      <c r="F446" s="3256"/>
      <c r="G446" s="3256"/>
      <c r="H446" s="3256"/>
      <c r="I446" s="3256"/>
      <c r="J446" s="3256"/>
      <c r="K446" s="3256"/>
      <c r="L446" s="3256"/>
      <c r="M446" s="3256"/>
      <c r="N446" s="3256"/>
      <c r="O446" s="3256"/>
      <c r="P446" s="3256"/>
      <c r="Q446" s="3256"/>
      <c r="R446" s="3256"/>
      <c r="S446" s="3256"/>
      <c r="T446" s="3256"/>
      <c r="U446" s="3256"/>
      <c r="V446" s="3256"/>
      <c r="W446" s="3256"/>
      <c r="X446" s="3256"/>
      <c r="Y446" s="3256"/>
      <c r="Z446" s="3256"/>
      <c r="AA446" s="3256"/>
      <c r="AB446" s="3256"/>
      <c r="AC446" s="3256"/>
      <c r="AD446" s="3255"/>
      <c r="AE446" s="3391"/>
      <c r="AF446" s="3282"/>
      <c r="AG446" s="3175"/>
      <c r="AH446" s="3228"/>
      <c r="AI446" s="3152"/>
      <c r="AJ446" s="3152"/>
      <c r="AK446" s="3152"/>
      <c r="AL446" s="3152"/>
      <c r="AM446" s="3152"/>
      <c r="AN446" s="3152"/>
      <c r="AO446" s="3152"/>
      <c r="AP446" s="3152"/>
      <c r="AQ446" s="3152"/>
      <c r="AR446" s="3152"/>
      <c r="AS446" s="3152"/>
      <c r="AT446" s="3152"/>
      <c r="AU446" s="3152"/>
      <c r="AV446" s="3152"/>
      <c r="AW446" s="3152"/>
    </row>
    <row r="447" spans="1:49" s="3158" customFormat="1" ht="6.75" customHeight="1">
      <c r="A447" s="3277"/>
      <c r="B447" s="3256"/>
      <c r="C447" s="3256"/>
      <c r="D447" s="3280"/>
      <c r="E447" s="3256"/>
      <c r="F447" s="3256"/>
      <c r="G447" s="3256"/>
      <c r="H447" s="3256"/>
      <c r="I447" s="3256"/>
      <c r="J447" s="3256"/>
      <c r="K447" s="3256"/>
      <c r="L447" s="3256"/>
      <c r="M447" s="3256"/>
      <c r="N447" s="3256"/>
      <c r="O447" s="3256"/>
      <c r="P447" s="3256"/>
      <c r="Q447" s="3256"/>
      <c r="R447" s="3256"/>
      <c r="S447" s="3256"/>
      <c r="T447" s="3256"/>
      <c r="U447" s="3256"/>
      <c r="V447" s="3256"/>
      <c r="W447" s="3256"/>
      <c r="X447" s="3256"/>
      <c r="Y447" s="3256"/>
      <c r="Z447" s="3256"/>
      <c r="AA447" s="3256"/>
      <c r="AB447" s="3256"/>
      <c r="AC447" s="3256"/>
      <c r="AD447" s="3256"/>
      <c r="AE447" s="3256"/>
      <c r="AF447" s="3282"/>
      <c r="AG447" s="3175"/>
      <c r="AH447" s="3228"/>
      <c r="AI447" s="3152"/>
      <c r="AJ447" s="3152"/>
      <c r="AK447" s="3152"/>
      <c r="AL447" s="3152"/>
      <c r="AM447" s="3152"/>
      <c r="AN447" s="3152"/>
      <c r="AO447" s="3152"/>
      <c r="AP447" s="3152"/>
      <c r="AQ447" s="3152"/>
      <c r="AR447" s="3152"/>
      <c r="AS447" s="3152"/>
      <c r="AT447" s="3152"/>
      <c r="AU447" s="3152"/>
      <c r="AV447" s="3152"/>
      <c r="AW447" s="3152"/>
    </row>
    <row r="448" spans="1:49" s="3158" customFormat="1" ht="11.25" customHeight="1">
      <c r="A448" s="3277"/>
      <c r="B448" s="3256"/>
      <c r="C448" s="3256"/>
      <c r="D448" s="3284" t="s">
        <v>89</v>
      </c>
      <c r="E448" s="3280" t="s">
        <v>1545</v>
      </c>
      <c r="F448" s="3256"/>
      <c r="G448" s="3256"/>
      <c r="H448" s="3256"/>
      <c r="I448" s="3256"/>
      <c r="J448" s="3256"/>
      <c r="K448" s="3256"/>
      <c r="L448" s="3256"/>
      <c r="M448" s="3256"/>
      <c r="N448" s="3256"/>
      <c r="O448" s="3256"/>
      <c r="P448" s="3256"/>
      <c r="Q448" s="3256"/>
      <c r="R448" s="3256"/>
      <c r="S448" s="3256"/>
      <c r="T448" s="3256"/>
      <c r="U448" s="3256"/>
      <c r="V448" s="3256"/>
      <c r="W448" s="3256"/>
      <c r="X448" s="3256"/>
      <c r="Y448" s="3256"/>
      <c r="Z448" s="3256"/>
      <c r="AA448" s="3256"/>
      <c r="AB448" s="3256"/>
      <c r="AC448" s="3256"/>
      <c r="AD448" s="6204">
        <v>14</v>
      </c>
      <c r="AE448" s="6205"/>
      <c r="AF448" s="3282"/>
      <c r="AG448" s="3175"/>
      <c r="AH448" s="3228"/>
      <c r="AI448" s="3152"/>
      <c r="AJ448" s="3152"/>
      <c r="AK448" s="3152"/>
      <c r="AL448" s="3152"/>
      <c r="AM448" s="3152"/>
      <c r="AN448" s="3152"/>
      <c r="AO448" s="3152"/>
      <c r="AP448" s="3152"/>
      <c r="AQ448" s="3152"/>
      <c r="AR448" s="3152"/>
      <c r="AS448" s="3152"/>
      <c r="AT448" s="3152"/>
      <c r="AU448" s="3152"/>
      <c r="AV448" s="3152"/>
      <c r="AW448" s="3152"/>
    </row>
    <row r="449" spans="1:49" s="3158" customFormat="1" ht="11.25" customHeight="1">
      <c r="A449" s="3277"/>
      <c r="B449" s="3256"/>
      <c r="C449" s="3256"/>
      <c r="D449" s="3291"/>
      <c r="E449" s="3195" t="s">
        <v>524</v>
      </c>
      <c r="F449" s="3256"/>
      <c r="G449" s="3256"/>
      <c r="H449" s="3256"/>
      <c r="I449" s="3256"/>
      <c r="J449" s="3256"/>
      <c r="K449" s="3256"/>
      <c r="L449" s="3214"/>
      <c r="M449" s="3256"/>
      <c r="N449" s="3256"/>
      <c r="O449" s="3256"/>
      <c r="P449" s="3256"/>
      <c r="Q449" s="3256"/>
      <c r="R449" s="3256"/>
      <c r="S449" s="3256"/>
      <c r="T449" s="3256"/>
      <c r="U449" s="3256"/>
      <c r="V449" s="3256"/>
      <c r="W449" s="3256"/>
      <c r="X449" s="3256"/>
      <c r="Y449" s="3256"/>
      <c r="Z449" s="3256"/>
      <c r="AA449" s="3256"/>
      <c r="AB449" s="3256"/>
      <c r="AC449" s="3256"/>
      <c r="AD449" s="6204"/>
      <c r="AE449" s="6206"/>
      <c r="AF449" s="3282"/>
      <c r="AG449" s="3175"/>
      <c r="AH449" s="3228"/>
      <c r="AI449" s="3152"/>
      <c r="AJ449" s="3152"/>
      <c r="AK449" s="3152"/>
      <c r="AL449" s="3152"/>
      <c r="AM449" s="3152"/>
      <c r="AN449" s="3152"/>
      <c r="AO449" s="3152"/>
      <c r="AP449" s="3152"/>
      <c r="AQ449" s="3152"/>
      <c r="AR449" s="3152"/>
      <c r="AS449" s="3152"/>
      <c r="AT449" s="3152"/>
      <c r="AU449" s="3152"/>
      <c r="AV449" s="3152"/>
      <c r="AW449" s="3152"/>
    </row>
    <row r="450" spans="1:49" s="3193" customFormat="1" ht="13.5" customHeight="1">
      <c r="A450" s="3231"/>
      <c r="B450" s="3181"/>
      <c r="C450" s="3232"/>
      <c r="D450" s="3201"/>
      <c r="E450" s="3183"/>
      <c r="F450" s="3184"/>
      <c r="G450" s="3184"/>
      <c r="H450" s="3185"/>
      <c r="I450" s="3185"/>
      <c r="J450" s="3186"/>
      <c r="K450" s="3186"/>
      <c r="L450" s="3186"/>
      <c r="M450" s="3182"/>
      <c r="N450" s="3186"/>
      <c r="O450" s="3186"/>
      <c r="P450" s="3186"/>
      <c r="Q450" s="3186"/>
      <c r="R450" s="3186"/>
      <c r="S450" s="3186"/>
      <c r="T450" s="3186"/>
      <c r="U450" s="3187"/>
      <c r="V450" s="3186"/>
      <c r="W450" s="3186"/>
      <c r="X450" s="3186"/>
      <c r="Y450" s="3186"/>
      <c r="Z450" s="3186"/>
      <c r="AA450" s="3186"/>
      <c r="AB450" s="3186"/>
      <c r="AC450" s="3182"/>
      <c r="AD450" s="3205"/>
      <c r="AE450" s="3205"/>
      <c r="AF450" s="3205"/>
      <c r="AG450" s="3233"/>
      <c r="AH450" s="3182"/>
      <c r="AI450" s="3152"/>
      <c r="AJ450" s="3192"/>
      <c r="AK450" s="3192"/>
      <c r="AL450" s="3192"/>
      <c r="AM450" s="3192"/>
      <c r="AN450" s="3192"/>
      <c r="AO450" s="3192"/>
      <c r="AP450" s="3192"/>
      <c r="AQ450" s="3192"/>
      <c r="AR450" s="3192"/>
      <c r="AS450" s="3192"/>
      <c r="AT450" s="3192"/>
      <c r="AU450" s="3192"/>
      <c r="AV450" s="3192"/>
      <c r="AW450" s="3192"/>
    </row>
    <row r="451" spans="1:49" s="3193" customFormat="1" ht="9.75" customHeight="1">
      <c r="A451" s="3150"/>
      <c r="B451" s="3151"/>
      <c r="C451" s="3137"/>
      <c r="D451" s="3209"/>
      <c r="E451" s="3160"/>
      <c r="F451" s="3169"/>
      <c r="G451" s="3169"/>
      <c r="H451" s="3131"/>
      <c r="I451" s="3131"/>
      <c r="J451" s="3161"/>
      <c r="K451" s="3161"/>
      <c r="L451" s="3161"/>
      <c r="M451" s="3152"/>
      <c r="N451" s="3161"/>
      <c r="O451" s="3161"/>
      <c r="P451" s="3161"/>
      <c r="Q451" s="3161"/>
      <c r="R451" s="3161"/>
      <c r="S451" s="3161"/>
      <c r="T451" s="3161"/>
      <c r="U451" s="3168"/>
      <c r="V451" s="3161"/>
      <c r="W451" s="3161"/>
      <c r="X451" s="3161"/>
      <c r="Y451" s="3161"/>
      <c r="Z451" s="3161"/>
      <c r="AA451" s="3161"/>
      <c r="AB451" s="3161"/>
      <c r="AC451" s="3152"/>
      <c r="AD451" s="3191"/>
      <c r="AE451" s="3191"/>
      <c r="AF451" s="3191"/>
      <c r="AG451" s="3132"/>
      <c r="AH451" s="3152"/>
      <c r="AI451" s="3152"/>
      <c r="AJ451" s="3192"/>
      <c r="AK451" s="3192"/>
      <c r="AL451" s="3192"/>
      <c r="AM451" s="3192"/>
      <c r="AN451" s="3192"/>
      <c r="AO451" s="3192"/>
      <c r="AP451" s="3192"/>
      <c r="AQ451" s="3192"/>
      <c r="AR451" s="3192"/>
      <c r="AS451" s="3192"/>
      <c r="AT451" s="3192"/>
      <c r="AU451" s="3192"/>
      <c r="AV451" s="3192"/>
      <c r="AW451" s="3192"/>
    </row>
    <row r="452" spans="1:49" s="3158" customFormat="1" ht="11.25" customHeight="1">
      <c r="A452" s="3277"/>
      <c r="B452" s="6224" t="s">
        <v>519</v>
      </c>
      <c r="C452" s="6224"/>
      <c r="D452" s="3190" t="s">
        <v>6783</v>
      </c>
      <c r="E452" s="3256"/>
      <c r="F452" s="3256"/>
      <c r="G452" s="3256"/>
      <c r="H452" s="3256"/>
      <c r="I452" s="3256"/>
      <c r="J452" s="3256"/>
      <c r="K452" s="3256"/>
      <c r="L452" s="3256"/>
      <c r="M452" s="3256"/>
      <c r="N452" s="3256"/>
      <c r="O452" s="3256"/>
      <c r="P452" s="3256"/>
      <c r="Q452" s="3256"/>
      <c r="R452" s="3256"/>
      <c r="S452" s="3256"/>
      <c r="T452" s="3256"/>
      <c r="U452" s="3256"/>
      <c r="V452" s="3256"/>
      <c r="W452" s="3256"/>
      <c r="X452" s="3256"/>
      <c r="Y452" s="3256"/>
      <c r="Z452" s="3256"/>
      <c r="AA452" s="3256"/>
      <c r="AB452" s="3256"/>
      <c r="AC452" s="3256"/>
      <c r="AD452" s="3256"/>
      <c r="AE452" s="3256"/>
      <c r="AF452" s="3282"/>
      <c r="AG452" s="3175"/>
      <c r="AH452" s="3228"/>
      <c r="AI452" s="3152"/>
      <c r="AJ452" s="3152"/>
      <c r="AK452" s="3152"/>
      <c r="AL452" s="3152"/>
      <c r="AM452" s="3152"/>
      <c r="AN452" s="3152"/>
      <c r="AO452" s="3152"/>
      <c r="AP452" s="3152"/>
      <c r="AQ452" s="3152"/>
      <c r="AR452" s="3152"/>
      <c r="AS452" s="3152"/>
      <c r="AT452" s="3152"/>
      <c r="AU452" s="3152"/>
      <c r="AV452" s="3152"/>
      <c r="AW452" s="3152"/>
    </row>
    <row r="453" spans="1:49" s="3158" customFormat="1" ht="11.25" customHeight="1">
      <c r="A453" s="3277"/>
      <c r="B453" s="3256"/>
      <c r="C453" s="3256"/>
      <c r="D453" s="3214" t="s">
        <v>6784</v>
      </c>
      <c r="E453" s="3256"/>
      <c r="F453" s="3256"/>
      <c r="G453" s="3256"/>
      <c r="H453" s="3256"/>
      <c r="I453" s="3256"/>
      <c r="J453" s="3256"/>
      <c r="K453" s="3256"/>
      <c r="L453" s="3256"/>
      <c r="M453" s="3256"/>
      <c r="N453" s="3256"/>
      <c r="O453" s="3256"/>
      <c r="P453" s="3256"/>
      <c r="Q453" s="3256"/>
      <c r="R453" s="3256"/>
      <c r="S453" s="3256"/>
      <c r="T453" s="3256"/>
      <c r="U453" s="3256"/>
      <c r="V453" s="3256"/>
      <c r="W453" s="3256"/>
      <c r="X453" s="3256"/>
      <c r="Y453" s="3256"/>
      <c r="Z453" s="3256"/>
      <c r="AA453" s="3256"/>
      <c r="AB453" s="3256"/>
      <c r="AC453" s="3256"/>
      <c r="AD453" s="3256"/>
      <c r="AE453" s="3256"/>
      <c r="AF453" s="3282"/>
      <c r="AG453" s="3175"/>
      <c r="AH453" s="3228"/>
      <c r="AI453" s="3152"/>
      <c r="AJ453" s="3152"/>
      <c r="AK453" s="3152"/>
      <c r="AL453" s="3152"/>
      <c r="AM453" s="3152"/>
      <c r="AN453" s="3152"/>
      <c r="AO453" s="3152"/>
      <c r="AP453" s="3152"/>
      <c r="AQ453" s="3152"/>
      <c r="AR453" s="3152"/>
      <c r="AS453" s="3152"/>
      <c r="AT453" s="3152"/>
      <c r="AU453" s="3152"/>
      <c r="AV453" s="3152"/>
      <c r="AW453" s="3152"/>
    </row>
    <row r="454" spans="1:49" s="3158" customFormat="1" ht="11.25" customHeight="1">
      <c r="A454" s="3277"/>
      <c r="B454" s="3256"/>
      <c r="C454" s="3256"/>
      <c r="D454" s="3256"/>
      <c r="E454" s="3256"/>
      <c r="F454" s="3256"/>
      <c r="G454" s="3256"/>
      <c r="H454" s="3256"/>
      <c r="I454" s="3256"/>
      <c r="J454" s="3256"/>
      <c r="K454" s="3256"/>
      <c r="L454" s="3256"/>
      <c r="M454" s="3256"/>
      <c r="N454" s="3256"/>
      <c r="O454" s="3256"/>
      <c r="P454" s="3256"/>
      <c r="Q454" s="3256"/>
      <c r="R454" s="3256"/>
      <c r="S454" s="3256"/>
      <c r="T454" s="3256"/>
      <c r="U454" s="3256"/>
      <c r="V454" s="3256"/>
      <c r="W454" s="3256"/>
      <c r="X454" s="3256"/>
      <c r="Y454" s="3256"/>
      <c r="Z454" s="3256"/>
      <c r="AA454" s="3256"/>
      <c r="AB454" s="3256"/>
      <c r="AC454" s="3256"/>
      <c r="AD454" s="3256"/>
      <c r="AE454" s="3256"/>
      <c r="AF454" s="3282"/>
      <c r="AG454" s="3175"/>
      <c r="AH454" s="3228"/>
      <c r="AI454" s="3152"/>
      <c r="AJ454" s="3152"/>
      <c r="AK454" s="3152"/>
      <c r="AL454" s="3152"/>
      <c r="AM454" s="3152"/>
      <c r="AN454" s="3152"/>
      <c r="AO454" s="3152"/>
      <c r="AP454" s="3152"/>
      <c r="AQ454" s="3152"/>
      <c r="AR454" s="3152"/>
      <c r="AS454" s="3152"/>
      <c r="AT454" s="3152"/>
      <c r="AU454" s="3152"/>
      <c r="AV454" s="3152"/>
      <c r="AW454" s="3152"/>
    </row>
    <row r="455" spans="1:49" s="3158" customFormat="1" ht="11.25" customHeight="1">
      <c r="A455" s="3277"/>
      <c r="B455" s="3256"/>
      <c r="C455" s="3256"/>
      <c r="D455" s="3306"/>
      <c r="E455" s="3388" t="s">
        <v>526</v>
      </c>
      <c r="F455" s="3235"/>
      <c r="G455" s="3235"/>
      <c r="H455" s="3235"/>
      <c r="I455" s="3235"/>
      <c r="J455" s="3235"/>
      <c r="K455" s="3235"/>
      <c r="L455" s="3235"/>
      <c r="M455" s="3235"/>
      <c r="N455" s="3235"/>
      <c r="O455" s="3235"/>
      <c r="P455" s="3235"/>
      <c r="Q455" s="3235"/>
      <c r="R455" s="3235"/>
      <c r="S455" s="3235"/>
      <c r="T455" s="3235"/>
      <c r="U455" s="3256"/>
      <c r="V455" s="3256"/>
      <c r="W455" s="3256"/>
      <c r="X455" s="3256"/>
      <c r="Y455" s="3256"/>
      <c r="Z455" s="3256"/>
      <c r="AA455" s="3256"/>
      <c r="AB455" s="3256"/>
      <c r="AC455" s="3256"/>
      <c r="AD455" s="3256"/>
      <c r="AE455" s="3256"/>
      <c r="AF455" s="3282"/>
      <c r="AG455" s="3175"/>
      <c r="AH455" s="3228"/>
      <c r="AI455" s="3152"/>
      <c r="AJ455" s="3152"/>
      <c r="AK455" s="3152"/>
      <c r="AL455" s="3152"/>
      <c r="AM455" s="3152"/>
      <c r="AN455" s="3152"/>
      <c r="AO455" s="3152"/>
      <c r="AP455" s="3152"/>
      <c r="AQ455" s="3152"/>
      <c r="AR455" s="3152"/>
      <c r="AS455" s="3152"/>
      <c r="AT455" s="3152"/>
      <c r="AU455" s="3152"/>
      <c r="AV455" s="3152"/>
      <c r="AW455" s="3152"/>
    </row>
    <row r="456" spans="1:49" s="3158" customFormat="1" ht="11.25" customHeight="1">
      <c r="A456" s="3277"/>
      <c r="B456" s="3256"/>
      <c r="C456" s="3256"/>
      <c r="D456" s="6213">
        <v>1</v>
      </c>
      <c r="E456" s="6175"/>
      <c r="F456" s="6214" t="s">
        <v>6732</v>
      </c>
      <c r="G456" s="6215"/>
      <c r="H456" s="6215"/>
      <c r="I456" s="3309"/>
      <c r="J456" s="3309"/>
      <c r="K456" s="3309"/>
      <c r="L456" s="3309"/>
      <c r="M456" s="3309"/>
      <c r="N456" s="6213">
        <v>2</v>
      </c>
      <c r="O456" s="6175"/>
      <c r="P456" s="6214" t="s">
        <v>6735</v>
      </c>
      <c r="Q456" s="6215"/>
      <c r="R456" s="6215"/>
      <c r="S456" s="3238"/>
      <c r="T456" s="3238"/>
      <c r="U456" s="3381" t="s">
        <v>4709</v>
      </c>
      <c r="V456" s="3382"/>
      <c r="W456" s="3382"/>
      <c r="X456" s="3382"/>
      <c r="Y456" s="3382"/>
      <c r="Z456" s="3382"/>
      <c r="AA456" s="3382"/>
      <c r="AB456" s="3383"/>
      <c r="AC456" s="3190"/>
      <c r="AD456" s="3238"/>
      <c r="AE456" s="3256"/>
      <c r="AF456" s="3282"/>
      <c r="AG456" s="3175"/>
      <c r="AH456" s="3228"/>
      <c r="AI456" s="3152"/>
      <c r="AJ456" s="3152"/>
      <c r="AK456" s="3152"/>
      <c r="AL456" s="3152"/>
      <c r="AM456" s="3152"/>
      <c r="AN456" s="3152"/>
      <c r="AO456" s="3152"/>
      <c r="AP456" s="3152"/>
      <c r="AQ456" s="3152"/>
      <c r="AR456" s="3152"/>
      <c r="AS456" s="3152"/>
      <c r="AT456" s="3152"/>
      <c r="AU456" s="3152"/>
      <c r="AV456" s="3152"/>
      <c r="AW456" s="3152"/>
    </row>
    <row r="457" spans="1:49" s="3158" customFormat="1" ht="11.25" customHeight="1">
      <c r="A457" s="3277"/>
      <c r="B457" s="3256"/>
      <c r="C457" s="3256"/>
      <c r="D457" s="6213"/>
      <c r="E457" s="6176"/>
      <c r="F457" s="6214"/>
      <c r="G457" s="6215"/>
      <c r="H457" s="6215"/>
      <c r="I457" s="3235"/>
      <c r="J457" s="3235"/>
      <c r="K457" s="3235"/>
      <c r="L457" s="3235"/>
      <c r="M457" s="3235"/>
      <c r="N457" s="6213"/>
      <c r="O457" s="6176"/>
      <c r="P457" s="6214"/>
      <c r="Q457" s="6215"/>
      <c r="R457" s="6215"/>
      <c r="S457" s="3238"/>
      <c r="T457" s="3238"/>
      <c r="U457" s="3384" t="s">
        <v>4710</v>
      </c>
      <c r="V457" s="3385"/>
      <c r="W457" s="3385"/>
      <c r="X457" s="3385"/>
      <c r="Y457" s="3385"/>
      <c r="Z457" s="3385"/>
      <c r="AA457" s="3385"/>
      <c r="AB457" s="3386"/>
      <c r="AC457" s="3190"/>
      <c r="AD457" s="3238"/>
      <c r="AE457" s="3256"/>
      <c r="AF457" s="3282"/>
      <c r="AG457" s="3175"/>
      <c r="AH457" s="3228"/>
      <c r="AI457" s="3152"/>
      <c r="AJ457" s="3152"/>
      <c r="AK457" s="3152"/>
      <c r="AL457" s="3152"/>
      <c r="AM457" s="3152"/>
      <c r="AN457" s="3152"/>
      <c r="AO457" s="3152"/>
      <c r="AP457" s="3152"/>
      <c r="AQ457" s="3152"/>
      <c r="AR457" s="3152"/>
      <c r="AS457" s="3152"/>
      <c r="AT457" s="3152"/>
      <c r="AU457" s="3152"/>
      <c r="AV457" s="3152"/>
      <c r="AW457" s="3152"/>
    </row>
    <row r="458" spans="1:49" s="3158" customFormat="1" ht="11.25" customHeight="1">
      <c r="A458" s="3277"/>
      <c r="B458" s="3256"/>
      <c r="C458" s="3256"/>
      <c r="D458" s="3256"/>
      <c r="E458" s="3256"/>
      <c r="F458" s="3256"/>
      <c r="G458" s="3256"/>
      <c r="H458" s="3256"/>
      <c r="I458" s="3256"/>
      <c r="J458" s="3256"/>
      <c r="K458" s="3256"/>
      <c r="L458" s="3256"/>
      <c r="M458" s="3256"/>
      <c r="N458" s="3256"/>
      <c r="O458" s="3256"/>
      <c r="P458" s="3256"/>
      <c r="Q458" s="3256"/>
      <c r="R458" s="3256"/>
      <c r="S458" s="3256"/>
      <c r="T458" s="3256"/>
      <c r="U458" s="3256" t="s">
        <v>24</v>
      </c>
      <c r="V458" s="3256"/>
      <c r="W458" s="3256"/>
      <c r="X458" s="3256"/>
      <c r="Y458" s="3256"/>
      <c r="Z458" s="3256"/>
      <c r="AA458" s="3256"/>
      <c r="AB458" s="3256"/>
      <c r="AC458" s="3190"/>
      <c r="AD458" s="3238"/>
      <c r="AE458" s="3256"/>
      <c r="AF458" s="3282"/>
      <c r="AG458" s="3175"/>
      <c r="AH458" s="3228"/>
      <c r="AI458" s="3152"/>
      <c r="AJ458" s="3152"/>
      <c r="AK458" s="3152"/>
      <c r="AL458" s="3152"/>
      <c r="AM458" s="3152"/>
      <c r="AN458" s="3152"/>
      <c r="AO458" s="3152"/>
      <c r="AP458" s="3152"/>
      <c r="AQ458" s="3152"/>
      <c r="AR458" s="3152"/>
      <c r="AS458" s="3152"/>
      <c r="AT458" s="3152"/>
      <c r="AU458" s="3152"/>
      <c r="AV458" s="3152"/>
      <c r="AW458" s="3152"/>
    </row>
    <row r="459" spans="1:49" s="3158" customFormat="1" ht="11.25" customHeight="1">
      <c r="A459" s="3277"/>
      <c r="B459" s="3235"/>
      <c r="C459" s="3235"/>
      <c r="D459" s="3392"/>
      <c r="E459" s="3235"/>
      <c r="F459" s="3235"/>
      <c r="G459" s="3235"/>
      <c r="H459" s="3235"/>
      <c r="I459" s="3235"/>
      <c r="J459" s="3235"/>
      <c r="K459" s="3235"/>
      <c r="L459" s="3235"/>
      <c r="M459" s="3235"/>
      <c r="N459" s="3235"/>
      <c r="O459" s="3235"/>
      <c r="P459" s="3235"/>
      <c r="Q459" s="3235"/>
      <c r="R459" s="3235"/>
      <c r="S459" s="3235"/>
      <c r="T459" s="3235"/>
      <c r="U459" s="3235"/>
      <c r="V459" s="3235"/>
      <c r="W459" s="3235"/>
      <c r="X459" s="3235"/>
      <c r="Y459" s="3235"/>
      <c r="Z459" s="3235"/>
      <c r="AA459" s="3235"/>
      <c r="AB459" s="3235"/>
      <c r="AC459" s="3393"/>
      <c r="AD459" s="3393"/>
      <c r="AE459" s="3393"/>
      <c r="AF459" s="3282"/>
      <c r="AG459" s="3175"/>
      <c r="AH459" s="3228"/>
      <c r="AI459" s="3152"/>
      <c r="AJ459" s="3152"/>
      <c r="AK459" s="3152"/>
      <c r="AL459" s="3152"/>
      <c r="AM459" s="3152"/>
      <c r="AN459" s="3152"/>
      <c r="AO459" s="3152"/>
      <c r="AP459" s="3152"/>
      <c r="AQ459" s="3152"/>
      <c r="AR459" s="3152"/>
      <c r="AS459" s="3152"/>
      <c r="AT459" s="3152"/>
      <c r="AU459" s="3152"/>
      <c r="AV459" s="3152"/>
      <c r="AW459" s="3152"/>
    </row>
    <row r="460" spans="1:49" s="3158" customFormat="1" ht="5.25" customHeight="1">
      <c r="A460" s="3277"/>
      <c r="B460" s="3394"/>
      <c r="C460" s="3394"/>
      <c r="D460" s="3190"/>
      <c r="E460" s="3395"/>
      <c r="F460" s="3396"/>
      <c r="G460" s="3396"/>
      <c r="H460" s="3396"/>
      <c r="I460" s="3396"/>
      <c r="J460" s="3396"/>
      <c r="K460" s="3396"/>
      <c r="L460" s="3396"/>
      <c r="M460" s="3396"/>
      <c r="N460" s="3396"/>
      <c r="O460" s="3396"/>
      <c r="P460" s="3396"/>
      <c r="Q460" s="3396"/>
      <c r="R460" s="3396"/>
      <c r="S460" s="3396"/>
      <c r="T460" s="3396"/>
      <c r="U460" s="3396"/>
      <c r="V460" s="3396"/>
      <c r="W460" s="3396"/>
      <c r="X460" s="3396"/>
      <c r="Y460" s="3396"/>
      <c r="Z460" s="3396"/>
      <c r="AA460" s="3396"/>
      <c r="AB460" s="3396"/>
      <c r="AC460" s="3396"/>
      <c r="AD460" s="3396"/>
      <c r="AE460" s="3397"/>
      <c r="AF460" s="3282"/>
      <c r="AG460" s="3175"/>
      <c r="AH460" s="3228"/>
      <c r="AI460" s="3152"/>
      <c r="AJ460" s="3152"/>
      <c r="AK460" s="3152"/>
      <c r="AL460" s="3152"/>
      <c r="AM460" s="3152"/>
      <c r="AN460" s="3152"/>
      <c r="AO460" s="3152"/>
      <c r="AP460" s="3152"/>
      <c r="AQ460" s="3152"/>
      <c r="AR460" s="3152"/>
      <c r="AS460" s="3152"/>
      <c r="AT460" s="3152"/>
      <c r="AU460" s="3152"/>
      <c r="AV460" s="3152"/>
      <c r="AW460" s="3152"/>
    </row>
    <row r="461" spans="1:49" s="3158" customFormat="1" ht="11.25" customHeight="1">
      <c r="A461" s="3277"/>
      <c r="B461" s="3235"/>
      <c r="C461" s="3235"/>
      <c r="D461" s="3291"/>
      <c r="E461" s="3398" t="s">
        <v>6785</v>
      </c>
      <c r="F461" s="3399"/>
      <c r="G461" s="3399"/>
      <c r="H461" s="3399"/>
      <c r="I461" s="3399" t="s">
        <v>6786</v>
      </c>
      <c r="J461" s="3399"/>
      <c r="K461" s="3399"/>
      <c r="L461" s="3399"/>
      <c r="M461" s="3399"/>
      <c r="N461" s="3399"/>
      <c r="O461" s="3399"/>
      <c r="P461" s="3399"/>
      <c r="Q461" s="3399"/>
      <c r="R461" s="3399"/>
      <c r="S461" s="3399"/>
      <c r="T461" s="3399"/>
      <c r="U461" s="3399"/>
      <c r="V461" s="3399"/>
      <c r="W461" s="3399"/>
      <c r="X461" s="3399"/>
      <c r="Y461" s="3399"/>
      <c r="Z461" s="3399"/>
      <c r="AA461" s="3399"/>
      <c r="AB461" s="3399"/>
      <c r="AC461" s="3399"/>
      <c r="AD461" s="3400"/>
      <c r="AE461" s="3401"/>
      <c r="AF461" s="3282"/>
      <c r="AG461" s="3175"/>
      <c r="AH461" s="3228"/>
      <c r="AI461" s="3152"/>
      <c r="AJ461" s="3152"/>
      <c r="AK461" s="3152"/>
      <c r="AL461" s="3152"/>
      <c r="AM461" s="3152"/>
      <c r="AN461" s="3152"/>
      <c r="AO461" s="3152"/>
      <c r="AP461" s="3152"/>
      <c r="AQ461" s="3152"/>
      <c r="AR461" s="3152"/>
      <c r="AS461" s="3152"/>
      <c r="AT461" s="3152"/>
      <c r="AU461" s="3152"/>
      <c r="AV461" s="3152"/>
      <c r="AW461" s="3152"/>
    </row>
    <row r="462" spans="1:49" s="3158" customFormat="1" ht="11.25" customHeight="1">
      <c r="A462" s="3277"/>
      <c r="B462" s="3235"/>
      <c r="C462" s="3235"/>
      <c r="D462" s="3291"/>
      <c r="E462" s="3398"/>
      <c r="F462" s="3399"/>
      <c r="G462" s="3399"/>
      <c r="H462" s="3399"/>
      <c r="I462" s="3399" t="s">
        <v>717</v>
      </c>
      <c r="J462" s="3399"/>
      <c r="K462" s="3399"/>
      <c r="L462" s="3399"/>
      <c r="M462" s="3399"/>
      <c r="N462" s="3399"/>
      <c r="O462" s="3399"/>
      <c r="P462" s="3399"/>
      <c r="Q462" s="3399"/>
      <c r="R462" s="3399"/>
      <c r="S462" s="3399"/>
      <c r="T462" s="3399"/>
      <c r="U462" s="3399"/>
      <c r="V462" s="3399"/>
      <c r="W462" s="3399"/>
      <c r="X462" s="3399"/>
      <c r="Y462" s="3399"/>
      <c r="Z462" s="3399"/>
      <c r="AA462" s="3399"/>
      <c r="AB462" s="3399"/>
      <c r="AC462" s="3399"/>
      <c r="AD462" s="3400"/>
      <c r="AE462" s="3401"/>
      <c r="AF462" s="3282"/>
      <c r="AG462" s="3175"/>
      <c r="AH462" s="3228"/>
      <c r="AI462" s="3152"/>
      <c r="AJ462" s="3152"/>
      <c r="AK462" s="3152"/>
      <c r="AL462" s="3152"/>
      <c r="AM462" s="3152"/>
      <c r="AN462" s="3152"/>
      <c r="AO462" s="3152"/>
      <c r="AP462" s="3152"/>
      <c r="AQ462" s="3152"/>
      <c r="AR462" s="3152"/>
      <c r="AS462" s="3152"/>
      <c r="AT462" s="3152"/>
      <c r="AU462" s="3152"/>
      <c r="AV462" s="3152"/>
      <c r="AW462" s="3152"/>
    </row>
    <row r="463" spans="1:49" s="3158" customFormat="1" ht="11.25" customHeight="1">
      <c r="A463" s="3277"/>
      <c r="B463" s="3235"/>
      <c r="C463" s="3235"/>
      <c r="D463" s="3280"/>
      <c r="E463" s="3337"/>
      <c r="F463" s="3399"/>
      <c r="G463" s="3399"/>
      <c r="H463" s="3399"/>
      <c r="I463" s="3399" t="s">
        <v>401</v>
      </c>
      <c r="J463" s="3399"/>
      <c r="K463" s="3399"/>
      <c r="L463" s="3399"/>
      <c r="M463" s="3399"/>
      <c r="N463" s="3399"/>
      <c r="O463" s="3399"/>
      <c r="P463" s="3399"/>
      <c r="Q463" s="3399"/>
      <c r="R463" s="3399"/>
      <c r="S463" s="3399"/>
      <c r="T463" s="3399"/>
      <c r="U463" s="3399"/>
      <c r="V463" s="3399"/>
      <c r="W463" s="3399"/>
      <c r="X463" s="3399"/>
      <c r="Y463" s="3399"/>
      <c r="Z463" s="3399"/>
      <c r="AA463" s="3399"/>
      <c r="AB463" s="3399"/>
      <c r="AC463" s="3399"/>
      <c r="AD463" s="3399"/>
      <c r="AE463" s="3401"/>
      <c r="AF463" s="3282"/>
      <c r="AG463" s="3175"/>
      <c r="AH463" s="3228"/>
      <c r="AI463" s="3152"/>
      <c r="AJ463" s="3152"/>
      <c r="AK463" s="3152"/>
      <c r="AL463" s="3152"/>
      <c r="AM463" s="3152"/>
      <c r="AN463" s="3152"/>
      <c r="AO463" s="3152"/>
      <c r="AP463" s="3152"/>
      <c r="AQ463" s="3152"/>
      <c r="AR463" s="3152"/>
      <c r="AS463" s="3152"/>
      <c r="AT463" s="3152"/>
      <c r="AU463" s="3152"/>
      <c r="AV463" s="3152"/>
      <c r="AW463" s="3152"/>
    </row>
    <row r="464" spans="1:49" s="3158" customFormat="1" ht="11.25" customHeight="1">
      <c r="A464" s="3277"/>
      <c r="B464" s="3235"/>
      <c r="C464" s="3236"/>
      <c r="D464" s="3291"/>
      <c r="E464" s="3337"/>
      <c r="F464" s="3399"/>
      <c r="G464" s="3399"/>
      <c r="H464" s="3399"/>
      <c r="I464" s="3399" t="s">
        <v>402</v>
      </c>
      <c r="J464" s="3399"/>
      <c r="K464" s="3399"/>
      <c r="L464" s="3399"/>
      <c r="M464" s="3399"/>
      <c r="N464" s="3399"/>
      <c r="O464" s="3399"/>
      <c r="P464" s="3399"/>
      <c r="Q464" s="3399"/>
      <c r="R464" s="3399"/>
      <c r="S464" s="3399"/>
      <c r="T464" s="3399"/>
      <c r="U464" s="3399"/>
      <c r="V464" s="3399"/>
      <c r="W464" s="3399"/>
      <c r="X464" s="3399"/>
      <c r="Y464" s="3399"/>
      <c r="Z464" s="3399"/>
      <c r="AA464" s="3399"/>
      <c r="AB464" s="3399"/>
      <c r="AC464" s="3399"/>
      <c r="AD464" s="3400"/>
      <c r="AE464" s="3401"/>
      <c r="AF464" s="3282"/>
      <c r="AG464" s="3175"/>
      <c r="AH464" s="3228"/>
      <c r="AI464" s="3152"/>
      <c r="AJ464" s="3152"/>
      <c r="AK464" s="3152"/>
      <c r="AL464" s="3152"/>
      <c r="AM464" s="3152"/>
      <c r="AN464" s="3152"/>
      <c r="AO464" s="3152"/>
      <c r="AP464" s="3152"/>
      <c r="AQ464" s="3152"/>
      <c r="AR464" s="3152"/>
      <c r="AS464" s="3152"/>
      <c r="AT464" s="3152"/>
      <c r="AU464" s="3152"/>
      <c r="AV464" s="3152"/>
      <c r="AW464" s="3152"/>
    </row>
    <row r="465" spans="1:49" s="3158" customFormat="1" ht="11.25" customHeight="1">
      <c r="A465" s="3277"/>
      <c r="B465" s="3235"/>
      <c r="C465" s="3236"/>
      <c r="D465" s="3291"/>
      <c r="E465" s="3402" t="s">
        <v>527</v>
      </c>
      <c r="F465" s="3399"/>
      <c r="G465" s="3399"/>
      <c r="H465" s="3399"/>
      <c r="I465" s="3399"/>
      <c r="J465" s="3399"/>
      <c r="K465" s="3399"/>
      <c r="L465" s="3399"/>
      <c r="M465" s="3399"/>
      <c r="N465" s="3399"/>
      <c r="O465" s="3399"/>
      <c r="P465" s="3399"/>
      <c r="Q465" s="3403"/>
      <c r="R465" s="3403"/>
      <c r="S465" s="3399"/>
      <c r="T465" s="3399"/>
      <c r="U465" s="3399"/>
      <c r="V465" s="3399"/>
      <c r="W465" s="3399"/>
      <c r="X465" s="3399"/>
      <c r="Y465" s="3399"/>
      <c r="Z465" s="3399"/>
      <c r="AA465" s="3399"/>
      <c r="AB465" s="3399"/>
      <c r="AC465" s="3399"/>
      <c r="AD465" s="3400"/>
      <c r="AE465" s="3401"/>
      <c r="AF465" s="3282"/>
      <c r="AG465" s="3175"/>
      <c r="AH465" s="3228"/>
      <c r="AI465" s="3152"/>
      <c r="AJ465" s="3152"/>
      <c r="AK465" s="3152"/>
      <c r="AL465" s="3152"/>
      <c r="AM465" s="3152"/>
      <c r="AN465" s="3152"/>
      <c r="AO465" s="3152"/>
      <c r="AP465" s="3152"/>
      <c r="AQ465" s="3152"/>
      <c r="AR465" s="3152"/>
      <c r="AS465" s="3152"/>
      <c r="AT465" s="3152"/>
      <c r="AU465" s="3152"/>
      <c r="AV465" s="3152"/>
      <c r="AW465" s="3152"/>
    </row>
    <row r="466" spans="1:49" s="3158" customFormat="1" ht="6.75" customHeight="1">
      <c r="A466" s="3277"/>
      <c r="B466" s="3235"/>
      <c r="C466" s="3236"/>
      <c r="D466" s="3291"/>
      <c r="E466" s="3404"/>
      <c r="F466" s="3403"/>
      <c r="G466" s="3403"/>
      <c r="H466" s="3403"/>
      <c r="I466" s="3403"/>
      <c r="J466" s="3403"/>
      <c r="K466" s="3403"/>
      <c r="L466" s="3403"/>
      <c r="M466" s="3403"/>
      <c r="N466" s="3403"/>
      <c r="O466" s="3403"/>
      <c r="P466" s="3403"/>
      <c r="Q466" s="3403"/>
      <c r="R466" s="3403"/>
      <c r="S466" s="3399"/>
      <c r="T466" s="3399"/>
      <c r="U466" s="3399"/>
      <c r="V466" s="3399"/>
      <c r="W466" s="3399"/>
      <c r="X466" s="3399"/>
      <c r="Y466" s="3399"/>
      <c r="Z466" s="3399"/>
      <c r="AA466" s="3399"/>
      <c r="AB466" s="3399"/>
      <c r="AC466" s="3399"/>
      <c r="AD466" s="3400"/>
      <c r="AE466" s="3401"/>
      <c r="AF466" s="3282"/>
      <c r="AG466" s="3175"/>
      <c r="AH466" s="3228"/>
      <c r="AI466" s="3152"/>
      <c r="AJ466" s="3152"/>
      <c r="AK466" s="3152"/>
      <c r="AL466" s="3152"/>
      <c r="AM466" s="3152"/>
      <c r="AN466" s="3152"/>
      <c r="AO466" s="3152"/>
      <c r="AP466" s="3152"/>
      <c r="AQ466" s="3152"/>
      <c r="AR466" s="3152"/>
      <c r="AS466" s="3152"/>
      <c r="AT466" s="3152"/>
      <c r="AU466" s="3152"/>
      <c r="AV466" s="3152"/>
      <c r="AW466" s="3152"/>
    </row>
    <row r="467" spans="1:49" s="3158" customFormat="1" ht="11.25" customHeight="1">
      <c r="A467" s="3277"/>
      <c r="B467" s="3235"/>
      <c r="C467" s="3236"/>
      <c r="D467" s="3291"/>
      <c r="E467" s="3405" t="s">
        <v>718</v>
      </c>
      <c r="F467" s="3403"/>
      <c r="G467" s="3403"/>
      <c r="H467" s="3403"/>
      <c r="I467" s="3403" t="s">
        <v>1546</v>
      </c>
      <c r="J467" s="3403"/>
      <c r="K467" s="3403"/>
      <c r="L467" s="3403"/>
      <c r="M467" s="3403"/>
      <c r="N467" s="3403"/>
      <c r="O467" s="3403"/>
      <c r="P467" s="3403"/>
      <c r="Q467" s="3403"/>
      <c r="R467" s="3403"/>
      <c r="S467" s="3399"/>
      <c r="T467" s="3399"/>
      <c r="U467" s="3399"/>
      <c r="V467" s="3399"/>
      <c r="W467" s="3399"/>
      <c r="X467" s="3399"/>
      <c r="Y467" s="3399"/>
      <c r="Z467" s="3399"/>
      <c r="AA467" s="3399"/>
      <c r="AB467" s="3399"/>
      <c r="AC467" s="3399"/>
      <c r="AD467" s="3399"/>
      <c r="AE467" s="3401"/>
      <c r="AF467" s="3282"/>
      <c r="AG467" s="3175"/>
      <c r="AH467" s="3228"/>
      <c r="AI467" s="3152"/>
      <c r="AJ467" s="3152"/>
      <c r="AK467" s="3152"/>
      <c r="AL467" s="3152"/>
      <c r="AM467" s="3152"/>
      <c r="AN467" s="3152"/>
      <c r="AO467" s="3152"/>
      <c r="AP467" s="3152"/>
      <c r="AQ467" s="3152"/>
      <c r="AR467" s="3152"/>
      <c r="AS467" s="3152"/>
      <c r="AT467" s="3152"/>
      <c r="AU467" s="3152"/>
      <c r="AV467" s="3152"/>
      <c r="AW467" s="3152"/>
    </row>
    <row r="468" spans="1:49" s="3158" customFormat="1" ht="11.25" customHeight="1">
      <c r="A468" s="3277"/>
      <c r="B468" s="3235"/>
      <c r="C468" s="3236"/>
      <c r="D468" s="3280"/>
      <c r="E468" s="3337"/>
      <c r="F468" s="3399"/>
      <c r="G468" s="3399"/>
      <c r="H468" s="3399"/>
      <c r="I468" s="3403" t="s">
        <v>528</v>
      </c>
      <c r="J468" s="3403"/>
      <c r="K468" s="3403"/>
      <c r="L468" s="3403"/>
      <c r="M468" s="3403"/>
      <c r="N468" s="3403"/>
      <c r="O468" s="3403"/>
      <c r="P468" s="3403"/>
      <c r="Q468" s="3403"/>
      <c r="R468" s="3403"/>
      <c r="S468" s="3403"/>
      <c r="T468" s="3403"/>
      <c r="U468" s="3403"/>
      <c r="V468" s="3403"/>
      <c r="W468" s="3403"/>
      <c r="X468" s="3403"/>
      <c r="Y468" s="3403"/>
      <c r="Z468" s="3399"/>
      <c r="AA468" s="3399"/>
      <c r="AB468" s="3399"/>
      <c r="AC468" s="3399"/>
      <c r="AD468" s="3399"/>
      <c r="AE468" s="3401"/>
      <c r="AF468" s="3282"/>
      <c r="AG468" s="3175"/>
      <c r="AH468" s="3228"/>
      <c r="AI468" s="3152"/>
      <c r="AJ468" s="3152"/>
      <c r="AK468" s="3152"/>
      <c r="AL468" s="3152"/>
      <c r="AM468" s="3152"/>
      <c r="AN468" s="3152"/>
      <c r="AO468" s="3152"/>
      <c r="AP468" s="3152"/>
      <c r="AQ468" s="3152"/>
      <c r="AR468" s="3152"/>
      <c r="AS468" s="3152"/>
      <c r="AT468" s="3152"/>
      <c r="AU468" s="3152"/>
      <c r="AV468" s="3152"/>
      <c r="AW468" s="3152"/>
    </row>
    <row r="469" spans="1:49" s="3158" customFormat="1" ht="11.25" customHeight="1">
      <c r="A469" s="3277"/>
      <c r="B469" s="3235"/>
      <c r="C469" s="3236"/>
      <c r="D469" s="3291"/>
      <c r="E469" s="3337"/>
      <c r="F469" s="3399"/>
      <c r="G469" s="3399"/>
      <c r="H469" s="3399"/>
      <c r="I469" s="3403" t="s">
        <v>529</v>
      </c>
      <c r="J469" s="3403"/>
      <c r="K469" s="3403"/>
      <c r="L469" s="3403"/>
      <c r="M469" s="3403"/>
      <c r="N469" s="3403"/>
      <c r="O469" s="3403"/>
      <c r="P469" s="3403"/>
      <c r="Q469" s="3403"/>
      <c r="R469" s="3403"/>
      <c r="S469" s="3403"/>
      <c r="T469" s="3403"/>
      <c r="U469" s="3403"/>
      <c r="V469" s="3403"/>
      <c r="W469" s="3403"/>
      <c r="X469" s="3403"/>
      <c r="Y469" s="3403"/>
      <c r="Z469" s="3399"/>
      <c r="AA469" s="3399"/>
      <c r="AB469" s="3399"/>
      <c r="AC469" s="3399"/>
      <c r="AD469" s="3400"/>
      <c r="AE469" s="3401"/>
      <c r="AF469" s="3282"/>
      <c r="AG469" s="3175"/>
      <c r="AH469" s="3228"/>
      <c r="AI469" s="3152"/>
      <c r="AJ469" s="3152"/>
      <c r="AK469" s="3152"/>
      <c r="AL469" s="3152"/>
      <c r="AM469" s="3152"/>
      <c r="AN469" s="3152"/>
      <c r="AO469" s="3152"/>
      <c r="AP469" s="3152"/>
      <c r="AQ469" s="3152"/>
      <c r="AR469" s="3152"/>
      <c r="AS469" s="3152"/>
      <c r="AT469" s="3152"/>
      <c r="AU469" s="3152"/>
      <c r="AV469" s="3152"/>
      <c r="AW469" s="3152"/>
    </row>
    <row r="470" spans="1:49" s="3158" customFormat="1" ht="11.25" customHeight="1">
      <c r="A470" s="3277"/>
      <c r="B470" s="3235"/>
      <c r="C470" s="3236"/>
      <c r="D470" s="3291"/>
      <c r="E470" s="3404" t="s">
        <v>530</v>
      </c>
      <c r="F470" s="3406"/>
      <c r="G470" s="3406"/>
      <c r="H470" s="3406"/>
      <c r="I470" s="3406"/>
      <c r="J470" s="3406"/>
      <c r="K470" s="3406"/>
      <c r="L470" s="3406"/>
      <c r="M470" s="3406"/>
      <c r="N470" s="3406"/>
      <c r="O470" s="3406"/>
      <c r="P470" s="3406"/>
      <c r="Q470" s="3406"/>
      <c r="R470" s="3406"/>
      <c r="S470" s="3406"/>
      <c r="T470" s="3406"/>
      <c r="U470" s="3406"/>
      <c r="V470" s="3406"/>
      <c r="W470" s="3406"/>
      <c r="X470" s="3406"/>
      <c r="Y470" s="3406"/>
      <c r="Z470" s="3406"/>
      <c r="AA470" s="3399"/>
      <c r="AB470" s="3399"/>
      <c r="AC470" s="3399"/>
      <c r="AD470" s="3400"/>
      <c r="AE470" s="3401"/>
      <c r="AF470" s="3282"/>
      <c r="AG470" s="3175"/>
      <c r="AH470" s="3228"/>
      <c r="AI470" s="3152"/>
      <c r="AJ470" s="3152"/>
      <c r="AK470" s="3152"/>
      <c r="AL470" s="3152"/>
      <c r="AM470" s="3152"/>
      <c r="AN470" s="3152"/>
      <c r="AO470" s="3152"/>
      <c r="AP470" s="3152"/>
      <c r="AQ470" s="3152"/>
      <c r="AR470" s="3152"/>
      <c r="AS470" s="3152"/>
      <c r="AT470" s="3152"/>
      <c r="AU470" s="3152"/>
      <c r="AV470" s="3152"/>
      <c r="AW470" s="3152"/>
    </row>
    <row r="471" spans="1:49" s="3158" customFormat="1" ht="6.75" customHeight="1">
      <c r="A471" s="3277"/>
      <c r="B471" s="3235"/>
      <c r="C471" s="3236"/>
      <c r="D471" s="3280"/>
      <c r="E471" s="3398"/>
      <c r="F471" s="3399"/>
      <c r="G471" s="3399"/>
      <c r="H471" s="3399"/>
      <c r="I471" s="3399"/>
      <c r="J471" s="3399"/>
      <c r="K471" s="3399"/>
      <c r="L471" s="3399"/>
      <c r="M471" s="3399"/>
      <c r="N471" s="3399"/>
      <c r="O471" s="3399"/>
      <c r="P471" s="3399"/>
      <c r="Q471" s="3399"/>
      <c r="R471" s="3399"/>
      <c r="S471" s="3399"/>
      <c r="T471" s="3399"/>
      <c r="U471" s="3399"/>
      <c r="V471" s="3399"/>
      <c r="W471" s="3399"/>
      <c r="X471" s="3399"/>
      <c r="Y471" s="3399"/>
      <c r="Z471" s="3399"/>
      <c r="AA471" s="3399"/>
      <c r="AB471" s="3399"/>
      <c r="AC471" s="3399"/>
      <c r="AD471" s="3399"/>
      <c r="AE471" s="3401"/>
      <c r="AF471" s="3282"/>
      <c r="AG471" s="3175"/>
      <c r="AH471" s="3228"/>
      <c r="AI471" s="3152"/>
      <c r="AJ471" s="3152"/>
      <c r="AK471" s="3152"/>
      <c r="AL471" s="3152"/>
      <c r="AM471" s="3152"/>
      <c r="AN471" s="3152"/>
      <c r="AO471" s="3152"/>
      <c r="AP471" s="3152"/>
      <c r="AQ471" s="3152"/>
      <c r="AR471" s="3152"/>
      <c r="AS471" s="3152"/>
      <c r="AT471" s="3152"/>
      <c r="AU471" s="3152"/>
      <c r="AV471" s="3152"/>
      <c r="AW471" s="3152"/>
    </row>
    <row r="472" spans="1:49" s="3158" customFormat="1" ht="11.25" customHeight="1">
      <c r="A472" s="3276"/>
      <c r="B472" s="3407"/>
      <c r="C472" s="3408"/>
      <c r="D472" s="3409"/>
      <c r="E472" s="3410"/>
      <c r="F472" s="3410"/>
      <c r="G472" s="3410"/>
      <c r="H472" s="3410"/>
      <c r="I472" s="3410"/>
      <c r="J472" s="3410"/>
      <c r="K472" s="3410"/>
      <c r="L472" s="3410"/>
      <c r="M472" s="3410"/>
      <c r="N472" s="3410"/>
      <c r="O472" s="3410"/>
      <c r="P472" s="3410"/>
      <c r="Q472" s="3410"/>
      <c r="R472" s="3410"/>
      <c r="S472" s="3410"/>
      <c r="T472" s="3410"/>
      <c r="U472" s="3410"/>
      <c r="V472" s="3410"/>
      <c r="W472" s="3410"/>
      <c r="X472" s="3410"/>
      <c r="Y472" s="3410"/>
      <c r="Z472" s="3410"/>
      <c r="AA472" s="3410"/>
      <c r="AB472" s="3410"/>
      <c r="AC472" s="3410"/>
      <c r="AD472" s="3410"/>
      <c r="AE472" s="3410"/>
      <c r="AF472" s="3378"/>
      <c r="AG472" s="3189"/>
      <c r="AH472" s="3379"/>
      <c r="AI472" s="3152"/>
      <c r="AJ472" s="3152"/>
      <c r="AK472" s="3152"/>
      <c r="AL472" s="3152"/>
      <c r="AM472" s="3152"/>
      <c r="AN472" s="3152"/>
      <c r="AO472" s="3152"/>
      <c r="AP472" s="3152"/>
      <c r="AQ472" s="3152"/>
      <c r="AR472" s="3152"/>
      <c r="AS472" s="3152"/>
      <c r="AT472" s="3152"/>
      <c r="AU472" s="3152"/>
      <c r="AV472" s="3152"/>
      <c r="AW472" s="3152"/>
    </row>
    <row r="473" spans="1:49" s="3193" customFormat="1" ht="6.75" customHeight="1">
      <c r="A473" s="3150"/>
      <c r="B473" s="3151"/>
      <c r="C473" s="3137"/>
      <c r="D473" s="3209"/>
      <c r="E473" s="3160"/>
      <c r="F473" s="3169"/>
      <c r="G473" s="3169"/>
      <c r="H473" s="3131"/>
      <c r="I473" s="3131"/>
      <c r="J473" s="3161"/>
      <c r="K473" s="3161"/>
      <c r="L473" s="3161"/>
      <c r="M473" s="3152"/>
      <c r="N473" s="3161"/>
      <c r="O473" s="3161"/>
      <c r="P473" s="3161"/>
      <c r="Q473" s="3161"/>
      <c r="R473" s="3161"/>
      <c r="S473" s="3161"/>
      <c r="T473" s="3161"/>
      <c r="U473" s="3168"/>
      <c r="V473" s="3161"/>
      <c r="W473" s="3161"/>
      <c r="X473" s="3161"/>
      <c r="Y473" s="3161"/>
      <c r="Z473" s="3161"/>
      <c r="AA473" s="3161"/>
      <c r="AB473" s="3161"/>
      <c r="AC473" s="3152"/>
      <c r="AD473" s="3191"/>
      <c r="AE473" s="3191"/>
      <c r="AF473" s="3191"/>
      <c r="AG473" s="3132"/>
      <c r="AH473" s="3152"/>
      <c r="AI473" s="3152"/>
      <c r="AJ473" s="3192"/>
      <c r="AK473" s="3192"/>
      <c r="AL473" s="3192"/>
      <c r="AM473" s="3192"/>
      <c r="AN473" s="3192"/>
      <c r="AO473" s="3192"/>
      <c r="AP473" s="3192"/>
      <c r="AQ473" s="3192"/>
      <c r="AR473" s="3192"/>
      <c r="AS473" s="3192"/>
      <c r="AT473" s="3192"/>
      <c r="AU473" s="3192"/>
      <c r="AV473" s="3192"/>
      <c r="AW473" s="3192"/>
    </row>
    <row r="474" spans="1:49" s="3158" customFormat="1" ht="11.25" customHeight="1">
      <c r="A474" s="3277"/>
      <c r="B474" s="3235"/>
      <c r="C474" s="3236"/>
      <c r="D474" s="3256"/>
      <c r="E474" s="3235"/>
      <c r="F474" s="3235"/>
      <c r="G474" s="3235"/>
      <c r="H474" s="3235"/>
      <c r="I474" s="3235"/>
      <c r="J474" s="3235"/>
      <c r="K474" s="3235"/>
      <c r="L474" s="3235"/>
      <c r="M474" s="3235"/>
      <c r="N474" s="3235"/>
      <c r="O474" s="3247"/>
      <c r="P474" s="3246"/>
      <c r="Q474" s="3246"/>
      <c r="R474" s="3246"/>
      <c r="S474" s="3246"/>
      <c r="T474" s="3246"/>
      <c r="U474" s="3246"/>
      <c r="V474" s="3246"/>
      <c r="W474" s="3246"/>
      <c r="X474" s="3246"/>
      <c r="Y474" s="3246"/>
      <c r="Z474" s="3246"/>
      <c r="AA474" s="3302"/>
      <c r="AB474" s="3302"/>
      <c r="AC474" s="6225">
        <v>3100</v>
      </c>
      <c r="AD474" s="6225"/>
      <c r="AE474" s="3190"/>
      <c r="AF474" s="3282"/>
      <c r="AG474" s="3175"/>
      <c r="AH474" s="3228"/>
      <c r="AI474" s="3152"/>
      <c r="AJ474" s="3152"/>
      <c r="AK474" s="3152"/>
      <c r="AL474" s="3152"/>
      <c r="AM474" s="3152"/>
      <c r="AN474" s="3152"/>
      <c r="AO474" s="3152"/>
      <c r="AP474" s="3152"/>
      <c r="AQ474" s="3152"/>
      <c r="AR474" s="3152"/>
      <c r="AS474" s="3152"/>
      <c r="AT474" s="3152"/>
      <c r="AU474" s="3152"/>
      <c r="AV474" s="3152"/>
      <c r="AW474" s="3152"/>
    </row>
    <row r="475" spans="1:49" s="3158" customFormat="1" ht="11.25" customHeight="1">
      <c r="A475" s="3277"/>
      <c r="B475" s="6208" t="s">
        <v>521</v>
      </c>
      <c r="C475" s="6208"/>
      <c r="D475" s="3190" t="s">
        <v>534</v>
      </c>
      <c r="E475" s="3190"/>
      <c r="F475" s="3190"/>
      <c r="G475" s="3190"/>
      <c r="H475" s="3190"/>
      <c r="I475" s="3190"/>
      <c r="J475" s="3190"/>
      <c r="K475" s="3190"/>
      <c r="L475" s="3190"/>
      <c r="M475" s="3190"/>
      <c r="N475" s="3190"/>
      <c r="O475" s="3190"/>
      <c r="P475" s="3190"/>
      <c r="Q475" s="3190"/>
      <c r="R475" s="3190"/>
      <c r="S475" s="3190"/>
      <c r="T475" s="3190"/>
      <c r="U475" s="3190"/>
      <c r="V475" s="3190"/>
      <c r="W475" s="3190"/>
      <c r="X475" s="3190"/>
      <c r="Y475" s="3190"/>
      <c r="Z475" s="3190"/>
      <c r="AA475" s="6226">
        <v>45</v>
      </c>
      <c r="AB475" s="6180"/>
      <c r="AC475" s="6181"/>
      <c r="AD475" s="6182"/>
      <c r="AE475" s="6227" t="s">
        <v>91</v>
      </c>
      <c r="AF475" s="3282"/>
      <c r="AG475" s="3175"/>
      <c r="AH475" s="3228"/>
      <c r="AI475" s="3152"/>
      <c r="AJ475" s="3152"/>
      <c r="AK475" s="3152"/>
      <c r="AL475" s="3152"/>
      <c r="AM475" s="3152"/>
      <c r="AN475" s="3152"/>
      <c r="AO475" s="3152"/>
      <c r="AP475" s="3152"/>
      <c r="AQ475" s="3152"/>
      <c r="AR475" s="3152"/>
      <c r="AS475" s="3152"/>
      <c r="AT475" s="3152"/>
      <c r="AU475" s="3152"/>
      <c r="AV475" s="3152"/>
      <c r="AW475" s="3152"/>
    </row>
    <row r="476" spans="1:49" s="3158" customFormat="1" ht="11.25" customHeight="1">
      <c r="A476" s="3277"/>
      <c r="B476" s="3235"/>
      <c r="C476" s="3236"/>
      <c r="D476" s="3280" t="s">
        <v>532</v>
      </c>
      <c r="E476" s="3280"/>
      <c r="F476" s="3280"/>
      <c r="G476" s="3280"/>
      <c r="H476" s="3280"/>
      <c r="I476" s="3280"/>
      <c r="J476" s="3280"/>
      <c r="K476" s="3280"/>
      <c r="L476" s="3280"/>
      <c r="M476" s="3280"/>
      <c r="N476" s="3214"/>
      <c r="O476" s="3214"/>
      <c r="P476" s="3214"/>
      <c r="Q476" s="3214"/>
      <c r="R476" s="3214"/>
      <c r="S476" s="3214"/>
      <c r="T476" s="3214"/>
      <c r="U476" s="3214"/>
      <c r="V476" s="3214"/>
      <c r="W476" s="3214"/>
      <c r="X476" s="3214"/>
      <c r="Y476" s="3214"/>
      <c r="Z476" s="3214"/>
      <c r="AA476" s="6226"/>
      <c r="AB476" s="6183"/>
      <c r="AC476" s="6184"/>
      <c r="AD476" s="6185"/>
      <c r="AE476" s="6227"/>
      <c r="AF476" s="3282"/>
      <c r="AG476" s="3175"/>
      <c r="AH476" s="3228"/>
      <c r="AI476" s="3152"/>
      <c r="AJ476" s="3152"/>
      <c r="AK476" s="3152"/>
      <c r="AL476" s="3152"/>
      <c r="AM476" s="3152"/>
      <c r="AN476" s="3152"/>
      <c r="AO476" s="3152"/>
      <c r="AP476" s="3152"/>
      <c r="AQ476" s="3152"/>
      <c r="AR476" s="3152"/>
      <c r="AS476" s="3152"/>
      <c r="AT476" s="3152"/>
      <c r="AU476" s="3152"/>
      <c r="AV476" s="3152"/>
      <c r="AW476" s="3152"/>
    </row>
    <row r="477" spans="1:49" s="3158" customFormat="1" ht="11.25" customHeight="1">
      <c r="A477" s="3277"/>
      <c r="B477" s="3235"/>
      <c r="C477" s="3236"/>
      <c r="D477" s="3411" t="s">
        <v>535</v>
      </c>
      <c r="E477" s="3195"/>
      <c r="F477" s="3195"/>
      <c r="G477" s="3195"/>
      <c r="H477" s="3195"/>
      <c r="I477" s="3195"/>
      <c r="J477" s="3195"/>
      <c r="K477" s="3190"/>
      <c r="L477" s="3190"/>
      <c r="M477" s="3190"/>
      <c r="N477" s="3190"/>
      <c r="O477" s="3190"/>
      <c r="P477" s="3190"/>
      <c r="Q477" s="3190"/>
      <c r="R477" s="3190"/>
      <c r="S477" s="3190"/>
      <c r="T477" s="3190"/>
      <c r="U477" s="3190"/>
      <c r="V477" s="3190"/>
      <c r="W477" s="3190"/>
      <c r="X477" s="3190"/>
      <c r="Y477" s="3190"/>
      <c r="Z477" s="3190"/>
      <c r="AA477" s="3190"/>
      <c r="AB477" s="3190"/>
      <c r="AC477" s="3190"/>
      <c r="AD477" s="3190"/>
      <c r="AE477" s="3190"/>
      <c r="AF477" s="3282"/>
      <c r="AG477" s="3175"/>
      <c r="AH477" s="3228"/>
      <c r="AI477" s="3152"/>
      <c r="AJ477" s="3152"/>
      <c r="AK477" s="3152"/>
      <c r="AL477" s="3152"/>
      <c r="AM477" s="3152"/>
      <c r="AN477" s="3152"/>
      <c r="AO477" s="3152"/>
      <c r="AP477" s="3152"/>
      <c r="AQ477" s="3152"/>
      <c r="AR477" s="3152"/>
      <c r="AS477" s="3152"/>
      <c r="AT477" s="3152"/>
      <c r="AU477" s="3152"/>
      <c r="AV477" s="3152"/>
      <c r="AW477" s="3152"/>
    </row>
    <row r="478" spans="1:49" s="3158" customFormat="1" ht="11.25" customHeight="1">
      <c r="A478" s="3277"/>
      <c r="B478" s="3235"/>
      <c r="C478" s="3236"/>
      <c r="D478" s="3411" t="s">
        <v>533</v>
      </c>
      <c r="E478" s="3195"/>
      <c r="F478" s="3195"/>
      <c r="G478" s="3195"/>
      <c r="H478" s="3195"/>
      <c r="I478" s="3195"/>
      <c r="J478" s="3195"/>
      <c r="K478" s="3190"/>
      <c r="L478" s="3190"/>
      <c r="M478" s="3190"/>
      <c r="N478" s="3190"/>
      <c r="O478" s="3190"/>
      <c r="P478" s="3190"/>
      <c r="Q478" s="3190"/>
      <c r="R478" s="3190"/>
      <c r="S478" s="3190"/>
      <c r="T478" s="3190"/>
      <c r="U478" s="3190"/>
      <c r="V478" s="3190"/>
      <c r="W478" s="3190"/>
      <c r="X478" s="3190"/>
      <c r="Y478" s="3190"/>
      <c r="Z478" s="3190"/>
      <c r="AA478" s="3190"/>
      <c r="AB478" s="3190"/>
      <c r="AC478" s="3190"/>
      <c r="AD478" s="3238"/>
      <c r="AE478" s="3190"/>
      <c r="AF478" s="3282"/>
      <c r="AG478" s="3175"/>
      <c r="AH478" s="3228"/>
      <c r="AI478" s="3152"/>
      <c r="AJ478" s="3152"/>
      <c r="AK478" s="3152"/>
      <c r="AL478" s="3152"/>
      <c r="AM478" s="3152"/>
      <c r="AN478" s="3152"/>
      <c r="AO478" s="3152"/>
      <c r="AP478" s="3152"/>
      <c r="AQ478" s="3152"/>
      <c r="AR478" s="3152"/>
      <c r="AS478" s="3152"/>
      <c r="AT478" s="3152"/>
      <c r="AU478" s="3152"/>
      <c r="AV478" s="3152"/>
      <c r="AW478" s="3152"/>
    </row>
    <row r="479" spans="1:49" s="3158" customFormat="1" ht="11.25" customHeight="1">
      <c r="A479" s="3277"/>
      <c r="B479" s="3235"/>
      <c r="C479" s="3236"/>
      <c r="D479" s="3295"/>
      <c r="E479" s="3195"/>
      <c r="F479" s="3195"/>
      <c r="G479" s="3195"/>
      <c r="H479" s="3195"/>
      <c r="I479" s="3195"/>
      <c r="J479" s="3195"/>
      <c r="K479" s="3190"/>
      <c r="L479" s="3190"/>
      <c r="M479" s="3190"/>
      <c r="N479" s="3190"/>
      <c r="O479" s="3190"/>
      <c r="P479" s="3190"/>
      <c r="Q479" s="3190"/>
      <c r="R479" s="3190"/>
      <c r="S479" s="3190"/>
      <c r="T479" s="3190"/>
      <c r="U479" s="3190"/>
      <c r="V479" s="3190"/>
      <c r="W479" s="3190"/>
      <c r="X479" s="3190"/>
      <c r="Y479" s="3190"/>
      <c r="Z479" s="3190"/>
      <c r="AA479" s="3190"/>
      <c r="AB479" s="3190"/>
      <c r="AC479" s="3190"/>
      <c r="AD479" s="3238"/>
      <c r="AE479" s="3190"/>
      <c r="AF479" s="3282"/>
      <c r="AG479" s="3175"/>
      <c r="AH479" s="3228"/>
      <c r="AI479" s="3152"/>
      <c r="AJ479" s="3152"/>
      <c r="AK479" s="3152"/>
      <c r="AL479" s="3152"/>
      <c r="AM479" s="3152"/>
      <c r="AN479" s="3152"/>
      <c r="AO479" s="3152"/>
      <c r="AP479" s="3152"/>
      <c r="AQ479" s="3152"/>
      <c r="AR479" s="3152"/>
      <c r="AS479" s="3152"/>
      <c r="AT479" s="3152"/>
      <c r="AU479" s="3152"/>
      <c r="AV479" s="3152"/>
      <c r="AW479" s="3152"/>
    </row>
    <row r="480" spans="1:49" s="3158" customFormat="1" ht="3" customHeight="1">
      <c r="A480" s="3277"/>
      <c r="B480" s="3235"/>
      <c r="C480" s="3236"/>
      <c r="D480" s="3295"/>
      <c r="E480" s="3412"/>
      <c r="F480" s="3335"/>
      <c r="G480" s="3335"/>
      <c r="H480" s="3335"/>
      <c r="I480" s="3335"/>
      <c r="J480" s="3335"/>
      <c r="K480" s="3335"/>
      <c r="L480" s="3335"/>
      <c r="M480" s="3335"/>
      <c r="N480" s="3335"/>
      <c r="O480" s="3335"/>
      <c r="P480" s="3335"/>
      <c r="Q480" s="3335"/>
      <c r="R480" s="3335"/>
      <c r="S480" s="3335"/>
      <c r="T480" s="3335"/>
      <c r="U480" s="3335"/>
      <c r="V480" s="3335"/>
      <c r="W480" s="3335"/>
      <c r="X480" s="3335"/>
      <c r="Y480" s="3335"/>
      <c r="Z480" s="3335"/>
      <c r="AA480" s="3335"/>
      <c r="AB480" s="3336"/>
      <c r="AC480" s="3190"/>
      <c r="AD480" s="3238"/>
      <c r="AE480" s="3190"/>
      <c r="AF480" s="3282"/>
      <c r="AG480" s="3175"/>
      <c r="AH480" s="3228"/>
      <c r="AI480" s="3152"/>
      <c r="AJ480" s="3152"/>
      <c r="AK480" s="3152"/>
      <c r="AL480" s="3152"/>
      <c r="AM480" s="3152"/>
      <c r="AN480" s="3152"/>
      <c r="AO480" s="3152"/>
      <c r="AP480" s="3152"/>
      <c r="AQ480" s="3152"/>
      <c r="AR480" s="3152"/>
      <c r="AS480" s="3152"/>
      <c r="AT480" s="3152"/>
      <c r="AU480" s="3152"/>
      <c r="AV480" s="3152"/>
      <c r="AW480" s="3152"/>
    </row>
    <row r="481" spans="1:49" s="3158" customFormat="1" ht="11.25" customHeight="1">
      <c r="A481" s="3277"/>
      <c r="B481" s="3235"/>
      <c r="C481" s="3236"/>
      <c r="D481" s="3295"/>
      <c r="E481" s="3413" t="s">
        <v>6787</v>
      </c>
      <c r="F481" s="3342"/>
      <c r="G481" s="3342"/>
      <c r="H481" s="3342"/>
      <c r="I481" s="3342"/>
      <c r="J481" s="3342"/>
      <c r="K481" s="3342"/>
      <c r="L481" s="3342"/>
      <c r="M481" s="3342"/>
      <c r="N481" s="3342"/>
      <c r="O481" s="3342"/>
      <c r="P481" s="3342"/>
      <c r="Q481" s="3342"/>
      <c r="R481" s="3342"/>
      <c r="S481" s="3342"/>
      <c r="T481" s="3342"/>
      <c r="U481" s="3342"/>
      <c r="V481" s="3342"/>
      <c r="W481" s="3342"/>
      <c r="X481" s="3342"/>
      <c r="Y481" s="3342"/>
      <c r="Z481" s="3342"/>
      <c r="AA481" s="3342"/>
      <c r="AB481" s="3414"/>
      <c r="AC481" s="3190"/>
      <c r="AD481" s="3238"/>
      <c r="AE481" s="3190"/>
      <c r="AF481" s="3282"/>
      <c r="AG481" s="3175"/>
      <c r="AH481" s="3228"/>
      <c r="AI481" s="3152"/>
      <c r="AJ481" s="3152"/>
      <c r="AK481" s="3152"/>
      <c r="AL481" s="3152"/>
      <c r="AM481" s="3152"/>
      <c r="AN481" s="3152"/>
      <c r="AO481" s="3152"/>
      <c r="AP481" s="3152"/>
      <c r="AQ481" s="3152"/>
      <c r="AR481" s="3152"/>
      <c r="AS481" s="3152"/>
      <c r="AT481" s="3152"/>
      <c r="AU481" s="3152"/>
      <c r="AV481" s="3152"/>
      <c r="AW481" s="3152"/>
    </row>
    <row r="482" spans="1:49" s="3158" customFormat="1" ht="2.25" customHeight="1">
      <c r="A482" s="3277"/>
      <c r="B482" s="3235"/>
      <c r="C482" s="3236"/>
      <c r="D482" s="3295"/>
      <c r="E482" s="3413"/>
      <c r="F482" s="3342"/>
      <c r="G482" s="3342"/>
      <c r="H482" s="3342"/>
      <c r="I482" s="3342"/>
      <c r="J482" s="3342"/>
      <c r="K482" s="3342"/>
      <c r="L482" s="3342"/>
      <c r="M482" s="3342"/>
      <c r="N482" s="3342"/>
      <c r="O482" s="3342"/>
      <c r="P482" s="3342"/>
      <c r="Q482" s="3342"/>
      <c r="R482" s="3342"/>
      <c r="S482" s="3342"/>
      <c r="T482" s="3342"/>
      <c r="U482" s="3342"/>
      <c r="V482" s="3342"/>
      <c r="W482" s="3342"/>
      <c r="X482" s="3342"/>
      <c r="Y482" s="3342"/>
      <c r="Z482" s="3342"/>
      <c r="AA482" s="3342"/>
      <c r="AB482" s="3414"/>
      <c r="AC482" s="3190"/>
      <c r="AD482" s="3238"/>
      <c r="AE482" s="3190"/>
      <c r="AF482" s="3282"/>
      <c r="AG482" s="3175"/>
      <c r="AH482" s="3228"/>
      <c r="AI482" s="3152"/>
      <c r="AJ482" s="3152"/>
      <c r="AK482" s="3152"/>
      <c r="AL482" s="3152"/>
      <c r="AM482" s="3152"/>
      <c r="AN482" s="3152"/>
      <c r="AO482" s="3152"/>
      <c r="AP482" s="3152"/>
      <c r="AQ482" s="3152"/>
      <c r="AR482" s="3152"/>
      <c r="AS482" s="3152"/>
      <c r="AT482" s="3152"/>
      <c r="AU482" s="3152"/>
      <c r="AV482" s="3152"/>
      <c r="AW482" s="3152"/>
    </row>
    <row r="483" spans="1:49" s="3158" customFormat="1" ht="11.25" customHeight="1">
      <c r="A483" s="3277"/>
      <c r="B483" s="3235"/>
      <c r="C483" s="3236"/>
      <c r="D483" s="3295"/>
      <c r="E483" s="3413" t="s">
        <v>719</v>
      </c>
      <c r="F483" s="3342"/>
      <c r="G483" s="3342"/>
      <c r="H483" s="3342"/>
      <c r="I483" s="3342"/>
      <c r="J483" s="3342"/>
      <c r="K483" s="3342"/>
      <c r="L483" s="3342"/>
      <c r="M483" s="3342"/>
      <c r="N483" s="3342"/>
      <c r="O483" s="3342"/>
      <c r="P483" s="3342"/>
      <c r="Q483" s="3342"/>
      <c r="R483" s="3342"/>
      <c r="S483" s="3342"/>
      <c r="T483" s="3342"/>
      <c r="U483" s="3342"/>
      <c r="V483" s="3342"/>
      <c r="W483" s="3342"/>
      <c r="X483" s="3342"/>
      <c r="Y483" s="3342"/>
      <c r="Z483" s="3342"/>
      <c r="AA483" s="3342"/>
      <c r="AB483" s="3414"/>
      <c r="AC483" s="3190"/>
      <c r="AD483" s="3238"/>
      <c r="AE483" s="3190"/>
      <c r="AF483" s="3282"/>
      <c r="AG483" s="3175"/>
      <c r="AH483" s="3228"/>
      <c r="AI483" s="3152"/>
      <c r="AJ483" s="3152"/>
      <c r="AK483" s="3152"/>
      <c r="AL483" s="3152"/>
      <c r="AM483" s="3152"/>
      <c r="AN483" s="3152"/>
      <c r="AO483" s="3152"/>
      <c r="AP483" s="3152"/>
      <c r="AQ483" s="3152"/>
      <c r="AR483" s="3152"/>
      <c r="AS483" s="3152"/>
      <c r="AT483" s="3152"/>
      <c r="AU483" s="3152"/>
      <c r="AV483" s="3152"/>
      <c r="AW483" s="3152"/>
    </row>
    <row r="484" spans="1:49" s="3158" customFormat="1" ht="11.25" customHeight="1">
      <c r="A484" s="3277"/>
      <c r="B484" s="3235"/>
      <c r="C484" s="3236"/>
      <c r="D484" s="3295"/>
      <c r="E484" s="3415" t="s">
        <v>536</v>
      </c>
      <c r="F484" s="3342"/>
      <c r="G484" s="3342"/>
      <c r="H484" s="3342"/>
      <c r="I484" s="3342"/>
      <c r="J484" s="3342"/>
      <c r="K484" s="3342"/>
      <c r="L484" s="3342"/>
      <c r="M484" s="3342"/>
      <c r="N484" s="3342"/>
      <c r="O484" s="3342"/>
      <c r="P484" s="3342"/>
      <c r="Q484" s="3342"/>
      <c r="R484" s="3342"/>
      <c r="S484" s="3342"/>
      <c r="T484" s="3342"/>
      <c r="U484" s="3342"/>
      <c r="V484" s="3342"/>
      <c r="W484" s="3342"/>
      <c r="X484" s="3342"/>
      <c r="Y484" s="3342"/>
      <c r="Z484" s="3342"/>
      <c r="AA484" s="3342"/>
      <c r="AB484" s="3414"/>
      <c r="AC484" s="3190"/>
      <c r="AD484" s="3238"/>
      <c r="AE484" s="3190"/>
      <c r="AF484" s="3282"/>
      <c r="AG484" s="3175"/>
      <c r="AH484" s="3228"/>
      <c r="AI484" s="3152"/>
      <c r="AJ484" s="3152"/>
      <c r="AK484" s="3152"/>
      <c r="AL484" s="3152"/>
      <c r="AM484" s="3152"/>
      <c r="AN484" s="3152"/>
      <c r="AO484" s="3152"/>
      <c r="AP484" s="3152"/>
      <c r="AQ484" s="3152"/>
      <c r="AR484" s="3152"/>
      <c r="AS484" s="3152"/>
      <c r="AT484" s="3152"/>
      <c r="AU484" s="3152"/>
      <c r="AV484" s="3152"/>
      <c r="AW484" s="3152"/>
    </row>
    <row r="485" spans="1:49" s="3158" customFormat="1" ht="3" customHeight="1">
      <c r="A485" s="3277"/>
      <c r="B485" s="3235"/>
      <c r="C485" s="3236"/>
      <c r="D485" s="3295"/>
      <c r="E485" s="3416" t="s">
        <v>479</v>
      </c>
      <c r="F485" s="3417"/>
      <c r="G485" s="3417"/>
      <c r="H485" s="3417"/>
      <c r="I485" s="3417"/>
      <c r="J485" s="3417"/>
      <c r="K485" s="3417"/>
      <c r="L485" s="3417"/>
      <c r="M485" s="3417"/>
      <c r="N485" s="3417"/>
      <c r="O485" s="3417"/>
      <c r="P485" s="3417"/>
      <c r="Q485" s="3417"/>
      <c r="R485" s="3417"/>
      <c r="S485" s="3417"/>
      <c r="T485" s="3417"/>
      <c r="U485" s="3417"/>
      <c r="V485" s="3417"/>
      <c r="W485" s="3417"/>
      <c r="X485" s="3417"/>
      <c r="Y485" s="3417"/>
      <c r="Z485" s="3417"/>
      <c r="AA485" s="3417"/>
      <c r="AB485" s="3418"/>
      <c r="AC485" s="3190"/>
      <c r="AD485" s="3238"/>
      <c r="AE485" s="3190"/>
      <c r="AF485" s="3282"/>
      <c r="AG485" s="3175"/>
      <c r="AH485" s="3228"/>
      <c r="AI485" s="3152"/>
      <c r="AJ485" s="3152"/>
      <c r="AK485" s="3152"/>
      <c r="AL485" s="3152"/>
      <c r="AM485" s="3152"/>
      <c r="AN485" s="3152"/>
      <c r="AO485" s="3152"/>
      <c r="AP485" s="3152"/>
      <c r="AQ485" s="3152"/>
      <c r="AR485" s="3152"/>
      <c r="AS485" s="3152"/>
      <c r="AT485" s="3152"/>
      <c r="AU485" s="3152"/>
      <c r="AV485" s="3152"/>
      <c r="AW485" s="3152"/>
    </row>
    <row r="486" spans="1:49" s="3193" customFormat="1" ht="6.75" customHeight="1">
      <c r="A486" s="3150"/>
      <c r="B486" s="3151"/>
      <c r="C486" s="3137"/>
      <c r="D486" s="3209"/>
      <c r="E486" s="3160"/>
      <c r="F486" s="3169"/>
      <c r="G486" s="3169"/>
      <c r="H486" s="3131"/>
      <c r="I486" s="3131"/>
      <c r="J486" s="3161"/>
      <c r="K486" s="3161"/>
      <c r="L486" s="3161"/>
      <c r="M486" s="3152"/>
      <c r="N486" s="3161"/>
      <c r="O486" s="3161"/>
      <c r="P486" s="3161"/>
      <c r="Q486" s="3161"/>
      <c r="R486" s="3161"/>
      <c r="S486" s="3161"/>
      <c r="T486" s="3161"/>
      <c r="U486" s="3168"/>
      <c r="V486" s="3161"/>
      <c r="W486" s="3161"/>
      <c r="X486" s="3161"/>
      <c r="Y486" s="3161"/>
      <c r="Z486" s="3161"/>
      <c r="AA486" s="3161"/>
      <c r="AB486" s="3161"/>
      <c r="AC486" s="3152"/>
      <c r="AD486" s="3191"/>
      <c r="AE486" s="3191"/>
      <c r="AF486" s="3191"/>
      <c r="AG486" s="3132"/>
      <c r="AH486" s="3152"/>
      <c r="AI486" s="3152"/>
      <c r="AJ486" s="3192"/>
      <c r="AK486" s="3192"/>
      <c r="AL486" s="3192"/>
      <c r="AM486" s="3192"/>
      <c r="AN486" s="3192"/>
      <c r="AO486" s="3192"/>
      <c r="AP486" s="3192"/>
      <c r="AQ486" s="3192"/>
      <c r="AR486" s="3192"/>
      <c r="AS486" s="3192"/>
      <c r="AT486" s="3192"/>
      <c r="AU486" s="3192"/>
      <c r="AV486" s="3192"/>
      <c r="AW486" s="3192"/>
    </row>
    <row r="487" spans="1:49" s="3193" customFormat="1" ht="6.75" customHeight="1">
      <c r="A487" s="3150"/>
      <c r="B487" s="3151"/>
      <c r="C487" s="3137"/>
      <c r="D487" s="3209"/>
      <c r="E487" s="3160"/>
      <c r="F487" s="3169"/>
      <c r="G487" s="3169"/>
      <c r="H487" s="3131"/>
      <c r="I487" s="3131"/>
      <c r="J487" s="3161"/>
      <c r="K487" s="3161"/>
      <c r="L487" s="3161"/>
      <c r="M487" s="3152"/>
      <c r="N487" s="3161"/>
      <c r="O487" s="3161"/>
      <c r="P487" s="3161"/>
      <c r="Q487" s="3161"/>
      <c r="R487" s="3161"/>
      <c r="S487" s="3161"/>
      <c r="T487" s="3161"/>
      <c r="U487" s="3168"/>
      <c r="V487" s="3161"/>
      <c r="W487" s="3161"/>
      <c r="X487" s="3161"/>
      <c r="Y487" s="3161"/>
      <c r="Z487" s="3161"/>
      <c r="AA487" s="3161"/>
      <c r="AB487" s="3161"/>
      <c r="AC487" s="3152"/>
      <c r="AD487" s="3191"/>
      <c r="AE487" s="3191"/>
      <c r="AF487" s="3191"/>
      <c r="AG487" s="3132"/>
      <c r="AH487" s="3152"/>
      <c r="AI487" s="3152"/>
      <c r="AJ487" s="3192"/>
      <c r="AK487" s="3192"/>
      <c r="AL487" s="3192"/>
      <c r="AM487" s="3192"/>
      <c r="AN487" s="3192"/>
      <c r="AO487" s="3192"/>
      <c r="AP487" s="3192"/>
      <c r="AQ487" s="3192"/>
      <c r="AR487" s="3192"/>
      <c r="AS487" s="3192"/>
      <c r="AT487" s="3192"/>
      <c r="AU487" s="3192"/>
      <c r="AV487" s="3192"/>
      <c r="AW487" s="3192"/>
    </row>
    <row r="488" spans="1:49" s="3193" customFormat="1" ht="6.75" customHeight="1">
      <c r="A488" s="3150"/>
      <c r="B488" s="3151"/>
      <c r="C488" s="3137"/>
      <c r="D488" s="3209"/>
      <c r="E488" s="3160"/>
      <c r="F488" s="3169"/>
      <c r="G488" s="3169"/>
      <c r="H488" s="3131"/>
      <c r="I488" s="3131"/>
      <c r="J488" s="3161"/>
      <c r="K488" s="3161"/>
      <c r="L488" s="3161"/>
      <c r="M488" s="3152"/>
      <c r="N488" s="3161"/>
      <c r="O488" s="3161"/>
      <c r="P488" s="3161"/>
      <c r="Q488" s="3161"/>
      <c r="R488" s="3161"/>
      <c r="S488" s="3161"/>
      <c r="T488" s="3161"/>
      <c r="U488" s="3168"/>
      <c r="V488" s="3161"/>
      <c r="W488" s="3161"/>
      <c r="X488" s="3161"/>
      <c r="Y488" s="3161"/>
      <c r="Z488" s="3161"/>
      <c r="AA488" s="3161"/>
      <c r="AB488" s="3161"/>
      <c r="AC488" s="3152"/>
      <c r="AD488" s="3191"/>
      <c r="AE488" s="3191"/>
      <c r="AF488" s="3191"/>
      <c r="AG488" s="3132"/>
      <c r="AH488" s="3152"/>
      <c r="AI488" s="3152"/>
      <c r="AJ488" s="3192"/>
      <c r="AK488" s="3192"/>
      <c r="AL488" s="3192"/>
      <c r="AM488" s="3192"/>
      <c r="AN488" s="3192"/>
      <c r="AO488" s="3192"/>
      <c r="AP488" s="3192"/>
      <c r="AQ488" s="3192"/>
      <c r="AR488" s="3192"/>
      <c r="AS488" s="3192"/>
      <c r="AT488" s="3192"/>
      <c r="AU488" s="3192"/>
      <c r="AV488" s="3192"/>
      <c r="AW488" s="3192"/>
    </row>
    <row r="489" spans="1:49" s="3193" customFormat="1" ht="6.75" customHeight="1">
      <c r="A489" s="3150"/>
      <c r="B489" s="3151"/>
      <c r="C489" s="3137"/>
      <c r="D489" s="3209"/>
      <c r="E489" s="3160"/>
      <c r="F489" s="3169"/>
      <c r="G489" s="3169"/>
      <c r="H489" s="3131"/>
      <c r="I489" s="3131"/>
      <c r="J489" s="3161"/>
      <c r="K489" s="3161"/>
      <c r="L489" s="3161"/>
      <c r="M489" s="3152"/>
      <c r="N489" s="3161"/>
      <c r="O489" s="3161"/>
      <c r="P489" s="3161"/>
      <c r="Q489" s="3161"/>
      <c r="R489" s="3161"/>
      <c r="S489" s="3161"/>
      <c r="T489" s="3161"/>
      <c r="U489" s="3168"/>
      <c r="V489" s="3161"/>
      <c r="W489" s="3161"/>
      <c r="X489" s="3161"/>
      <c r="Y489" s="3161"/>
      <c r="Z489" s="3161"/>
      <c r="AA489" s="3161"/>
      <c r="AB489" s="3161"/>
      <c r="AC489" s="3152"/>
      <c r="AD489" s="3191"/>
      <c r="AE489" s="3191"/>
      <c r="AF489" s="3191"/>
      <c r="AG489" s="3132"/>
      <c r="AH489" s="3152"/>
      <c r="AI489" s="3152"/>
      <c r="AJ489" s="3192"/>
      <c r="AK489" s="3192"/>
      <c r="AL489" s="3192"/>
      <c r="AM489" s="3192"/>
      <c r="AN489" s="3192"/>
      <c r="AO489" s="3192"/>
      <c r="AP489" s="3192"/>
      <c r="AQ489" s="3192"/>
      <c r="AR489" s="3192"/>
      <c r="AS489" s="3192"/>
      <c r="AT489" s="3192"/>
      <c r="AU489" s="3192"/>
      <c r="AV489" s="3192"/>
      <c r="AW489" s="3192"/>
    </row>
    <row r="490" spans="1:49" s="3193" customFormat="1" ht="6.75" customHeight="1">
      <c r="A490" s="3150"/>
      <c r="B490" s="3151"/>
      <c r="C490" s="3137"/>
      <c r="D490" s="3209"/>
      <c r="E490" s="3160"/>
      <c r="F490" s="3169"/>
      <c r="G490" s="3169"/>
      <c r="H490" s="3131"/>
      <c r="I490" s="3131"/>
      <c r="J490" s="3161"/>
      <c r="K490" s="3161"/>
      <c r="L490" s="3161"/>
      <c r="M490" s="3152"/>
      <c r="N490" s="3161"/>
      <c r="O490" s="3161"/>
      <c r="P490" s="3161"/>
      <c r="Q490" s="3161"/>
      <c r="R490" s="3161"/>
      <c r="S490" s="3161"/>
      <c r="T490" s="3161"/>
      <c r="U490" s="3168"/>
      <c r="V490" s="3161"/>
      <c r="W490" s="3161"/>
      <c r="X490" s="3161"/>
      <c r="Y490" s="3161"/>
      <c r="Z490" s="3161"/>
      <c r="AA490" s="3161"/>
      <c r="AB490" s="3161"/>
      <c r="AC490" s="3152"/>
      <c r="AD490" s="3191"/>
      <c r="AE490" s="3191"/>
      <c r="AF490" s="3191"/>
      <c r="AG490" s="3132"/>
      <c r="AH490" s="3152"/>
      <c r="AI490" s="3152"/>
      <c r="AJ490" s="3192"/>
      <c r="AK490" s="3192"/>
      <c r="AL490" s="3192"/>
      <c r="AM490" s="3192"/>
      <c r="AN490" s="3192"/>
      <c r="AO490" s="3192"/>
      <c r="AP490" s="3192"/>
      <c r="AQ490" s="3192"/>
      <c r="AR490" s="3192"/>
      <c r="AS490" s="3192"/>
      <c r="AT490" s="3192"/>
      <c r="AU490" s="3192"/>
      <c r="AV490" s="3192"/>
      <c r="AW490" s="3192"/>
    </row>
    <row r="491" spans="1:49" s="3193" customFormat="1" ht="6.75" customHeight="1">
      <c r="A491" s="3150"/>
      <c r="B491" s="3151"/>
      <c r="C491" s="3137"/>
      <c r="D491" s="3209"/>
      <c r="E491" s="3160"/>
      <c r="F491" s="3169"/>
      <c r="G491" s="3169"/>
      <c r="H491" s="3131"/>
      <c r="I491" s="3131"/>
      <c r="J491" s="3161"/>
      <c r="K491" s="3161"/>
      <c r="L491" s="3161"/>
      <c r="M491" s="3152"/>
      <c r="N491" s="3161"/>
      <c r="O491" s="3161"/>
      <c r="P491" s="3161"/>
      <c r="Q491" s="3161"/>
      <c r="R491" s="3161"/>
      <c r="S491" s="3161"/>
      <c r="T491" s="3161"/>
      <c r="U491" s="3168"/>
      <c r="V491" s="3161"/>
      <c r="W491" s="3161"/>
      <c r="X491" s="3161"/>
      <c r="Y491" s="3161"/>
      <c r="Z491" s="3161"/>
      <c r="AA491" s="3161"/>
      <c r="AB491" s="3161"/>
      <c r="AC491" s="3152"/>
      <c r="AD491" s="3191"/>
      <c r="AE491" s="3191"/>
      <c r="AF491" s="3191"/>
      <c r="AG491" s="3132"/>
      <c r="AH491" s="3152"/>
      <c r="AI491" s="3152"/>
      <c r="AJ491" s="3192"/>
      <c r="AK491" s="3192"/>
      <c r="AL491" s="3192"/>
      <c r="AM491" s="3192"/>
      <c r="AN491" s="3192"/>
      <c r="AO491" s="3192"/>
      <c r="AP491" s="3192"/>
      <c r="AQ491" s="3192"/>
      <c r="AR491" s="3192"/>
      <c r="AS491" s="3192"/>
      <c r="AT491" s="3192"/>
      <c r="AU491" s="3192"/>
      <c r="AV491" s="3192"/>
      <c r="AW491" s="3192"/>
    </row>
    <row r="492" spans="1:49" s="3193" customFormat="1" ht="6.75" customHeight="1">
      <c r="A492" s="3150"/>
      <c r="B492" s="3151"/>
      <c r="C492" s="3137"/>
      <c r="D492" s="3209"/>
      <c r="E492" s="3160"/>
      <c r="F492" s="3169"/>
      <c r="G492" s="3169"/>
      <c r="H492" s="3131"/>
      <c r="I492" s="3131"/>
      <c r="J492" s="3161"/>
      <c r="K492" s="3161"/>
      <c r="L492" s="3161"/>
      <c r="M492" s="3152"/>
      <c r="N492" s="3161"/>
      <c r="O492" s="3161"/>
      <c r="P492" s="3161"/>
      <c r="Q492" s="3161"/>
      <c r="R492" s="3161"/>
      <c r="S492" s="3161"/>
      <c r="T492" s="3161"/>
      <c r="U492" s="3168"/>
      <c r="V492" s="3161"/>
      <c r="W492" s="3161"/>
      <c r="X492" s="3161"/>
      <c r="Y492" s="3161"/>
      <c r="Z492" s="3161"/>
      <c r="AA492" s="3161"/>
      <c r="AB492" s="3161"/>
      <c r="AC492" s="3152"/>
      <c r="AD492" s="3191"/>
      <c r="AE492" s="3191"/>
      <c r="AF492" s="3191"/>
      <c r="AG492" s="3132"/>
      <c r="AH492" s="3152"/>
      <c r="AI492" s="3152"/>
      <c r="AJ492" s="3192"/>
      <c r="AK492" s="3192"/>
      <c r="AL492" s="3192"/>
      <c r="AM492" s="3192"/>
      <c r="AN492" s="3192"/>
      <c r="AO492" s="3192"/>
      <c r="AP492" s="3192"/>
      <c r="AQ492" s="3192"/>
      <c r="AR492" s="3192"/>
      <c r="AS492" s="3192"/>
      <c r="AT492" s="3192"/>
      <c r="AU492" s="3192"/>
      <c r="AV492" s="3192"/>
      <c r="AW492" s="3192"/>
    </row>
    <row r="493" spans="1:49" s="3193" customFormat="1" ht="6.75" customHeight="1">
      <c r="A493" s="3150"/>
      <c r="B493" s="3151"/>
      <c r="C493" s="3137"/>
      <c r="D493" s="3209"/>
      <c r="E493" s="3160"/>
      <c r="F493" s="3169"/>
      <c r="G493" s="3169"/>
      <c r="H493" s="3131"/>
      <c r="I493" s="3131"/>
      <c r="J493" s="3161"/>
      <c r="K493" s="3161"/>
      <c r="L493" s="3161"/>
      <c r="M493" s="3152"/>
      <c r="N493" s="3161"/>
      <c r="O493" s="3161"/>
      <c r="P493" s="3161"/>
      <c r="Q493" s="3161"/>
      <c r="R493" s="3161"/>
      <c r="S493" s="3161"/>
      <c r="T493" s="3161"/>
      <c r="U493" s="3168"/>
      <c r="V493" s="3161"/>
      <c r="W493" s="3161"/>
      <c r="X493" s="3161"/>
      <c r="Y493" s="3161"/>
      <c r="Z493" s="3161"/>
      <c r="AA493" s="3161"/>
      <c r="AB493" s="3161"/>
      <c r="AC493" s="3152"/>
      <c r="AD493" s="3191"/>
      <c r="AE493" s="3191"/>
      <c r="AF493" s="3191"/>
      <c r="AG493" s="3132"/>
      <c r="AH493" s="3152"/>
      <c r="AI493" s="3152"/>
      <c r="AJ493" s="3192"/>
      <c r="AK493" s="3192"/>
      <c r="AL493" s="3192"/>
      <c r="AM493" s="3192"/>
      <c r="AN493" s="3192"/>
      <c r="AO493" s="3192"/>
      <c r="AP493" s="3192"/>
      <c r="AQ493" s="3192"/>
      <c r="AR493" s="3192"/>
      <c r="AS493" s="3192"/>
      <c r="AT493" s="3192"/>
      <c r="AU493" s="3192"/>
      <c r="AV493" s="3192"/>
      <c r="AW493" s="3192"/>
    </row>
    <row r="494" spans="1:49" s="3193" customFormat="1" ht="6.75" customHeight="1">
      <c r="A494" s="3150"/>
      <c r="B494" s="3151"/>
      <c r="C494" s="3137"/>
      <c r="D494" s="3209"/>
      <c r="E494" s="3160"/>
      <c r="F494" s="3169"/>
      <c r="G494" s="3169"/>
      <c r="H494" s="3131"/>
      <c r="I494" s="3131"/>
      <c r="J494" s="3161"/>
      <c r="K494" s="3161"/>
      <c r="L494" s="3161"/>
      <c r="M494" s="3152"/>
      <c r="N494" s="3161"/>
      <c r="O494" s="3161"/>
      <c r="P494" s="3161"/>
      <c r="Q494" s="3161"/>
      <c r="R494" s="3161"/>
      <c r="S494" s="3161"/>
      <c r="T494" s="3161"/>
      <c r="U494" s="3168"/>
      <c r="V494" s="3161"/>
      <c r="W494" s="3161"/>
      <c r="X494" s="3161"/>
      <c r="Y494" s="3161"/>
      <c r="Z494" s="3161"/>
      <c r="AA494" s="3161"/>
      <c r="AB494" s="3161"/>
      <c r="AC494" s="3152"/>
      <c r="AD494" s="3191"/>
      <c r="AE494" s="3191"/>
      <c r="AF494" s="3191"/>
      <c r="AG494" s="3132"/>
      <c r="AH494" s="3152"/>
      <c r="AI494" s="3152"/>
      <c r="AJ494" s="3192"/>
      <c r="AK494" s="3192"/>
      <c r="AL494" s="3192"/>
      <c r="AM494" s="3192"/>
      <c r="AN494" s="3192"/>
      <c r="AO494" s="3192"/>
      <c r="AP494" s="3192"/>
      <c r="AQ494" s="3192"/>
      <c r="AR494" s="3192"/>
      <c r="AS494" s="3192"/>
      <c r="AT494" s="3192"/>
      <c r="AU494" s="3192"/>
      <c r="AV494" s="3192"/>
      <c r="AW494" s="3192"/>
    </row>
    <row r="495" spans="1:49" s="3193" customFormat="1" ht="6.75" customHeight="1">
      <c r="A495" s="3150"/>
      <c r="B495" s="3151"/>
      <c r="C495" s="3137"/>
      <c r="D495" s="3209"/>
      <c r="E495" s="3160"/>
      <c r="F495" s="3169"/>
      <c r="G495" s="3169"/>
      <c r="H495" s="3131"/>
      <c r="I495" s="3131"/>
      <c r="J495" s="3161"/>
      <c r="K495" s="3161"/>
      <c r="L495" s="3161"/>
      <c r="M495" s="3152"/>
      <c r="N495" s="3161"/>
      <c r="O495" s="3161"/>
      <c r="P495" s="3161"/>
      <c r="Q495" s="3161"/>
      <c r="R495" s="3161"/>
      <c r="S495" s="3161"/>
      <c r="T495" s="3161"/>
      <c r="U495" s="3168"/>
      <c r="V495" s="3161"/>
      <c r="W495" s="3161"/>
      <c r="X495" s="3161"/>
      <c r="Y495" s="3161"/>
      <c r="Z495" s="3161"/>
      <c r="AA495" s="3161"/>
      <c r="AB495" s="3161"/>
      <c r="AC495" s="3152"/>
      <c r="AD495" s="3191"/>
      <c r="AE495" s="3191"/>
      <c r="AF495" s="3191"/>
      <c r="AG495" s="3132"/>
      <c r="AH495" s="3152"/>
      <c r="AI495" s="3152"/>
      <c r="AJ495" s="3192"/>
      <c r="AK495" s="3192"/>
      <c r="AL495" s="3192"/>
      <c r="AM495" s="3192"/>
      <c r="AN495" s="3192"/>
      <c r="AO495" s="3192"/>
      <c r="AP495" s="3192"/>
      <c r="AQ495" s="3192"/>
      <c r="AR495" s="3192"/>
      <c r="AS495" s="3192"/>
      <c r="AT495" s="3192"/>
      <c r="AU495" s="3192"/>
      <c r="AV495" s="3192"/>
      <c r="AW495" s="3192"/>
    </row>
    <row r="496" spans="1:49" s="3193" customFormat="1" ht="6.75" customHeight="1">
      <c r="A496" s="3150"/>
      <c r="B496" s="3151"/>
      <c r="C496" s="3137"/>
      <c r="D496" s="3209"/>
      <c r="E496" s="3160"/>
      <c r="F496" s="3169"/>
      <c r="G496" s="3169"/>
      <c r="H496" s="3131"/>
      <c r="I496" s="3131"/>
      <c r="J496" s="3161"/>
      <c r="K496" s="3161"/>
      <c r="L496" s="3161"/>
      <c r="M496" s="3152"/>
      <c r="N496" s="3161"/>
      <c r="O496" s="3161"/>
      <c r="P496" s="3161"/>
      <c r="Q496" s="3161"/>
      <c r="R496" s="3161"/>
      <c r="S496" s="3161"/>
      <c r="T496" s="3161"/>
      <c r="U496" s="3168"/>
      <c r="V496" s="3161"/>
      <c r="W496" s="3161"/>
      <c r="X496" s="3161"/>
      <c r="Y496" s="3161"/>
      <c r="Z496" s="3161"/>
      <c r="AA496" s="3161"/>
      <c r="AB496" s="3161"/>
      <c r="AC496" s="3152"/>
      <c r="AD496" s="3191"/>
      <c r="AE496" s="3191"/>
      <c r="AF496" s="3191"/>
      <c r="AG496" s="3132"/>
      <c r="AH496" s="3152"/>
      <c r="AI496" s="3152"/>
      <c r="AJ496" s="3192"/>
      <c r="AK496" s="3192"/>
      <c r="AL496" s="3192"/>
      <c r="AM496" s="3192"/>
      <c r="AN496" s="3192"/>
      <c r="AO496" s="3192"/>
      <c r="AP496" s="3192"/>
      <c r="AQ496" s="3192"/>
      <c r="AR496" s="3192"/>
      <c r="AS496" s="3192"/>
      <c r="AT496" s="3192"/>
      <c r="AU496" s="3192"/>
      <c r="AV496" s="3192"/>
      <c r="AW496" s="3192"/>
    </row>
    <row r="497" spans="1:49" s="3193" customFormat="1" ht="6.75" customHeight="1">
      <c r="A497" s="3150"/>
      <c r="B497" s="3151"/>
      <c r="C497" s="3137"/>
      <c r="D497" s="3209"/>
      <c r="E497" s="3160"/>
      <c r="F497" s="3169"/>
      <c r="G497" s="3169"/>
      <c r="H497" s="3131"/>
      <c r="I497" s="3131"/>
      <c r="J497" s="3161"/>
      <c r="K497" s="3161"/>
      <c r="L497" s="3161"/>
      <c r="M497" s="3152"/>
      <c r="N497" s="3161"/>
      <c r="O497" s="3161"/>
      <c r="P497" s="3161"/>
      <c r="Q497" s="3161"/>
      <c r="R497" s="3161"/>
      <c r="S497" s="3161"/>
      <c r="T497" s="3161"/>
      <c r="U497" s="3168"/>
      <c r="V497" s="3161"/>
      <c r="W497" s="3161"/>
      <c r="X497" s="3161"/>
      <c r="Y497" s="3161"/>
      <c r="Z497" s="3161"/>
      <c r="AA497" s="3161"/>
      <c r="AB497" s="3161"/>
      <c r="AC497" s="3152"/>
      <c r="AD497" s="3191"/>
      <c r="AE497" s="3191"/>
      <c r="AF497" s="3191"/>
      <c r="AG497" s="3132"/>
      <c r="AH497" s="3152"/>
      <c r="AI497" s="3152"/>
      <c r="AJ497" s="3192"/>
      <c r="AK497" s="3192"/>
      <c r="AL497" s="3192"/>
      <c r="AM497" s="3192"/>
      <c r="AN497" s="3192"/>
      <c r="AO497" s="3192"/>
      <c r="AP497" s="3192"/>
      <c r="AQ497" s="3192"/>
      <c r="AR497" s="3192"/>
      <c r="AS497" s="3192"/>
      <c r="AT497" s="3192"/>
      <c r="AU497" s="3192"/>
      <c r="AV497" s="3192"/>
      <c r="AW497" s="3192"/>
    </row>
    <row r="498" spans="1:49" s="3193" customFormat="1" ht="6.75" customHeight="1">
      <c r="A498" s="3150"/>
      <c r="B498" s="3151"/>
      <c r="C498" s="3137"/>
      <c r="D498" s="3209"/>
      <c r="E498" s="3160"/>
      <c r="F498" s="3169"/>
      <c r="G498" s="3169"/>
      <c r="H498" s="3131"/>
      <c r="I498" s="3131"/>
      <c r="J498" s="3161"/>
      <c r="K498" s="3161"/>
      <c r="L498" s="3161"/>
      <c r="M498" s="3152"/>
      <c r="N498" s="3161"/>
      <c r="O498" s="3161"/>
      <c r="P498" s="3161"/>
      <c r="Q498" s="3161"/>
      <c r="R498" s="3161"/>
      <c r="S498" s="3161"/>
      <c r="T498" s="3161"/>
      <c r="U498" s="3168"/>
      <c r="V498" s="3161"/>
      <c r="W498" s="3161"/>
      <c r="X498" s="3161"/>
      <c r="Y498" s="3161"/>
      <c r="Z498" s="3161"/>
      <c r="AA498" s="3161"/>
      <c r="AB498" s="3161"/>
      <c r="AC498" s="3152"/>
      <c r="AD498" s="3191"/>
      <c r="AE498" s="3191"/>
      <c r="AF498" s="3191"/>
      <c r="AG498" s="3132"/>
      <c r="AH498" s="3152"/>
      <c r="AI498" s="3152"/>
      <c r="AJ498" s="3192"/>
      <c r="AK498" s="3192"/>
      <c r="AL498" s="3192"/>
      <c r="AM498" s="3192"/>
      <c r="AN498" s="3192"/>
      <c r="AO498" s="3192"/>
      <c r="AP498" s="3192"/>
      <c r="AQ498" s="3192"/>
      <c r="AR498" s="3192"/>
      <c r="AS498" s="3192"/>
      <c r="AT498" s="3192"/>
      <c r="AU498" s="3192"/>
      <c r="AV498" s="3192"/>
      <c r="AW498" s="3192"/>
    </row>
    <row r="499" spans="1:49" s="3193" customFormat="1" ht="6.75" customHeight="1">
      <c r="A499" s="3150"/>
      <c r="B499" s="3151"/>
      <c r="C499" s="3137"/>
      <c r="D499" s="3209"/>
      <c r="E499" s="3160"/>
      <c r="F499" s="3169"/>
      <c r="G499" s="3169"/>
      <c r="H499" s="3131"/>
      <c r="I499" s="3131"/>
      <c r="J499" s="3161"/>
      <c r="K499" s="3161"/>
      <c r="L499" s="3161"/>
      <c r="M499" s="3152"/>
      <c r="N499" s="3161"/>
      <c r="O499" s="3161"/>
      <c r="P499" s="3161"/>
      <c r="Q499" s="3161"/>
      <c r="R499" s="3161"/>
      <c r="S499" s="3161"/>
      <c r="T499" s="3161"/>
      <c r="U499" s="3168"/>
      <c r="V499" s="3161"/>
      <c r="W499" s="3161"/>
      <c r="X499" s="3161"/>
      <c r="Y499" s="3161"/>
      <c r="Z499" s="3161"/>
      <c r="AA499" s="3161"/>
      <c r="AB499" s="3161"/>
      <c r="AC499" s="3152"/>
      <c r="AD499" s="3191"/>
      <c r="AE499" s="3191"/>
      <c r="AF499" s="3191"/>
      <c r="AG499" s="3132"/>
      <c r="AH499" s="3152"/>
      <c r="AI499" s="3152"/>
      <c r="AJ499" s="3192"/>
      <c r="AK499" s="3192"/>
      <c r="AL499" s="3192"/>
      <c r="AM499" s="3192"/>
      <c r="AN499" s="3192"/>
      <c r="AO499" s="3192"/>
      <c r="AP499" s="3192"/>
      <c r="AQ499" s="3192"/>
      <c r="AR499" s="3192"/>
      <c r="AS499" s="3192"/>
      <c r="AT499" s="3192"/>
      <c r="AU499" s="3192"/>
      <c r="AV499" s="3192"/>
      <c r="AW499" s="3192"/>
    </row>
    <row r="500" spans="1:49" s="3193" customFormat="1" ht="6.75" customHeight="1">
      <c r="A500" s="3150"/>
      <c r="B500" s="3151"/>
      <c r="C500" s="3137"/>
      <c r="D500" s="3209"/>
      <c r="E500" s="3160"/>
      <c r="F500" s="3169"/>
      <c r="G500" s="3169"/>
      <c r="H500" s="3131"/>
      <c r="I500" s="3131"/>
      <c r="J500" s="3161"/>
      <c r="K500" s="3161"/>
      <c r="L500" s="3161"/>
      <c r="M500" s="3152"/>
      <c r="N500" s="3161"/>
      <c r="O500" s="3161"/>
      <c r="P500" s="3161"/>
      <c r="Q500" s="3161"/>
      <c r="R500" s="3161"/>
      <c r="S500" s="3161"/>
      <c r="T500" s="3161"/>
      <c r="U500" s="3168"/>
      <c r="V500" s="3161"/>
      <c r="W500" s="3161"/>
      <c r="X500" s="3161"/>
      <c r="Y500" s="3161"/>
      <c r="Z500" s="3161"/>
      <c r="AA500" s="3161"/>
      <c r="AB500" s="3161"/>
      <c r="AC500" s="3152"/>
      <c r="AD500" s="3191"/>
      <c r="AE500" s="3191"/>
      <c r="AF500" s="3191"/>
      <c r="AG500" s="3132"/>
      <c r="AH500" s="3152"/>
      <c r="AI500" s="3152"/>
      <c r="AJ500" s="3192"/>
      <c r="AK500" s="3192"/>
      <c r="AL500" s="3192"/>
      <c r="AM500" s="3192"/>
      <c r="AN500" s="3192"/>
      <c r="AO500" s="3192"/>
      <c r="AP500" s="3192"/>
      <c r="AQ500" s="3192"/>
      <c r="AR500" s="3192"/>
      <c r="AS500" s="3192"/>
      <c r="AT500" s="3192"/>
      <c r="AU500" s="3192"/>
      <c r="AV500" s="3192"/>
      <c r="AW500" s="3192"/>
    </row>
    <row r="501" spans="1:49" s="3193" customFormat="1" ht="6.75" customHeight="1">
      <c r="A501" s="3150"/>
      <c r="B501" s="3151"/>
      <c r="C501" s="3137"/>
      <c r="D501" s="3209"/>
      <c r="E501" s="3160"/>
      <c r="F501" s="3169"/>
      <c r="G501" s="3169"/>
      <c r="H501" s="3131"/>
      <c r="I501" s="3131"/>
      <c r="J501" s="3161"/>
      <c r="K501" s="3161"/>
      <c r="L501" s="3161"/>
      <c r="M501" s="3152"/>
      <c r="N501" s="3161"/>
      <c r="O501" s="3161"/>
      <c r="P501" s="3161"/>
      <c r="Q501" s="3161"/>
      <c r="R501" s="3161"/>
      <c r="S501" s="3161"/>
      <c r="T501" s="3161"/>
      <c r="U501" s="3168"/>
      <c r="V501" s="3161"/>
      <c r="W501" s="3161"/>
      <c r="X501" s="3161"/>
      <c r="Y501" s="3161"/>
      <c r="Z501" s="3161"/>
      <c r="AA501" s="3161"/>
      <c r="AB501" s="3161"/>
      <c r="AC501" s="3152"/>
      <c r="AD501" s="3191"/>
      <c r="AE501" s="3191"/>
      <c r="AF501" s="3191"/>
      <c r="AG501" s="3132"/>
      <c r="AH501" s="3152"/>
      <c r="AI501" s="3152"/>
      <c r="AJ501" s="3192"/>
      <c r="AK501" s="3192"/>
      <c r="AL501" s="3192"/>
      <c r="AM501" s="3192"/>
      <c r="AN501" s="3192"/>
      <c r="AO501" s="3192"/>
      <c r="AP501" s="3192"/>
      <c r="AQ501" s="3192"/>
      <c r="AR501" s="3192"/>
      <c r="AS501" s="3192"/>
      <c r="AT501" s="3192"/>
      <c r="AU501" s="3192"/>
      <c r="AV501" s="3192"/>
      <c r="AW501" s="3192"/>
    </row>
    <row r="502" spans="1:49" s="3193" customFormat="1" ht="6.75" customHeight="1">
      <c r="A502" s="3150"/>
      <c r="B502" s="3151"/>
      <c r="C502" s="3137"/>
      <c r="D502" s="3209"/>
      <c r="E502" s="3160"/>
      <c r="F502" s="3169"/>
      <c r="G502" s="3169"/>
      <c r="H502" s="3131"/>
      <c r="I502" s="3131"/>
      <c r="J502" s="3161"/>
      <c r="K502" s="3161"/>
      <c r="L502" s="3161"/>
      <c r="M502" s="3152"/>
      <c r="N502" s="3161"/>
      <c r="O502" s="3161"/>
      <c r="P502" s="3161"/>
      <c r="Q502" s="3161"/>
      <c r="R502" s="3161"/>
      <c r="S502" s="3161"/>
      <c r="T502" s="3161"/>
      <c r="U502" s="3168"/>
      <c r="V502" s="3161"/>
      <c r="W502" s="3161"/>
      <c r="X502" s="3161"/>
      <c r="Y502" s="3161"/>
      <c r="Z502" s="3161"/>
      <c r="AA502" s="3161"/>
      <c r="AB502" s="3161"/>
      <c r="AC502" s="3152"/>
      <c r="AD502" s="3191"/>
      <c r="AE502" s="3191"/>
      <c r="AF502" s="3191"/>
      <c r="AG502" s="3132"/>
      <c r="AH502" s="3152"/>
      <c r="AI502" s="3152"/>
      <c r="AJ502" s="3192"/>
      <c r="AK502" s="3192"/>
      <c r="AL502" s="3192"/>
      <c r="AM502" s="3192"/>
      <c r="AN502" s="3192"/>
      <c r="AO502" s="3192"/>
      <c r="AP502" s="3192"/>
      <c r="AQ502" s="3192"/>
      <c r="AR502" s="3192"/>
      <c r="AS502" s="3192"/>
      <c r="AT502" s="3192"/>
      <c r="AU502" s="3192"/>
      <c r="AV502" s="3192"/>
      <c r="AW502" s="3192"/>
    </row>
    <row r="503" spans="1:49" s="3193" customFormat="1" ht="6.75" customHeight="1">
      <c r="A503" s="3150"/>
      <c r="B503" s="3151"/>
      <c r="C503" s="3137"/>
      <c r="D503" s="3209"/>
      <c r="E503" s="3160"/>
      <c r="F503" s="3169"/>
      <c r="G503" s="3169"/>
      <c r="H503" s="3131"/>
      <c r="I503" s="3131"/>
      <c r="J503" s="3161"/>
      <c r="K503" s="3161"/>
      <c r="L503" s="3161"/>
      <c r="M503" s="3152"/>
      <c r="N503" s="3161"/>
      <c r="O503" s="3161"/>
      <c r="P503" s="3161"/>
      <c r="Q503" s="3161"/>
      <c r="R503" s="3161"/>
      <c r="S503" s="3161"/>
      <c r="T503" s="3161"/>
      <c r="U503" s="3168"/>
      <c r="V503" s="3161"/>
      <c r="W503" s="3161"/>
      <c r="X503" s="3161"/>
      <c r="Y503" s="3161"/>
      <c r="Z503" s="3161"/>
      <c r="AA503" s="3161"/>
      <c r="AB503" s="3161"/>
      <c r="AC503" s="3152"/>
      <c r="AD503" s="3191"/>
      <c r="AE503" s="3191"/>
      <c r="AF503" s="3191"/>
      <c r="AG503" s="3132"/>
      <c r="AH503" s="3152"/>
      <c r="AI503" s="3152"/>
      <c r="AJ503" s="3192"/>
      <c r="AK503" s="3192"/>
      <c r="AL503" s="3192"/>
      <c r="AM503" s="3192"/>
      <c r="AN503" s="3192"/>
      <c r="AO503" s="3192"/>
      <c r="AP503" s="3192"/>
      <c r="AQ503" s="3192"/>
      <c r="AR503" s="3192"/>
      <c r="AS503" s="3192"/>
      <c r="AT503" s="3192"/>
      <c r="AU503" s="3192"/>
      <c r="AV503" s="3192"/>
      <c r="AW503" s="3192"/>
    </row>
    <row r="504" spans="1:49" s="3193" customFormat="1" ht="6.75" customHeight="1">
      <c r="A504" s="3150"/>
      <c r="B504" s="3151"/>
      <c r="C504" s="3137"/>
      <c r="D504" s="3209"/>
      <c r="E504" s="3160"/>
      <c r="F504" s="3169"/>
      <c r="G504" s="3169"/>
      <c r="H504" s="3131"/>
      <c r="I504" s="3131"/>
      <c r="J504" s="3161"/>
      <c r="K504" s="3161"/>
      <c r="L504" s="3161"/>
      <c r="M504" s="3152"/>
      <c r="N504" s="3161"/>
      <c r="O504" s="3161"/>
      <c r="P504" s="3161"/>
      <c r="Q504" s="3161"/>
      <c r="R504" s="3161"/>
      <c r="S504" s="3161"/>
      <c r="T504" s="3161"/>
      <c r="U504" s="3168"/>
      <c r="V504" s="3161"/>
      <c r="W504" s="3161"/>
      <c r="X504" s="3161"/>
      <c r="Y504" s="3161"/>
      <c r="Z504" s="3161"/>
      <c r="AA504" s="3161"/>
      <c r="AB504" s="3161"/>
      <c r="AC504" s="3152"/>
      <c r="AD504" s="3191"/>
      <c r="AE504" s="3191"/>
      <c r="AF504" s="3191"/>
      <c r="AG504" s="3132"/>
      <c r="AH504" s="3152"/>
      <c r="AI504" s="3152"/>
      <c r="AJ504" s="3192"/>
      <c r="AK504" s="3192"/>
      <c r="AL504" s="3192"/>
      <c r="AM504" s="3192"/>
      <c r="AN504" s="3192"/>
      <c r="AO504" s="3192"/>
      <c r="AP504" s="3192"/>
      <c r="AQ504" s="3192"/>
      <c r="AR504" s="3192"/>
      <c r="AS504" s="3192"/>
      <c r="AT504" s="3192"/>
      <c r="AU504" s="3192"/>
      <c r="AV504" s="3192"/>
      <c r="AW504" s="3192"/>
    </row>
    <row r="505" spans="1:49" s="3193" customFormat="1" ht="6.75" customHeight="1">
      <c r="A505" s="3150"/>
      <c r="B505" s="3151"/>
      <c r="C505" s="3137"/>
      <c r="D505" s="3209"/>
      <c r="E505" s="3160"/>
      <c r="F505" s="3169"/>
      <c r="G505" s="3169"/>
      <c r="H505" s="3131"/>
      <c r="I505" s="3131"/>
      <c r="J505" s="3161"/>
      <c r="K505" s="3161"/>
      <c r="L505" s="3161"/>
      <c r="M505" s="3152"/>
      <c r="N505" s="3161"/>
      <c r="O505" s="3161"/>
      <c r="P505" s="3161"/>
      <c r="Q505" s="3161"/>
      <c r="R505" s="3161"/>
      <c r="S505" s="3161"/>
      <c r="T505" s="3161"/>
      <c r="U505" s="3168"/>
      <c r="V505" s="3161"/>
      <c r="W505" s="3161"/>
      <c r="X505" s="3161"/>
      <c r="Y505" s="3161"/>
      <c r="Z505" s="3161"/>
      <c r="AA505" s="3161"/>
      <c r="AB505" s="3161"/>
      <c r="AC505" s="3152"/>
      <c r="AD505" s="3191"/>
      <c r="AE505" s="3191"/>
      <c r="AF505" s="3191"/>
      <c r="AG505" s="3132"/>
      <c r="AH505" s="3152"/>
      <c r="AI505" s="3152"/>
      <c r="AJ505" s="3192"/>
      <c r="AK505" s="3192"/>
      <c r="AL505" s="3192"/>
      <c r="AM505" s="3192"/>
      <c r="AN505" s="3192"/>
      <c r="AO505" s="3192"/>
      <c r="AP505" s="3192"/>
      <c r="AQ505" s="3192"/>
      <c r="AR505" s="3192"/>
      <c r="AS505" s="3192"/>
      <c r="AT505" s="3192"/>
      <c r="AU505" s="3192"/>
      <c r="AV505" s="3192"/>
      <c r="AW505" s="3192"/>
    </row>
    <row r="506" spans="1:49" s="3193" customFormat="1" ht="6.75" customHeight="1">
      <c r="A506" s="3150"/>
      <c r="B506" s="3151"/>
      <c r="C506" s="3137"/>
      <c r="D506" s="3209"/>
      <c r="E506" s="3160"/>
      <c r="F506" s="3169"/>
      <c r="G506" s="3169"/>
      <c r="H506" s="3131"/>
      <c r="I506" s="3131"/>
      <c r="J506" s="3161"/>
      <c r="K506" s="3161"/>
      <c r="L506" s="3161"/>
      <c r="M506" s="3152"/>
      <c r="N506" s="3161"/>
      <c r="O506" s="3161"/>
      <c r="P506" s="3161"/>
      <c r="Q506" s="3161"/>
      <c r="R506" s="3161"/>
      <c r="S506" s="3161"/>
      <c r="T506" s="3161"/>
      <c r="U506" s="3168"/>
      <c r="V506" s="3161"/>
      <c r="W506" s="3161"/>
      <c r="X506" s="3161"/>
      <c r="Y506" s="3161"/>
      <c r="Z506" s="3161"/>
      <c r="AA506" s="3161"/>
      <c r="AB506" s="3161"/>
      <c r="AC506" s="3152"/>
      <c r="AD506" s="3191"/>
      <c r="AE506" s="3191"/>
      <c r="AF506" s="3191"/>
      <c r="AG506" s="3132"/>
      <c r="AH506" s="3152"/>
      <c r="AI506" s="3152"/>
      <c r="AJ506" s="3192"/>
      <c r="AK506" s="3192"/>
      <c r="AL506" s="3192"/>
      <c r="AM506" s="3192"/>
      <c r="AN506" s="3192"/>
      <c r="AO506" s="3192"/>
      <c r="AP506" s="3192"/>
      <c r="AQ506" s="3192"/>
      <c r="AR506" s="3192"/>
      <c r="AS506" s="3192"/>
      <c r="AT506" s="3192"/>
      <c r="AU506" s="3192"/>
      <c r="AV506" s="3192"/>
      <c r="AW506" s="3192"/>
    </row>
    <row r="520" spans="1:49" ht="12.75" customHeight="1">
      <c r="A520" s="6228">
        <v>35</v>
      </c>
      <c r="B520" s="6228"/>
      <c r="C520" s="6228"/>
      <c r="D520" s="6228"/>
      <c r="E520" s="6228"/>
      <c r="F520" s="6228"/>
      <c r="G520" s="6228"/>
      <c r="H520" s="6228"/>
      <c r="I520" s="6228"/>
      <c r="J520" s="6228"/>
      <c r="K520" s="6228"/>
      <c r="L520" s="6228"/>
      <c r="M520" s="6228"/>
      <c r="N520" s="6228"/>
      <c r="O520" s="6228"/>
      <c r="P520" s="6228"/>
      <c r="Q520" s="6228"/>
      <c r="R520" s="6228"/>
      <c r="S520" s="6228"/>
      <c r="T520" s="6228"/>
      <c r="U520" s="6228"/>
      <c r="V520" s="6228"/>
      <c r="W520" s="6228"/>
      <c r="X520" s="6228"/>
      <c r="Y520" s="6228"/>
      <c r="Z520" s="6228"/>
      <c r="AA520" s="6228"/>
      <c r="AB520" s="6228"/>
      <c r="AC520" s="6228"/>
      <c r="AD520" s="6228"/>
      <c r="AE520" s="6228"/>
      <c r="AF520" s="6228"/>
      <c r="AG520" s="6228"/>
      <c r="AH520" s="6228"/>
    </row>
    <row r="522" spans="1:49" s="3193" customFormat="1" ht="6.75" customHeight="1">
      <c r="A522" s="3150"/>
      <c r="B522" s="3151"/>
      <c r="C522" s="3137"/>
      <c r="D522" s="3209"/>
      <c r="E522" s="3160"/>
      <c r="F522" s="3169"/>
      <c r="G522" s="3169"/>
      <c r="H522" s="3131"/>
      <c r="I522" s="3131"/>
      <c r="J522" s="3161"/>
      <c r="K522" s="3161"/>
      <c r="L522" s="3161"/>
      <c r="M522" s="3152"/>
      <c r="N522" s="3161"/>
      <c r="O522" s="3161"/>
      <c r="P522" s="3161"/>
      <c r="Q522" s="3161"/>
      <c r="R522" s="3161"/>
      <c r="S522" s="3161"/>
      <c r="T522" s="3161"/>
      <c r="U522" s="3168"/>
      <c r="V522" s="3161"/>
      <c r="W522" s="3161"/>
      <c r="X522" s="3161"/>
      <c r="Y522" s="3161"/>
      <c r="Z522" s="3161"/>
      <c r="AA522" s="3161"/>
      <c r="AB522" s="3161"/>
      <c r="AC522" s="3152"/>
      <c r="AD522" s="3191"/>
      <c r="AE522" s="3191"/>
      <c r="AF522" s="3191"/>
      <c r="AG522" s="3132"/>
      <c r="AH522" s="3152"/>
      <c r="AI522" s="3152"/>
      <c r="AJ522" s="3192"/>
      <c r="AK522" s="3192"/>
      <c r="AL522" s="3192"/>
      <c r="AM522" s="3192"/>
      <c r="AN522" s="3192"/>
      <c r="AO522" s="3192"/>
      <c r="AP522" s="3192"/>
      <c r="AQ522" s="3192"/>
      <c r="AR522" s="3192"/>
      <c r="AS522" s="3192"/>
      <c r="AT522" s="3192"/>
      <c r="AU522" s="3192"/>
      <c r="AV522" s="3192"/>
      <c r="AW522" s="3192"/>
    </row>
    <row r="523" spans="1:49" ht="15" customHeight="1">
      <c r="A523" s="3118"/>
      <c r="B523" s="6164" t="s">
        <v>6728</v>
      </c>
      <c r="C523" s="6165"/>
      <c r="D523" s="6165"/>
      <c r="E523" s="6165"/>
      <c r="F523" s="6165"/>
      <c r="G523" s="6166"/>
      <c r="H523" s="6170" t="s">
        <v>381</v>
      </c>
      <c r="I523" s="6171"/>
      <c r="J523" s="3119"/>
      <c r="K523" s="3120" t="s">
        <v>714</v>
      </c>
      <c r="L523" s="3121"/>
      <c r="O523" s="3122"/>
      <c r="P523" s="3122"/>
      <c r="Q523" s="3122"/>
      <c r="R523" s="3122"/>
      <c r="S523" s="3122"/>
      <c r="T523" s="3122"/>
      <c r="U523" s="3122"/>
      <c r="V523" s="3122"/>
      <c r="W523" s="3122"/>
      <c r="X523" s="3122"/>
      <c r="Y523" s="3122"/>
      <c r="Z523" s="3122"/>
      <c r="AA523" s="3122"/>
      <c r="AB523" s="3122"/>
      <c r="AC523" s="3122"/>
      <c r="AD523" s="3122"/>
      <c r="AE523" s="3122"/>
      <c r="AF523" s="3122"/>
      <c r="AG523" s="3122"/>
      <c r="AH523" s="3117"/>
      <c r="AI523" s="3117"/>
      <c r="AJ523" s="3117"/>
      <c r="AK523" s="3117"/>
      <c r="AL523" s="3117"/>
      <c r="AM523" s="3117"/>
      <c r="AN523" s="3117"/>
      <c r="AO523" s="3117"/>
      <c r="AP523" s="3117"/>
      <c r="AQ523" s="3117"/>
      <c r="AR523" s="3117"/>
      <c r="AS523" s="3117"/>
      <c r="AT523" s="3117"/>
      <c r="AU523" s="3117"/>
      <c r="AV523" s="3117"/>
      <c r="AW523" s="3117"/>
    </row>
    <row r="524" spans="1:49" ht="15" customHeight="1">
      <c r="A524" s="3118"/>
      <c r="B524" s="6167"/>
      <c r="C524" s="6168"/>
      <c r="D524" s="6168"/>
      <c r="E524" s="6168"/>
      <c r="F524" s="6168"/>
      <c r="G524" s="6169"/>
      <c r="H524" s="6172"/>
      <c r="I524" s="6173"/>
      <c r="J524" s="3123"/>
      <c r="K524" s="3124" t="s">
        <v>715</v>
      </c>
      <c r="L524" s="3121"/>
      <c r="O524" s="3122"/>
      <c r="P524" s="3122"/>
      <c r="Q524" s="3122"/>
      <c r="R524" s="3122"/>
      <c r="S524" s="3122"/>
      <c r="T524" s="3122"/>
      <c r="U524" s="3122"/>
      <c r="V524" s="3122"/>
      <c r="W524" s="3122"/>
      <c r="X524" s="3122"/>
      <c r="Y524" s="3122"/>
      <c r="Z524" s="3122"/>
      <c r="AA524" s="3122"/>
      <c r="AB524" s="3122"/>
      <c r="AC524" s="3122"/>
      <c r="AD524" s="3122"/>
      <c r="AE524" s="3122"/>
      <c r="AF524" s="3122"/>
      <c r="AG524" s="3122"/>
      <c r="AH524" s="3117"/>
      <c r="AI524" s="3117"/>
      <c r="AJ524" s="3117"/>
      <c r="AK524" s="3117"/>
      <c r="AL524" s="3117"/>
      <c r="AM524" s="3117"/>
      <c r="AN524" s="3117"/>
      <c r="AO524" s="3117"/>
      <c r="AP524" s="3117"/>
      <c r="AQ524" s="3117"/>
      <c r="AR524" s="3117"/>
      <c r="AS524" s="3117"/>
      <c r="AT524" s="3117"/>
      <c r="AU524" s="3117"/>
      <c r="AV524" s="3117"/>
      <c r="AW524" s="3117"/>
    </row>
    <row r="525" spans="1:49" ht="15" customHeight="1">
      <c r="A525" s="3118"/>
      <c r="Z525" s="3125"/>
      <c r="AA525" s="3125"/>
      <c r="AB525" s="3125"/>
      <c r="AC525" s="3125"/>
      <c r="AD525" s="3125"/>
      <c r="AE525" s="3125"/>
      <c r="AF525" s="3125"/>
      <c r="AG525" s="3125"/>
      <c r="AH525" s="3117"/>
      <c r="AI525" s="3117"/>
      <c r="AJ525" s="3117"/>
      <c r="AK525" s="3117"/>
      <c r="AL525" s="3117"/>
      <c r="AM525" s="3117"/>
      <c r="AN525" s="3117"/>
      <c r="AO525" s="3117"/>
      <c r="AP525" s="3117"/>
      <c r="AQ525" s="3117"/>
      <c r="AR525" s="3117"/>
      <c r="AS525" s="3117"/>
      <c r="AT525" s="3117"/>
      <c r="AU525" s="3117"/>
      <c r="AV525" s="3117"/>
      <c r="AW525" s="3117"/>
    </row>
    <row r="526" spans="1:49" ht="6.75" customHeight="1">
      <c r="A526" s="3118"/>
      <c r="B526" s="3122"/>
      <c r="C526" s="3122"/>
      <c r="D526" s="3122"/>
      <c r="E526" s="3122"/>
      <c r="G526" s="3122"/>
      <c r="H526" s="3122"/>
      <c r="I526" s="3122"/>
      <c r="J526" s="3122"/>
      <c r="K526" s="3122"/>
      <c r="L526" s="3122"/>
      <c r="M526" s="3122"/>
      <c r="N526" s="3122"/>
      <c r="O526" s="3122"/>
      <c r="P526" s="3122"/>
      <c r="Q526" s="3122"/>
      <c r="R526" s="3122"/>
      <c r="S526" s="3122"/>
      <c r="T526" s="3122"/>
      <c r="U526" s="3122"/>
      <c r="V526" s="3122"/>
      <c r="W526" s="3122"/>
      <c r="X526" s="3122"/>
      <c r="Y526" s="3122"/>
      <c r="Z526" s="3122"/>
      <c r="AA526" s="3122"/>
      <c r="AB526" s="3122"/>
      <c r="AC526" s="3122"/>
      <c r="AD526" s="3122"/>
      <c r="AE526" s="3122"/>
      <c r="AF526" s="3122"/>
      <c r="AG526" s="3122"/>
      <c r="AH526" s="3117"/>
      <c r="AI526" s="3117"/>
      <c r="AJ526" s="3117"/>
      <c r="AK526" s="3117"/>
      <c r="AL526" s="3117"/>
      <c r="AM526" s="3117"/>
      <c r="AN526" s="3117"/>
      <c r="AO526" s="3117"/>
      <c r="AP526" s="3117"/>
      <c r="AQ526" s="3117"/>
      <c r="AR526" s="3117"/>
      <c r="AS526" s="3117"/>
      <c r="AT526" s="3117"/>
      <c r="AU526" s="3117"/>
      <c r="AV526" s="3117"/>
      <c r="AW526" s="3117"/>
    </row>
    <row r="527" spans="1:49" ht="15" customHeight="1">
      <c r="A527" s="3118"/>
      <c r="B527" s="6187" t="s">
        <v>382</v>
      </c>
      <c r="C527" s="6188"/>
      <c r="D527" s="6188"/>
      <c r="E527" s="6189"/>
      <c r="F527" s="6190">
        <v>2</v>
      </c>
      <c r="G527" s="6191"/>
      <c r="H527" s="3126" t="s">
        <v>1337</v>
      </c>
      <c r="J527" s="3122"/>
      <c r="K527" s="3122"/>
      <c r="L527" s="3122"/>
      <c r="M527" s="3122"/>
      <c r="N527" s="3122"/>
      <c r="O527" s="3122"/>
      <c r="P527" s="3122"/>
      <c r="Q527" s="3122"/>
      <c r="R527" s="3122"/>
      <c r="S527" s="3122"/>
      <c r="T527" s="3122"/>
      <c r="U527" s="3122"/>
      <c r="V527" s="3122"/>
      <c r="W527" s="3122"/>
      <c r="X527" s="3122"/>
      <c r="Y527" s="3122"/>
      <c r="Z527" s="3122"/>
      <c r="AA527" s="3122"/>
      <c r="AB527" s="3122"/>
      <c r="AC527" s="3122"/>
      <c r="AD527" s="3122"/>
      <c r="AE527" s="3122"/>
      <c r="AF527" s="3122"/>
      <c r="AG527" s="3122"/>
      <c r="AH527" s="3117"/>
      <c r="AI527" s="3117"/>
      <c r="AJ527" s="3117"/>
      <c r="AK527" s="3117"/>
      <c r="AL527" s="3117"/>
      <c r="AM527" s="3117"/>
      <c r="AN527" s="3117"/>
      <c r="AO527" s="3117"/>
      <c r="AP527" s="3117"/>
      <c r="AQ527" s="3117"/>
      <c r="AR527" s="3117"/>
      <c r="AS527" s="3117"/>
      <c r="AT527" s="3117"/>
      <c r="AU527" s="3117"/>
      <c r="AV527" s="3117"/>
      <c r="AW527" s="3117"/>
    </row>
    <row r="528" spans="1:49" ht="15" customHeight="1">
      <c r="A528" s="3118"/>
      <c r="B528" s="6194" t="s">
        <v>6729</v>
      </c>
      <c r="C528" s="6195"/>
      <c r="D528" s="6195"/>
      <c r="E528" s="6196"/>
      <c r="F528" s="6192"/>
      <c r="G528" s="6193"/>
      <c r="H528" s="3127" t="s">
        <v>575</v>
      </c>
      <c r="J528" s="3122"/>
      <c r="K528" s="3122"/>
      <c r="L528" s="3122"/>
      <c r="M528" s="3122"/>
      <c r="N528" s="3122"/>
      <c r="O528" s="3122"/>
      <c r="P528" s="3122"/>
      <c r="Q528" s="3122"/>
      <c r="R528" s="3122"/>
      <c r="S528" s="3122"/>
      <c r="T528" s="3122"/>
      <c r="U528" s="3122"/>
      <c r="V528" s="3122"/>
      <c r="W528" s="3122"/>
      <c r="X528" s="3122"/>
      <c r="Y528" s="3122"/>
      <c r="Z528" s="3122"/>
      <c r="AA528" s="3122"/>
      <c r="AB528" s="3122"/>
      <c r="AC528" s="3122"/>
      <c r="AD528" s="3122"/>
      <c r="AE528" s="3122"/>
      <c r="AF528" s="3122"/>
      <c r="AG528" s="3122"/>
      <c r="AH528" s="3117"/>
      <c r="AI528" s="3117"/>
      <c r="AJ528" s="3117"/>
      <c r="AK528" s="3117"/>
      <c r="AL528" s="3117"/>
      <c r="AM528" s="3117"/>
      <c r="AN528" s="3117"/>
      <c r="AO528" s="3117"/>
      <c r="AP528" s="3117"/>
      <c r="AQ528" s="3117"/>
      <c r="AR528" s="3117"/>
      <c r="AS528" s="3117"/>
      <c r="AT528" s="3117"/>
      <c r="AU528" s="3117"/>
      <c r="AV528" s="3117"/>
      <c r="AW528" s="3117"/>
    </row>
    <row r="529" spans="1:49" s="3193" customFormat="1" ht="10.5" customHeight="1">
      <c r="A529" s="3278"/>
      <c r="B529" s="3279"/>
      <c r="C529" s="3279"/>
      <c r="D529" s="3279"/>
      <c r="E529" s="3279"/>
      <c r="F529" s="3279"/>
      <c r="G529" s="3279"/>
      <c r="H529" s="3279"/>
      <c r="I529" s="3279"/>
      <c r="J529" s="3279"/>
      <c r="K529" s="3279"/>
      <c r="L529" s="3279"/>
      <c r="M529" s="3279"/>
      <c r="N529" s="3279"/>
      <c r="O529" s="3279"/>
      <c r="P529" s="3279"/>
      <c r="Q529" s="3279"/>
      <c r="R529" s="3279"/>
      <c r="S529" s="3279"/>
      <c r="T529" s="3279"/>
      <c r="U529" s="3279"/>
      <c r="V529" s="3279"/>
      <c r="W529" s="3279"/>
      <c r="X529" s="3279"/>
      <c r="Y529" s="3279"/>
      <c r="Z529" s="3279"/>
      <c r="AA529" s="3279"/>
      <c r="AB529" s="3279"/>
      <c r="AC529" s="3279"/>
      <c r="AD529" s="3279"/>
      <c r="AE529" s="3279"/>
      <c r="AF529" s="3279"/>
      <c r="AG529" s="3279"/>
      <c r="AH529" s="3279"/>
      <c r="AI529" s="3152"/>
      <c r="AJ529" s="3192"/>
      <c r="AK529" s="3192"/>
      <c r="AL529" s="3192"/>
      <c r="AM529" s="3192"/>
      <c r="AN529" s="3192"/>
      <c r="AO529" s="3192"/>
      <c r="AP529" s="3192"/>
      <c r="AQ529" s="3192"/>
      <c r="AR529" s="3192"/>
      <c r="AS529" s="3192"/>
      <c r="AT529" s="3192"/>
      <c r="AU529" s="3192"/>
      <c r="AV529" s="3192"/>
      <c r="AW529" s="3192"/>
    </row>
    <row r="530" spans="1:49" s="3158" customFormat="1" ht="11.25" customHeight="1">
      <c r="A530" s="3277"/>
      <c r="B530" s="6224" t="s">
        <v>523</v>
      </c>
      <c r="C530" s="6224"/>
      <c r="D530" s="3190" t="s">
        <v>539</v>
      </c>
      <c r="E530" s="3256"/>
      <c r="F530" s="3256"/>
      <c r="G530" s="3256"/>
      <c r="H530" s="3256"/>
      <c r="I530" s="3256"/>
      <c r="J530" s="3256"/>
      <c r="K530" s="3256"/>
      <c r="L530" s="3256"/>
      <c r="M530" s="3256"/>
      <c r="N530" s="3256"/>
      <c r="O530" s="3256"/>
      <c r="P530" s="3256"/>
      <c r="Q530" s="3256"/>
      <c r="R530" s="3256"/>
      <c r="S530" s="3256"/>
      <c r="T530" s="3256"/>
      <c r="U530" s="3256"/>
      <c r="V530" s="3256"/>
      <c r="W530" s="3256"/>
      <c r="X530" s="3256"/>
      <c r="Y530" s="3256"/>
      <c r="Z530" s="3256"/>
      <c r="AA530" s="3256"/>
      <c r="AB530" s="3256"/>
      <c r="AC530" s="3256"/>
      <c r="AD530" s="3256"/>
      <c r="AE530" s="3256"/>
      <c r="AF530" s="3282"/>
      <c r="AG530" s="3175"/>
      <c r="AH530" s="3228"/>
      <c r="AI530" s="3152"/>
      <c r="AJ530" s="3152"/>
      <c r="AK530" s="3152"/>
      <c r="AL530" s="3152"/>
      <c r="AM530" s="3152"/>
      <c r="AN530" s="3152"/>
      <c r="AO530" s="3152"/>
      <c r="AP530" s="3152"/>
      <c r="AQ530" s="3152"/>
      <c r="AR530" s="3152"/>
      <c r="AS530" s="3152"/>
      <c r="AT530" s="3152"/>
      <c r="AU530" s="3152"/>
      <c r="AV530" s="3152"/>
      <c r="AW530" s="3152"/>
    </row>
    <row r="531" spans="1:49" s="3158" customFormat="1" ht="11.25" customHeight="1">
      <c r="A531" s="3277"/>
      <c r="B531" s="3256"/>
      <c r="C531" s="3256"/>
      <c r="D531" s="3214" t="s">
        <v>1547</v>
      </c>
      <c r="E531" s="3256"/>
      <c r="F531" s="3256"/>
      <c r="G531" s="3256"/>
      <c r="H531" s="3256"/>
      <c r="I531" s="3256"/>
      <c r="J531" s="3256"/>
      <c r="K531" s="3256"/>
      <c r="L531" s="3256"/>
      <c r="M531" s="3256"/>
      <c r="N531" s="3256"/>
      <c r="O531" s="3256"/>
      <c r="P531" s="3256"/>
      <c r="Q531" s="3256"/>
      <c r="R531" s="3256"/>
      <c r="S531" s="3256"/>
      <c r="T531" s="3256"/>
      <c r="U531" s="3256"/>
      <c r="V531" s="3256"/>
      <c r="W531" s="3256"/>
      <c r="X531" s="3256"/>
      <c r="Y531" s="3256"/>
      <c r="Z531" s="3256"/>
      <c r="AA531" s="3256"/>
      <c r="AB531" s="3256"/>
      <c r="AC531" s="3256"/>
      <c r="AD531" s="3256"/>
      <c r="AE531" s="3256"/>
      <c r="AF531" s="3282"/>
      <c r="AG531" s="3175"/>
      <c r="AH531" s="3228"/>
      <c r="AI531" s="3152"/>
      <c r="AJ531" s="3152"/>
      <c r="AK531" s="3152"/>
      <c r="AL531" s="3152"/>
      <c r="AM531" s="3152"/>
      <c r="AN531" s="3152"/>
      <c r="AO531" s="3152"/>
      <c r="AP531" s="3152"/>
      <c r="AQ531" s="3152"/>
      <c r="AR531" s="3152"/>
      <c r="AS531" s="3152"/>
      <c r="AT531" s="3152"/>
      <c r="AU531" s="3152"/>
      <c r="AV531" s="3152"/>
      <c r="AW531" s="3152"/>
    </row>
    <row r="532" spans="1:49" s="3158" customFormat="1" ht="11.25" customHeight="1">
      <c r="A532" s="3277"/>
      <c r="B532" s="3256"/>
      <c r="C532" s="3256"/>
      <c r="D532" s="3256"/>
      <c r="E532" s="3256"/>
      <c r="F532" s="3256"/>
      <c r="G532" s="3256"/>
      <c r="H532" s="3256"/>
      <c r="I532" s="3256"/>
      <c r="J532" s="3256"/>
      <c r="K532" s="3256"/>
      <c r="L532" s="3256"/>
      <c r="M532" s="3256"/>
      <c r="N532" s="3256"/>
      <c r="O532" s="3256"/>
      <c r="P532" s="3256"/>
      <c r="Q532" s="3256"/>
      <c r="R532" s="3256"/>
      <c r="S532" s="3256"/>
      <c r="T532" s="3256"/>
      <c r="U532" s="3256"/>
      <c r="V532" s="3256"/>
      <c r="W532" s="3256"/>
      <c r="X532" s="3256"/>
      <c r="Y532" s="3256"/>
      <c r="Z532" s="3256"/>
      <c r="AA532" s="3256"/>
      <c r="AB532" s="3256"/>
      <c r="AC532" s="3256"/>
      <c r="AD532" s="3256"/>
      <c r="AE532" s="3256"/>
      <c r="AF532" s="3282"/>
      <c r="AG532" s="3175"/>
      <c r="AH532" s="3228"/>
      <c r="AI532" s="3152"/>
      <c r="AJ532" s="3152"/>
      <c r="AK532" s="3152"/>
      <c r="AL532" s="3152"/>
      <c r="AM532" s="3152"/>
      <c r="AN532" s="3152"/>
      <c r="AO532" s="3152"/>
      <c r="AP532" s="3152"/>
      <c r="AQ532" s="3152"/>
      <c r="AR532" s="3152"/>
      <c r="AS532" s="3152"/>
      <c r="AT532" s="3152"/>
      <c r="AU532" s="3152"/>
      <c r="AV532" s="3152"/>
      <c r="AW532" s="3152"/>
    </row>
    <row r="533" spans="1:49" s="3158" customFormat="1" ht="11.25" customHeight="1">
      <c r="A533" s="3277"/>
      <c r="B533" s="3256"/>
      <c r="C533" s="3256"/>
      <c r="D533" s="3284" t="s">
        <v>86</v>
      </c>
      <c r="E533" s="3280" t="s">
        <v>6788</v>
      </c>
      <c r="F533" s="3256"/>
      <c r="G533" s="3256"/>
      <c r="H533" s="3256"/>
      <c r="I533" s="3256"/>
      <c r="J533" s="3256"/>
      <c r="K533" s="3256"/>
      <c r="L533" s="3256"/>
      <c r="M533" s="3256"/>
      <c r="N533" s="3256"/>
      <c r="O533" s="3256"/>
      <c r="P533" s="3256"/>
      <c r="Q533" s="3256"/>
      <c r="R533" s="3256"/>
      <c r="S533" s="3256"/>
      <c r="T533" s="3256"/>
      <c r="U533" s="3256"/>
      <c r="V533" s="3256"/>
      <c r="W533" s="3256"/>
      <c r="X533" s="3256"/>
      <c r="Y533" s="3256"/>
      <c r="Z533" s="3256"/>
      <c r="AA533" s="3256"/>
      <c r="AB533" s="3256"/>
      <c r="AC533" s="3256"/>
      <c r="AD533" s="3388" t="s">
        <v>503</v>
      </c>
      <c r="AE533" s="3256"/>
      <c r="AF533" s="3282"/>
      <c r="AG533" s="3175"/>
      <c r="AH533" s="3228"/>
      <c r="AI533" s="3152"/>
      <c r="AJ533" s="3152"/>
      <c r="AK533" s="3152"/>
      <c r="AL533" s="3152"/>
      <c r="AM533" s="3152"/>
      <c r="AN533" s="3152"/>
      <c r="AO533" s="3152"/>
      <c r="AP533" s="3152"/>
      <c r="AQ533" s="3152"/>
      <c r="AR533" s="3152"/>
      <c r="AS533" s="3152"/>
      <c r="AT533" s="3152"/>
      <c r="AU533" s="3152"/>
      <c r="AV533" s="3152"/>
      <c r="AW533" s="3152"/>
    </row>
    <row r="534" spans="1:49" s="3158" customFormat="1" ht="11.25" customHeight="1">
      <c r="A534" s="3277"/>
      <c r="B534" s="3419"/>
      <c r="C534" s="3419"/>
      <c r="D534" s="3420"/>
      <c r="E534" s="3421"/>
      <c r="F534" s="3421"/>
      <c r="G534" s="3260" t="s">
        <v>540</v>
      </c>
      <c r="H534" s="3419"/>
      <c r="I534" s="3419"/>
      <c r="J534" s="3419"/>
      <c r="K534" s="3419"/>
      <c r="L534" s="3419"/>
      <c r="M534" s="3419"/>
      <c r="N534" s="3419"/>
      <c r="O534" s="3419"/>
      <c r="P534" s="3419"/>
      <c r="Q534" s="3419"/>
      <c r="R534" s="3419"/>
      <c r="S534" s="3419"/>
      <c r="T534" s="3419"/>
      <c r="U534" s="3419"/>
      <c r="V534" s="3419"/>
      <c r="W534" s="3419"/>
      <c r="X534" s="3419"/>
      <c r="Y534" s="3419"/>
      <c r="Z534" s="3419"/>
      <c r="AA534" s="6229">
        <v>51</v>
      </c>
      <c r="AB534" s="6180"/>
      <c r="AC534" s="6181"/>
      <c r="AD534" s="6182"/>
      <c r="AE534" s="6230" t="s">
        <v>91</v>
      </c>
      <c r="AF534" s="3282"/>
      <c r="AG534" s="3175"/>
      <c r="AH534" s="3228"/>
      <c r="AI534" s="3152"/>
      <c r="AJ534" s="3152"/>
      <c r="AK534" s="3152"/>
      <c r="AL534" s="3152"/>
      <c r="AM534" s="3152"/>
      <c r="AN534" s="3152"/>
      <c r="AO534" s="3152"/>
      <c r="AP534" s="3152"/>
      <c r="AQ534" s="3152"/>
      <c r="AR534" s="3152"/>
      <c r="AS534" s="3152"/>
      <c r="AT534" s="3152"/>
      <c r="AU534" s="3152"/>
      <c r="AV534" s="3152"/>
      <c r="AW534" s="3152"/>
    </row>
    <row r="535" spans="1:49" s="3158" customFormat="1" ht="11.25" customHeight="1">
      <c r="A535" s="3277"/>
      <c r="B535" s="3256"/>
      <c r="C535" s="3256"/>
      <c r="D535" s="3280"/>
      <c r="E535" s="3422"/>
      <c r="F535" s="3422"/>
      <c r="G535" s="3214" t="s">
        <v>541</v>
      </c>
      <c r="H535" s="3256"/>
      <c r="I535" s="3256"/>
      <c r="J535" s="3256"/>
      <c r="K535" s="3256"/>
      <c r="L535" s="3256"/>
      <c r="M535" s="3256"/>
      <c r="N535" s="3256"/>
      <c r="O535" s="3256"/>
      <c r="P535" s="3256"/>
      <c r="Q535" s="3256"/>
      <c r="R535" s="3256"/>
      <c r="S535" s="3256"/>
      <c r="T535" s="3256"/>
      <c r="U535" s="3256"/>
      <c r="V535" s="3256"/>
      <c r="W535" s="3256"/>
      <c r="X535" s="3256"/>
      <c r="Y535" s="3256"/>
      <c r="Z535" s="3256"/>
      <c r="AA535" s="6229"/>
      <c r="AB535" s="6183"/>
      <c r="AC535" s="6184"/>
      <c r="AD535" s="6185"/>
      <c r="AE535" s="6230"/>
      <c r="AF535" s="3282"/>
      <c r="AG535" s="3175"/>
      <c r="AH535" s="3228"/>
      <c r="AI535" s="3152"/>
      <c r="AJ535" s="3152"/>
      <c r="AK535" s="3152"/>
      <c r="AL535" s="3152"/>
      <c r="AM535" s="3152"/>
      <c r="AN535" s="3152"/>
      <c r="AO535" s="3152"/>
      <c r="AP535" s="3152"/>
      <c r="AQ535" s="3152"/>
      <c r="AR535" s="3152"/>
      <c r="AS535" s="3152"/>
      <c r="AT535" s="3152"/>
      <c r="AU535" s="3152"/>
      <c r="AV535" s="3152"/>
      <c r="AW535" s="3152"/>
    </row>
    <row r="536" spans="1:49" s="3158" customFormat="1" ht="11.25" customHeight="1">
      <c r="A536" s="3277"/>
      <c r="B536" s="3256"/>
      <c r="C536" s="3256"/>
      <c r="D536" s="3280"/>
      <c r="E536" s="3422"/>
      <c r="F536" s="3422"/>
      <c r="G536" s="3214"/>
      <c r="H536" s="3256"/>
      <c r="I536" s="3256"/>
      <c r="J536" s="3256"/>
      <c r="K536" s="3256"/>
      <c r="L536" s="3256"/>
      <c r="M536" s="3256"/>
      <c r="N536" s="3256"/>
      <c r="O536" s="3256"/>
      <c r="P536" s="3256"/>
      <c r="Q536" s="3256"/>
      <c r="R536" s="3256"/>
      <c r="S536" s="3256"/>
      <c r="T536" s="3256"/>
      <c r="U536" s="3256"/>
      <c r="V536" s="3256"/>
      <c r="W536" s="3256"/>
      <c r="X536" s="3256"/>
      <c r="Y536" s="3256"/>
      <c r="Z536" s="3256"/>
      <c r="AA536" s="3256"/>
      <c r="AB536" s="3268"/>
      <c r="AC536" s="3268"/>
      <c r="AD536" s="3268"/>
      <c r="AE536" s="3256"/>
      <c r="AF536" s="3282"/>
      <c r="AG536" s="3175"/>
      <c r="AH536" s="3228"/>
      <c r="AI536" s="3152"/>
      <c r="AJ536" s="3152"/>
      <c r="AK536" s="3152"/>
      <c r="AL536" s="3152"/>
      <c r="AM536" s="3152"/>
      <c r="AN536" s="3152"/>
      <c r="AO536" s="3152"/>
      <c r="AP536" s="3152"/>
      <c r="AQ536" s="3152"/>
      <c r="AR536" s="3152"/>
      <c r="AS536" s="3152"/>
      <c r="AT536" s="3152"/>
      <c r="AU536" s="3152"/>
      <c r="AV536" s="3152"/>
      <c r="AW536" s="3152"/>
    </row>
    <row r="537" spans="1:49" s="3158" customFormat="1" ht="11.25" customHeight="1">
      <c r="A537" s="3277"/>
      <c r="B537" s="3256"/>
      <c r="C537" s="3256"/>
      <c r="D537" s="3284" t="s">
        <v>89</v>
      </c>
      <c r="E537" s="3280" t="s">
        <v>6789</v>
      </c>
      <c r="F537" s="3256"/>
      <c r="G537" s="3256"/>
      <c r="H537" s="3256"/>
      <c r="I537" s="3256"/>
      <c r="J537" s="3256"/>
      <c r="K537" s="3256"/>
      <c r="L537" s="3256"/>
      <c r="M537" s="3256"/>
      <c r="N537" s="3256"/>
      <c r="O537" s="3256"/>
      <c r="P537" s="3256"/>
      <c r="Q537" s="3256"/>
      <c r="R537" s="3256"/>
      <c r="S537" s="3256"/>
      <c r="T537" s="3256"/>
      <c r="U537" s="3256"/>
      <c r="V537" s="3256"/>
      <c r="W537" s="3256"/>
      <c r="X537" s="3256"/>
      <c r="Y537" s="3256"/>
      <c r="Z537" s="3256"/>
      <c r="AA537" s="3256"/>
      <c r="AB537" s="3268"/>
      <c r="AC537" s="3268"/>
      <c r="AD537" s="3268"/>
      <c r="AE537" s="3256"/>
      <c r="AF537" s="3282"/>
      <c r="AG537" s="3175"/>
      <c r="AH537" s="3228"/>
      <c r="AI537" s="3152"/>
      <c r="AJ537" s="3152"/>
      <c r="AK537" s="3152"/>
      <c r="AL537" s="3152"/>
      <c r="AM537" s="3152"/>
      <c r="AN537" s="3152"/>
      <c r="AO537" s="3152"/>
      <c r="AP537" s="3152"/>
      <c r="AQ537" s="3152"/>
      <c r="AR537" s="3152"/>
      <c r="AS537" s="3152"/>
      <c r="AT537" s="3152"/>
      <c r="AU537" s="3152"/>
      <c r="AV537" s="3152"/>
      <c r="AW537" s="3152"/>
    </row>
    <row r="538" spans="1:49" s="3158" customFormat="1" ht="11.25" customHeight="1">
      <c r="A538" s="3277"/>
      <c r="B538" s="3256"/>
      <c r="C538" s="3256"/>
      <c r="D538" s="3291"/>
      <c r="E538" s="3214"/>
      <c r="F538" s="3256"/>
      <c r="G538" s="3190" t="s">
        <v>542</v>
      </c>
      <c r="H538" s="3256"/>
      <c r="I538" s="3256"/>
      <c r="J538" s="3256"/>
      <c r="K538" s="3256"/>
      <c r="L538" s="3256"/>
      <c r="M538" s="3256"/>
      <c r="N538" s="3256"/>
      <c r="O538" s="3256"/>
      <c r="P538" s="3256"/>
      <c r="Q538" s="3256"/>
      <c r="R538" s="3256"/>
      <c r="S538" s="3256"/>
      <c r="T538" s="3256"/>
      <c r="U538" s="3256"/>
      <c r="V538" s="3256"/>
      <c r="W538" s="3256"/>
      <c r="X538" s="3256"/>
      <c r="Y538" s="3256"/>
      <c r="Z538" s="3256"/>
      <c r="AA538" s="6229">
        <v>52</v>
      </c>
      <c r="AB538" s="6180"/>
      <c r="AC538" s="6181"/>
      <c r="AD538" s="6182"/>
      <c r="AE538" s="6230" t="s">
        <v>91</v>
      </c>
      <c r="AF538" s="3282"/>
      <c r="AG538" s="3175"/>
      <c r="AH538" s="3228"/>
      <c r="AI538" s="3152"/>
      <c r="AJ538" s="3152"/>
      <c r="AK538" s="3152"/>
      <c r="AL538" s="3152"/>
      <c r="AM538" s="3152"/>
      <c r="AN538" s="3152"/>
      <c r="AO538" s="3152"/>
      <c r="AP538" s="3152"/>
      <c r="AQ538" s="3152"/>
      <c r="AR538" s="3152"/>
      <c r="AS538" s="3152"/>
      <c r="AT538" s="3152"/>
      <c r="AU538" s="3152"/>
      <c r="AV538" s="3152"/>
      <c r="AW538" s="3152"/>
    </row>
    <row r="539" spans="1:49" s="3158" customFormat="1" ht="11.25" customHeight="1">
      <c r="A539" s="3277"/>
      <c r="B539" s="3256"/>
      <c r="C539" s="3256"/>
      <c r="D539" s="3280"/>
      <c r="E539" s="3214"/>
      <c r="F539" s="3256"/>
      <c r="G539" s="3214" t="s">
        <v>543</v>
      </c>
      <c r="H539" s="3256"/>
      <c r="I539" s="3256"/>
      <c r="J539" s="3256"/>
      <c r="K539" s="3256"/>
      <c r="L539" s="3256"/>
      <c r="M539" s="3256"/>
      <c r="N539" s="3256"/>
      <c r="O539" s="3256"/>
      <c r="P539" s="3256"/>
      <c r="Q539" s="3256"/>
      <c r="R539" s="3256"/>
      <c r="S539" s="3256"/>
      <c r="T539" s="3256"/>
      <c r="U539" s="3256"/>
      <c r="V539" s="3256"/>
      <c r="W539" s="3256"/>
      <c r="X539" s="3256"/>
      <c r="Y539" s="3256"/>
      <c r="Z539" s="3256"/>
      <c r="AA539" s="6229"/>
      <c r="AB539" s="6183"/>
      <c r="AC539" s="6184"/>
      <c r="AD539" s="6185"/>
      <c r="AE539" s="6230"/>
      <c r="AF539" s="3282"/>
      <c r="AG539" s="3175"/>
      <c r="AH539" s="3228"/>
      <c r="AI539" s="3152"/>
      <c r="AJ539" s="3152"/>
      <c r="AK539" s="3152"/>
      <c r="AL539" s="3152"/>
      <c r="AM539" s="3152"/>
      <c r="AN539" s="3152"/>
      <c r="AO539" s="3152"/>
      <c r="AP539" s="3152"/>
      <c r="AQ539" s="3152"/>
      <c r="AR539" s="3152"/>
      <c r="AS539" s="3152"/>
      <c r="AT539" s="3152"/>
      <c r="AU539" s="3152"/>
      <c r="AV539" s="3152"/>
      <c r="AW539" s="3152"/>
    </row>
    <row r="540" spans="1:49" s="3158" customFormat="1" ht="11.25" customHeight="1">
      <c r="A540" s="3277"/>
      <c r="B540" s="3256"/>
      <c r="C540" s="3256"/>
      <c r="D540" s="3280"/>
      <c r="E540" s="3214"/>
      <c r="F540" s="3256"/>
      <c r="G540" s="3214"/>
      <c r="H540" s="3256"/>
      <c r="I540" s="3256"/>
      <c r="J540" s="3256"/>
      <c r="K540" s="3256"/>
      <c r="L540" s="3256"/>
      <c r="M540" s="3256"/>
      <c r="N540" s="3256"/>
      <c r="O540" s="3256"/>
      <c r="P540" s="3256"/>
      <c r="Q540" s="3256"/>
      <c r="R540" s="3256"/>
      <c r="S540" s="3256"/>
      <c r="T540" s="3256"/>
      <c r="U540" s="3256"/>
      <c r="V540" s="3256"/>
      <c r="W540" s="3256"/>
      <c r="X540" s="3256"/>
      <c r="Y540" s="3256"/>
      <c r="Z540" s="3256"/>
      <c r="AA540" s="3256"/>
      <c r="AB540" s="3268"/>
      <c r="AC540" s="3268"/>
      <c r="AD540" s="3268"/>
      <c r="AE540" s="3256"/>
      <c r="AF540" s="3282"/>
      <c r="AG540" s="3175"/>
      <c r="AH540" s="3228"/>
      <c r="AI540" s="3152"/>
      <c r="AJ540" s="3152"/>
      <c r="AK540" s="3152"/>
      <c r="AL540" s="3152"/>
      <c r="AM540" s="3152"/>
      <c r="AN540" s="3152"/>
      <c r="AO540" s="3152"/>
      <c r="AP540" s="3152"/>
      <c r="AQ540" s="3152"/>
      <c r="AR540" s="3152"/>
      <c r="AS540" s="3152"/>
      <c r="AT540" s="3152"/>
      <c r="AU540" s="3152"/>
      <c r="AV540" s="3152"/>
      <c r="AW540" s="3152"/>
    </row>
    <row r="541" spans="1:49" s="3158" customFormat="1" ht="11.25" customHeight="1">
      <c r="A541" s="3277"/>
      <c r="B541" s="3256"/>
      <c r="C541" s="3256"/>
      <c r="D541" s="3284" t="s">
        <v>102</v>
      </c>
      <c r="E541" s="3214" t="s">
        <v>6790</v>
      </c>
      <c r="F541" s="3256"/>
      <c r="G541" s="3256"/>
      <c r="H541" s="3256"/>
      <c r="I541" s="3256"/>
      <c r="J541" s="3256"/>
      <c r="K541" s="3256"/>
      <c r="L541" s="3256"/>
      <c r="M541" s="3256"/>
      <c r="N541" s="3256"/>
      <c r="O541" s="3256"/>
      <c r="P541" s="3256"/>
      <c r="Q541" s="3256"/>
      <c r="R541" s="3256"/>
      <c r="S541" s="3256"/>
      <c r="T541" s="3256"/>
      <c r="U541" s="3256"/>
      <c r="V541" s="3256"/>
      <c r="W541" s="3256"/>
      <c r="X541" s="3256"/>
      <c r="Y541" s="3256"/>
      <c r="Z541" s="3256"/>
      <c r="AA541" s="3256"/>
      <c r="AB541" s="3268"/>
      <c r="AC541" s="3268"/>
      <c r="AD541" s="3268"/>
      <c r="AE541" s="3256"/>
      <c r="AF541" s="3282"/>
      <c r="AG541" s="3175"/>
      <c r="AH541" s="3228"/>
      <c r="AI541" s="3152"/>
      <c r="AJ541" s="3152"/>
      <c r="AK541" s="3152"/>
      <c r="AL541" s="3152"/>
      <c r="AM541" s="3152"/>
      <c r="AN541" s="3152"/>
      <c r="AO541" s="3152"/>
      <c r="AP541" s="3152"/>
      <c r="AQ541" s="3152"/>
      <c r="AR541" s="3152"/>
      <c r="AS541" s="3152"/>
      <c r="AT541" s="3152"/>
      <c r="AU541" s="3152"/>
      <c r="AV541" s="3152"/>
      <c r="AW541" s="3152"/>
    </row>
    <row r="542" spans="1:49" s="3158" customFormat="1" ht="11.25" customHeight="1">
      <c r="A542" s="3277"/>
      <c r="B542" s="3256"/>
      <c r="C542" s="3256"/>
      <c r="D542" s="3291"/>
      <c r="E542" s="3214"/>
      <c r="F542" s="3256"/>
      <c r="G542" s="3280" t="s">
        <v>544</v>
      </c>
      <c r="H542" s="3256"/>
      <c r="I542" s="3256"/>
      <c r="J542" s="3256"/>
      <c r="K542" s="3256"/>
      <c r="L542" s="3256"/>
      <c r="M542" s="3256"/>
      <c r="N542" s="3256"/>
      <c r="O542" s="3256"/>
      <c r="P542" s="3256"/>
      <c r="Q542" s="3256"/>
      <c r="R542" s="3256"/>
      <c r="S542" s="3256"/>
      <c r="T542" s="3256"/>
      <c r="U542" s="3256"/>
      <c r="V542" s="3256"/>
      <c r="W542" s="3256"/>
      <c r="X542" s="3256"/>
      <c r="Y542" s="3256"/>
      <c r="Z542" s="3256"/>
      <c r="AA542" s="6229">
        <v>53</v>
      </c>
      <c r="AB542" s="6180"/>
      <c r="AC542" s="6181"/>
      <c r="AD542" s="6182"/>
      <c r="AE542" s="6230" t="s">
        <v>91</v>
      </c>
      <c r="AF542" s="3282"/>
      <c r="AG542" s="3175"/>
      <c r="AH542" s="3228"/>
      <c r="AI542" s="3152"/>
      <c r="AJ542" s="3152"/>
      <c r="AK542" s="3152"/>
      <c r="AL542" s="3152"/>
      <c r="AM542" s="3152"/>
      <c r="AN542" s="3152"/>
      <c r="AO542" s="3152"/>
      <c r="AP542" s="3152"/>
      <c r="AQ542" s="3152"/>
      <c r="AR542" s="3152"/>
      <c r="AS542" s="3152"/>
      <c r="AT542" s="3152"/>
      <c r="AU542" s="3152"/>
      <c r="AV542" s="3152"/>
      <c r="AW542" s="3152"/>
    </row>
    <row r="543" spans="1:49" s="3158" customFormat="1" ht="11.25" customHeight="1">
      <c r="A543" s="3277"/>
      <c r="B543" s="3256"/>
      <c r="C543" s="3256"/>
      <c r="D543" s="3291"/>
      <c r="E543" s="3214"/>
      <c r="F543" s="3256"/>
      <c r="G543" s="3214" t="s">
        <v>545</v>
      </c>
      <c r="H543" s="3256"/>
      <c r="I543" s="3256"/>
      <c r="J543" s="3256"/>
      <c r="K543" s="3256"/>
      <c r="L543" s="3256"/>
      <c r="M543" s="3256"/>
      <c r="N543" s="3256"/>
      <c r="O543" s="3256"/>
      <c r="P543" s="3256"/>
      <c r="Q543" s="3256"/>
      <c r="R543" s="3256"/>
      <c r="S543" s="3256"/>
      <c r="T543" s="3256"/>
      <c r="U543" s="3256"/>
      <c r="V543" s="3256"/>
      <c r="W543" s="3256"/>
      <c r="X543" s="3256"/>
      <c r="Y543" s="3256"/>
      <c r="Z543" s="3256"/>
      <c r="AA543" s="6229"/>
      <c r="AB543" s="6183"/>
      <c r="AC543" s="6184"/>
      <c r="AD543" s="6185"/>
      <c r="AE543" s="6230"/>
      <c r="AF543" s="3282"/>
      <c r="AG543" s="3175"/>
      <c r="AH543" s="3228"/>
      <c r="AI543" s="3152"/>
      <c r="AJ543" s="3152"/>
      <c r="AK543" s="3152"/>
      <c r="AL543" s="3152"/>
      <c r="AM543" s="3152"/>
      <c r="AN543" s="3152"/>
      <c r="AO543" s="3152"/>
      <c r="AP543" s="3152"/>
      <c r="AQ543" s="3152"/>
      <c r="AR543" s="3152"/>
      <c r="AS543" s="3152"/>
      <c r="AT543" s="3152"/>
      <c r="AU543" s="3152"/>
      <c r="AV543" s="3152"/>
      <c r="AW543" s="3152"/>
    </row>
    <row r="544" spans="1:49" s="3158" customFormat="1" ht="11.25" customHeight="1">
      <c r="A544" s="3277"/>
      <c r="B544" s="3256"/>
      <c r="C544" s="3256"/>
      <c r="D544" s="3291"/>
      <c r="E544" s="3214"/>
      <c r="F544" s="3256"/>
      <c r="G544" s="3256"/>
      <c r="H544" s="3256"/>
      <c r="I544" s="3256"/>
      <c r="J544" s="3256"/>
      <c r="K544" s="3256"/>
      <c r="L544" s="3256"/>
      <c r="M544" s="3256"/>
      <c r="N544" s="3256"/>
      <c r="O544" s="3256"/>
      <c r="P544" s="3256"/>
      <c r="Q544" s="3256"/>
      <c r="R544" s="3256"/>
      <c r="S544" s="3256"/>
      <c r="T544" s="3256"/>
      <c r="U544" s="3256"/>
      <c r="V544" s="3256"/>
      <c r="W544" s="3256"/>
      <c r="X544" s="3256"/>
      <c r="Y544" s="3256"/>
      <c r="Z544" s="3256"/>
      <c r="AA544" s="3256"/>
      <c r="AB544" s="3268"/>
      <c r="AC544" s="3268"/>
      <c r="AD544" s="3268"/>
      <c r="AE544" s="3256"/>
      <c r="AF544" s="3282"/>
      <c r="AG544" s="3175"/>
      <c r="AH544" s="3228"/>
      <c r="AI544" s="3152"/>
      <c r="AJ544" s="3152"/>
      <c r="AK544" s="3152"/>
      <c r="AL544" s="3152"/>
      <c r="AM544" s="3152"/>
      <c r="AN544" s="3152"/>
      <c r="AO544" s="3152"/>
      <c r="AP544" s="3152"/>
      <c r="AQ544" s="3152"/>
      <c r="AR544" s="3152"/>
      <c r="AS544" s="3152"/>
      <c r="AT544" s="3152"/>
      <c r="AU544" s="3152"/>
      <c r="AV544" s="3152"/>
      <c r="AW544" s="3152"/>
    </row>
    <row r="545" spans="1:49" s="3158" customFormat="1" ht="11.25" customHeight="1">
      <c r="A545" s="3277"/>
      <c r="B545" s="3256"/>
      <c r="C545" s="3256"/>
      <c r="D545" s="3291"/>
      <c r="E545" s="3214"/>
      <c r="F545" s="3256"/>
      <c r="G545" s="3256"/>
      <c r="H545" s="3256"/>
      <c r="I545" s="3256"/>
      <c r="J545" s="3256"/>
      <c r="K545" s="3256"/>
      <c r="L545" s="3256"/>
      <c r="M545" s="3256"/>
      <c r="N545" s="3256"/>
      <c r="O545" s="3256"/>
      <c r="P545" s="3256"/>
      <c r="Q545" s="3256"/>
      <c r="R545" s="3256"/>
      <c r="S545" s="3256"/>
      <c r="T545" s="3256"/>
      <c r="U545" s="3256"/>
      <c r="V545" s="3256"/>
      <c r="W545" s="3256"/>
      <c r="X545" s="3256"/>
      <c r="Y545" s="3256"/>
      <c r="Z545" s="3256"/>
      <c r="AA545" s="3256"/>
      <c r="AB545" s="3268"/>
      <c r="AC545" s="3268"/>
      <c r="AD545" s="3268"/>
      <c r="AE545" s="3256"/>
      <c r="AF545" s="3282"/>
      <c r="AG545" s="3175"/>
      <c r="AH545" s="3228"/>
      <c r="AI545" s="3152"/>
      <c r="AJ545" s="3152"/>
      <c r="AK545" s="3152"/>
      <c r="AL545" s="3152"/>
      <c r="AM545" s="3152"/>
      <c r="AN545" s="3152"/>
      <c r="AO545" s="3152"/>
      <c r="AP545" s="3152"/>
      <c r="AQ545" s="3152"/>
      <c r="AR545" s="3152"/>
      <c r="AS545" s="3152"/>
      <c r="AT545" s="3152"/>
      <c r="AU545" s="3152"/>
      <c r="AV545" s="3152"/>
      <c r="AW545" s="3152"/>
    </row>
    <row r="546" spans="1:49" s="3158" customFormat="1" ht="11.25" customHeight="1">
      <c r="A546" s="3277"/>
      <c r="B546" s="3256"/>
      <c r="C546" s="3256"/>
      <c r="D546" s="3291"/>
      <c r="E546" s="3280" t="s">
        <v>154</v>
      </c>
      <c r="F546" s="3256"/>
      <c r="G546" s="3256"/>
      <c r="H546" s="3256"/>
      <c r="I546" s="3256"/>
      <c r="J546" s="3256"/>
      <c r="K546" s="3256"/>
      <c r="L546" s="3256"/>
      <c r="M546" s="3256"/>
      <c r="N546" s="3256"/>
      <c r="O546" s="3256"/>
      <c r="P546" s="3256"/>
      <c r="Q546" s="3256"/>
      <c r="R546" s="3256"/>
      <c r="S546" s="3256"/>
      <c r="T546" s="3256"/>
      <c r="U546" s="3256"/>
      <c r="V546" s="3256"/>
      <c r="W546" s="3256"/>
      <c r="X546" s="3256"/>
      <c r="Y546" s="3256"/>
      <c r="Z546" s="3256"/>
      <c r="AA546" s="3256"/>
      <c r="AB546" s="6231">
        <f>AB534+AB538+AB542</f>
        <v>0</v>
      </c>
      <c r="AC546" s="6232"/>
      <c r="AD546" s="6233"/>
      <c r="AE546" s="6230" t="s">
        <v>91</v>
      </c>
      <c r="AF546" s="3282"/>
      <c r="AG546" s="3175"/>
      <c r="AH546" s="3228"/>
      <c r="AI546" s="3152"/>
      <c r="AJ546" s="3152"/>
      <c r="AK546" s="3152"/>
      <c r="AL546" s="3152"/>
      <c r="AM546" s="3152"/>
      <c r="AN546" s="3152"/>
      <c r="AO546" s="3152"/>
      <c r="AP546" s="3152"/>
      <c r="AQ546" s="3152"/>
      <c r="AR546" s="3152"/>
      <c r="AS546" s="3152"/>
      <c r="AT546" s="3152"/>
      <c r="AU546" s="3152"/>
      <c r="AV546" s="3152"/>
      <c r="AW546" s="3152"/>
    </row>
    <row r="547" spans="1:49" s="3158" customFormat="1" ht="11.25" customHeight="1">
      <c r="A547" s="3277"/>
      <c r="B547" s="3256"/>
      <c r="C547" s="3256"/>
      <c r="D547" s="3291"/>
      <c r="E547" s="3214" t="s">
        <v>6791</v>
      </c>
      <c r="F547" s="3256"/>
      <c r="G547" s="3256"/>
      <c r="H547" s="3256"/>
      <c r="I547" s="3256"/>
      <c r="J547" s="3256"/>
      <c r="K547" s="3256"/>
      <c r="L547" s="3256"/>
      <c r="M547" s="3256"/>
      <c r="N547" s="3256"/>
      <c r="O547" s="3256"/>
      <c r="P547" s="3256"/>
      <c r="Q547" s="3256"/>
      <c r="R547" s="3256"/>
      <c r="S547" s="3256"/>
      <c r="T547" s="3256"/>
      <c r="U547" s="3256"/>
      <c r="V547" s="3256"/>
      <c r="W547" s="3256"/>
      <c r="X547" s="3256"/>
      <c r="Y547" s="3256"/>
      <c r="Z547" s="3256"/>
      <c r="AA547" s="3256"/>
      <c r="AB547" s="6234"/>
      <c r="AC547" s="6235"/>
      <c r="AD547" s="6236"/>
      <c r="AE547" s="6230"/>
      <c r="AF547" s="3282"/>
      <c r="AG547" s="3175"/>
      <c r="AH547" s="3228"/>
      <c r="AI547" s="3152"/>
      <c r="AJ547" s="3152"/>
      <c r="AK547" s="3152"/>
      <c r="AL547" s="3152"/>
      <c r="AM547" s="3152"/>
      <c r="AN547" s="3152"/>
      <c r="AO547" s="3152"/>
      <c r="AP547" s="3152"/>
      <c r="AQ547" s="3152"/>
      <c r="AR547" s="3152"/>
      <c r="AS547" s="3152"/>
      <c r="AT547" s="3152"/>
      <c r="AU547" s="3152"/>
      <c r="AV547" s="3152"/>
      <c r="AW547" s="3152"/>
    </row>
    <row r="548" spans="1:49" s="3193" customFormat="1" ht="6.75" customHeight="1">
      <c r="A548" s="3231"/>
      <c r="B548" s="3181"/>
      <c r="C548" s="3232"/>
      <c r="D548" s="3201"/>
      <c r="E548" s="3183"/>
      <c r="F548" s="3184"/>
      <c r="G548" s="3184"/>
      <c r="H548" s="3185"/>
      <c r="I548" s="3185"/>
      <c r="J548" s="3186"/>
      <c r="K548" s="3186"/>
      <c r="L548" s="3186"/>
      <c r="M548" s="3182"/>
      <c r="N548" s="3186"/>
      <c r="O548" s="3186"/>
      <c r="P548" s="3186"/>
      <c r="Q548" s="3186"/>
      <c r="R548" s="3186"/>
      <c r="S548" s="3186"/>
      <c r="T548" s="3186"/>
      <c r="U548" s="3187"/>
      <c r="V548" s="3186"/>
      <c r="W548" s="3186"/>
      <c r="X548" s="3186"/>
      <c r="Y548" s="3186"/>
      <c r="Z548" s="3186"/>
      <c r="AA548" s="3186"/>
      <c r="AB548" s="3186"/>
      <c r="AC548" s="3182"/>
      <c r="AD548" s="3205"/>
      <c r="AE548" s="3205"/>
      <c r="AF548" s="3205"/>
      <c r="AG548" s="3233"/>
      <c r="AH548" s="3182"/>
      <c r="AI548" s="3152"/>
      <c r="AJ548" s="3192"/>
      <c r="AK548" s="3192"/>
      <c r="AL548" s="3192"/>
      <c r="AM548" s="3192"/>
      <c r="AN548" s="3192"/>
      <c r="AO548" s="3192"/>
      <c r="AP548" s="3192"/>
      <c r="AQ548" s="3192"/>
      <c r="AR548" s="3192"/>
      <c r="AS548" s="3192"/>
      <c r="AT548" s="3192"/>
      <c r="AU548" s="3192"/>
      <c r="AV548" s="3192"/>
      <c r="AW548" s="3192"/>
    </row>
    <row r="549" spans="1:49" s="3193" customFormat="1" ht="6.75" customHeight="1">
      <c r="A549" s="3150"/>
      <c r="B549" s="3151"/>
      <c r="C549" s="3137"/>
      <c r="D549" s="3209"/>
      <c r="E549" s="3160"/>
      <c r="F549" s="3169"/>
      <c r="G549" s="3169"/>
      <c r="H549" s="3131"/>
      <c r="I549" s="3131"/>
      <c r="J549" s="3161"/>
      <c r="K549" s="3161"/>
      <c r="L549" s="3161"/>
      <c r="M549" s="3152"/>
      <c r="N549" s="3161"/>
      <c r="O549" s="3161"/>
      <c r="P549" s="3161"/>
      <c r="Q549" s="3161"/>
      <c r="R549" s="3161"/>
      <c r="S549" s="3161"/>
      <c r="T549" s="3161"/>
      <c r="U549" s="3168"/>
      <c r="V549" s="3161"/>
      <c r="W549" s="3161"/>
      <c r="X549" s="3161"/>
      <c r="Y549" s="3161"/>
      <c r="Z549" s="3161"/>
      <c r="AA549" s="3161"/>
      <c r="AB549" s="3161"/>
      <c r="AC549" s="3152"/>
      <c r="AD549" s="3191"/>
      <c r="AE549" s="3191"/>
      <c r="AF549" s="3191"/>
      <c r="AG549" s="3132"/>
      <c r="AH549" s="3152"/>
      <c r="AI549" s="3152"/>
      <c r="AJ549" s="3192"/>
      <c r="AK549" s="3192"/>
      <c r="AL549" s="3192"/>
      <c r="AM549" s="3192"/>
      <c r="AN549" s="3192"/>
      <c r="AO549" s="3192"/>
      <c r="AP549" s="3192"/>
      <c r="AQ549" s="3192"/>
      <c r="AR549" s="3192"/>
      <c r="AS549" s="3192"/>
      <c r="AT549" s="3192"/>
      <c r="AU549" s="3192"/>
      <c r="AV549" s="3192"/>
      <c r="AW549" s="3192"/>
    </row>
    <row r="550" spans="1:49" s="3193" customFormat="1" ht="6.75" customHeight="1">
      <c r="A550" s="3150"/>
      <c r="B550" s="3151"/>
      <c r="C550" s="3137"/>
      <c r="D550" s="3209"/>
      <c r="E550" s="3160"/>
      <c r="F550" s="3169"/>
      <c r="G550" s="3169"/>
      <c r="H550" s="3131"/>
      <c r="I550" s="3131"/>
      <c r="J550" s="3161"/>
      <c r="K550" s="3161"/>
      <c r="L550" s="3161"/>
      <c r="M550" s="3152"/>
      <c r="N550" s="3161"/>
      <c r="O550" s="3161"/>
      <c r="P550" s="3161"/>
      <c r="Q550" s="3161"/>
      <c r="R550" s="3161"/>
      <c r="S550" s="3161"/>
      <c r="T550" s="3161"/>
      <c r="U550" s="3168"/>
      <c r="V550" s="3161"/>
      <c r="W550" s="3161"/>
      <c r="X550" s="3161"/>
      <c r="Y550" s="3161"/>
      <c r="Z550" s="3161"/>
      <c r="AA550" s="3161"/>
      <c r="AB550" s="3161"/>
      <c r="AC550" s="3152"/>
      <c r="AD550" s="3191"/>
      <c r="AE550" s="3191"/>
      <c r="AF550" s="3191"/>
      <c r="AG550" s="3132"/>
      <c r="AH550" s="3152"/>
      <c r="AI550" s="3152"/>
      <c r="AJ550" s="3192"/>
      <c r="AK550" s="3192"/>
      <c r="AL550" s="3192"/>
      <c r="AM550" s="3192"/>
      <c r="AN550" s="3192"/>
      <c r="AO550" s="3192"/>
      <c r="AP550" s="3192"/>
      <c r="AQ550" s="3192"/>
      <c r="AR550" s="3192"/>
      <c r="AS550" s="3192"/>
      <c r="AT550" s="3192"/>
      <c r="AU550" s="3192"/>
      <c r="AV550" s="3192"/>
      <c r="AW550" s="3192"/>
    </row>
    <row r="551" spans="1:49" s="3158" customFormat="1" ht="11.25" customHeight="1">
      <c r="A551" s="3277"/>
      <c r="B551" s="6224" t="s">
        <v>525</v>
      </c>
      <c r="C551" s="6224"/>
      <c r="D551" s="3190" t="s">
        <v>547</v>
      </c>
      <c r="E551" s="3256"/>
      <c r="F551" s="3256"/>
      <c r="G551" s="3256"/>
      <c r="H551" s="3256"/>
      <c r="I551" s="3256"/>
      <c r="J551" s="3256"/>
      <c r="K551" s="3256"/>
      <c r="L551" s="3256"/>
      <c r="M551" s="3256"/>
      <c r="N551" s="3256"/>
      <c r="O551" s="3256"/>
      <c r="P551" s="3256"/>
      <c r="Q551" s="3256"/>
      <c r="R551" s="3256"/>
      <c r="S551" s="3256"/>
      <c r="T551" s="3256"/>
      <c r="U551" s="3256"/>
      <c r="V551" s="3256"/>
      <c r="W551" s="3256"/>
      <c r="X551" s="3256"/>
      <c r="Y551" s="3256"/>
      <c r="Z551" s="3256"/>
      <c r="AA551" s="3256"/>
      <c r="AB551" s="3256"/>
      <c r="AC551" s="3256"/>
      <c r="AD551" s="3256"/>
      <c r="AE551" s="3256"/>
      <c r="AF551" s="3282"/>
      <c r="AG551" s="3175"/>
      <c r="AH551" s="3228"/>
      <c r="AI551" s="3152"/>
      <c r="AJ551" s="3152"/>
      <c r="AK551" s="3152"/>
      <c r="AL551" s="3152"/>
      <c r="AM551" s="3152"/>
      <c r="AN551" s="3152"/>
      <c r="AO551" s="3152"/>
      <c r="AP551" s="3152"/>
      <c r="AQ551" s="3152"/>
      <c r="AR551" s="3152"/>
      <c r="AS551" s="3152"/>
      <c r="AT551" s="3152"/>
      <c r="AU551" s="3152"/>
      <c r="AV551" s="3152"/>
      <c r="AW551" s="3152"/>
    </row>
    <row r="552" spans="1:49" s="3158" customFormat="1" ht="11.25" customHeight="1">
      <c r="A552" s="3277"/>
      <c r="B552" s="3256"/>
      <c r="C552" s="3256"/>
      <c r="D552" s="3214" t="s">
        <v>1548</v>
      </c>
      <c r="E552" s="3256"/>
      <c r="F552" s="3256"/>
      <c r="G552" s="3256"/>
      <c r="H552" s="3256"/>
      <c r="I552" s="3256"/>
      <c r="J552" s="3256"/>
      <c r="K552" s="3256"/>
      <c r="L552" s="3256"/>
      <c r="M552" s="3256"/>
      <c r="N552" s="3256"/>
      <c r="O552" s="3256"/>
      <c r="P552" s="3256"/>
      <c r="Q552" s="3256"/>
      <c r="R552" s="3256"/>
      <c r="S552" s="3256"/>
      <c r="T552" s="3256"/>
      <c r="U552" s="3256"/>
      <c r="V552" s="3256"/>
      <c r="W552" s="3256"/>
      <c r="X552" s="3256"/>
      <c r="Y552" s="3256"/>
      <c r="Z552" s="3256"/>
      <c r="AA552" s="3256"/>
      <c r="AB552" s="3256"/>
      <c r="AC552" s="3256"/>
      <c r="AD552" s="3256"/>
      <c r="AE552" s="3256"/>
      <c r="AF552" s="3282"/>
      <c r="AG552" s="3175"/>
      <c r="AH552" s="3228"/>
      <c r="AI552" s="3152"/>
      <c r="AJ552" s="3152"/>
      <c r="AK552" s="3152"/>
      <c r="AL552" s="3152"/>
      <c r="AM552" s="3152"/>
      <c r="AN552" s="3152"/>
      <c r="AO552" s="3152"/>
      <c r="AP552" s="3152"/>
      <c r="AQ552" s="3152"/>
      <c r="AR552" s="3152"/>
      <c r="AS552" s="3152"/>
      <c r="AT552" s="3152"/>
      <c r="AU552" s="3152"/>
      <c r="AV552" s="3152"/>
      <c r="AW552" s="3152"/>
    </row>
    <row r="553" spans="1:49" s="3158" customFormat="1" ht="11.25" customHeight="1">
      <c r="A553" s="3277"/>
      <c r="B553" s="3256"/>
      <c r="C553" s="3256"/>
      <c r="D553" s="3291"/>
      <c r="E553" s="3256"/>
      <c r="F553" s="3256"/>
      <c r="G553" s="3256"/>
      <c r="H553" s="3256"/>
      <c r="I553" s="3256"/>
      <c r="J553" s="3256"/>
      <c r="K553" s="3256"/>
      <c r="L553" s="3256"/>
      <c r="M553" s="3256"/>
      <c r="N553" s="3256"/>
      <c r="O553" s="3256"/>
      <c r="P553" s="3256"/>
      <c r="Q553" s="3256"/>
      <c r="R553" s="3256"/>
      <c r="S553" s="3256"/>
      <c r="T553" s="3256"/>
      <c r="U553" s="3256"/>
      <c r="V553" s="3256"/>
      <c r="W553" s="3256"/>
      <c r="X553" s="3256"/>
      <c r="Y553" s="3256"/>
      <c r="Z553" s="3256"/>
      <c r="AA553" s="3256"/>
      <c r="AB553" s="3256"/>
      <c r="AC553" s="3256"/>
      <c r="AD553" s="3388" t="s">
        <v>503</v>
      </c>
      <c r="AE553" s="3256"/>
      <c r="AF553" s="3282"/>
      <c r="AG553" s="3175"/>
      <c r="AH553" s="3228"/>
      <c r="AI553" s="3152"/>
      <c r="AJ553" s="3152"/>
      <c r="AK553" s="3152"/>
      <c r="AL553" s="3152"/>
      <c r="AM553" s="3152"/>
      <c r="AN553" s="3152"/>
      <c r="AO553" s="3152"/>
      <c r="AP553" s="3152"/>
      <c r="AQ553" s="3152"/>
      <c r="AR553" s="3152"/>
      <c r="AS553" s="3152"/>
      <c r="AT553" s="3152"/>
      <c r="AU553" s="3152"/>
      <c r="AV553" s="3152"/>
      <c r="AW553" s="3152"/>
    </row>
    <row r="554" spans="1:49" s="3158" customFormat="1" ht="11.25" customHeight="1">
      <c r="A554" s="3277"/>
      <c r="B554" s="3256"/>
      <c r="C554" s="3256"/>
      <c r="D554" s="3284" t="s">
        <v>86</v>
      </c>
      <c r="E554" s="3423" t="s">
        <v>403</v>
      </c>
      <c r="F554" s="3235"/>
      <c r="G554" s="3235"/>
      <c r="H554" s="3235"/>
      <c r="I554" s="3235"/>
      <c r="J554" s="3235"/>
      <c r="K554" s="3235"/>
      <c r="L554" s="3235"/>
      <c r="M554" s="3235"/>
      <c r="N554" s="3235"/>
      <c r="O554" s="3235"/>
      <c r="P554" s="3235"/>
      <c r="Q554" s="3235"/>
      <c r="R554" s="3235"/>
      <c r="S554" s="3235"/>
      <c r="T554" s="3235"/>
      <c r="U554" s="3256"/>
      <c r="V554" s="3256"/>
      <c r="W554" s="3256"/>
      <c r="X554" s="3256"/>
      <c r="Y554" s="3256"/>
      <c r="Z554" s="3256"/>
      <c r="AA554" s="6229">
        <v>54</v>
      </c>
      <c r="AB554" s="6180"/>
      <c r="AC554" s="6181"/>
      <c r="AD554" s="6182"/>
      <c r="AE554" s="6230" t="s">
        <v>91</v>
      </c>
      <c r="AF554" s="3282"/>
      <c r="AG554" s="3175"/>
      <c r="AH554" s="3228"/>
      <c r="AI554" s="3152"/>
      <c r="AJ554" s="3152"/>
      <c r="AK554" s="3152"/>
      <c r="AL554" s="3152"/>
      <c r="AM554" s="3152"/>
      <c r="AN554" s="3152"/>
      <c r="AO554" s="3152"/>
      <c r="AP554" s="3152"/>
      <c r="AQ554" s="3152"/>
      <c r="AR554" s="3152"/>
      <c r="AS554" s="3152"/>
      <c r="AT554" s="3152"/>
      <c r="AU554" s="3152"/>
      <c r="AV554" s="3152"/>
      <c r="AW554" s="3152"/>
    </row>
    <row r="555" spans="1:49" s="3158" customFormat="1" ht="11.25" customHeight="1">
      <c r="A555" s="3277"/>
      <c r="B555" s="3256"/>
      <c r="C555" s="3256"/>
      <c r="D555" s="3291"/>
      <c r="E555" s="3424" t="s">
        <v>548</v>
      </c>
      <c r="F555" s="3235"/>
      <c r="G555" s="3235"/>
      <c r="H555" s="3235"/>
      <c r="I555" s="3235"/>
      <c r="J555" s="3235"/>
      <c r="K555" s="3235"/>
      <c r="L555" s="3235"/>
      <c r="M555" s="3235"/>
      <c r="N555" s="3235"/>
      <c r="O555" s="3235"/>
      <c r="P555" s="3235"/>
      <c r="Q555" s="3235"/>
      <c r="R555" s="3235"/>
      <c r="S555" s="3235"/>
      <c r="T555" s="3235"/>
      <c r="U555" s="3256"/>
      <c r="V555" s="3256"/>
      <c r="W555" s="3256"/>
      <c r="X555" s="3256"/>
      <c r="Y555" s="3256"/>
      <c r="Z555" s="3256"/>
      <c r="AA555" s="6229"/>
      <c r="AB555" s="6183"/>
      <c r="AC555" s="6184"/>
      <c r="AD555" s="6185"/>
      <c r="AE555" s="6230"/>
      <c r="AF555" s="3282"/>
      <c r="AG555" s="3175"/>
      <c r="AH555" s="3228"/>
      <c r="AI555" s="3152"/>
      <c r="AJ555" s="3152"/>
      <c r="AK555" s="3152"/>
      <c r="AL555" s="3152"/>
      <c r="AM555" s="3152"/>
      <c r="AN555" s="3152"/>
      <c r="AO555" s="3152"/>
      <c r="AP555" s="3152"/>
      <c r="AQ555" s="3152"/>
      <c r="AR555" s="3152"/>
      <c r="AS555" s="3152"/>
      <c r="AT555" s="3152"/>
      <c r="AU555" s="3152"/>
      <c r="AV555" s="3152"/>
      <c r="AW555" s="3152"/>
    </row>
    <row r="556" spans="1:49" s="3158" customFormat="1" ht="11.25" customHeight="1">
      <c r="A556" s="3277"/>
      <c r="B556" s="3256"/>
      <c r="C556" s="3256"/>
      <c r="D556" s="3291"/>
      <c r="E556" s="3250"/>
      <c r="F556" s="3235"/>
      <c r="G556" s="3235"/>
      <c r="H556" s="3235"/>
      <c r="I556" s="3235"/>
      <c r="J556" s="3235"/>
      <c r="K556" s="3235"/>
      <c r="L556" s="3235"/>
      <c r="M556" s="3235"/>
      <c r="N556" s="3235"/>
      <c r="O556" s="3235"/>
      <c r="P556" s="3235"/>
      <c r="Q556" s="3235"/>
      <c r="R556" s="3235"/>
      <c r="S556" s="3235"/>
      <c r="T556" s="3235"/>
      <c r="U556" s="3256"/>
      <c r="V556" s="3256"/>
      <c r="W556" s="3256"/>
      <c r="X556" s="3256"/>
      <c r="Y556" s="3256"/>
      <c r="Z556" s="3256"/>
      <c r="AA556" s="3256"/>
      <c r="AB556" s="3268"/>
      <c r="AC556" s="3268"/>
      <c r="AD556" s="3268"/>
      <c r="AE556" s="3256"/>
      <c r="AF556" s="3282"/>
      <c r="AG556" s="3175"/>
      <c r="AH556" s="3228"/>
      <c r="AI556" s="3152"/>
      <c r="AJ556" s="3152"/>
      <c r="AK556" s="3152"/>
      <c r="AL556" s="3152"/>
      <c r="AM556" s="3152"/>
      <c r="AN556" s="3152"/>
      <c r="AO556" s="3152"/>
      <c r="AP556" s="3152"/>
      <c r="AQ556" s="3152"/>
      <c r="AR556" s="3152"/>
      <c r="AS556" s="3152"/>
      <c r="AT556" s="3152"/>
      <c r="AU556" s="3152"/>
      <c r="AV556" s="3152"/>
      <c r="AW556" s="3152"/>
    </row>
    <row r="557" spans="1:49" s="3158" customFormat="1" ht="11.25" customHeight="1">
      <c r="A557" s="3277"/>
      <c r="B557" s="3256"/>
      <c r="C557" s="3256"/>
      <c r="D557" s="3284" t="s">
        <v>89</v>
      </c>
      <c r="E557" s="3239" t="s">
        <v>549</v>
      </c>
      <c r="F557" s="3235"/>
      <c r="G557" s="3425"/>
      <c r="H557" s="3425"/>
      <c r="I557" s="3426"/>
      <c r="J557" s="3426"/>
      <c r="K557" s="3426"/>
      <c r="L557" s="3426"/>
      <c r="M557" s="3426"/>
      <c r="N557" s="3425"/>
      <c r="O557" s="3235"/>
      <c r="P557" s="3235"/>
      <c r="Q557" s="3425"/>
      <c r="R557" s="3425"/>
      <c r="S557" s="3425"/>
      <c r="T557" s="3425"/>
      <c r="U557" s="3427"/>
      <c r="V557" s="3315"/>
      <c r="W557" s="3315"/>
      <c r="X557" s="3315"/>
      <c r="Y557" s="3315"/>
      <c r="Z557" s="3315"/>
      <c r="AA557" s="6229">
        <v>55</v>
      </c>
      <c r="AB557" s="6180"/>
      <c r="AC557" s="6181"/>
      <c r="AD557" s="6182"/>
      <c r="AE557" s="6230" t="s">
        <v>91</v>
      </c>
      <c r="AF557" s="3282"/>
      <c r="AG557" s="3175"/>
      <c r="AH557" s="3228"/>
      <c r="AI557" s="3152"/>
      <c r="AJ557" s="3152"/>
      <c r="AK557" s="3152"/>
      <c r="AL557" s="3152"/>
      <c r="AM557" s="3152"/>
      <c r="AN557" s="3152"/>
      <c r="AO557" s="3152"/>
      <c r="AP557" s="3152"/>
      <c r="AQ557" s="3152"/>
      <c r="AR557" s="3152"/>
      <c r="AS557" s="3152"/>
      <c r="AT557" s="3152"/>
      <c r="AU557" s="3152"/>
      <c r="AV557" s="3152"/>
      <c r="AW557" s="3152"/>
    </row>
    <row r="558" spans="1:49" s="3158" customFormat="1" ht="11.25" customHeight="1">
      <c r="A558" s="3277"/>
      <c r="B558" s="3256"/>
      <c r="C558" s="3256"/>
      <c r="D558" s="3425"/>
      <c r="E558" s="3387" t="s">
        <v>550</v>
      </c>
      <c r="F558" s="3315"/>
      <c r="G558" s="3425"/>
      <c r="H558" s="3425"/>
      <c r="I558" s="3235"/>
      <c r="J558" s="3235"/>
      <c r="K558" s="3235"/>
      <c r="L558" s="3235"/>
      <c r="M558" s="3235"/>
      <c r="N558" s="3425"/>
      <c r="O558" s="3315"/>
      <c r="P558" s="3315"/>
      <c r="Q558" s="3425"/>
      <c r="R558" s="3425"/>
      <c r="S558" s="3425"/>
      <c r="T558" s="3425"/>
      <c r="U558" s="3428"/>
      <c r="V558" s="3387"/>
      <c r="W558" s="3387"/>
      <c r="X558" s="3387"/>
      <c r="Y558" s="3387"/>
      <c r="Z558" s="3387"/>
      <c r="AA558" s="6229"/>
      <c r="AB558" s="6183"/>
      <c r="AC558" s="6184"/>
      <c r="AD558" s="6185"/>
      <c r="AE558" s="6230"/>
      <c r="AF558" s="3282"/>
      <c r="AG558" s="3175"/>
      <c r="AH558" s="3228"/>
      <c r="AI558" s="3152"/>
      <c r="AJ558" s="3152"/>
      <c r="AK558" s="3152"/>
      <c r="AL558" s="3152"/>
      <c r="AM558" s="3152"/>
      <c r="AN558" s="3152"/>
      <c r="AO558" s="3152"/>
      <c r="AP558" s="3152"/>
      <c r="AQ558" s="3152"/>
      <c r="AR558" s="3152"/>
      <c r="AS558" s="3152"/>
      <c r="AT558" s="3152"/>
      <c r="AU558" s="3152"/>
      <c r="AV558" s="3152"/>
      <c r="AW558" s="3152"/>
    </row>
    <row r="559" spans="1:49" s="3158" customFormat="1" ht="11.25" customHeight="1">
      <c r="A559" s="3277"/>
      <c r="B559" s="3256"/>
      <c r="C559" s="3256"/>
      <c r="D559" s="3256"/>
      <c r="E559" s="3256"/>
      <c r="F559" s="3256"/>
      <c r="G559" s="3256"/>
      <c r="H559" s="3256"/>
      <c r="I559" s="3256"/>
      <c r="J559" s="3256"/>
      <c r="K559" s="3256"/>
      <c r="L559" s="3256"/>
      <c r="M559" s="3256"/>
      <c r="N559" s="3256"/>
      <c r="O559" s="3256"/>
      <c r="P559" s="3256"/>
      <c r="Q559" s="3256"/>
      <c r="R559" s="3256"/>
      <c r="S559" s="3256"/>
      <c r="T559" s="3256"/>
      <c r="U559" s="3256"/>
      <c r="V559" s="3256"/>
      <c r="W559" s="3256"/>
      <c r="X559" s="3256"/>
      <c r="Y559" s="3256"/>
      <c r="Z559" s="3256"/>
      <c r="AA559" s="3256"/>
      <c r="AB559" s="3268"/>
      <c r="AC559" s="3259"/>
      <c r="AD559" s="3247"/>
      <c r="AE559" s="3256"/>
      <c r="AF559" s="3282"/>
      <c r="AG559" s="3175"/>
      <c r="AH559" s="3228"/>
      <c r="AI559" s="3152"/>
      <c r="AJ559" s="3152"/>
      <c r="AK559" s="3152"/>
      <c r="AL559" s="3152"/>
      <c r="AM559" s="3152"/>
      <c r="AN559" s="3152"/>
      <c r="AO559" s="3152"/>
      <c r="AP559" s="3152"/>
      <c r="AQ559" s="3152"/>
      <c r="AR559" s="3152"/>
      <c r="AS559" s="3152"/>
      <c r="AT559" s="3152"/>
      <c r="AU559" s="3152"/>
      <c r="AV559" s="3152"/>
      <c r="AW559" s="3152"/>
    </row>
    <row r="560" spans="1:49" s="3158" customFormat="1" ht="11.25" customHeight="1">
      <c r="A560" s="3277"/>
      <c r="B560" s="3394"/>
      <c r="C560" s="3394"/>
      <c r="D560" s="3286"/>
      <c r="E560" s="3239" t="s">
        <v>154</v>
      </c>
      <c r="F560" s="3256"/>
      <c r="G560" s="3250"/>
      <c r="H560" s="3190"/>
      <c r="I560" s="3235"/>
      <c r="J560" s="3250"/>
      <c r="K560" s="3250"/>
      <c r="L560" s="3250"/>
      <c r="M560" s="3250"/>
      <c r="N560" s="3250"/>
      <c r="O560" s="3250"/>
      <c r="P560" s="3250"/>
      <c r="Q560" s="3250"/>
      <c r="R560" s="3250"/>
      <c r="S560" s="3250"/>
      <c r="T560" s="3250"/>
      <c r="U560" s="3250"/>
      <c r="V560" s="3250"/>
      <c r="W560" s="3250"/>
      <c r="X560" s="3250"/>
      <c r="Y560" s="3250"/>
      <c r="Z560" s="3250"/>
      <c r="AA560" s="3235"/>
      <c r="AB560" s="6240">
        <f>AB554+AB557</f>
        <v>0</v>
      </c>
      <c r="AC560" s="6241"/>
      <c r="AD560" s="6242"/>
      <c r="AE560" s="6227" t="s">
        <v>91</v>
      </c>
      <c r="AF560" s="3282"/>
      <c r="AG560" s="3175"/>
      <c r="AH560" s="3228"/>
      <c r="AI560" s="3152"/>
      <c r="AJ560" s="3152"/>
      <c r="AK560" s="3152"/>
      <c r="AL560" s="3152"/>
      <c r="AM560" s="3152"/>
      <c r="AN560" s="3152"/>
      <c r="AO560" s="3152"/>
      <c r="AP560" s="3152"/>
      <c r="AQ560" s="3152"/>
      <c r="AR560" s="3152"/>
      <c r="AS560" s="3152"/>
      <c r="AT560" s="3152"/>
      <c r="AU560" s="3152"/>
      <c r="AV560" s="3152"/>
      <c r="AW560" s="3152"/>
    </row>
    <row r="561" spans="1:49" s="3158" customFormat="1" ht="11.25" customHeight="1">
      <c r="A561" s="3277"/>
      <c r="B561" s="3235"/>
      <c r="C561" s="3235"/>
      <c r="D561" s="3214"/>
      <c r="E561" s="3300" t="s">
        <v>155</v>
      </c>
      <c r="F561" s="3256"/>
      <c r="G561" s="3250"/>
      <c r="H561" s="3195"/>
      <c r="I561" s="3235"/>
      <c r="J561" s="3250"/>
      <c r="K561" s="3250"/>
      <c r="L561" s="3250"/>
      <c r="M561" s="3250"/>
      <c r="N561" s="3250"/>
      <c r="O561" s="3250"/>
      <c r="P561" s="3250"/>
      <c r="Q561" s="3250"/>
      <c r="R561" s="3250"/>
      <c r="S561" s="3250"/>
      <c r="T561" s="3250"/>
      <c r="U561" s="3250"/>
      <c r="V561" s="3250"/>
      <c r="W561" s="3250"/>
      <c r="X561" s="3250"/>
      <c r="Y561" s="3250"/>
      <c r="Z561" s="3250"/>
      <c r="AA561" s="3235"/>
      <c r="AB561" s="6243"/>
      <c r="AC561" s="6244"/>
      <c r="AD561" s="6245"/>
      <c r="AE561" s="6227"/>
      <c r="AF561" s="3282"/>
      <c r="AG561" s="3175"/>
      <c r="AH561" s="3228"/>
      <c r="AI561" s="3152"/>
      <c r="AJ561" s="3152"/>
      <c r="AK561" s="3152"/>
      <c r="AL561" s="3152"/>
      <c r="AM561" s="3152"/>
      <c r="AN561" s="3152"/>
      <c r="AO561" s="3152"/>
      <c r="AP561" s="3152"/>
      <c r="AQ561" s="3152"/>
      <c r="AR561" s="3152"/>
      <c r="AS561" s="3152"/>
      <c r="AT561" s="3152"/>
      <c r="AU561" s="3152"/>
      <c r="AV561" s="3152"/>
      <c r="AW561" s="3152"/>
    </row>
    <row r="562" spans="1:49" s="3158" customFormat="1" ht="8.25" customHeight="1">
      <c r="A562" s="3277"/>
      <c r="B562" s="3235"/>
      <c r="C562" s="3235"/>
      <c r="D562" s="3256"/>
      <c r="E562" s="3250"/>
      <c r="F562" s="3250"/>
      <c r="G562" s="3250"/>
      <c r="H562" s="3250"/>
      <c r="I562" s="3250"/>
      <c r="J562" s="3250"/>
      <c r="K562" s="3250"/>
      <c r="L562" s="3250"/>
      <c r="M562" s="3250"/>
      <c r="N562" s="3250"/>
      <c r="O562" s="3250"/>
      <c r="P562" s="3250"/>
      <c r="Q562" s="3250"/>
      <c r="R562" s="3250"/>
      <c r="S562" s="3250"/>
      <c r="T562" s="3250"/>
      <c r="U562" s="3250"/>
      <c r="V562" s="3250"/>
      <c r="W562" s="3250"/>
      <c r="X562" s="3250"/>
      <c r="Y562" s="3250"/>
      <c r="Z562" s="3250"/>
      <c r="AA562" s="3235"/>
      <c r="AB562" s="3235"/>
      <c r="AC562" s="3250"/>
      <c r="AD562" s="3425"/>
      <c r="AE562" s="3250"/>
      <c r="AF562" s="3282"/>
      <c r="AG562" s="3175"/>
      <c r="AH562" s="3228"/>
      <c r="AI562" s="3152"/>
      <c r="AJ562" s="3152"/>
      <c r="AK562" s="3152"/>
      <c r="AL562" s="3152"/>
      <c r="AM562" s="3152"/>
      <c r="AN562" s="3152"/>
      <c r="AO562" s="3152"/>
      <c r="AP562" s="3152"/>
      <c r="AQ562" s="3152"/>
      <c r="AR562" s="3152"/>
      <c r="AS562" s="3152"/>
      <c r="AT562" s="3152"/>
      <c r="AU562" s="3152"/>
      <c r="AV562" s="3152"/>
      <c r="AW562" s="3152"/>
    </row>
    <row r="563" spans="1:49" s="3193" customFormat="1" ht="10.5" customHeight="1">
      <c r="A563" s="3429"/>
      <c r="B563" s="3430"/>
      <c r="C563" s="3430"/>
      <c r="D563" s="3430"/>
      <c r="E563" s="3430"/>
      <c r="F563" s="3430"/>
      <c r="G563" s="3430"/>
      <c r="H563" s="3430"/>
      <c r="I563" s="3430"/>
      <c r="J563" s="3430"/>
      <c r="K563" s="3430"/>
      <c r="L563" s="3430"/>
      <c r="M563" s="3430"/>
      <c r="N563" s="3430"/>
      <c r="O563" s="3430"/>
      <c r="P563" s="3430"/>
      <c r="Q563" s="3430"/>
      <c r="R563" s="3430"/>
      <c r="S563" s="3430"/>
      <c r="T563" s="3430"/>
      <c r="U563" s="3430"/>
      <c r="V563" s="3430"/>
      <c r="W563" s="3430"/>
      <c r="X563" s="3430"/>
      <c r="Y563" s="3430"/>
      <c r="Z563" s="3430"/>
      <c r="AA563" s="3430"/>
      <c r="AB563" s="3430"/>
      <c r="AC563" s="3430"/>
      <c r="AD563" s="3430"/>
      <c r="AE563" s="3430"/>
      <c r="AF563" s="3430"/>
      <c r="AG563" s="3430"/>
      <c r="AH563" s="3430"/>
      <c r="AI563" s="3152"/>
      <c r="AJ563" s="3192"/>
      <c r="AK563" s="3192"/>
      <c r="AL563" s="3192"/>
      <c r="AM563" s="3192"/>
      <c r="AN563" s="3192"/>
      <c r="AO563" s="3192"/>
      <c r="AP563" s="3192"/>
      <c r="AQ563" s="3192"/>
      <c r="AR563" s="3192"/>
      <c r="AS563" s="3192"/>
      <c r="AT563" s="3192"/>
      <c r="AU563" s="3192"/>
      <c r="AV563" s="3192"/>
      <c r="AW563" s="3192"/>
    </row>
    <row r="564" spans="1:49" s="3193" customFormat="1" ht="10.5" customHeight="1">
      <c r="A564" s="3278"/>
      <c r="B564" s="3279"/>
      <c r="C564" s="3279"/>
      <c r="D564" s="3279"/>
      <c r="E564" s="3279"/>
      <c r="F564" s="3279"/>
      <c r="G564" s="3279"/>
      <c r="H564" s="3279"/>
      <c r="I564" s="3279"/>
      <c r="J564" s="3279"/>
      <c r="K564" s="3279"/>
      <c r="L564" s="3279"/>
      <c r="M564" s="3279"/>
      <c r="N564" s="3279"/>
      <c r="O564" s="3279"/>
      <c r="P564" s="3279"/>
      <c r="Q564" s="3279"/>
      <c r="R564" s="3279"/>
      <c r="S564" s="3279"/>
      <c r="T564" s="3279"/>
      <c r="U564" s="3279"/>
      <c r="V564" s="3279"/>
      <c r="W564" s="3279"/>
      <c r="X564" s="3279"/>
      <c r="Y564" s="3279"/>
      <c r="Z564" s="3279"/>
      <c r="AA564" s="3279"/>
      <c r="AB564" s="3279"/>
      <c r="AC564" s="3279"/>
      <c r="AD564" s="3279"/>
      <c r="AE564" s="3279"/>
      <c r="AF564" s="3279"/>
      <c r="AG564" s="3279"/>
      <c r="AH564" s="3279"/>
      <c r="AI564" s="3152"/>
      <c r="AJ564" s="3192"/>
      <c r="AK564" s="3192"/>
      <c r="AL564" s="3192"/>
      <c r="AM564" s="3192"/>
      <c r="AN564" s="3192"/>
      <c r="AO564" s="3192"/>
      <c r="AP564" s="3192"/>
      <c r="AQ564" s="3192"/>
      <c r="AR564" s="3192"/>
      <c r="AS564" s="3192"/>
      <c r="AT564" s="3192"/>
      <c r="AU564" s="3192"/>
      <c r="AV564" s="3192"/>
      <c r="AW564" s="3192"/>
    </row>
    <row r="565" spans="1:49" s="3158" customFormat="1" ht="11.25" customHeight="1">
      <c r="A565" s="3277"/>
      <c r="B565" s="6207" t="s">
        <v>531</v>
      </c>
      <c r="C565" s="6207"/>
      <c r="D565" s="3190" t="s">
        <v>6792</v>
      </c>
      <c r="E565" s="3190"/>
      <c r="F565" s="3190"/>
      <c r="G565" s="3190"/>
      <c r="H565" s="3190"/>
      <c r="I565" s="3190"/>
      <c r="J565" s="3190"/>
      <c r="K565" s="3190"/>
      <c r="L565" s="3190"/>
      <c r="M565" s="3190"/>
      <c r="N565" s="3190"/>
      <c r="O565" s="3190"/>
      <c r="P565" s="3190"/>
      <c r="Q565" s="3190"/>
      <c r="R565" s="3190"/>
      <c r="S565" s="3190"/>
      <c r="T565" s="3190"/>
      <c r="U565" s="3190"/>
      <c r="V565" s="3190"/>
      <c r="W565" s="3190"/>
      <c r="X565" s="3190"/>
      <c r="Y565" s="3190"/>
      <c r="Z565" s="3190"/>
      <c r="AA565" s="3258"/>
      <c r="AB565" s="3250"/>
      <c r="AC565" s="3250"/>
      <c r="AD565" s="3250"/>
      <c r="AF565" s="3282"/>
      <c r="AG565" s="3175"/>
      <c r="AH565" s="3228"/>
      <c r="AI565" s="3152"/>
      <c r="AJ565" s="3152"/>
      <c r="AK565" s="3152"/>
      <c r="AL565" s="3152"/>
      <c r="AM565" s="3152"/>
      <c r="AN565" s="3152"/>
      <c r="AO565" s="3152"/>
      <c r="AP565" s="3152"/>
      <c r="AQ565" s="3152"/>
      <c r="AR565" s="3152"/>
      <c r="AS565" s="3152"/>
      <c r="AT565" s="3152"/>
      <c r="AU565" s="3152"/>
      <c r="AV565" s="3152"/>
      <c r="AW565" s="3152"/>
    </row>
    <row r="566" spans="1:49" s="3158" customFormat="1" ht="11.25" customHeight="1">
      <c r="A566" s="3277"/>
      <c r="B566" s="3256"/>
      <c r="C566" s="3256"/>
      <c r="D566" s="3214" t="s">
        <v>6793</v>
      </c>
      <c r="E566" s="3214"/>
      <c r="F566" s="3214"/>
      <c r="G566" s="3214"/>
      <c r="H566" s="3214"/>
      <c r="I566" s="3214"/>
      <c r="J566" s="3214"/>
      <c r="K566" s="3214"/>
      <c r="L566" s="3214"/>
      <c r="M566" s="3214"/>
      <c r="N566" s="3214"/>
      <c r="O566" s="3214"/>
      <c r="P566" s="3214"/>
      <c r="Q566" s="3214"/>
      <c r="R566" s="3214"/>
      <c r="S566" s="3214"/>
      <c r="T566" s="3214"/>
      <c r="U566" s="3214"/>
      <c r="V566" s="3214"/>
      <c r="W566" s="3214"/>
      <c r="X566" s="3214"/>
      <c r="Y566" s="3214"/>
      <c r="Z566" s="3242"/>
      <c r="AA566" s="3242"/>
      <c r="AB566" s="3241"/>
      <c r="AC566" s="3241"/>
      <c r="AD566" s="3316"/>
      <c r="AF566" s="3282"/>
      <c r="AG566" s="3175"/>
      <c r="AH566" s="3228"/>
      <c r="AI566" s="3152"/>
      <c r="AJ566" s="3152"/>
      <c r="AK566" s="3152"/>
      <c r="AL566" s="3152"/>
      <c r="AM566" s="3152"/>
      <c r="AN566" s="3152"/>
      <c r="AO566" s="3152"/>
      <c r="AP566" s="3152"/>
      <c r="AQ566" s="3152"/>
      <c r="AR566" s="3152"/>
      <c r="AS566" s="3152"/>
      <c r="AT566" s="3152"/>
      <c r="AU566" s="3152"/>
      <c r="AV566" s="3152"/>
      <c r="AW566" s="3152"/>
    </row>
    <row r="567" spans="1:49" s="3158" customFormat="1" ht="11.25" customHeight="1">
      <c r="A567" s="3277"/>
      <c r="B567" s="3256"/>
      <c r="C567" s="3256"/>
      <c r="D567" s="3256"/>
      <c r="E567" s="3256"/>
      <c r="F567" s="3256"/>
      <c r="G567" s="3256"/>
      <c r="H567" s="3256"/>
      <c r="I567" s="3256"/>
      <c r="J567" s="3256"/>
      <c r="K567" s="3256"/>
      <c r="L567" s="3256"/>
      <c r="M567" s="3256"/>
      <c r="N567" s="3256"/>
      <c r="O567" s="3256"/>
      <c r="P567" s="3256"/>
      <c r="Q567" s="3256"/>
      <c r="R567" s="3256"/>
      <c r="S567" s="3256"/>
      <c r="T567" s="3256"/>
      <c r="U567" s="3256"/>
      <c r="V567" s="3256"/>
      <c r="W567" s="3256"/>
      <c r="X567" s="3256"/>
      <c r="Y567" s="3256"/>
      <c r="Z567" s="3256"/>
      <c r="AA567" s="3256"/>
      <c r="AB567" s="3256"/>
      <c r="AC567" s="3256"/>
      <c r="AD567" s="3256"/>
      <c r="AF567" s="3282"/>
      <c r="AG567" s="3175"/>
      <c r="AH567" s="3228"/>
      <c r="AI567" s="3152"/>
      <c r="AJ567" s="3152"/>
      <c r="AK567" s="3152"/>
      <c r="AL567" s="3152"/>
      <c r="AM567" s="3152"/>
      <c r="AN567" s="3152"/>
      <c r="AO567" s="3152"/>
      <c r="AP567" s="3152"/>
      <c r="AQ567" s="3152"/>
      <c r="AR567" s="3152"/>
      <c r="AS567" s="3152"/>
      <c r="AT567" s="3152"/>
      <c r="AU567" s="3152"/>
      <c r="AV567" s="3152"/>
      <c r="AW567" s="3152"/>
    </row>
    <row r="568" spans="1:49" s="3158" customFormat="1" ht="11.25" customHeight="1">
      <c r="A568" s="3277"/>
      <c r="B568" s="3256"/>
      <c r="C568" s="3256"/>
      <c r="D568" s="3306"/>
      <c r="E568" s="3307" t="s">
        <v>551</v>
      </c>
      <c r="F568" s="3235"/>
      <c r="G568" s="3235"/>
      <c r="H568" s="3235"/>
      <c r="I568" s="3235"/>
      <c r="J568" s="3235"/>
      <c r="K568" s="3235"/>
      <c r="L568" s="3235"/>
      <c r="M568" s="3235"/>
      <c r="N568" s="3235"/>
      <c r="O568" s="3235"/>
      <c r="P568" s="3235"/>
      <c r="Q568" s="3235"/>
      <c r="R568" s="3235"/>
      <c r="S568" s="3235"/>
      <c r="T568" s="3235"/>
      <c r="U568" s="3235"/>
      <c r="V568" s="3235"/>
      <c r="W568" s="3256"/>
      <c r="X568" s="3256"/>
      <c r="Y568" s="3256"/>
      <c r="Z568" s="3256"/>
      <c r="AA568" s="3256"/>
      <c r="AB568" s="3256"/>
      <c r="AC568" s="3256"/>
      <c r="AD568" s="3256"/>
      <c r="AF568" s="3282"/>
      <c r="AG568" s="3175"/>
      <c r="AH568" s="3228"/>
      <c r="AI568" s="3152"/>
      <c r="AJ568" s="3152"/>
      <c r="AK568" s="3152"/>
      <c r="AL568" s="3152"/>
      <c r="AM568" s="3152"/>
      <c r="AN568" s="3152"/>
      <c r="AO568" s="3152"/>
      <c r="AP568" s="3152"/>
      <c r="AQ568" s="3152"/>
      <c r="AR568" s="3152"/>
      <c r="AS568" s="3152"/>
      <c r="AT568" s="3152"/>
      <c r="AU568" s="3152"/>
      <c r="AV568" s="3152"/>
      <c r="AW568" s="3152"/>
    </row>
    <row r="569" spans="1:49" s="3158" customFormat="1" ht="11.25" customHeight="1">
      <c r="A569" s="3277"/>
      <c r="B569" s="3256"/>
      <c r="C569" s="3256"/>
      <c r="D569" s="6213">
        <v>1</v>
      </c>
      <c r="E569" s="6175"/>
      <c r="F569" s="6214" t="s">
        <v>6732</v>
      </c>
      <c r="G569" s="6215"/>
      <c r="H569" s="6215"/>
      <c r="I569" s="3309"/>
      <c r="J569" s="3309"/>
      <c r="K569" s="3309"/>
      <c r="L569" s="3309"/>
      <c r="M569" s="3309"/>
      <c r="N569" s="6213">
        <v>2</v>
      </c>
      <c r="O569" s="6175"/>
      <c r="P569" s="6214" t="s">
        <v>6735</v>
      </c>
      <c r="Q569" s="6215"/>
      <c r="R569" s="6215"/>
      <c r="S569" s="3238"/>
      <c r="T569" s="3238"/>
      <c r="U569" s="3245"/>
      <c r="V569" s="3245"/>
      <c r="W569" s="3412" t="s">
        <v>1336</v>
      </c>
      <c r="X569" s="3335"/>
      <c r="Y569" s="3335"/>
      <c r="Z569" s="3335"/>
      <c r="AA569" s="3335"/>
      <c r="AB569" s="3335"/>
      <c r="AC569" s="3335"/>
      <c r="AD569" s="3336"/>
      <c r="AF569" s="3282"/>
      <c r="AG569" s="3175"/>
      <c r="AH569" s="3228"/>
      <c r="AI569" s="3152"/>
      <c r="AJ569" s="3152"/>
      <c r="AK569" s="3152"/>
      <c r="AL569" s="3152"/>
      <c r="AM569" s="3152"/>
      <c r="AN569" s="3152"/>
      <c r="AO569" s="3152"/>
      <c r="AP569" s="3152"/>
      <c r="AQ569" s="3152"/>
      <c r="AR569" s="3152"/>
      <c r="AS569" s="3152"/>
      <c r="AT569" s="3152"/>
      <c r="AU569" s="3152"/>
      <c r="AV569" s="3152"/>
      <c r="AW569" s="3152"/>
    </row>
    <row r="570" spans="1:49" s="3158" customFormat="1" ht="11.25" customHeight="1">
      <c r="A570" s="3277"/>
      <c r="B570" s="3256"/>
      <c r="C570" s="3256"/>
      <c r="D570" s="6213"/>
      <c r="E570" s="6176"/>
      <c r="F570" s="6214"/>
      <c r="G570" s="6215"/>
      <c r="H570" s="6215"/>
      <c r="I570" s="3235"/>
      <c r="J570" s="3235"/>
      <c r="K570" s="3235"/>
      <c r="L570" s="3235"/>
      <c r="M570" s="3235"/>
      <c r="N570" s="6213"/>
      <c r="O570" s="6176"/>
      <c r="P570" s="6214"/>
      <c r="Q570" s="6215"/>
      <c r="R570" s="6215"/>
      <c r="S570" s="3238"/>
      <c r="T570" s="3238"/>
      <c r="U570" s="3245"/>
      <c r="V570" s="3245"/>
      <c r="W570" s="3416" t="s">
        <v>1544</v>
      </c>
      <c r="X570" s="3417"/>
      <c r="Y570" s="3417"/>
      <c r="Z570" s="3417"/>
      <c r="AA570" s="3417"/>
      <c r="AB570" s="3417"/>
      <c r="AC570" s="3417"/>
      <c r="AD570" s="3418"/>
      <c r="AF570" s="3282"/>
      <c r="AG570" s="3175"/>
      <c r="AH570" s="3228"/>
      <c r="AI570" s="3152"/>
      <c r="AJ570" s="3152"/>
      <c r="AK570" s="3152"/>
      <c r="AL570" s="3152"/>
      <c r="AM570" s="3152"/>
      <c r="AN570" s="3152"/>
      <c r="AO570" s="3152"/>
      <c r="AP570" s="3152"/>
      <c r="AQ570" s="3152"/>
      <c r="AR570" s="3152"/>
      <c r="AS570" s="3152"/>
      <c r="AT570" s="3152"/>
      <c r="AU570" s="3152"/>
      <c r="AV570" s="3152"/>
      <c r="AW570" s="3152"/>
    </row>
    <row r="571" spans="1:49" s="3158" customFormat="1" ht="11.25" customHeight="1">
      <c r="A571" s="3277"/>
      <c r="B571" s="3256"/>
      <c r="C571" s="3256"/>
      <c r="D571" s="3431"/>
      <c r="E571" s="3257"/>
      <c r="F571" s="3257"/>
      <c r="G571" s="3431"/>
      <c r="H571" s="3431"/>
      <c r="I571" s="3235"/>
      <c r="J571" s="3235"/>
      <c r="K571" s="3235"/>
      <c r="L571" s="3235"/>
      <c r="M571" s="3235"/>
      <c r="N571" s="3431"/>
      <c r="O571" s="3257"/>
      <c r="P571" s="3257"/>
      <c r="Q571" s="3245"/>
      <c r="R571" s="3245"/>
      <c r="S571" s="3245"/>
      <c r="T571" s="3245"/>
      <c r="U571" s="3245"/>
      <c r="V571" s="3245"/>
      <c r="W571" s="3428"/>
      <c r="X571" s="3387"/>
      <c r="Y571" s="3387"/>
      <c r="Z571" s="3387"/>
      <c r="AA571" s="3387"/>
      <c r="AB571" s="3387"/>
      <c r="AC571" s="3387"/>
      <c r="AD571" s="3387"/>
      <c r="AE571" s="3152"/>
      <c r="AF571" s="3282"/>
      <c r="AG571" s="3175"/>
      <c r="AH571" s="3228"/>
      <c r="AI571" s="3152"/>
      <c r="AJ571" s="3152"/>
      <c r="AK571" s="3152"/>
      <c r="AL571" s="3152"/>
      <c r="AM571" s="3152"/>
      <c r="AN571" s="3152"/>
      <c r="AO571" s="3152"/>
      <c r="AP571" s="3152"/>
      <c r="AQ571" s="3152"/>
      <c r="AR571" s="3152"/>
      <c r="AS571" s="3152"/>
      <c r="AT571" s="3152"/>
      <c r="AU571" s="3152"/>
      <c r="AV571" s="3152"/>
      <c r="AW571" s="3152"/>
    </row>
    <row r="572" spans="1:49" s="3158" customFormat="1" ht="11.25" customHeight="1">
      <c r="A572" s="3277"/>
      <c r="B572" s="3256"/>
      <c r="C572" s="3256"/>
      <c r="D572" s="3256"/>
      <c r="E572" s="3256"/>
      <c r="F572" s="3256"/>
      <c r="G572" s="3256"/>
      <c r="H572" s="3256"/>
      <c r="I572" s="3256"/>
      <c r="J572" s="3256"/>
      <c r="K572" s="3256"/>
      <c r="L572" s="3256"/>
      <c r="M572" s="3256"/>
      <c r="N572" s="3256"/>
      <c r="O572" s="3256"/>
      <c r="P572" s="3256"/>
      <c r="Q572" s="3256"/>
      <c r="R572" s="3256"/>
      <c r="S572" s="3256"/>
      <c r="T572" s="3256"/>
      <c r="U572" s="3256"/>
      <c r="V572" s="3256"/>
      <c r="W572" s="3256"/>
      <c r="X572" s="3256"/>
      <c r="Y572" s="3256"/>
      <c r="Z572" s="3256"/>
      <c r="AA572" s="3256"/>
      <c r="AB572" s="3256"/>
      <c r="AC572" s="3256"/>
      <c r="AD572" s="3256"/>
      <c r="AF572" s="3282"/>
      <c r="AG572" s="3175"/>
      <c r="AH572" s="3228"/>
      <c r="AI572" s="3152"/>
      <c r="AJ572" s="3152"/>
      <c r="AK572" s="3152"/>
      <c r="AL572" s="3152"/>
      <c r="AM572" s="3152"/>
      <c r="AN572" s="3152"/>
      <c r="AO572" s="3152"/>
      <c r="AP572" s="3152"/>
      <c r="AQ572" s="3152"/>
      <c r="AR572" s="3152"/>
      <c r="AS572" s="3152"/>
      <c r="AT572" s="3152"/>
      <c r="AU572" s="3152"/>
      <c r="AV572" s="3152"/>
      <c r="AW572" s="3152"/>
    </row>
    <row r="573" spans="1:49" s="3158" customFormat="1" ht="11.25" customHeight="1">
      <c r="A573" s="3277"/>
      <c r="B573" s="3256"/>
      <c r="C573" s="3432"/>
      <c r="D573" s="3433" t="s">
        <v>6794</v>
      </c>
      <c r="E573" s="3434"/>
      <c r="F573" s="3434"/>
      <c r="G573" s="3434"/>
      <c r="H573" s="3434"/>
      <c r="I573" s="3434"/>
      <c r="J573" s="3434"/>
      <c r="K573" s="3434"/>
      <c r="L573" s="3434"/>
      <c r="M573" s="3434"/>
      <c r="N573" s="3434"/>
      <c r="O573" s="3434"/>
      <c r="P573" s="3434"/>
      <c r="Q573" s="3434"/>
      <c r="R573" s="3434"/>
      <c r="S573" s="3434"/>
      <c r="T573" s="3434"/>
      <c r="U573" s="3434"/>
      <c r="V573" s="3434"/>
      <c r="W573" s="3434"/>
      <c r="X573" s="3434"/>
      <c r="Y573" s="3434"/>
      <c r="Z573" s="3434"/>
      <c r="AA573" s="3434"/>
      <c r="AB573" s="3434"/>
      <c r="AC573" s="3434"/>
      <c r="AD573" s="3435"/>
      <c r="AF573" s="3282"/>
      <c r="AG573" s="3175"/>
      <c r="AH573" s="3228"/>
      <c r="AI573" s="3152"/>
      <c r="AJ573" s="3152"/>
      <c r="AK573" s="3152"/>
      <c r="AL573" s="3152"/>
      <c r="AM573" s="3152"/>
      <c r="AN573" s="3152"/>
      <c r="AO573" s="3152"/>
      <c r="AP573" s="3152"/>
      <c r="AQ573" s="3152"/>
      <c r="AR573" s="3152"/>
      <c r="AS573" s="3152"/>
      <c r="AT573" s="3152"/>
      <c r="AU573" s="3152"/>
      <c r="AV573" s="3152"/>
      <c r="AW573" s="3152"/>
    </row>
    <row r="574" spans="1:49" s="3158" customFormat="1" ht="11.25" customHeight="1">
      <c r="A574" s="3277"/>
      <c r="B574" s="3256"/>
      <c r="C574" s="3436"/>
      <c r="D574" s="3437"/>
      <c r="E574" s="3438"/>
      <c r="F574" s="3438"/>
      <c r="G574" s="3439" t="s">
        <v>576</v>
      </c>
      <c r="H574" s="3437"/>
      <c r="I574" s="3438"/>
      <c r="J574" s="3438"/>
      <c r="K574" s="3438"/>
      <c r="L574" s="3438"/>
      <c r="M574" s="3438"/>
      <c r="N574" s="3438"/>
      <c r="O574" s="3438"/>
      <c r="P574" s="3438"/>
      <c r="Q574" s="3438"/>
      <c r="R574" s="3438"/>
      <c r="S574" s="3438"/>
      <c r="T574" s="3438"/>
      <c r="U574" s="3438"/>
      <c r="V574" s="3438"/>
      <c r="W574" s="3438"/>
      <c r="X574" s="3438"/>
      <c r="Y574" s="3438"/>
      <c r="Z574" s="3438"/>
      <c r="AA574" s="3438"/>
      <c r="AB574" s="3438"/>
      <c r="AC574" s="3438"/>
      <c r="AD574" s="3440"/>
      <c r="AF574" s="3282"/>
      <c r="AG574" s="3175"/>
      <c r="AH574" s="3228"/>
      <c r="AI574" s="3152"/>
      <c r="AJ574" s="3152"/>
      <c r="AK574" s="3152"/>
      <c r="AL574" s="3152"/>
      <c r="AM574" s="3152"/>
      <c r="AN574" s="3152"/>
      <c r="AO574" s="3152"/>
      <c r="AP574" s="3152"/>
      <c r="AQ574" s="3152"/>
      <c r="AR574" s="3152"/>
      <c r="AS574" s="3152"/>
      <c r="AT574" s="3152"/>
      <c r="AU574" s="3152"/>
      <c r="AV574" s="3152"/>
      <c r="AW574" s="3152"/>
    </row>
    <row r="575" spans="1:49" s="3158" customFormat="1" ht="11.25" customHeight="1">
      <c r="A575" s="3277"/>
      <c r="B575" s="3256"/>
      <c r="C575" s="3436"/>
      <c r="D575" s="3437" t="s">
        <v>527</v>
      </c>
      <c r="E575" s="3438"/>
      <c r="F575" s="3438"/>
      <c r="G575" s="3438"/>
      <c r="H575" s="3438"/>
      <c r="I575" s="3438"/>
      <c r="J575" s="3438"/>
      <c r="K575" s="3438"/>
      <c r="L575" s="3438"/>
      <c r="M575" s="3438"/>
      <c r="N575" s="3438"/>
      <c r="O575" s="3438"/>
      <c r="P575" s="3438"/>
      <c r="Q575" s="3438"/>
      <c r="R575" s="3438"/>
      <c r="S575" s="3438"/>
      <c r="T575" s="3438"/>
      <c r="U575" s="3438"/>
      <c r="V575" s="3438"/>
      <c r="W575" s="3438"/>
      <c r="X575" s="3438"/>
      <c r="Y575" s="3438"/>
      <c r="Z575" s="3438"/>
      <c r="AA575" s="3438"/>
      <c r="AB575" s="3438"/>
      <c r="AC575" s="3438"/>
      <c r="AD575" s="3440"/>
      <c r="AF575" s="3282"/>
      <c r="AG575" s="3175"/>
      <c r="AH575" s="3228"/>
      <c r="AI575" s="3152"/>
      <c r="AJ575" s="3152"/>
      <c r="AK575" s="3152"/>
      <c r="AL575" s="3152"/>
      <c r="AM575" s="3152"/>
      <c r="AN575" s="3152"/>
      <c r="AO575" s="3152"/>
      <c r="AP575" s="3152"/>
      <c r="AQ575" s="3152"/>
      <c r="AR575" s="3152"/>
      <c r="AS575" s="3152"/>
      <c r="AT575" s="3152"/>
      <c r="AU575" s="3152"/>
      <c r="AV575" s="3152"/>
      <c r="AW575" s="3152"/>
    </row>
    <row r="576" spans="1:49" s="3158" customFormat="1" ht="11.25" customHeight="1">
      <c r="A576" s="3277"/>
      <c r="B576" s="3256"/>
      <c r="C576" s="3436"/>
      <c r="D576" s="3441" t="s">
        <v>552</v>
      </c>
      <c r="E576" s="3438"/>
      <c r="F576" s="3438"/>
      <c r="G576" s="3438"/>
      <c r="H576" s="3438"/>
      <c r="I576" s="3438"/>
      <c r="J576" s="3438"/>
      <c r="K576" s="3438"/>
      <c r="L576" s="3438"/>
      <c r="M576" s="3438"/>
      <c r="N576" s="3438"/>
      <c r="O576" s="3438"/>
      <c r="P576" s="3438"/>
      <c r="Q576" s="3438"/>
      <c r="R576" s="3438"/>
      <c r="S576" s="3438"/>
      <c r="T576" s="3438"/>
      <c r="U576" s="3438"/>
      <c r="V576" s="3438"/>
      <c r="W576" s="3438"/>
      <c r="X576" s="3438"/>
      <c r="Y576" s="3438"/>
      <c r="Z576" s="3438"/>
      <c r="AA576" s="3438"/>
      <c r="AB576" s="3438"/>
      <c r="AC576" s="3438"/>
      <c r="AD576" s="3440"/>
      <c r="AF576" s="3282"/>
      <c r="AG576" s="3175"/>
      <c r="AH576" s="3228"/>
      <c r="AI576" s="3152"/>
      <c r="AJ576" s="3152"/>
      <c r="AK576" s="3152"/>
      <c r="AL576" s="3152"/>
      <c r="AM576" s="3152"/>
      <c r="AN576" s="3152"/>
      <c r="AO576" s="3152"/>
      <c r="AP576" s="3152"/>
      <c r="AQ576" s="3152"/>
      <c r="AR576" s="3152"/>
      <c r="AS576" s="3152"/>
      <c r="AT576" s="3152"/>
      <c r="AU576" s="3152"/>
      <c r="AV576" s="3152"/>
      <c r="AW576" s="3152"/>
    </row>
    <row r="577" spans="1:49" s="3158" customFormat="1" ht="11.25" customHeight="1">
      <c r="A577" s="3277"/>
      <c r="B577" s="3256"/>
      <c r="C577" s="3436"/>
      <c r="D577" s="3441" t="s">
        <v>553</v>
      </c>
      <c r="E577" s="3438"/>
      <c r="F577" s="3438"/>
      <c r="G577" s="3438"/>
      <c r="H577" s="3438"/>
      <c r="I577" s="3438"/>
      <c r="J577" s="3438"/>
      <c r="K577" s="3438"/>
      <c r="L577" s="3438"/>
      <c r="M577" s="3438"/>
      <c r="N577" s="3438"/>
      <c r="O577" s="3438"/>
      <c r="P577" s="3438"/>
      <c r="Q577" s="3438"/>
      <c r="R577" s="3438"/>
      <c r="S577" s="3438"/>
      <c r="T577" s="3438"/>
      <c r="U577" s="3438"/>
      <c r="V577" s="3438"/>
      <c r="W577" s="3438"/>
      <c r="X577" s="3438"/>
      <c r="Y577" s="3438"/>
      <c r="Z577" s="3438"/>
      <c r="AA577" s="3438"/>
      <c r="AB577" s="3438"/>
      <c r="AC577" s="3438"/>
      <c r="AD577" s="3440"/>
      <c r="AF577" s="3282"/>
      <c r="AG577" s="3175"/>
      <c r="AH577" s="3228"/>
      <c r="AI577" s="3152"/>
      <c r="AJ577" s="3152"/>
      <c r="AK577" s="3152"/>
      <c r="AL577" s="3152"/>
      <c r="AM577" s="3152"/>
      <c r="AN577" s="3152"/>
      <c r="AO577" s="3152"/>
      <c r="AP577" s="3152"/>
      <c r="AQ577" s="3152"/>
      <c r="AR577" s="3152"/>
      <c r="AS577" s="3152"/>
      <c r="AT577" s="3152"/>
      <c r="AU577" s="3152"/>
      <c r="AV577" s="3152"/>
      <c r="AW577" s="3152"/>
    </row>
    <row r="578" spans="1:49" s="3158" customFormat="1" ht="8.25" customHeight="1">
      <c r="A578" s="3277"/>
      <c r="B578" s="3256"/>
      <c r="C578" s="3436"/>
      <c r="D578" s="3442"/>
      <c r="E578" s="3438"/>
      <c r="F578" s="3438"/>
      <c r="G578" s="3438"/>
      <c r="H578" s="3438"/>
      <c r="I578" s="3438"/>
      <c r="J578" s="3438"/>
      <c r="K578" s="3438"/>
      <c r="L578" s="3438"/>
      <c r="M578" s="3438"/>
      <c r="N578" s="3438"/>
      <c r="O578" s="3438"/>
      <c r="P578" s="3438"/>
      <c r="Q578" s="3438"/>
      <c r="R578" s="3438"/>
      <c r="S578" s="3438"/>
      <c r="T578" s="3438"/>
      <c r="U578" s="3438"/>
      <c r="V578" s="3438"/>
      <c r="W578" s="3438"/>
      <c r="X578" s="3438"/>
      <c r="Y578" s="3438"/>
      <c r="Z578" s="3438"/>
      <c r="AA578" s="3438"/>
      <c r="AB578" s="3438"/>
      <c r="AC578" s="3438"/>
      <c r="AD578" s="3440"/>
      <c r="AF578" s="3282"/>
      <c r="AG578" s="3175"/>
      <c r="AH578" s="3228"/>
      <c r="AI578" s="3152"/>
      <c r="AJ578" s="3152"/>
      <c r="AK578" s="3152"/>
      <c r="AL578" s="3152"/>
      <c r="AM578" s="3152"/>
      <c r="AN578" s="3152"/>
      <c r="AO578" s="3152"/>
      <c r="AP578" s="3152"/>
      <c r="AQ578" s="3152"/>
      <c r="AR578" s="3152"/>
      <c r="AS578" s="3152"/>
      <c r="AT578" s="3152"/>
      <c r="AU578" s="3152"/>
      <c r="AV578" s="3152"/>
      <c r="AW578" s="3152"/>
    </row>
    <row r="579" spans="1:49" s="3158" customFormat="1" ht="11.25" customHeight="1">
      <c r="A579" s="3277"/>
      <c r="B579" s="3256"/>
      <c r="C579" s="3436"/>
      <c r="D579" s="3442" t="s">
        <v>6795</v>
      </c>
      <c r="E579" s="3438"/>
      <c r="F579" s="3438"/>
      <c r="G579" s="3438"/>
      <c r="H579" s="3438"/>
      <c r="I579" s="3438"/>
      <c r="J579" s="3438"/>
      <c r="K579" s="3438"/>
      <c r="L579" s="3438"/>
      <c r="M579" s="3438"/>
      <c r="N579" s="3438"/>
      <c r="O579" s="3438"/>
      <c r="P579" s="3438"/>
      <c r="Q579" s="3438"/>
      <c r="R579" s="3438"/>
      <c r="S579" s="3438"/>
      <c r="T579" s="3438"/>
      <c r="U579" s="3438"/>
      <c r="V579" s="3438"/>
      <c r="W579" s="3438"/>
      <c r="X579" s="3438"/>
      <c r="Y579" s="3438"/>
      <c r="Z579" s="3438"/>
      <c r="AA579" s="3438"/>
      <c r="AB579" s="3438"/>
      <c r="AC579" s="3438"/>
      <c r="AD579" s="3440"/>
      <c r="AF579" s="3282"/>
      <c r="AG579" s="3175"/>
      <c r="AH579" s="3228"/>
      <c r="AI579" s="3152"/>
      <c r="AJ579" s="3152"/>
      <c r="AK579" s="3152"/>
      <c r="AL579" s="3152"/>
      <c r="AM579" s="3152"/>
      <c r="AN579" s="3152"/>
      <c r="AO579" s="3152"/>
      <c r="AP579" s="3152"/>
      <c r="AQ579" s="3152"/>
      <c r="AR579" s="3152"/>
      <c r="AS579" s="3152"/>
      <c r="AT579" s="3152"/>
      <c r="AU579" s="3152"/>
      <c r="AV579" s="3152"/>
      <c r="AW579" s="3152"/>
    </row>
    <row r="580" spans="1:49" s="3158" customFormat="1" ht="11.25" customHeight="1">
      <c r="A580" s="3277"/>
      <c r="B580" s="3256"/>
      <c r="C580" s="3443"/>
      <c r="D580" s="3444" t="s">
        <v>6796</v>
      </c>
      <c r="E580" s="3445"/>
      <c r="F580" s="3445"/>
      <c r="G580" s="3445"/>
      <c r="H580" s="3445"/>
      <c r="I580" s="3445"/>
      <c r="J580" s="3445"/>
      <c r="K580" s="3445"/>
      <c r="L580" s="3445"/>
      <c r="M580" s="3445"/>
      <c r="N580" s="3445"/>
      <c r="O580" s="3445"/>
      <c r="P580" s="3445"/>
      <c r="Q580" s="3445"/>
      <c r="R580" s="3445"/>
      <c r="S580" s="3445"/>
      <c r="T580" s="3445"/>
      <c r="U580" s="3445"/>
      <c r="V580" s="3445"/>
      <c r="W580" s="3445"/>
      <c r="X580" s="3445"/>
      <c r="Y580" s="3445"/>
      <c r="Z580" s="3445"/>
      <c r="AA580" s="3445"/>
      <c r="AB580" s="3445"/>
      <c r="AC580" s="3445"/>
      <c r="AD580" s="3446"/>
      <c r="AF580" s="3282"/>
      <c r="AG580" s="3175"/>
      <c r="AH580" s="3228"/>
      <c r="AI580" s="3152"/>
      <c r="AJ580" s="3152"/>
      <c r="AK580" s="3152"/>
      <c r="AL580" s="3152"/>
      <c r="AM580" s="3152"/>
      <c r="AN580" s="3152"/>
      <c r="AO580" s="3152"/>
      <c r="AP580" s="3152"/>
      <c r="AQ580" s="3152"/>
      <c r="AR580" s="3152"/>
      <c r="AS580" s="3152"/>
      <c r="AT580" s="3152"/>
      <c r="AU580" s="3152"/>
      <c r="AV580" s="3152"/>
      <c r="AW580" s="3152"/>
    </row>
    <row r="581" spans="1:49" s="3158" customFormat="1" ht="11.25" customHeight="1">
      <c r="A581" s="3276"/>
      <c r="B581" s="3447"/>
      <c r="C581" s="3448"/>
      <c r="D581" s="3449"/>
      <c r="E581" s="3449"/>
      <c r="F581" s="3449"/>
      <c r="G581" s="3449"/>
      <c r="H581" s="3449"/>
      <c r="I581" s="3449"/>
      <c r="J581" s="3449"/>
      <c r="K581" s="3449"/>
      <c r="L581" s="3449"/>
      <c r="M581" s="3449"/>
      <c r="N581" s="3450"/>
      <c r="O581" s="3450"/>
      <c r="P581" s="3450"/>
      <c r="Q581" s="3450"/>
      <c r="R581" s="3450"/>
      <c r="S581" s="3450"/>
      <c r="T581" s="3450"/>
      <c r="U581" s="3450"/>
      <c r="V581" s="3450"/>
      <c r="W581" s="3450"/>
      <c r="X581" s="3450"/>
      <c r="Y581" s="3450"/>
      <c r="Z581" s="3450"/>
      <c r="AA581" s="3451"/>
      <c r="AB581" s="3451"/>
      <c r="AC581" s="3452"/>
      <c r="AD581" s="3452"/>
      <c r="AE581" s="3453"/>
      <c r="AF581" s="3378"/>
      <c r="AG581" s="3189"/>
      <c r="AH581" s="3379"/>
      <c r="AI581" s="3152"/>
      <c r="AJ581" s="3152"/>
      <c r="AK581" s="3152"/>
      <c r="AL581" s="3152"/>
      <c r="AM581" s="3152"/>
      <c r="AN581" s="3152"/>
      <c r="AO581" s="3152"/>
      <c r="AP581" s="3152"/>
      <c r="AQ581" s="3152"/>
      <c r="AR581" s="3152"/>
      <c r="AS581" s="3152"/>
      <c r="AT581" s="3152"/>
      <c r="AU581" s="3152"/>
      <c r="AV581" s="3152"/>
      <c r="AW581" s="3152"/>
    </row>
    <row r="582" spans="1:49" s="3193" customFormat="1" ht="10.5" customHeight="1">
      <c r="A582" s="3278"/>
      <c r="B582" s="3279"/>
      <c r="C582" s="3279"/>
      <c r="D582" s="3279"/>
      <c r="E582" s="3279"/>
      <c r="F582" s="3279"/>
      <c r="G582" s="3279"/>
      <c r="H582" s="3279"/>
      <c r="I582" s="3279"/>
      <c r="J582" s="3279"/>
      <c r="K582" s="3279"/>
      <c r="L582" s="3279"/>
      <c r="M582" s="3279"/>
      <c r="N582" s="3279"/>
      <c r="O582" s="3279"/>
      <c r="P582" s="3279"/>
      <c r="Q582" s="3279"/>
      <c r="R582" s="3279"/>
      <c r="S582" s="3279"/>
      <c r="T582" s="3279"/>
      <c r="U582" s="3279"/>
      <c r="V582" s="3279"/>
      <c r="W582" s="3279"/>
      <c r="X582" s="3279"/>
      <c r="Y582" s="3279"/>
      <c r="Z582" s="3279"/>
      <c r="AA582" s="3279"/>
      <c r="AB582" s="3279"/>
      <c r="AC582" s="3279"/>
      <c r="AD582" s="3279"/>
      <c r="AE582" s="3279"/>
      <c r="AF582" s="3279"/>
      <c r="AG582" s="3279"/>
      <c r="AH582" s="3279"/>
      <c r="AI582" s="3152"/>
      <c r="AJ582" s="3192"/>
      <c r="AK582" s="3192"/>
      <c r="AL582" s="3192"/>
      <c r="AM582" s="3192"/>
      <c r="AN582" s="3192"/>
      <c r="AO582" s="3192"/>
      <c r="AP582" s="3192"/>
      <c r="AQ582" s="3192"/>
      <c r="AR582" s="3192"/>
      <c r="AS582" s="3192"/>
      <c r="AT582" s="3192"/>
      <c r="AU582" s="3192"/>
      <c r="AV582" s="3192"/>
      <c r="AW582" s="3192"/>
    </row>
    <row r="583" spans="1:49" s="3158" customFormat="1" ht="11.25" customHeight="1">
      <c r="A583" s="3277"/>
      <c r="B583" s="3256"/>
      <c r="C583" s="3256"/>
      <c r="D583" s="3273"/>
      <c r="E583" s="3273"/>
      <c r="F583" s="3273"/>
      <c r="G583" s="3273"/>
      <c r="H583" s="3273"/>
      <c r="I583" s="3273"/>
      <c r="J583" s="3273"/>
      <c r="K583" s="3273"/>
      <c r="L583" s="3273"/>
      <c r="M583" s="3273"/>
      <c r="N583" s="3302"/>
      <c r="O583" s="3454"/>
      <c r="P583" s="3273"/>
      <c r="Q583" s="3273"/>
      <c r="R583" s="3273"/>
      <c r="S583" s="3273"/>
      <c r="T583" s="3273"/>
      <c r="U583" s="3273"/>
      <c r="V583" s="3273"/>
      <c r="W583" s="3273"/>
      <c r="X583" s="3273"/>
      <c r="Y583" s="3273"/>
      <c r="Z583" s="3273"/>
      <c r="AA583" s="3273"/>
      <c r="AB583" s="3273"/>
      <c r="AC583" s="3235"/>
      <c r="AD583" s="6237">
        <v>3100</v>
      </c>
      <c r="AE583" s="6237"/>
      <c r="AF583" s="3282"/>
      <c r="AG583" s="3175"/>
      <c r="AH583" s="3228"/>
      <c r="AI583" s="3152"/>
      <c r="AJ583" s="3152"/>
      <c r="AK583" s="3152"/>
      <c r="AL583" s="3152"/>
      <c r="AM583" s="3152"/>
      <c r="AN583" s="3152"/>
      <c r="AO583" s="3152"/>
      <c r="AP583" s="3152"/>
      <c r="AQ583" s="3152"/>
      <c r="AR583" s="3152"/>
      <c r="AS583" s="3152"/>
      <c r="AT583" s="3152"/>
      <c r="AU583" s="3152"/>
      <c r="AV583" s="3152"/>
      <c r="AW583" s="3152"/>
    </row>
    <row r="584" spans="1:49" s="3158" customFormat="1" ht="11.25" customHeight="1">
      <c r="A584" s="3277"/>
      <c r="B584" s="3455" t="s">
        <v>537</v>
      </c>
      <c r="C584" s="3455"/>
      <c r="D584" s="3190" t="s">
        <v>554</v>
      </c>
      <c r="E584" s="3235"/>
      <c r="F584" s="3235"/>
      <c r="G584" s="3235"/>
      <c r="H584" s="3235"/>
      <c r="I584" s="3235"/>
      <c r="J584" s="3235"/>
      <c r="K584" s="3235"/>
      <c r="L584" s="3235"/>
      <c r="M584" s="3235"/>
      <c r="N584" s="3235"/>
      <c r="O584" s="3247"/>
      <c r="P584" s="3246"/>
      <c r="Q584" s="3246"/>
      <c r="R584" s="3246"/>
      <c r="S584" s="3246"/>
      <c r="T584" s="3246"/>
      <c r="U584" s="3246"/>
      <c r="V584" s="3246"/>
      <c r="W584" s="3246"/>
      <c r="X584" s="3246"/>
      <c r="Y584" s="3246"/>
      <c r="Z584" s="3246"/>
      <c r="AA584" s="3302"/>
      <c r="AB584" s="6213">
        <v>64</v>
      </c>
      <c r="AC584" s="6180"/>
      <c r="AD584" s="6181"/>
      <c r="AE584" s="6182"/>
      <c r="AF584" s="6227" t="s">
        <v>91</v>
      </c>
      <c r="AG584" s="3175"/>
      <c r="AH584" s="3228"/>
      <c r="AI584" s="3152"/>
      <c r="AJ584" s="3152"/>
      <c r="AK584" s="3152"/>
      <c r="AL584" s="3152"/>
      <c r="AM584" s="3152"/>
      <c r="AN584" s="3152"/>
      <c r="AO584" s="3152"/>
      <c r="AP584" s="3152"/>
      <c r="AQ584" s="3152"/>
      <c r="AR584" s="3152"/>
      <c r="AS584" s="3152"/>
      <c r="AT584" s="3152"/>
      <c r="AU584" s="3152"/>
      <c r="AV584" s="3152"/>
      <c r="AW584" s="3152"/>
    </row>
    <row r="585" spans="1:49" s="3158" customFormat="1" ht="11.25" customHeight="1">
      <c r="A585" s="3277"/>
      <c r="B585" s="3256"/>
      <c r="C585" s="3256"/>
      <c r="D585" s="3280" t="s">
        <v>532</v>
      </c>
      <c r="E585" s="3190"/>
      <c r="F585" s="3190"/>
      <c r="G585" s="3190"/>
      <c r="H585" s="3190"/>
      <c r="I585" s="3190"/>
      <c r="J585" s="3190"/>
      <c r="K585" s="3190"/>
      <c r="L585" s="3190"/>
      <c r="M585" s="3190"/>
      <c r="N585" s="3190"/>
      <c r="O585" s="3190"/>
      <c r="P585" s="3190"/>
      <c r="Q585" s="3190"/>
      <c r="R585" s="3190"/>
      <c r="S585" s="3190"/>
      <c r="T585" s="3190"/>
      <c r="U585" s="3190"/>
      <c r="V585" s="3190"/>
      <c r="W585" s="3190"/>
      <c r="X585" s="3190"/>
      <c r="Y585" s="3190"/>
      <c r="Z585" s="3190"/>
      <c r="AB585" s="6213"/>
      <c r="AC585" s="6183"/>
      <c r="AD585" s="6184"/>
      <c r="AE585" s="6185"/>
      <c r="AF585" s="6227"/>
      <c r="AG585" s="3175"/>
      <c r="AH585" s="3228"/>
      <c r="AI585" s="3152"/>
      <c r="AJ585" s="3152"/>
      <c r="AK585" s="3152"/>
      <c r="AL585" s="3152"/>
      <c r="AM585" s="3152"/>
      <c r="AN585" s="3152"/>
      <c r="AO585" s="3152"/>
      <c r="AP585" s="3152"/>
      <c r="AQ585" s="3152"/>
      <c r="AR585" s="3152"/>
      <c r="AS585" s="3152"/>
      <c r="AT585" s="3152"/>
      <c r="AU585" s="3152"/>
      <c r="AV585" s="3152"/>
      <c r="AW585" s="3152"/>
    </row>
    <row r="586" spans="1:49" s="3158" customFormat="1" ht="11.25" customHeight="1">
      <c r="A586" s="3277"/>
      <c r="B586" s="3256"/>
      <c r="C586" s="3256"/>
      <c r="D586" s="3411" t="s">
        <v>6797</v>
      </c>
      <c r="E586" s="3280"/>
      <c r="F586" s="3280"/>
      <c r="G586" s="3280"/>
      <c r="H586" s="3280"/>
      <c r="I586" s="3280"/>
      <c r="J586" s="3280"/>
      <c r="K586" s="3280"/>
      <c r="L586" s="3280"/>
      <c r="M586" s="3280"/>
      <c r="N586" s="3214"/>
      <c r="O586" s="3214"/>
      <c r="P586" s="3214"/>
      <c r="Q586" s="3214"/>
      <c r="R586" s="3214"/>
      <c r="S586" s="3214"/>
      <c r="T586" s="3214"/>
      <c r="U586" s="3214"/>
      <c r="V586" s="3214"/>
      <c r="W586" s="3214"/>
      <c r="X586" s="3214"/>
      <c r="Y586" s="3214"/>
      <c r="Z586" s="3214"/>
      <c r="AA586" s="3238"/>
      <c r="AB586" s="3274"/>
      <c r="AC586" s="3274"/>
      <c r="AD586" s="3274"/>
      <c r="AE586" s="3456"/>
      <c r="AF586" s="3282"/>
      <c r="AG586" s="3175"/>
      <c r="AH586" s="3228"/>
      <c r="AI586" s="3152"/>
      <c r="AJ586" s="3152"/>
      <c r="AK586" s="3152"/>
      <c r="AL586" s="3152"/>
      <c r="AM586" s="3152"/>
      <c r="AN586" s="3152"/>
      <c r="AO586" s="3152"/>
      <c r="AP586" s="3152"/>
      <c r="AQ586" s="3152"/>
      <c r="AR586" s="3152"/>
      <c r="AS586" s="3152"/>
      <c r="AT586" s="3152"/>
      <c r="AU586" s="3152"/>
      <c r="AV586" s="3152"/>
      <c r="AW586" s="3152"/>
    </row>
    <row r="587" spans="1:49" s="3158" customFormat="1" ht="11.25" customHeight="1">
      <c r="A587" s="3277"/>
      <c r="B587" s="3256"/>
      <c r="C587" s="3256"/>
      <c r="D587" s="3411" t="s">
        <v>6798</v>
      </c>
      <c r="E587" s="3195"/>
      <c r="F587" s="3195"/>
      <c r="G587" s="3195"/>
      <c r="H587" s="3195"/>
      <c r="I587" s="3195"/>
      <c r="J587" s="3195"/>
      <c r="K587" s="3190"/>
      <c r="L587" s="3190"/>
      <c r="M587" s="3190"/>
      <c r="N587" s="3190"/>
      <c r="O587" s="3190"/>
      <c r="P587" s="3190"/>
      <c r="Q587" s="3190"/>
      <c r="R587" s="3190"/>
      <c r="S587" s="3190"/>
      <c r="T587" s="3190"/>
      <c r="U587" s="3190"/>
      <c r="V587" s="3190"/>
      <c r="W587" s="3190"/>
      <c r="X587" s="3190"/>
      <c r="Y587" s="3190"/>
      <c r="Z587" s="3190"/>
      <c r="AA587" s="3190"/>
      <c r="AB587" s="3190"/>
      <c r="AC587" s="3190"/>
      <c r="AD587" s="3190"/>
      <c r="AE587" s="3190"/>
      <c r="AF587" s="3282"/>
      <c r="AG587" s="3175"/>
      <c r="AH587" s="3228"/>
      <c r="AI587" s="3152"/>
      <c r="AJ587" s="3152"/>
      <c r="AK587" s="3152"/>
      <c r="AL587" s="3152"/>
      <c r="AM587" s="3152"/>
      <c r="AN587" s="3152"/>
      <c r="AO587" s="3152"/>
      <c r="AP587" s="3152"/>
      <c r="AQ587" s="3152"/>
      <c r="AR587" s="3152"/>
      <c r="AS587" s="3152"/>
      <c r="AT587" s="3152"/>
      <c r="AU587" s="3152"/>
      <c r="AV587" s="3152"/>
      <c r="AW587" s="3152"/>
    </row>
    <row r="588" spans="1:49" s="3158" customFormat="1" ht="11.25" customHeight="1">
      <c r="A588" s="3276"/>
      <c r="B588" s="3182"/>
      <c r="C588" s="3182"/>
      <c r="D588" s="3182"/>
      <c r="E588" s="3457"/>
      <c r="F588" s="3457"/>
      <c r="G588" s="3457"/>
      <c r="H588" s="3457"/>
      <c r="I588" s="3457"/>
      <c r="J588" s="3457"/>
      <c r="K588" s="3458"/>
      <c r="L588" s="3458"/>
      <c r="M588" s="3458"/>
      <c r="N588" s="3458"/>
      <c r="O588" s="3458"/>
      <c r="P588" s="3458"/>
      <c r="Q588" s="3458"/>
      <c r="R588" s="3458"/>
      <c r="S588" s="3458"/>
      <c r="T588" s="3458"/>
      <c r="U588" s="3458"/>
      <c r="V588" s="3458"/>
      <c r="W588" s="3458"/>
      <c r="X588" s="3458"/>
      <c r="Y588" s="3458"/>
      <c r="Z588" s="3458"/>
      <c r="AA588" s="3458"/>
      <c r="AB588" s="3458"/>
      <c r="AC588" s="3458"/>
      <c r="AD588" s="3459"/>
      <c r="AE588" s="3458"/>
      <c r="AF588" s="3378"/>
      <c r="AG588" s="3189"/>
      <c r="AH588" s="3379"/>
      <c r="AI588" s="3152"/>
      <c r="AJ588" s="3152"/>
      <c r="AK588" s="3152"/>
      <c r="AL588" s="3152"/>
      <c r="AM588" s="3152"/>
      <c r="AN588" s="3152"/>
      <c r="AO588" s="3152"/>
      <c r="AP588" s="3152"/>
      <c r="AQ588" s="3152"/>
      <c r="AR588" s="3152"/>
      <c r="AS588" s="3152"/>
      <c r="AT588" s="3152"/>
      <c r="AU588" s="3152"/>
      <c r="AV588" s="3152"/>
      <c r="AW588" s="3152"/>
    </row>
    <row r="589" spans="1:49" s="3193" customFormat="1" ht="10.5" customHeight="1">
      <c r="A589" s="3278"/>
      <c r="B589" s="3279"/>
      <c r="C589" s="3279"/>
      <c r="D589" s="3279"/>
      <c r="E589" s="3279"/>
      <c r="F589" s="3279"/>
      <c r="G589" s="3279"/>
      <c r="H589" s="3279"/>
      <c r="I589" s="3279"/>
      <c r="J589" s="3279"/>
      <c r="K589" s="3279"/>
      <c r="L589" s="3279"/>
      <c r="M589" s="3279"/>
      <c r="N589" s="3279"/>
      <c r="O589" s="3279"/>
      <c r="P589" s="3279"/>
      <c r="Q589" s="3279"/>
      <c r="R589" s="3279"/>
      <c r="S589" s="3279"/>
      <c r="T589" s="3279"/>
      <c r="U589" s="3279"/>
      <c r="V589" s="3279"/>
      <c r="W589" s="3279"/>
      <c r="X589" s="3279"/>
      <c r="Y589" s="3279"/>
      <c r="Z589" s="3279"/>
      <c r="AA589" s="3279"/>
      <c r="AB589" s="3279"/>
      <c r="AC589" s="3279"/>
      <c r="AD589" s="3279"/>
      <c r="AE589" s="3279"/>
      <c r="AF589" s="3279"/>
      <c r="AG589" s="3279"/>
      <c r="AH589" s="3279"/>
      <c r="AI589" s="3152"/>
      <c r="AJ589" s="3192"/>
      <c r="AK589" s="3192"/>
      <c r="AL589" s="3192"/>
      <c r="AM589" s="3192"/>
      <c r="AN589" s="3192"/>
      <c r="AO589" s="3192"/>
      <c r="AP589" s="3192"/>
      <c r="AQ589" s="3192"/>
      <c r="AR589" s="3192"/>
      <c r="AS589" s="3192"/>
      <c r="AT589" s="3192"/>
      <c r="AU589" s="3192"/>
      <c r="AV589" s="3192"/>
      <c r="AW589" s="3192"/>
    </row>
    <row r="590" spans="1:49" s="3158" customFormat="1" ht="11.25" customHeight="1">
      <c r="A590" s="3277"/>
      <c r="B590" s="6224" t="s">
        <v>538</v>
      </c>
      <c r="C590" s="6224"/>
      <c r="D590" s="3190" t="s">
        <v>6799</v>
      </c>
      <c r="E590" s="3256"/>
      <c r="F590" s="3256"/>
      <c r="G590" s="3256"/>
      <c r="H590" s="3256"/>
      <c r="I590" s="3256"/>
      <c r="J590" s="3256"/>
      <c r="K590" s="3256"/>
      <c r="L590" s="3256"/>
      <c r="M590" s="3256"/>
      <c r="N590" s="3256"/>
      <c r="O590" s="3256"/>
      <c r="P590" s="3256"/>
      <c r="Q590" s="3256"/>
      <c r="R590" s="3256"/>
      <c r="S590" s="3256"/>
      <c r="T590" s="3256"/>
      <c r="U590" s="3256"/>
      <c r="V590" s="3256"/>
      <c r="W590" s="3256"/>
      <c r="X590" s="3256"/>
      <c r="Y590" s="3256"/>
      <c r="Z590" s="3256"/>
      <c r="AA590" s="3256"/>
      <c r="AB590" s="3256"/>
      <c r="AC590" s="3256"/>
      <c r="AD590" s="3256"/>
      <c r="AE590" s="3256"/>
      <c r="AF590" s="3282"/>
      <c r="AG590" s="3175"/>
      <c r="AH590" s="3228"/>
      <c r="AI590" s="3152"/>
      <c r="AJ590" s="3152"/>
      <c r="AK590" s="3152"/>
      <c r="AL590" s="3152"/>
      <c r="AM590" s="3152"/>
      <c r="AN590" s="3152"/>
      <c r="AO590" s="3152"/>
      <c r="AP590" s="3152"/>
      <c r="AQ590" s="3152"/>
      <c r="AR590" s="3152"/>
      <c r="AS590" s="3152"/>
      <c r="AT590" s="3152"/>
      <c r="AU590" s="3152"/>
      <c r="AV590" s="3152"/>
      <c r="AW590" s="3152"/>
    </row>
    <row r="591" spans="1:49" s="3158" customFormat="1" ht="11.25" customHeight="1">
      <c r="A591" s="3277"/>
      <c r="B591" s="3256" t="s">
        <v>24</v>
      </c>
      <c r="C591" s="3256"/>
      <c r="D591" s="3214" t="s">
        <v>6800</v>
      </c>
      <c r="E591" s="3256"/>
      <c r="F591" s="3256"/>
      <c r="G591" s="3256"/>
      <c r="H591" s="3256"/>
      <c r="I591" s="3256"/>
      <c r="J591" s="3256"/>
      <c r="K591" s="3256"/>
      <c r="L591" s="3256"/>
      <c r="M591" s="3256"/>
      <c r="N591" s="3256"/>
      <c r="O591" s="3256"/>
      <c r="P591" s="3256"/>
      <c r="Q591" s="3256"/>
      <c r="R591" s="3256"/>
      <c r="S591" s="3256"/>
      <c r="T591" s="3256"/>
      <c r="U591" s="3256"/>
      <c r="V591" s="3256"/>
      <c r="W591" s="3256"/>
      <c r="X591" s="3256"/>
      <c r="Y591" s="3256"/>
      <c r="Z591" s="3256"/>
      <c r="AA591" s="3256"/>
      <c r="AB591" s="3256"/>
      <c r="AC591" s="3256"/>
      <c r="AD591" s="3256"/>
      <c r="AE591" s="3256"/>
      <c r="AF591" s="3282"/>
      <c r="AG591" s="3175"/>
      <c r="AH591" s="3228"/>
      <c r="AI591" s="3152"/>
      <c r="AJ591" s="3152"/>
      <c r="AK591" s="3152"/>
      <c r="AL591" s="3152"/>
      <c r="AM591" s="3152"/>
      <c r="AN591" s="3152"/>
      <c r="AO591" s="3152"/>
      <c r="AP591" s="3152"/>
      <c r="AQ591" s="3152"/>
      <c r="AR591" s="3152"/>
      <c r="AS591" s="3152"/>
      <c r="AT591" s="3152"/>
      <c r="AU591" s="3152"/>
      <c r="AV591" s="3152"/>
      <c r="AW591" s="3152"/>
    </row>
    <row r="592" spans="1:49" s="3158" customFormat="1" ht="11.25" customHeight="1">
      <c r="A592" s="3277"/>
      <c r="B592" s="3256"/>
      <c r="C592" s="3256"/>
      <c r="D592" s="3256"/>
      <c r="E592" s="3256"/>
      <c r="F592" s="3256"/>
      <c r="G592" s="3256"/>
      <c r="H592" s="3256"/>
      <c r="I592" s="3256"/>
      <c r="J592" s="3256"/>
      <c r="K592" s="3256"/>
      <c r="L592" s="3256"/>
      <c r="M592" s="3256"/>
      <c r="N592" s="3256"/>
      <c r="O592" s="3256"/>
      <c r="P592" s="3256"/>
      <c r="Q592" s="3256"/>
      <c r="R592" s="3256"/>
      <c r="S592" s="3256"/>
      <c r="T592" s="3256"/>
      <c r="U592" s="3256"/>
      <c r="V592" s="3256"/>
      <c r="W592" s="3256"/>
      <c r="X592" s="3256"/>
      <c r="Y592" s="3256"/>
      <c r="Z592" s="3256"/>
      <c r="AA592" s="3256"/>
      <c r="AB592" s="3256"/>
      <c r="AC592" s="3256"/>
      <c r="AD592" s="3256"/>
      <c r="AE592" s="3256"/>
      <c r="AF592" s="3282"/>
      <c r="AG592" s="3175"/>
      <c r="AH592" s="3228"/>
      <c r="AI592" s="3152"/>
      <c r="AJ592" s="3152"/>
      <c r="AK592" s="3152"/>
      <c r="AL592" s="3152"/>
      <c r="AM592" s="3152"/>
      <c r="AN592" s="3152"/>
      <c r="AO592" s="3152"/>
      <c r="AP592" s="3152"/>
      <c r="AQ592" s="3152"/>
      <c r="AR592" s="3152"/>
      <c r="AS592" s="3152"/>
      <c r="AT592" s="3152"/>
      <c r="AU592" s="3152"/>
      <c r="AV592" s="3152"/>
      <c r="AW592" s="3152"/>
    </row>
    <row r="593" spans="1:49" s="3158" customFormat="1" ht="11.25" customHeight="1">
      <c r="A593" s="3277"/>
      <c r="B593" s="3256"/>
      <c r="C593" s="3256"/>
      <c r="D593" s="3284" t="s">
        <v>86</v>
      </c>
      <c r="E593" s="3280" t="s">
        <v>6788</v>
      </c>
      <c r="F593" s="3256"/>
      <c r="G593" s="3256"/>
      <c r="H593" s="3256"/>
      <c r="I593" s="3256"/>
      <c r="J593" s="3256"/>
      <c r="K593" s="3256"/>
      <c r="L593" s="3256"/>
      <c r="M593" s="3256"/>
      <c r="N593" s="3256"/>
      <c r="O593" s="3256"/>
      <c r="P593" s="3256"/>
      <c r="Q593" s="3256"/>
      <c r="R593" s="3256"/>
      <c r="S593" s="3256"/>
      <c r="T593" s="3256"/>
      <c r="U593" s="3256"/>
      <c r="V593" s="3256"/>
      <c r="W593" s="3256"/>
      <c r="X593" s="3256"/>
      <c r="Y593" s="3256"/>
      <c r="Z593" s="3256"/>
      <c r="AA593" s="3256"/>
      <c r="AB593" s="3256"/>
      <c r="AC593" s="3256"/>
      <c r="AD593" s="6238" t="s">
        <v>503</v>
      </c>
      <c r="AE593" s="6239"/>
      <c r="AF593" s="3282"/>
      <c r="AG593" s="3175"/>
      <c r="AH593" s="3228"/>
      <c r="AI593" s="3152"/>
      <c r="AJ593" s="3152"/>
      <c r="AK593" s="3152"/>
      <c r="AL593" s="3152"/>
      <c r="AM593" s="3152"/>
      <c r="AN593" s="3152"/>
      <c r="AO593" s="3152"/>
      <c r="AP593" s="3152"/>
      <c r="AQ593" s="3152"/>
      <c r="AR593" s="3152"/>
      <c r="AS593" s="3152"/>
      <c r="AT593" s="3152"/>
      <c r="AU593" s="3152"/>
      <c r="AV593" s="3152"/>
      <c r="AW593" s="3152"/>
    </row>
    <row r="594" spans="1:49" s="3158" customFormat="1" ht="11.25" customHeight="1">
      <c r="A594" s="3277"/>
      <c r="B594" s="3419"/>
      <c r="C594" s="3419"/>
      <c r="D594" s="3420"/>
      <c r="E594" s="3421"/>
      <c r="F594" s="3421"/>
      <c r="G594" s="3260" t="s">
        <v>540</v>
      </c>
      <c r="H594" s="3419"/>
      <c r="I594" s="3419"/>
      <c r="J594" s="3419"/>
      <c r="K594" s="3419"/>
      <c r="L594" s="3419"/>
      <c r="M594" s="3419"/>
      <c r="N594" s="3419"/>
      <c r="O594" s="3419"/>
      <c r="P594" s="3419"/>
      <c r="Q594" s="3419"/>
      <c r="R594" s="3419"/>
      <c r="S594" s="3419"/>
      <c r="T594" s="3419"/>
      <c r="U594" s="3419"/>
      <c r="V594" s="3419"/>
      <c r="W594" s="3419"/>
      <c r="X594" s="3419"/>
      <c r="Y594" s="3419"/>
      <c r="Z594" s="3419"/>
      <c r="AB594" s="6229">
        <v>65</v>
      </c>
      <c r="AC594" s="6180"/>
      <c r="AD594" s="6181"/>
      <c r="AE594" s="6182"/>
      <c r="AF594" s="6227" t="s">
        <v>91</v>
      </c>
      <c r="AG594" s="3175"/>
      <c r="AH594" s="3228"/>
      <c r="AI594" s="3152"/>
      <c r="AJ594" s="3152"/>
      <c r="AK594" s="3152"/>
      <c r="AL594" s="3152"/>
      <c r="AM594" s="3152"/>
      <c r="AN594" s="3152"/>
      <c r="AO594" s="3152"/>
      <c r="AP594" s="3152"/>
      <c r="AQ594" s="3152"/>
      <c r="AR594" s="3152"/>
      <c r="AS594" s="3152"/>
      <c r="AT594" s="3152"/>
      <c r="AU594" s="3152"/>
      <c r="AV594" s="3152"/>
      <c r="AW594" s="3152"/>
    </row>
    <row r="595" spans="1:49" s="3158" customFormat="1" ht="11.25" customHeight="1">
      <c r="A595" s="3277"/>
      <c r="B595" s="3256"/>
      <c r="C595" s="3256"/>
      <c r="D595" s="3280"/>
      <c r="E595" s="3422"/>
      <c r="F595" s="3422"/>
      <c r="G595" s="3214" t="s">
        <v>541</v>
      </c>
      <c r="H595" s="3256"/>
      <c r="I595" s="3256"/>
      <c r="J595" s="3256"/>
      <c r="K595" s="3256"/>
      <c r="L595" s="3256"/>
      <c r="M595" s="3256"/>
      <c r="N595" s="3256"/>
      <c r="O595" s="3256"/>
      <c r="P595" s="3256"/>
      <c r="Q595" s="3256"/>
      <c r="R595" s="3256"/>
      <c r="S595" s="3256"/>
      <c r="T595" s="3256"/>
      <c r="U595" s="3256"/>
      <c r="V595" s="3256"/>
      <c r="W595" s="3256"/>
      <c r="X595" s="3256"/>
      <c r="Y595" s="3256"/>
      <c r="Z595" s="3256"/>
      <c r="AB595" s="6229"/>
      <c r="AC595" s="6183"/>
      <c r="AD595" s="6184"/>
      <c r="AE595" s="6185"/>
      <c r="AF595" s="6227"/>
      <c r="AG595" s="3175"/>
      <c r="AH595" s="3228"/>
      <c r="AI595" s="3152"/>
      <c r="AJ595" s="3152"/>
      <c r="AK595" s="3152"/>
      <c r="AL595" s="3152"/>
      <c r="AM595" s="3152"/>
      <c r="AN595" s="3152"/>
      <c r="AO595" s="3152"/>
      <c r="AP595" s="3152"/>
      <c r="AQ595" s="3152"/>
      <c r="AR595" s="3152"/>
      <c r="AS595" s="3152"/>
      <c r="AT595" s="3152"/>
      <c r="AU595" s="3152"/>
      <c r="AV595" s="3152"/>
      <c r="AW595" s="3152"/>
    </row>
    <row r="596" spans="1:49" s="3158" customFormat="1" ht="11.25" customHeight="1">
      <c r="A596" s="3277"/>
      <c r="B596" s="3256"/>
      <c r="C596" s="3256"/>
      <c r="D596" s="3280"/>
      <c r="E596" s="3422"/>
      <c r="F596" s="3422"/>
      <c r="G596" s="3214"/>
      <c r="H596" s="3256"/>
      <c r="I596" s="3256"/>
      <c r="J596" s="3256"/>
      <c r="K596" s="3256"/>
      <c r="L596" s="3256"/>
      <c r="M596" s="3256"/>
      <c r="N596" s="3256"/>
      <c r="O596" s="3256"/>
      <c r="P596" s="3256"/>
      <c r="Q596" s="3256"/>
      <c r="R596" s="3256"/>
      <c r="S596" s="3256"/>
      <c r="T596" s="3256"/>
      <c r="U596" s="3256"/>
      <c r="V596" s="3256"/>
      <c r="W596" s="3256"/>
      <c r="X596" s="3256"/>
      <c r="Y596" s="3256"/>
      <c r="Z596" s="3256"/>
      <c r="AB596" s="3256"/>
      <c r="AC596" s="3256"/>
      <c r="AD596" s="3256"/>
      <c r="AF596" s="3256"/>
      <c r="AG596" s="3175"/>
      <c r="AH596" s="3228"/>
      <c r="AI596" s="3152"/>
      <c r="AJ596" s="3152"/>
      <c r="AK596" s="3152"/>
      <c r="AL596" s="3152"/>
      <c r="AM596" s="3152"/>
      <c r="AN596" s="3152"/>
      <c r="AO596" s="3152"/>
      <c r="AP596" s="3152"/>
      <c r="AQ596" s="3152"/>
      <c r="AR596" s="3152"/>
      <c r="AS596" s="3152"/>
      <c r="AT596" s="3152"/>
      <c r="AU596" s="3152"/>
      <c r="AV596" s="3152"/>
      <c r="AW596" s="3152"/>
    </row>
    <row r="597" spans="1:49" s="3158" customFormat="1" ht="11.25" customHeight="1">
      <c r="A597" s="3277"/>
      <c r="B597" s="3256"/>
      <c r="C597" s="3256"/>
      <c r="D597" s="3284" t="s">
        <v>89</v>
      </c>
      <c r="E597" s="3280" t="s">
        <v>6789</v>
      </c>
      <c r="F597" s="3256"/>
      <c r="G597" s="3256"/>
      <c r="H597" s="3256"/>
      <c r="I597" s="3256"/>
      <c r="J597" s="3256"/>
      <c r="K597" s="3256"/>
      <c r="L597" s="3256"/>
      <c r="M597" s="3256"/>
      <c r="N597" s="3256"/>
      <c r="O597" s="3256"/>
      <c r="P597" s="3256"/>
      <c r="Q597" s="3256"/>
      <c r="R597" s="3256"/>
      <c r="S597" s="3256"/>
      <c r="T597" s="3256"/>
      <c r="U597" s="3256"/>
      <c r="V597" s="3256"/>
      <c r="W597" s="3256"/>
      <c r="X597" s="3256"/>
      <c r="Y597" s="3256"/>
      <c r="Z597" s="3256"/>
      <c r="AB597" s="3256"/>
      <c r="AC597" s="3256"/>
      <c r="AD597" s="3256"/>
      <c r="AF597" s="3256"/>
      <c r="AG597" s="3175"/>
      <c r="AH597" s="3228"/>
      <c r="AI597" s="3152"/>
      <c r="AJ597" s="3152"/>
      <c r="AK597" s="3152"/>
      <c r="AL597" s="3152"/>
      <c r="AM597" s="3152"/>
      <c r="AN597" s="3152"/>
      <c r="AO597" s="3152"/>
      <c r="AP597" s="3152"/>
      <c r="AQ597" s="3152"/>
      <c r="AR597" s="3152"/>
      <c r="AS597" s="3152"/>
      <c r="AT597" s="3152"/>
      <c r="AU597" s="3152"/>
      <c r="AV597" s="3152"/>
      <c r="AW597" s="3152"/>
    </row>
    <row r="598" spans="1:49" s="3158" customFormat="1" ht="11.25" customHeight="1">
      <c r="A598" s="3277"/>
      <c r="B598" s="3256"/>
      <c r="C598" s="3256"/>
      <c r="D598" s="3291"/>
      <c r="E598" s="3214"/>
      <c r="F598" s="3256"/>
      <c r="G598" s="3190" t="s">
        <v>542</v>
      </c>
      <c r="H598" s="3256"/>
      <c r="I598" s="3256"/>
      <c r="J598" s="3256"/>
      <c r="K598" s="3256"/>
      <c r="L598" s="3256"/>
      <c r="M598" s="3256"/>
      <c r="N598" s="3256"/>
      <c r="O598" s="3256"/>
      <c r="P598" s="3256"/>
      <c r="Q598" s="3256"/>
      <c r="R598" s="3256"/>
      <c r="S598" s="3256"/>
      <c r="T598" s="3256"/>
      <c r="U598" s="3256"/>
      <c r="V598" s="3256"/>
      <c r="W598" s="3256"/>
      <c r="X598" s="3256"/>
      <c r="Y598" s="3256"/>
      <c r="Z598" s="3256"/>
      <c r="AB598" s="6229">
        <v>66</v>
      </c>
      <c r="AC598" s="6180"/>
      <c r="AD598" s="6181"/>
      <c r="AE598" s="6182"/>
      <c r="AF598" s="6227" t="s">
        <v>91</v>
      </c>
      <c r="AG598" s="3175"/>
      <c r="AH598" s="3228"/>
      <c r="AI598" s="3152"/>
      <c r="AJ598" s="3152"/>
      <c r="AK598" s="3152"/>
      <c r="AL598" s="3152"/>
      <c r="AM598" s="3152"/>
      <c r="AN598" s="3152"/>
      <c r="AO598" s="3152"/>
      <c r="AP598" s="3152"/>
      <c r="AQ598" s="3152"/>
      <c r="AR598" s="3152"/>
      <c r="AS598" s="3152"/>
      <c r="AT598" s="3152"/>
      <c r="AU598" s="3152"/>
      <c r="AV598" s="3152"/>
      <c r="AW598" s="3152"/>
    </row>
    <row r="599" spans="1:49" s="3158" customFormat="1" ht="11.25" customHeight="1">
      <c r="A599" s="3277"/>
      <c r="B599" s="3256"/>
      <c r="C599" s="3256"/>
      <c r="D599" s="3280"/>
      <c r="E599" s="3214"/>
      <c r="F599" s="3256"/>
      <c r="G599" s="3214" t="s">
        <v>543</v>
      </c>
      <c r="H599" s="3256"/>
      <c r="I599" s="3256"/>
      <c r="J599" s="3256"/>
      <c r="K599" s="3256"/>
      <c r="L599" s="3256"/>
      <c r="M599" s="3256"/>
      <c r="N599" s="3256"/>
      <c r="O599" s="3256"/>
      <c r="P599" s="3256"/>
      <c r="Q599" s="3256"/>
      <c r="R599" s="3256"/>
      <c r="S599" s="3256"/>
      <c r="T599" s="3256"/>
      <c r="U599" s="3256"/>
      <c r="V599" s="3256"/>
      <c r="W599" s="3256"/>
      <c r="X599" s="3256"/>
      <c r="Y599" s="3256"/>
      <c r="Z599" s="3256"/>
      <c r="AB599" s="6229"/>
      <c r="AC599" s="6183"/>
      <c r="AD599" s="6184"/>
      <c r="AE599" s="6185"/>
      <c r="AF599" s="6227"/>
      <c r="AG599" s="3175"/>
      <c r="AH599" s="3228"/>
      <c r="AI599" s="3152"/>
      <c r="AJ599" s="3152"/>
      <c r="AK599" s="3152"/>
      <c r="AL599" s="3152"/>
      <c r="AM599" s="3152"/>
      <c r="AN599" s="3152"/>
      <c r="AO599" s="3152"/>
      <c r="AP599" s="3152"/>
      <c r="AQ599" s="3152"/>
      <c r="AR599" s="3152"/>
      <c r="AS599" s="3152"/>
      <c r="AT599" s="3152"/>
      <c r="AU599" s="3152"/>
      <c r="AV599" s="3152"/>
      <c r="AW599" s="3152"/>
    </row>
    <row r="600" spans="1:49" s="3158" customFormat="1" ht="11.25" customHeight="1">
      <c r="A600" s="3277"/>
      <c r="B600" s="3256"/>
      <c r="C600" s="3256"/>
      <c r="D600" s="3280"/>
      <c r="E600" s="3214"/>
      <c r="F600" s="3256"/>
      <c r="G600" s="3214"/>
      <c r="H600" s="3256"/>
      <c r="I600" s="3256"/>
      <c r="J600" s="3256"/>
      <c r="K600" s="3256"/>
      <c r="L600" s="3256"/>
      <c r="M600" s="3256"/>
      <c r="N600" s="3256"/>
      <c r="O600" s="3256"/>
      <c r="P600" s="3256"/>
      <c r="Q600" s="3256"/>
      <c r="R600" s="3256"/>
      <c r="S600" s="3256"/>
      <c r="T600" s="3256"/>
      <c r="U600" s="3256"/>
      <c r="V600" s="3256"/>
      <c r="W600" s="3256"/>
      <c r="X600" s="3256"/>
      <c r="Y600" s="3256"/>
      <c r="Z600" s="3256"/>
      <c r="AB600" s="3256"/>
      <c r="AC600" s="3256"/>
      <c r="AD600" s="3256"/>
      <c r="AF600" s="3256"/>
      <c r="AG600" s="3175"/>
      <c r="AH600" s="3228"/>
      <c r="AI600" s="3152"/>
      <c r="AJ600" s="3152"/>
      <c r="AK600" s="3152"/>
      <c r="AL600" s="3152"/>
      <c r="AM600" s="3152"/>
      <c r="AN600" s="3152"/>
      <c r="AO600" s="3152"/>
      <c r="AP600" s="3152"/>
      <c r="AQ600" s="3152"/>
      <c r="AR600" s="3152"/>
      <c r="AS600" s="3152"/>
      <c r="AT600" s="3152"/>
      <c r="AU600" s="3152"/>
      <c r="AV600" s="3152"/>
      <c r="AW600" s="3152"/>
    </row>
    <row r="601" spans="1:49" s="3158" customFormat="1" ht="11.25" customHeight="1">
      <c r="A601" s="3277"/>
      <c r="B601" s="3256"/>
      <c r="C601" s="3256"/>
      <c r="D601" s="3284" t="s">
        <v>102</v>
      </c>
      <c r="E601" s="3214" t="s">
        <v>6790</v>
      </c>
      <c r="F601" s="3256"/>
      <c r="G601" s="3256"/>
      <c r="H601" s="3256"/>
      <c r="I601" s="3256"/>
      <c r="J601" s="3256"/>
      <c r="K601" s="3256"/>
      <c r="L601" s="3256"/>
      <c r="M601" s="3256"/>
      <c r="N601" s="3256"/>
      <c r="O601" s="3256"/>
      <c r="P601" s="3256"/>
      <c r="Q601" s="3256"/>
      <c r="R601" s="3256"/>
      <c r="S601" s="3256"/>
      <c r="T601" s="3256"/>
      <c r="U601" s="3256"/>
      <c r="V601" s="3256"/>
      <c r="W601" s="3256"/>
      <c r="X601" s="3256"/>
      <c r="Y601" s="3256"/>
      <c r="Z601" s="3256"/>
      <c r="AB601" s="3256"/>
      <c r="AC601" s="3256"/>
      <c r="AD601" s="3256"/>
      <c r="AF601" s="3256"/>
      <c r="AG601" s="3175"/>
      <c r="AH601" s="3228"/>
      <c r="AI601" s="3152"/>
      <c r="AJ601" s="3152"/>
      <c r="AK601" s="3152"/>
      <c r="AL601" s="3152"/>
      <c r="AM601" s="3152"/>
      <c r="AN601" s="3152"/>
      <c r="AO601" s="3152"/>
      <c r="AP601" s="3152"/>
      <c r="AQ601" s="3152"/>
      <c r="AR601" s="3152"/>
      <c r="AS601" s="3152"/>
      <c r="AT601" s="3152"/>
      <c r="AU601" s="3152"/>
      <c r="AV601" s="3152"/>
      <c r="AW601" s="3152"/>
    </row>
    <row r="602" spans="1:49" s="3158" customFormat="1" ht="11.25" customHeight="1">
      <c r="A602" s="3277"/>
      <c r="B602" s="3256"/>
      <c r="C602" s="3256"/>
      <c r="D602" s="3291"/>
      <c r="E602" s="3214"/>
      <c r="F602" s="3256"/>
      <c r="G602" s="3280" t="s">
        <v>544</v>
      </c>
      <c r="H602" s="3256"/>
      <c r="I602" s="3256"/>
      <c r="J602" s="3256"/>
      <c r="K602" s="3256"/>
      <c r="L602" s="3256"/>
      <c r="M602" s="3256"/>
      <c r="N602" s="3256"/>
      <c r="O602" s="3256"/>
      <c r="P602" s="3256"/>
      <c r="Q602" s="3256"/>
      <c r="R602" s="3256"/>
      <c r="S602" s="3256"/>
      <c r="T602" s="3256"/>
      <c r="U602" s="3256"/>
      <c r="V602" s="3256"/>
      <c r="W602" s="3256"/>
      <c r="X602" s="3256"/>
      <c r="Y602" s="3256"/>
      <c r="Z602" s="3256"/>
      <c r="AB602" s="6229">
        <v>67</v>
      </c>
      <c r="AC602" s="6180"/>
      <c r="AD602" s="6181"/>
      <c r="AE602" s="6182"/>
      <c r="AF602" s="6227" t="s">
        <v>91</v>
      </c>
      <c r="AG602" s="3175"/>
      <c r="AH602" s="3228"/>
      <c r="AI602" s="3152"/>
      <c r="AJ602" s="3152"/>
      <c r="AK602" s="3152"/>
      <c r="AL602" s="3152"/>
      <c r="AM602" s="3152"/>
      <c r="AN602" s="3152"/>
      <c r="AO602" s="3152"/>
      <c r="AP602" s="3152"/>
      <c r="AQ602" s="3152"/>
      <c r="AR602" s="3152"/>
      <c r="AS602" s="3152"/>
      <c r="AT602" s="3152"/>
      <c r="AU602" s="3152"/>
      <c r="AV602" s="3152"/>
      <c r="AW602" s="3152"/>
    </row>
    <row r="603" spans="1:49" s="3158" customFormat="1" ht="11.25" customHeight="1">
      <c r="A603" s="3277"/>
      <c r="B603" s="3256"/>
      <c r="C603" s="3256"/>
      <c r="D603" s="3291"/>
      <c r="E603" s="3214"/>
      <c r="F603" s="3256"/>
      <c r="G603" s="3214" t="s">
        <v>545</v>
      </c>
      <c r="H603" s="3256"/>
      <c r="I603" s="3256"/>
      <c r="J603" s="3256"/>
      <c r="K603" s="3256"/>
      <c r="L603" s="3256"/>
      <c r="M603" s="3256"/>
      <c r="N603" s="3256"/>
      <c r="O603" s="3256"/>
      <c r="P603" s="3256"/>
      <c r="Q603" s="3256"/>
      <c r="R603" s="3256"/>
      <c r="S603" s="3256"/>
      <c r="T603" s="3256"/>
      <c r="U603" s="3256" t="s">
        <v>6801</v>
      </c>
      <c r="V603" s="3256"/>
      <c r="W603" s="3256"/>
      <c r="X603" s="3256"/>
      <c r="Y603" s="3256"/>
      <c r="Z603" s="3256"/>
      <c r="AB603" s="6229"/>
      <c r="AC603" s="6183"/>
      <c r="AD603" s="6184"/>
      <c r="AE603" s="6185"/>
      <c r="AF603" s="6227"/>
      <c r="AG603" s="3175"/>
      <c r="AH603" s="3228"/>
      <c r="AI603" s="3152"/>
      <c r="AJ603" s="3152"/>
      <c r="AK603" s="3152"/>
      <c r="AL603" s="3152"/>
      <c r="AM603" s="3152"/>
      <c r="AN603" s="3152"/>
      <c r="AO603" s="3152"/>
      <c r="AP603" s="3152"/>
      <c r="AQ603" s="3152"/>
      <c r="AR603" s="3152"/>
      <c r="AS603" s="3152"/>
      <c r="AT603" s="3152"/>
      <c r="AU603" s="3152"/>
      <c r="AV603" s="3152"/>
      <c r="AW603" s="3152"/>
    </row>
    <row r="604" spans="1:49" s="3158" customFormat="1" ht="11.25" customHeight="1">
      <c r="A604" s="3277"/>
      <c r="B604" s="3256"/>
      <c r="C604" s="3256"/>
      <c r="D604" s="3291"/>
      <c r="E604" s="3214"/>
      <c r="F604" s="3256"/>
      <c r="G604" s="3256"/>
      <c r="H604" s="3256"/>
      <c r="I604" s="3256"/>
      <c r="J604" s="3256"/>
      <c r="K604" s="3256"/>
      <c r="L604" s="3256"/>
      <c r="M604" s="3256"/>
      <c r="N604" s="3256"/>
      <c r="O604" s="3256"/>
      <c r="P604" s="3256"/>
      <c r="Q604" s="3256"/>
      <c r="R604" s="3256"/>
      <c r="S604" s="3256"/>
      <c r="T604" s="3256"/>
      <c r="U604" s="3256"/>
      <c r="V604" s="3256"/>
      <c r="W604" s="3256"/>
      <c r="X604" s="3256"/>
      <c r="Y604" s="3256"/>
      <c r="Z604" s="3256"/>
      <c r="AA604" s="3256"/>
      <c r="AB604" s="3256"/>
      <c r="AC604" s="3256"/>
      <c r="AD604" s="3256"/>
      <c r="AF604" s="3256"/>
      <c r="AG604" s="3175"/>
      <c r="AH604" s="3228"/>
      <c r="AI604" s="3152"/>
      <c r="AJ604" s="3152"/>
      <c r="AK604" s="3152"/>
      <c r="AL604" s="3152"/>
      <c r="AM604" s="3152"/>
      <c r="AN604" s="3152"/>
      <c r="AO604" s="3152"/>
      <c r="AP604" s="3152"/>
      <c r="AQ604" s="3152"/>
      <c r="AR604" s="3152"/>
      <c r="AS604" s="3152"/>
      <c r="AT604" s="3152"/>
      <c r="AU604" s="3152"/>
      <c r="AV604" s="3152"/>
      <c r="AW604" s="3152"/>
    </row>
    <row r="605" spans="1:49" s="3158" customFormat="1" ht="11.25" customHeight="1">
      <c r="A605" s="3277"/>
      <c r="B605" s="3256"/>
      <c r="C605" s="3256"/>
      <c r="D605" s="3291"/>
      <c r="E605" s="3280" t="s">
        <v>154</v>
      </c>
      <c r="F605" s="3256"/>
      <c r="G605" s="3256"/>
      <c r="H605" s="3256"/>
      <c r="I605" s="3256"/>
      <c r="J605" s="3256"/>
      <c r="K605" s="3256"/>
      <c r="L605" s="3256"/>
      <c r="M605" s="3256"/>
      <c r="N605" s="3256"/>
      <c r="O605" s="3256"/>
      <c r="P605" s="3256"/>
      <c r="Q605" s="3256"/>
      <c r="R605" s="3256"/>
      <c r="S605" s="3256"/>
      <c r="T605" s="3256"/>
      <c r="U605" s="3256"/>
      <c r="V605" s="3256"/>
      <c r="W605" s="3256"/>
      <c r="X605" s="3256"/>
      <c r="Y605" s="3256"/>
      <c r="Z605" s="3256"/>
      <c r="AA605" s="3256"/>
      <c r="AB605" s="3238"/>
      <c r="AC605" s="6240">
        <f>AC594+AC598+AC602</f>
        <v>0</v>
      </c>
      <c r="AD605" s="6241"/>
      <c r="AE605" s="6242"/>
      <c r="AF605" s="6227" t="s">
        <v>91</v>
      </c>
      <c r="AG605" s="3175"/>
      <c r="AH605" s="3228"/>
      <c r="AI605" s="3152"/>
      <c r="AJ605" s="3152"/>
      <c r="AK605" s="3152"/>
      <c r="AL605" s="3152"/>
      <c r="AM605" s="3152"/>
      <c r="AN605" s="3152"/>
      <c r="AO605" s="3152"/>
      <c r="AP605" s="3152"/>
      <c r="AQ605" s="3152"/>
      <c r="AR605" s="3152"/>
      <c r="AS605" s="3152"/>
      <c r="AT605" s="3152"/>
      <c r="AU605" s="3152"/>
      <c r="AV605" s="3152"/>
      <c r="AW605" s="3152"/>
    </row>
    <row r="606" spans="1:49" s="3158" customFormat="1" ht="11.25" customHeight="1">
      <c r="A606" s="3277"/>
      <c r="B606" s="3256"/>
      <c r="C606" s="3256"/>
      <c r="D606" s="3291"/>
      <c r="E606" s="3214" t="s">
        <v>6791</v>
      </c>
      <c r="F606" s="3256"/>
      <c r="G606" s="3256"/>
      <c r="H606" s="3256"/>
      <c r="I606" s="3256"/>
      <c r="J606" s="3256"/>
      <c r="K606" s="3256"/>
      <c r="L606" s="3256"/>
      <c r="M606" s="3256"/>
      <c r="N606" s="3256"/>
      <c r="O606" s="3256"/>
      <c r="P606" s="3256"/>
      <c r="Q606" s="3256"/>
      <c r="R606" s="3256"/>
      <c r="S606" s="3256"/>
      <c r="T606" s="3256"/>
      <c r="U606" s="3256"/>
      <c r="V606" s="3256"/>
      <c r="W606" s="3256"/>
      <c r="X606" s="3256"/>
      <c r="Y606" s="3256"/>
      <c r="Z606" s="3256"/>
      <c r="AA606" s="3256"/>
      <c r="AB606" s="3238"/>
      <c r="AC606" s="6243"/>
      <c r="AD606" s="6244"/>
      <c r="AE606" s="6245"/>
      <c r="AF606" s="6227"/>
      <c r="AG606" s="3175"/>
      <c r="AH606" s="3228"/>
      <c r="AI606" s="3152"/>
      <c r="AJ606" s="3152"/>
      <c r="AK606" s="3152"/>
      <c r="AL606" s="3152"/>
      <c r="AM606" s="3152"/>
      <c r="AN606" s="3152"/>
      <c r="AO606" s="3152"/>
      <c r="AP606" s="3152"/>
      <c r="AQ606" s="3152"/>
      <c r="AR606" s="3152"/>
      <c r="AS606" s="3152"/>
      <c r="AT606" s="3152"/>
      <c r="AU606" s="3152"/>
      <c r="AV606" s="3152"/>
      <c r="AW606" s="3152"/>
    </row>
    <row r="607" spans="1:49" s="3158" customFormat="1" ht="11.25" customHeight="1">
      <c r="A607" s="3276"/>
      <c r="B607" s="3375"/>
      <c r="C607" s="3182"/>
      <c r="D607" s="3376"/>
      <c r="E607" s="3376"/>
      <c r="F607" s="3377"/>
      <c r="G607" s="3377"/>
      <c r="H607" s="3377"/>
      <c r="I607" s="3377"/>
      <c r="J607" s="3377"/>
      <c r="K607" s="3377"/>
      <c r="L607" s="3377"/>
      <c r="M607" s="3377"/>
      <c r="N607" s="3377"/>
      <c r="O607" s="3377"/>
      <c r="P607" s="3377"/>
      <c r="Q607" s="3376"/>
      <c r="R607" s="3376"/>
      <c r="S607" s="3376"/>
      <c r="T607" s="3376"/>
      <c r="U607" s="3376"/>
      <c r="V607" s="3376"/>
      <c r="W607" s="3189"/>
      <c r="X607" s="3189"/>
      <c r="Y607" s="3189"/>
      <c r="Z607" s="3189"/>
      <c r="AA607" s="3189"/>
      <c r="AB607" s="3189"/>
      <c r="AC607" s="3189"/>
      <c r="AD607" s="3182"/>
      <c r="AE607" s="3182"/>
      <c r="AF607" s="3378"/>
      <c r="AG607" s="3189"/>
      <c r="AH607" s="3379"/>
      <c r="AI607" s="3152"/>
      <c r="AJ607" s="3152"/>
      <c r="AK607" s="3152"/>
      <c r="AL607" s="3152"/>
      <c r="AM607" s="3152"/>
      <c r="AN607" s="3152"/>
      <c r="AO607" s="3152"/>
      <c r="AP607" s="3152"/>
      <c r="AQ607" s="3152"/>
      <c r="AR607" s="3152"/>
      <c r="AS607" s="3152"/>
      <c r="AT607" s="3152"/>
      <c r="AU607" s="3152"/>
      <c r="AV607" s="3152"/>
      <c r="AW607" s="3152"/>
    </row>
    <row r="608" spans="1:49" s="3193" customFormat="1" ht="10.5" customHeight="1">
      <c r="A608" s="3278"/>
      <c r="B608" s="3279"/>
      <c r="C608" s="3279"/>
      <c r="D608" s="3279"/>
      <c r="E608" s="3279"/>
      <c r="F608" s="3279"/>
      <c r="G608" s="3279"/>
      <c r="H608" s="3279"/>
      <c r="I608" s="3279"/>
      <c r="J608" s="3279"/>
      <c r="K608" s="3279"/>
      <c r="L608" s="3279"/>
      <c r="M608" s="3279"/>
      <c r="N608" s="3279"/>
      <c r="O608" s="3279"/>
      <c r="P608" s="3279"/>
      <c r="Q608" s="3279"/>
      <c r="R608" s="3279"/>
      <c r="S608" s="3279"/>
      <c r="T608" s="3279"/>
      <c r="U608" s="3279"/>
      <c r="V608" s="3279"/>
      <c r="W608" s="3279"/>
      <c r="X608" s="3279"/>
      <c r="Y608" s="3279"/>
      <c r="Z608" s="3279"/>
      <c r="AA608" s="3279"/>
      <c r="AB608" s="3279"/>
      <c r="AC608" s="3279"/>
      <c r="AD608" s="3279"/>
      <c r="AE608" s="3279"/>
      <c r="AF608" s="3279"/>
      <c r="AG608" s="3279"/>
      <c r="AH608" s="3279"/>
      <c r="AI608" s="3152"/>
      <c r="AJ608" s="3192"/>
      <c r="AK608" s="3192"/>
      <c r="AL608" s="3192"/>
      <c r="AM608" s="3192"/>
      <c r="AN608" s="3192"/>
      <c r="AO608" s="3192"/>
      <c r="AP608" s="3192"/>
      <c r="AQ608" s="3192"/>
      <c r="AR608" s="3192"/>
      <c r="AS608" s="3192"/>
      <c r="AT608" s="3192"/>
      <c r="AU608" s="3192"/>
      <c r="AV608" s="3192"/>
      <c r="AW608" s="3192"/>
    </row>
    <row r="609" spans="1:49" ht="9.75" customHeight="1">
      <c r="A609" s="3194"/>
      <c r="B609" s="6246" t="s">
        <v>546</v>
      </c>
      <c r="C609" s="6246"/>
      <c r="D609" s="3190" t="s">
        <v>6802</v>
      </c>
      <c r="E609" s="3256"/>
      <c r="F609" s="3256"/>
      <c r="G609" s="3256"/>
      <c r="H609" s="3256"/>
      <c r="I609" s="3256"/>
      <c r="J609" s="3256"/>
      <c r="K609" s="3256"/>
      <c r="L609" s="3256"/>
      <c r="M609" s="3256"/>
      <c r="N609" s="3256"/>
      <c r="O609" s="3256"/>
      <c r="P609" s="3256"/>
      <c r="Q609" s="3256"/>
      <c r="R609" s="3256"/>
      <c r="S609" s="3256"/>
      <c r="T609" s="3256"/>
      <c r="U609" s="3256"/>
      <c r="V609" s="3256"/>
      <c r="W609" s="3256"/>
      <c r="X609" s="3256"/>
      <c r="Y609" s="3256"/>
      <c r="Z609" s="3256"/>
      <c r="AA609" s="3256"/>
      <c r="AB609" s="3256"/>
      <c r="AC609" s="3256"/>
      <c r="AD609" s="3256"/>
      <c r="AE609" s="3256"/>
      <c r="AF609" s="3169"/>
      <c r="AG609" s="3117"/>
      <c r="AH609" s="3117"/>
      <c r="AI609" s="3117"/>
      <c r="AJ609" s="3117"/>
      <c r="AK609" s="3117"/>
      <c r="AL609" s="3117"/>
      <c r="AM609" s="3117"/>
      <c r="AN609" s="3117"/>
      <c r="AO609" s="3117"/>
      <c r="AP609" s="3117"/>
      <c r="AQ609" s="3117"/>
      <c r="AR609" s="3117"/>
      <c r="AS609" s="3117"/>
      <c r="AT609" s="3117"/>
      <c r="AU609" s="3117"/>
      <c r="AV609" s="3117"/>
      <c r="AW609" s="3117"/>
    </row>
    <row r="610" spans="1:49" ht="9.75" customHeight="1">
      <c r="A610" s="3117"/>
      <c r="B610" s="3256"/>
      <c r="C610" s="3256"/>
      <c r="D610" s="3214" t="s">
        <v>6803</v>
      </c>
      <c r="E610" s="3256"/>
      <c r="F610" s="3256"/>
      <c r="G610" s="3256"/>
      <c r="H610" s="3256"/>
      <c r="I610" s="3256"/>
      <c r="J610" s="3256"/>
      <c r="K610" s="3256"/>
      <c r="L610" s="3256"/>
      <c r="M610" s="3256"/>
      <c r="N610" s="3256"/>
      <c r="O610" s="3256"/>
      <c r="P610" s="3256"/>
      <c r="Q610" s="3256"/>
      <c r="R610" s="3256"/>
      <c r="S610" s="3256"/>
      <c r="T610" s="3256"/>
      <c r="U610" s="3256"/>
      <c r="V610" s="3256"/>
      <c r="W610" s="3256"/>
      <c r="X610" s="3256"/>
      <c r="Y610" s="3256"/>
      <c r="Z610" s="3256"/>
      <c r="AA610" s="3256"/>
      <c r="AB610" s="3256"/>
      <c r="AC610" s="3256"/>
      <c r="AD610" s="3256"/>
      <c r="AE610" s="3256"/>
      <c r="AG610" s="3117"/>
      <c r="AH610" s="3117"/>
      <c r="AI610" s="3117"/>
      <c r="AJ610" s="3117"/>
      <c r="AK610" s="3117"/>
      <c r="AL610" s="3117"/>
      <c r="AM610" s="3117"/>
      <c r="AN610" s="3117"/>
      <c r="AO610" s="3117"/>
      <c r="AP610" s="3117"/>
      <c r="AQ610" s="3117"/>
      <c r="AR610" s="3117"/>
      <c r="AS610" s="3117"/>
      <c r="AT610" s="3117"/>
      <c r="AU610" s="3117"/>
      <c r="AV610" s="3117"/>
      <c r="AW610" s="3117"/>
    </row>
    <row r="611" spans="1:49" ht="9.75" customHeight="1">
      <c r="A611" s="3117"/>
      <c r="B611" s="3256"/>
      <c r="C611" s="3256"/>
      <c r="D611" s="3291"/>
      <c r="E611" s="3256"/>
      <c r="F611" s="3256"/>
      <c r="G611" s="3256"/>
      <c r="H611" s="3256"/>
      <c r="I611" s="3256"/>
      <c r="J611" s="3256"/>
      <c r="K611" s="3256"/>
      <c r="L611" s="3256"/>
      <c r="M611" s="3256"/>
      <c r="N611" s="3256"/>
      <c r="O611" s="3256"/>
      <c r="P611" s="3256"/>
      <c r="Q611" s="3256"/>
      <c r="R611" s="3256"/>
      <c r="S611" s="3256"/>
      <c r="T611" s="3256"/>
      <c r="U611" s="3256"/>
      <c r="V611" s="3256"/>
      <c r="W611" s="3256"/>
      <c r="X611" s="3256"/>
      <c r="Y611" s="3256"/>
      <c r="Z611" s="3256"/>
      <c r="AA611" s="3256"/>
      <c r="AB611" s="3256"/>
      <c r="AC611" s="3256"/>
      <c r="AD611" s="6238" t="s">
        <v>503</v>
      </c>
      <c r="AE611" s="6239"/>
      <c r="AG611" s="3117"/>
      <c r="AH611" s="3117"/>
      <c r="AI611" s="3117"/>
      <c r="AJ611" s="3117"/>
      <c r="AK611" s="3117"/>
      <c r="AL611" s="3117"/>
      <c r="AM611" s="3117"/>
      <c r="AN611" s="3117"/>
      <c r="AO611" s="3117"/>
      <c r="AP611" s="3117"/>
      <c r="AQ611" s="3117"/>
      <c r="AR611" s="3117"/>
      <c r="AS611" s="3117"/>
      <c r="AT611" s="3117"/>
      <c r="AU611" s="3117"/>
      <c r="AV611" s="3117"/>
      <c r="AW611" s="3117"/>
    </row>
    <row r="612" spans="1:49" ht="10.5" customHeight="1">
      <c r="A612" s="3117"/>
      <c r="B612" s="3256"/>
      <c r="C612" s="3256"/>
      <c r="D612" s="3284" t="s">
        <v>86</v>
      </c>
      <c r="E612" s="3423" t="s">
        <v>403</v>
      </c>
      <c r="F612" s="3235"/>
      <c r="G612" s="3235"/>
      <c r="H612" s="3235"/>
      <c r="I612" s="3235"/>
      <c r="J612" s="3235"/>
      <c r="K612" s="3235"/>
      <c r="L612" s="3235"/>
      <c r="M612" s="3235"/>
      <c r="N612" s="3235"/>
      <c r="O612" s="3235"/>
      <c r="P612" s="3235"/>
      <c r="Q612" s="3235"/>
      <c r="R612" s="3235"/>
      <c r="S612" s="3235"/>
      <c r="T612" s="3235"/>
      <c r="U612" s="3235"/>
      <c r="V612" s="3235"/>
      <c r="W612" s="3256"/>
      <c r="X612" s="3256"/>
      <c r="Y612" s="3256"/>
      <c r="Z612" s="3256"/>
      <c r="AB612" s="6229">
        <v>68</v>
      </c>
      <c r="AC612" s="6180"/>
      <c r="AD612" s="6181"/>
      <c r="AE612" s="6182"/>
      <c r="AF612" s="6227" t="s">
        <v>91</v>
      </c>
      <c r="AG612" s="3117"/>
      <c r="AH612" s="3117"/>
      <c r="AI612" s="3117"/>
      <c r="AJ612" s="3117"/>
      <c r="AK612" s="3117"/>
      <c r="AL612" s="3117"/>
      <c r="AM612" s="3117"/>
      <c r="AN612" s="3117"/>
      <c r="AO612" s="3117"/>
      <c r="AP612" s="3117"/>
      <c r="AQ612" s="3117"/>
      <c r="AR612" s="3117"/>
      <c r="AS612" s="3117"/>
      <c r="AT612" s="3117"/>
      <c r="AU612" s="3117"/>
      <c r="AV612" s="3117"/>
      <c r="AW612" s="3117"/>
    </row>
    <row r="613" spans="1:49" ht="10.5" customHeight="1">
      <c r="A613" s="3117"/>
      <c r="B613" s="3256"/>
      <c r="C613" s="3256"/>
      <c r="D613" s="3291"/>
      <c r="E613" s="3424" t="s">
        <v>548</v>
      </c>
      <c r="F613" s="3235"/>
      <c r="G613" s="3235"/>
      <c r="H613" s="3235"/>
      <c r="I613" s="3235"/>
      <c r="J613" s="3235"/>
      <c r="K613" s="3235"/>
      <c r="L613" s="3235"/>
      <c r="M613" s="3235"/>
      <c r="N613" s="3235"/>
      <c r="O613" s="3235"/>
      <c r="P613" s="3235"/>
      <c r="Q613" s="3235"/>
      <c r="R613" s="3235"/>
      <c r="S613" s="3235"/>
      <c r="T613" s="3235"/>
      <c r="U613" s="3235"/>
      <c r="V613" s="3235"/>
      <c r="W613" s="3256"/>
      <c r="X613" s="3256"/>
      <c r="Y613" s="3256"/>
      <c r="Z613" s="3256"/>
      <c r="AB613" s="6229"/>
      <c r="AC613" s="6183"/>
      <c r="AD613" s="6184"/>
      <c r="AE613" s="6185"/>
      <c r="AF613" s="6227"/>
      <c r="AG613" s="3117"/>
      <c r="AH613" s="3117"/>
      <c r="AI613" s="3117"/>
      <c r="AJ613" s="3117"/>
      <c r="AK613" s="3117"/>
      <c r="AL613" s="3117"/>
      <c r="AM613" s="3117"/>
      <c r="AN613" s="3117"/>
      <c r="AO613" s="3117"/>
      <c r="AP613" s="3117"/>
      <c r="AQ613" s="3117"/>
      <c r="AR613" s="3117"/>
      <c r="AS613" s="3117"/>
      <c r="AT613" s="3117"/>
      <c r="AU613" s="3117"/>
      <c r="AV613" s="3117"/>
      <c r="AW613" s="3117"/>
    </row>
    <row r="614" spans="1:49" ht="9.75" customHeight="1">
      <c r="A614" s="3117"/>
      <c r="B614" s="3256"/>
      <c r="C614" s="3256"/>
      <c r="D614" s="3291"/>
      <c r="E614" s="3250"/>
      <c r="F614" s="3235"/>
      <c r="G614" s="3235"/>
      <c r="H614" s="3235"/>
      <c r="I614" s="3235"/>
      <c r="J614" s="3235"/>
      <c r="K614" s="3235"/>
      <c r="L614" s="3235"/>
      <c r="M614" s="3235"/>
      <c r="N614" s="3235"/>
      <c r="O614" s="3235"/>
      <c r="P614" s="3235"/>
      <c r="Q614" s="3235"/>
      <c r="R614" s="3235"/>
      <c r="S614" s="3235"/>
      <c r="T614" s="3235"/>
      <c r="U614" s="3235"/>
      <c r="V614" s="3235"/>
      <c r="W614" s="3256"/>
      <c r="X614" s="3256"/>
      <c r="Y614" s="3256"/>
      <c r="Z614" s="3256"/>
      <c r="AB614" s="3256"/>
      <c r="AC614" s="3268"/>
      <c r="AD614" s="3268"/>
      <c r="AE614" s="3461"/>
      <c r="AF614" s="3256"/>
      <c r="AG614" s="3117"/>
      <c r="AH614" s="3117"/>
      <c r="AI614" s="3117"/>
      <c r="AJ614" s="3117"/>
      <c r="AK614" s="3117"/>
      <c r="AL614" s="3117"/>
      <c r="AM614" s="3117"/>
      <c r="AN614" s="3117"/>
      <c r="AO614" s="3117"/>
      <c r="AP614" s="3117"/>
      <c r="AQ614" s="3117"/>
      <c r="AR614" s="3117"/>
      <c r="AS614" s="3117"/>
      <c r="AT614" s="3117"/>
      <c r="AU614" s="3117"/>
      <c r="AV614" s="3117"/>
      <c r="AW614" s="3117"/>
    </row>
    <row r="615" spans="1:49" ht="10.5" customHeight="1">
      <c r="A615" s="3117"/>
      <c r="B615" s="3256"/>
      <c r="C615" s="3256"/>
      <c r="D615" s="3284" t="s">
        <v>89</v>
      </c>
      <c r="E615" s="3239" t="s">
        <v>549</v>
      </c>
      <c r="F615" s="3235"/>
      <c r="G615" s="3425"/>
      <c r="H615" s="3425"/>
      <c r="I615" s="3426"/>
      <c r="J615" s="3426"/>
      <c r="K615" s="3426"/>
      <c r="L615" s="3426"/>
      <c r="M615" s="3426"/>
      <c r="N615" s="3425"/>
      <c r="O615" s="3235"/>
      <c r="P615" s="3235"/>
      <c r="Q615" s="3425"/>
      <c r="R615" s="3425"/>
      <c r="S615" s="3425"/>
      <c r="T615" s="3425"/>
      <c r="U615" s="3425"/>
      <c r="V615" s="3425"/>
      <c r="W615" s="3427"/>
      <c r="X615" s="3315"/>
      <c r="Y615" s="3315"/>
      <c r="Z615" s="3315"/>
      <c r="AB615" s="6229">
        <v>69</v>
      </c>
      <c r="AC615" s="6180"/>
      <c r="AD615" s="6181"/>
      <c r="AE615" s="6182"/>
      <c r="AF615" s="6227" t="s">
        <v>91</v>
      </c>
      <c r="AG615" s="3117"/>
      <c r="AH615" s="3117"/>
      <c r="AI615" s="3117"/>
      <c r="AJ615" s="3117"/>
      <c r="AK615" s="3117"/>
      <c r="AL615" s="3117"/>
      <c r="AM615" s="3117"/>
      <c r="AN615" s="3117"/>
      <c r="AO615" s="3117"/>
      <c r="AP615" s="3117"/>
      <c r="AQ615" s="3117"/>
      <c r="AR615" s="3117"/>
      <c r="AS615" s="3117"/>
      <c r="AT615" s="3117"/>
      <c r="AU615" s="3117"/>
      <c r="AV615" s="3117"/>
      <c r="AW615" s="3117"/>
    </row>
    <row r="616" spans="1:49" ht="10.5" customHeight="1">
      <c r="A616" s="3117"/>
      <c r="B616" s="3256"/>
      <c r="C616" s="3256"/>
      <c r="D616" s="3425"/>
      <c r="E616" s="3387" t="s">
        <v>550</v>
      </c>
      <c r="F616" s="3315"/>
      <c r="G616" s="3425"/>
      <c r="H616" s="3425"/>
      <c r="I616" s="3235"/>
      <c r="J616" s="3235"/>
      <c r="K616" s="3235"/>
      <c r="L616" s="3235"/>
      <c r="M616" s="3235"/>
      <c r="N616" s="3425"/>
      <c r="O616" s="3315"/>
      <c r="P616" s="3315"/>
      <c r="Q616" s="3425"/>
      <c r="R616" s="3425"/>
      <c r="S616" s="3425"/>
      <c r="T616" s="3425"/>
      <c r="U616" s="3425"/>
      <c r="V616" s="3425"/>
      <c r="W616" s="3428"/>
      <c r="X616" s="3387"/>
      <c r="Y616" s="3387"/>
      <c r="Z616" s="3387"/>
      <c r="AA616" s="3392"/>
      <c r="AB616" s="6229"/>
      <c r="AC616" s="6183"/>
      <c r="AD616" s="6184"/>
      <c r="AE616" s="6185"/>
      <c r="AF616" s="6227"/>
      <c r="AG616" s="3117"/>
      <c r="AH616" s="3117"/>
      <c r="AI616" s="3117"/>
      <c r="AJ616" s="3117"/>
      <c r="AK616" s="3117"/>
      <c r="AL616" s="3117"/>
      <c r="AM616" s="3117"/>
      <c r="AN616" s="3117"/>
      <c r="AO616" s="3117"/>
      <c r="AP616" s="3117"/>
      <c r="AQ616" s="3117"/>
      <c r="AR616" s="3117"/>
      <c r="AS616" s="3117"/>
      <c r="AT616" s="3117"/>
      <c r="AU616" s="3117"/>
      <c r="AV616" s="3117"/>
      <c r="AW616" s="3117"/>
    </row>
    <row r="617" spans="1:49" ht="9.75" customHeight="1">
      <c r="A617" s="3117"/>
      <c r="B617" s="3256"/>
      <c r="C617" s="3256"/>
      <c r="D617" s="3256"/>
      <c r="E617" s="3256"/>
      <c r="F617" s="3256"/>
      <c r="G617" s="3256"/>
      <c r="H617" s="3256"/>
      <c r="I617" s="3256"/>
      <c r="J617" s="3256"/>
      <c r="K617" s="3256"/>
      <c r="L617" s="3256"/>
      <c r="M617" s="3256"/>
      <c r="N617" s="3256"/>
      <c r="O617" s="3256"/>
      <c r="P617" s="3256"/>
      <c r="Q617" s="3256"/>
      <c r="R617" s="3256"/>
      <c r="S617" s="3256"/>
      <c r="T617" s="3256"/>
      <c r="U617" s="3256"/>
      <c r="V617" s="3256"/>
      <c r="W617" s="3256"/>
      <c r="X617" s="3256"/>
      <c r="Y617" s="3256"/>
      <c r="Z617" s="3256"/>
      <c r="AA617" s="3256"/>
      <c r="AB617" s="3256"/>
      <c r="AC617" s="3259"/>
      <c r="AD617" s="3247"/>
      <c r="AE617" s="3461"/>
      <c r="AF617" s="3256"/>
      <c r="AG617" s="3117"/>
      <c r="AH617" s="3117"/>
      <c r="AI617" s="3117"/>
      <c r="AJ617" s="3117"/>
      <c r="AK617" s="3117"/>
      <c r="AL617" s="3117"/>
      <c r="AM617" s="3117"/>
      <c r="AN617" s="3117"/>
      <c r="AO617" s="3117"/>
      <c r="AP617" s="3117"/>
      <c r="AQ617" s="3117"/>
      <c r="AR617" s="3117"/>
      <c r="AS617" s="3117"/>
      <c r="AT617" s="3117"/>
      <c r="AU617" s="3117"/>
      <c r="AV617" s="3117"/>
      <c r="AW617" s="3117"/>
    </row>
    <row r="618" spans="1:49" ht="9.75" customHeight="1">
      <c r="A618" s="3117"/>
      <c r="B618" s="3235"/>
      <c r="C618" s="3235"/>
      <c r="D618" s="3425"/>
      <c r="E618" s="3235"/>
      <c r="F618" s="3235"/>
      <c r="G618" s="3235"/>
      <c r="H618" s="3235"/>
      <c r="I618" s="3235"/>
      <c r="J618" s="3235"/>
      <c r="K618" s="3235"/>
      <c r="L618" s="3235"/>
      <c r="M618" s="3235"/>
      <c r="N618" s="3235"/>
      <c r="O618" s="3235"/>
      <c r="P618" s="3235"/>
      <c r="Q618" s="3235"/>
      <c r="R618" s="3235"/>
      <c r="S618" s="3235"/>
      <c r="T618" s="3235"/>
      <c r="U618" s="3235"/>
      <c r="V618" s="3235"/>
      <c r="W618" s="3235"/>
      <c r="X618" s="3235"/>
      <c r="Y618" s="3235"/>
      <c r="Z618" s="3235"/>
      <c r="AA618" s="3235"/>
      <c r="AB618" s="3235"/>
      <c r="AC618" s="3462"/>
      <c r="AD618" s="3462"/>
      <c r="AE618" s="3461"/>
      <c r="AF618" s="3463"/>
      <c r="AG618" s="3117"/>
      <c r="AH618" s="3117"/>
      <c r="AI618" s="3117"/>
      <c r="AJ618" s="3117"/>
      <c r="AK618" s="3117"/>
      <c r="AL618" s="3117"/>
      <c r="AM618" s="3117"/>
      <c r="AN618" s="3117"/>
      <c r="AO618" s="3117"/>
      <c r="AP618" s="3117"/>
      <c r="AQ618" s="3117"/>
      <c r="AR618" s="3117"/>
      <c r="AS618" s="3117"/>
      <c r="AT618" s="3117"/>
      <c r="AU618" s="3117"/>
      <c r="AV618" s="3117"/>
      <c r="AW618" s="3117"/>
    </row>
    <row r="619" spans="1:49" ht="10.5" customHeight="1">
      <c r="A619" s="3117"/>
      <c r="B619" s="3394"/>
      <c r="C619" s="3394"/>
      <c r="E619" s="3280" t="s">
        <v>154</v>
      </c>
      <c r="F619" s="3256"/>
      <c r="G619" s="3250"/>
      <c r="H619" s="3190"/>
      <c r="I619" s="3235"/>
      <c r="J619" s="3250"/>
      <c r="K619" s="3250"/>
      <c r="L619" s="3250"/>
      <c r="M619" s="3250"/>
      <c r="N619" s="3250"/>
      <c r="O619" s="3250"/>
      <c r="P619" s="3250"/>
      <c r="Q619" s="3250"/>
      <c r="R619" s="3250"/>
      <c r="S619" s="3250"/>
      <c r="T619" s="3250"/>
      <c r="U619" s="3250"/>
      <c r="V619" s="3250"/>
      <c r="W619" s="3250"/>
      <c r="X619" s="3250"/>
      <c r="Y619" s="3250"/>
      <c r="Z619" s="3250"/>
      <c r="AA619" s="3235"/>
      <c r="AB619" s="3238"/>
      <c r="AC619" s="6240">
        <f>AC612+AC615</f>
        <v>0</v>
      </c>
      <c r="AD619" s="6241"/>
      <c r="AE619" s="6242"/>
      <c r="AF619" s="6227" t="s">
        <v>91</v>
      </c>
      <c r="AG619" s="3117"/>
      <c r="AH619" s="3117"/>
      <c r="AI619" s="3117"/>
      <c r="AJ619" s="3117"/>
      <c r="AK619" s="3117"/>
      <c r="AL619" s="3117"/>
      <c r="AM619" s="3117"/>
      <c r="AN619" s="3117"/>
      <c r="AO619" s="3117"/>
      <c r="AP619" s="3117"/>
      <c r="AQ619" s="3117"/>
      <c r="AR619" s="3117"/>
      <c r="AS619" s="3117"/>
      <c r="AT619" s="3117"/>
      <c r="AU619" s="3117"/>
      <c r="AV619" s="3117"/>
      <c r="AW619" s="3117"/>
    </row>
    <row r="620" spans="1:49" ht="10.5" customHeight="1">
      <c r="A620" s="3117"/>
      <c r="B620" s="3235"/>
      <c r="C620" s="3235"/>
      <c r="E620" s="3214" t="s">
        <v>6791</v>
      </c>
      <c r="F620" s="3256"/>
      <c r="G620" s="3250"/>
      <c r="H620" s="3195"/>
      <c r="I620" s="3235"/>
      <c r="J620" s="3250"/>
      <c r="K620" s="3250"/>
      <c r="L620" s="3250"/>
      <c r="M620" s="3250"/>
      <c r="N620" s="3250"/>
      <c r="O620" s="3250"/>
      <c r="P620" s="3250"/>
      <c r="Q620" s="3250"/>
      <c r="R620" s="3250"/>
      <c r="S620" s="3250"/>
      <c r="T620" s="3250"/>
      <c r="U620" s="3250"/>
      <c r="V620" s="3250"/>
      <c r="W620" s="3250"/>
      <c r="X620" s="3250"/>
      <c r="Y620" s="3250"/>
      <c r="Z620" s="3250"/>
      <c r="AA620" s="3235"/>
      <c r="AB620" s="3238"/>
      <c r="AC620" s="6243"/>
      <c r="AD620" s="6244"/>
      <c r="AE620" s="6245"/>
      <c r="AF620" s="6227"/>
      <c r="AG620" s="3117"/>
      <c r="AH620" s="3117"/>
      <c r="AI620" s="3117"/>
      <c r="AJ620" s="3117"/>
      <c r="AK620" s="3117"/>
      <c r="AL620" s="3117"/>
      <c r="AM620" s="3117"/>
      <c r="AN620" s="3117"/>
      <c r="AO620" s="3117"/>
      <c r="AP620" s="3117"/>
      <c r="AQ620" s="3117"/>
      <c r="AR620" s="3117"/>
      <c r="AS620" s="3117"/>
      <c r="AT620" s="3117"/>
      <c r="AU620" s="3117"/>
      <c r="AV620" s="3117"/>
      <c r="AW620" s="3117"/>
    </row>
    <row r="621" spans="1:49" ht="9.75" customHeight="1">
      <c r="A621" s="3117"/>
      <c r="B621" s="3235"/>
      <c r="C621" s="3235"/>
      <c r="D621" s="3256"/>
      <c r="E621" s="3250"/>
      <c r="F621" s="3250"/>
      <c r="G621" s="3250"/>
      <c r="H621" s="3195"/>
      <c r="I621" s="3250"/>
      <c r="J621" s="3250"/>
      <c r="K621" s="3250"/>
      <c r="L621" s="3250" t="s">
        <v>24</v>
      </c>
      <c r="M621" s="3250"/>
      <c r="N621" s="3250"/>
      <c r="O621" s="3250"/>
      <c r="P621" s="3250"/>
      <c r="Q621" s="3250"/>
      <c r="R621" s="3250"/>
      <c r="S621" s="3250"/>
      <c r="T621" s="3250"/>
      <c r="U621" s="3250"/>
      <c r="V621" s="3250"/>
      <c r="W621" s="3250"/>
      <c r="X621" s="3250"/>
      <c r="Y621" s="3250"/>
      <c r="Z621" s="3250"/>
      <c r="AA621" s="3235"/>
      <c r="AB621" s="3235"/>
      <c r="AC621" s="3250"/>
      <c r="AD621" s="3425"/>
      <c r="AE621" s="3250"/>
      <c r="AG621" s="3117"/>
      <c r="AH621" s="3117"/>
      <c r="AI621" s="3117"/>
      <c r="AJ621" s="3117"/>
      <c r="AK621" s="3117"/>
      <c r="AL621" s="3117"/>
      <c r="AM621" s="3117"/>
      <c r="AN621" s="3117"/>
      <c r="AO621" s="3117"/>
      <c r="AP621" s="3117"/>
      <c r="AQ621" s="3117"/>
      <c r="AR621" s="3117"/>
      <c r="AS621" s="3117"/>
      <c r="AT621" s="3117"/>
      <c r="AU621" s="3117"/>
      <c r="AV621" s="3117"/>
      <c r="AW621" s="3117"/>
    </row>
    <row r="622" spans="1:49" ht="9.75" customHeight="1">
      <c r="A622" s="3117"/>
      <c r="B622" s="3460"/>
      <c r="C622" s="3117"/>
      <c r="D622" s="3117"/>
      <c r="E622" s="3117"/>
      <c r="F622" s="3117"/>
      <c r="G622" s="3117"/>
      <c r="H622" s="3117"/>
      <c r="I622" s="3117"/>
      <c r="J622" s="3117"/>
      <c r="K622" s="3117"/>
      <c r="L622" s="3117"/>
      <c r="M622" s="3117"/>
      <c r="N622" s="3117"/>
      <c r="O622" s="3117"/>
      <c r="P622" s="3117"/>
      <c r="Q622" s="3117"/>
      <c r="R622" s="3117"/>
      <c r="S622" s="3117"/>
      <c r="T622" s="3117"/>
      <c r="U622" s="3117"/>
      <c r="V622" s="3117"/>
      <c r="W622" s="3117"/>
      <c r="X622" s="3117"/>
      <c r="Y622" s="3117"/>
      <c r="Z622" s="3117"/>
      <c r="AA622" s="3117"/>
      <c r="AB622" s="3117"/>
      <c r="AC622" s="3117"/>
      <c r="AD622" s="3391"/>
      <c r="AE622" s="3464"/>
      <c r="AG622" s="3117"/>
      <c r="AH622" s="3117"/>
      <c r="AI622" s="3117"/>
      <c r="AJ622" s="3117"/>
      <c r="AK622" s="3117"/>
      <c r="AL622" s="3117"/>
      <c r="AM622" s="3117"/>
      <c r="AN622" s="3117"/>
      <c r="AO622" s="3117"/>
      <c r="AP622" s="3117"/>
      <c r="AQ622" s="3117"/>
      <c r="AR622" s="3117"/>
      <c r="AS622" s="3117"/>
      <c r="AT622" s="3117"/>
      <c r="AU622" s="3117"/>
      <c r="AV622" s="3117"/>
      <c r="AW622" s="3117"/>
    </row>
    <row r="623" spans="1:49" s="3193" customFormat="1" ht="10.5" customHeight="1">
      <c r="A623" s="3278"/>
      <c r="B623" s="3279"/>
      <c r="C623" s="3279"/>
      <c r="D623" s="3279"/>
      <c r="E623" s="3279"/>
      <c r="F623" s="3279"/>
      <c r="G623" s="3279"/>
      <c r="H623" s="3279"/>
      <c r="I623" s="3279"/>
      <c r="J623" s="3279"/>
      <c r="K623" s="3279"/>
      <c r="L623" s="3279"/>
      <c r="M623" s="3279"/>
      <c r="N623" s="3279"/>
      <c r="O623" s="3279"/>
      <c r="P623" s="3279"/>
      <c r="Q623" s="3279"/>
      <c r="R623" s="3279"/>
      <c r="S623" s="3279"/>
      <c r="T623" s="3279"/>
      <c r="U623" s="3279"/>
      <c r="V623" s="3279"/>
      <c r="W623" s="3279"/>
      <c r="X623" s="3279"/>
      <c r="Y623" s="3279"/>
      <c r="Z623" s="3279"/>
      <c r="AA623" s="3279"/>
      <c r="AB623" s="3279"/>
      <c r="AC623" s="3279"/>
      <c r="AD623" s="3279"/>
      <c r="AE623" s="3279"/>
      <c r="AF623" s="3279"/>
      <c r="AG623" s="3279"/>
      <c r="AH623" s="3279"/>
      <c r="AI623" s="3152"/>
      <c r="AJ623" s="3192"/>
      <c r="AK623" s="3192"/>
      <c r="AL623" s="3192"/>
      <c r="AM623" s="3192"/>
      <c r="AN623" s="3192"/>
      <c r="AO623" s="3192"/>
      <c r="AP623" s="3192"/>
      <c r="AQ623" s="3192"/>
      <c r="AR623" s="3192"/>
      <c r="AS623" s="3192"/>
      <c r="AT623" s="3192"/>
      <c r="AU623" s="3192"/>
      <c r="AV623" s="3192"/>
      <c r="AW623" s="3192"/>
    </row>
    <row r="624" spans="1:49" s="3193" customFormat="1" ht="10.5" customHeight="1">
      <c r="A624" s="3278"/>
      <c r="B624" s="3279"/>
      <c r="C624" s="3279"/>
      <c r="D624" s="3279"/>
      <c r="E624" s="3279"/>
      <c r="F624" s="3279"/>
      <c r="G624" s="3279"/>
      <c r="H624" s="3279"/>
      <c r="I624" s="3279"/>
      <c r="J624" s="3279"/>
      <c r="K624" s="3279"/>
      <c r="L624" s="3279"/>
      <c r="M624" s="3279"/>
      <c r="N624" s="3279"/>
      <c r="O624" s="3279"/>
      <c r="P624" s="3279"/>
      <c r="Q624" s="3279"/>
      <c r="R624" s="3279"/>
      <c r="S624" s="3279"/>
      <c r="T624" s="3279"/>
      <c r="U624" s="3279"/>
      <c r="V624" s="3279"/>
      <c r="W624" s="3279"/>
      <c r="X624" s="3279"/>
      <c r="Y624" s="3279"/>
      <c r="Z624" s="3279"/>
      <c r="AA624" s="3279"/>
      <c r="AB624" s="3279"/>
      <c r="AC624" s="3279"/>
      <c r="AD624" s="3279"/>
      <c r="AE624" s="3279"/>
      <c r="AF624" s="3279"/>
      <c r="AG624" s="3279"/>
      <c r="AH624" s="3279"/>
      <c r="AI624" s="3152"/>
      <c r="AJ624" s="3192"/>
      <c r="AK624" s="3192"/>
      <c r="AL624" s="3192"/>
      <c r="AM624" s="3192"/>
      <c r="AN624" s="3192"/>
      <c r="AO624" s="3192"/>
      <c r="AP624" s="3192"/>
      <c r="AQ624" s="3192"/>
      <c r="AR624" s="3192"/>
      <c r="AS624" s="3192"/>
      <c r="AT624" s="3192"/>
      <c r="AU624" s="3192"/>
      <c r="AV624" s="3192"/>
      <c r="AW624" s="3192"/>
    </row>
    <row r="625" spans="1:49" s="3193" customFormat="1" ht="10.5" customHeight="1">
      <c r="A625" s="3278"/>
      <c r="B625" s="3279"/>
      <c r="C625" s="3279"/>
      <c r="D625" s="3279"/>
      <c r="E625" s="3279"/>
      <c r="F625" s="3279"/>
      <c r="G625" s="3279"/>
      <c r="H625" s="3279"/>
      <c r="I625" s="3279"/>
      <c r="J625" s="3279"/>
      <c r="K625" s="3279"/>
      <c r="L625" s="3279"/>
      <c r="M625" s="3279"/>
      <c r="N625" s="3279"/>
      <c r="O625" s="3279"/>
      <c r="P625" s="3279"/>
      <c r="Q625" s="3279"/>
      <c r="R625" s="3279"/>
      <c r="S625" s="3279"/>
      <c r="T625" s="3279"/>
      <c r="U625" s="3279"/>
      <c r="V625" s="3279"/>
      <c r="W625" s="3279"/>
      <c r="X625" s="3279"/>
      <c r="Y625" s="3279"/>
      <c r="Z625" s="3279"/>
      <c r="AA625" s="3279"/>
      <c r="AB625" s="3279"/>
      <c r="AC625" s="3279"/>
      <c r="AD625" s="3279"/>
      <c r="AE625" s="3279"/>
      <c r="AF625" s="3279"/>
      <c r="AG625" s="3279"/>
      <c r="AH625" s="3279"/>
      <c r="AI625" s="3152"/>
      <c r="AJ625" s="3192"/>
      <c r="AK625" s="3192"/>
      <c r="AL625" s="3192"/>
      <c r="AM625" s="3192"/>
      <c r="AN625" s="3192"/>
      <c r="AO625" s="3192"/>
      <c r="AP625" s="3192"/>
      <c r="AQ625" s="3192"/>
      <c r="AR625" s="3192"/>
      <c r="AS625" s="3192"/>
      <c r="AT625" s="3192"/>
      <c r="AU625" s="3192"/>
      <c r="AV625" s="3192"/>
      <c r="AW625" s="3192"/>
    </row>
    <row r="626" spans="1:49" s="3193" customFormat="1" ht="10.5" customHeight="1">
      <c r="A626" s="3278"/>
      <c r="B626" s="3279"/>
      <c r="C626" s="3279"/>
      <c r="D626" s="3279"/>
      <c r="E626" s="3279"/>
      <c r="F626" s="3279"/>
      <c r="G626" s="3279"/>
      <c r="H626" s="3279"/>
      <c r="I626" s="3279"/>
      <c r="J626" s="3279"/>
      <c r="K626" s="3279"/>
      <c r="L626" s="3279"/>
      <c r="M626" s="3279"/>
      <c r="N626" s="3279"/>
      <c r="O626" s="3279"/>
      <c r="P626" s="3279"/>
      <c r="Q626" s="3279"/>
      <c r="R626" s="3279"/>
      <c r="S626" s="3279"/>
      <c r="T626" s="3279"/>
      <c r="U626" s="3279"/>
      <c r="V626" s="3279"/>
      <c r="W626" s="3279"/>
      <c r="X626" s="3279"/>
      <c r="Y626" s="3279"/>
      <c r="Z626" s="3279"/>
      <c r="AA626" s="3279"/>
      <c r="AB626" s="3279"/>
      <c r="AC626" s="3279"/>
      <c r="AD626" s="3279"/>
      <c r="AE626" s="3279"/>
      <c r="AF626" s="3279"/>
      <c r="AG626" s="3279"/>
      <c r="AH626" s="3279"/>
      <c r="AI626" s="3152"/>
      <c r="AJ626" s="3192"/>
      <c r="AK626" s="3192"/>
      <c r="AL626" s="3192"/>
      <c r="AM626" s="3192"/>
      <c r="AN626" s="3192"/>
      <c r="AO626" s="3192"/>
      <c r="AP626" s="3192"/>
      <c r="AQ626" s="3192"/>
      <c r="AR626" s="3192"/>
      <c r="AS626" s="3192"/>
      <c r="AT626" s="3192"/>
      <c r="AU626" s="3192"/>
      <c r="AV626" s="3192"/>
      <c r="AW626" s="3192"/>
    </row>
    <row r="627" spans="1:49" s="3193" customFormat="1" ht="10.5" customHeight="1">
      <c r="A627" s="3278"/>
      <c r="B627" s="3279"/>
      <c r="C627" s="3279"/>
      <c r="D627" s="3279"/>
      <c r="E627" s="3279"/>
      <c r="F627" s="3279"/>
      <c r="G627" s="3279"/>
      <c r="H627" s="3279"/>
      <c r="I627" s="3279"/>
      <c r="J627" s="3279"/>
      <c r="K627" s="3279"/>
      <c r="L627" s="3279"/>
      <c r="M627" s="3279"/>
      <c r="N627" s="3279"/>
      <c r="O627" s="3279"/>
      <c r="P627" s="3279"/>
      <c r="Q627" s="3279"/>
      <c r="R627" s="3279"/>
      <c r="S627" s="3279"/>
      <c r="T627" s="3279"/>
      <c r="U627" s="3279"/>
      <c r="V627" s="3279"/>
      <c r="W627" s="3279"/>
      <c r="X627" s="3279"/>
      <c r="Y627" s="3279"/>
      <c r="Z627" s="3279"/>
      <c r="AA627" s="3279"/>
      <c r="AB627" s="3279"/>
      <c r="AC627" s="3279"/>
      <c r="AD627" s="3279"/>
      <c r="AE627" s="3279"/>
      <c r="AF627" s="3279"/>
      <c r="AG627" s="3279"/>
      <c r="AH627" s="3279"/>
      <c r="AI627" s="3152"/>
      <c r="AJ627" s="3192"/>
      <c r="AK627" s="3192"/>
      <c r="AL627" s="3192"/>
      <c r="AM627" s="3192"/>
      <c r="AN627" s="3192"/>
      <c r="AO627" s="3192"/>
      <c r="AP627" s="3192"/>
      <c r="AQ627" s="3192"/>
      <c r="AR627" s="3192"/>
      <c r="AS627" s="3192"/>
      <c r="AT627" s="3192"/>
      <c r="AU627" s="3192"/>
      <c r="AV627" s="3192"/>
      <c r="AW627" s="3192"/>
    </row>
    <row r="628" spans="1:49" s="3193" customFormat="1" ht="10.5" customHeight="1">
      <c r="A628" s="3278"/>
      <c r="B628" s="3279"/>
      <c r="C628" s="3279"/>
      <c r="D628" s="3279"/>
      <c r="E628" s="3279"/>
      <c r="F628" s="3279"/>
      <c r="G628" s="3279"/>
      <c r="H628" s="3279"/>
      <c r="I628" s="3279"/>
      <c r="J628" s="3279"/>
      <c r="K628" s="3279"/>
      <c r="L628" s="3279"/>
      <c r="M628" s="3279"/>
      <c r="N628" s="3279"/>
      <c r="O628" s="3279"/>
      <c r="P628" s="3279"/>
      <c r="Q628" s="3279"/>
      <c r="R628" s="3279"/>
      <c r="S628" s="3279"/>
      <c r="T628" s="3279"/>
      <c r="U628" s="3279"/>
      <c r="V628" s="3279"/>
      <c r="W628" s="3279"/>
      <c r="X628" s="3279"/>
      <c r="Y628" s="3279"/>
      <c r="Z628" s="3279"/>
      <c r="AA628" s="3279"/>
      <c r="AB628" s="3279"/>
      <c r="AC628" s="3279"/>
      <c r="AD628" s="3279"/>
      <c r="AE628" s="3279"/>
      <c r="AF628" s="3279"/>
      <c r="AG628" s="3279"/>
      <c r="AH628" s="3279"/>
      <c r="AI628" s="3152"/>
      <c r="AJ628" s="3192"/>
      <c r="AK628" s="3192"/>
      <c r="AL628" s="3192"/>
      <c r="AM628" s="3192"/>
      <c r="AN628" s="3192"/>
      <c r="AO628" s="3192"/>
      <c r="AP628" s="3192"/>
      <c r="AQ628" s="3192"/>
      <c r="AR628" s="3192"/>
      <c r="AS628" s="3192"/>
      <c r="AT628" s="3192"/>
      <c r="AU628" s="3192"/>
      <c r="AV628" s="3192"/>
      <c r="AW628" s="3192"/>
    </row>
    <row r="629" spans="1:49" s="3193" customFormat="1" ht="10.5" customHeight="1">
      <c r="A629" s="3278"/>
      <c r="B629" s="3279"/>
      <c r="C629" s="3279"/>
      <c r="D629" s="3279"/>
      <c r="E629" s="3279"/>
      <c r="F629" s="3279"/>
      <c r="G629" s="3279"/>
      <c r="H629" s="3279"/>
      <c r="I629" s="3279"/>
      <c r="J629" s="3279"/>
      <c r="K629" s="3279"/>
      <c r="L629" s="3279"/>
      <c r="M629" s="3279"/>
      <c r="N629" s="3279"/>
      <c r="O629" s="3279"/>
      <c r="P629" s="3279"/>
      <c r="Q629" s="3279"/>
      <c r="R629" s="3279"/>
      <c r="S629" s="3279"/>
      <c r="T629" s="3279"/>
      <c r="U629" s="3279"/>
      <c r="V629" s="3279"/>
      <c r="W629" s="3279"/>
      <c r="X629" s="3279"/>
      <c r="Y629" s="3279"/>
      <c r="Z629" s="3279"/>
      <c r="AA629" s="3279"/>
      <c r="AB629" s="3279"/>
      <c r="AC629" s="3279"/>
      <c r="AD629" s="3279"/>
      <c r="AE629" s="3279"/>
      <c r="AF629" s="3279"/>
      <c r="AG629" s="3279"/>
      <c r="AH629" s="3279"/>
      <c r="AI629" s="3152"/>
      <c r="AJ629" s="3192"/>
      <c r="AK629" s="3192"/>
      <c r="AL629" s="3192"/>
      <c r="AM629" s="3192"/>
      <c r="AN629" s="3192"/>
      <c r="AO629" s="3192"/>
      <c r="AP629" s="3192"/>
      <c r="AQ629" s="3192"/>
      <c r="AR629" s="3192"/>
      <c r="AS629" s="3192"/>
      <c r="AT629" s="3192"/>
      <c r="AU629" s="3192"/>
      <c r="AV629" s="3192"/>
      <c r="AW629" s="3192"/>
    </row>
    <row r="630" spans="1:49" s="3193" customFormat="1" ht="10.5" customHeight="1">
      <c r="A630" s="3278"/>
      <c r="B630" s="3279"/>
      <c r="C630" s="3279"/>
      <c r="D630" s="3279"/>
      <c r="E630" s="3279"/>
      <c r="F630" s="3279"/>
      <c r="G630" s="3279"/>
      <c r="H630" s="3279"/>
      <c r="I630" s="3279"/>
      <c r="J630" s="3279"/>
      <c r="K630" s="3279"/>
      <c r="L630" s="3279"/>
      <c r="M630" s="3279"/>
      <c r="N630" s="3279"/>
      <c r="O630" s="3279"/>
      <c r="P630" s="3279"/>
      <c r="Q630" s="3279"/>
      <c r="R630" s="3279"/>
      <c r="S630" s="3279"/>
      <c r="T630" s="3279"/>
      <c r="U630" s="3279"/>
      <c r="V630" s="3279"/>
      <c r="W630" s="3279"/>
      <c r="X630" s="3279"/>
      <c r="Y630" s="3279"/>
      <c r="Z630" s="3279"/>
      <c r="AA630" s="3279"/>
      <c r="AB630" s="3279"/>
      <c r="AC630" s="3279"/>
      <c r="AD630" s="3279"/>
      <c r="AE630" s="3279"/>
      <c r="AF630" s="3279"/>
      <c r="AG630" s="3279"/>
      <c r="AH630" s="3279"/>
      <c r="AI630" s="3152"/>
      <c r="AJ630" s="3192"/>
      <c r="AK630" s="3192"/>
      <c r="AL630" s="3192"/>
      <c r="AM630" s="3192"/>
      <c r="AN630" s="3192"/>
      <c r="AO630" s="3192"/>
      <c r="AP630" s="3192"/>
      <c r="AQ630" s="3192"/>
      <c r="AR630" s="3192"/>
      <c r="AS630" s="3192"/>
      <c r="AT630" s="3192"/>
      <c r="AU630" s="3192"/>
      <c r="AV630" s="3192"/>
      <c r="AW630" s="3192"/>
    </row>
    <row r="631" spans="1:49" s="3193" customFormat="1" ht="10.5" customHeight="1">
      <c r="A631" s="6210">
        <v>36</v>
      </c>
      <c r="B631" s="6211"/>
      <c r="C631" s="6211"/>
      <c r="D631" s="6211"/>
      <c r="E631" s="6211"/>
      <c r="F631" s="6211"/>
      <c r="G631" s="6211"/>
      <c r="H631" s="6211"/>
      <c r="I631" s="6211"/>
      <c r="J631" s="6211"/>
      <c r="K631" s="6211"/>
      <c r="L631" s="6211"/>
      <c r="M631" s="6211"/>
      <c r="N631" s="6211"/>
      <c r="O631" s="6211"/>
      <c r="P631" s="6211"/>
      <c r="Q631" s="6211"/>
      <c r="R631" s="6211"/>
      <c r="S631" s="6211"/>
      <c r="T631" s="6211"/>
      <c r="U631" s="6211"/>
      <c r="V631" s="6211"/>
      <c r="W631" s="6211"/>
      <c r="X631" s="6211"/>
      <c r="Y631" s="6211"/>
      <c r="Z631" s="6211"/>
      <c r="AA631" s="6211"/>
      <c r="AB631" s="6211"/>
      <c r="AC631" s="6211"/>
      <c r="AD631" s="6211"/>
      <c r="AE631" s="6211"/>
      <c r="AF631" s="6211"/>
      <c r="AG631" s="6211"/>
      <c r="AH631" s="6211"/>
      <c r="AI631" s="3152"/>
      <c r="AJ631" s="3192"/>
      <c r="AK631" s="3192"/>
      <c r="AL631" s="3192"/>
      <c r="AM631" s="3192"/>
      <c r="AN631" s="3192"/>
      <c r="AO631" s="3192"/>
      <c r="AP631" s="3192"/>
      <c r="AQ631" s="3192"/>
      <c r="AR631" s="3192"/>
      <c r="AS631" s="3192"/>
      <c r="AT631" s="3192"/>
      <c r="AU631" s="3192"/>
      <c r="AV631" s="3192"/>
      <c r="AW631" s="3192"/>
    </row>
    <row r="632" spans="1:49" s="3193" customFormat="1" ht="10.5" customHeight="1">
      <c r="A632" s="3278"/>
      <c r="B632" s="3279"/>
      <c r="C632" s="3279"/>
      <c r="D632" s="3279"/>
      <c r="E632" s="3279"/>
      <c r="F632" s="3279"/>
      <c r="G632" s="3279"/>
      <c r="H632" s="3279"/>
      <c r="I632" s="3279"/>
      <c r="J632" s="3279"/>
      <c r="K632" s="3279"/>
      <c r="L632" s="3279"/>
      <c r="M632" s="3279"/>
      <c r="N632" s="3279"/>
      <c r="O632" s="3279"/>
      <c r="P632" s="3279"/>
      <c r="Q632" s="3279"/>
      <c r="R632" s="3279"/>
      <c r="S632" s="3279"/>
      <c r="T632" s="3279"/>
      <c r="U632" s="3279"/>
      <c r="V632" s="3279"/>
      <c r="W632" s="3279"/>
      <c r="X632" s="3279"/>
      <c r="Y632" s="3279"/>
      <c r="Z632" s="3279"/>
      <c r="AA632" s="3279"/>
      <c r="AB632" s="3279"/>
      <c r="AC632" s="3279"/>
      <c r="AD632" s="3279"/>
      <c r="AE632" s="3279"/>
      <c r="AF632" s="3279"/>
      <c r="AG632" s="3279"/>
      <c r="AH632" s="3279"/>
      <c r="AI632" s="3152"/>
      <c r="AJ632" s="3192"/>
      <c r="AK632" s="3192"/>
      <c r="AL632" s="3192"/>
      <c r="AM632" s="3192"/>
      <c r="AN632" s="3192"/>
      <c r="AO632" s="3192"/>
      <c r="AP632" s="3192"/>
      <c r="AQ632" s="3192"/>
      <c r="AR632" s="3192"/>
      <c r="AS632" s="3192"/>
      <c r="AT632" s="3192"/>
      <c r="AU632" s="3192"/>
      <c r="AV632" s="3192"/>
      <c r="AW632" s="3192"/>
    </row>
    <row r="633" spans="1:49" s="3193" customFormat="1" ht="10.5" customHeight="1">
      <c r="A633" s="3278"/>
      <c r="B633" s="3279"/>
      <c r="C633" s="3279"/>
      <c r="D633" s="3279"/>
      <c r="E633" s="3279"/>
      <c r="F633" s="3279"/>
      <c r="G633" s="3279"/>
      <c r="H633" s="3279"/>
      <c r="I633" s="3279"/>
      <c r="J633" s="3279"/>
      <c r="K633" s="3279"/>
      <c r="L633" s="3279"/>
      <c r="M633" s="3279"/>
      <c r="N633" s="3279"/>
      <c r="O633" s="3279"/>
      <c r="P633" s="3279" t="s">
        <v>4901</v>
      </c>
      <c r="Q633" s="3279"/>
      <c r="R633" s="3279"/>
      <c r="S633" s="3279"/>
      <c r="T633" s="3279"/>
      <c r="U633" s="3279"/>
      <c r="V633" s="3279"/>
      <c r="W633" s="3279"/>
      <c r="X633" s="3279"/>
      <c r="Y633" s="3279"/>
      <c r="Z633" s="3279"/>
      <c r="AA633" s="3279"/>
      <c r="AB633" s="3279"/>
      <c r="AC633" s="3279"/>
      <c r="AD633" s="3279"/>
      <c r="AE633" s="3279"/>
      <c r="AF633" s="3279"/>
      <c r="AG633" s="3279"/>
      <c r="AH633" s="3279"/>
      <c r="AI633" s="3152"/>
      <c r="AJ633" s="3192"/>
      <c r="AK633" s="3192"/>
      <c r="AL633" s="3192"/>
      <c r="AM633" s="3192"/>
      <c r="AN633" s="3192"/>
      <c r="AO633" s="3192"/>
      <c r="AP633" s="3192"/>
      <c r="AQ633" s="3192"/>
      <c r="AR633" s="3192"/>
      <c r="AS633" s="3192"/>
      <c r="AT633" s="3192"/>
      <c r="AU633" s="3192"/>
      <c r="AV633" s="3192"/>
      <c r="AW633" s="3192"/>
    </row>
    <row r="634" spans="1:49" s="3193" customFormat="1" ht="10.5" customHeight="1">
      <c r="A634" s="3278"/>
      <c r="B634" s="3279"/>
      <c r="C634" s="3279"/>
      <c r="D634" s="3279"/>
      <c r="E634" s="3279"/>
      <c r="F634" s="3279"/>
      <c r="G634" s="3279"/>
      <c r="H634" s="3279"/>
      <c r="I634" s="3279"/>
      <c r="J634" s="3279"/>
      <c r="K634" s="3279"/>
      <c r="L634" s="3279"/>
      <c r="M634" s="3279"/>
      <c r="N634" s="3279"/>
      <c r="O634" s="3279"/>
      <c r="P634" s="3279"/>
      <c r="Q634" s="3279"/>
      <c r="R634" s="3279"/>
      <c r="S634" s="3279"/>
      <c r="T634" s="3279"/>
      <c r="U634" s="3279"/>
      <c r="V634" s="3279"/>
      <c r="W634" s="3279"/>
      <c r="X634" s="3279"/>
      <c r="Y634" s="3279"/>
      <c r="Z634" s="3279"/>
      <c r="AA634" s="3279"/>
      <c r="AB634" s="3279"/>
      <c r="AC634" s="3279"/>
      <c r="AD634" s="3279"/>
      <c r="AE634" s="3279"/>
      <c r="AF634" s="3279"/>
      <c r="AG634" s="3279"/>
      <c r="AH634" s="3279"/>
      <c r="AI634" s="3152"/>
      <c r="AJ634" s="3192"/>
      <c r="AK634" s="3192"/>
      <c r="AL634" s="3192"/>
      <c r="AM634" s="3192"/>
      <c r="AN634" s="3192"/>
      <c r="AO634" s="3192"/>
      <c r="AP634" s="3192"/>
      <c r="AQ634" s="3192"/>
      <c r="AR634" s="3192"/>
      <c r="AS634" s="3192"/>
      <c r="AT634" s="3192"/>
      <c r="AU634" s="3192"/>
      <c r="AV634" s="3192"/>
      <c r="AW634" s="3192"/>
    </row>
    <row r="635" spans="1:49" s="3193" customFormat="1" ht="10.5" customHeight="1">
      <c r="A635" s="3278"/>
      <c r="B635" s="3279"/>
      <c r="C635" s="3279"/>
      <c r="D635" s="3279"/>
      <c r="E635" s="3279"/>
      <c r="F635" s="3279"/>
      <c r="G635" s="3279"/>
      <c r="H635" s="3279"/>
      <c r="I635" s="3279"/>
      <c r="J635" s="3279"/>
      <c r="K635" s="3279"/>
      <c r="L635" s="3279"/>
      <c r="M635" s="3279"/>
      <c r="N635" s="3279"/>
      <c r="O635" s="3279"/>
      <c r="P635" s="3279"/>
      <c r="Q635" s="3279"/>
      <c r="R635" s="3279"/>
      <c r="S635" s="3279"/>
      <c r="T635" s="3279"/>
      <c r="U635" s="3279"/>
      <c r="V635" s="3279"/>
      <c r="W635" s="3279"/>
      <c r="X635" s="3279"/>
      <c r="Y635" s="3279"/>
      <c r="Z635" s="3279"/>
      <c r="AA635" s="3279"/>
      <c r="AB635" s="3279"/>
      <c r="AC635" s="3279"/>
      <c r="AD635" s="3279"/>
      <c r="AE635" s="3279"/>
      <c r="AF635" s="3279"/>
      <c r="AG635" s="3279"/>
      <c r="AH635" s="3279"/>
      <c r="AI635" s="3152"/>
      <c r="AJ635" s="3192"/>
      <c r="AK635" s="3192"/>
      <c r="AL635" s="3192"/>
      <c r="AM635" s="3192"/>
      <c r="AN635" s="3192"/>
      <c r="AO635" s="3192"/>
      <c r="AP635" s="3192"/>
      <c r="AQ635" s="3192"/>
      <c r="AR635" s="3192"/>
      <c r="AS635" s="3192"/>
      <c r="AT635" s="3192"/>
      <c r="AU635" s="3192"/>
      <c r="AV635" s="3192"/>
      <c r="AW635" s="3192"/>
    </row>
    <row r="636" spans="1:49" s="3193" customFormat="1" ht="10.5" customHeight="1">
      <c r="A636" s="3278"/>
      <c r="B636" s="3279"/>
      <c r="C636" s="3279"/>
      <c r="D636" s="3279"/>
      <c r="E636" s="3279"/>
      <c r="F636" s="3279"/>
      <c r="G636" s="3279"/>
      <c r="H636" s="3279"/>
      <c r="I636" s="3279"/>
      <c r="J636" s="3279"/>
      <c r="K636" s="3279"/>
      <c r="L636" s="3279"/>
      <c r="M636" s="3279"/>
      <c r="N636" s="3279"/>
      <c r="O636" s="3279"/>
      <c r="P636" s="3279"/>
      <c r="Q636" s="3279"/>
      <c r="R636" s="3279"/>
      <c r="S636" s="3279"/>
      <c r="T636" s="3279"/>
      <c r="U636" s="3279"/>
      <c r="V636" s="3279"/>
      <c r="W636" s="3279"/>
      <c r="X636" s="3279"/>
      <c r="Y636" s="3279"/>
      <c r="Z636" s="3279"/>
      <c r="AA636" s="3279"/>
      <c r="AB636" s="3279"/>
      <c r="AC636" s="3279"/>
      <c r="AD636" s="3279"/>
      <c r="AE636" s="3279"/>
      <c r="AF636" s="3279"/>
      <c r="AG636" s="3279"/>
      <c r="AH636" s="3279"/>
      <c r="AI636" s="3152"/>
      <c r="AJ636" s="3192"/>
      <c r="AK636" s="3192"/>
      <c r="AL636" s="3192"/>
      <c r="AM636" s="3192"/>
      <c r="AN636" s="3192"/>
      <c r="AO636" s="3192"/>
      <c r="AP636" s="3192"/>
      <c r="AQ636" s="3192"/>
      <c r="AR636" s="3192"/>
      <c r="AS636" s="3192"/>
      <c r="AT636" s="3192"/>
      <c r="AU636" s="3192"/>
      <c r="AV636" s="3192"/>
      <c r="AW636" s="3192"/>
    </row>
    <row r="637" spans="1:49" s="3193" customFormat="1" ht="10.5" customHeight="1">
      <c r="A637" s="3278"/>
      <c r="B637" s="3279"/>
      <c r="C637" s="3279"/>
      <c r="D637" s="3279"/>
      <c r="E637" s="3279"/>
      <c r="F637" s="3279"/>
      <c r="G637" s="3279"/>
      <c r="H637" s="3279"/>
      <c r="I637" s="3279"/>
      <c r="J637" s="3279"/>
      <c r="K637" s="3279"/>
      <c r="L637" s="3279"/>
      <c r="M637" s="3279"/>
      <c r="N637" s="3279"/>
      <c r="O637" s="3279"/>
      <c r="P637" s="3279"/>
      <c r="Q637" s="3279"/>
      <c r="R637" s="3279"/>
      <c r="S637" s="3279"/>
      <c r="T637" s="3279"/>
      <c r="U637" s="3279"/>
      <c r="V637" s="3279"/>
      <c r="W637" s="3279"/>
      <c r="X637" s="3279"/>
      <c r="Y637" s="3279"/>
      <c r="Z637" s="3279"/>
      <c r="AA637" s="3279"/>
      <c r="AB637" s="3279"/>
      <c r="AC637" s="3279"/>
      <c r="AD637" s="3279"/>
      <c r="AE637" s="3279"/>
      <c r="AF637" s="3279"/>
      <c r="AG637" s="3279"/>
      <c r="AH637" s="3279"/>
      <c r="AI637" s="3152"/>
      <c r="AJ637" s="3192"/>
      <c r="AK637" s="3192"/>
      <c r="AL637" s="3192"/>
      <c r="AM637" s="3192"/>
      <c r="AN637" s="3192"/>
      <c r="AO637" s="3192"/>
      <c r="AP637" s="3192"/>
      <c r="AQ637" s="3192"/>
      <c r="AR637" s="3192"/>
      <c r="AS637" s="3192"/>
      <c r="AT637" s="3192"/>
      <c r="AU637" s="3192"/>
      <c r="AV637" s="3192"/>
      <c r="AW637" s="3192"/>
    </row>
    <row r="638" spans="1:49" s="3193" customFormat="1" ht="10.5" customHeight="1">
      <c r="A638" s="3278"/>
      <c r="B638" s="3279"/>
      <c r="C638" s="3279"/>
      <c r="D638" s="3279"/>
      <c r="E638" s="3279"/>
      <c r="F638" s="3279"/>
      <c r="G638" s="3279"/>
      <c r="H638" s="3279"/>
      <c r="I638" s="3279"/>
      <c r="J638" s="3279"/>
      <c r="K638" s="3279"/>
      <c r="L638" s="3279"/>
      <c r="M638" s="3279"/>
      <c r="N638" s="3279"/>
      <c r="O638" s="3279"/>
      <c r="P638" s="3279"/>
      <c r="Q638" s="3279"/>
      <c r="R638" s="3279"/>
      <c r="S638" s="3279"/>
      <c r="T638" s="3279"/>
      <c r="U638" s="3279"/>
      <c r="V638" s="3279"/>
      <c r="W638" s="3279"/>
      <c r="X638" s="3279"/>
      <c r="Y638" s="3279"/>
      <c r="Z638" s="3279"/>
      <c r="AA638" s="3279"/>
      <c r="AB638" s="3279"/>
      <c r="AC638" s="3279"/>
      <c r="AD638" s="3279"/>
      <c r="AE638" s="3279"/>
      <c r="AF638" s="3279"/>
      <c r="AG638" s="3279"/>
      <c r="AH638" s="3279"/>
      <c r="AI638" s="3152"/>
      <c r="AJ638" s="3192"/>
      <c r="AK638" s="3192"/>
      <c r="AL638" s="3192"/>
      <c r="AM638" s="3192"/>
      <c r="AN638" s="3192"/>
      <c r="AO638" s="3192"/>
      <c r="AP638" s="3192"/>
      <c r="AQ638" s="3192"/>
      <c r="AR638" s="3192"/>
      <c r="AS638" s="3192"/>
      <c r="AT638" s="3192"/>
      <c r="AU638" s="3192"/>
      <c r="AV638" s="3192"/>
      <c r="AW638" s="3192"/>
    </row>
    <row r="639" spans="1:49" s="3193" customFormat="1" ht="10.5" customHeight="1">
      <c r="A639" s="3278"/>
      <c r="B639" s="3279"/>
      <c r="C639" s="3279"/>
      <c r="D639" s="3279"/>
      <c r="E639" s="3279"/>
      <c r="F639" s="3279"/>
      <c r="G639" s="3279"/>
      <c r="H639" s="3279"/>
      <c r="I639" s="3279"/>
      <c r="J639" s="3279"/>
      <c r="K639" s="3279"/>
      <c r="L639" s="3279"/>
      <c r="M639" s="3279"/>
      <c r="N639" s="3279"/>
      <c r="O639" s="3279"/>
      <c r="P639" s="3279"/>
      <c r="Q639" s="3279"/>
      <c r="R639" s="3279"/>
      <c r="S639" s="3279"/>
      <c r="T639" s="3279"/>
      <c r="U639" s="3279"/>
      <c r="V639" s="3279"/>
      <c r="W639" s="3279"/>
      <c r="X639" s="3279"/>
      <c r="Y639" s="3279"/>
      <c r="Z639" s="3279"/>
      <c r="AA639" s="3279"/>
      <c r="AB639" s="3279"/>
      <c r="AC639" s="3279"/>
      <c r="AD639" s="3279"/>
      <c r="AE639" s="3279"/>
      <c r="AF639" s="3279"/>
      <c r="AG639" s="3279"/>
      <c r="AH639" s="3279"/>
      <c r="AI639" s="3152"/>
      <c r="AJ639" s="3192"/>
      <c r="AK639" s="3192"/>
      <c r="AL639" s="3192"/>
      <c r="AM639" s="3192"/>
      <c r="AN639" s="3192"/>
      <c r="AO639" s="3192"/>
      <c r="AP639" s="3192"/>
      <c r="AQ639" s="3192"/>
      <c r="AR639" s="3192"/>
      <c r="AS639" s="3192"/>
      <c r="AT639" s="3192"/>
      <c r="AU639" s="3192"/>
      <c r="AV639" s="3192"/>
      <c r="AW639" s="3192"/>
    </row>
    <row r="640" spans="1:49" s="3193" customFormat="1" ht="10.5" customHeight="1">
      <c r="A640" s="3278"/>
      <c r="B640" s="3279"/>
      <c r="C640" s="3279"/>
      <c r="D640" s="3279"/>
      <c r="E640" s="3279"/>
      <c r="F640" s="3279"/>
      <c r="G640" s="3279"/>
      <c r="H640" s="3279"/>
      <c r="I640" s="3279"/>
      <c r="J640" s="3279"/>
      <c r="K640" s="3279"/>
      <c r="L640" s="3279"/>
      <c r="M640" s="3279"/>
      <c r="N640" s="3279"/>
      <c r="O640" s="3279"/>
      <c r="P640" s="3279"/>
      <c r="Q640" s="3279"/>
      <c r="R640" s="3279"/>
      <c r="S640" s="3279"/>
      <c r="T640" s="3279"/>
      <c r="U640" s="3279"/>
      <c r="V640" s="3279"/>
      <c r="W640" s="3279"/>
      <c r="X640" s="3279"/>
      <c r="Y640" s="3279"/>
      <c r="Z640" s="3279"/>
      <c r="AA640" s="3279"/>
      <c r="AB640" s="3279"/>
      <c r="AC640" s="3279"/>
      <c r="AD640" s="3279"/>
      <c r="AE640" s="3279"/>
      <c r="AF640" s="3279"/>
      <c r="AG640" s="3279"/>
      <c r="AH640" s="3279"/>
      <c r="AI640" s="3152"/>
      <c r="AJ640" s="3192"/>
      <c r="AK640" s="3192"/>
      <c r="AL640" s="3192"/>
      <c r="AM640" s="3192"/>
      <c r="AN640" s="3192"/>
      <c r="AO640" s="3192"/>
      <c r="AP640" s="3192"/>
      <c r="AQ640" s="3192"/>
      <c r="AR640" s="3192"/>
      <c r="AS640" s="3192"/>
      <c r="AT640" s="3192"/>
      <c r="AU640" s="3192"/>
      <c r="AV640" s="3192"/>
      <c r="AW640" s="3192"/>
    </row>
    <row r="641" spans="1:49" s="3193" customFormat="1" ht="10.5" customHeight="1">
      <c r="A641" s="3278"/>
      <c r="B641" s="3279"/>
      <c r="C641" s="3279"/>
      <c r="D641" s="3279"/>
      <c r="E641" s="3279"/>
      <c r="F641" s="3279"/>
      <c r="G641" s="3279"/>
      <c r="H641" s="3279"/>
      <c r="I641" s="3279"/>
      <c r="J641" s="3279"/>
      <c r="K641" s="3279"/>
      <c r="L641" s="3279"/>
      <c r="M641" s="3279"/>
      <c r="N641" s="3279"/>
      <c r="O641" s="3279"/>
      <c r="P641" s="3279"/>
      <c r="Q641" s="3279"/>
      <c r="R641" s="3279"/>
      <c r="S641" s="3279"/>
      <c r="T641" s="3279"/>
      <c r="U641" s="3279"/>
      <c r="V641" s="3279"/>
      <c r="W641" s="3279"/>
      <c r="X641" s="3279"/>
      <c r="Y641" s="3279"/>
      <c r="Z641" s="3279"/>
      <c r="AA641" s="3279"/>
      <c r="AB641" s="3279"/>
      <c r="AC641" s="3279"/>
      <c r="AD641" s="3279"/>
      <c r="AE641" s="3279"/>
      <c r="AF641" s="3279"/>
      <c r="AG641" s="3279"/>
      <c r="AH641" s="3279"/>
      <c r="AI641" s="3152"/>
      <c r="AJ641" s="3192"/>
      <c r="AK641" s="3192"/>
      <c r="AL641" s="3192"/>
      <c r="AM641" s="3192"/>
      <c r="AN641" s="3192"/>
      <c r="AO641" s="3192"/>
      <c r="AP641" s="3192"/>
      <c r="AQ641" s="3192"/>
      <c r="AR641" s="3192"/>
      <c r="AS641" s="3192"/>
      <c r="AT641" s="3192"/>
      <c r="AU641" s="3192"/>
      <c r="AV641" s="3192"/>
      <c r="AW641" s="3192"/>
    </row>
    <row r="642" spans="1:49" s="3193" customFormat="1" ht="10.5" customHeight="1">
      <c r="A642" s="3278"/>
      <c r="B642" s="3279"/>
      <c r="C642" s="3279"/>
      <c r="D642" s="3279"/>
      <c r="E642" s="3279"/>
      <c r="F642" s="3279"/>
      <c r="G642" s="3279"/>
      <c r="H642" s="3279"/>
      <c r="I642" s="3279"/>
      <c r="J642" s="3279"/>
      <c r="K642" s="3279"/>
      <c r="L642" s="3279"/>
      <c r="M642" s="3279"/>
      <c r="N642" s="3279"/>
      <c r="O642" s="3279"/>
      <c r="P642" s="3279"/>
      <c r="Q642" s="3279"/>
      <c r="R642" s="3279"/>
      <c r="S642" s="3279"/>
      <c r="T642" s="3279"/>
      <c r="U642" s="3279"/>
      <c r="V642" s="3279"/>
      <c r="W642" s="3279"/>
      <c r="X642" s="3279"/>
      <c r="Y642" s="3279"/>
      <c r="Z642" s="3279"/>
      <c r="AA642" s="3279"/>
      <c r="AB642" s="3279"/>
      <c r="AC642" s="3279"/>
      <c r="AD642" s="3279"/>
      <c r="AE642" s="3279"/>
      <c r="AF642" s="3279"/>
      <c r="AG642" s="3279"/>
      <c r="AH642" s="3279"/>
      <c r="AI642" s="3152"/>
      <c r="AJ642" s="3192"/>
      <c r="AK642" s="3192"/>
      <c r="AL642" s="3192"/>
      <c r="AM642" s="3192"/>
      <c r="AN642" s="3192"/>
      <c r="AO642" s="3192"/>
      <c r="AP642" s="3192"/>
      <c r="AQ642" s="3192"/>
      <c r="AR642" s="3192"/>
      <c r="AS642" s="3192"/>
      <c r="AT642" s="3192"/>
      <c r="AU642" s="3192"/>
      <c r="AV642" s="3192"/>
      <c r="AW642" s="3192"/>
    </row>
    <row r="643" spans="1:49" s="3193" customFormat="1" ht="10.5" customHeight="1">
      <c r="A643" s="3278"/>
      <c r="B643" s="3279"/>
      <c r="C643" s="3279"/>
      <c r="D643" s="3279"/>
      <c r="E643" s="3279"/>
      <c r="F643" s="3279"/>
      <c r="G643" s="3279"/>
      <c r="H643" s="3279"/>
      <c r="I643" s="3279"/>
      <c r="J643" s="3279"/>
      <c r="K643" s="3279"/>
      <c r="L643" s="3279"/>
      <c r="M643" s="3279"/>
      <c r="N643" s="3279"/>
      <c r="O643" s="3279"/>
      <c r="P643" s="3279"/>
      <c r="Q643" s="3279"/>
      <c r="R643" s="3279"/>
      <c r="S643" s="3279"/>
      <c r="T643" s="3279"/>
      <c r="U643" s="3279"/>
      <c r="V643" s="3279"/>
      <c r="W643" s="3279"/>
      <c r="X643" s="3279"/>
      <c r="Y643" s="3279"/>
      <c r="Z643" s="3279"/>
      <c r="AA643" s="3279"/>
      <c r="AB643" s="3279"/>
      <c r="AC643" s="3279"/>
      <c r="AD643" s="3279"/>
      <c r="AE643" s="3279"/>
      <c r="AF643" s="3279"/>
      <c r="AG643" s="3279"/>
      <c r="AH643" s="3279"/>
      <c r="AI643" s="3152"/>
      <c r="AJ643" s="3192"/>
      <c r="AK643" s="3192"/>
      <c r="AL643" s="3192"/>
      <c r="AM643" s="3192"/>
      <c r="AN643" s="3192"/>
      <c r="AO643" s="3192"/>
      <c r="AP643" s="3192"/>
      <c r="AQ643" s="3192"/>
      <c r="AR643" s="3192"/>
      <c r="AS643" s="3192"/>
      <c r="AT643" s="3192"/>
      <c r="AU643" s="3192"/>
      <c r="AV643" s="3192"/>
      <c r="AW643" s="3192"/>
    </row>
    <row r="644" spans="1:49" s="3193" customFormat="1" ht="10.5" customHeight="1">
      <c r="A644" s="3278"/>
      <c r="B644" s="3279"/>
      <c r="C644" s="3279"/>
      <c r="D644" s="3279"/>
      <c r="E644" s="3279"/>
      <c r="F644" s="3279"/>
      <c r="G644" s="3279"/>
      <c r="H644" s="3279"/>
      <c r="I644" s="3279"/>
      <c r="J644" s="3279"/>
      <c r="K644" s="3279"/>
      <c r="L644" s="3279"/>
      <c r="M644" s="3279"/>
      <c r="N644" s="3279"/>
      <c r="O644" s="3279"/>
      <c r="P644" s="3279"/>
      <c r="Q644" s="3279"/>
      <c r="R644" s="3279"/>
      <c r="S644" s="3279"/>
      <c r="T644" s="3279"/>
      <c r="U644" s="3279"/>
      <c r="V644" s="3279"/>
      <c r="W644" s="3279"/>
      <c r="X644" s="3279"/>
      <c r="Y644" s="3279"/>
      <c r="Z644" s="3279"/>
      <c r="AA644" s="3279"/>
      <c r="AB644" s="3279"/>
      <c r="AC644" s="3279"/>
      <c r="AD644" s="3279"/>
      <c r="AE644" s="3279"/>
      <c r="AF644" s="3279"/>
      <c r="AG644" s="3279"/>
      <c r="AH644" s="3279"/>
      <c r="AI644" s="3152"/>
      <c r="AJ644" s="3192"/>
      <c r="AK644" s="3192"/>
      <c r="AL644" s="3192"/>
      <c r="AM644" s="3192"/>
      <c r="AN644" s="3192"/>
      <c r="AO644" s="3192"/>
      <c r="AP644" s="3192"/>
      <c r="AQ644" s="3192"/>
      <c r="AR644" s="3192"/>
      <c r="AS644" s="3192"/>
      <c r="AT644" s="3192"/>
      <c r="AU644" s="3192"/>
      <c r="AV644" s="3192"/>
      <c r="AW644" s="3192"/>
    </row>
    <row r="645" spans="1:49" s="3193" customFormat="1" ht="10.5" customHeight="1">
      <c r="A645" s="3278"/>
      <c r="B645" s="3279"/>
      <c r="C645" s="3279"/>
      <c r="D645" s="3279"/>
      <c r="E645" s="3279"/>
      <c r="F645" s="3279"/>
      <c r="G645" s="3279"/>
      <c r="H645" s="3279"/>
      <c r="I645" s="3279"/>
      <c r="J645" s="3279"/>
      <c r="K645" s="3279"/>
      <c r="L645" s="3279"/>
      <c r="M645" s="3279"/>
      <c r="N645" s="3279"/>
      <c r="O645" s="3279"/>
      <c r="P645" s="3279"/>
      <c r="Q645" s="3279"/>
      <c r="R645" s="3279"/>
      <c r="S645" s="3279"/>
      <c r="T645" s="3279"/>
      <c r="U645" s="3279"/>
      <c r="V645" s="3279"/>
      <c r="W645" s="3279"/>
      <c r="X645" s="3279"/>
      <c r="Y645" s="3279"/>
      <c r="Z645" s="3279"/>
      <c r="AA645" s="3279"/>
      <c r="AB645" s="3279"/>
      <c r="AC645" s="3279"/>
      <c r="AD645" s="3279"/>
      <c r="AE645" s="3279"/>
      <c r="AF645" s="3279"/>
      <c r="AG645" s="3279"/>
      <c r="AH645" s="3279"/>
      <c r="AI645" s="3152"/>
      <c r="AJ645" s="3192"/>
      <c r="AK645" s="3192"/>
      <c r="AL645" s="3192"/>
      <c r="AM645" s="3192"/>
      <c r="AN645" s="3192"/>
      <c r="AO645" s="3192"/>
      <c r="AP645" s="3192"/>
      <c r="AQ645" s="3192"/>
      <c r="AR645" s="3192"/>
      <c r="AS645" s="3192"/>
      <c r="AT645" s="3192"/>
      <c r="AU645" s="3192"/>
      <c r="AV645" s="3192"/>
      <c r="AW645" s="3192"/>
    </row>
    <row r="646" spans="1:49" s="3193" customFormat="1" ht="10.5" customHeight="1">
      <c r="A646" s="3278"/>
      <c r="B646" s="3279"/>
      <c r="C646" s="3279"/>
      <c r="D646" s="3279"/>
      <c r="E646" s="3279"/>
      <c r="F646" s="3279"/>
      <c r="G646" s="3279"/>
      <c r="H646" s="3279"/>
      <c r="I646" s="3279"/>
      <c r="J646" s="3279"/>
      <c r="K646" s="3279"/>
      <c r="L646" s="3279"/>
      <c r="M646" s="3279"/>
      <c r="N646" s="3279"/>
      <c r="O646" s="3279"/>
      <c r="P646" s="3279"/>
      <c r="Q646" s="3279"/>
      <c r="R646" s="3279"/>
      <c r="S646" s="3279"/>
      <c r="T646" s="3279"/>
      <c r="U646" s="3279"/>
      <c r="V646" s="3279"/>
      <c r="W646" s="3279"/>
      <c r="X646" s="3279"/>
      <c r="Y646" s="3279"/>
      <c r="Z646" s="3279"/>
      <c r="AA646" s="3279"/>
      <c r="AB646" s="3279"/>
      <c r="AC646" s="3279"/>
      <c r="AD646" s="3279"/>
      <c r="AE646" s="3279"/>
      <c r="AF646" s="3279"/>
      <c r="AG646" s="3279"/>
      <c r="AH646" s="3279"/>
      <c r="AI646" s="3152"/>
      <c r="AJ646" s="3192"/>
      <c r="AK646" s="3192"/>
      <c r="AL646" s="3192"/>
      <c r="AM646" s="3192"/>
      <c r="AN646" s="3192"/>
      <c r="AO646" s="3192"/>
      <c r="AP646" s="3192"/>
      <c r="AQ646" s="3192"/>
      <c r="AR646" s="3192"/>
      <c r="AS646" s="3192"/>
      <c r="AT646" s="3192"/>
      <c r="AU646" s="3192"/>
      <c r="AV646" s="3192"/>
      <c r="AW646" s="3192"/>
    </row>
    <row r="647" spans="1:49" s="3193" customFormat="1" ht="10.5" customHeight="1">
      <c r="A647" s="3278"/>
      <c r="B647" s="3279"/>
      <c r="C647" s="3279"/>
      <c r="D647" s="3279"/>
      <c r="E647" s="3279"/>
      <c r="F647" s="3279"/>
      <c r="G647" s="3279"/>
      <c r="H647" s="3279"/>
      <c r="I647" s="3279"/>
      <c r="J647" s="3279"/>
      <c r="K647" s="3279"/>
      <c r="L647" s="3279"/>
      <c r="M647" s="3279"/>
      <c r="N647" s="3279"/>
      <c r="O647" s="3279"/>
      <c r="P647" s="3279"/>
      <c r="Q647" s="3279"/>
      <c r="R647" s="3279"/>
      <c r="S647" s="3279"/>
      <c r="T647" s="3279"/>
      <c r="U647" s="3279"/>
      <c r="V647" s="3279"/>
      <c r="W647" s="3279"/>
      <c r="X647" s="3279"/>
      <c r="Y647" s="3279"/>
      <c r="Z647" s="3279"/>
      <c r="AA647" s="3279"/>
      <c r="AB647" s="3279"/>
      <c r="AC647" s="3279"/>
      <c r="AD647" s="3279"/>
      <c r="AE647" s="3279"/>
      <c r="AF647" s="3279"/>
      <c r="AG647" s="3279"/>
      <c r="AH647" s="3279"/>
      <c r="AI647" s="3152"/>
      <c r="AJ647" s="3192"/>
      <c r="AK647" s="3192"/>
      <c r="AL647" s="3192"/>
      <c r="AM647" s="3192"/>
      <c r="AN647" s="3192"/>
      <c r="AO647" s="3192"/>
      <c r="AP647" s="3192"/>
      <c r="AQ647" s="3192"/>
      <c r="AR647" s="3192"/>
      <c r="AS647" s="3192"/>
      <c r="AT647" s="3192"/>
      <c r="AU647" s="3192"/>
      <c r="AV647" s="3192"/>
      <c r="AW647" s="3192"/>
    </row>
    <row r="648" spans="1:49" s="3193" customFormat="1" ht="10.5" customHeight="1">
      <c r="A648" s="3278"/>
      <c r="B648" s="3279"/>
      <c r="C648" s="3279"/>
      <c r="D648" s="3279"/>
      <c r="E648" s="3279"/>
      <c r="F648" s="3279"/>
      <c r="G648" s="3279"/>
      <c r="H648" s="3279"/>
      <c r="I648" s="3279"/>
      <c r="J648" s="3279"/>
      <c r="K648" s="3279"/>
      <c r="L648" s="3279"/>
      <c r="M648" s="3279"/>
      <c r="N648" s="3279"/>
      <c r="O648" s="3279"/>
      <c r="P648" s="3279"/>
      <c r="Q648" s="3279"/>
      <c r="R648" s="3279"/>
      <c r="S648" s="3279"/>
      <c r="T648" s="3279"/>
      <c r="U648" s="3279"/>
      <c r="V648" s="3279"/>
      <c r="W648" s="3279"/>
      <c r="X648" s="3279"/>
      <c r="Y648" s="3279"/>
      <c r="Z648" s="3279"/>
      <c r="AA648" s="3279"/>
      <c r="AB648" s="3279"/>
      <c r="AC648" s="3279"/>
      <c r="AD648" s="3279"/>
      <c r="AE648" s="3279"/>
      <c r="AF648" s="3279"/>
      <c r="AG648" s="3279"/>
      <c r="AH648" s="3279"/>
      <c r="AI648" s="3152"/>
      <c r="AJ648" s="3192"/>
      <c r="AK648" s="3192"/>
      <c r="AL648" s="3192"/>
      <c r="AM648" s="3192"/>
      <c r="AN648" s="3192"/>
      <c r="AO648" s="3192"/>
      <c r="AP648" s="3192"/>
      <c r="AQ648" s="3192"/>
      <c r="AR648" s="3192"/>
      <c r="AS648" s="3192"/>
      <c r="AT648" s="3192"/>
      <c r="AU648" s="3192"/>
      <c r="AV648" s="3192"/>
      <c r="AW648" s="3192"/>
    </row>
    <row r="649" spans="1:49" s="3193" customFormat="1" ht="10.5" customHeight="1">
      <c r="A649" s="3278"/>
      <c r="B649" s="3279"/>
      <c r="C649" s="3279"/>
      <c r="D649" s="3279"/>
      <c r="E649" s="3279"/>
      <c r="F649" s="3279"/>
      <c r="G649" s="3279"/>
      <c r="H649" s="3279"/>
      <c r="I649" s="3279"/>
      <c r="J649" s="3279"/>
      <c r="K649" s="3279"/>
      <c r="L649" s="3279"/>
      <c r="M649" s="3279"/>
      <c r="N649" s="3279"/>
      <c r="O649" s="3279"/>
      <c r="P649" s="3279"/>
      <c r="Q649" s="3279"/>
      <c r="R649" s="3279"/>
      <c r="S649" s="3279"/>
      <c r="T649" s="3279"/>
      <c r="U649" s="3279"/>
      <c r="V649" s="3279"/>
      <c r="W649" s="3279"/>
      <c r="X649" s="3279"/>
      <c r="Y649" s="3279"/>
      <c r="Z649" s="3279"/>
      <c r="AA649" s="3279"/>
      <c r="AB649" s="3279"/>
      <c r="AC649" s="3279"/>
      <c r="AD649" s="3279"/>
      <c r="AE649" s="3279"/>
      <c r="AF649" s="3279"/>
      <c r="AG649" s="3279"/>
      <c r="AH649" s="3279"/>
      <c r="AI649" s="3152"/>
      <c r="AJ649" s="3192"/>
      <c r="AK649" s="3192"/>
      <c r="AL649" s="3192"/>
      <c r="AM649" s="3192"/>
      <c r="AN649" s="3192"/>
      <c r="AO649" s="3192"/>
      <c r="AP649" s="3192"/>
      <c r="AQ649" s="3192"/>
      <c r="AR649" s="3192"/>
      <c r="AS649" s="3192"/>
      <c r="AT649" s="3192"/>
      <c r="AU649" s="3192"/>
      <c r="AV649" s="3192"/>
      <c r="AW649" s="3192"/>
    </row>
    <row r="650" spans="1:49" s="3193" customFormat="1" ht="10.5" customHeight="1">
      <c r="A650" s="3278"/>
      <c r="B650" s="3279"/>
      <c r="C650" s="3279"/>
      <c r="D650" s="3279"/>
      <c r="E650" s="3279"/>
      <c r="F650" s="3279"/>
      <c r="G650" s="3279"/>
      <c r="H650" s="3279"/>
      <c r="I650" s="3279"/>
      <c r="J650" s="3279"/>
      <c r="K650" s="3279"/>
      <c r="L650" s="3279"/>
      <c r="M650" s="3279"/>
      <c r="N650" s="3279"/>
      <c r="O650" s="3279"/>
      <c r="P650" s="3279"/>
      <c r="Q650" s="3279"/>
      <c r="R650" s="3279"/>
      <c r="S650" s="3279"/>
      <c r="T650" s="3279"/>
      <c r="U650" s="3279"/>
      <c r="V650" s="3279"/>
      <c r="W650" s="3279"/>
      <c r="X650" s="3279"/>
      <c r="Y650" s="3279"/>
      <c r="Z650" s="3279"/>
      <c r="AA650" s="3279"/>
      <c r="AB650" s="3279"/>
      <c r="AC650" s="3279"/>
      <c r="AD650" s="3279"/>
      <c r="AE650" s="3279"/>
      <c r="AF650" s="3279"/>
      <c r="AG650" s="3279"/>
      <c r="AH650" s="3279"/>
      <c r="AI650" s="3152"/>
      <c r="AJ650" s="3192"/>
      <c r="AK650" s="3192"/>
      <c r="AL650" s="3192"/>
      <c r="AM650" s="3192"/>
      <c r="AN650" s="3192"/>
      <c r="AO650" s="3192"/>
      <c r="AP650" s="3192"/>
      <c r="AQ650" s="3192"/>
      <c r="AR650" s="3192"/>
      <c r="AS650" s="3192"/>
      <c r="AT650" s="3192"/>
      <c r="AU650" s="3192"/>
      <c r="AV650" s="3192"/>
      <c r="AW650" s="3192"/>
    </row>
    <row r="651" spans="1:49" s="3193" customFormat="1" ht="10.5" customHeight="1">
      <c r="A651" s="6210">
        <v>36</v>
      </c>
      <c r="B651" s="6211"/>
      <c r="C651" s="6211"/>
      <c r="D651" s="6211"/>
      <c r="E651" s="6211"/>
      <c r="F651" s="6211"/>
      <c r="G651" s="6211"/>
      <c r="H651" s="6211"/>
      <c r="I651" s="6211"/>
      <c r="J651" s="6211"/>
      <c r="K651" s="6211"/>
      <c r="L651" s="6211"/>
      <c r="M651" s="6211"/>
      <c r="N651" s="6211"/>
      <c r="O651" s="6211"/>
      <c r="P651" s="6211"/>
      <c r="Q651" s="6211"/>
      <c r="R651" s="6211"/>
      <c r="S651" s="6211"/>
      <c r="T651" s="6211"/>
      <c r="U651" s="6211"/>
      <c r="V651" s="6211"/>
      <c r="W651" s="6211"/>
      <c r="X651" s="6211"/>
      <c r="Y651" s="6211"/>
      <c r="Z651" s="6211"/>
      <c r="AA651" s="6211"/>
      <c r="AB651" s="6211"/>
      <c r="AC651" s="6211"/>
      <c r="AD651" s="6211"/>
      <c r="AE651" s="6211"/>
      <c r="AF651" s="6211"/>
      <c r="AG651" s="6211"/>
      <c r="AH651" s="6211"/>
      <c r="AI651" s="3152"/>
      <c r="AJ651" s="3192"/>
      <c r="AK651" s="3192"/>
      <c r="AL651" s="3192"/>
      <c r="AM651" s="3192"/>
      <c r="AN651" s="3192"/>
      <c r="AO651" s="3192"/>
      <c r="AP651" s="3192"/>
      <c r="AQ651" s="3192"/>
      <c r="AR651" s="3192"/>
      <c r="AS651" s="3192"/>
      <c r="AT651" s="3192"/>
      <c r="AU651" s="3192"/>
      <c r="AV651" s="3192"/>
      <c r="AW651" s="3192"/>
    </row>
    <row r="652" spans="1:49" s="3193" customFormat="1" ht="10.5" customHeight="1">
      <c r="A652" s="3278"/>
      <c r="B652" s="3279"/>
      <c r="C652" s="3279"/>
      <c r="D652" s="3279"/>
      <c r="E652" s="3279"/>
      <c r="F652" s="3279"/>
      <c r="G652" s="3279"/>
      <c r="H652" s="3279"/>
      <c r="I652" s="3279"/>
      <c r="J652" s="3279"/>
      <c r="K652" s="3279"/>
      <c r="L652" s="3279"/>
      <c r="M652" s="3279"/>
      <c r="N652" s="3279"/>
      <c r="O652" s="3279"/>
      <c r="P652" s="3279"/>
      <c r="Q652" s="3279"/>
      <c r="R652" s="3279"/>
      <c r="S652" s="3279"/>
      <c r="T652" s="3279"/>
      <c r="U652" s="3279"/>
      <c r="V652" s="3279"/>
      <c r="W652" s="3279"/>
      <c r="X652" s="3279"/>
      <c r="Y652" s="3279"/>
      <c r="Z652" s="3279"/>
      <c r="AA652" s="3279"/>
      <c r="AB652" s="3279"/>
      <c r="AC652" s="3279"/>
      <c r="AD652" s="3279"/>
      <c r="AE652" s="3279"/>
      <c r="AF652" s="3279"/>
      <c r="AG652" s="3279"/>
      <c r="AH652" s="3279"/>
      <c r="AI652" s="3152"/>
      <c r="AJ652" s="3192"/>
      <c r="AK652" s="3192"/>
      <c r="AL652" s="3192"/>
      <c r="AM652" s="3192"/>
      <c r="AN652" s="3192"/>
      <c r="AO652" s="3192"/>
      <c r="AP652" s="3192"/>
      <c r="AQ652" s="3192"/>
      <c r="AR652" s="3192"/>
      <c r="AS652" s="3192"/>
      <c r="AT652" s="3192"/>
      <c r="AU652" s="3192"/>
      <c r="AV652" s="3192"/>
      <c r="AW652" s="3192"/>
    </row>
  </sheetData>
  <sheetProtection selectLockedCells="1" selectUnlockedCells="1"/>
  <mergeCells count="242">
    <mergeCell ref="AC619:AE620"/>
    <mergeCell ref="AF619:AF620"/>
    <mergeCell ref="A631:AH631"/>
    <mergeCell ref="A651:AH651"/>
    <mergeCell ref="AD611:AE611"/>
    <mergeCell ref="AB612:AB613"/>
    <mergeCell ref="AC612:AE613"/>
    <mergeCell ref="AF612:AF613"/>
    <mergeCell ref="AB615:AB616"/>
    <mergeCell ref="AC615:AE616"/>
    <mergeCell ref="AF615:AF616"/>
    <mergeCell ref="AB602:AB603"/>
    <mergeCell ref="AC602:AE603"/>
    <mergeCell ref="AF602:AF603"/>
    <mergeCell ref="AC605:AE606"/>
    <mergeCell ref="AF605:AF606"/>
    <mergeCell ref="B609:C609"/>
    <mergeCell ref="AB594:AB595"/>
    <mergeCell ref="AC594:AE595"/>
    <mergeCell ref="AF594:AF595"/>
    <mergeCell ref="AB598:AB599"/>
    <mergeCell ref="AC598:AE599"/>
    <mergeCell ref="AF598:AF599"/>
    <mergeCell ref="AD583:AE583"/>
    <mergeCell ref="AB584:AB585"/>
    <mergeCell ref="AC584:AE585"/>
    <mergeCell ref="AF584:AF585"/>
    <mergeCell ref="B590:C590"/>
    <mergeCell ref="AD593:AE593"/>
    <mergeCell ref="AB560:AD561"/>
    <mergeCell ref="AE560:AE561"/>
    <mergeCell ref="B565:C565"/>
    <mergeCell ref="D569:D570"/>
    <mergeCell ref="E569:E570"/>
    <mergeCell ref="F569:H570"/>
    <mergeCell ref="N569:N570"/>
    <mergeCell ref="O569:O570"/>
    <mergeCell ref="P569:R570"/>
    <mergeCell ref="AA554:AA555"/>
    <mergeCell ref="AB554:AD555"/>
    <mergeCell ref="AE554:AE555"/>
    <mergeCell ref="AA557:AA558"/>
    <mergeCell ref="AB557:AD558"/>
    <mergeCell ref="AE557:AE558"/>
    <mergeCell ref="AA542:AA543"/>
    <mergeCell ref="AB542:AD543"/>
    <mergeCell ref="AE542:AE543"/>
    <mergeCell ref="AB546:AD547"/>
    <mergeCell ref="AE546:AE547"/>
    <mergeCell ref="B551:C551"/>
    <mergeCell ref="AA534:AA535"/>
    <mergeCell ref="AB534:AD535"/>
    <mergeCell ref="AE534:AE535"/>
    <mergeCell ref="AA538:AA539"/>
    <mergeCell ref="AB538:AD539"/>
    <mergeCell ref="AE538:AE539"/>
    <mergeCell ref="B523:G524"/>
    <mergeCell ref="H523:I524"/>
    <mergeCell ref="B527:E527"/>
    <mergeCell ref="F527:G528"/>
    <mergeCell ref="B528:E528"/>
    <mergeCell ref="B530:C530"/>
    <mergeCell ref="AC474:AD474"/>
    <mergeCell ref="B475:C475"/>
    <mergeCell ref="AA475:AA476"/>
    <mergeCell ref="AB475:AD476"/>
    <mergeCell ref="AE475:AE476"/>
    <mergeCell ref="A520:AH520"/>
    <mergeCell ref="D456:D457"/>
    <mergeCell ref="E456:E457"/>
    <mergeCell ref="F456:H457"/>
    <mergeCell ref="N456:N457"/>
    <mergeCell ref="O456:O457"/>
    <mergeCell ref="P456:R457"/>
    <mergeCell ref="B440:C440"/>
    <mergeCell ref="AD444:AD445"/>
    <mergeCell ref="AE444:AE445"/>
    <mergeCell ref="AD448:AD449"/>
    <mergeCell ref="AE448:AE449"/>
    <mergeCell ref="B452:C452"/>
    <mergeCell ref="AD430:AD431"/>
    <mergeCell ref="AE430:AE431"/>
    <mergeCell ref="AD433:AD434"/>
    <mergeCell ref="AE433:AE434"/>
    <mergeCell ref="AD436:AD437"/>
    <mergeCell ref="AE436:AE437"/>
    <mergeCell ref="P415:R416"/>
    <mergeCell ref="B419:C419"/>
    <mergeCell ref="AD424:AD425"/>
    <mergeCell ref="AE424:AE425"/>
    <mergeCell ref="AD427:AD428"/>
    <mergeCell ref="AE427:AE428"/>
    <mergeCell ref="B411:C411"/>
    <mergeCell ref="D415:D416"/>
    <mergeCell ref="E415:E416"/>
    <mergeCell ref="F415:H416"/>
    <mergeCell ref="N415:N416"/>
    <mergeCell ref="O415:O416"/>
    <mergeCell ref="P313:P314"/>
    <mergeCell ref="Q313:S314"/>
    <mergeCell ref="A402:AH402"/>
    <mergeCell ref="B404:G405"/>
    <mergeCell ref="H404:I405"/>
    <mergeCell ref="B408:E408"/>
    <mergeCell ref="F408:G409"/>
    <mergeCell ref="B409:E409"/>
    <mergeCell ref="B309:C309"/>
    <mergeCell ref="E312:F312"/>
    <mergeCell ref="E313:E314"/>
    <mergeCell ref="F313:F314"/>
    <mergeCell ref="G313:I314"/>
    <mergeCell ref="O313:O314"/>
    <mergeCell ref="AD299:AD300"/>
    <mergeCell ref="AE299:AE300"/>
    <mergeCell ref="Z301:AA301"/>
    <mergeCell ref="E302:AA303"/>
    <mergeCell ref="AD305:AD306"/>
    <mergeCell ref="AE305:AE306"/>
    <mergeCell ref="AD290:AD291"/>
    <mergeCell ref="AE290:AE291"/>
    <mergeCell ref="AD293:AD294"/>
    <mergeCell ref="AE293:AE294"/>
    <mergeCell ref="AD296:AD297"/>
    <mergeCell ref="AE296:AE297"/>
    <mergeCell ref="AD281:AD282"/>
    <mergeCell ref="AE281:AE282"/>
    <mergeCell ref="AD284:AD285"/>
    <mergeCell ref="AE284:AE285"/>
    <mergeCell ref="AD287:AD288"/>
    <mergeCell ref="AE287:AE288"/>
    <mergeCell ref="B269:P270"/>
    <mergeCell ref="B272:C272"/>
    <mergeCell ref="AD275:AD276"/>
    <mergeCell ref="AE275:AE276"/>
    <mergeCell ref="AD278:AD279"/>
    <mergeCell ref="AE278:AE279"/>
    <mergeCell ref="AD219:AD220"/>
    <mergeCell ref="AE219:AE220"/>
    <mergeCell ref="A260:AH260"/>
    <mergeCell ref="B262:G263"/>
    <mergeCell ref="H262:I263"/>
    <mergeCell ref="B266:E266"/>
    <mergeCell ref="F266:G267"/>
    <mergeCell ref="B267:E267"/>
    <mergeCell ref="AD210:AD211"/>
    <mergeCell ref="AE210:AE211"/>
    <mergeCell ref="AD213:AD214"/>
    <mergeCell ref="AE213:AE214"/>
    <mergeCell ref="AD216:AD217"/>
    <mergeCell ref="AE216:AE217"/>
    <mergeCell ref="AD191:AD192"/>
    <mergeCell ref="AE191:AE192"/>
    <mergeCell ref="B197:N198"/>
    <mergeCell ref="D204:D205"/>
    <mergeCell ref="E204:E205"/>
    <mergeCell ref="F204:H205"/>
    <mergeCell ref="N204:N205"/>
    <mergeCell ref="O204:O205"/>
    <mergeCell ref="P204:R205"/>
    <mergeCell ref="E185:AC185"/>
    <mergeCell ref="AD185:AD186"/>
    <mergeCell ref="AE185:AE186"/>
    <mergeCell ref="E188:AC188"/>
    <mergeCell ref="AD188:AD189"/>
    <mergeCell ref="AE188:AE189"/>
    <mergeCell ref="AD173:AD174"/>
    <mergeCell ref="AE173:AE174"/>
    <mergeCell ref="AD176:AD177"/>
    <mergeCell ref="AE176:AE177"/>
    <mergeCell ref="AD182:AD183"/>
    <mergeCell ref="AE182:AE183"/>
    <mergeCell ref="AD164:AD165"/>
    <mergeCell ref="AE164:AE165"/>
    <mergeCell ref="AD167:AD168"/>
    <mergeCell ref="AE167:AE168"/>
    <mergeCell ref="AD170:AD171"/>
    <mergeCell ref="AE170:AE171"/>
    <mergeCell ref="AD155:AD156"/>
    <mergeCell ref="AE155:AE156"/>
    <mergeCell ref="AD158:AD159"/>
    <mergeCell ref="AE158:AE159"/>
    <mergeCell ref="AD161:AD162"/>
    <mergeCell ref="AE161:AE162"/>
    <mergeCell ref="B146:C146"/>
    <mergeCell ref="AD149:AD150"/>
    <mergeCell ref="AE149:AE150"/>
    <mergeCell ref="B150:C150"/>
    <mergeCell ref="AD152:AD153"/>
    <mergeCell ref="AE152:AE153"/>
    <mergeCell ref="AD78:AD79"/>
    <mergeCell ref="AE78:AE79"/>
    <mergeCell ref="A134:AH134"/>
    <mergeCell ref="B138:G139"/>
    <mergeCell ref="H138:I139"/>
    <mergeCell ref="B142:E142"/>
    <mergeCell ref="F142:G143"/>
    <mergeCell ref="B143:E143"/>
    <mergeCell ref="B69:C69"/>
    <mergeCell ref="AD69:AD70"/>
    <mergeCell ref="AE69:AE70"/>
    <mergeCell ref="AD72:AD73"/>
    <mergeCell ref="AE72:AE73"/>
    <mergeCell ref="AD75:AD76"/>
    <mergeCell ref="AE75:AE76"/>
    <mergeCell ref="B59:C59"/>
    <mergeCell ref="B62:C62"/>
    <mergeCell ref="AD63:AD64"/>
    <mergeCell ref="AE63:AE64"/>
    <mergeCell ref="AD66:AD67"/>
    <mergeCell ref="AE66:AE67"/>
    <mergeCell ref="AF49:AF50"/>
    <mergeCell ref="AE52:AE53"/>
    <mergeCell ref="AF52:AF53"/>
    <mergeCell ref="E55:E56"/>
    <mergeCell ref="F55:F56"/>
    <mergeCell ref="G55:I56"/>
    <mergeCell ref="B34:N35"/>
    <mergeCell ref="E40:F40"/>
    <mergeCell ref="E41:E42"/>
    <mergeCell ref="F41:F42"/>
    <mergeCell ref="G41:I42"/>
    <mergeCell ref="AE49:AE50"/>
    <mergeCell ref="AE29:AF29"/>
    <mergeCell ref="AD30:AF31"/>
    <mergeCell ref="AG30:AG31"/>
    <mergeCell ref="B9:E9"/>
    <mergeCell ref="F9:G10"/>
    <mergeCell ref="B10:E10"/>
    <mergeCell ref="B12:N13"/>
    <mergeCell ref="E18:F18"/>
    <mergeCell ref="E19:E20"/>
    <mergeCell ref="F19:F20"/>
    <mergeCell ref="G19:I20"/>
    <mergeCell ref="A1:AH1"/>
    <mergeCell ref="A2:AH2"/>
    <mergeCell ref="A3:AH3"/>
    <mergeCell ref="AF4:AH4"/>
    <mergeCell ref="B5:G6"/>
    <mergeCell ref="H5:I6"/>
    <mergeCell ref="E25:E26"/>
    <mergeCell ref="F25:F26"/>
    <mergeCell ref="G25:I26"/>
  </mergeCells>
  <printOptions horizontalCentered="1" verticalCentered="1"/>
  <pageMargins left="0.15748031496063" right="0.196850393700787" top="0.31496062992126" bottom="0.27559055118110198" header="0.511811023622047" footer="0.511811023622047"/>
  <pageSetup paperSize="9" scale="66" firstPageNumber="2" orientation="portrait" useFirstPageNumber="1" horizontalDpi="300" verticalDpi="300" r:id="rId1"/>
  <headerFooter alignWithMargins="0"/>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29E94-6A29-45E8-944E-B851C39A9DDB}">
  <sheetPr>
    <tabColor rgb="FF002060"/>
  </sheetPr>
  <dimension ref="A1:AW101"/>
  <sheetViews>
    <sheetView showGridLines="0" view="pageBreakPreview" topLeftCell="A22" zoomScaleNormal="100" workbookViewId="0">
      <selection activeCell="AL48" sqref="AL48"/>
    </sheetView>
  </sheetViews>
  <sheetFormatPr defaultColWidth="9.109375" defaultRowHeight="10.199999999999999"/>
  <cols>
    <col min="1" max="1" width="3.6640625" style="3538" customWidth="1"/>
    <col min="2" max="2" width="0.6640625" style="3466" customWidth="1"/>
    <col min="3" max="3" width="4.44140625" style="3466" customWidth="1"/>
    <col min="4" max="4" width="3.88671875" style="3466" customWidth="1"/>
    <col min="5" max="6" width="4.88671875" style="3466" customWidth="1"/>
    <col min="7" max="9" width="3.44140625" style="3466" customWidth="1"/>
    <col min="10" max="13" width="3.6640625" style="3466" customWidth="1"/>
    <col min="14" max="14" width="4.44140625" style="3466" customWidth="1"/>
    <col min="15" max="17" width="3.33203125" style="3466" customWidth="1"/>
    <col min="18" max="20" width="3.88671875" style="3466" customWidth="1"/>
    <col min="21" max="21" width="7" style="3466" customWidth="1"/>
    <col min="22" max="23" width="3.88671875" style="3466" customWidth="1"/>
    <col min="24" max="24" width="2.88671875" style="3466" customWidth="1"/>
    <col min="25" max="33" width="3.88671875" style="3466" customWidth="1"/>
    <col min="34" max="34" width="6" style="3466" customWidth="1"/>
    <col min="35" max="35" width="4.33203125" style="3466" customWidth="1"/>
    <col min="36" max="36" width="3.88671875" style="3466" customWidth="1"/>
    <col min="37" max="38" width="3.6640625" style="3466" customWidth="1"/>
    <col min="39" max="16384" width="9.109375" style="3466"/>
  </cols>
  <sheetData>
    <row r="1" spans="1:38" ht="12">
      <c r="A1" s="6160" t="s">
        <v>6726</v>
      </c>
      <c r="B1" s="6160"/>
      <c r="C1" s="6160"/>
      <c r="D1" s="6160"/>
      <c r="E1" s="6160"/>
      <c r="F1" s="6160"/>
      <c r="G1" s="6160"/>
      <c r="H1" s="6160"/>
      <c r="I1" s="6160"/>
      <c r="J1" s="6160"/>
      <c r="K1" s="6160"/>
      <c r="L1" s="6160"/>
      <c r="M1" s="6160"/>
      <c r="N1" s="6160"/>
      <c r="O1" s="6160"/>
      <c r="P1" s="6160"/>
      <c r="Q1" s="6160"/>
      <c r="R1" s="6160"/>
      <c r="S1" s="6160"/>
      <c r="T1" s="6160"/>
      <c r="U1" s="6160"/>
      <c r="V1" s="6160"/>
      <c r="W1" s="6160"/>
      <c r="X1" s="6160"/>
      <c r="Y1" s="6160"/>
      <c r="Z1" s="6160"/>
      <c r="AA1" s="6160"/>
      <c r="AB1" s="6160"/>
      <c r="AC1" s="6160"/>
      <c r="AD1" s="6160"/>
      <c r="AE1" s="6160"/>
      <c r="AF1" s="6160"/>
      <c r="AG1" s="6160"/>
      <c r="AH1" s="6160"/>
      <c r="AI1" s="6160"/>
      <c r="AJ1" s="6160"/>
      <c r="AK1" s="3465"/>
    </row>
    <row r="2" spans="1:38">
      <c r="A2" s="6161" t="s">
        <v>4454</v>
      </c>
      <c r="B2" s="6161"/>
      <c r="C2" s="6161"/>
      <c r="D2" s="6161"/>
      <c r="E2" s="6161"/>
      <c r="F2" s="6161"/>
      <c r="G2" s="6161"/>
      <c r="H2" s="6161"/>
      <c r="I2" s="6161"/>
      <c r="J2" s="6161"/>
      <c r="K2" s="6161"/>
      <c r="L2" s="6161"/>
      <c r="M2" s="6161"/>
      <c r="N2" s="6161"/>
      <c r="O2" s="6161"/>
      <c r="P2" s="6161"/>
      <c r="Q2" s="6161"/>
      <c r="R2" s="6161"/>
      <c r="S2" s="6161"/>
      <c r="T2" s="6161"/>
      <c r="U2" s="6161"/>
      <c r="V2" s="6161"/>
      <c r="W2" s="6161"/>
      <c r="X2" s="6161"/>
      <c r="Y2" s="6161"/>
      <c r="Z2" s="6161"/>
      <c r="AA2" s="6161"/>
      <c r="AB2" s="6161"/>
      <c r="AC2" s="6161"/>
      <c r="AD2" s="6161"/>
      <c r="AE2" s="6161"/>
      <c r="AF2" s="6161"/>
      <c r="AG2" s="6161"/>
      <c r="AH2" s="6161"/>
      <c r="AI2" s="6161"/>
      <c r="AJ2" s="6161"/>
      <c r="AK2" s="3467"/>
    </row>
    <row r="3" spans="1:38">
      <c r="A3" s="6162" t="s">
        <v>6727</v>
      </c>
      <c r="B3" s="6162"/>
      <c r="C3" s="6162"/>
      <c r="D3" s="6162"/>
      <c r="E3" s="6162"/>
      <c r="F3" s="6162"/>
      <c r="G3" s="6162"/>
      <c r="H3" s="6162"/>
      <c r="I3" s="6162"/>
      <c r="J3" s="6162"/>
      <c r="K3" s="6162"/>
      <c r="L3" s="6162"/>
      <c r="M3" s="6162"/>
      <c r="N3" s="6162"/>
      <c r="O3" s="6162"/>
      <c r="P3" s="6162"/>
      <c r="Q3" s="6162"/>
      <c r="R3" s="6162"/>
      <c r="S3" s="6162"/>
      <c r="T3" s="6162"/>
      <c r="U3" s="6162"/>
      <c r="V3" s="6162"/>
      <c r="W3" s="6162"/>
      <c r="X3" s="6162"/>
      <c r="Y3" s="6162"/>
      <c r="Z3" s="6162"/>
      <c r="AA3" s="6162"/>
      <c r="AB3" s="6162"/>
      <c r="AC3" s="6162"/>
      <c r="AD3" s="6162"/>
      <c r="AE3" s="6162"/>
      <c r="AF3" s="6162"/>
      <c r="AG3" s="6162"/>
      <c r="AH3" s="6162"/>
      <c r="AI3" s="6162"/>
      <c r="AJ3" s="6162"/>
      <c r="AK3" s="3468"/>
    </row>
    <row r="4" spans="1:38" ht="26.25" customHeight="1">
      <c r="A4" s="3469"/>
      <c r="B4" s="3254"/>
      <c r="C4" s="3272"/>
      <c r="D4" s="3470"/>
      <c r="E4" s="3470"/>
      <c r="F4" s="3470"/>
      <c r="G4" s="3470"/>
      <c r="H4" s="3470"/>
      <c r="I4" s="3470"/>
      <c r="J4" s="3470"/>
      <c r="K4" s="3470"/>
      <c r="L4" s="3470"/>
      <c r="M4" s="3470"/>
      <c r="N4" s="3470"/>
      <c r="O4" s="3470"/>
      <c r="P4" s="3470"/>
      <c r="Q4" s="3470"/>
      <c r="R4" s="3471"/>
      <c r="S4" s="3471"/>
      <c r="T4" s="3471"/>
      <c r="U4" s="3471"/>
      <c r="V4" s="3471"/>
      <c r="W4" s="3471"/>
      <c r="X4" s="3471"/>
      <c r="Y4" s="3471"/>
      <c r="Z4" s="3471"/>
      <c r="AA4" s="3471"/>
      <c r="AB4" s="3471"/>
      <c r="AC4" s="3471"/>
      <c r="AD4" s="3471"/>
      <c r="AE4" s="3471"/>
      <c r="AF4" s="3471"/>
      <c r="AG4" s="3471"/>
      <c r="AH4" s="3471"/>
      <c r="AI4" s="3471"/>
      <c r="AJ4" s="3471"/>
      <c r="AK4" s="3470"/>
      <c r="AL4" s="3472"/>
    </row>
    <row r="5" spans="1:38" ht="15" customHeight="1">
      <c r="A5" s="3469"/>
      <c r="B5" s="6164" t="s">
        <v>6728</v>
      </c>
      <c r="C5" s="6165"/>
      <c r="D5" s="6165"/>
      <c r="E5" s="6165"/>
      <c r="F5" s="6165"/>
      <c r="G5" s="6166"/>
      <c r="H5" s="6170" t="s">
        <v>404</v>
      </c>
      <c r="I5" s="6171"/>
      <c r="J5" s="3473"/>
      <c r="K5" s="3474" t="s">
        <v>1812</v>
      </c>
      <c r="L5" s="3473"/>
      <c r="M5" s="3473"/>
      <c r="O5" s="3470"/>
      <c r="P5" s="3470"/>
      <c r="Q5" s="3470"/>
      <c r="R5" s="3471"/>
      <c r="S5" s="3471"/>
      <c r="T5" s="3471"/>
      <c r="U5" s="3471"/>
      <c r="V5" s="3471"/>
      <c r="W5" s="3471"/>
      <c r="X5" s="3471"/>
      <c r="Y5" s="3471"/>
      <c r="Z5" s="3471"/>
      <c r="AA5" s="3471"/>
      <c r="AB5" s="3471"/>
      <c r="AC5" s="3471"/>
      <c r="AD5" s="3471"/>
      <c r="AE5" s="3471"/>
      <c r="AF5" s="3471"/>
      <c r="AG5" s="3471"/>
      <c r="AH5" s="3471"/>
      <c r="AI5" s="3471"/>
      <c r="AJ5" s="3471"/>
      <c r="AK5" s="3470"/>
      <c r="AL5" s="3472"/>
    </row>
    <row r="6" spans="1:38" ht="15" customHeight="1">
      <c r="A6" s="3469"/>
      <c r="B6" s="6167"/>
      <c r="C6" s="6168"/>
      <c r="D6" s="6168"/>
      <c r="E6" s="6168"/>
      <c r="F6" s="6168"/>
      <c r="G6" s="6169"/>
      <c r="H6" s="6172"/>
      <c r="I6" s="6173"/>
      <c r="J6" s="3475"/>
      <c r="K6" s="3124" t="s">
        <v>1813</v>
      </c>
      <c r="L6" s="3475"/>
      <c r="M6" s="3475"/>
      <c r="O6" s="3470"/>
      <c r="P6" s="3470"/>
      <c r="Q6" s="3470"/>
      <c r="R6" s="3471"/>
      <c r="S6" s="3471"/>
      <c r="T6" s="3471"/>
      <c r="U6" s="3471"/>
      <c r="V6" s="3471"/>
      <c r="W6" s="3471"/>
      <c r="X6" s="3471"/>
      <c r="Y6" s="3471"/>
      <c r="Z6" s="3471"/>
      <c r="AA6" s="3471"/>
      <c r="AB6" s="3471"/>
      <c r="AC6" s="3471"/>
      <c r="AD6" s="3471"/>
      <c r="AE6" s="3471"/>
      <c r="AF6" s="3471"/>
      <c r="AG6" s="3471"/>
      <c r="AH6" s="3471"/>
      <c r="AI6" s="3471"/>
      <c r="AJ6" s="3471"/>
      <c r="AK6" s="3470"/>
      <c r="AL6" s="3472"/>
    </row>
    <row r="7" spans="1:38" ht="18" customHeight="1">
      <c r="A7" s="3469"/>
      <c r="B7" s="3254"/>
      <c r="C7" s="3272"/>
      <c r="D7" s="3470"/>
      <c r="E7" s="3470"/>
      <c r="F7" s="3470"/>
      <c r="G7" s="3470"/>
      <c r="H7" s="3470"/>
      <c r="I7" s="3470"/>
      <c r="J7" s="3470"/>
      <c r="K7" s="3470"/>
      <c r="L7" s="3470"/>
      <c r="M7" s="3470"/>
      <c r="N7" s="3470"/>
      <c r="O7" s="3470"/>
      <c r="P7" s="3470"/>
      <c r="Q7" s="3470"/>
      <c r="R7" s="3471"/>
      <c r="S7" s="3471"/>
      <c r="T7" s="3471"/>
      <c r="U7" s="3471"/>
      <c r="V7" s="3471"/>
      <c r="W7" s="3471"/>
      <c r="X7" s="3471"/>
      <c r="Y7" s="3471"/>
      <c r="Z7" s="3471"/>
      <c r="AA7" s="3471"/>
      <c r="AB7" s="3471"/>
      <c r="AC7" s="3471"/>
      <c r="AD7" s="3471"/>
      <c r="AE7" s="3471"/>
      <c r="AF7" s="3471"/>
      <c r="AG7" s="3471"/>
      <c r="AH7" s="3471"/>
      <c r="AI7" s="3471"/>
      <c r="AJ7" s="3471"/>
      <c r="AK7" s="3470"/>
      <c r="AL7" s="3472"/>
    </row>
    <row r="8" spans="1:38" ht="12" customHeight="1">
      <c r="A8" s="3476" t="s">
        <v>577</v>
      </c>
      <c r="B8" s="3477"/>
      <c r="C8" s="3478" t="s">
        <v>6804</v>
      </c>
      <c r="D8" s="3478"/>
      <c r="E8" s="3479"/>
      <c r="F8" s="3480"/>
      <c r="G8" s="3481"/>
      <c r="H8" s="3481"/>
      <c r="I8" s="3481"/>
      <c r="J8" s="3482"/>
      <c r="K8" s="3482"/>
      <c r="L8" s="3482"/>
      <c r="M8" s="3482"/>
      <c r="N8" s="3483"/>
      <c r="O8" s="3481"/>
      <c r="P8" s="3481"/>
      <c r="Q8" s="3477"/>
      <c r="R8" s="3129"/>
      <c r="S8" s="3213"/>
      <c r="T8" s="3484"/>
      <c r="U8" s="3484"/>
      <c r="V8" s="3484"/>
      <c r="W8" s="3484"/>
      <c r="X8" s="3484"/>
      <c r="Y8" s="3484"/>
      <c r="Z8" s="3484"/>
      <c r="AA8" s="3482"/>
      <c r="AB8" s="3482"/>
      <c r="AC8" s="3482"/>
      <c r="AD8" s="3482"/>
      <c r="AE8" s="3482"/>
      <c r="AF8" s="3477"/>
      <c r="AG8" s="3477"/>
      <c r="AH8" s="3477"/>
      <c r="AI8" s="3477"/>
      <c r="AJ8" s="3477"/>
      <c r="AK8" s="3472"/>
      <c r="AL8" s="3472"/>
    </row>
    <row r="9" spans="1:38" ht="12" customHeight="1">
      <c r="A9" s="3485"/>
      <c r="B9" s="3477"/>
      <c r="C9" s="3486" t="s">
        <v>1814</v>
      </c>
      <c r="D9" s="3486"/>
      <c r="E9" s="3479"/>
      <c r="F9" s="3480"/>
      <c r="G9" s="3481"/>
      <c r="H9" s="3481"/>
      <c r="I9" s="3481"/>
      <c r="J9" s="3482"/>
      <c r="K9" s="3482"/>
      <c r="L9" s="3482"/>
      <c r="M9" s="3482"/>
      <c r="N9" s="3483"/>
      <c r="O9" s="3481"/>
      <c r="P9" s="3481"/>
      <c r="Q9" s="3477"/>
      <c r="R9" s="3129"/>
      <c r="S9" s="3213"/>
      <c r="T9" s="3484"/>
      <c r="U9" s="3484"/>
      <c r="V9" s="3484"/>
      <c r="W9" s="3484"/>
      <c r="X9" s="3484"/>
      <c r="Y9" s="3484"/>
      <c r="Z9" s="3484"/>
      <c r="AA9" s="3482"/>
      <c r="AB9" s="3482"/>
      <c r="AC9" s="3482"/>
      <c r="AD9" s="3482"/>
      <c r="AE9" s="3482"/>
      <c r="AF9" s="3477"/>
      <c r="AG9" s="3477"/>
      <c r="AH9" s="3477"/>
      <c r="AI9" s="3477"/>
      <c r="AJ9" s="3477"/>
      <c r="AK9" s="3472"/>
      <c r="AL9" s="3472"/>
    </row>
    <row r="10" spans="1:38" ht="11.25" customHeight="1">
      <c r="A10" s="3469"/>
      <c r="B10" s="3254"/>
      <c r="C10" s="3272"/>
      <c r="D10" s="3470"/>
      <c r="E10" s="3470"/>
      <c r="F10" s="3470"/>
      <c r="G10" s="3470"/>
      <c r="H10" s="3470"/>
      <c r="I10" s="3470"/>
      <c r="J10" s="3470"/>
      <c r="K10" s="3470"/>
      <c r="L10" s="3470"/>
      <c r="M10" s="3470"/>
      <c r="N10" s="3470"/>
      <c r="O10" s="3470"/>
      <c r="P10" s="3470"/>
      <c r="Q10" s="3470"/>
      <c r="R10" s="3471"/>
      <c r="S10" s="3471"/>
      <c r="T10" s="3471"/>
      <c r="U10" s="3471"/>
      <c r="V10" s="3471"/>
      <c r="W10" s="3471"/>
      <c r="X10" s="3471"/>
      <c r="Y10" s="3471"/>
      <c r="Z10" s="3471"/>
      <c r="AA10" s="3471"/>
      <c r="AB10" s="3471"/>
      <c r="AC10" s="3471"/>
      <c r="AD10" s="3471"/>
      <c r="AE10" s="3471"/>
      <c r="AF10" s="3471"/>
      <c r="AG10" s="3471"/>
      <c r="AH10" s="3471"/>
      <c r="AI10" s="6247"/>
      <c r="AJ10" s="6247"/>
      <c r="AK10" s="3470"/>
      <c r="AL10" s="3472"/>
    </row>
    <row r="11" spans="1:38" s="3490" customFormat="1">
      <c r="A11" s="3469"/>
      <c r="B11" s="3487"/>
      <c r="C11" s="6248">
        <v>410001</v>
      </c>
      <c r="D11" s="6248"/>
      <c r="E11" s="3488"/>
      <c r="F11" s="3481"/>
      <c r="G11" s="3479"/>
      <c r="H11" s="3479"/>
      <c r="I11" s="3479"/>
      <c r="J11" s="3272"/>
      <c r="K11" s="3272"/>
      <c r="L11" s="3272"/>
      <c r="M11" s="3272"/>
      <c r="N11" s="3272"/>
      <c r="O11" s="3479"/>
      <c r="P11" s="3479"/>
      <c r="Q11" s="3477"/>
      <c r="R11" s="3477"/>
      <c r="S11" s="3472"/>
      <c r="T11" s="3472"/>
      <c r="U11" s="3477"/>
      <c r="V11" s="3477"/>
      <c r="W11" s="3477"/>
      <c r="X11" s="3477"/>
      <c r="Y11" s="3477"/>
      <c r="Z11" s="3477"/>
      <c r="AA11" s="3272"/>
      <c r="AB11" s="3272"/>
      <c r="AC11" s="3272"/>
      <c r="AD11" s="3272"/>
      <c r="AE11" s="3272"/>
      <c r="AF11" s="3477"/>
      <c r="AG11" s="3477"/>
      <c r="AH11" s="3477"/>
      <c r="AI11" s="3477"/>
      <c r="AJ11" s="3477"/>
      <c r="AK11" s="3489"/>
      <c r="AL11" s="3477"/>
    </row>
    <row r="12" spans="1:38" s="3490" customFormat="1" ht="11.25" customHeight="1">
      <c r="A12" s="3469"/>
      <c r="B12" s="3487"/>
      <c r="C12" s="6249">
        <v>1</v>
      </c>
      <c r="D12" s="6175"/>
      <c r="E12" s="6250" t="s">
        <v>6732</v>
      </c>
      <c r="F12" s="6251"/>
      <c r="G12" s="3479"/>
      <c r="H12" s="3479"/>
      <c r="I12" s="6249">
        <v>2</v>
      </c>
      <c r="J12" s="6175"/>
      <c r="K12" s="6252" t="s">
        <v>6735</v>
      </c>
      <c r="L12" s="6253"/>
      <c r="M12" s="6253"/>
      <c r="N12" s="3491"/>
      <c r="O12" s="3492"/>
      <c r="P12" s="3493" t="s">
        <v>6805</v>
      </c>
      <c r="Q12" s="3493"/>
      <c r="R12" s="3493"/>
      <c r="S12" s="3493"/>
      <c r="T12" s="3493"/>
      <c r="U12" s="3494"/>
      <c r="V12" s="3472"/>
      <c r="W12" s="3472"/>
      <c r="X12" s="3477"/>
      <c r="Y12" s="3477"/>
      <c r="Z12" s="3477"/>
      <c r="AA12" s="3272"/>
      <c r="AB12" s="3272"/>
      <c r="AC12" s="3272"/>
      <c r="AD12" s="3272"/>
      <c r="AE12" s="3272"/>
      <c r="AF12" s="3477"/>
      <c r="AG12" s="3477"/>
      <c r="AH12" s="3477"/>
      <c r="AI12" s="3477"/>
      <c r="AJ12" s="3477"/>
      <c r="AK12" s="3489"/>
      <c r="AL12" s="3477"/>
    </row>
    <row r="13" spans="1:38" s="3490" customFormat="1" ht="11.25" customHeight="1">
      <c r="A13" s="3469"/>
      <c r="B13" s="3487"/>
      <c r="C13" s="6249"/>
      <c r="D13" s="6176"/>
      <c r="E13" s="6250"/>
      <c r="F13" s="6251"/>
      <c r="G13" s="3479"/>
      <c r="H13" s="3479"/>
      <c r="I13" s="6249"/>
      <c r="J13" s="6176"/>
      <c r="K13" s="6252"/>
      <c r="L13" s="6253"/>
      <c r="M13" s="6253"/>
      <c r="N13" s="3491"/>
      <c r="O13" s="3495"/>
      <c r="P13" s="3496" t="s">
        <v>6806</v>
      </c>
      <c r="Q13" s="3497"/>
      <c r="R13" s="3497"/>
      <c r="S13" s="3497"/>
      <c r="T13" s="3497"/>
      <c r="U13" s="3498"/>
      <c r="V13" s="3472"/>
      <c r="W13" s="3472"/>
      <c r="X13" s="3477"/>
      <c r="Y13" s="3477"/>
      <c r="Z13" s="3477"/>
      <c r="AA13" s="3466"/>
      <c r="AB13" s="3466"/>
      <c r="AC13" s="3466"/>
      <c r="AD13" s="3466"/>
      <c r="AE13" s="3466"/>
      <c r="AF13" s="3477"/>
      <c r="AG13" s="3477"/>
      <c r="AH13" s="3477"/>
      <c r="AI13" s="3499"/>
      <c r="AJ13" s="3466"/>
      <c r="AK13" s="3489"/>
      <c r="AL13" s="3477"/>
    </row>
    <row r="14" spans="1:38" ht="11.25" customHeight="1">
      <c r="A14" s="3500"/>
      <c r="B14" s="3501"/>
      <c r="C14" s="3502"/>
      <c r="D14" s="3503"/>
      <c r="E14" s="3503"/>
      <c r="F14" s="3503"/>
      <c r="G14" s="3503"/>
      <c r="H14" s="3503"/>
      <c r="I14" s="3503"/>
      <c r="J14" s="3503"/>
      <c r="K14" s="3503"/>
      <c r="L14" s="3503"/>
      <c r="M14" s="3503"/>
      <c r="N14" s="3503"/>
      <c r="O14" s="3503"/>
      <c r="P14" s="3503"/>
      <c r="Q14" s="3503"/>
      <c r="R14" s="3504"/>
      <c r="S14" s="3504"/>
      <c r="T14" s="3504"/>
      <c r="U14" s="3504"/>
      <c r="V14" s="3504"/>
      <c r="W14" s="3504"/>
      <c r="X14" s="3504"/>
      <c r="Y14" s="3504"/>
      <c r="Z14" s="3504"/>
      <c r="AA14" s="3504"/>
      <c r="AB14" s="3504"/>
      <c r="AC14" s="3504"/>
      <c r="AD14" s="3504"/>
      <c r="AE14" s="3504"/>
      <c r="AF14" s="3504"/>
      <c r="AG14" s="3504"/>
      <c r="AH14" s="3504"/>
      <c r="AI14" s="3505"/>
      <c r="AJ14" s="3505"/>
      <c r="AK14" s="3470"/>
      <c r="AL14" s="3472"/>
    </row>
    <row r="15" spans="1:38" ht="11.25" customHeight="1">
      <c r="A15" s="3469"/>
      <c r="B15" s="3254"/>
      <c r="C15" s="3272"/>
      <c r="D15" s="3470"/>
      <c r="E15" s="3470"/>
      <c r="F15" s="3470"/>
      <c r="G15" s="3470"/>
      <c r="H15" s="3470"/>
      <c r="I15" s="3470"/>
      <c r="J15" s="3470"/>
      <c r="K15" s="3470"/>
      <c r="L15" s="3470"/>
      <c r="M15" s="3470"/>
      <c r="N15" s="3470"/>
      <c r="O15" s="3470"/>
      <c r="P15" s="3470"/>
      <c r="Q15" s="3470"/>
      <c r="R15" s="3471"/>
      <c r="S15" s="3471"/>
      <c r="T15" s="3471"/>
      <c r="U15" s="3471"/>
      <c r="V15" s="3471"/>
      <c r="W15" s="3471"/>
      <c r="X15" s="3471"/>
      <c r="Y15" s="3471"/>
      <c r="Z15" s="3471"/>
      <c r="AA15" s="3471"/>
      <c r="AB15" s="3471"/>
      <c r="AC15" s="3471"/>
      <c r="AD15" s="3471"/>
      <c r="AE15" s="3471"/>
      <c r="AF15" s="3471"/>
      <c r="AG15" s="3471"/>
      <c r="AH15" s="3471"/>
      <c r="AI15" s="3506"/>
      <c r="AJ15" s="3506"/>
      <c r="AK15" s="3470"/>
      <c r="AL15" s="3472"/>
    </row>
    <row r="16" spans="1:38" ht="12" customHeight="1">
      <c r="A16" s="3476" t="s">
        <v>578</v>
      </c>
      <c r="B16" s="3477"/>
      <c r="C16" s="3478" t="s">
        <v>1815</v>
      </c>
      <c r="D16" s="3478"/>
      <c r="E16" s="3479"/>
      <c r="F16" s="3480"/>
      <c r="G16" s="3481"/>
      <c r="H16" s="3481"/>
      <c r="I16" s="3481"/>
      <c r="J16" s="3482"/>
      <c r="K16" s="3482"/>
      <c r="L16" s="3482"/>
      <c r="M16" s="3482"/>
      <c r="N16" s="3483"/>
      <c r="O16" s="3481"/>
      <c r="P16" s="3481"/>
      <c r="Q16" s="3477"/>
      <c r="R16" s="3129"/>
      <c r="S16" s="3213"/>
      <c r="T16" s="3484"/>
      <c r="U16" s="3484"/>
      <c r="V16" s="3484"/>
      <c r="W16" s="3484"/>
      <c r="X16" s="3484"/>
      <c r="Y16" s="3484"/>
      <c r="Z16" s="3484"/>
      <c r="AA16" s="3482"/>
      <c r="AB16" s="3482"/>
      <c r="AC16" s="3482"/>
      <c r="AD16" s="3482"/>
      <c r="AE16" s="3482"/>
      <c r="AF16" s="3477"/>
      <c r="AG16" s="3477"/>
      <c r="AH16" s="3477"/>
      <c r="AI16" s="3477"/>
      <c r="AJ16" s="3477"/>
      <c r="AK16" s="3472"/>
      <c r="AL16" s="3472"/>
    </row>
    <row r="17" spans="1:49" ht="12" customHeight="1">
      <c r="A17" s="3485"/>
      <c r="B17" s="3477"/>
      <c r="C17" s="3486" t="s">
        <v>1816</v>
      </c>
      <c r="D17" s="3486"/>
      <c r="E17" s="3479"/>
      <c r="F17" s="3480"/>
      <c r="G17" s="3481"/>
      <c r="H17" s="3481"/>
      <c r="I17" s="3481"/>
      <c r="J17" s="3482"/>
      <c r="K17" s="3482"/>
      <c r="L17" s="3482"/>
      <c r="M17" s="3482"/>
      <c r="N17" s="3483"/>
      <c r="O17" s="3481"/>
      <c r="P17" s="3481"/>
      <c r="Q17" s="3477"/>
      <c r="R17" s="3129"/>
      <c r="S17" s="3213"/>
      <c r="T17" s="3484"/>
      <c r="U17" s="3484"/>
      <c r="V17" s="3484"/>
      <c r="W17" s="3484"/>
      <c r="X17" s="3484"/>
      <c r="Y17" s="3484"/>
      <c r="Z17" s="3484"/>
      <c r="AA17" s="3482"/>
      <c r="AB17" s="3482"/>
      <c r="AC17" s="3482"/>
      <c r="AD17" s="3482"/>
      <c r="AE17" s="3482"/>
      <c r="AF17" s="3477"/>
      <c r="AG17" s="3477"/>
      <c r="AH17" s="3477"/>
      <c r="AI17" s="3477"/>
      <c r="AJ17" s="3477"/>
      <c r="AK17" s="3472"/>
      <c r="AL17" s="3472"/>
    </row>
    <row r="18" spans="1:49" s="3198" customFormat="1" ht="8.25" customHeight="1">
      <c r="A18" s="3194"/>
      <c r="B18" s="3507"/>
      <c r="C18" s="3115"/>
      <c r="D18" s="3508"/>
      <c r="E18" s="3509"/>
      <c r="F18" s="3508"/>
      <c r="G18" s="3509"/>
      <c r="H18" s="3509"/>
      <c r="I18" s="3509"/>
      <c r="J18" s="3509"/>
      <c r="K18" s="3509"/>
      <c r="L18" s="3272"/>
      <c r="M18" s="3272"/>
      <c r="N18" s="3272"/>
      <c r="O18" s="3272"/>
      <c r="P18" s="3272"/>
      <c r="Q18" s="3510"/>
      <c r="R18" s="3137"/>
      <c r="S18" s="3191"/>
      <c r="T18" s="3191"/>
      <c r="U18" s="3511"/>
      <c r="V18" s="3512"/>
      <c r="W18" s="3512"/>
      <c r="X18" s="3512"/>
      <c r="Y18" s="3512"/>
      <c r="Z18" s="3512"/>
      <c r="AA18" s="3512"/>
      <c r="AB18" s="3512"/>
      <c r="AC18" s="3513"/>
      <c r="AD18" s="3514"/>
      <c r="AE18" s="3515"/>
      <c r="AF18" s="3516"/>
      <c r="AG18" s="3517"/>
      <c r="AH18" s="3117"/>
      <c r="AI18" s="3117"/>
      <c r="AJ18" s="3117"/>
      <c r="AK18" s="3197"/>
      <c r="AL18" s="3197"/>
      <c r="AM18" s="3197"/>
      <c r="AN18" s="3197"/>
      <c r="AO18" s="3197"/>
      <c r="AP18" s="3197"/>
      <c r="AQ18" s="3197"/>
      <c r="AR18" s="3197"/>
      <c r="AS18" s="3197"/>
      <c r="AT18" s="3197"/>
      <c r="AU18" s="3197"/>
      <c r="AV18" s="3197"/>
      <c r="AW18" s="3197"/>
    </row>
    <row r="19" spans="1:49" s="3198" customFormat="1" ht="11.25" customHeight="1">
      <c r="A19" s="3194"/>
      <c r="B19" s="3507"/>
      <c r="C19" s="3137"/>
      <c r="D19" s="3137"/>
      <c r="E19" s="3137"/>
      <c r="F19" s="3137"/>
      <c r="G19" s="3137"/>
      <c r="H19" s="3137"/>
      <c r="I19" s="3137"/>
      <c r="J19" s="3137"/>
      <c r="K19" s="3137"/>
      <c r="L19" s="3137"/>
      <c r="M19" s="3272"/>
      <c r="N19" s="3272"/>
      <c r="O19" s="3272"/>
      <c r="P19" s="3272"/>
      <c r="Q19" s="3510"/>
      <c r="R19" s="3137"/>
      <c r="S19" s="3191"/>
      <c r="T19" s="3191"/>
      <c r="U19" s="3511"/>
      <c r="V19" s="3512"/>
      <c r="W19" s="3512"/>
      <c r="X19" s="3512"/>
      <c r="Y19" s="3512"/>
      <c r="Z19" s="3512"/>
      <c r="AA19" s="3512"/>
      <c r="AB19" s="3512"/>
      <c r="AC19" s="6254" t="s">
        <v>156</v>
      </c>
      <c r="AD19" s="6255"/>
      <c r="AE19" s="6255"/>
      <c r="AF19" s="6255"/>
      <c r="AG19" s="6256"/>
      <c r="AH19" s="3518"/>
      <c r="AI19" s="3117"/>
      <c r="AJ19" s="3117"/>
      <c r="AK19" s="3197"/>
      <c r="AL19" s="3197"/>
      <c r="AM19" s="3197"/>
      <c r="AN19" s="3197"/>
      <c r="AO19" s="3197"/>
      <c r="AP19" s="3197"/>
      <c r="AQ19" s="3197"/>
      <c r="AR19" s="3197"/>
      <c r="AS19" s="3197"/>
      <c r="AT19" s="3197"/>
      <c r="AU19" s="3197"/>
      <c r="AV19" s="3197"/>
      <c r="AW19" s="3197"/>
    </row>
    <row r="20" spans="1:49" s="3198" customFormat="1" ht="11.25" customHeight="1">
      <c r="A20" s="3194"/>
      <c r="B20" s="3507"/>
      <c r="C20" s="3519"/>
      <c r="D20" s="3519"/>
      <c r="E20" s="3519"/>
      <c r="F20" s="3519"/>
      <c r="G20" s="3519"/>
      <c r="H20" s="3519"/>
      <c r="I20" s="3519"/>
      <c r="J20" s="3519"/>
      <c r="K20" s="3519"/>
      <c r="L20" s="3519"/>
      <c r="M20" s="3272"/>
      <c r="N20" s="3272"/>
      <c r="O20" s="3272"/>
      <c r="P20" s="3272"/>
      <c r="Q20" s="3510"/>
      <c r="R20" s="3137"/>
      <c r="S20" s="3191"/>
      <c r="T20" s="3191"/>
      <c r="U20" s="3511"/>
      <c r="V20" s="3512"/>
      <c r="W20" s="3512"/>
      <c r="X20" s="3512"/>
      <c r="Y20" s="3512"/>
      <c r="Z20" s="3512"/>
      <c r="AA20" s="3512"/>
      <c r="AB20" s="3512"/>
      <c r="AC20" s="6257" t="s">
        <v>157</v>
      </c>
      <c r="AD20" s="6258"/>
      <c r="AE20" s="6258"/>
      <c r="AF20" s="6258"/>
      <c r="AG20" s="6259"/>
      <c r="AH20" s="3520"/>
      <c r="AI20" s="3117"/>
      <c r="AJ20" s="3117"/>
      <c r="AK20" s="3197"/>
      <c r="AL20" s="3197"/>
      <c r="AM20" s="3197"/>
      <c r="AN20" s="3197"/>
      <c r="AO20" s="3197"/>
      <c r="AP20" s="3197"/>
      <c r="AQ20" s="3197"/>
      <c r="AR20" s="3197"/>
      <c r="AS20" s="3197"/>
      <c r="AT20" s="3197"/>
      <c r="AU20" s="3197"/>
      <c r="AV20" s="3197"/>
      <c r="AW20" s="3197"/>
    </row>
    <row r="21" spans="1:49" s="3198" customFormat="1" ht="15" customHeight="1">
      <c r="A21" s="3194"/>
      <c r="B21" s="3507"/>
      <c r="C21" s="3129"/>
      <c r="D21" s="3508"/>
      <c r="E21" s="3509"/>
      <c r="F21" s="3508"/>
      <c r="G21" s="3509"/>
      <c r="H21" s="3509"/>
      <c r="I21" s="3509"/>
      <c r="J21" s="3509"/>
      <c r="K21" s="3509"/>
      <c r="L21" s="3272"/>
      <c r="M21" s="3272"/>
      <c r="N21" s="3272"/>
      <c r="O21" s="3272"/>
      <c r="P21" s="3272"/>
      <c r="Q21" s="3510"/>
      <c r="R21" s="3137"/>
      <c r="S21" s="3191"/>
      <c r="T21" s="3191"/>
      <c r="U21" s="3511"/>
      <c r="V21" s="3512"/>
      <c r="W21" s="3512"/>
      <c r="X21" s="3512"/>
      <c r="Y21" s="3512"/>
      <c r="Z21" s="3512"/>
      <c r="AA21" s="3512"/>
      <c r="AB21" s="3512"/>
      <c r="AC21" s="3521"/>
      <c r="AD21" s="3522"/>
      <c r="AE21" s="6260">
        <v>4100</v>
      </c>
      <c r="AF21" s="6260"/>
      <c r="AG21" s="3523"/>
      <c r="AH21" s="3117"/>
      <c r="AI21" s="3117"/>
      <c r="AJ21" s="3117"/>
      <c r="AK21" s="3197"/>
      <c r="AL21" s="3197"/>
      <c r="AM21" s="3197"/>
      <c r="AN21" s="3197"/>
      <c r="AO21" s="3197"/>
      <c r="AP21" s="3197"/>
      <c r="AQ21" s="3197"/>
      <c r="AR21" s="3197"/>
      <c r="AS21" s="3197"/>
      <c r="AT21" s="3197"/>
      <c r="AU21" s="3197"/>
      <c r="AV21" s="3197"/>
      <c r="AW21" s="3197"/>
    </row>
    <row r="22" spans="1:49" s="3198" customFormat="1" ht="11.25" customHeight="1">
      <c r="A22" s="3194"/>
      <c r="B22" s="3507"/>
      <c r="C22" s="3129"/>
      <c r="D22" s="3508"/>
      <c r="E22" s="3509"/>
      <c r="F22" s="3508"/>
      <c r="G22" s="3509"/>
      <c r="H22" s="3509"/>
      <c r="I22" s="3509"/>
      <c r="J22" s="3509"/>
      <c r="K22" s="3509"/>
      <c r="L22" s="3272"/>
      <c r="M22" s="3272"/>
      <c r="N22" s="3272"/>
      <c r="O22" s="3272"/>
      <c r="P22" s="3272"/>
      <c r="Q22" s="3272"/>
      <c r="R22" s="3137"/>
      <c r="S22" s="3137"/>
      <c r="T22" s="3272"/>
      <c r="U22" s="3272"/>
      <c r="V22" s="3272"/>
      <c r="W22" s="3272"/>
      <c r="X22" s="3512"/>
      <c r="Y22" s="3512"/>
      <c r="Z22" s="3512"/>
      <c r="AA22" s="3512"/>
      <c r="AB22" s="3512"/>
      <c r="AC22" s="6261" t="s">
        <v>125</v>
      </c>
      <c r="AD22" s="6180"/>
      <c r="AE22" s="6181"/>
      <c r="AF22" s="6182"/>
      <c r="AG22" s="3524"/>
      <c r="AH22" s="3117"/>
      <c r="AI22" s="3117"/>
      <c r="AJ22" s="3117"/>
      <c r="AK22" s="3197"/>
      <c r="AL22" s="3197"/>
      <c r="AM22" s="3197"/>
      <c r="AN22" s="3197"/>
      <c r="AO22" s="3197"/>
      <c r="AP22" s="3197"/>
      <c r="AQ22" s="3197"/>
      <c r="AR22" s="3197"/>
      <c r="AS22" s="3197"/>
      <c r="AT22" s="3197"/>
      <c r="AU22" s="3197"/>
      <c r="AV22" s="3197"/>
      <c r="AW22" s="3197"/>
    </row>
    <row r="23" spans="1:49" s="3198" customFormat="1" ht="11.25" customHeight="1">
      <c r="A23" s="3194"/>
      <c r="B23" s="3507"/>
      <c r="C23" s="3129" t="s">
        <v>86</v>
      </c>
      <c r="D23" s="6263"/>
      <c r="E23" s="6263"/>
      <c r="F23" s="6263"/>
      <c r="G23" s="6263"/>
      <c r="H23" s="6263"/>
      <c r="I23" s="6263"/>
      <c r="J23" s="6263"/>
      <c r="K23" s="6263"/>
      <c r="L23" s="3272"/>
      <c r="M23" s="3272"/>
      <c r="N23" s="3272"/>
      <c r="O23" s="3272"/>
      <c r="P23" s="3272"/>
      <c r="Q23" s="3272"/>
      <c r="R23" s="3137"/>
      <c r="S23" s="3137"/>
      <c r="T23" s="3272"/>
      <c r="U23" s="3272"/>
      <c r="V23" s="3272"/>
      <c r="W23" s="3272"/>
      <c r="X23" s="3512"/>
      <c r="Y23" s="3512"/>
      <c r="Z23" s="3512"/>
      <c r="AA23" s="3512"/>
      <c r="AB23" s="3512"/>
      <c r="AC23" s="6262"/>
      <c r="AD23" s="6183"/>
      <c r="AE23" s="6184"/>
      <c r="AF23" s="6185"/>
      <c r="AG23" s="3524"/>
      <c r="AH23" s="3117"/>
      <c r="AI23" s="3117"/>
      <c r="AJ23" s="3117"/>
      <c r="AK23" s="3197"/>
      <c r="AL23" s="3197"/>
      <c r="AM23" s="3197"/>
      <c r="AN23" s="3197"/>
      <c r="AO23" s="3197"/>
      <c r="AP23" s="3197"/>
      <c r="AQ23" s="3197"/>
      <c r="AR23" s="3197"/>
      <c r="AS23" s="3197"/>
      <c r="AT23" s="3197"/>
      <c r="AU23" s="3197"/>
      <c r="AV23" s="3197"/>
      <c r="AW23" s="3197"/>
    </row>
    <row r="24" spans="1:49" s="3198" customFormat="1" ht="8.25" customHeight="1">
      <c r="A24" s="3194"/>
      <c r="B24" s="3507"/>
      <c r="C24" s="3129"/>
      <c r="D24" s="3508"/>
      <c r="E24" s="3509"/>
      <c r="F24" s="3508"/>
      <c r="G24" s="3509"/>
      <c r="H24" s="3509"/>
      <c r="I24" s="3509"/>
      <c r="J24" s="3509"/>
      <c r="K24" s="3509"/>
      <c r="L24" s="3272"/>
      <c r="M24" s="3272"/>
      <c r="N24" s="3272"/>
      <c r="O24" s="3482"/>
      <c r="P24" s="3272"/>
      <c r="Q24" s="3510"/>
      <c r="R24" s="3137"/>
      <c r="S24" s="3191"/>
      <c r="T24" s="3482"/>
      <c r="U24" s="3272"/>
      <c r="V24" s="3510"/>
      <c r="W24" s="3512"/>
      <c r="X24" s="3512"/>
      <c r="Y24" s="3512"/>
      <c r="Z24" s="3512"/>
      <c r="AA24" s="3512"/>
      <c r="AB24" s="3512"/>
      <c r="AC24" s="3521"/>
      <c r="AD24" s="3525"/>
      <c r="AE24" s="3525"/>
      <c r="AF24" s="3526"/>
      <c r="AG24" s="3527"/>
      <c r="AH24" s="3117"/>
      <c r="AI24" s="3117"/>
      <c r="AJ24" s="3117"/>
      <c r="AK24" s="3197"/>
      <c r="AL24" s="3197"/>
      <c r="AM24" s="3197"/>
      <c r="AN24" s="3197"/>
      <c r="AO24" s="3197"/>
      <c r="AP24" s="3197"/>
      <c r="AQ24" s="3197"/>
      <c r="AR24" s="3197"/>
      <c r="AS24" s="3197"/>
      <c r="AT24" s="3197"/>
      <c r="AU24" s="3197"/>
      <c r="AV24" s="3197"/>
      <c r="AW24" s="3197"/>
    </row>
    <row r="25" spans="1:49" s="3198" customFormat="1" ht="11.25" customHeight="1">
      <c r="A25" s="3194"/>
      <c r="B25" s="3507"/>
      <c r="C25" s="3129"/>
      <c r="D25" s="3508"/>
      <c r="E25" s="3509"/>
      <c r="F25" s="3508"/>
      <c r="G25" s="3509"/>
      <c r="H25" s="3509"/>
      <c r="I25" s="3509"/>
      <c r="J25" s="3509"/>
      <c r="K25" s="3509"/>
      <c r="L25" s="3272"/>
      <c r="M25" s="3272"/>
      <c r="N25" s="3272"/>
      <c r="O25" s="3272"/>
      <c r="P25" s="3272"/>
      <c r="Q25" s="3272"/>
      <c r="R25" s="3137"/>
      <c r="S25" s="3137"/>
      <c r="T25" s="3272"/>
      <c r="U25" s="3272"/>
      <c r="V25" s="3272"/>
      <c r="W25" s="3272"/>
      <c r="X25" s="3512"/>
      <c r="Y25" s="3512"/>
      <c r="Z25" s="3512"/>
      <c r="AA25" s="3512"/>
      <c r="AB25" s="3512"/>
      <c r="AC25" s="6261" t="s">
        <v>135</v>
      </c>
      <c r="AD25" s="6180"/>
      <c r="AE25" s="6181"/>
      <c r="AF25" s="6182"/>
      <c r="AG25" s="3523"/>
      <c r="AH25" s="3117"/>
      <c r="AI25" s="3117"/>
      <c r="AJ25" s="3117"/>
      <c r="AK25" s="3197"/>
      <c r="AL25" s="3197"/>
      <c r="AM25" s="3197"/>
      <c r="AN25" s="3197"/>
      <c r="AO25" s="3197"/>
      <c r="AP25" s="3197"/>
      <c r="AQ25" s="3197"/>
      <c r="AR25" s="3197"/>
      <c r="AS25" s="3197"/>
      <c r="AT25" s="3197"/>
      <c r="AU25" s="3197"/>
      <c r="AV25" s="3197"/>
      <c r="AW25" s="3197"/>
    </row>
    <row r="26" spans="1:49" s="3198" customFormat="1" ht="11.25" customHeight="1">
      <c r="A26" s="3194"/>
      <c r="B26" s="3507"/>
      <c r="C26" s="3129" t="s">
        <v>89</v>
      </c>
      <c r="D26" s="6263"/>
      <c r="E26" s="6263"/>
      <c r="F26" s="6263"/>
      <c r="G26" s="6263"/>
      <c r="H26" s="6263"/>
      <c r="I26" s="6263"/>
      <c r="J26" s="6263"/>
      <c r="K26" s="6263"/>
      <c r="L26" s="3272"/>
      <c r="M26" s="3272"/>
      <c r="N26" s="3272"/>
      <c r="O26" s="3272"/>
      <c r="P26" s="3272"/>
      <c r="Q26" s="3272"/>
      <c r="R26" s="3137"/>
      <c r="S26" s="3137"/>
      <c r="T26" s="3272"/>
      <c r="U26" s="3272"/>
      <c r="V26" s="3272"/>
      <c r="W26" s="3272"/>
      <c r="X26" s="3512"/>
      <c r="Y26" s="3512"/>
      <c r="Z26" s="3512"/>
      <c r="AA26" s="3512"/>
      <c r="AB26" s="3512"/>
      <c r="AC26" s="6262"/>
      <c r="AD26" s="6183"/>
      <c r="AE26" s="6184"/>
      <c r="AF26" s="6185"/>
      <c r="AG26" s="3523"/>
      <c r="AH26" s="3117"/>
      <c r="AI26" s="3117"/>
      <c r="AJ26" s="3117"/>
      <c r="AK26" s="3197"/>
      <c r="AL26" s="3197"/>
      <c r="AM26" s="3197"/>
      <c r="AN26" s="3197"/>
      <c r="AO26" s="3197"/>
      <c r="AP26" s="3197"/>
      <c r="AQ26" s="3197"/>
      <c r="AR26" s="3197"/>
      <c r="AS26" s="3197"/>
      <c r="AT26" s="3197"/>
      <c r="AU26" s="3197"/>
      <c r="AV26" s="3197"/>
      <c r="AW26" s="3197"/>
    </row>
    <row r="27" spans="1:49" s="3198" customFormat="1" ht="8.25" customHeight="1">
      <c r="A27" s="3194"/>
      <c r="B27" s="3507"/>
      <c r="C27" s="3129"/>
      <c r="D27" s="3508"/>
      <c r="E27" s="3509"/>
      <c r="F27" s="3508"/>
      <c r="G27" s="3509"/>
      <c r="H27" s="3509"/>
      <c r="I27" s="3509"/>
      <c r="J27" s="3509"/>
      <c r="K27" s="3509"/>
      <c r="L27" s="3272"/>
      <c r="M27" s="3272"/>
      <c r="N27" s="3272"/>
      <c r="O27" s="3482"/>
      <c r="P27" s="3272"/>
      <c r="Q27" s="3510"/>
      <c r="R27" s="3137"/>
      <c r="S27" s="3191"/>
      <c r="T27" s="3482"/>
      <c r="U27" s="3272"/>
      <c r="V27" s="3510"/>
      <c r="W27" s="3512"/>
      <c r="X27" s="3512"/>
      <c r="Y27" s="3512"/>
      <c r="Z27" s="3512"/>
      <c r="AA27" s="3512"/>
      <c r="AB27" s="3512"/>
      <c r="AC27" s="3521"/>
      <c r="AD27" s="3525"/>
      <c r="AE27" s="3525"/>
      <c r="AF27" s="3528"/>
      <c r="AG27" s="3523"/>
      <c r="AH27" s="3117"/>
      <c r="AI27" s="3117"/>
      <c r="AJ27" s="3117"/>
      <c r="AK27" s="3197"/>
      <c r="AL27" s="3197"/>
      <c r="AM27" s="3197"/>
      <c r="AN27" s="3197"/>
      <c r="AO27" s="3197"/>
      <c r="AP27" s="3197"/>
      <c r="AQ27" s="3197"/>
      <c r="AR27" s="3197"/>
      <c r="AS27" s="3197"/>
      <c r="AT27" s="3197"/>
      <c r="AU27" s="3197"/>
      <c r="AV27" s="3197"/>
      <c r="AW27" s="3197"/>
    </row>
    <row r="28" spans="1:49" s="3198" customFormat="1" ht="11.25" customHeight="1">
      <c r="A28" s="3194"/>
      <c r="B28" s="3507"/>
      <c r="C28" s="3129"/>
      <c r="D28" s="3508"/>
      <c r="E28" s="3509"/>
      <c r="F28" s="3508"/>
      <c r="G28" s="3509"/>
      <c r="H28" s="3509"/>
      <c r="I28" s="3509"/>
      <c r="J28" s="3509"/>
      <c r="K28" s="3509"/>
      <c r="L28" s="3272"/>
      <c r="M28" s="3272"/>
      <c r="N28" s="3272"/>
      <c r="O28" s="3272"/>
      <c r="P28" s="3272"/>
      <c r="Q28" s="3272"/>
      <c r="R28" s="3137"/>
      <c r="S28" s="3137"/>
      <c r="T28" s="3272"/>
      <c r="U28" s="3272"/>
      <c r="V28" s="3272"/>
      <c r="W28" s="3272"/>
      <c r="X28" s="3512"/>
      <c r="Y28" s="3512"/>
      <c r="Z28" s="3512"/>
      <c r="AA28" s="3512"/>
      <c r="AB28" s="3512"/>
      <c r="AC28" s="6261" t="s">
        <v>140</v>
      </c>
      <c r="AD28" s="6180"/>
      <c r="AE28" s="6181"/>
      <c r="AF28" s="6182"/>
      <c r="AG28" s="3523"/>
      <c r="AH28" s="3117"/>
      <c r="AI28" s="3117"/>
      <c r="AJ28" s="3117"/>
      <c r="AK28" s="3197"/>
      <c r="AL28" s="3197"/>
      <c r="AM28" s="3197"/>
      <c r="AN28" s="3197"/>
      <c r="AO28" s="3197"/>
      <c r="AP28" s="3197"/>
      <c r="AQ28" s="3197"/>
      <c r="AR28" s="3197"/>
      <c r="AS28" s="3197"/>
      <c r="AT28" s="3197"/>
      <c r="AU28" s="3197"/>
      <c r="AV28" s="3197"/>
      <c r="AW28" s="3197"/>
    </row>
    <row r="29" spans="1:49" s="3198" customFormat="1" ht="11.25" customHeight="1">
      <c r="A29" s="3194"/>
      <c r="B29" s="3507"/>
      <c r="C29" s="3529" t="s">
        <v>102</v>
      </c>
      <c r="D29" s="6263"/>
      <c r="E29" s="6263"/>
      <c r="F29" s="6263"/>
      <c r="G29" s="6263"/>
      <c r="H29" s="6263"/>
      <c r="I29" s="6263"/>
      <c r="J29" s="6263"/>
      <c r="K29" s="6263"/>
      <c r="L29" s="3272"/>
      <c r="M29" s="3272"/>
      <c r="N29" s="3272"/>
      <c r="O29" s="3272"/>
      <c r="P29" s="3272"/>
      <c r="Q29" s="3272"/>
      <c r="R29" s="3137"/>
      <c r="S29" s="3137"/>
      <c r="T29" s="3272"/>
      <c r="U29" s="3272"/>
      <c r="V29" s="3272"/>
      <c r="W29" s="3272"/>
      <c r="X29" s="3512"/>
      <c r="Y29" s="3512"/>
      <c r="Z29" s="3512"/>
      <c r="AA29" s="3512"/>
      <c r="AB29" s="3512"/>
      <c r="AC29" s="6262"/>
      <c r="AD29" s="6183"/>
      <c r="AE29" s="6184"/>
      <c r="AF29" s="6185"/>
      <c r="AG29" s="3523"/>
      <c r="AH29" s="3117"/>
      <c r="AI29" s="3117"/>
      <c r="AJ29" s="3117"/>
      <c r="AK29" s="3197"/>
      <c r="AL29" s="3197"/>
      <c r="AM29" s="3197"/>
      <c r="AN29" s="3197"/>
      <c r="AO29" s="3197"/>
      <c r="AP29" s="3197"/>
      <c r="AQ29" s="3197"/>
      <c r="AR29" s="3197"/>
      <c r="AS29" s="3197"/>
      <c r="AT29" s="3197"/>
      <c r="AU29" s="3197"/>
      <c r="AV29" s="3197"/>
      <c r="AW29" s="3197"/>
    </row>
    <row r="30" spans="1:49" s="3198" customFormat="1" ht="11.25" customHeight="1">
      <c r="A30" s="3194"/>
      <c r="B30" s="3507"/>
      <c r="C30" s="3129"/>
      <c r="D30" s="3508"/>
      <c r="E30" s="3509"/>
      <c r="F30" s="3508"/>
      <c r="G30" s="3509"/>
      <c r="H30" s="3509"/>
      <c r="I30" s="3509"/>
      <c r="J30" s="3509"/>
      <c r="K30" s="3509"/>
      <c r="L30" s="3272"/>
      <c r="M30" s="3272"/>
      <c r="N30" s="3272"/>
      <c r="O30" s="3272"/>
      <c r="P30" s="3272"/>
      <c r="Q30" s="3510"/>
      <c r="R30" s="3137"/>
      <c r="S30" s="3191"/>
      <c r="T30" s="3191"/>
      <c r="U30" s="3511"/>
      <c r="V30" s="3512"/>
      <c r="W30" s="3512"/>
      <c r="X30" s="3512"/>
      <c r="Y30" s="3512"/>
      <c r="Z30" s="3512"/>
      <c r="AA30" s="3512"/>
      <c r="AB30" s="3512"/>
      <c r="AC30" s="3521"/>
      <c r="AD30" s="3525"/>
      <c r="AE30" s="3525"/>
      <c r="AF30" s="3526"/>
      <c r="AG30" s="3527"/>
      <c r="AH30" s="3117"/>
      <c r="AI30" s="3117"/>
      <c r="AJ30" s="3117"/>
      <c r="AK30" s="3197"/>
      <c r="AL30" s="3197"/>
      <c r="AM30" s="3197"/>
      <c r="AN30" s="3197"/>
      <c r="AO30" s="3197"/>
      <c r="AP30" s="3197"/>
      <c r="AQ30" s="3197"/>
      <c r="AR30" s="3197"/>
      <c r="AS30" s="3197"/>
      <c r="AT30" s="3197"/>
      <c r="AU30" s="3197"/>
      <c r="AV30" s="3197"/>
      <c r="AW30" s="3197"/>
    </row>
    <row r="31" spans="1:49" s="3198" customFormat="1" ht="11.25" customHeight="1">
      <c r="A31" s="3194"/>
      <c r="B31" s="3507"/>
      <c r="C31" s="3129"/>
      <c r="D31" s="3508"/>
      <c r="E31" s="3509"/>
      <c r="F31" s="3508"/>
      <c r="G31" s="3509"/>
      <c r="H31" s="3509"/>
      <c r="I31" s="3509"/>
      <c r="J31" s="3509"/>
      <c r="K31" s="3509"/>
      <c r="L31" s="3272"/>
      <c r="M31" s="3272"/>
      <c r="N31" s="3272"/>
      <c r="O31" s="3272"/>
      <c r="P31" s="3272"/>
      <c r="Q31" s="3272"/>
      <c r="R31" s="3137"/>
      <c r="S31" s="3137"/>
      <c r="T31" s="3272"/>
      <c r="U31" s="3272"/>
      <c r="V31" s="3272"/>
      <c r="W31" s="3272"/>
      <c r="X31" s="3512"/>
      <c r="Y31" s="3512"/>
      <c r="Z31" s="3512"/>
      <c r="AA31" s="3512"/>
      <c r="AB31" s="3512"/>
      <c r="AC31" s="6261" t="s">
        <v>141</v>
      </c>
      <c r="AD31" s="6180"/>
      <c r="AE31" s="6181"/>
      <c r="AF31" s="6182"/>
      <c r="AG31" s="3524"/>
      <c r="AH31" s="3117"/>
      <c r="AI31" s="3117"/>
      <c r="AJ31" s="3117"/>
      <c r="AK31" s="3197"/>
      <c r="AL31" s="3197"/>
      <c r="AM31" s="3197"/>
      <c r="AN31" s="3197"/>
      <c r="AO31" s="3197"/>
      <c r="AP31" s="3197"/>
      <c r="AQ31" s="3197"/>
      <c r="AR31" s="3197"/>
      <c r="AS31" s="3197"/>
      <c r="AT31" s="3197"/>
      <c r="AU31" s="3197"/>
      <c r="AV31" s="3197"/>
      <c r="AW31" s="3197"/>
    </row>
    <row r="32" spans="1:49" s="3198" customFormat="1" ht="11.25" customHeight="1">
      <c r="A32" s="3194"/>
      <c r="B32" s="3507"/>
      <c r="C32" s="3129" t="s">
        <v>103</v>
      </c>
      <c r="D32" s="6263"/>
      <c r="E32" s="6263"/>
      <c r="F32" s="6263"/>
      <c r="G32" s="6263"/>
      <c r="H32" s="6263"/>
      <c r="I32" s="6263"/>
      <c r="J32" s="6263"/>
      <c r="K32" s="6263"/>
      <c r="L32" s="3272"/>
      <c r="M32" s="3272"/>
      <c r="N32" s="3272"/>
      <c r="O32" s="3272"/>
      <c r="P32" s="3272"/>
      <c r="Q32" s="3272"/>
      <c r="R32" s="3137"/>
      <c r="S32" s="3137"/>
      <c r="T32" s="3272"/>
      <c r="U32" s="3272"/>
      <c r="V32" s="3272"/>
      <c r="W32" s="3272"/>
      <c r="X32" s="3512"/>
      <c r="Y32" s="3512"/>
      <c r="Z32" s="3512"/>
      <c r="AA32" s="3512"/>
      <c r="AB32" s="3512"/>
      <c r="AC32" s="6262"/>
      <c r="AD32" s="6183"/>
      <c r="AE32" s="6184"/>
      <c r="AF32" s="6185"/>
      <c r="AG32" s="3524"/>
      <c r="AH32" s="3117"/>
      <c r="AI32" s="3117"/>
      <c r="AJ32" s="3117"/>
      <c r="AK32" s="3197"/>
      <c r="AL32" s="3197"/>
      <c r="AM32" s="3197"/>
      <c r="AN32" s="3197"/>
      <c r="AO32" s="3197"/>
      <c r="AP32" s="3197"/>
      <c r="AQ32" s="3197"/>
      <c r="AR32" s="3197"/>
      <c r="AS32" s="3197"/>
      <c r="AT32" s="3197"/>
      <c r="AU32" s="3197"/>
      <c r="AV32" s="3197"/>
      <c r="AW32" s="3197"/>
    </row>
    <row r="33" spans="1:49" s="3198" customFormat="1" ht="8.25" customHeight="1">
      <c r="A33" s="3194"/>
      <c r="B33" s="3507"/>
      <c r="C33" s="3129"/>
      <c r="D33" s="3508"/>
      <c r="E33" s="3509"/>
      <c r="F33" s="3508"/>
      <c r="G33" s="3509"/>
      <c r="H33" s="3509"/>
      <c r="I33" s="3509"/>
      <c r="J33" s="3509"/>
      <c r="K33" s="3509"/>
      <c r="L33" s="3272"/>
      <c r="M33" s="3272"/>
      <c r="N33" s="3272"/>
      <c r="O33" s="3482"/>
      <c r="P33" s="3272"/>
      <c r="Q33" s="3510"/>
      <c r="R33" s="3137"/>
      <c r="S33" s="3191"/>
      <c r="T33" s="3482"/>
      <c r="U33" s="3272"/>
      <c r="V33" s="3510"/>
      <c r="W33" s="3512"/>
      <c r="X33" s="3512"/>
      <c r="Y33" s="3512"/>
      <c r="Z33" s="3512"/>
      <c r="AA33" s="3512"/>
      <c r="AB33" s="3512"/>
      <c r="AC33" s="3521"/>
      <c r="AD33" s="3525"/>
      <c r="AE33" s="3525"/>
      <c r="AF33" s="3526"/>
      <c r="AG33" s="3527"/>
      <c r="AH33" s="3117"/>
      <c r="AI33" s="3117"/>
      <c r="AJ33" s="3117"/>
      <c r="AK33" s="3197"/>
      <c r="AL33" s="3197"/>
      <c r="AM33" s="3197"/>
      <c r="AN33" s="3197"/>
      <c r="AO33" s="3197"/>
      <c r="AP33" s="3197"/>
      <c r="AQ33" s="3197"/>
      <c r="AR33" s="3197"/>
      <c r="AS33" s="3197"/>
      <c r="AT33" s="3197"/>
      <c r="AU33" s="3197"/>
      <c r="AV33" s="3197"/>
      <c r="AW33" s="3197"/>
    </row>
    <row r="34" spans="1:49" s="3198" customFormat="1" ht="11.25" customHeight="1">
      <c r="A34" s="3194"/>
      <c r="B34" s="3507"/>
      <c r="C34" s="3129"/>
      <c r="D34" s="3508"/>
      <c r="E34" s="3509"/>
      <c r="F34" s="3508"/>
      <c r="G34" s="3509"/>
      <c r="H34" s="3509"/>
      <c r="I34" s="3509"/>
      <c r="J34" s="3509"/>
      <c r="K34" s="3509"/>
      <c r="L34" s="3272"/>
      <c r="M34" s="3272"/>
      <c r="N34" s="3272"/>
      <c r="O34" s="3272"/>
      <c r="P34" s="3272"/>
      <c r="Q34" s="3272"/>
      <c r="R34" s="3137"/>
      <c r="S34" s="3137"/>
      <c r="T34" s="3272"/>
      <c r="U34" s="3272"/>
      <c r="V34" s="3272"/>
      <c r="W34" s="3272"/>
      <c r="X34" s="3512"/>
      <c r="Y34" s="3512"/>
      <c r="Z34" s="3512"/>
      <c r="AA34" s="3512"/>
      <c r="AB34" s="3512"/>
      <c r="AC34" s="6261" t="s">
        <v>143</v>
      </c>
      <c r="AD34" s="6180"/>
      <c r="AE34" s="6181"/>
      <c r="AF34" s="6182"/>
      <c r="AG34" s="3523"/>
      <c r="AH34" s="3117"/>
      <c r="AI34" s="3117"/>
      <c r="AJ34" s="3117"/>
      <c r="AK34" s="3197"/>
      <c r="AL34" s="3197"/>
      <c r="AM34" s="3197"/>
      <c r="AN34" s="3197"/>
      <c r="AO34" s="3197"/>
      <c r="AP34" s="3197"/>
      <c r="AQ34" s="3197"/>
      <c r="AR34" s="3197"/>
      <c r="AS34" s="3197"/>
      <c r="AT34" s="3197"/>
      <c r="AU34" s="3197"/>
      <c r="AV34" s="3197"/>
      <c r="AW34" s="3197"/>
    </row>
    <row r="35" spans="1:49" s="3198" customFormat="1" ht="11.25" customHeight="1">
      <c r="A35" s="3194"/>
      <c r="B35" s="3507"/>
      <c r="C35" s="3129" t="s">
        <v>6807</v>
      </c>
      <c r="D35" s="6263"/>
      <c r="E35" s="6263"/>
      <c r="F35" s="6263"/>
      <c r="G35" s="6263"/>
      <c r="H35" s="6263"/>
      <c r="I35" s="6263"/>
      <c r="J35" s="6263"/>
      <c r="K35" s="6263"/>
      <c r="L35" s="3272"/>
      <c r="M35" s="3272"/>
      <c r="N35" s="3272"/>
      <c r="O35" s="3272"/>
      <c r="P35" s="3272"/>
      <c r="Q35" s="3272"/>
      <c r="R35" s="3137"/>
      <c r="S35" s="3137"/>
      <c r="T35" s="3272"/>
      <c r="U35" s="3272"/>
      <c r="V35" s="3272"/>
      <c r="W35" s="3272"/>
      <c r="X35" s="3512"/>
      <c r="Y35" s="3512"/>
      <c r="Z35" s="3512"/>
      <c r="AA35" s="3512"/>
      <c r="AB35" s="3512"/>
      <c r="AC35" s="6262"/>
      <c r="AD35" s="6183"/>
      <c r="AE35" s="6184"/>
      <c r="AF35" s="6185"/>
      <c r="AG35" s="3523"/>
      <c r="AH35" s="3117"/>
      <c r="AI35" s="3117"/>
      <c r="AJ35" s="3117"/>
      <c r="AK35" s="3197"/>
      <c r="AL35" s="3197"/>
      <c r="AM35" s="3197"/>
      <c r="AN35" s="3197"/>
      <c r="AO35" s="3197"/>
      <c r="AP35" s="3197"/>
      <c r="AQ35" s="3197"/>
      <c r="AR35" s="3197"/>
      <c r="AS35" s="3197"/>
      <c r="AT35" s="3197"/>
      <c r="AU35" s="3197"/>
      <c r="AV35" s="3197"/>
      <c r="AW35" s="3197"/>
    </row>
    <row r="36" spans="1:49" s="3198" customFormat="1" ht="8.25" customHeight="1">
      <c r="A36" s="3194"/>
      <c r="B36" s="3507"/>
      <c r="C36" s="3129"/>
      <c r="D36" s="3508"/>
      <c r="E36" s="3509"/>
      <c r="F36" s="3508"/>
      <c r="G36" s="3509"/>
      <c r="H36" s="3509"/>
      <c r="I36" s="3509"/>
      <c r="J36" s="3509"/>
      <c r="K36" s="3509"/>
      <c r="L36" s="3272"/>
      <c r="M36" s="3272"/>
      <c r="N36" s="3272"/>
      <c r="O36" s="3482"/>
      <c r="P36" s="3272"/>
      <c r="Q36" s="3510"/>
      <c r="R36" s="3137"/>
      <c r="S36" s="3191"/>
      <c r="T36" s="3482"/>
      <c r="U36" s="3272"/>
      <c r="V36" s="3510"/>
      <c r="W36" s="3512"/>
      <c r="X36" s="3512"/>
      <c r="Y36" s="3512"/>
      <c r="Z36" s="3512"/>
      <c r="AA36" s="3512"/>
      <c r="AB36" s="3512"/>
      <c r="AC36" s="3530"/>
      <c r="AD36" s="3531"/>
      <c r="AE36" s="3532"/>
      <c r="AF36" s="3533"/>
      <c r="AG36" s="3534"/>
      <c r="AH36" s="3117"/>
      <c r="AI36" s="3117"/>
      <c r="AJ36" s="3117"/>
      <c r="AK36" s="3197"/>
      <c r="AL36" s="3197"/>
      <c r="AM36" s="3197"/>
      <c r="AN36" s="3197"/>
      <c r="AO36" s="3197"/>
      <c r="AP36" s="3197"/>
      <c r="AQ36" s="3197"/>
      <c r="AR36" s="3197"/>
      <c r="AS36" s="3197"/>
      <c r="AT36" s="3197"/>
      <c r="AU36" s="3197"/>
      <c r="AV36" s="3197"/>
      <c r="AW36" s="3197"/>
    </row>
    <row r="37" spans="1:49" ht="11.25" customHeight="1">
      <c r="A37" s="3500"/>
      <c r="B37" s="3501"/>
      <c r="C37" s="3502"/>
      <c r="D37" s="3503"/>
      <c r="E37" s="3503"/>
      <c r="F37" s="3503"/>
      <c r="G37" s="3503"/>
      <c r="H37" s="3503"/>
      <c r="I37" s="3503"/>
      <c r="J37" s="3503"/>
      <c r="K37" s="3503"/>
      <c r="L37" s="3503"/>
      <c r="M37" s="3503"/>
      <c r="N37" s="3503"/>
      <c r="O37" s="3503"/>
      <c r="P37" s="3503"/>
      <c r="Q37" s="3503"/>
      <c r="R37" s="3504"/>
      <c r="S37" s="3504"/>
      <c r="T37" s="3504"/>
      <c r="U37" s="3504"/>
      <c r="V37" s="3504"/>
      <c r="W37" s="3504"/>
      <c r="X37" s="3504"/>
      <c r="Y37" s="3504"/>
      <c r="Z37" s="3504"/>
      <c r="AA37" s="3504"/>
      <c r="AB37" s="3504"/>
      <c r="AC37" s="3504"/>
      <c r="AD37" s="3504"/>
      <c r="AE37" s="3504"/>
      <c r="AF37" s="3504"/>
      <c r="AG37" s="3504"/>
      <c r="AH37" s="3504"/>
      <c r="AI37" s="3505"/>
      <c r="AJ37" s="3505"/>
      <c r="AK37" s="3470"/>
      <c r="AL37" s="3472"/>
    </row>
    <row r="38" spans="1:49" ht="11.25" customHeight="1">
      <c r="A38" s="3469"/>
      <c r="B38" s="3254"/>
      <c r="C38" s="3272"/>
      <c r="D38" s="3470"/>
      <c r="E38" s="3470"/>
      <c r="F38" s="3470"/>
      <c r="G38" s="3470"/>
      <c r="H38" s="3470"/>
      <c r="I38" s="3470"/>
      <c r="J38" s="3470"/>
      <c r="K38" s="3470"/>
      <c r="L38" s="3470"/>
      <c r="M38" s="3470"/>
      <c r="N38" s="3470"/>
      <c r="O38" s="3470"/>
      <c r="P38" s="3470"/>
      <c r="Q38" s="3470"/>
      <c r="R38" s="3471"/>
      <c r="S38" s="3471"/>
      <c r="T38" s="3471"/>
      <c r="U38" s="3471"/>
      <c r="V38" s="3471"/>
      <c r="W38" s="3471"/>
      <c r="X38" s="3471"/>
      <c r="Y38" s="3471"/>
      <c r="Z38" s="3471"/>
      <c r="AA38" s="3471"/>
      <c r="AB38" s="3471"/>
      <c r="AC38" s="3471"/>
      <c r="AD38" s="3471"/>
      <c r="AE38" s="3471"/>
      <c r="AF38" s="3471"/>
      <c r="AG38" s="3471"/>
      <c r="AH38" s="3471"/>
      <c r="AI38" s="3535"/>
      <c r="AJ38" s="3535"/>
      <c r="AK38" s="3470"/>
      <c r="AL38" s="3472"/>
    </row>
    <row r="39" spans="1:49" ht="11.25" customHeight="1">
      <c r="A39" s="3469"/>
      <c r="B39" s="3254"/>
      <c r="C39" s="3272"/>
      <c r="D39" s="3470"/>
      <c r="E39" s="3470"/>
      <c r="F39" s="3470"/>
      <c r="G39" s="3470"/>
      <c r="H39" s="3470"/>
      <c r="I39" s="3470"/>
      <c r="J39" s="3470"/>
      <c r="K39" s="3470"/>
      <c r="L39" s="3470"/>
      <c r="M39" s="3470"/>
      <c r="N39" s="3470"/>
      <c r="O39" s="3470"/>
      <c r="P39" s="3470"/>
      <c r="Q39" s="3470"/>
      <c r="R39" s="3471"/>
      <c r="S39" s="3471"/>
      <c r="T39" s="3471"/>
      <c r="U39" s="3471"/>
      <c r="V39" s="3471"/>
      <c r="W39" s="3471"/>
      <c r="X39" s="3471"/>
      <c r="Y39" s="6264" t="s">
        <v>6808</v>
      </c>
      <c r="Z39" s="6264"/>
      <c r="AA39" s="6264"/>
      <c r="AB39" s="6264"/>
      <c r="AC39" s="6264"/>
      <c r="AD39" s="6264"/>
      <c r="AE39" s="6264"/>
      <c r="AF39" s="6264"/>
      <c r="AG39" s="3471"/>
      <c r="AH39" s="3471"/>
      <c r="AI39" s="3535"/>
      <c r="AJ39" s="3535"/>
      <c r="AK39" s="3470"/>
      <c r="AL39" s="3472"/>
    </row>
    <row r="40" spans="1:49" ht="11.25" customHeight="1">
      <c r="A40" s="3469"/>
      <c r="B40" s="3254"/>
      <c r="C40" s="3272"/>
      <c r="D40" s="3470"/>
      <c r="E40" s="3470"/>
      <c r="F40" s="3470"/>
      <c r="G40" s="3470"/>
      <c r="H40" s="3470"/>
      <c r="I40" s="3470"/>
      <c r="J40" s="3470"/>
      <c r="K40" s="3470"/>
      <c r="L40" s="3470"/>
      <c r="M40" s="3470"/>
      <c r="N40" s="3470"/>
      <c r="O40" s="3470"/>
      <c r="P40" s="3470"/>
      <c r="Q40" s="3470"/>
      <c r="R40" s="3471"/>
      <c r="S40" s="3471"/>
      <c r="T40" s="3471"/>
      <c r="U40" s="3471"/>
      <c r="V40" s="3471"/>
      <c r="W40" s="3471"/>
      <c r="X40" s="3471"/>
      <c r="Y40" s="6178" t="s">
        <v>120</v>
      </c>
      <c r="Z40" s="6178"/>
      <c r="AA40" s="6178"/>
      <c r="AB40" s="6178"/>
      <c r="AC40" s="6178"/>
      <c r="AD40" s="6178"/>
      <c r="AE40" s="6178"/>
      <c r="AF40" s="6178"/>
      <c r="AG40" s="3471"/>
      <c r="AH40" s="3471"/>
      <c r="AI40" s="3535"/>
      <c r="AJ40" s="3535"/>
      <c r="AK40" s="3470"/>
      <c r="AL40" s="3472"/>
    </row>
    <row r="41" spans="1:49" ht="16.5" customHeight="1">
      <c r="A41" s="3469"/>
      <c r="B41" s="3254"/>
      <c r="C41" s="3272"/>
      <c r="D41" s="3470"/>
      <c r="E41" s="3470"/>
      <c r="F41" s="3470"/>
      <c r="G41" s="3470"/>
      <c r="H41" s="3470"/>
      <c r="I41" s="3470"/>
      <c r="J41" s="3470"/>
      <c r="K41" s="3470"/>
      <c r="L41" s="3470"/>
      <c r="M41" s="3470"/>
      <c r="N41" s="3470"/>
      <c r="O41" s="3470"/>
      <c r="P41" s="3470"/>
      <c r="Q41" s="3470"/>
      <c r="R41" s="3471"/>
      <c r="S41" s="3471"/>
      <c r="T41" s="3471"/>
      <c r="U41" s="3471"/>
      <c r="V41" s="3471"/>
      <c r="W41" s="3471"/>
      <c r="X41" s="3471"/>
      <c r="Y41" s="3471"/>
      <c r="Z41" s="3471"/>
      <c r="AA41" s="3471"/>
      <c r="AB41" s="3471"/>
      <c r="AC41" s="3471"/>
      <c r="AD41" s="3471"/>
      <c r="AE41" s="6179">
        <v>410007</v>
      </c>
      <c r="AF41" s="6179"/>
      <c r="AG41" s="3471"/>
      <c r="AH41" s="3471"/>
      <c r="AI41" s="3535"/>
      <c r="AJ41" s="3535"/>
      <c r="AK41" s="3470"/>
      <c r="AL41" s="3472"/>
    </row>
    <row r="42" spans="1:49" s="3193" customFormat="1" ht="11.25" customHeight="1">
      <c r="A42" s="3476" t="s">
        <v>579</v>
      </c>
      <c r="B42" s="3477"/>
      <c r="C42" s="3478" t="s">
        <v>1817</v>
      </c>
      <c r="D42" s="3190"/>
      <c r="E42" s="3190"/>
      <c r="F42" s="3190"/>
      <c r="G42" s="3190"/>
      <c r="H42" s="3190"/>
      <c r="I42" s="3190"/>
      <c r="J42" s="3190"/>
      <c r="K42" s="3190"/>
      <c r="L42" s="3190"/>
      <c r="M42" s="3190"/>
      <c r="N42" s="3190"/>
      <c r="O42" s="3190"/>
      <c r="P42" s="3190"/>
      <c r="Q42" s="3190"/>
      <c r="R42" s="3190"/>
      <c r="S42" s="3190"/>
      <c r="T42" s="3190"/>
      <c r="U42" s="3190"/>
      <c r="V42" s="3190"/>
      <c r="W42" s="3190"/>
      <c r="X42" s="3227"/>
      <c r="Y42" s="6180"/>
      <c r="Z42" s="6181"/>
      <c r="AA42" s="6181"/>
      <c r="AB42" s="6181"/>
      <c r="AC42" s="6181"/>
      <c r="AD42" s="6181"/>
      <c r="AE42" s="6181"/>
      <c r="AF42" s="6182"/>
      <c r="AG42" s="3134"/>
      <c r="AH42" s="3152"/>
      <c r="AI42" s="3152"/>
      <c r="AJ42" s="3152"/>
      <c r="AK42" s="3152"/>
      <c r="AL42" s="3152"/>
      <c r="AM42" s="3192"/>
      <c r="AN42" s="3192"/>
      <c r="AO42" s="3192"/>
      <c r="AP42" s="3192"/>
      <c r="AQ42" s="3192"/>
      <c r="AR42" s="3192"/>
      <c r="AS42" s="3192"/>
      <c r="AT42" s="3192"/>
      <c r="AU42" s="3192"/>
      <c r="AV42" s="3192"/>
    </row>
    <row r="43" spans="1:49" s="3193" customFormat="1" ht="11.25" customHeight="1">
      <c r="A43" s="3485"/>
      <c r="B43" s="3477"/>
      <c r="C43" s="3486" t="s">
        <v>1818</v>
      </c>
      <c r="D43" s="3195"/>
      <c r="E43" s="3190"/>
      <c r="F43" s="3190"/>
      <c r="G43" s="3190"/>
      <c r="H43" s="3190"/>
      <c r="I43" s="3190"/>
      <c r="J43" s="3190"/>
      <c r="K43" s="3190"/>
      <c r="L43" s="3190"/>
      <c r="M43" s="3190"/>
      <c r="N43" s="3190"/>
      <c r="O43" s="3190"/>
      <c r="P43" s="3190"/>
      <c r="Q43" s="3190"/>
      <c r="R43" s="3190"/>
      <c r="S43" s="3190"/>
      <c r="T43" s="3190"/>
      <c r="U43" s="3190"/>
      <c r="V43" s="3190"/>
      <c r="W43" s="3190"/>
      <c r="X43" s="3191"/>
      <c r="Y43" s="6183"/>
      <c r="Z43" s="6184"/>
      <c r="AA43" s="6184"/>
      <c r="AB43" s="6184"/>
      <c r="AC43" s="6184"/>
      <c r="AD43" s="6184"/>
      <c r="AE43" s="6184"/>
      <c r="AF43" s="6185"/>
      <c r="AG43" s="3132"/>
      <c r="AH43" s="3152"/>
      <c r="AI43" s="3152"/>
      <c r="AJ43" s="3152"/>
      <c r="AK43" s="3152"/>
      <c r="AL43" s="3152"/>
      <c r="AM43" s="3192"/>
      <c r="AN43" s="3192"/>
      <c r="AO43" s="3192"/>
      <c r="AP43" s="3192"/>
      <c r="AQ43" s="3192"/>
      <c r="AR43" s="3192"/>
      <c r="AS43" s="3192"/>
      <c r="AT43" s="3192"/>
      <c r="AU43" s="3192"/>
      <c r="AV43" s="3192"/>
    </row>
    <row r="44" spans="1:49" s="3193" customFormat="1" ht="6.75" customHeight="1">
      <c r="A44" s="3150"/>
      <c r="B44" s="3151"/>
      <c r="C44" s="3137"/>
      <c r="D44" s="3214"/>
      <c r="E44" s="3151"/>
      <c r="F44" s="3211"/>
      <c r="G44" s="3211"/>
      <c r="H44" s="3211"/>
      <c r="I44" s="3211"/>
      <c r="J44" s="3211"/>
      <c r="K44" s="3211"/>
      <c r="L44" s="3211"/>
      <c r="M44" s="3211"/>
      <c r="N44" s="3211"/>
      <c r="O44" s="3211"/>
      <c r="P44" s="3211"/>
      <c r="Q44" s="3211"/>
      <c r="R44" s="3152"/>
      <c r="S44" s="3152"/>
      <c r="T44" s="3152"/>
      <c r="U44" s="3152"/>
      <c r="V44" s="3152"/>
      <c r="W44" s="3152"/>
      <c r="X44" s="3191"/>
      <c r="Y44" s="3191"/>
      <c r="Z44" s="3191"/>
      <c r="AA44" s="3191"/>
      <c r="AB44" s="3152"/>
      <c r="AC44" s="3227"/>
      <c r="AD44" s="6179"/>
      <c r="AE44" s="6179"/>
      <c r="AF44" s="3211"/>
      <c r="AG44" s="3132"/>
      <c r="AH44" s="3152"/>
      <c r="AI44" s="3152"/>
      <c r="AJ44" s="3152"/>
      <c r="AK44" s="3152"/>
      <c r="AL44" s="3152"/>
      <c r="AM44" s="3192"/>
      <c r="AN44" s="3192"/>
      <c r="AO44" s="3192"/>
      <c r="AP44" s="3192"/>
      <c r="AQ44" s="3192"/>
      <c r="AR44" s="3192"/>
      <c r="AS44" s="3192"/>
      <c r="AT44" s="3192"/>
      <c r="AU44" s="3192"/>
      <c r="AV44" s="3192"/>
    </row>
    <row r="45" spans="1:49" s="3193" customFormat="1" ht="13.5" customHeight="1">
      <c r="A45" s="3150"/>
      <c r="B45" s="3151"/>
      <c r="C45" s="3137"/>
      <c r="D45" s="3209"/>
      <c r="E45" s="3158"/>
      <c r="F45" s="3158"/>
      <c r="G45" s="3158"/>
      <c r="H45" s="3158"/>
      <c r="I45" s="3211"/>
      <c r="J45" s="3211"/>
      <c r="K45" s="3211"/>
      <c r="L45" s="3211"/>
      <c r="M45" s="3211"/>
      <c r="N45" s="3211"/>
      <c r="O45" s="3211"/>
      <c r="P45" s="3211"/>
      <c r="Q45" s="3211"/>
      <c r="R45" s="3152"/>
      <c r="S45" s="3152"/>
      <c r="T45" s="3152"/>
      <c r="U45" s="3152"/>
      <c r="V45" s="3152"/>
      <c r="W45" s="3152"/>
      <c r="X45" s="3191"/>
      <c r="Y45" s="3191"/>
      <c r="Z45" s="3191"/>
      <c r="AA45" s="3191"/>
      <c r="AB45" s="3152"/>
      <c r="AC45" s="3137"/>
      <c r="AD45" s="3137"/>
      <c r="AE45" s="6179">
        <v>410008</v>
      </c>
      <c r="AF45" s="6179"/>
      <c r="AG45" s="3132"/>
      <c r="AH45" s="3152"/>
      <c r="AI45" s="3152"/>
      <c r="AJ45" s="3152"/>
      <c r="AK45" s="3152"/>
      <c r="AL45" s="3152"/>
      <c r="AM45" s="3192"/>
      <c r="AN45" s="3192"/>
      <c r="AO45" s="3192"/>
      <c r="AP45" s="3192"/>
      <c r="AQ45" s="3192"/>
      <c r="AR45" s="3192"/>
      <c r="AS45" s="3192"/>
      <c r="AT45" s="3192"/>
      <c r="AU45" s="3192"/>
      <c r="AV45" s="3192"/>
    </row>
    <row r="46" spans="1:49" s="3193" customFormat="1" ht="11.25" customHeight="1">
      <c r="A46" s="3150"/>
      <c r="B46" s="3151"/>
      <c r="C46" s="3190" t="s">
        <v>6809</v>
      </c>
      <c r="D46" s="3158"/>
      <c r="E46" s="3190"/>
      <c r="F46" s="3190"/>
      <c r="G46" s="3190"/>
      <c r="H46" s="3190"/>
      <c r="I46" s="3190"/>
      <c r="J46" s="3190"/>
      <c r="K46" s="3190"/>
      <c r="L46" s="3190"/>
      <c r="M46" s="3190"/>
      <c r="N46" s="3190"/>
      <c r="O46" s="3190"/>
      <c r="P46" s="3190"/>
      <c r="Q46" s="3190"/>
      <c r="R46" s="3190"/>
      <c r="S46" s="3190"/>
      <c r="T46" s="3190"/>
      <c r="U46" s="3190"/>
      <c r="V46" s="3190"/>
      <c r="W46" s="3190"/>
      <c r="X46" s="3190"/>
      <c r="Y46" s="3190"/>
      <c r="Z46" s="3191"/>
      <c r="AA46" s="3191"/>
      <c r="AB46" s="3152"/>
      <c r="AC46" s="3137"/>
      <c r="AD46" s="6180"/>
      <c r="AE46" s="6181"/>
      <c r="AF46" s="6182"/>
      <c r="AG46" s="6186" t="s">
        <v>91</v>
      </c>
      <c r="AH46" s="3152"/>
      <c r="AI46" s="3152"/>
      <c r="AJ46" s="3152"/>
      <c r="AK46" s="3152"/>
      <c r="AL46" s="3152"/>
      <c r="AM46" s="3192"/>
      <c r="AN46" s="3192"/>
      <c r="AO46" s="3192"/>
      <c r="AP46" s="3192"/>
      <c r="AQ46" s="3192"/>
      <c r="AR46" s="3192"/>
      <c r="AS46" s="3192"/>
      <c r="AT46" s="3192"/>
      <c r="AU46" s="3192"/>
      <c r="AV46" s="3192"/>
    </row>
    <row r="47" spans="1:49" s="3158" customFormat="1" ht="11.25" customHeight="1">
      <c r="A47" s="3150"/>
      <c r="B47" s="3151"/>
      <c r="C47" s="3195" t="s">
        <v>6810</v>
      </c>
      <c r="E47" s="3190"/>
      <c r="F47" s="3190"/>
      <c r="G47" s="3190"/>
      <c r="H47" s="3190"/>
      <c r="I47" s="3190"/>
      <c r="J47" s="3190"/>
      <c r="K47" s="3190"/>
      <c r="L47" s="3190"/>
      <c r="M47" s="3190"/>
      <c r="N47" s="3190"/>
      <c r="O47" s="3190"/>
      <c r="P47" s="3190"/>
      <c r="Q47" s="3190"/>
      <c r="R47" s="3190"/>
      <c r="S47" s="3190"/>
      <c r="T47" s="3190"/>
      <c r="U47" s="3190"/>
      <c r="V47" s="3190"/>
      <c r="W47" s="3190"/>
      <c r="X47" s="3190"/>
      <c r="Y47" s="3190"/>
      <c r="Z47" s="3191"/>
      <c r="AA47" s="3191"/>
      <c r="AB47" s="3152"/>
      <c r="AC47" s="3152"/>
      <c r="AD47" s="6183"/>
      <c r="AE47" s="6184"/>
      <c r="AF47" s="6185"/>
      <c r="AG47" s="6186"/>
      <c r="AH47" s="3152"/>
      <c r="AI47" s="3152"/>
      <c r="AJ47" s="3152"/>
      <c r="AK47" s="3152"/>
      <c r="AL47" s="3152"/>
      <c r="AM47" s="3152"/>
      <c r="AN47" s="3152"/>
      <c r="AO47" s="3152"/>
      <c r="AP47" s="3152"/>
      <c r="AQ47" s="3152"/>
      <c r="AR47" s="3152"/>
      <c r="AS47" s="3152"/>
      <c r="AT47" s="3152"/>
      <c r="AU47" s="3152"/>
      <c r="AV47" s="3152"/>
    </row>
    <row r="48" spans="1:49" ht="11.25" customHeight="1">
      <c r="A48" s="3469"/>
      <c r="B48" s="3254"/>
      <c r="C48" s="3272"/>
      <c r="D48" s="3470"/>
      <c r="E48" s="3470"/>
      <c r="F48" s="3470"/>
      <c r="G48" s="3470"/>
      <c r="H48" s="3470"/>
      <c r="I48" s="3470"/>
      <c r="J48" s="3470"/>
      <c r="K48" s="3470"/>
      <c r="L48" s="3470"/>
      <c r="M48" s="3470"/>
      <c r="N48" s="3470"/>
      <c r="O48" s="3470"/>
      <c r="P48" s="3470"/>
      <c r="Q48" s="3470"/>
      <c r="R48" s="3471"/>
      <c r="S48" s="3471"/>
      <c r="T48" s="3471"/>
      <c r="U48" s="3471"/>
      <c r="V48" s="3471"/>
      <c r="W48" s="3471"/>
      <c r="X48" s="3471"/>
      <c r="Y48" s="3471"/>
      <c r="Z48" s="3471"/>
      <c r="AA48" s="3471"/>
      <c r="AB48" s="3471"/>
      <c r="AC48" s="3471"/>
      <c r="AD48" s="3471"/>
      <c r="AE48" s="3471"/>
      <c r="AF48" s="3471"/>
      <c r="AG48" s="3471"/>
      <c r="AH48" s="3471"/>
      <c r="AI48" s="3535"/>
      <c r="AJ48" s="3535"/>
      <c r="AK48" s="3470"/>
      <c r="AL48" s="3472"/>
    </row>
    <row r="49" spans="1:38" ht="11.25" customHeight="1">
      <c r="A49" s="3469"/>
      <c r="B49" s="3254"/>
      <c r="C49" s="3272"/>
      <c r="D49" s="3470"/>
      <c r="E49" s="3470"/>
      <c r="F49" s="3470"/>
      <c r="G49" s="3470"/>
      <c r="H49" s="3470"/>
      <c r="I49" s="3470"/>
      <c r="J49" s="3470"/>
      <c r="K49" s="3470"/>
      <c r="L49" s="3470"/>
      <c r="M49" s="3470"/>
      <c r="N49" s="3470"/>
      <c r="O49" s="3470"/>
      <c r="P49" s="3470"/>
      <c r="Q49" s="3470"/>
      <c r="R49" s="3471"/>
      <c r="S49" s="3471"/>
      <c r="T49" s="3471"/>
      <c r="U49" s="3471"/>
      <c r="V49" s="3471"/>
      <c r="W49" s="3471"/>
      <c r="X49" s="3471"/>
      <c r="Y49" s="3471"/>
      <c r="Z49" s="3471"/>
      <c r="AA49" s="3471"/>
      <c r="AB49" s="3471"/>
      <c r="AC49" s="3471"/>
      <c r="AD49" s="3471"/>
      <c r="AE49" s="3471"/>
      <c r="AF49" s="3471"/>
      <c r="AG49" s="3471"/>
      <c r="AH49" s="3471"/>
      <c r="AI49" s="3535"/>
      <c r="AJ49" s="3535"/>
      <c r="AK49" s="3470"/>
      <c r="AL49" s="3472"/>
    </row>
    <row r="50" spans="1:38" ht="11.25" customHeight="1">
      <c r="A50" s="3469"/>
      <c r="B50" s="3254"/>
      <c r="C50" s="3272"/>
      <c r="D50" s="3470"/>
      <c r="E50" s="3470"/>
      <c r="F50" s="3470"/>
      <c r="G50" s="3470"/>
      <c r="H50" s="3470"/>
      <c r="I50" s="3470"/>
      <c r="J50" s="3470"/>
      <c r="K50" s="3470"/>
      <c r="L50" s="3470"/>
      <c r="M50" s="3470"/>
      <c r="N50" s="3470"/>
      <c r="O50" s="3470"/>
      <c r="P50" s="3470"/>
      <c r="Q50" s="3470"/>
      <c r="R50" s="3471"/>
      <c r="S50" s="3471"/>
      <c r="T50" s="3471"/>
      <c r="U50" s="3471"/>
      <c r="V50" s="3471"/>
      <c r="W50" s="3471"/>
      <c r="X50" s="3471"/>
      <c r="Y50" s="3471"/>
      <c r="Z50" s="3471"/>
      <c r="AA50" s="3471"/>
      <c r="AB50" s="3471"/>
      <c r="AC50" s="3471"/>
      <c r="AD50" s="3471"/>
      <c r="AE50" s="3471"/>
      <c r="AF50" s="3471"/>
      <c r="AG50" s="3471"/>
      <c r="AH50" s="3471"/>
      <c r="AI50" s="3535"/>
      <c r="AJ50" s="3535"/>
      <c r="AK50" s="3470"/>
      <c r="AL50" s="3472"/>
    </row>
    <row r="51" spans="1:38" ht="11.25" customHeight="1">
      <c r="A51" s="3469"/>
      <c r="B51" s="3254"/>
      <c r="C51" s="3272"/>
      <c r="D51" s="3470"/>
      <c r="E51" s="3470"/>
      <c r="F51" s="3470"/>
      <c r="G51" s="3470"/>
      <c r="H51" s="3470"/>
      <c r="I51" s="3470"/>
      <c r="J51" s="3470"/>
      <c r="K51" s="3470"/>
      <c r="L51" s="3470"/>
      <c r="M51" s="3470"/>
      <c r="N51" s="3470"/>
      <c r="O51" s="3470"/>
      <c r="P51" s="3470"/>
      <c r="Q51" s="3470"/>
      <c r="R51" s="3471"/>
      <c r="S51" s="3471"/>
      <c r="T51" s="3471"/>
      <c r="U51" s="3471"/>
      <c r="V51" s="3471"/>
      <c r="W51" s="3471"/>
      <c r="X51" s="3471"/>
      <c r="Y51" s="3471"/>
      <c r="Z51" s="3471"/>
      <c r="AA51" s="3471"/>
      <c r="AB51" s="3471"/>
      <c r="AC51" s="3471"/>
      <c r="AD51" s="3471"/>
      <c r="AE51" s="3471"/>
      <c r="AF51" s="3471"/>
      <c r="AG51" s="3471"/>
      <c r="AH51" s="3471"/>
      <c r="AI51" s="3535"/>
      <c r="AJ51" s="3535"/>
      <c r="AK51" s="3470"/>
      <c r="AL51" s="3472"/>
    </row>
    <row r="52" spans="1:38" ht="11.25" customHeight="1">
      <c r="A52" s="3469"/>
      <c r="B52" s="3254"/>
      <c r="C52" s="3272"/>
      <c r="D52" s="3470"/>
      <c r="E52" s="3470"/>
      <c r="F52" s="3470"/>
      <c r="G52" s="3470"/>
      <c r="H52" s="3470"/>
      <c r="I52" s="3470"/>
      <c r="J52" s="3470"/>
      <c r="K52" s="3470"/>
      <c r="L52" s="3470"/>
      <c r="M52" s="3470"/>
      <c r="N52" s="3470"/>
      <c r="O52" s="3470"/>
      <c r="P52" s="3470"/>
      <c r="Q52" s="3470"/>
      <c r="R52" s="3471"/>
      <c r="S52" s="3471"/>
      <c r="T52" s="3471"/>
      <c r="U52" s="3471"/>
      <c r="V52" s="3471"/>
      <c r="W52" s="3471"/>
      <c r="X52" s="3471"/>
      <c r="Y52" s="3471"/>
      <c r="Z52" s="3471"/>
      <c r="AA52" s="3471"/>
      <c r="AB52" s="3471"/>
      <c r="AC52" s="3471"/>
      <c r="AD52" s="3471"/>
      <c r="AE52" s="3471"/>
      <c r="AF52" s="3471"/>
      <c r="AG52" s="3471"/>
      <c r="AH52" s="3471"/>
      <c r="AI52" s="3535"/>
      <c r="AJ52" s="3535"/>
      <c r="AK52" s="3470"/>
      <c r="AL52" s="3472"/>
    </row>
    <row r="100" spans="14:14" ht="91.8">
      <c r="N100" s="3536" t="s">
        <v>596</v>
      </c>
    </row>
    <row r="101" spans="14:14" ht="102">
      <c r="N101" s="3537" t="s">
        <v>597</v>
      </c>
    </row>
  </sheetData>
  <sheetProtection selectLockedCells="1" selectUnlockedCells="1"/>
  <mergeCells count="39">
    <mergeCell ref="AD46:AF47"/>
    <mergeCell ref="AG46:AG47"/>
    <mergeCell ref="Y39:AF39"/>
    <mergeCell ref="Y40:AF40"/>
    <mergeCell ref="AE41:AF41"/>
    <mergeCell ref="Y42:AF43"/>
    <mergeCell ref="AD44:AE44"/>
    <mergeCell ref="AE45:AF45"/>
    <mergeCell ref="AC31:AC32"/>
    <mergeCell ref="AD31:AF32"/>
    <mergeCell ref="D32:K32"/>
    <mergeCell ref="AC34:AC35"/>
    <mergeCell ref="AD34:AF35"/>
    <mergeCell ref="D35:K35"/>
    <mergeCell ref="AC25:AC26"/>
    <mergeCell ref="AD25:AF26"/>
    <mergeCell ref="D26:K26"/>
    <mergeCell ref="AC28:AC29"/>
    <mergeCell ref="AD28:AF29"/>
    <mergeCell ref="D29:K29"/>
    <mergeCell ref="K12:M13"/>
    <mergeCell ref="AC19:AG19"/>
    <mergeCell ref="AC20:AG20"/>
    <mergeCell ref="AE21:AF21"/>
    <mergeCell ref="AC22:AC23"/>
    <mergeCell ref="AD22:AF23"/>
    <mergeCell ref="D23:K23"/>
    <mergeCell ref="J12:J13"/>
    <mergeCell ref="C11:D11"/>
    <mergeCell ref="C12:C13"/>
    <mergeCell ref="D12:D13"/>
    <mergeCell ref="E12:F13"/>
    <mergeCell ref="I12:I13"/>
    <mergeCell ref="AI10:AJ10"/>
    <mergeCell ref="A1:AJ1"/>
    <mergeCell ref="A2:AJ2"/>
    <mergeCell ref="A3:AJ3"/>
    <mergeCell ref="B5:G6"/>
    <mergeCell ref="H5:I6"/>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D8C9-B0E2-41D7-B136-F63860D82659}">
  <sheetPr>
    <tabColor rgb="FF002060"/>
  </sheetPr>
  <dimension ref="A1:AJ170"/>
  <sheetViews>
    <sheetView showGridLines="0" view="pageBreakPreview" zoomScaleNormal="100" workbookViewId="0">
      <selection activeCell="V22" sqref="V22"/>
    </sheetView>
  </sheetViews>
  <sheetFormatPr defaultColWidth="9.109375" defaultRowHeight="12.75" customHeight="1"/>
  <cols>
    <col min="1" max="1" width="1" style="3115" customWidth="1"/>
    <col min="2" max="2" width="5.5546875" style="3116" customWidth="1"/>
    <col min="3" max="3" width="0.6640625" style="3115" customWidth="1"/>
    <col min="4" max="31" width="3.88671875" style="3115" customWidth="1"/>
    <col min="32" max="32" width="3.88671875" style="3460" customWidth="1"/>
    <col min="33" max="35" width="3.88671875" style="3115" customWidth="1"/>
    <col min="36" max="36" width="10.33203125" style="3115" customWidth="1"/>
    <col min="37" max="16384" width="9.109375" style="3117"/>
  </cols>
  <sheetData>
    <row r="1" spans="1:36" ht="12.75" customHeight="1">
      <c r="A1" s="6160" t="s">
        <v>6726</v>
      </c>
      <c r="B1" s="6160"/>
      <c r="C1" s="6160"/>
      <c r="D1" s="6160"/>
      <c r="E1" s="6160"/>
      <c r="F1" s="6160"/>
      <c r="G1" s="6160"/>
      <c r="H1" s="6160"/>
      <c r="I1" s="6160"/>
      <c r="J1" s="6160"/>
      <c r="K1" s="6160"/>
      <c r="L1" s="6160"/>
      <c r="M1" s="6160"/>
      <c r="N1" s="6160"/>
      <c r="O1" s="6160"/>
      <c r="P1" s="6160"/>
      <c r="Q1" s="6160"/>
      <c r="R1" s="6160"/>
      <c r="S1" s="6160"/>
      <c r="T1" s="6160"/>
      <c r="U1" s="6160"/>
      <c r="V1" s="6160"/>
      <c r="W1" s="6160"/>
      <c r="X1" s="6160"/>
      <c r="Y1" s="6160"/>
      <c r="Z1" s="6160"/>
      <c r="AA1" s="6160"/>
      <c r="AB1" s="6160"/>
      <c r="AC1" s="6160"/>
      <c r="AD1" s="6160"/>
      <c r="AE1" s="6160"/>
      <c r="AF1" s="6160"/>
      <c r="AG1" s="6160"/>
      <c r="AH1" s="6160"/>
      <c r="AI1" s="6160"/>
      <c r="AJ1" s="6160"/>
    </row>
    <row r="2" spans="1:36" ht="12.75" customHeight="1">
      <c r="A2" s="6161" t="s">
        <v>4454</v>
      </c>
      <c r="B2" s="6161"/>
      <c r="C2" s="6161"/>
      <c r="D2" s="6161"/>
      <c r="E2" s="6161"/>
      <c r="F2" s="6161"/>
      <c r="G2" s="6161"/>
      <c r="H2" s="6161"/>
      <c r="I2" s="6161"/>
      <c r="J2" s="6161"/>
      <c r="K2" s="6161"/>
      <c r="L2" s="6161"/>
      <c r="M2" s="6161"/>
      <c r="N2" s="6161"/>
      <c r="O2" s="6161"/>
      <c r="P2" s="6161"/>
      <c r="Q2" s="6161"/>
      <c r="R2" s="6161"/>
      <c r="S2" s="6161"/>
      <c r="T2" s="6161"/>
      <c r="U2" s="6161"/>
      <c r="V2" s="6161"/>
      <c r="W2" s="6161"/>
      <c r="X2" s="6161"/>
      <c r="Y2" s="6161"/>
      <c r="Z2" s="6161"/>
      <c r="AA2" s="6161"/>
      <c r="AB2" s="6161"/>
      <c r="AC2" s="6161"/>
      <c r="AD2" s="6161"/>
      <c r="AE2" s="6161"/>
      <c r="AF2" s="6161"/>
      <c r="AG2" s="6161"/>
      <c r="AH2" s="6161"/>
      <c r="AI2" s="6161"/>
      <c r="AJ2" s="6161"/>
    </row>
    <row r="3" spans="1:36" ht="12.75" customHeight="1">
      <c r="A3" s="6162" t="s">
        <v>6727</v>
      </c>
      <c r="B3" s="6162"/>
      <c r="C3" s="6162"/>
      <c r="D3" s="6162"/>
      <c r="E3" s="6162"/>
      <c r="F3" s="6162"/>
      <c r="G3" s="6162"/>
      <c r="H3" s="6162"/>
      <c r="I3" s="6162"/>
      <c r="J3" s="6162"/>
      <c r="K3" s="6162"/>
      <c r="L3" s="6162"/>
      <c r="M3" s="6162"/>
      <c r="N3" s="6162"/>
      <c r="O3" s="6162"/>
      <c r="P3" s="6162"/>
      <c r="Q3" s="6162"/>
      <c r="R3" s="6162"/>
      <c r="S3" s="6162"/>
      <c r="T3" s="6162"/>
      <c r="U3" s="6162"/>
      <c r="V3" s="6162"/>
      <c r="W3" s="6162"/>
      <c r="X3" s="6162"/>
      <c r="Y3" s="6162"/>
      <c r="Z3" s="6162"/>
      <c r="AA3" s="6162"/>
      <c r="AB3" s="6162"/>
      <c r="AC3" s="6162"/>
      <c r="AD3" s="6162"/>
      <c r="AE3" s="6162"/>
      <c r="AF3" s="6162"/>
      <c r="AG3" s="6162"/>
      <c r="AH3" s="6162"/>
      <c r="AI3" s="6162"/>
      <c r="AJ3" s="6162"/>
    </row>
    <row r="4" spans="1:36" ht="12.75" customHeight="1">
      <c r="J4" s="3117"/>
      <c r="K4" s="3117"/>
    </row>
    <row r="5" spans="1:36" ht="15" customHeight="1">
      <c r="A5" s="3118"/>
      <c r="B5" s="6164" t="s">
        <v>6728</v>
      </c>
      <c r="C5" s="6165"/>
      <c r="D5" s="6165"/>
      <c r="E5" s="6165"/>
      <c r="F5" s="6165"/>
      <c r="G5" s="6166"/>
      <c r="H5" s="6170" t="s">
        <v>409</v>
      </c>
      <c r="I5" s="6171"/>
      <c r="J5" s="3123"/>
      <c r="K5" s="3120" t="s">
        <v>725</v>
      </c>
      <c r="L5" s="3121"/>
      <c r="O5" s="3122"/>
      <c r="P5" s="3122"/>
      <c r="Q5" s="3122"/>
      <c r="R5" s="3122"/>
      <c r="S5" s="3122"/>
      <c r="T5" s="3122"/>
      <c r="U5" s="3122"/>
      <c r="V5" s="3122"/>
      <c r="W5" s="3122"/>
      <c r="X5" s="3122"/>
      <c r="Y5" s="3122"/>
      <c r="Z5" s="3122"/>
      <c r="AA5" s="3122"/>
      <c r="AB5" s="3122"/>
      <c r="AC5" s="3122"/>
      <c r="AD5" s="3122"/>
      <c r="AE5" s="3122"/>
      <c r="AF5" s="3122"/>
      <c r="AG5" s="3122"/>
      <c r="AH5" s="3117"/>
      <c r="AI5" s="3117"/>
      <c r="AJ5" s="3117"/>
    </row>
    <row r="6" spans="1:36" ht="15" customHeight="1">
      <c r="A6" s="3118"/>
      <c r="B6" s="6167"/>
      <c r="C6" s="6168"/>
      <c r="D6" s="6168"/>
      <c r="E6" s="6168"/>
      <c r="F6" s="6168"/>
      <c r="G6" s="6169"/>
      <c r="H6" s="6172"/>
      <c r="I6" s="6173"/>
      <c r="J6" s="3123"/>
      <c r="K6" s="3124" t="s">
        <v>726</v>
      </c>
      <c r="L6" s="3121"/>
      <c r="O6" s="3122"/>
      <c r="P6" s="3122"/>
      <c r="Q6" s="3122"/>
      <c r="R6" s="3122"/>
      <c r="S6" s="3122"/>
      <c r="T6" s="3122"/>
      <c r="U6" s="3122"/>
      <c r="V6" s="3122"/>
      <c r="W6" s="3122"/>
      <c r="X6" s="3122"/>
      <c r="Y6" s="3122"/>
      <c r="Z6" s="3122"/>
      <c r="AA6" s="3122"/>
      <c r="AB6" s="3122"/>
      <c r="AC6" s="3122"/>
      <c r="AD6" s="3122"/>
      <c r="AE6" s="3122"/>
      <c r="AF6" s="3122"/>
      <c r="AG6" s="3122"/>
      <c r="AH6" s="3117"/>
      <c r="AI6" s="3117"/>
      <c r="AJ6" s="3117"/>
    </row>
    <row r="7" spans="1:36" ht="12.75" customHeight="1">
      <c r="D7" s="3539"/>
      <c r="E7" s="3508"/>
      <c r="F7" s="3509"/>
      <c r="G7" s="3508"/>
      <c r="H7" s="3540"/>
      <c r="I7" s="3540"/>
      <c r="J7" s="3540"/>
      <c r="K7" s="3540"/>
      <c r="L7" s="3540"/>
      <c r="M7" s="3540"/>
      <c r="N7" s="3540"/>
      <c r="O7" s="3540"/>
      <c r="P7" s="3509"/>
      <c r="Q7" s="3509"/>
      <c r="R7" s="3509"/>
      <c r="S7" s="3509"/>
      <c r="T7" s="3509"/>
      <c r="U7" s="3509"/>
      <c r="V7" s="3509"/>
      <c r="W7" s="3509"/>
      <c r="X7" s="3509"/>
      <c r="Y7" s="3509"/>
      <c r="Z7" s="3509"/>
      <c r="AA7" s="3509"/>
      <c r="AB7" s="3509"/>
      <c r="AC7" s="3509"/>
      <c r="AD7" s="3158"/>
      <c r="AE7" s="3158"/>
      <c r="AF7" s="3132"/>
      <c r="AG7" s="3152"/>
      <c r="AH7" s="3272"/>
      <c r="AI7" s="3541"/>
    </row>
    <row r="8" spans="1:36" s="3192" customFormat="1" ht="11.25" customHeight="1">
      <c r="A8" s="3152"/>
      <c r="B8" s="3542" t="s">
        <v>580</v>
      </c>
      <c r="C8" s="3543"/>
      <c r="D8" s="3488" t="s">
        <v>1339</v>
      </c>
      <c r="E8" s="3152"/>
      <c r="F8" s="3544"/>
      <c r="G8" s="3545"/>
      <c r="H8" s="3546"/>
      <c r="I8" s="3546"/>
      <c r="J8" s="3546"/>
      <c r="K8" s="3546"/>
      <c r="L8" s="3546"/>
      <c r="M8" s="3546"/>
      <c r="N8" s="3546"/>
      <c r="O8" s="3546"/>
      <c r="P8" s="3546"/>
      <c r="Q8" s="3546"/>
      <c r="R8" s="3546"/>
      <c r="S8" s="3546"/>
      <c r="T8" s="3546"/>
      <c r="U8" s="3546"/>
      <c r="V8" s="3546"/>
      <c r="W8" s="3546"/>
      <c r="X8" s="3546"/>
      <c r="Y8" s="3546"/>
      <c r="Z8" s="3546"/>
      <c r="AA8" s="3546"/>
      <c r="AB8" s="3546"/>
      <c r="AC8" s="3546"/>
      <c r="AD8" s="3546"/>
      <c r="AE8" s="3546"/>
      <c r="AF8" s="3546"/>
      <c r="AG8" s="3132"/>
      <c r="AH8" s="3152"/>
      <c r="AI8" s="3152"/>
      <c r="AJ8" s="3152"/>
    </row>
    <row r="9" spans="1:36" s="3192" customFormat="1" ht="9.75" customHeight="1">
      <c r="A9" s="3150"/>
      <c r="B9" s="3507"/>
      <c r="C9" s="3547"/>
      <c r="D9" s="3548" t="s">
        <v>722</v>
      </c>
      <c r="E9" s="3152"/>
      <c r="F9" s="3544"/>
      <c r="G9" s="3540"/>
      <c r="H9" s="3509"/>
      <c r="I9" s="3509"/>
      <c r="J9" s="3509"/>
      <c r="K9" s="3509"/>
      <c r="L9" s="3509"/>
      <c r="M9" s="3509"/>
      <c r="N9" s="3509"/>
      <c r="O9" s="3509"/>
      <c r="P9" s="3509"/>
      <c r="Q9" s="3509"/>
      <c r="R9" s="3509"/>
      <c r="S9" s="3509"/>
      <c r="T9" s="3509"/>
      <c r="U9" s="3509"/>
      <c r="V9" s="3509"/>
      <c r="W9" s="3509"/>
      <c r="X9" s="3509"/>
      <c r="Y9" s="3509"/>
      <c r="Z9" s="3509"/>
      <c r="AA9" s="3509"/>
      <c r="AB9" s="3509"/>
      <c r="AC9" s="3509"/>
      <c r="AD9" s="3509"/>
      <c r="AE9" s="3509"/>
      <c r="AF9" s="3152"/>
      <c r="AG9" s="3132"/>
      <c r="AH9" s="3152"/>
      <c r="AI9" s="3152"/>
      <c r="AJ9" s="3152"/>
    </row>
    <row r="10" spans="1:36" s="3192" customFormat="1" ht="9.75" customHeight="1">
      <c r="A10" s="3150"/>
      <c r="B10" s="3507"/>
      <c r="C10" s="3547"/>
      <c r="D10" s="3548"/>
      <c r="E10" s="3152"/>
      <c r="F10" s="3544"/>
      <c r="G10" s="3540"/>
      <c r="H10" s="3509"/>
      <c r="I10" s="3509"/>
      <c r="J10" s="3509"/>
      <c r="K10" s="3509"/>
      <c r="L10" s="3509"/>
      <c r="M10" s="3509"/>
      <c r="N10" s="3509"/>
      <c r="O10" s="3509"/>
      <c r="P10" s="3509"/>
      <c r="Q10" s="3509"/>
      <c r="R10" s="3509"/>
      <c r="S10" s="3509"/>
      <c r="T10" s="3509"/>
      <c r="U10" s="3509"/>
      <c r="V10" s="3509"/>
      <c r="W10" s="3509"/>
      <c r="X10" s="3509"/>
      <c r="Y10" s="3509"/>
      <c r="Z10" s="3509"/>
      <c r="AA10" s="3509"/>
      <c r="AB10" s="3509"/>
      <c r="AC10" s="3509"/>
      <c r="AD10" s="3158"/>
      <c r="AE10" s="3158"/>
      <c r="AF10" s="3132"/>
      <c r="AG10" s="3152"/>
      <c r="AH10" s="6265">
        <v>3300</v>
      </c>
      <c r="AI10" s="6265"/>
      <c r="AJ10" s="3152"/>
    </row>
    <row r="11" spans="1:36" s="3192" customFormat="1" ht="11.25" customHeight="1">
      <c r="A11" s="3150"/>
      <c r="B11" s="3489"/>
      <c r="C11" s="3549"/>
      <c r="D11" s="3129" t="s">
        <v>86</v>
      </c>
      <c r="E11" s="3489" t="s">
        <v>1565</v>
      </c>
      <c r="F11" s="3152"/>
      <c r="G11" s="3484"/>
      <c r="H11" s="3484"/>
      <c r="I11" s="3484"/>
      <c r="J11" s="3484"/>
      <c r="K11" s="3484"/>
      <c r="L11" s="3484"/>
      <c r="M11" s="3484"/>
      <c r="N11" s="3484"/>
      <c r="O11" s="3484"/>
      <c r="P11" s="3479"/>
      <c r="Q11" s="3479"/>
      <c r="R11" s="3479"/>
      <c r="S11" s="3479"/>
      <c r="T11" s="3479"/>
      <c r="U11" s="3479"/>
      <c r="V11" s="3479"/>
      <c r="W11" s="3479"/>
      <c r="X11" s="3479"/>
      <c r="Y11" s="3479"/>
      <c r="Z11" s="3479"/>
      <c r="AA11" s="3479"/>
      <c r="AB11" s="3479"/>
      <c r="AC11" s="3479"/>
      <c r="AD11" s="3158"/>
      <c r="AE11" s="3158"/>
      <c r="AF11" s="3132"/>
      <c r="AG11" s="3152"/>
      <c r="AH11" s="6267" t="s">
        <v>123</v>
      </c>
      <c r="AI11" s="6205"/>
      <c r="AJ11" s="3152"/>
    </row>
    <row r="12" spans="1:36" s="3192" customFormat="1" ht="11.25" customHeight="1">
      <c r="A12" s="3150"/>
      <c r="B12" s="3507"/>
      <c r="C12" s="3539"/>
      <c r="D12" s="3137"/>
      <c r="E12" s="3390" t="s">
        <v>723</v>
      </c>
      <c r="F12" s="3509"/>
      <c r="G12" s="3508"/>
      <c r="H12" s="3540"/>
      <c r="I12" s="3540"/>
      <c r="J12" s="3540"/>
      <c r="K12" s="3540"/>
      <c r="L12" s="3540"/>
      <c r="M12" s="3540"/>
      <c r="N12" s="3540"/>
      <c r="O12" s="3540"/>
      <c r="P12" s="3509"/>
      <c r="Q12" s="3509"/>
      <c r="R12" s="3509"/>
      <c r="S12" s="3509"/>
      <c r="T12" s="3509"/>
      <c r="U12" s="3509"/>
      <c r="V12" s="3509"/>
      <c r="W12" s="3509"/>
      <c r="X12" s="3509"/>
      <c r="Y12" s="3509"/>
      <c r="Z12" s="3509"/>
      <c r="AA12" s="3509"/>
      <c r="AB12" s="3509"/>
      <c r="AC12" s="3509"/>
      <c r="AD12" s="3158"/>
      <c r="AE12" s="3158"/>
      <c r="AF12" s="3132"/>
      <c r="AG12" s="3152"/>
      <c r="AH12" s="6249"/>
      <c r="AI12" s="6206"/>
      <c r="AJ12" s="3152"/>
    </row>
    <row r="13" spans="1:36" s="3192" customFormat="1" ht="11.25" customHeight="1">
      <c r="A13" s="3150"/>
      <c r="B13" s="3507"/>
      <c r="C13" s="3539"/>
      <c r="D13" s="3137"/>
      <c r="E13" s="3508" t="s">
        <v>1566</v>
      </c>
      <c r="F13" s="3509"/>
      <c r="G13" s="3508"/>
      <c r="H13" s="3540"/>
      <c r="I13" s="3540"/>
      <c r="J13" s="3540"/>
      <c r="K13" s="3540"/>
      <c r="L13" s="3540"/>
      <c r="M13" s="3540"/>
      <c r="N13" s="3540"/>
      <c r="O13" s="3540"/>
      <c r="P13" s="3509"/>
      <c r="Q13" s="3509"/>
      <c r="R13" s="3509"/>
      <c r="S13" s="3509"/>
      <c r="T13" s="3509"/>
      <c r="U13" s="3509"/>
      <c r="V13" s="3509"/>
      <c r="W13" s="3509"/>
      <c r="X13" s="3509"/>
      <c r="Y13" s="3509"/>
      <c r="Z13" s="3509"/>
      <c r="AA13" s="3509"/>
      <c r="AB13" s="3509"/>
      <c r="AC13" s="3509"/>
      <c r="AD13" s="3158"/>
      <c r="AE13" s="3158"/>
      <c r="AF13" s="3132"/>
      <c r="AG13" s="3152"/>
      <c r="AH13" s="3482"/>
      <c r="AI13" s="3550"/>
      <c r="AJ13" s="3152"/>
    </row>
    <row r="14" spans="1:36" s="3192" customFormat="1" ht="11.25" customHeight="1">
      <c r="A14" s="3150"/>
      <c r="B14" s="3507"/>
      <c r="C14" s="3539"/>
      <c r="D14" s="3137"/>
      <c r="E14" s="3508" t="s">
        <v>1567</v>
      </c>
      <c r="F14" s="3509"/>
      <c r="G14" s="3508"/>
      <c r="H14" s="3540"/>
      <c r="I14" s="3540"/>
      <c r="J14" s="3540"/>
      <c r="K14" s="3540"/>
      <c r="L14" s="3540"/>
      <c r="M14" s="3540"/>
      <c r="N14" s="3540"/>
      <c r="O14" s="3540"/>
      <c r="P14" s="3509"/>
      <c r="Q14" s="3509"/>
      <c r="R14" s="3509"/>
      <c r="S14" s="3509"/>
      <c r="T14" s="3509"/>
      <c r="U14" s="3509"/>
      <c r="V14" s="3509"/>
      <c r="W14" s="3509"/>
      <c r="X14" s="3509"/>
      <c r="Y14" s="3509"/>
      <c r="Z14" s="3509"/>
      <c r="AA14" s="3509"/>
      <c r="AB14" s="3509"/>
      <c r="AC14" s="3509"/>
      <c r="AD14" s="3158"/>
      <c r="AE14" s="3158"/>
      <c r="AF14" s="3132"/>
      <c r="AG14" s="3152"/>
      <c r="AH14" s="3482"/>
      <c r="AI14" s="3550"/>
      <c r="AJ14" s="3152"/>
    </row>
    <row r="15" spans="1:36" s="3192" customFormat="1" ht="6.75" customHeight="1">
      <c r="A15" s="3150"/>
      <c r="B15" s="3507"/>
      <c r="C15" s="3539"/>
      <c r="D15" s="3539"/>
      <c r="E15" s="3546"/>
      <c r="F15" s="3509"/>
      <c r="G15" s="3508"/>
      <c r="H15" s="3540"/>
      <c r="I15" s="3540"/>
      <c r="J15" s="3540"/>
      <c r="K15" s="3540"/>
      <c r="L15" s="3540"/>
      <c r="M15" s="3540"/>
      <c r="N15" s="3540"/>
      <c r="O15" s="3540"/>
      <c r="P15" s="3509"/>
      <c r="Q15" s="3509"/>
      <c r="R15" s="3509"/>
      <c r="S15" s="3509"/>
      <c r="T15" s="3509"/>
      <c r="U15" s="3509"/>
      <c r="V15" s="3509"/>
      <c r="W15" s="3509"/>
      <c r="X15" s="3509"/>
      <c r="Y15" s="3509"/>
      <c r="Z15" s="3509"/>
      <c r="AA15" s="3509"/>
      <c r="AB15" s="3509"/>
      <c r="AC15" s="3509"/>
      <c r="AD15" s="3158"/>
      <c r="AE15" s="3158"/>
      <c r="AF15" s="3132"/>
      <c r="AG15" s="3152"/>
      <c r="AH15" s="3272"/>
      <c r="AI15" s="3546"/>
      <c r="AJ15" s="3152"/>
    </row>
    <row r="16" spans="1:36" s="3192" customFormat="1" ht="11.25" customHeight="1">
      <c r="A16" s="3150"/>
      <c r="B16" s="3551"/>
      <c r="C16" s="3552"/>
      <c r="D16" s="3129" t="s">
        <v>89</v>
      </c>
      <c r="E16" s="3488" t="s">
        <v>6811</v>
      </c>
      <c r="F16" s="3152"/>
      <c r="G16" s="3321"/>
      <c r="H16" s="3321"/>
      <c r="I16" s="3321"/>
      <c r="J16" s="3321"/>
      <c r="K16" s="3321"/>
      <c r="L16" s="3321"/>
      <c r="M16" s="3321"/>
      <c r="N16" s="3321"/>
      <c r="O16" s="3321"/>
      <c r="P16" s="3321"/>
      <c r="Q16" s="3321"/>
      <c r="R16" s="3321"/>
      <c r="S16" s="3321"/>
      <c r="T16" s="3321"/>
      <c r="U16" s="3321"/>
      <c r="V16" s="3321"/>
      <c r="W16" s="3321"/>
      <c r="X16" s="3321"/>
      <c r="Y16" s="3321"/>
      <c r="Z16" s="3321"/>
      <c r="AA16" s="3321"/>
      <c r="AB16" s="3321"/>
      <c r="AC16" s="3237"/>
      <c r="AD16" s="3158"/>
      <c r="AE16" s="3158"/>
      <c r="AF16" s="3132"/>
      <c r="AG16" s="3152"/>
      <c r="AH16" s="6267" t="s">
        <v>125</v>
      </c>
      <c r="AI16" s="6205"/>
      <c r="AJ16" s="3152"/>
    </row>
    <row r="17" spans="1:36" s="3192" customFormat="1" ht="11.25" customHeight="1">
      <c r="A17" s="3150"/>
      <c r="B17" s="3551"/>
      <c r="C17" s="3552"/>
      <c r="D17" s="3137"/>
      <c r="E17" s="3548"/>
      <c r="F17" s="3152"/>
      <c r="G17" s="3321" t="s">
        <v>24</v>
      </c>
      <c r="H17" s="3321"/>
      <c r="I17" s="3321"/>
      <c r="J17" s="3321"/>
      <c r="K17" s="3321"/>
      <c r="L17" s="3321"/>
      <c r="M17" s="3321"/>
      <c r="N17" s="3321"/>
      <c r="O17" s="3321"/>
      <c r="P17" s="3321"/>
      <c r="Q17" s="3321"/>
      <c r="R17" s="3321"/>
      <c r="S17" s="3321"/>
      <c r="T17" s="3321"/>
      <c r="U17" s="3321"/>
      <c r="V17" s="3321"/>
      <c r="W17" s="3321"/>
      <c r="X17" s="3321"/>
      <c r="Y17" s="3321"/>
      <c r="Z17" s="3321"/>
      <c r="AA17" s="3321"/>
      <c r="AB17" s="3321"/>
      <c r="AC17" s="3237"/>
      <c r="AD17" s="3158"/>
      <c r="AE17" s="3158"/>
      <c r="AF17" s="3132"/>
      <c r="AG17" s="3152"/>
      <c r="AH17" s="6249"/>
      <c r="AI17" s="6206"/>
      <c r="AJ17" s="3152"/>
    </row>
    <row r="18" spans="1:36" s="3192" customFormat="1" ht="6.75" customHeight="1">
      <c r="A18" s="3150"/>
      <c r="B18" s="3507"/>
      <c r="C18" s="3553"/>
      <c r="D18" s="3553"/>
      <c r="E18" s="3554"/>
      <c r="F18" s="3544"/>
      <c r="G18" s="3540"/>
      <c r="H18" s="3555"/>
      <c r="I18" s="3555"/>
      <c r="J18" s="3555"/>
      <c r="K18" s="3555"/>
      <c r="L18" s="3555"/>
      <c r="M18" s="3555"/>
      <c r="N18" s="3555"/>
      <c r="O18" s="3555"/>
      <c r="P18" s="3509"/>
      <c r="Q18" s="3509"/>
      <c r="R18" s="3509"/>
      <c r="S18" s="3509"/>
      <c r="T18" s="3509"/>
      <c r="U18" s="3509"/>
      <c r="V18" s="3509"/>
      <c r="W18" s="3509"/>
      <c r="X18" s="3509"/>
      <c r="Y18" s="3509"/>
      <c r="Z18" s="3509"/>
      <c r="AA18" s="3509"/>
      <c r="AB18" s="3509"/>
      <c r="AC18" s="3509"/>
      <c r="AD18" s="3158"/>
      <c r="AE18" s="3158"/>
      <c r="AF18" s="3132"/>
      <c r="AG18" s="3152"/>
      <c r="AH18" s="3509"/>
      <c r="AI18" s="3546"/>
      <c r="AJ18" s="3152"/>
    </row>
    <row r="19" spans="1:36" s="3192" customFormat="1" ht="11.25" customHeight="1">
      <c r="A19" s="3150"/>
      <c r="B19" s="3489"/>
      <c r="C19" s="3556"/>
      <c r="D19" s="3129" t="s">
        <v>102</v>
      </c>
      <c r="E19" s="3489" t="s">
        <v>410</v>
      </c>
      <c r="F19" s="3152"/>
      <c r="G19" s="3484"/>
      <c r="H19" s="3484"/>
      <c r="I19" s="3484"/>
      <c r="J19" s="3484"/>
      <c r="K19" s="3484"/>
      <c r="L19" s="3484"/>
      <c r="M19" s="3484"/>
      <c r="N19" s="3484"/>
      <c r="O19" s="3484"/>
      <c r="P19" s="3479"/>
      <c r="Q19" s="3479"/>
      <c r="R19" s="3479"/>
      <c r="S19" s="3479"/>
      <c r="T19" s="3479"/>
      <c r="U19" s="3479"/>
      <c r="V19" s="3479"/>
      <c r="W19" s="3479"/>
      <c r="X19" s="3479"/>
      <c r="Y19" s="3479"/>
      <c r="Z19" s="3479"/>
      <c r="AA19" s="3479"/>
      <c r="AB19" s="3479"/>
      <c r="AC19" s="3479"/>
      <c r="AD19" s="3158"/>
      <c r="AE19" s="3158"/>
      <c r="AF19" s="3132"/>
      <c r="AG19" s="3152"/>
      <c r="AH19" s="6267" t="s">
        <v>135</v>
      </c>
      <c r="AI19" s="6205"/>
      <c r="AJ19" s="3152"/>
    </row>
    <row r="20" spans="1:36" s="3192" customFormat="1" ht="11.25" customHeight="1">
      <c r="A20" s="3150"/>
      <c r="B20" s="3489"/>
      <c r="C20" s="3556"/>
      <c r="D20" s="3511"/>
      <c r="E20" s="3557"/>
      <c r="F20" s="3152"/>
      <c r="G20" s="3484"/>
      <c r="H20" s="3484"/>
      <c r="I20" s="3484"/>
      <c r="J20" s="3484"/>
      <c r="K20" s="3484"/>
      <c r="L20" s="3484"/>
      <c r="M20" s="3484"/>
      <c r="N20" s="3484"/>
      <c r="O20" s="3484"/>
      <c r="P20" s="3479"/>
      <c r="Q20" s="3479"/>
      <c r="R20" s="3479"/>
      <c r="S20" s="3479"/>
      <c r="T20" s="3479"/>
      <c r="U20" s="3479"/>
      <c r="V20" s="3479"/>
      <c r="W20" s="3479"/>
      <c r="X20" s="3479"/>
      <c r="Y20" s="3479"/>
      <c r="Z20" s="3479"/>
      <c r="AA20" s="3479"/>
      <c r="AB20" s="3479"/>
      <c r="AC20" s="3479"/>
      <c r="AD20" s="3158"/>
      <c r="AE20" s="3158"/>
      <c r="AF20" s="3132"/>
      <c r="AG20" s="3152"/>
      <c r="AH20" s="6249"/>
      <c r="AI20" s="6206"/>
      <c r="AJ20" s="3152"/>
    </row>
    <row r="21" spans="1:36" s="3152" customFormat="1" ht="6.75" customHeight="1">
      <c r="A21" s="3159"/>
      <c r="B21" s="3227"/>
      <c r="C21" s="3191"/>
      <c r="D21" s="3558"/>
      <c r="E21" s="3510"/>
      <c r="F21" s="3510"/>
      <c r="G21" s="3510"/>
      <c r="H21" s="3510"/>
      <c r="I21" s="3510"/>
      <c r="J21" s="3510"/>
      <c r="K21" s="3510"/>
      <c r="L21" s="3510"/>
      <c r="M21" s="3510"/>
      <c r="N21" s="3510"/>
      <c r="O21" s="3510"/>
      <c r="P21" s="3510"/>
      <c r="Q21" s="3510"/>
      <c r="R21" s="3510"/>
      <c r="S21" s="3510"/>
      <c r="T21" s="3279"/>
      <c r="U21" s="3279"/>
      <c r="V21" s="3279"/>
      <c r="W21" s="3161"/>
      <c r="X21" s="3161"/>
      <c r="Y21" s="3161"/>
      <c r="Z21" s="3161"/>
      <c r="AA21" s="3161"/>
      <c r="AB21" s="3161"/>
      <c r="AC21" s="3161"/>
      <c r="AD21" s="3158"/>
      <c r="AE21" s="3158"/>
      <c r="AF21" s="3175"/>
      <c r="AG21" s="3131"/>
      <c r="AH21" s="3169"/>
      <c r="AI21" s="3170"/>
    </row>
    <row r="22" spans="1:36" s="3192" customFormat="1" ht="11.25" customHeight="1">
      <c r="A22" s="3150"/>
      <c r="B22" s="3489"/>
      <c r="C22" s="3549"/>
      <c r="D22" s="3129" t="s">
        <v>103</v>
      </c>
      <c r="E22" s="3489" t="s">
        <v>6812</v>
      </c>
      <c r="F22" s="3152"/>
      <c r="G22" s="3484"/>
      <c r="H22" s="3484"/>
      <c r="I22" s="3484"/>
      <c r="J22" s="3484"/>
      <c r="K22" s="3484"/>
      <c r="L22" s="3484"/>
      <c r="M22" s="3484"/>
      <c r="N22" s="3484"/>
      <c r="O22" s="3484"/>
      <c r="P22" s="3479"/>
      <c r="Q22" s="3479"/>
      <c r="R22" s="3479"/>
      <c r="S22" s="3479"/>
      <c r="T22" s="3479"/>
      <c r="U22" s="3479"/>
      <c r="V22" s="3479"/>
      <c r="W22" s="3479"/>
      <c r="X22" s="3479"/>
      <c r="Y22" s="3479"/>
      <c r="Z22" s="3479"/>
      <c r="AA22" s="3479"/>
      <c r="AB22" s="3479"/>
      <c r="AC22" s="3479"/>
      <c r="AD22" s="3158"/>
      <c r="AE22" s="3158"/>
      <c r="AF22" s="3132"/>
      <c r="AG22" s="3152"/>
      <c r="AH22" s="6267" t="s">
        <v>140</v>
      </c>
      <c r="AI22" s="6205"/>
      <c r="AJ22" s="3152"/>
    </row>
    <row r="23" spans="1:36" s="3192" customFormat="1" ht="11.25" customHeight="1">
      <c r="A23" s="3150"/>
      <c r="B23" s="3507"/>
      <c r="C23" s="3539"/>
      <c r="D23" s="3539"/>
      <c r="E23" s="3508"/>
      <c r="F23" s="3509"/>
      <c r="G23" s="3508"/>
      <c r="H23" s="3540"/>
      <c r="I23" s="3540"/>
      <c r="J23" s="3540"/>
      <c r="K23" s="3540"/>
      <c r="L23" s="3540"/>
      <c r="M23" s="3540"/>
      <c r="N23" s="3540"/>
      <c r="O23" s="3540"/>
      <c r="P23" s="3509"/>
      <c r="Q23" s="3509"/>
      <c r="R23" s="3509"/>
      <c r="S23" s="3509"/>
      <c r="T23" s="3509"/>
      <c r="U23" s="3509"/>
      <c r="V23" s="3509"/>
      <c r="W23" s="3509"/>
      <c r="X23" s="3509"/>
      <c r="Y23" s="3509"/>
      <c r="Z23" s="3509"/>
      <c r="AA23" s="3509"/>
      <c r="AB23" s="3509"/>
      <c r="AC23" s="3509"/>
      <c r="AD23" s="3158"/>
      <c r="AE23" s="3158"/>
      <c r="AF23" s="3132"/>
      <c r="AG23" s="3152"/>
      <c r="AH23" s="6249"/>
      <c r="AI23" s="6206"/>
      <c r="AJ23" s="3152"/>
    </row>
    <row r="24" spans="1:36" s="3192" customFormat="1" ht="11.25" customHeight="1">
      <c r="A24" s="3231"/>
      <c r="B24" s="3559"/>
      <c r="C24" s="3560"/>
      <c r="D24" s="3560"/>
      <c r="E24" s="3561"/>
      <c r="F24" s="3562"/>
      <c r="G24" s="3561"/>
      <c r="H24" s="3563"/>
      <c r="I24" s="3563"/>
      <c r="J24" s="3563"/>
      <c r="K24" s="3563"/>
      <c r="L24" s="3563"/>
      <c r="M24" s="3563"/>
      <c r="N24" s="3563"/>
      <c r="O24" s="3563"/>
      <c r="P24" s="3562"/>
      <c r="Q24" s="3562"/>
      <c r="R24" s="3562"/>
      <c r="S24" s="3562"/>
      <c r="T24" s="3562"/>
      <c r="U24" s="3562"/>
      <c r="V24" s="3562"/>
      <c r="W24" s="3562"/>
      <c r="X24" s="3562"/>
      <c r="Y24" s="3562"/>
      <c r="Z24" s="3562"/>
      <c r="AA24" s="3562"/>
      <c r="AB24" s="3562"/>
      <c r="AC24" s="3562"/>
      <c r="AD24" s="3182"/>
      <c r="AE24" s="3182"/>
      <c r="AF24" s="3233"/>
      <c r="AG24" s="3182"/>
      <c r="AH24" s="3564"/>
      <c r="AI24" s="3565"/>
      <c r="AJ24" s="3182"/>
    </row>
    <row r="25" spans="1:36" s="3152" customFormat="1" ht="6.75" customHeight="1">
      <c r="A25" s="3151"/>
      <c r="B25" s="3227"/>
      <c r="C25" s="3191"/>
      <c r="D25" s="3558"/>
      <c r="E25" s="3510"/>
      <c r="F25" s="3510"/>
      <c r="G25" s="3510"/>
      <c r="H25" s="3510"/>
      <c r="I25" s="3510"/>
      <c r="J25" s="3510"/>
      <c r="K25" s="3510"/>
      <c r="L25" s="3510"/>
      <c r="M25" s="3510"/>
      <c r="N25" s="3510"/>
      <c r="O25" s="3510"/>
      <c r="P25" s="3510"/>
      <c r="Q25" s="3510"/>
      <c r="R25" s="3510"/>
      <c r="S25" s="3510"/>
      <c r="T25" s="3279"/>
      <c r="U25" s="3279"/>
      <c r="V25" s="3279"/>
      <c r="W25" s="3161"/>
      <c r="X25" s="3161"/>
      <c r="Y25" s="3161"/>
      <c r="Z25" s="3161"/>
      <c r="AA25" s="3161"/>
      <c r="AB25" s="3161"/>
      <c r="AC25" s="3161"/>
      <c r="AD25" s="3169"/>
      <c r="AE25" s="3170"/>
      <c r="AF25" s="3175"/>
      <c r="AG25" s="3131"/>
    </row>
    <row r="26" spans="1:36" s="3192" customFormat="1" ht="11.25" customHeight="1">
      <c r="A26" s="3150"/>
      <c r="B26" s="3542" t="s">
        <v>581</v>
      </c>
      <c r="C26" s="3543"/>
      <c r="D26" s="3488" t="s">
        <v>724</v>
      </c>
      <c r="E26" s="3152"/>
      <c r="F26" s="3544"/>
      <c r="G26" s="3545"/>
      <c r="H26" s="3546"/>
      <c r="I26" s="3546"/>
      <c r="J26" s="3546"/>
      <c r="K26" s="3546"/>
      <c r="L26" s="3546"/>
      <c r="M26" s="3546"/>
      <c r="N26" s="3546"/>
      <c r="O26" s="3546"/>
      <c r="P26" s="3546"/>
      <c r="Q26" s="3546"/>
      <c r="R26" s="3546"/>
      <c r="S26" s="3546"/>
      <c r="T26" s="3546"/>
      <c r="U26" s="3546"/>
      <c r="V26" s="3546"/>
      <c r="W26" s="3546"/>
      <c r="X26" s="3546"/>
      <c r="Y26" s="3546"/>
      <c r="Z26" s="3546"/>
      <c r="AA26" s="3546"/>
      <c r="AB26" s="3546"/>
      <c r="AC26" s="3546"/>
      <c r="AD26" s="3546"/>
      <c r="AE26" s="3546"/>
      <c r="AF26" s="3546"/>
      <c r="AG26" s="3132"/>
      <c r="AH26" s="3152"/>
      <c r="AI26" s="3152"/>
      <c r="AJ26" s="3152"/>
    </row>
    <row r="27" spans="1:36" s="3192" customFormat="1" ht="9.75" customHeight="1">
      <c r="A27" s="3150"/>
      <c r="B27" s="3507"/>
      <c r="C27" s="3547"/>
      <c r="D27" s="3548" t="s">
        <v>1568</v>
      </c>
      <c r="E27" s="3152"/>
      <c r="F27" s="3544"/>
      <c r="G27" s="3540"/>
      <c r="H27" s="3509"/>
      <c r="I27" s="3509"/>
      <c r="J27" s="3509"/>
      <c r="K27" s="3509"/>
      <c r="L27" s="3509"/>
      <c r="M27" s="3509"/>
      <c r="N27" s="3509"/>
      <c r="O27" s="3509"/>
      <c r="P27" s="3509"/>
      <c r="Q27" s="3509"/>
      <c r="R27" s="3509"/>
      <c r="S27" s="3509"/>
      <c r="T27" s="3509"/>
      <c r="U27" s="3509"/>
      <c r="V27" s="3509"/>
      <c r="W27" s="3509"/>
      <c r="X27" s="3509"/>
      <c r="Y27" s="3509"/>
      <c r="Z27" s="3509"/>
      <c r="AA27" s="3509"/>
      <c r="AB27" s="3509"/>
      <c r="AC27" s="3509"/>
      <c r="AD27" s="3509"/>
      <c r="AE27" s="3509"/>
      <c r="AF27" s="3152"/>
      <c r="AG27" s="3132"/>
      <c r="AH27" s="3152"/>
      <c r="AI27" s="3152"/>
      <c r="AJ27" s="3152"/>
    </row>
    <row r="28" spans="1:36" s="3192" customFormat="1" ht="9.75" customHeight="1">
      <c r="A28" s="3150"/>
      <c r="B28" s="3507"/>
      <c r="C28" s="3547"/>
      <c r="D28" s="3548"/>
      <c r="E28" s="3152"/>
      <c r="F28" s="3544"/>
      <c r="G28" s="3540"/>
      <c r="H28" s="3509"/>
      <c r="I28" s="3509"/>
      <c r="J28" s="3509"/>
      <c r="K28" s="3509"/>
      <c r="L28" s="3509"/>
      <c r="M28" s="3509"/>
      <c r="N28" s="3509"/>
      <c r="O28" s="3509"/>
      <c r="P28" s="3509"/>
      <c r="Q28" s="3509"/>
      <c r="R28" s="3509"/>
      <c r="S28" s="3509"/>
      <c r="T28" s="3509"/>
      <c r="U28" s="3509"/>
      <c r="V28" s="3509"/>
      <c r="W28" s="3509"/>
      <c r="X28" s="3509"/>
      <c r="Y28" s="3509"/>
      <c r="Z28" s="3509"/>
      <c r="AA28" s="3509"/>
      <c r="AB28" s="3509"/>
      <c r="AC28" s="3509"/>
      <c r="AD28" s="3158"/>
      <c r="AE28" s="3158"/>
      <c r="AF28" s="3132"/>
      <c r="AG28" s="3152"/>
      <c r="AH28" s="6265">
        <v>3300</v>
      </c>
      <c r="AI28" s="6265"/>
      <c r="AJ28" s="3152"/>
    </row>
    <row r="29" spans="1:36" s="3192" customFormat="1" ht="11.25" customHeight="1">
      <c r="A29" s="3150"/>
      <c r="B29" s="3489"/>
      <c r="C29" s="3549"/>
      <c r="D29" s="3129" t="s">
        <v>86</v>
      </c>
      <c r="E29" s="3489" t="s">
        <v>1340</v>
      </c>
      <c r="F29" s="3152"/>
      <c r="G29" s="3484"/>
      <c r="H29" s="3484"/>
      <c r="I29" s="3484"/>
      <c r="J29" s="3484"/>
      <c r="K29" s="3484"/>
      <c r="L29" s="3484"/>
      <c r="M29" s="3484"/>
      <c r="N29" s="3484"/>
      <c r="O29" s="3484"/>
      <c r="P29" s="3479"/>
      <c r="Q29" s="3479"/>
      <c r="R29" s="3479"/>
      <c r="S29" s="3479"/>
      <c r="T29" s="3479"/>
      <c r="U29" s="3479"/>
      <c r="V29" s="3479"/>
      <c r="W29" s="3479"/>
      <c r="X29" s="3479"/>
      <c r="Y29" s="3479"/>
      <c r="Z29" s="3479"/>
      <c r="AA29" s="3479"/>
      <c r="AB29" s="3479"/>
      <c r="AC29" s="3479"/>
      <c r="AD29" s="3158"/>
      <c r="AE29" s="3158"/>
      <c r="AF29" s="3132"/>
      <c r="AG29" s="3152"/>
      <c r="AH29" s="6267" t="s">
        <v>141</v>
      </c>
      <c r="AI29" s="6205"/>
      <c r="AJ29" s="3152"/>
    </row>
    <row r="30" spans="1:36" s="3192" customFormat="1" ht="11.25" customHeight="1">
      <c r="A30" s="3150"/>
      <c r="B30" s="3507"/>
      <c r="C30" s="3539"/>
      <c r="D30" s="3539"/>
      <c r="E30" s="3508" t="s">
        <v>204</v>
      </c>
      <c r="F30" s="3509"/>
      <c r="G30" s="3508"/>
      <c r="H30" s="3540"/>
      <c r="I30" s="3540"/>
      <c r="J30" s="3540"/>
      <c r="K30" s="3540"/>
      <c r="L30" s="3540"/>
      <c r="M30" s="3540"/>
      <c r="N30" s="3540"/>
      <c r="O30" s="3540"/>
      <c r="P30" s="3509"/>
      <c r="Q30" s="3509"/>
      <c r="R30" s="3509"/>
      <c r="S30" s="3509"/>
      <c r="T30" s="3509"/>
      <c r="U30" s="3509"/>
      <c r="V30" s="3509"/>
      <c r="W30" s="3509"/>
      <c r="X30" s="3509"/>
      <c r="Y30" s="3509"/>
      <c r="Z30" s="3509"/>
      <c r="AA30" s="3509"/>
      <c r="AB30" s="3509"/>
      <c r="AC30" s="3509"/>
      <c r="AD30" s="3158"/>
      <c r="AE30" s="3158"/>
      <c r="AF30" s="3132"/>
      <c r="AG30" s="3152"/>
      <c r="AH30" s="6249"/>
      <c r="AI30" s="6206"/>
      <c r="AJ30" s="3152"/>
    </row>
    <row r="31" spans="1:36" s="3192" customFormat="1" ht="6.75" customHeight="1">
      <c r="A31" s="3150"/>
      <c r="B31" s="3507"/>
      <c r="C31" s="3539"/>
      <c r="D31" s="3539"/>
      <c r="E31" s="3546"/>
      <c r="F31" s="3509"/>
      <c r="G31" s="3508"/>
      <c r="H31" s="3540"/>
      <c r="I31" s="3540"/>
      <c r="J31" s="3540"/>
      <c r="K31" s="3540"/>
      <c r="L31" s="3540"/>
      <c r="M31" s="3540"/>
      <c r="N31" s="3540"/>
      <c r="O31" s="3540"/>
      <c r="P31" s="3509"/>
      <c r="Q31" s="3509"/>
      <c r="R31" s="3509"/>
      <c r="S31" s="3509"/>
      <c r="T31" s="3509"/>
      <c r="U31" s="3509"/>
      <c r="V31" s="3509"/>
      <c r="W31" s="3509"/>
      <c r="X31" s="3509"/>
      <c r="Y31" s="3509"/>
      <c r="Z31" s="3509"/>
      <c r="AA31" s="3509"/>
      <c r="AB31" s="3509"/>
      <c r="AC31" s="3509"/>
      <c r="AD31" s="3158"/>
      <c r="AE31" s="3158"/>
      <c r="AF31" s="3132"/>
      <c r="AG31" s="3152"/>
      <c r="AH31" s="3272"/>
      <c r="AI31" s="3546"/>
      <c r="AJ31" s="3152"/>
    </row>
    <row r="32" spans="1:36" s="3192" customFormat="1" ht="11.25" customHeight="1">
      <c r="A32" s="3150"/>
      <c r="B32" s="3551"/>
      <c r="C32" s="3552"/>
      <c r="D32" s="6266" t="s">
        <v>89</v>
      </c>
      <c r="E32" s="3488" t="s">
        <v>411</v>
      </c>
      <c r="F32" s="3152"/>
      <c r="G32" s="3321"/>
      <c r="H32" s="3321"/>
      <c r="I32" s="3321"/>
      <c r="J32" s="3321"/>
      <c r="K32" s="3321"/>
      <c r="L32" s="3321"/>
      <c r="M32" s="3321"/>
      <c r="N32" s="3321"/>
      <c r="O32" s="3321"/>
      <c r="P32" s="3321"/>
      <c r="Q32" s="3321"/>
      <c r="R32" s="3321"/>
      <c r="S32" s="3321"/>
      <c r="T32" s="3321"/>
      <c r="U32" s="3321"/>
      <c r="V32" s="3321"/>
      <c r="W32" s="3321"/>
      <c r="X32" s="3321"/>
      <c r="Y32" s="3321"/>
      <c r="Z32" s="3321"/>
      <c r="AA32" s="3321"/>
      <c r="AB32" s="3321"/>
      <c r="AC32" s="3237"/>
      <c r="AD32" s="3158"/>
      <c r="AE32" s="3158"/>
      <c r="AF32" s="3132"/>
      <c r="AG32" s="3152"/>
      <c r="AH32" s="6267" t="s">
        <v>143</v>
      </c>
      <c r="AI32" s="6205"/>
      <c r="AJ32" s="3152"/>
    </row>
    <row r="33" spans="1:36" s="3192" customFormat="1" ht="11.25" customHeight="1">
      <c r="A33" s="3150"/>
      <c r="B33" s="3551"/>
      <c r="C33" s="3552"/>
      <c r="D33" s="6266"/>
      <c r="E33" s="3548" t="s">
        <v>412</v>
      </c>
      <c r="F33" s="3152"/>
      <c r="G33" s="3321"/>
      <c r="H33" s="3321"/>
      <c r="I33" s="3321"/>
      <c r="J33" s="3321"/>
      <c r="K33" s="3321"/>
      <c r="L33" s="3321"/>
      <c r="M33" s="3321"/>
      <c r="N33" s="3321"/>
      <c r="O33" s="3321"/>
      <c r="P33" s="3321"/>
      <c r="Q33" s="3321"/>
      <c r="R33" s="3321"/>
      <c r="S33" s="3321"/>
      <c r="T33" s="3321"/>
      <c r="U33" s="3321"/>
      <c r="V33" s="3321"/>
      <c r="W33" s="3321"/>
      <c r="X33" s="3321"/>
      <c r="Y33" s="3321"/>
      <c r="Z33" s="3321"/>
      <c r="AA33" s="3321"/>
      <c r="AB33" s="3321"/>
      <c r="AC33" s="3237"/>
      <c r="AD33" s="3158"/>
      <c r="AE33" s="3158"/>
      <c r="AF33" s="3132"/>
      <c r="AG33" s="3152"/>
      <c r="AH33" s="6249"/>
      <c r="AI33" s="6206"/>
      <c r="AJ33" s="3152"/>
    </row>
    <row r="34" spans="1:36" s="3192" customFormat="1" ht="6.75" customHeight="1">
      <c r="A34" s="3150"/>
      <c r="B34" s="3507"/>
      <c r="C34" s="6272"/>
      <c r="D34" s="6272"/>
      <c r="E34" s="3554"/>
      <c r="F34" s="3544"/>
      <c r="G34" s="3540"/>
      <c r="H34" s="3555"/>
      <c r="I34" s="3555"/>
      <c r="J34" s="3555"/>
      <c r="K34" s="3555"/>
      <c r="L34" s="3555"/>
      <c r="M34" s="3555"/>
      <c r="N34" s="3555"/>
      <c r="O34" s="3555"/>
      <c r="P34" s="3509"/>
      <c r="Q34" s="3509"/>
      <c r="R34" s="3509"/>
      <c r="S34" s="3509"/>
      <c r="T34" s="3509"/>
      <c r="U34" s="3509"/>
      <c r="V34" s="3509"/>
      <c r="W34" s="3509"/>
      <c r="X34" s="3509"/>
      <c r="Y34" s="3509"/>
      <c r="Z34" s="3509"/>
      <c r="AA34" s="3509"/>
      <c r="AB34" s="3509"/>
      <c r="AC34" s="3509"/>
      <c r="AD34" s="3158"/>
      <c r="AE34" s="3158"/>
      <c r="AF34" s="3132"/>
      <c r="AG34" s="3152"/>
      <c r="AH34" s="3509"/>
      <c r="AI34" s="3546"/>
      <c r="AJ34" s="3152"/>
    </row>
    <row r="35" spans="1:36" s="3192" customFormat="1" ht="11.25" customHeight="1">
      <c r="A35" s="3150"/>
      <c r="B35" s="3489"/>
      <c r="C35" s="3556"/>
      <c r="D35" s="3129" t="s">
        <v>102</v>
      </c>
      <c r="E35" s="3489" t="s">
        <v>1341</v>
      </c>
      <c r="F35" s="3152"/>
      <c r="G35" s="3484"/>
      <c r="H35" s="3484"/>
      <c r="I35" s="3484"/>
      <c r="J35" s="3484"/>
      <c r="K35" s="3484"/>
      <c r="L35" s="3484"/>
      <c r="M35" s="3484"/>
      <c r="N35" s="3484"/>
      <c r="O35" s="3484"/>
      <c r="P35" s="3479"/>
      <c r="Q35" s="3479"/>
      <c r="R35" s="3479"/>
      <c r="S35" s="3479"/>
      <c r="T35" s="3479"/>
      <c r="U35" s="3479"/>
      <c r="V35" s="3479"/>
      <c r="W35" s="3479"/>
      <c r="X35" s="3479"/>
      <c r="Y35" s="3479"/>
      <c r="Z35" s="3479"/>
      <c r="AA35" s="3479"/>
      <c r="AB35" s="3479"/>
      <c r="AC35" s="3479"/>
      <c r="AD35" s="3158"/>
      <c r="AE35" s="3158"/>
      <c r="AF35" s="3132"/>
      <c r="AG35" s="3152"/>
      <c r="AH35" s="6267" t="s">
        <v>144</v>
      </c>
      <c r="AI35" s="6205"/>
      <c r="AJ35" s="3152"/>
    </row>
    <row r="36" spans="1:36" s="3192" customFormat="1" ht="11.25" customHeight="1">
      <c r="A36" s="3150"/>
      <c r="B36" s="3489"/>
      <c r="C36" s="3556"/>
      <c r="D36" s="3511"/>
      <c r="E36" s="3557" t="s">
        <v>1342</v>
      </c>
      <c r="F36" s="3152"/>
      <c r="G36" s="3484"/>
      <c r="H36" s="3484"/>
      <c r="I36" s="3484"/>
      <c r="J36" s="3484"/>
      <c r="K36" s="3484"/>
      <c r="L36" s="3484"/>
      <c r="M36" s="3484"/>
      <c r="N36" s="3484"/>
      <c r="O36" s="3484"/>
      <c r="P36" s="3479"/>
      <c r="Q36" s="3479"/>
      <c r="R36" s="3479"/>
      <c r="S36" s="3479"/>
      <c r="T36" s="3479"/>
      <c r="U36" s="3479"/>
      <c r="V36" s="3479"/>
      <c r="W36" s="3479"/>
      <c r="X36" s="3479"/>
      <c r="Y36" s="3479"/>
      <c r="Z36" s="3479"/>
      <c r="AA36" s="3479"/>
      <c r="AB36" s="3479"/>
      <c r="AC36" s="3479"/>
      <c r="AD36" s="3158"/>
      <c r="AE36" s="3158"/>
      <c r="AF36" s="3132"/>
      <c r="AG36" s="3152"/>
      <c r="AH36" s="6249"/>
      <c r="AI36" s="6206"/>
      <c r="AJ36" s="3152"/>
    </row>
    <row r="37" spans="1:36" s="3152" customFormat="1" ht="6.75" customHeight="1">
      <c r="A37" s="3159"/>
      <c r="B37" s="3227"/>
      <c r="C37" s="3191"/>
      <c r="D37" s="3558"/>
      <c r="E37" s="3510"/>
      <c r="F37" s="3510"/>
      <c r="G37" s="3510"/>
      <c r="H37" s="3510"/>
      <c r="I37" s="3510"/>
      <c r="J37" s="3510"/>
      <c r="K37" s="3510"/>
      <c r="L37" s="3510"/>
      <c r="M37" s="3510"/>
      <c r="N37" s="3510"/>
      <c r="O37" s="3510"/>
      <c r="P37" s="3510"/>
      <c r="Q37" s="3510"/>
      <c r="R37" s="3510"/>
      <c r="S37" s="3510"/>
      <c r="T37" s="3279"/>
      <c r="U37" s="3279"/>
      <c r="V37" s="3279"/>
      <c r="W37" s="3161"/>
      <c r="X37" s="3161"/>
      <c r="Y37" s="3161"/>
      <c r="Z37" s="3161"/>
      <c r="AA37" s="3161"/>
      <c r="AB37" s="3161"/>
      <c r="AC37" s="3161"/>
      <c r="AD37" s="3158"/>
      <c r="AE37" s="3158"/>
      <c r="AF37" s="3175"/>
      <c r="AG37" s="3131"/>
      <c r="AH37" s="3169"/>
      <c r="AI37" s="3170"/>
    </row>
    <row r="38" spans="1:36" s="3192" customFormat="1" ht="11.25" customHeight="1">
      <c r="A38" s="3150"/>
      <c r="B38" s="3489"/>
      <c r="C38" s="3549"/>
      <c r="D38" s="3129" t="s">
        <v>103</v>
      </c>
      <c r="E38" s="3489" t="s">
        <v>1569</v>
      </c>
      <c r="F38" s="3152"/>
      <c r="G38" s="3484"/>
      <c r="H38" s="3484"/>
      <c r="I38" s="3484"/>
      <c r="J38" s="3484"/>
      <c r="K38" s="3484"/>
      <c r="L38" s="3484"/>
      <c r="M38" s="3484"/>
      <c r="N38" s="3484"/>
      <c r="O38" s="3484"/>
      <c r="P38" s="3479"/>
      <c r="Q38" s="3479"/>
      <c r="R38" s="3479"/>
      <c r="S38" s="3479"/>
      <c r="T38" s="3479"/>
      <c r="U38" s="3479"/>
      <c r="V38" s="3479"/>
      <c r="W38" s="3479"/>
      <c r="X38" s="3479"/>
      <c r="Y38" s="3479"/>
      <c r="Z38" s="3479"/>
      <c r="AA38" s="3479"/>
      <c r="AB38" s="3479"/>
      <c r="AC38" s="3479"/>
      <c r="AD38" s="3158"/>
      <c r="AE38" s="3158"/>
      <c r="AF38" s="3132"/>
      <c r="AG38" s="3152"/>
      <c r="AH38" s="6267" t="s">
        <v>146</v>
      </c>
      <c r="AI38" s="6205"/>
      <c r="AJ38" s="3152"/>
    </row>
    <row r="39" spans="1:36" s="3152" customFormat="1" ht="11.25" customHeight="1">
      <c r="A39" s="3159"/>
      <c r="B39" s="3227"/>
      <c r="C39" s="3191"/>
      <c r="D39" s="3558"/>
      <c r="E39" s="3510" t="s">
        <v>6813</v>
      </c>
      <c r="F39" s="3510"/>
      <c r="G39" s="3510"/>
      <c r="H39" s="3510"/>
      <c r="I39" s="3510"/>
      <c r="J39" s="3510"/>
      <c r="K39" s="3510"/>
      <c r="L39" s="3510"/>
      <c r="M39" s="3510"/>
      <c r="N39" s="3510"/>
      <c r="O39" s="3510"/>
      <c r="P39" s="3510"/>
      <c r="Q39" s="3510"/>
      <c r="R39" s="3510"/>
      <c r="S39" s="3510"/>
      <c r="T39" s="3279"/>
      <c r="U39" s="3279"/>
      <c r="V39" s="3279"/>
      <c r="W39" s="3161"/>
      <c r="X39" s="3161"/>
      <c r="Y39" s="3161"/>
      <c r="Z39" s="3161"/>
      <c r="AA39" s="3161"/>
      <c r="AB39" s="3161"/>
      <c r="AC39" s="3161"/>
      <c r="AD39" s="3158"/>
      <c r="AE39" s="3158"/>
      <c r="AF39" s="3175"/>
      <c r="AG39" s="3131"/>
      <c r="AH39" s="6249"/>
      <c r="AI39" s="6206"/>
    </row>
    <row r="40" spans="1:36" s="3152" customFormat="1" ht="6.75" customHeight="1">
      <c r="A40" s="3159"/>
      <c r="B40" s="3227"/>
      <c r="C40" s="3191"/>
      <c r="D40" s="3558"/>
      <c r="E40" s="3510"/>
      <c r="F40" s="3510"/>
      <c r="G40" s="3510"/>
      <c r="H40" s="3510"/>
      <c r="I40" s="3510"/>
      <c r="J40" s="3510"/>
      <c r="K40" s="3510"/>
      <c r="L40" s="3510"/>
      <c r="M40" s="3510"/>
      <c r="N40" s="3510"/>
      <c r="O40" s="3510"/>
      <c r="P40" s="3510"/>
      <c r="Q40" s="3510"/>
      <c r="R40" s="3510"/>
      <c r="S40" s="3510"/>
      <c r="T40" s="3279"/>
      <c r="U40" s="3279"/>
      <c r="V40" s="3279"/>
      <c r="W40" s="3161"/>
      <c r="X40" s="3161"/>
      <c r="Y40" s="3161"/>
      <c r="Z40" s="3161"/>
      <c r="AA40" s="3161"/>
      <c r="AB40" s="3161"/>
      <c r="AC40" s="3161"/>
      <c r="AD40" s="3158"/>
      <c r="AE40" s="3158"/>
      <c r="AF40" s="3175"/>
      <c r="AG40" s="3131"/>
      <c r="AH40" s="3482"/>
      <c r="AI40" s="3482"/>
    </row>
    <row r="41" spans="1:36" s="3192" customFormat="1" ht="11.25" customHeight="1">
      <c r="A41" s="3150"/>
      <c r="B41" s="3489"/>
      <c r="C41" s="3549"/>
      <c r="D41" s="3129" t="s">
        <v>104</v>
      </c>
      <c r="E41" s="3489" t="s">
        <v>421</v>
      </c>
      <c r="F41" s="3152"/>
      <c r="G41" s="3484"/>
      <c r="H41" s="3484"/>
      <c r="I41" s="3484"/>
      <c r="J41" s="3484"/>
      <c r="K41" s="3484"/>
      <c r="L41" s="3484"/>
      <c r="M41" s="3484"/>
      <c r="N41" s="3484"/>
      <c r="O41" s="3484"/>
      <c r="P41" s="3479"/>
      <c r="Q41" s="3479"/>
      <c r="R41" s="3479"/>
      <c r="S41" s="3479"/>
      <c r="T41" s="3479"/>
      <c r="U41" s="3479"/>
      <c r="V41" s="3479"/>
      <c r="W41" s="3479"/>
      <c r="X41" s="3479"/>
      <c r="Y41" s="3479"/>
      <c r="Z41" s="3479"/>
      <c r="AA41" s="3479"/>
      <c r="AB41" s="3479"/>
      <c r="AC41" s="3479"/>
      <c r="AD41" s="3158"/>
      <c r="AE41" s="3158"/>
      <c r="AF41" s="3132"/>
      <c r="AG41" s="3152"/>
      <c r="AH41" s="6267" t="s">
        <v>147</v>
      </c>
      <c r="AI41" s="6205"/>
      <c r="AJ41" s="3152"/>
    </row>
    <row r="42" spans="1:36" s="3152" customFormat="1" ht="11.25" customHeight="1">
      <c r="A42" s="3159"/>
      <c r="B42" s="3227"/>
      <c r="C42" s="3191"/>
      <c r="D42" s="3558"/>
      <c r="E42" s="3510" t="s">
        <v>422</v>
      </c>
      <c r="F42" s="3510"/>
      <c r="G42" s="3510"/>
      <c r="H42" s="3510"/>
      <c r="I42" s="3510"/>
      <c r="J42" s="3510"/>
      <c r="K42" s="3510"/>
      <c r="L42" s="3510"/>
      <c r="M42" s="3510"/>
      <c r="N42" s="3510"/>
      <c r="O42" s="3510"/>
      <c r="P42" s="3510"/>
      <c r="Q42" s="3510"/>
      <c r="R42" s="3510"/>
      <c r="S42" s="3510"/>
      <c r="T42" s="3279"/>
      <c r="U42" s="3279"/>
      <c r="V42" s="3279"/>
      <c r="W42" s="3161"/>
      <c r="X42" s="3161"/>
      <c r="Y42" s="3161"/>
      <c r="Z42" s="3161"/>
      <c r="AA42" s="3161"/>
      <c r="AB42" s="3161"/>
      <c r="AC42" s="3161"/>
      <c r="AD42" s="3158"/>
      <c r="AE42" s="3158"/>
      <c r="AF42" s="3175"/>
      <c r="AG42" s="3131"/>
      <c r="AH42" s="6249"/>
      <c r="AI42" s="6206"/>
    </row>
    <row r="43" spans="1:36" s="3152" customFormat="1" ht="6" customHeight="1">
      <c r="A43" s="3180"/>
      <c r="B43" s="3376"/>
      <c r="C43" s="3205"/>
      <c r="D43" s="3566"/>
      <c r="E43" s="3567"/>
      <c r="F43" s="3567"/>
      <c r="G43" s="3567"/>
      <c r="H43" s="3567"/>
      <c r="I43" s="3567"/>
      <c r="J43" s="3567"/>
      <c r="K43" s="3567"/>
      <c r="L43" s="3567"/>
      <c r="M43" s="3567"/>
      <c r="N43" s="3567"/>
      <c r="O43" s="3567"/>
      <c r="P43" s="3567"/>
      <c r="Q43" s="3567"/>
      <c r="R43" s="3567"/>
      <c r="S43" s="3567"/>
      <c r="T43" s="3430"/>
      <c r="U43" s="3430"/>
      <c r="V43" s="3430"/>
      <c r="W43" s="3186"/>
      <c r="X43" s="3186"/>
      <c r="Y43" s="3186"/>
      <c r="Z43" s="3186"/>
      <c r="AA43" s="3186"/>
      <c r="AB43" s="3186"/>
      <c r="AC43" s="3186"/>
      <c r="AD43" s="3182"/>
      <c r="AE43" s="3182"/>
      <c r="AF43" s="3189"/>
      <c r="AG43" s="3185"/>
      <c r="AH43" s="3564"/>
      <c r="AI43" s="3564"/>
      <c r="AJ43" s="3182"/>
    </row>
    <row r="44" spans="1:36" s="3152" customFormat="1" ht="9" customHeight="1">
      <c r="A44" s="3151"/>
      <c r="B44" s="3227"/>
      <c r="C44" s="3191"/>
      <c r="D44" s="3558"/>
      <c r="E44" s="3510"/>
      <c r="F44" s="3510"/>
      <c r="G44" s="3510"/>
      <c r="H44" s="3510"/>
      <c r="I44" s="3510"/>
      <c r="J44" s="3510"/>
      <c r="K44" s="3510"/>
      <c r="L44" s="3510"/>
      <c r="M44" s="3510"/>
      <c r="N44" s="3510"/>
      <c r="O44" s="3510"/>
      <c r="P44" s="3510"/>
      <c r="Q44" s="3510"/>
      <c r="R44" s="3510"/>
      <c r="S44" s="3510"/>
      <c r="T44" s="3279"/>
      <c r="U44" s="3279"/>
      <c r="V44" s="3279"/>
      <c r="W44" s="3161"/>
      <c r="X44" s="3161"/>
      <c r="Y44" s="3161"/>
      <c r="Z44" s="3161"/>
      <c r="AA44" s="3161"/>
      <c r="AB44" s="3161"/>
      <c r="AC44" s="3161"/>
      <c r="AF44" s="3175"/>
      <c r="AG44" s="3131"/>
      <c r="AH44" s="3482"/>
      <c r="AI44" s="3482"/>
    </row>
    <row r="45" spans="1:36" s="3191" customFormat="1" ht="11.25" customHeight="1">
      <c r="A45" s="3568"/>
      <c r="D45" s="3229" t="s">
        <v>4713</v>
      </c>
      <c r="E45" s="3172"/>
      <c r="F45" s="3173"/>
      <c r="G45" s="3173"/>
      <c r="H45" s="3173"/>
      <c r="I45" s="3173"/>
      <c r="J45" s="3173"/>
      <c r="K45" s="3141"/>
      <c r="L45" s="3143"/>
      <c r="M45" s="3141"/>
      <c r="N45" s="3141"/>
      <c r="O45" s="3141"/>
      <c r="P45" s="3141"/>
      <c r="Q45" s="3141"/>
      <c r="R45" s="3141"/>
      <c r="S45" s="3569"/>
      <c r="T45" s="3227"/>
      <c r="U45" s="3227"/>
      <c r="W45" s="3129"/>
      <c r="X45" s="3129"/>
      <c r="Y45" s="3129"/>
      <c r="Z45" s="3129"/>
      <c r="AA45" s="3129"/>
      <c r="AB45" s="3129"/>
      <c r="AC45" s="3129"/>
      <c r="AD45" s="3129"/>
      <c r="AE45" s="3129"/>
      <c r="AF45" s="3129"/>
      <c r="AG45" s="3129"/>
      <c r="AH45" s="3129"/>
      <c r="AI45" s="3129"/>
    </row>
    <row r="46" spans="1:36" s="3191" customFormat="1" ht="11.25" customHeight="1">
      <c r="A46" s="3568"/>
      <c r="D46" s="3230" t="s">
        <v>4714</v>
      </c>
      <c r="E46" s="3177"/>
      <c r="F46" s="3164"/>
      <c r="G46" s="3178"/>
      <c r="H46" s="3178"/>
      <c r="I46" s="3178"/>
      <c r="J46" s="3178"/>
      <c r="K46" s="3570"/>
      <c r="L46" s="3164"/>
      <c r="M46" s="3571"/>
      <c r="N46" s="3571"/>
      <c r="O46" s="3571"/>
      <c r="P46" s="3571"/>
      <c r="Q46" s="3571"/>
      <c r="R46" s="3571"/>
      <c r="S46" s="3572"/>
      <c r="T46" s="3227"/>
      <c r="U46" s="3227"/>
      <c r="W46" s="3129"/>
      <c r="X46" s="3129"/>
      <c r="Y46" s="3129"/>
      <c r="Z46" s="3129"/>
      <c r="AA46" s="3129"/>
      <c r="AB46" s="3129"/>
      <c r="AC46" s="3129"/>
      <c r="AD46" s="3129"/>
      <c r="AE46" s="3129"/>
      <c r="AF46" s="3129"/>
      <c r="AG46" s="3129"/>
      <c r="AH46" s="3129"/>
      <c r="AI46" s="3129"/>
    </row>
    <row r="47" spans="1:36" s="3191" customFormat="1" ht="6.75" customHeight="1">
      <c r="A47" s="3568"/>
      <c r="D47" s="3137"/>
      <c r="E47" s="3137"/>
      <c r="F47" s="3227"/>
      <c r="G47" s="3227"/>
      <c r="H47" s="3227"/>
      <c r="I47" s="3227"/>
      <c r="J47" s="3227"/>
      <c r="K47" s="3227"/>
      <c r="L47" s="3227"/>
      <c r="M47" s="3227"/>
      <c r="N47" s="3227"/>
      <c r="O47" s="3227"/>
      <c r="P47" s="3227"/>
      <c r="Q47" s="3227"/>
      <c r="R47" s="3227"/>
      <c r="S47" s="3227"/>
      <c r="T47" s="3227"/>
      <c r="U47" s="3227"/>
      <c r="W47" s="3129"/>
      <c r="X47" s="3129"/>
      <c r="Y47" s="3129"/>
      <c r="Z47" s="3129"/>
      <c r="AA47" s="3129"/>
      <c r="AB47" s="3129"/>
      <c r="AC47" s="3129"/>
      <c r="AD47" s="3129"/>
      <c r="AE47" s="3129"/>
      <c r="AF47" s="3129"/>
      <c r="AG47" s="3129"/>
      <c r="AH47" s="3129"/>
      <c r="AI47" s="3129"/>
    </row>
    <row r="48" spans="1:36" s="3192" customFormat="1" ht="11.25" customHeight="1">
      <c r="A48" s="3150"/>
      <c r="B48" s="3542" t="s">
        <v>582</v>
      </c>
      <c r="C48" s="3543"/>
      <c r="D48" s="3488" t="s">
        <v>6814</v>
      </c>
      <c r="E48" s="3152"/>
      <c r="F48" s="3544"/>
      <c r="G48" s="3545"/>
      <c r="H48" s="3546"/>
      <c r="I48" s="3546"/>
      <c r="J48" s="3546"/>
      <c r="K48" s="3546"/>
      <c r="L48" s="3546"/>
      <c r="M48" s="3546"/>
      <c r="N48" s="3546"/>
      <c r="O48" s="3546"/>
      <c r="P48" s="3546"/>
      <c r="Q48" s="3546"/>
      <c r="R48" s="3546"/>
      <c r="S48" s="3546"/>
      <c r="T48" s="3546"/>
      <c r="U48" s="3546"/>
      <c r="V48" s="3546"/>
      <c r="W48" s="3546"/>
      <c r="X48" s="3546"/>
      <c r="Y48" s="3546"/>
      <c r="Z48" s="3546"/>
      <c r="AA48" s="3546"/>
      <c r="AB48" s="3546"/>
      <c r="AC48" s="3546"/>
      <c r="AD48" s="3546"/>
      <c r="AE48" s="3546"/>
      <c r="AF48" s="3546"/>
      <c r="AG48" s="3132"/>
      <c r="AH48" s="3152"/>
      <c r="AI48" s="3152"/>
      <c r="AJ48" s="3152"/>
    </row>
    <row r="49" spans="1:36" s="3192" customFormat="1" ht="11.25" customHeight="1">
      <c r="A49" s="3150"/>
      <c r="B49" s="3542"/>
      <c r="C49" s="3543"/>
      <c r="D49" s="3488" t="s">
        <v>6815</v>
      </c>
      <c r="E49" s="3152"/>
      <c r="F49" s="3544"/>
      <c r="G49" s="3545"/>
      <c r="H49" s="3546"/>
      <c r="I49" s="3546"/>
      <c r="J49" s="3546"/>
      <c r="K49" s="3546"/>
      <c r="L49" s="3546"/>
      <c r="M49" s="3546"/>
      <c r="N49" s="3546"/>
      <c r="O49" s="3546"/>
      <c r="P49" s="3546"/>
      <c r="Q49" s="3546"/>
      <c r="R49" s="3546"/>
      <c r="S49" s="3546"/>
      <c r="T49" s="3546"/>
      <c r="U49" s="3546"/>
      <c r="V49" s="3546"/>
      <c r="W49" s="3546"/>
      <c r="X49" s="3546"/>
      <c r="Y49" s="3546"/>
      <c r="Z49" s="3546"/>
      <c r="AA49" s="3546"/>
      <c r="AB49" s="3546"/>
      <c r="AC49" s="3546"/>
      <c r="AD49" s="3546"/>
      <c r="AE49" s="3546"/>
      <c r="AF49" s="3546"/>
      <c r="AG49" s="3132"/>
      <c r="AH49" s="3152"/>
      <c r="AI49" s="3152"/>
      <c r="AJ49" s="3152"/>
    </row>
    <row r="50" spans="1:36" s="3192" customFormat="1" ht="11.25" customHeight="1">
      <c r="A50" s="3150"/>
      <c r="B50" s="3542"/>
      <c r="C50" s="3543"/>
      <c r="D50" s="3548" t="s">
        <v>6816</v>
      </c>
      <c r="E50" s="3152"/>
      <c r="F50" s="3544"/>
      <c r="G50" s="3545"/>
      <c r="H50" s="3546"/>
      <c r="I50" s="3546"/>
      <c r="J50" s="3546"/>
      <c r="K50" s="3546"/>
      <c r="L50" s="3546"/>
      <c r="M50" s="3546"/>
      <c r="N50" s="3546"/>
      <c r="O50" s="3546"/>
      <c r="P50" s="3546"/>
      <c r="Q50" s="3546"/>
      <c r="R50" s="3546"/>
      <c r="S50" s="3546"/>
      <c r="T50" s="3546"/>
      <c r="U50" s="3546"/>
      <c r="V50" s="3546"/>
      <c r="W50" s="3546"/>
      <c r="X50" s="3546"/>
      <c r="Y50" s="3546"/>
      <c r="Z50" s="3546"/>
      <c r="AA50" s="3546"/>
      <c r="AB50" s="3546"/>
      <c r="AC50" s="3546"/>
      <c r="AD50" s="3546"/>
      <c r="AE50" s="3546"/>
      <c r="AF50" s="3546"/>
      <c r="AG50" s="3132"/>
      <c r="AH50" s="3152"/>
      <c r="AI50" s="3152"/>
      <c r="AJ50" s="3152"/>
    </row>
    <row r="51" spans="1:36" s="3192" customFormat="1" ht="11.25" customHeight="1">
      <c r="A51" s="3150"/>
      <c r="B51" s="3542"/>
      <c r="C51" s="3543"/>
      <c r="D51" s="3209" t="s">
        <v>6817</v>
      </c>
      <c r="E51" s="3152"/>
      <c r="F51" s="3544"/>
      <c r="G51" s="3545"/>
      <c r="H51" s="3546"/>
      <c r="I51" s="3546"/>
      <c r="J51" s="3546"/>
      <c r="K51" s="3546"/>
      <c r="L51" s="3546"/>
      <c r="M51" s="3546"/>
      <c r="N51" s="3546"/>
      <c r="O51" s="3546"/>
      <c r="P51" s="3546"/>
      <c r="Q51" s="3546"/>
      <c r="R51" s="3546"/>
      <c r="S51" s="3546"/>
      <c r="T51" s="3546"/>
      <c r="U51" s="3546"/>
      <c r="V51" s="3546"/>
      <c r="W51" s="3546"/>
      <c r="X51" s="3546"/>
      <c r="Y51" s="3546"/>
      <c r="Z51" s="3546"/>
      <c r="AA51" s="3546"/>
      <c r="AB51" s="3546"/>
      <c r="AC51" s="3546"/>
      <c r="AD51" s="3546"/>
      <c r="AE51" s="3546"/>
      <c r="AF51" s="3546"/>
      <c r="AG51" s="3132"/>
      <c r="AH51" s="3152"/>
      <c r="AI51" s="3152"/>
      <c r="AJ51" s="3152"/>
    </row>
    <row r="52" spans="1:36" s="3192" customFormat="1" ht="6" customHeight="1">
      <c r="A52" s="3150"/>
      <c r="B52" s="3507"/>
      <c r="C52" s="3547"/>
      <c r="D52" s="3548"/>
      <c r="E52" s="3152"/>
      <c r="F52" s="3544"/>
      <c r="G52" s="3540"/>
      <c r="H52" s="3509"/>
      <c r="I52" s="3509"/>
      <c r="J52" s="3509"/>
      <c r="K52" s="3509"/>
      <c r="L52" s="3509"/>
      <c r="M52" s="3509"/>
      <c r="N52" s="3509"/>
      <c r="O52" s="3257"/>
      <c r="P52" s="3257"/>
      <c r="Q52" s="3257"/>
      <c r="R52" s="3509"/>
      <c r="S52" s="3509"/>
      <c r="T52" s="3509"/>
      <c r="U52" s="3509"/>
      <c r="V52" s="3509"/>
      <c r="W52" s="3161"/>
      <c r="X52" s="3161"/>
      <c r="Y52" s="3161"/>
      <c r="Z52" s="3161"/>
      <c r="AA52" s="3161"/>
      <c r="AB52" s="3161"/>
      <c r="AC52" s="3161"/>
      <c r="AD52" s="3161"/>
      <c r="AE52" s="3161"/>
      <c r="AF52" s="3161"/>
      <c r="AG52" s="3161"/>
      <c r="AH52" s="3161"/>
      <c r="AI52" s="3161"/>
      <c r="AJ52" s="3152"/>
    </row>
    <row r="53" spans="1:36" s="3192" customFormat="1" ht="11.25" customHeight="1">
      <c r="A53" s="3150"/>
      <c r="B53" s="3489"/>
      <c r="C53" s="3549"/>
      <c r="D53" s="6268">
        <v>330035</v>
      </c>
      <c r="E53" s="6268"/>
      <c r="F53" s="3573"/>
      <c r="G53" s="3137"/>
      <c r="H53" s="3137"/>
      <c r="I53" s="3484"/>
      <c r="J53" s="3484"/>
      <c r="K53" s="3484"/>
      <c r="L53" s="3484"/>
      <c r="M53" s="3484"/>
      <c r="N53" s="3484"/>
      <c r="O53" s="3257"/>
      <c r="P53" s="3257"/>
      <c r="Q53" s="3257"/>
      <c r="R53" s="3479"/>
      <c r="S53" s="3479"/>
      <c r="T53" s="3479"/>
      <c r="U53" s="3479"/>
      <c r="V53" s="3491"/>
      <c r="W53" s="3161"/>
      <c r="X53" s="3161"/>
      <c r="Y53" s="3161"/>
      <c r="Z53" s="3161"/>
      <c r="AA53" s="3161"/>
      <c r="AB53" s="3161"/>
      <c r="AC53" s="3161"/>
      <c r="AD53" s="3161"/>
      <c r="AE53" s="3161"/>
      <c r="AF53" s="3161"/>
      <c r="AG53" s="3161"/>
      <c r="AH53" s="3161"/>
      <c r="AI53" s="3161"/>
      <c r="AJ53" s="3152"/>
    </row>
    <row r="54" spans="1:36" s="3192" customFormat="1" ht="11.25" customHeight="1">
      <c r="A54" s="3150"/>
      <c r="B54" s="3507"/>
      <c r="C54" s="3539"/>
      <c r="D54" s="6178">
        <v>1</v>
      </c>
      <c r="E54" s="6175"/>
      <c r="F54" s="6177" t="s">
        <v>6732</v>
      </c>
      <c r="G54" s="6178"/>
      <c r="H54" s="3137"/>
      <c r="I54" s="3540"/>
      <c r="J54" s="3229" t="s">
        <v>4715</v>
      </c>
      <c r="K54" s="3172"/>
      <c r="L54" s="3173"/>
      <c r="M54" s="3173"/>
      <c r="N54" s="3173"/>
      <c r="O54" s="3173"/>
      <c r="P54" s="3173"/>
      <c r="Q54" s="3141"/>
      <c r="R54" s="3574"/>
      <c r="S54" s="3575"/>
      <c r="T54" s="3509"/>
      <c r="U54" s="3509"/>
      <c r="V54" s="3491"/>
      <c r="W54" s="3161"/>
      <c r="X54" s="3161"/>
      <c r="Y54" s="3161"/>
      <c r="Z54" s="3161"/>
      <c r="AA54" s="3161"/>
      <c r="AB54" s="3161"/>
      <c r="AC54" s="3161"/>
      <c r="AD54" s="3161"/>
      <c r="AE54" s="3161"/>
      <c r="AF54" s="3161"/>
      <c r="AG54" s="3161"/>
      <c r="AH54" s="3161"/>
      <c r="AI54" s="3161"/>
      <c r="AJ54" s="3152"/>
    </row>
    <row r="55" spans="1:36" s="3191" customFormat="1" ht="11.25" customHeight="1">
      <c r="A55" s="3568"/>
      <c r="D55" s="6178"/>
      <c r="E55" s="6176"/>
      <c r="F55" s="6177"/>
      <c r="G55" s="6178"/>
      <c r="H55" s="3137"/>
      <c r="J55" s="3230" t="s">
        <v>4716</v>
      </c>
      <c r="K55" s="3177"/>
      <c r="L55" s="3164"/>
      <c r="M55" s="3178"/>
      <c r="N55" s="3178"/>
      <c r="O55" s="3178"/>
      <c r="P55" s="3178"/>
      <c r="Q55" s="3570"/>
      <c r="R55" s="3225"/>
      <c r="S55" s="3226"/>
      <c r="W55" s="3161"/>
      <c r="X55" s="3161"/>
      <c r="Y55" s="3161"/>
      <c r="Z55" s="3161"/>
      <c r="AA55" s="3161"/>
      <c r="AB55" s="3161"/>
      <c r="AC55" s="3161"/>
      <c r="AD55" s="3161"/>
      <c r="AE55" s="3161"/>
      <c r="AF55" s="3161"/>
      <c r="AG55" s="3161"/>
      <c r="AH55" s="3161"/>
      <c r="AI55" s="3161"/>
    </row>
    <row r="56" spans="1:36" s="3192" customFormat="1" ht="6.75" customHeight="1">
      <c r="A56" s="3150"/>
      <c r="B56" s="3489"/>
      <c r="C56" s="3549"/>
      <c r="D56" s="3161"/>
      <c r="E56" s="3152"/>
      <c r="F56" s="3161"/>
      <c r="G56" s="3161"/>
      <c r="H56" s="3161"/>
      <c r="I56" s="3484"/>
      <c r="J56" s="3484"/>
      <c r="K56" s="3484"/>
      <c r="L56" s="3484"/>
      <c r="M56" s="3484"/>
      <c r="N56" s="3484"/>
      <c r="O56" s="3257"/>
      <c r="P56" s="3257"/>
      <c r="Q56" s="3257"/>
      <c r="R56" s="3479"/>
      <c r="S56" s="3479"/>
      <c r="T56" s="3479"/>
      <c r="U56" s="3479"/>
      <c r="V56" s="3491"/>
      <c r="W56" s="3161"/>
      <c r="X56" s="3161"/>
      <c r="Y56" s="3161"/>
      <c r="Z56" s="3161"/>
      <c r="AA56" s="3161"/>
      <c r="AB56" s="3161"/>
      <c r="AC56" s="3161"/>
      <c r="AD56" s="3161"/>
      <c r="AE56" s="3161"/>
      <c r="AF56" s="3161"/>
      <c r="AG56" s="3161"/>
      <c r="AH56" s="3161"/>
      <c r="AI56" s="3161"/>
      <c r="AJ56" s="3152"/>
    </row>
    <row r="57" spans="1:36" s="3192" customFormat="1" ht="11.25" customHeight="1">
      <c r="A57" s="3150"/>
      <c r="B57" s="3507"/>
      <c r="C57" s="3539"/>
      <c r="D57" s="6269">
        <v>2</v>
      </c>
      <c r="E57" s="6175"/>
      <c r="F57" s="6270" t="s">
        <v>6818</v>
      </c>
      <c r="G57" s="6271"/>
      <c r="H57" s="6271"/>
      <c r="I57" s="3540"/>
      <c r="J57" s="3229" t="s">
        <v>4717</v>
      </c>
      <c r="K57" s="3172"/>
      <c r="L57" s="3173"/>
      <c r="M57" s="3173"/>
      <c r="N57" s="3173"/>
      <c r="O57" s="3173"/>
      <c r="P57" s="3173"/>
      <c r="Q57" s="3141"/>
      <c r="R57" s="3576"/>
      <c r="S57" s="3577"/>
      <c r="T57" s="3509"/>
      <c r="U57" s="3509"/>
      <c r="V57" s="3491"/>
      <c r="W57" s="3161"/>
      <c r="X57" s="3161"/>
      <c r="Y57" s="3161"/>
      <c r="Z57" s="3161"/>
      <c r="AA57" s="3161"/>
      <c r="AB57" s="3161"/>
      <c r="AC57" s="3161"/>
      <c r="AD57" s="3161"/>
      <c r="AE57" s="3161"/>
      <c r="AF57" s="3161"/>
      <c r="AG57" s="3161"/>
      <c r="AH57" s="3161"/>
      <c r="AI57" s="3161"/>
      <c r="AJ57" s="3152"/>
    </row>
    <row r="58" spans="1:36" s="3191" customFormat="1" ht="11.25" customHeight="1">
      <c r="A58" s="3568"/>
      <c r="D58" s="6269"/>
      <c r="E58" s="6176"/>
      <c r="F58" s="6270"/>
      <c r="G58" s="6271"/>
      <c r="H58" s="6271"/>
      <c r="J58" s="3230" t="s">
        <v>4718</v>
      </c>
      <c r="K58" s="3177"/>
      <c r="L58" s="3164"/>
      <c r="M58" s="3178"/>
      <c r="N58" s="3178"/>
      <c r="O58" s="3178"/>
      <c r="P58" s="3178"/>
      <c r="Q58" s="3570"/>
      <c r="R58" s="3578"/>
      <c r="S58" s="3579"/>
      <c r="W58" s="3161"/>
      <c r="X58" s="3161"/>
      <c r="Y58" s="3161"/>
      <c r="Z58" s="3161"/>
      <c r="AA58" s="3161"/>
      <c r="AB58" s="3161"/>
      <c r="AC58" s="3161"/>
      <c r="AD58" s="3161"/>
      <c r="AE58" s="3161"/>
      <c r="AF58" s="3161"/>
      <c r="AG58" s="3161"/>
      <c r="AH58" s="3161"/>
      <c r="AI58" s="3161"/>
    </row>
    <row r="59" spans="1:36" s="3191" customFormat="1" ht="11.25" customHeight="1">
      <c r="A59" s="3580"/>
      <c r="B59" s="3205"/>
      <c r="C59" s="3205"/>
      <c r="D59" s="3184"/>
      <c r="E59" s="3430"/>
      <c r="F59" s="3185"/>
      <c r="G59" s="3185"/>
      <c r="H59" s="3185"/>
      <c r="I59" s="3205"/>
      <c r="J59" s="3187"/>
      <c r="K59" s="3187"/>
      <c r="L59" s="3182"/>
      <c r="M59" s="3581"/>
      <c r="N59" s="3581"/>
      <c r="O59" s="3581"/>
      <c r="P59" s="3581"/>
      <c r="Q59" s="3201"/>
      <c r="R59" s="3189"/>
      <c r="S59" s="3185"/>
      <c r="T59" s="3205"/>
      <c r="U59" s="3205"/>
      <c r="V59" s="3205"/>
      <c r="W59" s="3186"/>
      <c r="X59" s="3186"/>
      <c r="Y59" s="3186"/>
      <c r="Z59" s="3186"/>
      <c r="AA59" s="3186"/>
      <c r="AB59" s="3186"/>
      <c r="AC59" s="3186"/>
      <c r="AD59" s="3186"/>
      <c r="AE59" s="3186"/>
      <c r="AF59" s="3186"/>
      <c r="AG59" s="3186"/>
      <c r="AH59" s="3186"/>
      <c r="AI59" s="3186"/>
      <c r="AJ59" s="3205"/>
    </row>
    <row r="60" spans="1:36" s="3152" customFormat="1" ht="6.75" customHeight="1">
      <c r="A60" s="3151"/>
      <c r="B60" s="3227"/>
      <c r="C60" s="3191"/>
      <c r="D60" s="3558"/>
      <c r="E60" s="3510"/>
      <c r="F60" s="3510"/>
      <c r="G60" s="3510"/>
      <c r="H60" s="3510"/>
      <c r="I60" s="3510"/>
      <c r="J60" s="3510"/>
      <c r="K60" s="3510"/>
      <c r="L60" s="3510"/>
      <c r="M60" s="3510"/>
      <c r="N60" s="3510"/>
      <c r="O60" s="3510"/>
      <c r="P60" s="3510"/>
      <c r="Q60" s="3510"/>
      <c r="R60" s="3510"/>
      <c r="S60" s="3510"/>
      <c r="T60" s="3279"/>
      <c r="U60" s="3279"/>
      <c r="V60" s="3279"/>
      <c r="W60" s="3161"/>
      <c r="X60" s="3161"/>
      <c r="Y60" s="3161"/>
      <c r="Z60" s="3161"/>
      <c r="AA60" s="3161"/>
      <c r="AB60" s="3161"/>
      <c r="AC60" s="3161"/>
      <c r="AF60" s="3175"/>
      <c r="AG60" s="3131"/>
      <c r="AH60" s="3482"/>
      <c r="AI60" s="3482"/>
    </row>
    <row r="61" spans="1:36" s="3192" customFormat="1" ht="11.25" customHeight="1">
      <c r="A61" s="3150"/>
      <c r="B61" s="3542" t="s">
        <v>583</v>
      </c>
      <c r="C61" s="3543"/>
      <c r="D61" s="3488" t="s">
        <v>4719</v>
      </c>
      <c r="E61" s="3152"/>
      <c r="F61" s="3544"/>
      <c r="G61" s="3545"/>
      <c r="H61" s="3546"/>
      <c r="I61" s="3546"/>
      <c r="J61" s="3546"/>
      <c r="K61" s="3546"/>
      <c r="L61" s="3546"/>
      <c r="M61" s="3546"/>
      <c r="N61" s="3546"/>
      <c r="O61" s="3546"/>
      <c r="P61" s="3546"/>
      <c r="Q61" s="3546"/>
      <c r="R61" s="3546"/>
      <c r="S61" s="3546"/>
      <c r="T61" s="3546"/>
      <c r="U61" s="3546"/>
      <c r="V61" s="3546"/>
      <c r="W61" s="3546"/>
      <c r="X61" s="6272"/>
      <c r="Y61" s="6272"/>
      <c r="Z61" s="6272"/>
      <c r="AA61" s="6272"/>
      <c r="AB61" s="6272"/>
      <c r="AC61" s="6272"/>
      <c r="AD61" s="6272"/>
      <c r="AE61" s="6272"/>
      <c r="AF61" s="6272"/>
      <c r="AG61" s="6272"/>
      <c r="AH61" s="6272"/>
      <c r="AI61" s="6272"/>
      <c r="AJ61" s="3152"/>
    </row>
    <row r="62" spans="1:36" s="3191" customFormat="1" ht="9.75" customHeight="1">
      <c r="A62" s="3568"/>
      <c r="D62" s="3209" t="s">
        <v>4720</v>
      </c>
      <c r="X62" s="6274"/>
      <c r="Y62" s="6274"/>
      <c r="Z62" s="6274"/>
      <c r="AA62" s="6274"/>
      <c r="AB62" s="6274"/>
      <c r="AC62" s="6274"/>
      <c r="AD62" s="6274"/>
      <c r="AE62" s="6274"/>
      <c r="AF62" s="6274"/>
      <c r="AG62" s="6274"/>
      <c r="AH62" s="6274"/>
      <c r="AI62" s="6274"/>
    </row>
    <row r="63" spans="1:36" s="3192" customFormat="1" ht="9.75" customHeight="1">
      <c r="A63" s="3150"/>
      <c r="B63" s="3507"/>
      <c r="C63" s="3547"/>
      <c r="D63" s="3548"/>
      <c r="E63" s="3152"/>
      <c r="F63" s="3544"/>
      <c r="G63" s="3540"/>
      <c r="H63" s="3509"/>
      <c r="I63" s="3509"/>
      <c r="J63" s="3509"/>
      <c r="K63" s="3509"/>
      <c r="L63" s="3509"/>
      <c r="M63" s="3509"/>
      <c r="N63" s="3509"/>
      <c r="O63" s="3257"/>
      <c r="P63" s="3257"/>
      <c r="Q63" s="3257"/>
      <c r="R63" s="3509"/>
      <c r="S63" s="3509"/>
      <c r="T63" s="3509"/>
      <c r="U63" s="3509"/>
      <c r="V63" s="3509"/>
      <c r="W63" s="3152"/>
      <c r="X63" s="3227"/>
      <c r="Y63" s="3227"/>
      <c r="Z63" s="3227"/>
      <c r="AA63" s="3227"/>
      <c r="AB63" s="3227"/>
      <c r="AC63" s="3227"/>
      <c r="AD63" s="3227"/>
      <c r="AE63" s="3227"/>
      <c r="AF63" s="3152"/>
      <c r="AG63" s="3152"/>
      <c r="AH63" s="6179">
        <v>3300</v>
      </c>
      <c r="AI63" s="6179"/>
      <c r="AJ63" s="3152"/>
    </row>
    <row r="64" spans="1:36" s="3192" customFormat="1" ht="11.25" customHeight="1">
      <c r="A64" s="3150"/>
      <c r="B64" s="3489"/>
      <c r="C64" s="3549"/>
      <c r="D64" s="3137" t="s">
        <v>86</v>
      </c>
      <c r="E64" s="3489" t="s">
        <v>423</v>
      </c>
      <c r="F64" s="3152"/>
      <c r="G64" s="3484"/>
      <c r="H64" s="3484"/>
      <c r="I64" s="3484"/>
      <c r="J64" s="3484"/>
      <c r="K64" s="3484"/>
      <c r="L64" s="3484"/>
      <c r="M64" s="3484"/>
      <c r="N64" s="3484"/>
      <c r="O64" s="3257"/>
      <c r="P64" s="3257"/>
      <c r="Q64" s="3257"/>
      <c r="R64" s="3479"/>
      <c r="S64" s="3479"/>
      <c r="T64" s="3479"/>
      <c r="U64" s="3479"/>
      <c r="V64" s="3491"/>
      <c r="W64" s="3158"/>
      <c r="X64" s="3137"/>
      <c r="Y64" s="3137"/>
      <c r="Z64" s="3137"/>
      <c r="AA64" s="3137"/>
      <c r="AB64" s="3137"/>
      <c r="AC64" s="3137"/>
      <c r="AD64" s="3137"/>
      <c r="AE64" s="3137"/>
      <c r="AF64" s="6201">
        <v>58</v>
      </c>
      <c r="AG64" s="6180"/>
      <c r="AH64" s="6181"/>
      <c r="AI64" s="6182"/>
      <c r="AJ64" s="6273" t="s">
        <v>91</v>
      </c>
    </row>
    <row r="65" spans="1:36" s="3192" customFormat="1" ht="11.25" customHeight="1">
      <c r="A65" s="3150"/>
      <c r="B65" s="3507"/>
      <c r="C65" s="3539"/>
      <c r="D65" s="3137"/>
      <c r="E65" s="3508" t="s">
        <v>424</v>
      </c>
      <c r="F65" s="3509"/>
      <c r="G65" s="3508"/>
      <c r="H65" s="3540"/>
      <c r="I65" s="3540"/>
      <c r="J65" s="3540"/>
      <c r="K65" s="3540"/>
      <c r="L65" s="3540"/>
      <c r="M65" s="3540"/>
      <c r="N65" s="3540"/>
      <c r="O65" s="3257"/>
      <c r="P65" s="3257"/>
      <c r="Q65" s="3257"/>
      <c r="R65" s="3509"/>
      <c r="S65" s="3509"/>
      <c r="T65" s="3509"/>
      <c r="U65" s="3509"/>
      <c r="V65" s="3491"/>
      <c r="W65" s="3152"/>
      <c r="X65" s="3137"/>
      <c r="Y65" s="3137"/>
      <c r="Z65" s="3137"/>
      <c r="AA65" s="3137"/>
      <c r="AB65" s="3137"/>
      <c r="AC65" s="3137"/>
      <c r="AD65" s="3137"/>
      <c r="AE65" s="3137"/>
      <c r="AF65" s="6201"/>
      <c r="AG65" s="6183"/>
      <c r="AH65" s="6184"/>
      <c r="AI65" s="6185"/>
      <c r="AJ65" s="6273"/>
    </row>
    <row r="66" spans="1:36" s="3191" customFormat="1" ht="9.75" customHeight="1">
      <c r="A66" s="3568"/>
      <c r="O66" s="3257"/>
      <c r="P66" s="3257"/>
      <c r="Q66" s="3257"/>
      <c r="X66" s="3582"/>
      <c r="Y66" s="3582"/>
      <c r="Z66" s="3582"/>
      <c r="AA66" s="3582"/>
      <c r="AB66" s="3582"/>
      <c r="AC66" s="3582"/>
      <c r="AD66" s="3582"/>
      <c r="AE66" s="3582"/>
      <c r="AF66" s="3491"/>
      <c r="AG66" s="3583"/>
      <c r="AH66" s="3582"/>
      <c r="AI66" s="3582"/>
      <c r="AJ66" s="3152"/>
    </row>
    <row r="67" spans="1:36" s="3192" customFormat="1" ht="11.25" customHeight="1">
      <c r="A67" s="3150"/>
      <c r="B67" s="3489"/>
      <c r="C67" s="3549"/>
      <c r="D67" s="3137" t="s">
        <v>89</v>
      </c>
      <c r="E67" s="3489" t="s">
        <v>425</v>
      </c>
      <c r="F67" s="3152"/>
      <c r="G67" s="3484"/>
      <c r="H67" s="3484"/>
      <c r="I67" s="3484"/>
      <c r="J67" s="3484"/>
      <c r="K67" s="3484"/>
      <c r="L67" s="3484"/>
      <c r="M67" s="3484"/>
      <c r="N67" s="3484"/>
      <c r="O67" s="3257"/>
      <c r="P67" s="3257"/>
      <c r="Q67" s="3257"/>
      <c r="R67" s="3479"/>
      <c r="S67" s="3479"/>
      <c r="T67" s="3479"/>
      <c r="U67" s="3479"/>
      <c r="V67" s="3491"/>
      <c r="W67" s="3152"/>
      <c r="X67" s="3137"/>
      <c r="Y67" s="3137"/>
      <c r="Z67" s="3137"/>
      <c r="AA67" s="3137"/>
      <c r="AB67" s="3137"/>
      <c r="AC67" s="3137"/>
      <c r="AD67" s="3137"/>
      <c r="AE67" s="3137"/>
      <c r="AF67" s="6201">
        <v>59</v>
      </c>
      <c r="AG67" s="6180"/>
      <c r="AH67" s="6181"/>
      <c r="AI67" s="6182"/>
      <c r="AJ67" s="6273" t="s">
        <v>91</v>
      </c>
    </row>
    <row r="68" spans="1:36" s="3192" customFormat="1" ht="11.25" customHeight="1">
      <c r="A68" s="3150"/>
      <c r="B68" s="3507"/>
      <c r="C68" s="3539"/>
      <c r="D68" s="3137"/>
      <c r="E68" s="3508" t="s">
        <v>426</v>
      </c>
      <c r="F68" s="3509"/>
      <c r="G68" s="3508"/>
      <c r="H68" s="3540"/>
      <c r="I68" s="3540"/>
      <c r="J68" s="3540"/>
      <c r="K68" s="3540"/>
      <c r="L68" s="3540"/>
      <c r="M68" s="3540"/>
      <c r="N68" s="3540"/>
      <c r="O68" s="3257"/>
      <c r="P68" s="3257"/>
      <c r="Q68" s="3257"/>
      <c r="R68" s="3509"/>
      <c r="S68" s="3509"/>
      <c r="T68" s="3509"/>
      <c r="U68" s="3509"/>
      <c r="V68" s="3491"/>
      <c r="W68" s="3152"/>
      <c r="X68" s="3137"/>
      <c r="Y68" s="3137"/>
      <c r="Z68" s="3137"/>
      <c r="AA68" s="3137"/>
      <c r="AB68" s="3137"/>
      <c r="AC68" s="3137"/>
      <c r="AD68" s="3137"/>
      <c r="AE68" s="3137"/>
      <c r="AF68" s="6201"/>
      <c r="AG68" s="6183"/>
      <c r="AH68" s="6184"/>
      <c r="AI68" s="6185"/>
      <c r="AJ68" s="6273"/>
    </row>
    <row r="69" spans="1:36" s="3191" customFormat="1" ht="9.75" customHeight="1">
      <c r="A69" s="3568"/>
      <c r="X69" s="3582"/>
      <c r="Y69" s="3582"/>
      <c r="Z69" s="3582"/>
      <c r="AA69" s="3582"/>
      <c r="AB69" s="3582"/>
      <c r="AC69" s="3582"/>
      <c r="AD69" s="3582"/>
      <c r="AE69" s="3582"/>
      <c r="AF69" s="3491"/>
      <c r="AG69" s="3583"/>
      <c r="AH69" s="3582"/>
      <c r="AI69" s="3582"/>
      <c r="AJ69" s="3152"/>
    </row>
    <row r="70" spans="1:36" s="3192" customFormat="1" ht="11.25" customHeight="1">
      <c r="A70" s="3150"/>
      <c r="B70" s="3489"/>
      <c r="C70" s="3549"/>
      <c r="D70" s="3137" t="s">
        <v>102</v>
      </c>
      <c r="E70" s="3489" t="s">
        <v>427</v>
      </c>
      <c r="F70" s="3152"/>
      <c r="G70" s="3484"/>
      <c r="H70" s="3484"/>
      <c r="I70" s="3484"/>
      <c r="J70" s="3484"/>
      <c r="K70" s="3484"/>
      <c r="L70" s="3484"/>
      <c r="M70" s="3484"/>
      <c r="N70" s="3484"/>
      <c r="O70" s="3257"/>
      <c r="P70" s="3257"/>
      <c r="Q70" s="3257"/>
      <c r="R70" s="3479"/>
      <c r="S70" s="3479"/>
      <c r="T70" s="3479"/>
      <c r="U70" s="3479"/>
      <c r="V70" s="3491"/>
      <c r="W70" s="3152"/>
      <c r="X70" s="3137"/>
      <c r="Y70" s="3137"/>
      <c r="Z70" s="3137"/>
      <c r="AA70" s="3137"/>
      <c r="AB70" s="3137"/>
      <c r="AC70" s="3137"/>
      <c r="AD70" s="3137"/>
      <c r="AE70" s="3137"/>
      <c r="AF70" s="6201">
        <v>60</v>
      </c>
      <c r="AG70" s="6180"/>
      <c r="AH70" s="6181"/>
      <c r="AI70" s="6182"/>
      <c r="AJ70" s="6273" t="s">
        <v>91</v>
      </c>
    </row>
    <row r="71" spans="1:36" s="3192" customFormat="1" ht="11.25" customHeight="1">
      <c r="A71" s="3150"/>
      <c r="B71" s="3507"/>
      <c r="C71" s="3539"/>
      <c r="D71" s="3137"/>
      <c r="E71" s="3508" t="s">
        <v>428</v>
      </c>
      <c r="F71" s="3509"/>
      <c r="G71" s="3508"/>
      <c r="H71" s="3540"/>
      <c r="I71" s="3540"/>
      <c r="J71" s="3540"/>
      <c r="K71" s="3540"/>
      <c r="L71" s="3540"/>
      <c r="M71" s="3540"/>
      <c r="N71" s="3540"/>
      <c r="O71" s="3257"/>
      <c r="P71" s="3257"/>
      <c r="Q71" s="3257"/>
      <c r="R71" s="3509"/>
      <c r="S71" s="3509"/>
      <c r="T71" s="3509"/>
      <c r="U71" s="3509"/>
      <c r="V71" s="3491"/>
      <c r="W71" s="3152"/>
      <c r="X71" s="3137"/>
      <c r="Y71" s="3137"/>
      <c r="Z71" s="3137"/>
      <c r="AA71" s="3137"/>
      <c r="AB71" s="3137"/>
      <c r="AC71" s="3137"/>
      <c r="AD71" s="3137"/>
      <c r="AE71" s="3137"/>
      <c r="AF71" s="6201"/>
      <c r="AG71" s="6183"/>
      <c r="AH71" s="6184"/>
      <c r="AI71" s="6185"/>
      <c r="AJ71" s="6273"/>
    </row>
    <row r="72" spans="1:36" s="3191" customFormat="1" ht="12" customHeight="1">
      <c r="A72" s="3580"/>
      <c r="B72" s="3205"/>
      <c r="C72" s="3205"/>
      <c r="D72" s="3184"/>
      <c r="E72" s="3430"/>
      <c r="F72" s="3185"/>
      <c r="G72" s="3185"/>
      <c r="H72" s="3185"/>
      <c r="I72" s="3205"/>
      <c r="J72" s="3187"/>
      <c r="K72" s="3187"/>
      <c r="L72" s="3182"/>
      <c r="M72" s="3581"/>
      <c r="N72" s="3581"/>
      <c r="O72" s="3581"/>
      <c r="P72" s="3581"/>
      <c r="Q72" s="3201"/>
      <c r="R72" s="3189"/>
      <c r="S72" s="3185"/>
      <c r="T72" s="3205"/>
      <c r="U72" s="3205"/>
      <c r="V72" s="3205"/>
      <c r="W72" s="3205"/>
      <c r="X72" s="3186"/>
      <c r="Y72" s="3186"/>
      <c r="Z72" s="3186"/>
      <c r="AA72" s="3186"/>
      <c r="AB72" s="3186"/>
      <c r="AC72" s="3186"/>
      <c r="AD72" s="3186"/>
      <c r="AE72" s="3186"/>
      <c r="AF72" s="3186"/>
      <c r="AG72" s="3186"/>
      <c r="AH72" s="3186"/>
      <c r="AI72" s="3186"/>
      <c r="AJ72" s="3205"/>
    </row>
    <row r="73" spans="1:36" s="3191" customFormat="1" ht="5.25" customHeight="1">
      <c r="A73" s="3568"/>
      <c r="D73" s="3169"/>
      <c r="E73" s="3279"/>
      <c r="F73" s="3131"/>
      <c r="G73" s="3131"/>
      <c r="H73" s="3131"/>
      <c r="J73" s="3168"/>
      <c r="K73" s="3168"/>
      <c r="L73" s="3152"/>
      <c r="M73" s="3584"/>
      <c r="N73" s="3584"/>
      <c r="O73" s="3584"/>
      <c r="P73" s="3584"/>
      <c r="Q73" s="3209"/>
      <c r="R73" s="3175"/>
      <c r="S73" s="3131"/>
      <c r="X73" s="3161"/>
      <c r="Y73" s="3161"/>
      <c r="Z73" s="3161"/>
      <c r="AA73" s="3161"/>
      <c r="AB73" s="3161"/>
      <c r="AC73" s="3161"/>
      <c r="AD73" s="3161"/>
      <c r="AE73" s="3161"/>
      <c r="AF73" s="3161"/>
      <c r="AG73" s="3161"/>
      <c r="AH73" s="3161"/>
      <c r="AI73" s="3161"/>
    </row>
    <row r="74" spans="1:36" s="3192" customFormat="1" ht="11.25" customHeight="1">
      <c r="A74" s="3150"/>
      <c r="B74" s="3542" t="s">
        <v>4721</v>
      </c>
      <c r="C74" s="3543"/>
      <c r="D74" s="3488" t="s">
        <v>4722</v>
      </c>
      <c r="E74" s="3152"/>
      <c r="F74" s="3544"/>
      <c r="G74" s="3545"/>
      <c r="H74" s="3546"/>
      <c r="I74" s="3546"/>
      <c r="J74" s="3546"/>
      <c r="K74" s="3546"/>
      <c r="L74" s="3546"/>
      <c r="M74" s="3546"/>
      <c r="N74" s="3546"/>
      <c r="O74" s="3546"/>
      <c r="P74" s="3546"/>
      <c r="Q74" s="3546"/>
      <c r="R74" s="3546"/>
      <c r="S74" s="3546"/>
      <c r="T74" s="3546"/>
      <c r="U74" s="3546"/>
      <c r="V74" s="3546"/>
      <c r="W74" s="3152"/>
      <c r="X74" s="3546"/>
      <c r="Y74" s="3546"/>
      <c r="Z74" s="3546"/>
      <c r="AA74" s="3546"/>
      <c r="AB74" s="3546"/>
      <c r="AC74" s="3546"/>
      <c r="AD74" s="3546"/>
      <c r="AE74" s="3546"/>
      <c r="AF74" s="3546"/>
      <c r="AG74" s="3546"/>
      <c r="AH74" s="3152"/>
      <c r="AI74" s="3152"/>
      <c r="AJ74" s="3152"/>
    </row>
    <row r="75" spans="1:36" s="3191" customFormat="1" ht="9.75" customHeight="1">
      <c r="A75" s="3568"/>
      <c r="D75" s="3209" t="s">
        <v>6819</v>
      </c>
      <c r="X75" s="3161"/>
      <c r="Y75" s="3161"/>
      <c r="Z75" s="3161"/>
      <c r="AA75" s="3161"/>
      <c r="AB75" s="3161"/>
      <c r="AC75" s="3161"/>
      <c r="AD75" s="3161"/>
      <c r="AE75" s="3161"/>
      <c r="AF75" s="3161"/>
      <c r="AH75" s="3161"/>
      <c r="AI75" s="3152"/>
    </row>
    <row r="76" spans="1:36" s="3192" customFormat="1" ht="4.5" customHeight="1">
      <c r="A76" s="3150"/>
      <c r="B76" s="3507"/>
      <c r="C76" s="3547"/>
      <c r="D76" s="3548"/>
      <c r="E76" s="3152"/>
      <c r="F76" s="3544"/>
      <c r="G76" s="3540"/>
      <c r="H76" s="3509"/>
      <c r="I76" s="3509"/>
      <c r="J76" s="3509"/>
      <c r="K76" s="3509"/>
      <c r="L76" s="3509"/>
      <c r="M76" s="3509"/>
      <c r="N76" s="3509"/>
      <c r="O76" s="3257"/>
      <c r="P76" s="3257"/>
      <c r="Q76" s="3257"/>
      <c r="R76" s="3509"/>
      <c r="S76" s="3509"/>
      <c r="T76" s="3509"/>
      <c r="U76" s="3509"/>
      <c r="V76" s="3509"/>
      <c r="W76" s="3152"/>
      <c r="X76" s="3227"/>
      <c r="Y76" s="3227"/>
      <c r="Z76" s="3227"/>
      <c r="AA76" s="3227"/>
      <c r="AB76" s="3227"/>
      <c r="AC76" s="3227"/>
      <c r="AD76" s="3227"/>
      <c r="AE76" s="3227"/>
      <c r="AF76" s="3227"/>
      <c r="AG76" s="3152"/>
      <c r="AH76" s="3553"/>
      <c r="AI76" s="3553"/>
      <c r="AJ76" s="3152"/>
    </row>
    <row r="77" spans="1:36" s="3192" customFormat="1" ht="11.25" customHeight="1">
      <c r="A77" s="3150"/>
      <c r="B77" s="3489"/>
      <c r="C77" s="3549"/>
      <c r="D77" s="3137" t="s">
        <v>86</v>
      </c>
      <c r="E77" s="3489" t="s">
        <v>429</v>
      </c>
      <c r="F77" s="3152"/>
      <c r="G77" s="3484"/>
      <c r="H77" s="3484"/>
      <c r="I77" s="3484"/>
      <c r="J77" s="3484"/>
      <c r="K77" s="3484"/>
      <c r="L77" s="3484"/>
      <c r="M77" s="3484"/>
      <c r="N77" s="3484"/>
      <c r="O77" s="3257"/>
      <c r="P77" s="3257"/>
      <c r="Q77" s="3257"/>
      <c r="R77" s="3479"/>
      <c r="S77" s="3479"/>
      <c r="T77" s="3479"/>
      <c r="U77" s="3479"/>
      <c r="V77" s="3491"/>
      <c r="W77" s="3152"/>
      <c r="X77" s="3137"/>
      <c r="Y77" s="3137"/>
      <c r="Z77" s="3137"/>
      <c r="AA77" s="3137"/>
      <c r="AB77" s="3137"/>
      <c r="AC77" s="3137"/>
      <c r="AD77" s="3137"/>
      <c r="AE77" s="3137"/>
      <c r="AF77" s="6201">
        <v>61</v>
      </c>
      <c r="AG77" s="6180"/>
      <c r="AH77" s="6181"/>
      <c r="AI77" s="6182"/>
      <c r="AJ77" s="6273" t="s">
        <v>91</v>
      </c>
    </row>
    <row r="78" spans="1:36" s="3192" customFormat="1" ht="11.25" customHeight="1">
      <c r="A78" s="3150"/>
      <c r="B78" s="3507"/>
      <c r="C78" s="3539"/>
      <c r="D78" s="3137"/>
      <c r="E78" s="3508" t="s">
        <v>430</v>
      </c>
      <c r="F78" s="3509"/>
      <c r="G78" s="3508"/>
      <c r="H78" s="3540"/>
      <c r="I78" s="3540"/>
      <c r="J78" s="3540"/>
      <c r="K78" s="3540"/>
      <c r="L78" s="3540"/>
      <c r="M78" s="3540"/>
      <c r="N78" s="3540"/>
      <c r="O78" s="3257"/>
      <c r="P78" s="3257"/>
      <c r="Q78" s="3257"/>
      <c r="R78" s="3509"/>
      <c r="S78" s="3509"/>
      <c r="T78" s="3509"/>
      <c r="U78" s="3509"/>
      <c r="V78" s="3491"/>
      <c r="W78" s="3152"/>
      <c r="X78" s="3137"/>
      <c r="Y78" s="3137"/>
      <c r="Z78" s="3137"/>
      <c r="AA78" s="3137"/>
      <c r="AB78" s="3137"/>
      <c r="AC78" s="3137"/>
      <c r="AD78" s="3137"/>
      <c r="AE78" s="3137"/>
      <c r="AF78" s="6201"/>
      <c r="AG78" s="6183"/>
      <c r="AH78" s="6184"/>
      <c r="AI78" s="6185"/>
      <c r="AJ78" s="6273"/>
    </row>
    <row r="79" spans="1:36" s="3191" customFormat="1" ht="6.75" customHeight="1">
      <c r="A79" s="3568"/>
      <c r="O79" s="3257"/>
      <c r="P79" s="3257"/>
      <c r="Q79" s="3257"/>
      <c r="X79" s="3582"/>
      <c r="Y79" s="3582"/>
      <c r="Z79" s="3582"/>
      <c r="AA79" s="3582"/>
      <c r="AB79" s="3582"/>
      <c r="AC79" s="3582"/>
      <c r="AD79" s="3582"/>
      <c r="AE79" s="3582"/>
      <c r="AF79" s="3491"/>
      <c r="AG79" s="3583"/>
      <c r="AH79" s="3582"/>
      <c r="AI79" s="3582"/>
      <c r="AJ79" s="3152"/>
    </row>
    <row r="80" spans="1:36" s="3192" customFormat="1" ht="11.25" customHeight="1">
      <c r="A80" s="3150"/>
      <c r="B80" s="3489"/>
      <c r="C80" s="3549"/>
      <c r="D80" s="3137" t="s">
        <v>89</v>
      </c>
      <c r="E80" s="3489" t="s">
        <v>431</v>
      </c>
      <c r="F80" s="3152"/>
      <c r="G80" s="3484"/>
      <c r="H80" s="3484"/>
      <c r="I80" s="3484"/>
      <c r="J80" s="3484"/>
      <c r="K80" s="3484"/>
      <c r="L80" s="3484"/>
      <c r="M80" s="3484"/>
      <c r="N80" s="3484"/>
      <c r="O80" s="3257"/>
      <c r="P80" s="3257"/>
      <c r="Q80" s="3257"/>
      <c r="R80" s="3479"/>
      <c r="S80" s="3479"/>
      <c r="T80" s="3479"/>
      <c r="U80" s="3479"/>
      <c r="V80" s="3491"/>
      <c r="W80" s="3152"/>
      <c r="X80" s="3137"/>
      <c r="Y80" s="3137"/>
      <c r="Z80" s="3137"/>
      <c r="AA80" s="3137"/>
      <c r="AB80" s="3137"/>
      <c r="AC80" s="3137"/>
      <c r="AD80" s="3137"/>
      <c r="AE80" s="3137"/>
      <c r="AF80" s="6201">
        <v>62</v>
      </c>
      <c r="AG80" s="6180"/>
      <c r="AH80" s="6181"/>
      <c r="AI80" s="6182"/>
      <c r="AJ80" s="6273" t="s">
        <v>91</v>
      </c>
    </row>
    <row r="81" spans="1:36" s="3192" customFormat="1" ht="11.25" customHeight="1">
      <c r="A81" s="3150"/>
      <c r="B81" s="3507"/>
      <c r="C81" s="3539"/>
      <c r="D81" s="3137"/>
      <c r="E81" s="3508" t="s">
        <v>432</v>
      </c>
      <c r="F81" s="3509"/>
      <c r="G81" s="3508"/>
      <c r="H81" s="3540"/>
      <c r="I81" s="3540"/>
      <c r="J81" s="3540"/>
      <c r="K81" s="3540"/>
      <c r="L81" s="3540"/>
      <c r="M81" s="3540"/>
      <c r="N81" s="3540"/>
      <c r="O81" s="3257"/>
      <c r="P81" s="3257"/>
      <c r="Q81" s="3257"/>
      <c r="R81" s="3509"/>
      <c r="S81" s="3509"/>
      <c r="T81" s="3509"/>
      <c r="U81" s="3509"/>
      <c r="V81" s="3491"/>
      <c r="W81" s="3152"/>
      <c r="X81" s="3137"/>
      <c r="Y81" s="3137"/>
      <c r="Z81" s="3137"/>
      <c r="AA81" s="3137"/>
      <c r="AB81" s="3137"/>
      <c r="AC81" s="3137"/>
      <c r="AD81" s="3137"/>
      <c r="AE81" s="3137"/>
      <c r="AF81" s="6201"/>
      <c r="AG81" s="6183"/>
      <c r="AH81" s="6184"/>
      <c r="AI81" s="6185"/>
      <c r="AJ81" s="6273"/>
    </row>
    <row r="82" spans="1:36" s="3191" customFormat="1" ht="6.75" customHeight="1">
      <c r="A82" s="3568"/>
      <c r="X82" s="3582"/>
      <c r="Y82" s="3582"/>
      <c r="Z82" s="3582"/>
      <c r="AA82" s="3582"/>
      <c r="AB82" s="3582"/>
      <c r="AC82" s="3582"/>
      <c r="AD82" s="3582"/>
      <c r="AE82" s="3582"/>
      <c r="AF82" s="3491"/>
      <c r="AG82" s="3583"/>
      <c r="AH82" s="3582"/>
      <c r="AI82" s="3582"/>
      <c r="AJ82" s="3152"/>
    </row>
    <row r="83" spans="1:36" s="3192" customFormat="1" ht="11.25" customHeight="1">
      <c r="A83" s="3150"/>
      <c r="B83" s="3489"/>
      <c r="C83" s="3549"/>
      <c r="D83" s="3137" t="s">
        <v>102</v>
      </c>
      <c r="E83" s="3489" t="s">
        <v>216</v>
      </c>
      <c r="F83" s="3152"/>
      <c r="G83" s="3484"/>
      <c r="H83" s="3484"/>
      <c r="I83" s="3484"/>
      <c r="J83" s="3484"/>
      <c r="K83" s="3484"/>
      <c r="L83" s="3484"/>
      <c r="M83" s="3484"/>
      <c r="N83" s="3484"/>
      <c r="O83" s="3257"/>
      <c r="P83" s="3257"/>
      <c r="Q83" s="3257"/>
      <c r="R83" s="3479"/>
      <c r="S83" s="3479"/>
      <c r="T83" s="3479"/>
      <c r="U83" s="3479"/>
      <c r="V83" s="3491"/>
      <c r="W83" s="3152"/>
      <c r="X83" s="3137"/>
      <c r="Y83" s="3137"/>
      <c r="Z83" s="3137"/>
      <c r="AA83" s="3137"/>
      <c r="AB83" s="3137"/>
      <c r="AC83" s="3137"/>
      <c r="AD83" s="3137"/>
      <c r="AE83" s="3137"/>
      <c r="AF83" s="6201">
        <v>63</v>
      </c>
      <c r="AG83" s="6180"/>
      <c r="AH83" s="6181"/>
      <c r="AI83" s="6182"/>
      <c r="AJ83" s="6273" t="s">
        <v>91</v>
      </c>
    </row>
    <row r="84" spans="1:36" s="3192" customFormat="1" ht="11.25" customHeight="1">
      <c r="A84" s="3150"/>
      <c r="B84" s="3507"/>
      <c r="C84" s="3539"/>
      <c r="D84" s="3137"/>
      <c r="E84" s="3508" t="s">
        <v>221</v>
      </c>
      <c r="F84" s="3509"/>
      <c r="G84" s="3508"/>
      <c r="H84" s="3540"/>
      <c r="I84" s="3540"/>
      <c r="J84" s="3540"/>
      <c r="K84" s="3540"/>
      <c r="L84" s="3540"/>
      <c r="M84" s="3540"/>
      <c r="N84" s="3540"/>
      <c r="O84" s="3257"/>
      <c r="P84" s="3257"/>
      <c r="Q84" s="3257"/>
      <c r="R84" s="3509"/>
      <c r="S84" s="3509"/>
      <c r="T84" s="3509"/>
      <c r="U84" s="3509"/>
      <c r="V84" s="3491"/>
      <c r="W84" s="3158"/>
      <c r="X84" s="3137"/>
      <c r="Y84" s="3137"/>
      <c r="Z84" s="3137"/>
      <c r="AA84" s="3137"/>
      <c r="AB84" s="3137"/>
      <c r="AC84" s="3137"/>
      <c r="AD84" s="3137"/>
      <c r="AE84" s="3137"/>
      <c r="AF84" s="6201"/>
      <c r="AG84" s="6183"/>
      <c r="AH84" s="6184"/>
      <c r="AI84" s="6185"/>
      <c r="AJ84" s="6273"/>
    </row>
    <row r="85" spans="1:36" s="3192" customFormat="1" ht="11.25" customHeight="1">
      <c r="A85" s="3231"/>
      <c r="B85" s="3559"/>
      <c r="C85" s="3560"/>
      <c r="D85" s="3232"/>
      <c r="E85" s="3561"/>
      <c r="F85" s="3562"/>
      <c r="G85" s="3561"/>
      <c r="H85" s="3563"/>
      <c r="I85" s="3563"/>
      <c r="J85" s="3563"/>
      <c r="K85" s="3563"/>
      <c r="L85" s="3563"/>
      <c r="M85" s="3563"/>
      <c r="N85" s="3563"/>
      <c r="O85" s="3585"/>
      <c r="P85" s="3585"/>
      <c r="Q85" s="3585"/>
      <c r="R85" s="3562"/>
      <c r="S85" s="3562"/>
      <c r="T85" s="3562"/>
      <c r="U85" s="3562"/>
      <c r="V85" s="3586"/>
      <c r="W85" s="3587"/>
      <c r="X85" s="3587"/>
      <c r="Y85" s="3587"/>
      <c r="Z85" s="3587"/>
      <c r="AA85" s="3587"/>
      <c r="AB85" s="3587"/>
      <c r="AC85" s="3587"/>
      <c r="AD85" s="3587"/>
      <c r="AE85" s="3587"/>
      <c r="AF85" s="3232"/>
      <c r="AG85" s="3588"/>
      <c r="AH85" s="3589"/>
      <c r="AI85" s="3589"/>
      <c r="AJ85" s="3199"/>
    </row>
    <row r="86" spans="1:36" s="3152" customFormat="1" ht="5.25" customHeight="1">
      <c r="A86" s="3159"/>
      <c r="B86" s="3227"/>
      <c r="C86" s="3191"/>
      <c r="D86" s="3558"/>
      <c r="E86" s="3510"/>
      <c r="F86" s="3510"/>
      <c r="G86" s="3510"/>
      <c r="H86" s="3510"/>
      <c r="I86" s="3510"/>
      <c r="J86" s="3510"/>
      <c r="K86" s="3510"/>
      <c r="L86" s="3510"/>
      <c r="M86" s="3510"/>
      <c r="N86" s="3510"/>
      <c r="O86" s="3510"/>
      <c r="P86" s="3510"/>
      <c r="Q86" s="3510"/>
      <c r="R86" s="3510"/>
      <c r="S86" s="3510"/>
      <c r="T86" s="3279"/>
      <c r="U86" s="3279"/>
      <c r="V86" s="3279"/>
      <c r="W86" s="3161"/>
      <c r="X86" s="3161"/>
      <c r="Y86" s="3161"/>
      <c r="Z86" s="3161"/>
      <c r="AA86" s="3161"/>
      <c r="AB86" s="3161"/>
      <c r="AC86" s="3161"/>
      <c r="AD86" s="3482"/>
      <c r="AE86" s="3482"/>
      <c r="AF86" s="3213"/>
      <c r="AG86" s="6275"/>
      <c r="AH86" s="6275"/>
      <c r="AI86" s="6275"/>
      <c r="AJ86" s="6276"/>
    </row>
    <row r="87" spans="1:36" s="3192" customFormat="1" ht="11.25" customHeight="1">
      <c r="A87" s="3150"/>
      <c r="B87" s="3542" t="s">
        <v>584</v>
      </c>
      <c r="C87" s="3543"/>
      <c r="D87" s="3488" t="s">
        <v>6679</v>
      </c>
      <c r="E87" s="3152"/>
      <c r="F87" s="3544"/>
      <c r="G87" s="3545"/>
      <c r="H87" s="3546"/>
      <c r="I87" s="3546"/>
      <c r="J87" s="3546"/>
      <c r="K87" s="3546"/>
      <c r="L87" s="3546"/>
      <c r="M87" s="3546"/>
      <c r="N87" s="3546"/>
      <c r="O87" s="3546"/>
      <c r="P87" s="3546"/>
      <c r="Q87" s="3546"/>
      <c r="R87" s="3546"/>
      <c r="S87" s="3546"/>
      <c r="T87" s="3546"/>
      <c r="U87" s="3546"/>
      <c r="V87" s="3546"/>
      <c r="W87" s="3546"/>
      <c r="X87" s="3546"/>
      <c r="Y87" s="3546"/>
      <c r="Z87" s="3546"/>
      <c r="AA87" s="3546"/>
      <c r="AB87" s="3546"/>
      <c r="AC87" s="3546"/>
      <c r="AD87" s="3546"/>
      <c r="AE87" s="3546"/>
      <c r="AF87" s="3213"/>
      <c r="AG87" s="6275"/>
      <c r="AH87" s="6275"/>
      <c r="AI87" s="6275"/>
      <c r="AJ87" s="6276"/>
    </row>
    <row r="88" spans="1:36" s="3152" customFormat="1" ht="11.25" customHeight="1">
      <c r="A88" s="3159"/>
      <c r="B88" s="3227"/>
      <c r="C88" s="3191"/>
      <c r="D88" s="3590" t="s">
        <v>6680</v>
      </c>
      <c r="E88" s="3510"/>
      <c r="F88" s="3510"/>
      <c r="G88" s="3510"/>
      <c r="H88" s="3510"/>
      <c r="I88" s="3510"/>
      <c r="J88" s="3510"/>
      <c r="K88" s="3510"/>
      <c r="L88" s="3510"/>
      <c r="M88" s="3510"/>
      <c r="N88" s="3510"/>
      <c r="O88" s="3510"/>
      <c r="P88" s="3510"/>
      <c r="Q88" s="3510"/>
      <c r="R88" s="3510"/>
      <c r="S88" s="3510"/>
      <c r="T88" s="3279"/>
      <c r="U88" s="3279"/>
      <c r="V88" s="3279"/>
      <c r="W88" s="3158"/>
      <c r="X88" s="6277"/>
      <c r="Y88" s="6277"/>
      <c r="Z88" s="6277"/>
      <c r="AA88" s="6277"/>
      <c r="AB88" s="6277"/>
      <c r="AC88" s="6277"/>
      <c r="AD88" s="6277"/>
      <c r="AE88" s="6277"/>
      <c r="AF88" s="6277"/>
      <c r="AG88" s="6277"/>
      <c r="AH88" s="6277"/>
      <c r="AI88" s="6277"/>
    </row>
    <row r="89" spans="1:36" s="3192" customFormat="1" ht="9.75" customHeight="1">
      <c r="A89" s="3150"/>
      <c r="B89" s="3507"/>
      <c r="C89" s="3547"/>
      <c r="D89" s="3548"/>
      <c r="E89" s="3152"/>
      <c r="F89" s="3544"/>
      <c r="G89" s="3540"/>
      <c r="H89" s="3509"/>
      <c r="I89" s="3509"/>
      <c r="J89" s="3509"/>
      <c r="K89" s="3509"/>
      <c r="L89" s="3509"/>
      <c r="M89" s="3509"/>
      <c r="N89" s="3509"/>
      <c r="O89" s="6265"/>
      <c r="P89" s="6265"/>
      <c r="Q89" s="3509"/>
      <c r="R89" s="3509"/>
      <c r="S89" s="3509"/>
      <c r="T89" s="3509"/>
      <c r="U89" s="3509"/>
      <c r="V89" s="3509"/>
      <c r="W89" s="3555"/>
      <c r="X89" s="3227"/>
      <c r="Y89" s="3227"/>
      <c r="Z89" s="3227"/>
      <c r="AA89" s="3227"/>
      <c r="AB89" s="3227"/>
      <c r="AC89" s="3227"/>
      <c r="AD89" s="3227"/>
      <c r="AE89" s="3227"/>
      <c r="AF89" s="3227"/>
      <c r="AG89" s="3227"/>
      <c r="AH89" s="6278"/>
      <c r="AI89" s="6278"/>
      <c r="AJ89" s="3152"/>
    </row>
    <row r="90" spans="1:36" s="3192" customFormat="1" ht="11.25" customHeight="1">
      <c r="A90" s="3150"/>
      <c r="B90" s="3489"/>
      <c r="C90" s="3549"/>
      <c r="D90" s="3137" t="s">
        <v>86</v>
      </c>
      <c r="E90" s="3489" t="s">
        <v>414</v>
      </c>
      <c r="F90" s="3152"/>
      <c r="G90" s="3484"/>
      <c r="H90" s="3484"/>
      <c r="I90" s="3484"/>
      <c r="J90" s="3484"/>
      <c r="K90" s="3484"/>
      <c r="L90" s="3484"/>
      <c r="M90" s="3484"/>
      <c r="N90" s="3484"/>
      <c r="O90" s="3272"/>
      <c r="P90" s="3591"/>
      <c r="Q90" s="3479"/>
      <c r="R90" s="3479"/>
      <c r="S90" s="3479"/>
      <c r="T90" s="3479"/>
      <c r="U90" s="3479"/>
      <c r="V90" s="3491"/>
      <c r="W90" s="3137"/>
      <c r="X90" s="3137"/>
      <c r="Y90" s="3137"/>
      <c r="Z90" s="3137"/>
      <c r="AA90" s="3137"/>
      <c r="AB90" s="3137"/>
      <c r="AC90" s="3137"/>
      <c r="AD90" s="3137"/>
      <c r="AE90" s="3137"/>
      <c r="AF90" s="6201">
        <v>64</v>
      </c>
      <c r="AG90" s="6180"/>
      <c r="AH90" s="6181"/>
      <c r="AI90" s="6182"/>
      <c r="AJ90" s="6273" t="s">
        <v>91</v>
      </c>
    </row>
    <row r="91" spans="1:36" s="3192" customFormat="1" ht="11.25" customHeight="1">
      <c r="A91" s="3150"/>
      <c r="B91" s="3507"/>
      <c r="C91" s="3539"/>
      <c r="D91" s="3137"/>
      <c r="E91" s="3508" t="s">
        <v>1570</v>
      </c>
      <c r="F91" s="3509"/>
      <c r="G91" s="3508"/>
      <c r="H91" s="3540"/>
      <c r="I91" s="3540"/>
      <c r="J91" s="3540"/>
      <c r="K91" s="3540"/>
      <c r="L91" s="3540"/>
      <c r="M91" s="3540"/>
      <c r="N91" s="3540"/>
      <c r="O91" s="3272"/>
      <c r="P91" s="3591"/>
      <c r="Q91" s="3509"/>
      <c r="R91" s="3509"/>
      <c r="S91" s="3509"/>
      <c r="T91" s="3509"/>
      <c r="U91" s="3509"/>
      <c r="V91" s="3491"/>
      <c r="W91" s="3137"/>
      <c r="X91" s="3137"/>
      <c r="Y91" s="3137"/>
      <c r="Z91" s="3137"/>
      <c r="AA91" s="3137"/>
      <c r="AB91" s="3137"/>
      <c r="AC91" s="3137"/>
      <c r="AD91" s="3137"/>
      <c r="AE91" s="3137"/>
      <c r="AF91" s="6201"/>
      <c r="AG91" s="6183"/>
      <c r="AH91" s="6184"/>
      <c r="AI91" s="6185"/>
      <c r="AJ91" s="6273"/>
    </row>
    <row r="92" spans="1:36" s="3192" customFormat="1" ht="6.75" customHeight="1">
      <c r="A92" s="3150"/>
      <c r="B92" s="3507"/>
      <c r="C92" s="3539"/>
      <c r="D92" s="3539"/>
      <c r="E92" s="3546"/>
      <c r="F92" s="3509"/>
      <c r="G92" s="3508"/>
      <c r="H92" s="3540"/>
      <c r="I92" s="3540"/>
      <c r="J92" s="3540"/>
      <c r="K92" s="3540"/>
      <c r="L92" s="3540"/>
      <c r="M92" s="3540"/>
      <c r="N92" s="3540"/>
      <c r="O92" s="3272"/>
      <c r="P92" s="3546"/>
      <c r="Q92" s="3509"/>
      <c r="R92" s="3509"/>
      <c r="S92" s="3509"/>
      <c r="T92" s="3509"/>
      <c r="U92" s="3509"/>
      <c r="V92" s="3509"/>
      <c r="W92" s="3509"/>
      <c r="X92" s="3509"/>
      <c r="Y92" s="3509"/>
      <c r="Z92" s="3509"/>
      <c r="AA92" s="3509"/>
      <c r="AB92" s="3509"/>
      <c r="AC92" s="3509"/>
      <c r="AD92" s="3152"/>
      <c r="AE92" s="3152"/>
      <c r="AF92" s="3491"/>
      <c r="AG92" s="3583"/>
      <c r="AH92" s="3582"/>
      <c r="AI92" s="3582"/>
      <c r="AJ92" s="3152"/>
    </row>
    <row r="93" spans="1:36" s="3192" customFormat="1" ht="11.25" customHeight="1">
      <c r="A93" s="3150"/>
      <c r="B93" s="3551"/>
      <c r="C93" s="3552"/>
      <c r="D93" s="3137" t="s">
        <v>89</v>
      </c>
      <c r="E93" s="3488" t="s">
        <v>415</v>
      </c>
      <c r="F93" s="3152"/>
      <c r="G93" s="3321"/>
      <c r="H93" s="3321"/>
      <c r="I93" s="3321"/>
      <c r="J93" s="3321"/>
      <c r="K93" s="3321"/>
      <c r="L93" s="3321"/>
      <c r="M93" s="3321"/>
      <c r="N93" s="3321"/>
      <c r="O93" s="3272"/>
      <c r="P93" s="3591"/>
      <c r="Q93" s="3321"/>
      <c r="R93" s="3321"/>
      <c r="S93" s="3321"/>
      <c r="T93" s="3321"/>
      <c r="U93" s="3321"/>
      <c r="V93" s="3491"/>
      <c r="W93" s="3137"/>
      <c r="X93" s="3137"/>
      <c r="Y93" s="3137"/>
      <c r="Z93" s="3137"/>
      <c r="AA93" s="3137"/>
      <c r="AB93" s="3137"/>
      <c r="AC93" s="3137"/>
      <c r="AD93" s="3137"/>
      <c r="AE93" s="3137"/>
      <c r="AF93" s="6201">
        <v>65</v>
      </c>
      <c r="AG93" s="6180"/>
      <c r="AH93" s="6181"/>
      <c r="AI93" s="6182"/>
      <c r="AJ93" s="6273" t="s">
        <v>91</v>
      </c>
    </row>
    <row r="94" spans="1:36" s="3192" customFormat="1" ht="11.25" customHeight="1">
      <c r="A94" s="3150"/>
      <c r="B94" s="3551"/>
      <c r="C94" s="3552"/>
      <c r="D94" s="3137"/>
      <c r="E94" s="3548" t="s">
        <v>1571</v>
      </c>
      <c r="F94" s="3152"/>
      <c r="G94" s="3321"/>
      <c r="H94" s="3321"/>
      <c r="I94" s="3321"/>
      <c r="J94" s="3321"/>
      <c r="K94" s="3321"/>
      <c r="L94" s="3321"/>
      <c r="M94" s="3321"/>
      <c r="N94" s="3321"/>
      <c r="O94" s="3272"/>
      <c r="P94" s="3591"/>
      <c r="Q94" s="3321"/>
      <c r="R94" s="3321"/>
      <c r="S94" s="3321"/>
      <c r="T94" s="3321"/>
      <c r="U94" s="3321"/>
      <c r="V94" s="3491"/>
      <c r="W94" s="3137"/>
      <c r="X94" s="3137"/>
      <c r="Y94" s="3137"/>
      <c r="Z94" s="3137"/>
      <c r="AA94" s="3137"/>
      <c r="AB94" s="3137"/>
      <c r="AC94" s="3137"/>
      <c r="AD94" s="3137"/>
      <c r="AE94" s="3137"/>
      <c r="AF94" s="6201"/>
      <c r="AG94" s="6183"/>
      <c r="AH94" s="6184"/>
      <c r="AI94" s="6185"/>
      <c r="AJ94" s="6273"/>
    </row>
    <row r="95" spans="1:36" s="3192" customFormat="1" ht="6.75" customHeight="1">
      <c r="A95" s="3150"/>
      <c r="B95" s="3507"/>
      <c r="C95" s="6272"/>
      <c r="D95" s="6272"/>
      <c r="E95" s="3554"/>
      <c r="F95" s="3544"/>
      <c r="G95" s="3540"/>
      <c r="H95" s="3555"/>
      <c r="I95" s="3555"/>
      <c r="J95" s="3555"/>
      <c r="K95" s="3555"/>
      <c r="L95" s="3555"/>
      <c r="M95" s="3555"/>
      <c r="N95" s="3555"/>
      <c r="O95" s="3509"/>
      <c r="P95" s="3546"/>
      <c r="Q95" s="3509"/>
      <c r="R95" s="3509"/>
      <c r="S95" s="3509"/>
      <c r="T95" s="3509"/>
      <c r="U95" s="3509"/>
      <c r="V95" s="3509"/>
      <c r="W95" s="3509"/>
      <c r="X95" s="3509"/>
      <c r="Y95" s="3509"/>
      <c r="Z95" s="3509"/>
      <c r="AA95" s="3509"/>
      <c r="AB95" s="3509"/>
      <c r="AC95" s="3509"/>
      <c r="AD95" s="3152"/>
      <c r="AE95" s="3152"/>
      <c r="AF95" s="3491"/>
      <c r="AG95" s="3583"/>
      <c r="AH95" s="3582"/>
      <c r="AI95" s="3582"/>
      <c r="AJ95" s="3152"/>
    </row>
    <row r="96" spans="1:36" s="3192" customFormat="1" ht="11.25" customHeight="1">
      <c r="A96" s="3150"/>
      <c r="B96" s="3489"/>
      <c r="C96" s="3556"/>
      <c r="D96" s="3137" t="s">
        <v>102</v>
      </c>
      <c r="E96" s="3489" t="s">
        <v>416</v>
      </c>
      <c r="F96" s="3152"/>
      <c r="G96" s="3484"/>
      <c r="H96" s="3484"/>
      <c r="I96" s="3484"/>
      <c r="J96" s="3484"/>
      <c r="K96" s="3484"/>
      <c r="L96" s="3484"/>
      <c r="M96" s="3484"/>
      <c r="N96" s="3484"/>
      <c r="O96" s="3272"/>
      <c r="P96" s="3591"/>
      <c r="Q96" s="3479"/>
      <c r="R96" s="3479"/>
      <c r="S96" s="3479"/>
      <c r="T96" s="3479"/>
      <c r="U96" s="3479"/>
      <c r="V96" s="3491"/>
      <c r="W96" s="3137"/>
      <c r="X96" s="3137"/>
      <c r="Y96" s="3137"/>
      <c r="Z96" s="3137"/>
      <c r="AA96" s="3137"/>
      <c r="AB96" s="3137"/>
      <c r="AC96" s="3137"/>
      <c r="AD96" s="3137"/>
      <c r="AE96" s="3137"/>
      <c r="AF96" s="6201">
        <v>66</v>
      </c>
      <c r="AG96" s="6180"/>
      <c r="AH96" s="6181"/>
      <c r="AI96" s="6182"/>
      <c r="AJ96" s="6273" t="s">
        <v>91</v>
      </c>
    </row>
    <row r="97" spans="1:36" s="3192" customFormat="1" ht="11.25" customHeight="1">
      <c r="A97" s="3150"/>
      <c r="B97" s="3489"/>
      <c r="C97" s="3556"/>
      <c r="D97" s="3137"/>
      <c r="E97" s="3557" t="s">
        <v>417</v>
      </c>
      <c r="F97" s="3152"/>
      <c r="G97" s="3484"/>
      <c r="H97" s="3484"/>
      <c r="I97" s="3484"/>
      <c r="J97" s="3484"/>
      <c r="K97" s="3484"/>
      <c r="L97" s="3484"/>
      <c r="M97" s="3484"/>
      <c r="N97" s="3484"/>
      <c r="O97" s="3272"/>
      <c r="P97" s="3591"/>
      <c r="Q97" s="3479"/>
      <c r="R97" s="3479"/>
      <c r="S97" s="3479"/>
      <c r="T97" s="3479"/>
      <c r="U97" s="3479"/>
      <c r="V97" s="3491"/>
      <c r="W97" s="3137"/>
      <c r="X97" s="3137"/>
      <c r="Y97" s="3137"/>
      <c r="Z97" s="3137"/>
      <c r="AA97" s="3137"/>
      <c r="AB97" s="3137"/>
      <c r="AC97" s="3137"/>
      <c r="AD97" s="3137"/>
      <c r="AE97" s="3137"/>
      <c r="AF97" s="6201"/>
      <c r="AG97" s="6183"/>
      <c r="AH97" s="6184"/>
      <c r="AI97" s="6185"/>
      <c r="AJ97" s="6273"/>
    </row>
    <row r="98" spans="1:36" s="3152" customFormat="1" ht="6.75" customHeight="1">
      <c r="A98" s="3159"/>
      <c r="B98" s="3227"/>
      <c r="C98" s="3191"/>
      <c r="D98" s="3558"/>
      <c r="E98" s="3510"/>
      <c r="F98" s="3510"/>
      <c r="G98" s="3510"/>
      <c r="H98" s="3510"/>
      <c r="I98" s="3510"/>
      <c r="J98" s="3510"/>
      <c r="K98" s="3510"/>
      <c r="L98" s="3510"/>
      <c r="M98" s="3510"/>
      <c r="N98" s="3510"/>
      <c r="O98" s="3169"/>
      <c r="P98" s="3170"/>
      <c r="Q98" s="3510"/>
      <c r="R98" s="3510"/>
      <c r="S98" s="3510"/>
      <c r="T98" s="3279"/>
      <c r="U98" s="3279"/>
      <c r="V98" s="3279"/>
      <c r="W98" s="3161"/>
      <c r="X98" s="3161"/>
      <c r="Y98" s="3161"/>
      <c r="Z98" s="3161"/>
      <c r="AA98" s="3161"/>
      <c r="AB98" s="3161"/>
      <c r="AC98" s="3161"/>
      <c r="AF98" s="3175"/>
      <c r="AG98" s="3131"/>
      <c r="AH98" s="3191"/>
      <c r="AI98" s="3191"/>
    </row>
    <row r="99" spans="1:36" s="3192" customFormat="1" ht="11.25" customHeight="1">
      <c r="A99" s="3150"/>
      <c r="B99" s="3489"/>
      <c r="C99" s="3549"/>
      <c r="D99" s="3137" t="s">
        <v>103</v>
      </c>
      <c r="E99" s="3489" t="s">
        <v>418</v>
      </c>
      <c r="F99" s="3152"/>
      <c r="G99" s="3484"/>
      <c r="H99" s="3484"/>
      <c r="I99" s="3484"/>
      <c r="J99" s="3484"/>
      <c r="K99" s="3484"/>
      <c r="L99" s="3484"/>
      <c r="M99" s="3484"/>
      <c r="N99" s="3484"/>
      <c r="O99" s="3272"/>
      <c r="P99" s="3591"/>
      <c r="Q99" s="3479"/>
      <c r="R99" s="3479"/>
      <c r="S99" s="3479"/>
      <c r="T99" s="3479"/>
      <c r="U99" s="3479"/>
      <c r="V99" s="3491"/>
      <c r="W99" s="3137"/>
      <c r="X99" s="3137"/>
      <c r="Y99" s="3137"/>
      <c r="Z99" s="3137"/>
      <c r="AA99" s="3137"/>
      <c r="AB99" s="3137"/>
      <c r="AC99" s="3137"/>
      <c r="AD99" s="3137"/>
      <c r="AE99" s="3137"/>
      <c r="AF99" s="6201">
        <v>67</v>
      </c>
      <c r="AG99" s="6180"/>
      <c r="AH99" s="6181"/>
      <c r="AI99" s="6182"/>
      <c r="AJ99" s="6273" t="s">
        <v>91</v>
      </c>
    </row>
    <row r="100" spans="1:36" s="3152" customFormat="1" ht="11.25" customHeight="1">
      <c r="A100" s="3159"/>
      <c r="B100" s="3227"/>
      <c r="C100" s="3191"/>
      <c r="D100" s="3137"/>
      <c r="E100" s="3548" t="s">
        <v>6820</v>
      </c>
      <c r="F100" s="3510"/>
      <c r="G100" s="3510"/>
      <c r="H100" s="3510"/>
      <c r="I100" s="3510"/>
      <c r="J100" s="3510"/>
      <c r="K100" s="3510"/>
      <c r="L100" s="3510"/>
      <c r="M100" s="3510"/>
      <c r="N100" s="3510"/>
      <c r="O100" s="3272"/>
      <c r="P100" s="3591"/>
      <c r="Q100" s="3510"/>
      <c r="R100" s="3510"/>
      <c r="S100" s="3510"/>
      <c r="T100" s="3279"/>
      <c r="U100" s="3279"/>
      <c r="V100" s="3491"/>
      <c r="W100" s="3137"/>
      <c r="X100" s="3137"/>
      <c r="Y100" s="3137"/>
      <c r="Z100" s="3137"/>
      <c r="AA100" s="3137"/>
      <c r="AB100" s="3137"/>
      <c r="AC100" s="3137"/>
      <c r="AD100" s="3137"/>
      <c r="AE100" s="3137"/>
      <c r="AF100" s="6201"/>
      <c r="AG100" s="6183"/>
      <c r="AH100" s="6184"/>
      <c r="AI100" s="6185"/>
      <c r="AJ100" s="6273"/>
    </row>
    <row r="101" spans="1:36" s="3152" customFormat="1" ht="11.25" customHeight="1">
      <c r="A101" s="3159"/>
      <c r="B101" s="3227"/>
      <c r="C101" s="3191"/>
      <c r="D101" s="3558"/>
      <c r="E101" s="3510"/>
      <c r="F101" s="3510"/>
      <c r="G101" s="3510"/>
      <c r="H101" s="3510"/>
      <c r="I101" s="3510"/>
      <c r="J101" s="3510"/>
      <c r="K101" s="3510"/>
      <c r="L101" s="3510"/>
      <c r="M101" s="3510"/>
      <c r="N101" s="3510"/>
      <c r="O101" s="3482"/>
      <c r="P101" s="3482"/>
      <c r="Q101" s="3510"/>
      <c r="R101" s="3510"/>
      <c r="S101" s="3510"/>
      <c r="T101" s="3279"/>
      <c r="U101" s="3279"/>
      <c r="V101" s="3279"/>
      <c r="W101" s="3161"/>
      <c r="X101" s="3161"/>
      <c r="Y101" s="3161"/>
      <c r="Z101" s="3161"/>
      <c r="AA101" s="3161"/>
      <c r="AB101" s="3161"/>
      <c r="AC101" s="3161"/>
      <c r="AF101" s="3491"/>
      <c r="AG101" s="3583"/>
      <c r="AH101" s="3582"/>
      <c r="AI101" s="3582"/>
    </row>
    <row r="102" spans="1:36" s="3192" customFormat="1" ht="11.25" customHeight="1">
      <c r="A102" s="3150"/>
      <c r="B102" s="3489"/>
      <c r="C102" s="3549"/>
      <c r="D102" s="3137" t="s">
        <v>104</v>
      </c>
      <c r="E102" s="3489" t="s">
        <v>419</v>
      </c>
      <c r="F102" s="3152"/>
      <c r="G102" s="3484"/>
      <c r="H102" s="3484"/>
      <c r="I102" s="3484"/>
      <c r="J102" s="3484"/>
      <c r="K102" s="3484"/>
      <c r="L102" s="3484"/>
      <c r="M102" s="3484"/>
      <c r="N102" s="3484"/>
      <c r="O102" s="3272"/>
      <c r="P102" s="3591"/>
      <c r="Q102" s="3479"/>
      <c r="R102" s="3479"/>
      <c r="S102" s="3479"/>
      <c r="T102" s="3479"/>
      <c r="U102" s="3479"/>
      <c r="V102" s="3491"/>
      <c r="W102" s="3137"/>
      <c r="X102" s="3137"/>
      <c r="Y102" s="3137"/>
      <c r="Z102" s="3137"/>
      <c r="AA102" s="3137"/>
      <c r="AB102" s="3137"/>
      <c r="AC102" s="3137"/>
      <c r="AD102" s="3137"/>
      <c r="AE102" s="3137"/>
      <c r="AF102" s="6201">
        <v>68</v>
      </c>
      <c r="AG102" s="6180"/>
      <c r="AH102" s="6181"/>
      <c r="AI102" s="6182"/>
      <c r="AJ102" s="6273" t="s">
        <v>91</v>
      </c>
    </row>
    <row r="103" spans="1:36" s="3152" customFormat="1" ht="11.25" customHeight="1">
      <c r="A103" s="3159"/>
      <c r="B103" s="3227"/>
      <c r="C103" s="3191"/>
      <c r="D103" s="3137"/>
      <c r="E103" s="3510" t="s">
        <v>420</v>
      </c>
      <c r="F103" s="3510"/>
      <c r="G103" s="3510"/>
      <c r="H103" s="3510" t="s">
        <v>24</v>
      </c>
      <c r="I103" s="3510"/>
      <c r="J103" s="3510"/>
      <c r="K103" s="3510"/>
      <c r="L103" s="3510"/>
      <c r="M103" s="3510"/>
      <c r="N103" s="3510"/>
      <c r="O103" s="3272"/>
      <c r="P103" s="3591"/>
      <c r="Q103" s="3510"/>
      <c r="R103" s="3510"/>
      <c r="S103" s="3510"/>
      <c r="T103" s="3279"/>
      <c r="U103" s="3279"/>
      <c r="V103" s="3491"/>
      <c r="W103" s="3137"/>
      <c r="X103" s="3137"/>
      <c r="Y103" s="3137"/>
      <c r="Z103" s="3137"/>
      <c r="AA103" s="3137"/>
      <c r="AB103" s="3137"/>
      <c r="AC103" s="3137"/>
      <c r="AD103" s="3137"/>
      <c r="AE103" s="3137"/>
      <c r="AF103" s="6201"/>
      <c r="AG103" s="6183"/>
      <c r="AH103" s="6184"/>
      <c r="AI103" s="6185"/>
      <c r="AJ103" s="6273"/>
    </row>
    <row r="104" spans="1:36" s="3152" customFormat="1" ht="11.25" customHeight="1">
      <c r="A104" s="3159"/>
      <c r="B104" s="3227"/>
      <c r="C104" s="3191"/>
      <c r="D104" s="3590"/>
      <c r="E104" s="3510"/>
      <c r="F104" s="3510"/>
      <c r="G104" s="3510"/>
      <c r="H104" s="3510"/>
      <c r="I104" s="3510"/>
      <c r="J104" s="3510"/>
      <c r="K104" s="3510"/>
      <c r="L104" s="3510"/>
      <c r="M104" s="3510"/>
      <c r="N104" s="3510"/>
      <c r="O104" s="3510"/>
      <c r="P104" s="3510"/>
      <c r="Q104" s="3510"/>
      <c r="R104" s="3510"/>
      <c r="S104" s="3510"/>
      <c r="T104" s="3279"/>
      <c r="U104" s="3279"/>
      <c r="V104" s="3279"/>
      <c r="W104" s="3161"/>
      <c r="X104" s="3161"/>
      <c r="Y104" s="3161"/>
      <c r="Z104" s="3161"/>
      <c r="AA104" s="3161"/>
      <c r="AB104" s="3161"/>
      <c r="AC104" s="3161"/>
      <c r="AD104" s="3482"/>
      <c r="AE104" s="3482"/>
      <c r="AF104" s="3491"/>
      <c r="AG104" s="3583"/>
      <c r="AH104" s="3582"/>
      <c r="AI104" s="3582"/>
    </row>
    <row r="105" spans="1:36" s="3192" customFormat="1" ht="11.25" customHeight="1">
      <c r="A105" s="3150"/>
      <c r="B105" s="3489"/>
      <c r="C105" s="3549"/>
      <c r="D105" s="3137" t="s">
        <v>105</v>
      </c>
      <c r="E105" s="3489" t="s">
        <v>729</v>
      </c>
      <c r="F105" s="3152"/>
      <c r="G105" s="3484"/>
      <c r="H105" s="3484"/>
      <c r="I105" s="3484"/>
      <c r="J105" s="3484"/>
      <c r="K105" s="3484"/>
      <c r="L105" s="3484"/>
      <c r="M105" s="3484"/>
      <c r="N105" s="3484"/>
      <c r="O105" s="3272"/>
      <c r="P105" s="3591"/>
      <c r="Q105" s="3479"/>
      <c r="R105" s="3479"/>
      <c r="S105" s="3479"/>
      <c r="T105" s="3479"/>
      <c r="U105" s="3479"/>
      <c r="V105" s="3491"/>
      <c r="W105" s="3137"/>
      <c r="X105" s="3137"/>
      <c r="Y105" s="3137"/>
      <c r="Z105" s="3137"/>
      <c r="AA105" s="3137"/>
      <c r="AB105" s="3137"/>
      <c r="AC105" s="3137"/>
      <c r="AD105" s="3137"/>
      <c r="AE105" s="3137"/>
      <c r="AF105" s="6201">
        <v>69</v>
      </c>
      <c r="AG105" s="6180"/>
      <c r="AH105" s="6181"/>
      <c r="AI105" s="6182"/>
      <c r="AJ105" s="6273" t="s">
        <v>91</v>
      </c>
    </row>
    <row r="106" spans="1:36" s="3152" customFormat="1" ht="11.25" customHeight="1">
      <c r="A106" s="3159"/>
      <c r="B106" s="3227"/>
      <c r="C106" s="3191"/>
      <c r="D106" s="3137"/>
      <c r="E106" s="3510" t="s">
        <v>1572</v>
      </c>
      <c r="F106" s="3510"/>
      <c r="G106" s="3510"/>
      <c r="H106" s="3510"/>
      <c r="I106" s="3510"/>
      <c r="J106" s="3510"/>
      <c r="K106" s="3510"/>
      <c r="L106" s="3510"/>
      <c r="M106" s="3510"/>
      <c r="N106" s="3510"/>
      <c r="O106" s="3272"/>
      <c r="P106" s="3591"/>
      <c r="Q106" s="3510"/>
      <c r="R106" s="3510"/>
      <c r="S106" s="3510"/>
      <c r="T106" s="3279"/>
      <c r="U106" s="3279"/>
      <c r="V106" s="3491"/>
      <c r="W106" s="3137"/>
      <c r="X106" s="3137"/>
      <c r="Y106" s="3137"/>
      <c r="Z106" s="3137"/>
      <c r="AA106" s="3137"/>
      <c r="AB106" s="3137"/>
      <c r="AC106" s="3137"/>
      <c r="AD106" s="3137"/>
      <c r="AE106" s="3137"/>
      <c r="AF106" s="6201"/>
      <c r="AG106" s="6183"/>
      <c r="AH106" s="6184"/>
      <c r="AI106" s="6185"/>
      <c r="AJ106" s="6273"/>
    </row>
    <row r="107" spans="1:36" s="3152" customFormat="1" ht="11.25" customHeight="1">
      <c r="A107" s="3159"/>
      <c r="B107" s="3227"/>
      <c r="C107" s="3191"/>
      <c r="D107" s="3558"/>
      <c r="E107" s="6279"/>
      <c r="F107" s="6279"/>
      <c r="G107" s="6279"/>
      <c r="H107" s="6279"/>
      <c r="I107" s="6279"/>
      <c r="J107" s="6279"/>
      <c r="K107" s="6279"/>
      <c r="L107" s="6279"/>
      <c r="M107" s="6279"/>
      <c r="N107" s="6279"/>
      <c r="O107" s="6279"/>
      <c r="P107" s="6279"/>
      <c r="Q107" s="6279"/>
      <c r="R107" s="6279"/>
      <c r="S107" s="6279"/>
      <c r="T107" s="6279"/>
      <c r="U107" s="3279"/>
      <c r="V107" s="3279"/>
      <c r="W107" s="3161"/>
      <c r="X107" s="3161"/>
      <c r="Y107" s="3161"/>
      <c r="Z107" s="3161"/>
      <c r="AA107" s="3161"/>
      <c r="AB107" s="3161"/>
      <c r="AC107" s="3161"/>
      <c r="AF107" s="3175"/>
      <c r="AG107" s="3131"/>
      <c r="AH107" s="3191"/>
      <c r="AI107" s="3191"/>
    </row>
    <row r="108" spans="1:36" s="3152" customFormat="1" ht="9" customHeight="1">
      <c r="A108" s="3159"/>
      <c r="B108" s="3227"/>
      <c r="C108" s="3191"/>
      <c r="D108" s="3558"/>
      <c r="E108" s="3592"/>
      <c r="F108" s="3592"/>
      <c r="G108" s="3592"/>
      <c r="H108" s="3592"/>
      <c r="I108" s="3592"/>
      <c r="J108" s="3592"/>
      <c r="K108" s="3592"/>
      <c r="L108" s="3510"/>
      <c r="M108" s="3510"/>
      <c r="N108" s="3510"/>
      <c r="O108" s="3482"/>
      <c r="P108" s="3482"/>
      <c r="Q108" s="3510"/>
      <c r="R108" s="3510"/>
      <c r="S108" s="3510"/>
      <c r="T108" s="3279"/>
      <c r="U108" s="3279"/>
      <c r="V108" s="3279"/>
      <c r="W108" s="3161"/>
      <c r="X108" s="3161"/>
      <c r="Y108" s="3161"/>
      <c r="Z108" s="3161"/>
      <c r="AA108" s="3161"/>
      <c r="AB108" s="3161"/>
      <c r="AC108" s="3161"/>
      <c r="AF108" s="3175"/>
      <c r="AG108" s="3593"/>
      <c r="AH108" s="3593"/>
      <c r="AI108" s="3593"/>
      <c r="AJ108" s="3213"/>
    </row>
    <row r="109" spans="1:36" s="3152" customFormat="1" ht="11.25" customHeight="1">
      <c r="A109" s="3159"/>
      <c r="B109" s="3227"/>
      <c r="C109" s="3191"/>
      <c r="E109" s="3151" t="s">
        <v>154</v>
      </c>
      <c r="F109" s="3592"/>
      <c r="G109" s="3592"/>
      <c r="H109" s="3592"/>
      <c r="I109" s="3592"/>
      <c r="J109" s="3592"/>
      <c r="K109" s="3592"/>
      <c r="L109" s="3510"/>
      <c r="M109" s="3510"/>
      <c r="N109" s="3510"/>
      <c r="O109" s="3482"/>
      <c r="P109" s="3482"/>
      <c r="Q109" s="3510"/>
      <c r="R109" s="3510"/>
      <c r="S109" s="3510"/>
      <c r="T109" s="3279"/>
      <c r="U109" s="3279"/>
      <c r="V109" s="3279"/>
      <c r="W109" s="3161"/>
      <c r="X109" s="3161"/>
      <c r="Y109" s="3161"/>
      <c r="Z109" s="3161"/>
      <c r="AA109" s="3161"/>
      <c r="AB109" s="3161"/>
      <c r="AC109" s="3161"/>
      <c r="AF109" s="3175"/>
      <c r="AG109" s="6280">
        <f>AG90+AG93+AG96+AG99+AG102+AG105</f>
        <v>0</v>
      </c>
      <c r="AH109" s="6281"/>
      <c r="AI109" s="6282"/>
      <c r="AJ109" s="6276" t="s">
        <v>91</v>
      </c>
    </row>
    <row r="110" spans="1:36" ht="11.25" customHeight="1">
      <c r="A110" s="3159"/>
      <c r="B110" s="3227"/>
      <c r="C110" s="3191"/>
      <c r="E110" s="3464" t="s">
        <v>155</v>
      </c>
      <c r="F110" s="3510"/>
      <c r="G110" s="3510"/>
      <c r="H110" s="3510"/>
      <c r="I110" s="3510"/>
      <c r="J110" s="3510"/>
      <c r="K110" s="3510"/>
      <c r="L110" s="3510"/>
      <c r="M110" s="3510"/>
      <c r="N110" s="3510"/>
      <c r="O110" s="3510"/>
      <c r="P110" s="3510"/>
      <c r="Q110" s="3510"/>
      <c r="R110" s="3510"/>
      <c r="S110" s="3510"/>
      <c r="T110" s="3279"/>
      <c r="U110" s="3279"/>
      <c r="V110" s="3279"/>
      <c r="W110" s="3161"/>
      <c r="X110" s="3161"/>
      <c r="Y110" s="3161"/>
      <c r="Z110" s="3161"/>
      <c r="AA110" s="3161"/>
      <c r="AB110" s="3161"/>
      <c r="AC110" s="3161"/>
      <c r="AD110" s="3482"/>
      <c r="AE110" s="3594"/>
      <c r="AF110" s="3175"/>
      <c r="AG110" s="6283"/>
      <c r="AH110" s="6284"/>
      <c r="AI110" s="6285"/>
      <c r="AJ110" s="6276"/>
    </row>
    <row r="111" spans="1:36" ht="11.25" customHeight="1">
      <c r="A111" s="3151"/>
      <c r="B111" s="3227"/>
      <c r="C111" s="3191"/>
      <c r="D111" s="3590"/>
      <c r="E111" s="3510"/>
      <c r="F111" s="3510"/>
      <c r="G111" s="3510"/>
      <c r="H111" s="3510"/>
      <c r="I111" s="3510"/>
      <c r="J111" s="3510"/>
      <c r="K111" s="3510"/>
      <c r="L111" s="3510"/>
      <c r="M111" s="3510"/>
      <c r="N111" s="3510"/>
      <c r="O111" s="3510"/>
      <c r="P111" s="3510"/>
      <c r="Q111" s="3510"/>
      <c r="R111" s="3510"/>
      <c r="S111" s="3510"/>
      <c r="T111" s="3279"/>
      <c r="U111" s="3279"/>
      <c r="V111" s="3279"/>
      <c r="W111" s="3161"/>
      <c r="X111" s="3161"/>
      <c r="Y111" s="3161"/>
      <c r="Z111" s="3161"/>
      <c r="AA111" s="3161"/>
      <c r="AB111" s="3161"/>
      <c r="AC111" s="3161"/>
      <c r="AD111" s="3482"/>
      <c r="AE111" s="3594"/>
      <c r="AF111" s="3175"/>
      <c r="AG111" s="3131"/>
      <c r="AH111" s="3117"/>
      <c r="AI111" s="3117"/>
      <c r="AJ111" s="3117"/>
    </row>
    <row r="112" spans="1:36" ht="11.25" customHeight="1">
      <c r="A112" s="3151"/>
      <c r="B112" s="3227"/>
      <c r="C112" s="3191"/>
      <c r="D112" s="3590"/>
      <c r="E112" s="3510"/>
      <c r="F112" s="3510"/>
      <c r="G112" s="3510"/>
      <c r="H112" s="3510"/>
      <c r="I112" s="3510"/>
      <c r="J112" s="3510"/>
      <c r="K112" s="3510"/>
      <c r="L112" s="3510"/>
      <c r="M112" s="3510"/>
      <c r="N112" s="3510"/>
      <c r="O112" s="3510"/>
      <c r="P112" s="3510"/>
      <c r="Q112" s="3510"/>
      <c r="R112" s="3510"/>
      <c r="S112" s="3510"/>
      <c r="T112" s="3279"/>
      <c r="U112" s="3279"/>
      <c r="V112" s="3279"/>
      <c r="W112" s="3161"/>
      <c r="X112" s="3161"/>
      <c r="Y112" s="3161"/>
      <c r="Z112" s="3161"/>
      <c r="AA112" s="3161"/>
      <c r="AB112" s="3161"/>
      <c r="AC112" s="3161"/>
      <c r="AD112" s="3482"/>
      <c r="AE112" s="3594"/>
      <c r="AF112" s="3175"/>
      <c r="AG112" s="3131"/>
      <c r="AH112" s="3117"/>
      <c r="AI112" s="3117"/>
      <c r="AJ112" s="3117"/>
    </row>
    <row r="113" spans="1:36" ht="11.25" customHeight="1">
      <c r="A113" s="3151"/>
      <c r="B113" s="3227"/>
      <c r="C113" s="3191"/>
      <c r="D113" s="3590"/>
      <c r="E113" s="3510"/>
      <c r="F113" s="3510"/>
      <c r="G113" s="3510"/>
      <c r="H113" s="3510"/>
      <c r="I113" s="3510"/>
      <c r="J113" s="3510"/>
      <c r="K113" s="3510"/>
      <c r="L113" s="3510"/>
      <c r="M113" s="3510"/>
      <c r="N113" s="3510"/>
      <c r="O113" s="3510"/>
      <c r="P113" s="3510"/>
      <c r="Q113" s="3510"/>
      <c r="R113" s="3510"/>
      <c r="S113" s="3510"/>
      <c r="T113" s="3279"/>
      <c r="U113" s="3279"/>
      <c r="V113" s="3279"/>
      <c r="W113" s="3161"/>
      <c r="X113" s="3161"/>
      <c r="Y113" s="3161"/>
      <c r="Z113" s="3161"/>
      <c r="AA113" s="3161"/>
      <c r="AB113" s="3161"/>
      <c r="AC113" s="3161"/>
      <c r="AD113" s="3482"/>
      <c r="AE113" s="3594"/>
      <c r="AF113" s="3175"/>
      <c r="AG113" s="3131"/>
      <c r="AH113" s="3117"/>
      <c r="AI113" s="3117"/>
      <c r="AJ113" s="3117"/>
    </row>
    <row r="114" spans="1:36" ht="15" customHeight="1">
      <c r="A114" s="3118"/>
      <c r="B114" s="6164" t="s">
        <v>6728</v>
      </c>
      <c r="C114" s="6165"/>
      <c r="D114" s="6165"/>
      <c r="E114" s="6165"/>
      <c r="F114" s="6165"/>
      <c r="G114" s="6166"/>
      <c r="H114" s="6170" t="s">
        <v>409</v>
      </c>
      <c r="I114" s="6171"/>
      <c r="J114" s="3123"/>
      <c r="K114" s="3120" t="s">
        <v>728</v>
      </c>
      <c r="L114" s="3121"/>
      <c r="O114" s="3122"/>
      <c r="P114" s="3122"/>
      <c r="Q114" s="3122"/>
      <c r="R114" s="3122"/>
      <c r="S114" s="3122"/>
      <c r="T114" s="3122"/>
      <c r="U114" s="3122"/>
      <c r="V114" s="3122"/>
      <c r="W114" s="3122"/>
      <c r="X114" s="3122"/>
      <c r="Y114" s="3122"/>
      <c r="Z114" s="3122"/>
      <c r="AA114" s="3122"/>
      <c r="AB114" s="3122"/>
      <c r="AC114" s="3122"/>
      <c r="AD114" s="3122"/>
      <c r="AE114" s="3122"/>
      <c r="AF114" s="3122"/>
      <c r="AG114" s="3122"/>
      <c r="AH114" s="3117"/>
      <c r="AI114" s="3117"/>
      <c r="AJ114" s="3117"/>
    </row>
    <row r="115" spans="1:36" ht="15" customHeight="1">
      <c r="A115" s="3118"/>
      <c r="B115" s="6167"/>
      <c r="C115" s="6168"/>
      <c r="D115" s="6168"/>
      <c r="E115" s="6168"/>
      <c r="F115" s="6168"/>
      <c r="G115" s="6169"/>
      <c r="H115" s="6172"/>
      <c r="I115" s="6173"/>
      <c r="J115" s="3123"/>
      <c r="K115" s="3124" t="s">
        <v>727</v>
      </c>
      <c r="L115" s="3121"/>
      <c r="O115" s="3122"/>
      <c r="P115" s="3122"/>
      <c r="Q115" s="3122"/>
      <c r="R115" s="3122"/>
      <c r="S115" s="3122"/>
      <c r="T115" s="3122"/>
      <c r="U115" s="3122"/>
      <c r="V115" s="3122"/>
      <c r="W115" s="3122"/>
      <c r="X115" s="3122"/>
      <c r="Y115" s="3122"/>
      <c r="Z115" s="3122"/>
      <c r="AA115" s="3122"/>
      <c r="AB115" s="3122"/>
      <c r="AC115" s="3122"/>
      <c r="AD115" s="3122"/>
      <c r="AE115" s="3122"/>
      <c r="AF115" s="3122"/>
      <c r="AG115" s="3122"/>
      <c r="AH115" s="3117"/>
      <c r="AI115" s="3117"/>
      <c r="AJ115" s="3117"/>
    </row>
    <row r="116" spans="1:36" ht="11.25" customHeight="1">
      <c r="A116" s="3151"/>
      <c r="B116" s="3227"/>
      <c r="C116" s="3191"/>
      <c r="D116" s="3590"/>
      <c r="E116" s="3510"/>
      <c r="F116" s="3510"/>
      <c r="G116" s="3510"/>
      <c r="H116" s="3510"/>
      <c r="I116" s="3510"/>
      <c r="J116" s="3510"/>
      <c r="K116" s="3510"/>
      <c r="L116" s="3510"/>
      <c r="M116" s="3510"/>
      <c r="N116" s="3510"/>
      <c r="O116" s="3510"/>
      <c r="P116" s="3510"/>
      <c r="Q116" s="3510"/>
      <c r="R116" s="3510"/>
      <c r="S116" s="3510"/>
      <c r="T116" s="3279"/>
      <c r="U116" s="3279"/>
      <c r="V116" s="3279"/>
      <c r="W116" s="3161"/>
      <c r="X116" s="3161"/>
      <c r="Y116" s="3161"/>
      <c r="Z116" s="3161"/>
      <c r="AA116" s="3161"/>
      <c r="AB116" s="3161"/>
      <c r="AC116" s="3161"/>
      <c r="AD116" s="3482"/>
      <c r="AE116" s="3594"/>
      <c r="AF116" s="3175"/>
      <c r="AG116" s="3131"/>
      <c r="AH116" s="3117"/>
      <c r="AI116" s="3117"/>
      <c r="AJ116" s="3117"/>
    </row>
    <row r="117" spans="1:36" ht="11.25" customHeight="1">
      <c r="A117" s="3151"/>
      <c r="B117" s="3227"/>
      <c r="C117" s="3191"/>
      <c r="D117" s="3590"/>
      <c r="E117" s="3510"/>
      <c r="F117" s="3510"/>
      <c r="G117" s="3510"/>
      <c r="H117" s="3510"/>
      <c r="I117" s="3510"/>
      <c r="J117" s="3510"/>
      <c r="K117" s="3510"/>
      <c r="L117" s="3510"/>
      <c r="M117" s="3510"/>
      <c r="N117" s="3510"/>
      <c r="O117" s="3510"/>
      <c r="P117" s="3510"/>
      <c r="Q117" s="3510"/>
      <c r="R117" s="3510"/>
      <c r="S117" s="3510"/>
      <c r="T117" s="3279"/>
      <c r="U117" s="3279"/>
      <c r="V117" s="3279"/>
      <c r="W117" s="3161"/>
      <c r="X117" s="3161"/>
      <c r="Y117" s="3161"/>
      <c r="Z117" s="3161"/>
      <c r="AA117" s="3161"/>
      <c r="AB117" s="3161"/>
      <c r="AC117" s="3161"/>
      <c r="AD117" s="3482"/>
      <c r="AE117" s="3594"/>
      <c r="AF117" s="3175"/>
      <c r="AG117" s="3131"/>
      <c r="AH117" s="3117"/>
      <c r="AI117" s="3117"/>
      <c r="AJ117" s="3117"/>
    </row>
    <row r="118" spans="1:36" ht="11.25" customHeight="1">
      <c r="A118" s="3151"/>
      <c r="B118" s="3542" t="s">
        <v>585</v>
      </c>
      <c r="C118" s="3543"/>
      <c r="D118" s="3488" t="s">
        <v>1797</v>
      </c>
      <c r="E118" s="3510"/>
      <c r="F118" s="3510"/>
      <c r="G118" s="3510"/>
      <c r="H118" s="3510"/>
      <c r="I118" s="3510"/>
      <c r="J118" s="3510"/>
      <c r="K118" s="3510"/>
      <c r="L118" s="3510"/>
      <c r="M118" s="3510"/>
      <c r="N118" s="3510"/>
      <c r="O118" s="3510"/>
      <c r="P118" s="3510"/>
      <c r="Q118" s="3510"/>
      <c r="R118" s="3510"/>
      <c r="S118" s="3510"/>
      <c r="T118" s="3279"/>
      <c r="U118" s="3279"/>
      <c r="V118" s="3279"/>
      <c r="W118" s="3161"/>
      <c r="X118" s="3161"/>
      <c r="Y118" s="3161"/>
      <c r="Z118" s="3161"/>
      <c r="AA118" s="3161"/>
      <c r="AB118" s="3161"/>
      <c r="AC118" s="3161"/>
      <c r="AD118" s="3482"/>
      <c r="AE118" s="3594"/>
      <c r="AF118" s="3175"/>
      <c r="AG118" s="3131"/>
      <c r="AH118" s="3117"/>
      <c r="AI118" s="3117"/>
      <c r="AJ118" s="3117"/>
    </row>
    <row r="119" spans="1:36" s="3192" customFormat="1" ht="11.25" customHeight="1">
      <c r="A119" s="3150"/>
      <c r="B119" s="3191"/>
      <c r="C119" s="3191"/>
      <c r="D119" s="3209" t="s">
        <v>6821</v>
      </c>
      <c r="E119" s="3191"/>
      <c r="F119" s="3191"/>
      <c r="G119" s="3191"/>
      <c r="H119" s="3191"/>
      <c r="I119" s="3191"/>
      <c r="J119" s="3191"/>
      <c r="K119" s="3191"/>
      <c r="L119" s="3191"/>
      <c r="M119" s="3191"/>
      <c r="N119" s="3191"/>
      <c r="O119" s="3191"/>
      <c r="P119" s="3191"/>
      <c r="Q119" s="3191"/>
      <c r="R119" s="3191"/>
      <c r="S119" s="3191"/>
      <c r="T119" s="3191"/>
      <c r="U119" s="3191"/>
      <c r="V119" s="3191"/>
      <c r="W119" s="3191"/>
      <c r="X119" s="3191"/>
      <c r="Y119" s="3191"/>
      <c r="Z119" s="3191"/>
      <c r="AA119" s="3191"/>
      <c r="AB119" s="3191"/>
      <c r="AC119" s="3191"/>
      <c r="AD119" s="3191"/>
      <c r="AE119" s="3191"/>
      <c r="AF119" s="3191"/>
      <c r="AG119" s="3191"/>
      <c r="AH119" s="3191"/>
      <c r="AI119" s="3191"/>
      <c r="AJ119" s="3191"/>
    </row>
    <row r="120" spans="1:36" s="3192" customFormat="1" ht="11.25" customHeight="1">
      <c r="A120" s="3150"/>
      <c r="B120" s="3151"/>
      <c r="C120" s="3152"/>
      <c r="D120" s="3152"/>
      <c r="E120" s="3152"/>
      <c r="F120" s="3152"/>
      <c r="G120" s="3152"/>
      <c r="H120" s="3152"/>
      <c r="I120" s="3152"/>
      <c r="J120" s="3152"/>
      <c r="K120" s="3152"/>
      <c r="L120" s="3152"/>
      <c r="M120" s="3152"/>
      <c r="N120" s="3152"/>
      <c r="O120" s="3257"/>
      <c r="P120" s="3257"/>
      <c r="Q120" s="3257"/>
      <c r="R120" s="3152"/>
      <c r="S120" s="3152"/>
      <c r="T120" s="3152"/>
      <c r="U120" s="3152"/>
      <c r="V120" s="3152"/>
      <c r="W120" s="3152"/>
      <c r="X120" s="3152"/>
      <c r="Y120" s="3152"/>
      <c r="Z120" s="3137"/>
      <c r="AA120" s="3137"/>
      <c r="AB120" s="3137"/>
      <c r="AC120" s="3137"/>
      <c r="AD120" s="6268"/>
      <c r="AE120" s="6268"/>
      <c r="AF120" s="3152"/>
      <c r="AG120" s="3152"/>
      <c r="AH120" s="6179">
        <v>3300</v>
      </c>
      <c r="AI120" s="6179"/>
      <c r="AJ120" s="3152"/>
    </row>
    <row r="121" spans="1:36" s="3192" customFormat="1" ht="11.25" customHeight="1">
      <c r="A121" s="3150"/>
      <c r="B121" s="3151"/>
      <c r="C121" s="3152"/>
      <c r="D121" s="3137" t="s">
        <v>86</v>
      </c>
      <c r="E121" s="3595" t="s">
        <v>433</v>
      </c>
      <c r="F121" s="3158"/>
      <c r="G121" s="3161"/>
      <c r="H121" s="3161"/>
      <c r="I121" s="3161"/>
      <c r="J121" s="3161"/>
      <c r="K121" s="3161"/>
      <c r="L121" s="3161"/>
      <c r="M121" s="3161"/>
      <c r="N121" s="3161"/>
      <c r="O121" s="3257"/>
      <c r="P121" s="3257"/>
      <c r="Q121" s="3257"/>
      <c r="R121" s="3161"/>
      <c r="S121" s="3137"/>
      <c r="T121" s="3191"/>
      <c r="U121" s="3191"/>
      <c r="V121" s="3491"/>
      <c r="W121" s="3491"/>
      <c r="X121" s="3491"/>
      <c r="Y121" s="3491"/>
      <c r="Z121" s="3491"/>
      <c r="AA121" s="3491"/>
      <c r="AB121" s="3137"/>
      <c r="AC121" s="3137"/>
      <c r="AD121" s="3137"/>
      <c r="AE121" s="3137"/>
      <c r="AF121" s="6201">
        <v>48</v>
      </c>
      <c r="AG121" s="6180"/>
      <c r="AH121" s="6181"/>
      <c r="AI121" s="6182"/>
      <c r="AJ121" s="6273" t="s">
        <v>91</v>
      </c>
    </row>
    <row r="122" spans="1:36" s="3192" customFormat="1" ht="11.25" customHeight="1">
      <c r="A122" s="3150"/>
      <c r="B122" s="3151"/>
      <c r="C122" s="3152"/>
      <c r="D122" s="3137"/>
      <c r="E122" s="3510" t="s">
        <v>434</v>
      </c>
      <c r="F122" s="3158"/>
      <c r="G122" s="3161"/>
      <c r="H122" s="3161"/>
      <c r="I122" s="3161"/>
      <c r="J122" s="3161"/>
      <c r="K122" s="3161"/>
      <c r="L122" s="3161"/>
      <c r="M122" s="3510"/>
      <c r="N122" s="3510"/>
      <c r="O122" s="3257"/>
      <c r="P122" s="3257"/>
      <c r="Q122" s="3257"/>
      <c r="R122" s="3510"/>
      <c r="S122" s="3137"/>
      <c r="T122" s="3191"/>
      <c r="U122" s="3191"/>
      <c r="V122" s="3491"/>
      <c r="W122" s="3491"/>
      <c r="X122" s="3491"/>
      <c r="Y122" s="3491"/>
      <c r="Z122" s="3491"/>
      <c r="AA122" s="3491"/>
      <c r="AB122" s="3137"/>
      <c r="AC122" s="3137"/>
      <c r="AD122" s="3137"/>
      <c r="AE122" s="3137"/>
      <c r="AF122" s="6201"/>
      <c r="AG122" s="6183"/>
      <c r="AH122" s="6184"/>
      <c r="AI122" s="6185"/>
      <c r="AJ122" s="6273"/>
    </row>
    <row r="123" spans="1:36" s="3192" customFormat="1" ht="11.25" customHeight="1">
      <c r="A123" s="3150"/>
      <c r="B123" s="3151"/>
      <c r="C123" s="3152"/>
      <c r="D123" s="3160"/>
      <c r="E123" s="3161"/>
      <c r="F123" s="3158"/>
      <c r="G123" s="3161"/>
      <c r="H123" s="3161"/>
      <c r="I123" s="3161"/>
      <c r="J123" s="3161"/>
      <c r="K123" s="3161"/>
      <c r="L123" s="3161"/>
      <c r="M123" s="3510"/>
      <c r="N123" s="3510"/>
      <c r="O123" s="3257"/>
      <c r="P123" s="3257"/>
      <c r="Q123" s="3257"/>
      <c r="R123" s="3510"/>
      <c r="S123" s="3510"/>
      <c r="T123" s="3510"/>
      <c r="U123" s="3168"/>
      <c r="V123" s="3491"/>
      <c r="W123" s="3491"/>
      <c r="X123" s="3491"/>
      <c r="Y123" s="3491"/>
      <c r="Z123" s="3491"/>
      <c r="AA123" s="3491"/>
      <c r="AB123" s="3137"/>
      <c r="AC123" s="3137"/>
      <c r="AD123" s="3137"/>
      <c r="AE123" s="3137"/>
      <c r="AF123" s="3491"/>
      <c r="AG123" s="3583"/>
      <c r="AH123" s="3582"/>
      <c r="AI123" s="3582"/>
      <c r="AJ123" s="3152"/>
    </row>
    <row r="124" spans="1:36" s="3192" customFormat="1" ht="11.25" customHeight="1">
      <c r="A124" s="3150"/>
      <c r="B124" s="3227"/>
      <c r="C124" s="3191"/>
      <c r="D124" s="3137" t="s">
        <v>89</v>
      </c>
      <c r="E124" s="3595" t="s">
        <v>435</v>
      </c>
      <c r="F124" s="3158"/>
      <c r="G124" s="3161"/>
      <c r="H124" s="3161"/>
      <c r="I124" s="3161"/>
      <c r="J124" s="3161"/>
      <c r="K124" s="3161"/>
      <c r="L124" s="3161"/>
      <c r="M124" s="3510"/>
      <c r="N124" s="3510"/>
      <c r="O124" s="3257"/>
      <c r="P124" s="3257"/>
      <c r="Q124" s="3257"/>
      <c r="R124" s="3510"/>
      <c r="S124" s="3510"/>
      <c r="T124" s="3510"/>
      <c r="U124" s="3168"/>
      <c r="V124" s="3491"/>
      <c r="W124" s="3491"/>
      <c r="X124" s="3491"/>
      <c r="Y124" s="3491"/>
      <c r="Z124" s="3491"/>
      <c r="AA124" s="3491"/>
      <c r="AB124" s="3137"/>
      <c r="AC124" s="3137"/>
      <c r="AD124" s="3137"/>
      <c r="AE124" s="3137"/>
      <c r="AF124" s="6201">
        <v>49</v>
      </c>
      <c r="AG124" s="6180"/>
      <c r="AH124" s="6181"/>
      <c r="AI124" s="6182"/>
      <c r="AJ124" s="6273" t="s">
        <v>91</v>
      </c>
    </row>
    <row r="125" spans="1:36" s="3192" customFormat="1" ht="11.25" customHeight="1">
      <c r="A125" s="3150"/>
      <c r="B125" s="3227"/>
      <c r="C125" s="3191"/>
      <c r="D125" s="3137"/>
      <c r="E125" s="3510" t="s">
        <v>436</v>
      </c>
      <c r="F125" s="3158"/>
      <c r="G125" s="3161"/>
      <c r="H125" s="3161"/>
      <c r="I125" s="3161"/>
      <c r="J125" s="3161"/>
      <c r="K125" s="3161"/>
      <c r="L125" s="3161"/>
      <c r="M125" s="3510"/>
      <c r="N125" s="3510"/>
      <c r="O125" s="3257"/>
      <c r="P125" s="3257"/>
      <c r="Q125" s="3257"/>
      <c r="R125" s="3510"/>
      <c r="S125" s="3510"/>
      <c r="T125" s="3510"/>
      <c r="U125" s="3168"/>
      <c r="V125" s="3491"/>
      <c r="W125" s="3491"/>
      <c r="X125" s="3491"/>
      <c r="Y125" s="3491"/>
      <c r="Z125" s="3491"/>
      <c r="AA125" s="3491"/>
      <c r="AB125" s="3137"/>
      <c r="AC125" s="3137"/>
      <c r="AD125" s="3137"/>
      <c r="AE125" s="3137"/>
      <c r="AF125" s="6201"/>
      <c r="AG125" s="6183"/>
      <c r="AH125" s="6184"/>
      <c r="AI125" s="6185"/>
      <c r="AJ125" s="6273"/>
    </row>
    <row r="126" spans="1:36" s="3192" customFormat="1" ht="11.25" customHeight="1">
      <c r="A126" s="3150"/>
      <c r="B126" s="3227"/>
      <c r="C126" s="3191"/>
      <c r="D126" s="3129"/>
      <c r="E126" s="3510"/>
      <c r="F126" s="3158"/>
      <c r="G126" s="3161"/>
      <c r="H126" s="3161"/>
      <c r="I126" s="3161"/>
      <c r="J126" s="3161"/>
      <c r="K126" s="3161"/>
      <c r="L126" s="3161"/>
      <c r="M126" s="3510"/>
      <c r="N126" s="3510"/>
      <c r="O126" s="3257"/>
      <c r="P126" s="3257"/>
      <c r="Q126" s="3257"/>
      <c r="R126" s="3510"/>
      <c r="S126" s="3510"/>
      <c r="T126" s="3510"/>
      <c r="U126" s="3168"/>
      <c r="V126" s="3491"/>
      <c r="W126" s="3491"/>
      <c r="X126" s="3491"/>
      <c r="Y126" s="3491"/>
      <c r="Z126" s="3491"/>
      <c r="AA126" s="3491"/>
      <c r="AB126" s="3137"/>
      <c r="AC126" s="3137"/>
      <c r="AD126" s="3137"/>
      <c r="AE126" s="3137"/>
      <c r="AF126" s="3491"/>
      <c r="AG126" s="3583"/>
      <c r="AH126" s="3582"/>
      <c r="AI126" s="3582"/>
      <c r="AJ126" s="3152"/>
    </row>
    <row r="127" spans="1:36" s="3192" customFormat="1" ht="11.25" customHeight="1">
      <c r="A127" s="3150"/>
      <c r="B127" s="3227"/>
      <c r="C127" s="3191"/>
      <c r="D127" s="3137" t="s">
        <v>102</v>
      </c>
      <c r="E127" s="3595" t="s">
        <v>595</v>
      </c>
      <c r="F127" s="3158"/>
      <c r="G127" s="3161"/>
      <c r="H127" s="3161"/>
      <c r="I127" s="3161"/>
      <c r="J127" s="3161"/>
      <c r="K127" s="3161"/>
      <c r="L127" s="3161"/>
      <c r="M127" s="3510"/>
      <c r="N127" s="3510"/>
      <c r="O127" s="3257"/>
      <c r="P127" s="3257"/>
      <c r="Q127" s="3257"/>
      <c r="R127" s="3510"/>
      <c r="S127" s="3510"/>
      <c r="T127" s="3510"/>
      <c r="U127" s="3168"/>
      <c r="V127" s="3491"/>
      <c r="W127" s="3491"/>
      <c r="X127" s="3491"/>
      <c r="Y127" s="3491"/>
      <c r="Z127" s="3491"/>
      <c r="AA127" s="3491"/>
      <c r="AB127" s="3137"/>
      <c r="AC127" s="3137"/>
      <c r="AD127" s="3137"/>
      <c r="AE127" s="3137"/>
      <c r="AF127" s="6201">
        <v>50</v>
      </c>
      <c r="AG127" s="6180"/>
      <c r="AH127" s="6181"/>
      <c r="AI127" s="6182"/>
      <c r="AJ127" s="6273" t="s">
        <v>91</v>
      </c>
    </row>
    <row r="128" spans="1:36" s="3192" customFormat="1" ht="11.25" customHeight="1">
      <c r="A128" s="3150"/>
      <c r="B128" s="3227"/>
      <c r="C128" s="3191"/>
      <c r="D128" s="3137"/>
      <c r="E128" s="3510" t="s">
        <v>594</v>
      </c>
      <c r="F128" s="3158"/>
      <c r="G128" s="3161"/>
      <c r="H128" s="3161"/>
      <c r="I128" s="3161"/>
      <c r="J128" s="3161"/>
      <c r="K128" s="3161"/>
      <c r="L128" s="3161"/>
      <c r="M128" s="3510"/>
      <c r="N128" s="3510"/>
      <c r="O128" s="3257"/>
      <c r="P128" s="3257"/>
      <c r="Q128" s="3257"/>
      <c r="R128" s="3510"/>
      <c r="S128" s="3510"/>
      <c r="T128" s="3510"/>
      <c r="U128" s="3168"/>
      <c r="V128" s="3491"/>
      <c r="W128" s="3491"/>
      <c r="X128" s="3491"/>
      <c r="Y128" s="3491"/>
      <c r="Z128" s="3491"/>
      <c r="AA128" s="3491"/>
      <c r="AB128" s="3137"/>
      <c r="AC128" s="3137"/>
      <c r="AD128" s="3137"/>
      <c r="AE128" s="3137"/>
      <c r="AF128" s="6201"/>
      <c r="AG128" s="6183"/>
      <c r="AH128" s="6184"/>
      <c r="AI128" s="6185"/>
      <c r="AJ128" s="6273"/>
    </row>
    <row r="129" spans="1:36" s="3192" customFormat="1" ht="11.25" customHeight="1">
      <c r="A129" s="3150"/>
      <c r="B129" s="3227"/>
      <c r="C129" s="3191"/>
      <c r="D129" s="3595"/>
      <c r="E129" s="3161"/>
      <c r="F129" s="3158"/>
      <c r="G129" s="3161"/>
      <c r="H129" s="3161"/>
      <c r="I129" s="3161"/>
      <c r="J129" s="3161"/>
      <c r="K129" s="3161"/>
      <c r="L129" s="3161"/>
      <c r="M129" s="3510"/>
      <c r="N129" s="3510"/>
      <c r="O129" s="3510"/>
      <c r="P129" s="3510"/>
      <c r="Q129" s="3510"/>
      <c r="R129" s="3510"/>
      <c r="S129" s="3137"/>
      <c r="T129" s="3191"/>
      <c r="U129" s="3191"/>
      <c r="V129" s="3191"/>
      <c r="W129" s="3596"/>
      <c r="X129" s="3161"/>
      <c r="Y129" s="3161"/>
      <c r="Z129" s="3137"/>
      <c r="AA129" s="3137"/>
      <c r="AB129" s="3137"/>
      <c r="AC129" s="3137"/>
      <c r="AD129" s="3137"/>
      <c r="AE129" s="3137"/>
      <c r="AF129" s="3137"/>
      <c r="AG129" s="3583"/>
      <c r="AH129" s="3597"/>
      <c r="AI129" s="3597"/>
      <c r="AJ129" s="3117"/>
    </row>
    <row r="130" spans="1:36" s="3192" customFormat="1" ht="11.25" customHeight="1">
      <c r="A130" s="3150"/>
      <c r="B130" s="3227"/>
      <c r="C130" s="3191"/>
      <c r="D130" s="3152"/>
      <c r="E130" s="3151" t="s">
        <v>154</v>
      </c>
      <c r="F130" s="3158"/>
      <c r="G130" s="3152"/>
      <c r="H130" s="3152"/>
      <c r="I130" s="3152"/>
      <c r="J130" s="3152"/>
      <c r="K130" s="3152"/>
      <c r="L130" s="3152"/>
      <c r="M130" s="3152"/>
      <c r="N130" s="3152"/>
      <c r="O130" s="3152"/>
      <c r="P130" s="3152"/>
      <c r="Q130" s="3152"/>
      <c r="R130" s="3152"/>
      <c r="S130" s="3115"/>
      <c r="T130" s="3115"/>
      <c r="U130" s="3115"/>
      <c r="V130" s="3115"/>
      <c r="W130" s="3115"/>
      <c r="X130" s="3152"/>
      <c r="Y130" s="3152"/>
      <c r="Z130" s="3152"/>
      <c r="AA130" s="3152"/>
      <c r="AB130" s="3137"/>
      <c r="AC130" s="3137"/>
      <c r="AD130" s="3137"/>
      <c r="AE130" s="3213"/>
      <c r="AF130" s="3213"/>
      <c r="AG130" s="6280">
        <f>AG121+AG124+AG127</f>
        <v>0</v>
      </c>
      <c r="AH130" s="6281"/>
      <c r="AI130" s="6282"/>
      <c r="AJ130" s="6276" t="s">
        <v>91</v>
      </c>
    </row>
    <row r="131" spans="1:36" s="3212" customFormat="1" ht="11.25" customHeight="1">
      <c r="A131" s="3598"/>
      <c r="B131" s="3227"/>
      <c r="C131" s="3191"/>
      <c r="E131" s="3464" t="s">
        <v>155</v>
      </c>
      <c r="G131" s="3152"/>
      <c r="H131" s="3152"/>
      <c r="I131" s="3152"/>
      <c r="J131" s="3152"/>
      <c r="K131" s="3152"/>
      <c r="L131" s="3152"/>
      <c r="M131" s="3152"/>
      <c r="N131" s="3152"/>
      <c r="O131" s="3152"/>
      <c r="P131" s="3152"/>
      <c r="Q131" s="3152"/>
      <c r="R131" s="3152"/>
      <c r="S131" s="3115"/>
      <c r="T131" s="3115"/>
      <c r="U131" s="3115"/>
      <c r="V131" s="3115"/>
      <c r="W131" s="3115"/>
      <c r="X131" s="3152"/>
      <c r="Y131" s="3152"/>
      <c r="Z131" s="3152"/>
      <c r="AA131" s="3152"/>
      <c r="AB131" s="3137"/>
      <c r="AC131" s="3137"/>
      <c r="AD131" s="3137"/>
      <c r="AE131" s="3213"/>
      <c r="AF131" s="3213"/>
      <c r="AG131" s="6283"/>
      <c r="AH131" s="6284"/>
      <c r="AI131" s="6285"/>
      <c r="AJ131" s="6276"/>
    </row>
    <row r="132" spans="1:36" s="3212" customFormat="1" ht="11.25" customHeight="1">
      <c r="A132" s="3206"/>
      <c r="B132" s="3376"/>
      <c r="C132" s="3205"/>
      <c r="D132" s="3599"/>
      <c r="E132" s="3600"/>
      <c r="F132" s="3182"/>
      <c r="G132" s="3182"/>
      <c r="H132" s="3182"/>
      <c r="I132" s="3182"/>
      <c r="J132" s="3182"/>
      <c r="K132" s="3182"/>
      <c r="L132" s="3182"/>
      <c r="M132" s="3182"/>
      <c r="N132" s="3182"/>
      <c r="O132" s="3182"/>
      <c r="P132" s="3182"/>
      <c r="Q132" s="3182"/>
      <c r="R132" s="3182"/>
      <c r="S132" s="3199"/>
      <c r="T132" s="3199"/>
      <c r="U132" s="3199"/>
      <c r="V132" s="3199"/>
      <c r="W132" s="3199"/>
      <c r="X132" s="3182"/>
      <c r="Y132" s="3182"/>
      <c r="Z132" s="3182"/>
      <c r="AA132" s="3182"/>
      <c r="AB132" s="3232"/>
      <c r="AC132" s="3232"/>
      <c r="AD132" s="3232"/>
      <c r="AE132" s="3207"/>
      <c r="AF132" s="3207"/>
      <c r="AG132" s="3601"/>
      <c r="AH132" s="3601"/>
      <c r="AI132" s="3601"/>
      <c r="AJ132" s="3602"/>
    </row>
    <row r="133" spans="1:36" ht="6.75" customHeight="1">
      <c r="A133" s="3151"/>
      <c r="B133" s="3227"/>
      <c r="C133" s="3191"/>
      <c r="D133" s="3590"/>
      <c r="E133" s="3510"/>
      <c r="F133" s="3510"/>
      <c r="G133" s="3510"/>
      <c r="H133" s="3510"/>
      <c r="I133" s="3510"/>
      <c r="J133" s="3510"/>
      <c r="K133" s="3510"/>
      <c r="L133" s="3510"/>
      <c r="M133" s="3510"/>
      <c r="N133" s="3510"/>
      <c r="O133" s="3510"/>
      <c r="P133" s="3510"/>
      <c r="Q133" s="3510"/>
      <c r="R133" s="3510"/>
      <c r="S133" s="3510"/>
      <c r="T133" s="3279"/>
      <c r="U133" s="3279"/>
      <c r="V133" s="3279"/>
      <c r="W133" s="3161"/>
      <c r="X133" s="3161"/>
      <c r="Y133" s="3161"/>
      <c r="Z133" s="3161"/>
      <c r="AA133" s="3161"/>
      <c r="AB133" s="3161"/>
      <c r="AC133" s="3161"/>
      <c r="AD133" s="3482"/>
      <c r="AE133" s="3594"/>
      <c r="AF133" s="3175"/>
      <c r="AG133" s="3131"/>
      <c r="AH133" s="3117"/>
      <c r="AI133" s="3117"/>
      <c r="AJ133" s="3117"/>
    </row>
    <row r="134" spans="1:36" s="3192" customFormat="1" ht="11.25" customHeight="1">
      <c r="A134" s="3150"/>
      <c r="B134" s="3542" t="s">
        <v>586</v>
      </c>
      <c r="C134" s="3543"/>
      <c r="D134" s="3488" t="s">
        <v>437</v>
      </c>
      <c r="E134" s="3152"/>
      <c r="F134" s="3544"/>
      <c r="G134" s="3545"/>
      <c r="H134" s="3546"/>
      <c r="I134" s="3546"/>
      <c r="J134" s="3546"/>
      <c r="K134" s="3546"/>
      <c r="L134" s="3546"/>
      <c r="M134" s="3546"/>
      <c r="N134" s="3546"/>
      <c r="O134" s="3546"/>
      <c r="P134" s="3546"/>
      <c r="Q134" s="3546"/>
      <c r="R134" s="3546"/>
      <c r="S134" s="3546"/>
      <c r="T134" s="3546"/>
      <c r="U134" s="3546"/>
      <c r="V134" s="3546"/>
      <c r="W134" s="3546"/>
      <c r="X134" s="3546"/>
      <c r="Y134" s="3546"/>
      <c r="Z134" s="3546"/>
      <c r="AA134" s="3546"/>
      <c r="AB134" s="3546"/>
      <c r="AC134" s="3546"/>
      <c r="AD134" s="3546"/>
      <c r="AE134" s="3546"/>
      <c r="AF134" s="3546"/>
      <c r="AG134" s="3132"/>
      <c r="AH134" s="3152"/>
      <c r="AI134" s="3152"/>
      <c r="AJ134" s="3152"/>
    </row>
    <row r="135" spans="1:36" s="3192" customFormat="1" ht="9.75" customHeight="1">
      <c r="A135" s="3150"/>
      <c r="B135" s="3507"/>
      <c r="C135" s="3547"/>
      <c r="D135" s="3548" t="s">
        <v>438</v>
      </c>
      <c r="E135" s="3152"/>
      <c r="F135" s="3544"/>
      <c r="G135" s="3540"/>
      <c r="H135" s="3509"/>
      <c r="I135" s="3509"/>
      <c r="J135" s="3509"/>
      <c r="K135" s="3509"/>
      <c r="L135" s="3509"/>
      <c r="M135" s="3509"/>
      <c r="N135" s="3509"/>
      <c r="O135" s="3509"/>
      <c r="P135" s="3509"/>
      <c r="Q135" s="3509"/>
      <c r="R135" s="3509"/>
      <c r="S135" s="3509"/>
      <c r="T135" s="3509"/>
      <c r="U135" s="3509"/>
      <c r="V135" s="3509"/>
      <c r="W135" s="3509"/>
      <c r="X135" s="3509"/>
      <c r="Y135" s="3509"/>
      <c r="Z135" s="3509"/>
      <c r="AA135" s="3509"/>
      <c r="AB135" s="3509"/>
      <c r="AC135" s="3509"/>
      <c r="AD135" s="3509"/>
      <c r="AE135" s="3509"/>
      <c r="AF135" s="3152"/>
      <c r="AG135" s="3132"/>
      <c r="AH135" s="3152"/>
      <c r="AI135" s="3152"/>
      <c r="AJ135" s="3152"/>
    </row>
    <row r="136" spans="1:36" s="3192" customFormat="1" ht="4.5" customHeight="1">
      <c r="A136" s="3150"/>
      <c r="B136" s="3507"/>
      <c r="C136" s="3547"/>
      <c r="D136" s="3548"/>
      <c r="E136" s="3152"/>
      <c r="F136" s="3544"/>
      <c r="G136" s="3540"/>
      <c r="H136" s="3509"/>
      <c r="I136" s="3509"/>
      <c r="J136" s="3509"/>
      <c r="K136" s="3509"/>
      <c r="L136" s="3509"/>
      <c r="M136" s="3509"/>
      <c r="N136" s="3509"/>
      <c r="O136" s="3509"/>
      <c r="P136" s="3509"/>
      <c r="Q136" s="3509"/>
      <c r="R136" s="3509"/>
      <c r="S136" s="3509"/>
      <c r="T136" s="3509"/>
      <c r="U136" s="3509"/>
      <c r="V136" s="3509"/>
      <c r="W136" s="3509"/>
      <c r="X136" s="3509"/>
      <c r="Y136" s="3509"/>
      <c r="Z136" s="3509"/>
      <c r="AA136" s="3509"/>
      <c r="AB136" s="3509"/>
      <c r="AC136" s="3509"/>
      <c r="AD136" s="3509"/>
      <c r="AE136" s="3509"/>
      <c r="AF136" s="3152"/>
      <c r="AG136" s="3132"/>
      <c r="AH136" s="3152"/>
      <c r="AI136" s="3152"/>
      <c r="AJ136" s="3152"/>
    </row>
    <row r="137" spans="1:36" s="3192" customFormat="1" ht="9.75" customHeight="1">
      <c r="A137" s="3150"/>
      <c r="B137" s="3507"/>
      <c r="C137" s="3547"/>
      <c r="D137" s="3548"/>
      <c r="E137" s="3152"/>
      <c r="F137" s="3544"/>
      <c r="G137" s="3540"/>
      <c r="H137" s="3509"/>
      <c r="I137" s="3509"/>
      <c r="J137" s="3509"/>
      <c r="K137" s="3509"/>
      <c r="L137" s="3509"/>
      <c r="M137" s="3158"/>
      <c r="N137" s="3553"/>
      <c r="O137" s="3553"/>
      <c r="P137" s="6272" t="s">
        <v>439</v>
      </c>
      <c r="Q137" s="6272"/>
      <c r="R137" s="6272"/>
      <c r="S137" s="6272"/>
      <c r="T137" s="3509"/>
      <c r="U137" s="3509"/>
      <c r="V137" s="3509"/>
      <c r="W137" s="3158"/>
      <c r="X137" s="6272" t="s">
        <v>440</v>
      </c>
      <c r="Y137" s="6272"/>
      <c r="Z137" s="6272"/>
      <c r="AA137" s="6272"/>
      <c r="AB137" s="6272"/>
      <c r="AC137" s="6272"/>
      <c r="AD137" s="6272"/>
      <c r="AE137" s="6272"/>
      <c r="AF137" s="6272"/>
      <c r="AG137" s="6272"/>
      <c r="AH137" s="6272"/>
      <c r="AI137" s="6272"/>
      <c r="AJ137" s="3152"/>
    </row>
    <row r="138" spans="1:36" s="3192" customFormat="1" ht="9.75" customHeight="1">
      <c r="A138" s="3150"/>
      <c r="B138" s="3507"/>
      <c r="C138" s="3547"/>
      <c r="D138" s="3548"/>
      <c r="E138" s="3152"/>
      <c r="F138" s="3544"/>
      <c r="G138" s="3540"/>
      <c r="H138" s="3509"/>
      <c r="I138" s="3509"/>
      <c r="J138" s="3509"/>
      <c r="K138" s="3509"/>
      <c r="L138" s="3509"/>
      <c r="M138" s="3158"/>
      <c r="N138" s="3603"/>
      <c r="O138" s="3603"/>
      <c r="P138" s="6286" t="s">
        <v>441</v>
      </c>
      <c r="Q138" s="6286"/>
      <c r="R138" s="6286"/>
      <c r="S138" s="6286"/>
      <c r="T138" s="3509"/>
      <c r="U138" s="3509"/>
      <c r="V138" s="3509"/>
      <c r="W138" s="3158"/>
      <c r="X138" s="6286" t="s">
        <v>442</v>
      </c>
      <c r="Y138" s="6286"/>
      <c r="Z138" s="6286"/>
      <c r="AA138" s="6286"/>
      <c r="AB138" s="6286"/>
      <c r="AC138" s="6286"/>
      <c r="AD138" s="6286"/>
      <c r="AE138" s="6286"/>
      <c r="AF138" s="6286"/>
      <c r="AG138" s="6286"/>
      <c r="AH138" s="6286"/>
      <c r="AI138" s="6286"/>
      <c r="AJ138" s="3152"/>
    </row>
    <row r="139" spans="1:36" s="3192" customFormat="1" ht="9.75" customHeight="1">
      <c r="A139" s="3150"/>
      <c r="B139" s="3507"/>
      <c r="C139" s="3547"/>
      <c r="D139" s="3548"/>
      <c r="E139" s="3152"/>
      <c r="F139" s="3544"/>
      <c r="G139" s="3540"/>
      <c r="H139" s="3509"/>
      <c r="I139" s="3509"/>
      <c r="J139" s="3509"/>
      <c r="K139" s="3509"/>
      <c r="L139" s="3509"/>
      <c r="M139" s="3158"/>
      <c r="N139" s="3603"/>
      <c r="O139" s="3603"/>
      <c r="P139" s="3604"/>
      <c r="Q139" s="3604"/>
      <c r="R139" s="3604"/>
      <c r="S139" s="3604"/>
      <c r="T139" s="3509"/>
      <c r="U139" s="3509"/>
      <c r="V139" s="3509"/>
      <c r="W139" s="3158"/>
      <c r="X139" s="3604"/>
      <c r="Y139" s="3604"/>
      <c r="Z139" s="3604"/>
      <c r="AA139" s="3604"/>
      <c r="AB139" s="3604"/>
      <c r="AC139" s="3604"/>
      <c r="AD139" s="3604"/>
      <c r="AE139" s="3604"/>
      <c r="AF139" s="3604"/>
      <c r="AG139" s="3604"/>
      <c r="AH139" s="3604"/>
      <c r="AI139" s="3152"/>
      <c r="AJ139" s="3152"/>
    </row>
    <row r="140" spans="1:36" s="3192" customFormat="1" ht="9.75" customHeight="1">
      <c r="A140" s="3150"/>
      <c r="B140" s="3507"/>
      <c r="C140" s="3547"/>
      <c r="D140" s="3548"/>
      <c r="E140" s="3152"/>
      <c r="F140" s="3544"/>
      <c r="G140" s="3540"/>
      <c r="H140" s="3509"/>
      <c r="I140" s="3509"/>
      <c r="J140" s="3509"/>
      <c r="K140" s="3509"/>
      <c r="L140" s="3509"/>
      <c r="M140" s="3509"/>
      <c r="N140" s="3555"/>
      <c r="O140" s="3509"/>
      <c r="P140" s="3509"/>
      <c r="Q140" s="3509"/>
      <c r="R140" s="3509"/>
      <c r="S140" s="3509"/>
      <c r="T140" s="3509"/>
      <c r="U140" s="3509"/>
      <c r="V140" s="3509"/>
      <c r="W140" s="3158"/>
      <c r="X140" s="6287" t="s">
        <v>6822</v>
      </c>
      <c r="Y140" s="6287"/>
      <c r="Z140" s="6287"/>
      <c r="AA140" s="6287"/>
      <c r="AB140" s="6287"/>
      <c r="AC140" s="6287"/>
      <c r="AD140" s="6287"/>
      <c r="AE140" s="6287"/>
      <c r="AF140" s="6287"/>
      <c r="AG140" s="6287"/>
      <c r="AH140" s="6287"/>
      <c r="AI140" s="6287"/>
      <c r="AJ140" s="3152"/>
    </row>
    <row r="141" spans="1:36" s="3192" customFormat="1" ht="9.75" customHeight="1">
      <c r="A141" s="3150"/>
      <c r="B141" s="3507"/>
      <c r="C141" s="3547"/>
      <c r="D141" s="3548"/>
      <c r="E141" s="3152"/>
      <c r="F141" s="3544"/>
      <c r="G141" s="3540"/>
      <c r="H141" s="3509"/>
      <c r="I141" s="3509"/>
      <c r="J141" s="3509"/>
      <c r="K141" s="3509"/>
      <c r="L141" s="3509"/>
      <c r="M141" s="3509"/>
      <c r="N141" s="3555"/>
      <c r="O141" s="3509"/>
      <c r="P141" s="3509"/>
      <c r="Q141" s="3509"/>
      <c r="R141" s="3509"/>
      <c r="S141" s="3509"/>
      <c r="T141" s="3509"/>
      <c r="U141" s="3509"/>
      <c r="V141" s="3509"/>
      <c r="W141" s="3158"/>
      <c r="X141" s="6272" t="s">
        <v>120</v>
      </c>
      <c r="Y141" s="6272"/>
      <c r="Z141" s="6272"/>
      <c r="AA141" s="6272"/>
      <c r="AB141" s="6272"/>
      <c r="AC141" s="6272"/>
      <c r="AD141" s="6272"/>
      <c r="AE141" s="6272"/>
      <c r="AF141" s="6272"/>
      <c r="AG141" s="6272"/>
      <c r="AH141" s="6272"/>
      <c r="AI141" s="6272"/>
      <c r="AJ141" s="3152"/>
    </row>
    <row r="142" spans="1:36" s="3192" customFormat="1" ht="9.75" customHeight="1">
      <c r="A142" s="3150"/>
      <c r="B142" s="3507"/>
      <c r="C142" s="3547"/>
      <c r="D142" s="3548"/>
      <c r="E142" s="3152"/>
      <c r="F142" s="3544"/>
      <c r="G142" s="3540"/>
      <c r="H142" s="3509"/>
      <c r="I142" s="3509"/>
      <c r="J142" s="3509"/>
      <c r="K142" s="3509"/>
      <c r="L142" s="3509"/>
      <c r="M142" s="3272"/>
      <c r="N142" s="3272"/>
      <c r="O142" s="3509"/>
      <c r="P142" s="3158"/>
      <c r="Q142" s="3152"/>
      <c r="R142" s="6288">
        <v>3300</v>
      </c>
      <c r="S142" s="6288"/>
      <c r="T142" s="3152"/>
      <c r="U142" s="3152"/>
      <c r="V142" s="3152"/>
      <c r="W142" s="3152"/>
      <c r="X142" s="3152"/>
      <c r="Y142" s="3152"/>
      <c r="Z142" s="3137"/>
      <c r="AA142" s="3137"/>
      <c r="AB142" s="3137"/>
      <c r="AC142" s="3137"/>
      <c r="AD142" s="3158"/>
      <c r="AE142" s="3137"/>
      <c r="AF142" s="3152"/>
      <c r="AG142" s="3132"/>
      <c r="AH142" s="6268">
        <v>3300</v>
      </c>
      <c r="AI142" s="6268"/>
      <c r="AJ142" s="3152"/>
    </row>
    <row r="143" spans="1:36" s="3192" customFormat="1" ht="11.25" customHeight="1">
      <c r="A143" s="3150"/>
      <c r="B143" s="3507"/>
      <c r="C143" s="3547"/>
      <c r="D143" s="3137" t="s">
        <v>86</v>
      </c>
      <c r="E143" s="3489" t="s">
        <v>443</v>
      </c>
      <c r="F143" s="3152"/>
      <c r="G143" s="3484"/>
      <c r="H143" s="3509"/>
      <c r="I143" s="3509"/>
      <c r="J143" s="3509"/>
      <c r="K143" s="3509"/>
      <c r="L143" s="3509"/>
      <c r="M143" s="3272"/>
      <c r="N143" s="3272"/>
      <c r="O143" s="6201">
        <v>51</v>
      </c>
      <c r="P143" s="6180"/>
      <c r="Q143" s="6181"/>
      <c r="R143" s="6181"/>
      <c r="S143" s="6182"/>
      <c r="T143" s="3191"/>
      <c r="U143" s="3191"/>
      <c r="V143" s="3491"/>
      <c r="W143" s="6178">
        <v>54</v>
      </c>
      <c r="X143" s="6180"/>
      <c r="Y143" s="6181"/>
      <c r="Z143" s="6181"/>
      <c r="AA143" s="6181"/>
      <c r="AB143" s="6181"/>
      <c r="AC143" s="6181"/>
      <c r="AD143" s="6181"/>
      <c r="AE143" s="6181"/>
      <c r="AF143" s="6181"/>
      <c r="AG143" s="6181"/>
      <c r="AH143" s="6181"/>
      <c r="AI143" s="6182"/>
      <c r="AJ143" s="3152"/>
    </row>
    <row r="144" spans="1:36" s="3192" customFormat="1" ht="11.25" customHeight="1">
      <c r="A144" s="3150"/>
      <c r="B144" s="3507"/>
      <c r="C144" s="3547"/>
      <c r="D144" s="3137"/>
      <c r="E144" s="3508" t="s">
        <v>444</v>
      </c>
      <c r="F144" s="3509"/>
      <c r="G144" s="3508"/>
      <c r="H144" s="3509"/>
      <c r="I144" s="3509"/>
      <c r="J144" s="3509"/>
      <c r="K144" s="3509"/>
      <c r="L144" s="3509"/>
      <c r="M144" s="3272"/>
      <c r="N144" s="3272"/>
      <c r="O144" s="6201"/>
      <c r="P144" s="6183"/>
      <c r="Q144" s="6184"/>
      <c r="R144" s="6184"/>
      <c r="S144" s="6185"/>
      <c r="T144" s="3191"/>
      <c r="U144" s="3191"/>
      <c r="V144" s="3491"/>
      <c r="W144" s="6178"/>
      <c r="X144" s="6183"/>
      <c r="Y144" s="6184"/>
      <c r="Z144" s="6184"/>
      <c r="AA144" s="6184"/>
      <c r="AB144" s="6184"/>
      <c r="AC144" s="6184"/>
      <c r="AD144" s="6184"/>
      <c r="AE144" s="6184"/>
      <c r="AF144" s="6184"/>
      <c r="AG144" s="6184"/>
      <c r="AH144" s="6184"/>
      <c r="AI144" s="6185"/>
      <c r="AJ144" s="3152"/>
    </row>
    <row r="145" spans="1:36" s="3192" customFormat="1" ht="11.25" customHeight="1">
      <c r="A145" s="3150"/>
      <c r="B145" s="3507"/>
      <c r="C145" s="3547"/>
      <c r="D145" s="3191"/>
      <c r="E145" s="3191"/>
      <c r="F145" s="3191"/>
      <c r="G145" s="3191"/>
      <c r="H145" s="3509"/>
      <c r="I145" s="3509"/>
      <c r="J145" s="3509"/>
      <c r="K145" s="3509"/>
      <c r="L145" s="3509"/>
      <c r="M145" s="3509"/>
      <c r="N145" s="3509"/>
      <c r="O145" s="3509"/>
      <c r="P145" s="3539"/>
      <c r="Q145" s="3539"/>
      <c r="R145" s="3539"/>
      <c r="S145" s="3539"/>
      <c r="T145" s="3509"/>
      <c r="U145" s="3509"/>
      <c r="V145" s="3491"/>
      <c r="W145" s="3509"/>
      <c r="X145" s="3539"/>
      <c r="Y145" s="3539"/>
      <c r="Z145" s="3539"/>
      <c r="AA145" s="3539"/>
      <c r="AB145" s="3539"/>
      <c r="AC145" s="3539"/>
      <c r="AD145" s="3539"/>
      <c r="AE145" s="3539"/>
      <c r="AF145" s="3582"/>
      <c r="AG145" s="3605"/>
      <c r="AH145" s="3582"/>
      <c r="AI145" s="3582"/>
      <c r="AJ145" s="3152"/>
    </row>
    <row r="146" spans="1:36" s="3192" customFormat="1" ht="11.25" customHeight="1">
      <c r="A146" s="3150"/>
      <c r="B146" s="3507"/>
      <c r="C146" s="3547"/>
      <c r="D146" s="3137" t="s">
        <v>89</v>
      </c>
      <c r="E146" s="3489" t="s">
        <v>445</v>
      </c>
      <c r="F146" s="3152"/>
      <c r="G146" s="3484"/>
      <c r="H146" s="3509"/>
      <c r="I146" s="3509"/>
      <c r="J146" s="3509"/>
      <c r="K146" s="3509"/>
      <c r="L146" s="3509"/>
      <c r="M146" s="3272"/>
      <c r="N146" s="3272"/>
      <c r="O146" s="6201">
        <v>52</v>
      </c>
      <c r="P146" s="6180"/>
      <c r="Q146" s="6181"/>
      <c r="R146" s="6181"/>
      <c r="S146" s="6182"/>
      <c r="T146" s="3191"/>
      <c r="U146" s="3191"/>
      <c r="V146" s="3491"/>
      <c r="W146" s="6178">
        <v>55</v>
      </c>
      <c r="X146" s="6180"/>
      <c r="Y146" s="6181"/>
      <c r="Z146" s="6181"/>
      <c r="AA146" s="6181"/>
      <c r="AB146" s="6181"/>
      <c r="AC146" s="6181"/>
      <c r="AD146" s="6181"/>
      <c r="AE146" s="6181"/>
      <c r="AF146" s="6181"/>
      <c r="AG146" s="6181"/>
      <c r="AH146" s="6181"/>
      <c r="AI146" s="6182"/>
      <c r="AJ146" s="3152"/>
    </row>
    <row r="147" spans="1:36" s="3192" customFormat="1" ht="11.25" customHeight="1">
      <c r="A147" s="3150"/>
      <c r="B147" s="3507"/>
      <c r="C147" s="3547"/>
      <c r="D147" s="3137"/>
      <c r="E147" s="3508" t="s">
        <v>6823</v>
      </c>
      <c r="F147" s="3509"/>
      <c r="G147" s="3508"/>
      <c r="H147" s="3509"/>
      <c r="I147" s="3509"/>
      <c r="J147" s="3509"/>
      <c r="K147" s="3509"/>
      <c r="L147" s="3509"/>
      <c r="M147" s="3272"/>
      <c r="N147" s="3272"/>
      <c r="O147" s="6201"/>
      <c r="P147" s="6183"/>
      <c r="Q147" s="6184"/>
      <c r="R147" s="6184"/>
      <c r="S147" s="6185"/>
      <c r="T147" s="3191"/>
      <c r="U147" s="3191"/>
      <c r="V147" s="3491"/>
      <c r="W147" s="6178"/>
      <c r="X147" s="6183"/>
      <c r="Y147" s="6184"/>
      <c r="Z147" s="6184"/>
      <c r="AA147" s="6184"/>
      <c r="AB147" s="6184"/>
      <c r="AC147" s="6184"/>
      <c r="AD147" s="6184"/>
      <c r="AE147" s="6184"/>
      <c r="AF147" s="6184"/>
      <c r="AG147" s="6184"/>
      <c r="AH147" s="6184"/>
      <c r="AI147" s="6185"/>
      <c r="AJ147" s="3152"/>
    </row>
    <row r="148" spans="1:36" s="3192" customFormat="1" ht="11.25" customHeight="1">
      <c r="A148" s="3150"/>
      <c r="B148" s="3507"/>
      <c r="C148" s="3547"/>
      <c r="D148" s="3191"/>
      <c r="E148" s="3191"/>
      <c r="F148" s="3191"/>
      <c r="G148" s="3191"/>
      <c r="H148" s="3509"/>
      <c r="I148" s="3509"/>
      <c r="J148" s="3509"/>
      <c r="K148" s="3509"/>
      <c r="L148" s="3509"/>
      <c r="M148" s="3272"/>
      <c r="N148" s="3272"/>
      <c r="O148" s="3272"/>
      <c r="P148" s="3606"/>
      <c r="Q148" s="3606"/>
      <c r="R148" s="3607"/>
      <c r="S148" s="3607"/>
      <c r="T148" s="3158"/>
      <c r="U148" s="3158"/>
      <c r="V148" s="3491"/>
      <c r="W148" s="3158"/>
      <c r="X148" s="3607"/>
      <c r="Y148" s="3607"/>
      <c r="Z148" s="3607"/>
      <c r="AA148" s="3607"/>
      <c r="AB148" s="3607"/>
      <c r="AC148" s="3607"/>
      <c r="AD148" s="3607"/>
      <c r="AE148" s="3607"/>
      <c r="AF148" s="3582"/>
      <c r="AG148" s="3605"/>
      <c r="AH148" s="3582"/>
      <c r="AI148" s="3582"/>
      <c r="AJ148" s="3152"/>
    </row>
    <row r="149" spans="1:36" s="3192" customFormat="1" ht="11.25" customHeight="1">
      <c r="A149" s="3150"/>
      <c r="B149" s="3507"/>
      <c r="C149" s="3547"/>
      <c r="D149" s="3137" t="s">
        <v>102</v>
      </c>
      <c r="E149" s="3489" t="s">
        <v>446</v>
      </c>
      <c r="F149" s="3152"/>
      <c r="G149" s="3484"/>
      <c r="H149" s="3509"/>
      <c r="I149" s="3509"/>
      <c r="J149" s="3509"/>
      <c r="K149" s="3509"/>
      <c r="L149" s="3509"/>
      <c r="M149" s="3272"/>
      <c r="N149" s="3272"/>
      <c r="O149" s="6201">
        <v>53</v>
      </c>
      <c r="P149" s="6180"/>
      <c r="Q149" s="6181"/>
      <c r="R149" s="6181"/>
      <c r="S149" s="6182"/>
      <c r="T149" s="3191"/>
      <c r="U149" s="3191"/>
      <c r="V149" s="3491"/>
      <c r="W149" s="6178">
        <v>56</v>
      </c>
      <c r="X149" s="6180"/>
      <c r="Y149" s="6181"/>
      <c r="Z149" s="6181"/>
      <c r="AA149" s="6181"/>
      <c r="AB149" s="6181"/>
      <c r="AC149" s="6181"/>
      <c r="AD149" s="6181"/>
      <c r="AE149" s="6181"/>
      <c r="AF149" s="6181"/>
      <c r="AG149" s="6181"/>
      <c r="AH149" s="6181"/>
      <c r="AI149" s="6182"/>
      <c r="AJ149" s="3152"/>
    </row>
    <row r="150" spans="1:36" s="3192" customFormat="1" ht="11.25" customHeight="1">
      <c r="A150" s="3150"/>
      <c r="B150" s="3507"/>
      <c r="C150" s="3547"/>
      <c r="D150" s="3137"/>
      <c r="E150" s="3508" t="s">
        <v>1573</v>
      </c>
      <c r="F150" s="3509"/>
      <c r="G150" s="3508"/>
      <c r="H150" s="3509"/>
      <c r="I150" s="3509"/>
      <c r="J150" s="3509"/>
      <c r="K150" s="3509"/>
      <c r="L150" s="3509"/>
      <c r="M150" s="3272"/>
      <c r="N150" s="3272"/>
      <c r="O150" s="6201"/>
      <c r="P150" s="6183"/>
      <c r="Q150" s="6184"/>
      <c r="R150" s="6184"/>
      <c r="S150" s="6185"/>
      <c r="T150" s="3191"/>
      <c r="U150" s="3191"/>
      <c r="V150" s="3491"/>
      <c r="W150" s="6178"/>
      <c r="X150" s="6183"/>
      <c r="Y150" s="6184"/>
      <c r="Z150" s="6184"/>
      <c r="AA150" s="6184"/>
      <c r="AB150" s="6184"/>
      <c r="AC150" s="6184"/>
      <c r="AD150" s="6184"/>
      <c r="AE150" s="6184"/>
      <c r="AF150" s="6184"/>
      <c r="AG150" s="6184"/>
      <c r="AH150" s="6184"/>
      <c r="AI150" s="6185"/>
      <c r="AJ150" s="3152"/>
    </row>
    <row r="151" spans="1:36" s="3192" customFormat="1" ht="11.25" customHeight="1">
      <c r="A151" s="3231"/>
      <c r="B151" s="3559"/>
      <c r="C151" s="3608"/>
      <c r="D151" s="3587"/>
      <c r="E151" s="3561"/>
      <c r="F151" s="3562"/>
      <c r="G151" s="3561"/>
      <c r="H151" s="3562"/>
      <c r="I151" s="3562"/>
      <c r="J151" s="3562"/>
      <c r="K151" s="3562"/>
      <c r="L151" s="3562"/>
      <c r="M151" s="3502"/>
      <c r="N151" s="3502"/>
      <c r="O151" s="3502"/>
      <c r="P151" s="3502"/>
      <c r="Q151" s="3502"/>
      <c r="R151" s="3567"/>
      <c r="S151" s="3232"/>
      <c r="T151" s="3205"/>
      <c r="U151" s="3205"/>
      <c r="V151" s="3609"/>
      <c r="W151" s="3430"/>
      <c r="X151" s="3430"/>
      <c r="Y151" s="3430"/>
      <c r="Z151" s="3430"/>
      <c r="AA151" s="3430"/>
      <c r="AB151" s="3430"/>
      <c r="AC151" s="3430"/>
      <c r="AD151" s="3430"/>
      <c r="AE151" s="3430"/>
      <c r="AF151" s="3182"/>
      <c r="AG151" s="3233"/>
      <c r="AH151" s="3182"/>
      <c r="AI151" s="3182"/>
      <c r="AJ151" s="3182"/>
    </row>
    <row r="152" spans="1:36" ht="11.25" customHeight="1">
      <c r="A152" s="3151"/>
      <c r="B152" s="3227"/>
      <c r="C152" s="3191"/>
      <c r="D152" s="3590"/>
      <c r="E152" s="3510"/>
      <c r="F152" s="3510"/>
      <c r="G152" s="3510"/>
      <c r="H152" s="3510"/>
      <c r="I152" s="3510"/>
      <c r="J152" s="3510"/>
      <c r="K152" s="3510"/>
      <c r="L152" s="3510"/>
      <c r="M152" s="3510"/>
      <c r="N152" s="3510"/>
      <c r="O152" s="3510"/>
      <c r="P152" s="3510"/>
      <c r="Q152" s="3510"/>
      <c r="R152" s="3510"/>
      <c r="S152" s="3510"/>
      <c r="T152" s="3279"/>
      <c r="U152" s="3279"/>
      <c r="V152" s="3279"/>
      <c r="W152" s="3161"/>
      <c r="X152" s="3161"/>
      <c r="Y152" s="3161"/>
      <c r="Z152" s="3161"/>
      <c r="AA152" s="3161"/>
      <c r="AB152" s="3161"/>
      <c r="AC152" s="3161"/>
      <c r="AD152" s="3482"/>
      <c r="AE152" s="3594"/>
      <c r="AF152" s="3175"/>
      <c r="AG152" s="3131"/>
      <c r="AH152" s="3117"/>
      <c r="AI152" s="3117"/>
      <c r="AJ152" s="3117"/>
    </row>
    <row r="153" spans="1:36" s="3192" customFormat="1" ht="11.25" customHeight="1">
      <c r="A153" s="3150"/>
      <c r="B153" s="3542" t="s">
        <v>587</v>
      </c>
      <c r="C153" s="3543"/>
      <c r="D153" s="3488" t="s">
        <v>4723</v>
      </c>
      <c r="E153" s="3152"/>
      <c r="F153" s="3544"/>
      <c r="G153" s="3545"/>
      <c r="H153" s="3546"/>
      <c r="I153" s="3546"/>
      <c r="J153" s="3546"/>
      <c r="K153" s="3546"/>
      <c r="L153" s="3546"/>
      <c r="M153" s="3546"/>
      <c r="N153" s="3546"/>
      <c r="O153" s="3546"/>
      <c r="P153" s="3546"/>
      <c r="Q153" s="3546"/>
      <c r="R153" s="3546"/>
      <c r="S153" s="3546"/>
      <c r="T153" s="3546"/>
      <c r="U153" s="3546"/>
      <c r="V153" s="3546"/>
      <c r="W153" s="3546"/>
      <c r="X153" s="3546"/>
      <c r="Y153" s="3546"/>
      <c r="Z153" s="3546"/>
      <c r="AA153" s="3546"/>
      <c r="AB153" s="3546"/>
      <c r="AC153" s="3546"/>
      <c r="AD153" s="3546"/>
      <c r="AE153" s="3546"/>
      <c r="AF153" s="3546"/>
      <c r="AG153" s="3132"/>
      <c r="AH153" s="3152"/>
      <c r="AI153" s="3152"/>
      <c r="AJ153" s="3152"/>
    </row>
    <row r="154" spans="1:36" s="3192" customFormat="1" ht="11.25" customHeight="1">
      <c r="A154" s="3150"/>
      <c r="B154" s="3542"/>
      <c r="C154" s="3543"/>
      <c r="D154" s="3548" t="s">
        <v>6824</v>
      </c>
      <c r="E154" s="3152"/>
      <c r="F154" s="3544"/>
      <c r="G154" s="3545"/>
      <c r="H154" s="3546"/>
      <c r="I154" s="3546"/>
      <c r="J154" s="3546"/>
      <c r="K154" s="3546"/>
      <c r="L154" s="3546"/>
      <c r="M154" s="3546"/>
      <c r="N154" s="3546"/>
      <c r="O154" s="3546"/>
      <c r="P154" s="3546"/>
      <c r="Q154" s="3546"/>
      <c r="R154" s="3546"/>
      <c r="S154" s="3546"/>
      <c r="T154" s="3546"/>
      <c r="U154" s="3546"/>
      <c r="V154" s="3546"/>
      <c r="W154" s="3546"/>
      <c r="X154" s="3546"/>
      <c r="Y154" s="3546"/>
      <c r="Z154" s="3546"/>
      <c r="AA154" s="3546"/>
      <c r="AB154" s="3546"/>
      <c r="AC154" s="3546"/>
      <c r="AD154" s="3546"/>
      <c r="AE154" s="3546"/>
      <c r="AF154" s="3546"/>
      <c r="AG154" s="3132"/>
      <c r="AH154" s="3152"/>
      <c r="AI154" s="3152"/>
      <c r="AJ154" s="3152"/>
    </row>
    <row r="155" spans="1:36" s="3192" customFormat="1" ht="6" customHeight="1">
      <c r="A155" s="3150"/>
      <c r="B155" s="3507"/>
      <c r="C155" s="3547"/>
      <c r="D155" s="3548"/>
      <c r="E155" s="3152"/>
      <c r="F155" s="3544"/>
      <c r="G155" s="3540"/>
      <c r="H155" s="3509"/>
      <c r="I155" s="3509"/>
      <c r="J155" s="3509"/>
      <c r="K155" s="3509"/>
      <c r="L155" s="3509"/>
      <c r="M155" s="3509"/>
      <c r="N155" s="3509"/>
      <c r="O155" s="3257"/>
      <c r="P155" s="3257"/>
      <c r="Q155" s="3257"/>
      <c r="R155" s="3509"/>
      <c r="S155" s="3509"/>
      <c r="T155" s="3509"/>
      <c r="U155" s="3509"/>
      <c r="V155" s="3509" t="s">
        <v>6825</v>
      </c>
      <c r="W155" s="3161"/>
      <c r="X155" s="3161"/>
      <c r="Y155" s="3161"/>
      <c r="Z155" s="3161"/>
      <c r="AA155" s="3161"/>
      <c r="AB155" s="3161"/>
      <c r="AC155" s="3161"/>
      <c r="AD155" s="3161"/>
      <c r="AE155" s="3161"/>
      <c r="AF155" s="3161"/>
      <c r="AG155" s="3161"/>
      <c r="AH155" s="3161"/>
      <c r="AI155" s="3161"/>
      <c r="AJ155" s="3152"/>
    </row>
    <row r="156" spans="1:36" s="3192" customFormat="1" ht="11.25" customHeight="1">
      <c r="A156" s="3150"/>
      <c r="B156" s="3489"/>
      <c r="C156" s="3549"/>
      <c r="D156" s="6268">
        <v>330070</v>
      </c>
      <c r="E156" s="6268"/>
      <c r="F156" s="3573"/>
      <c r="G156" s="3137"/>
      <c r="H156" s="3137"/>
      <c r="I156" s="3484"/>
      <c r="J156" s="3484"/>
      <c r="K156" s="3484"/>
      <c r="L156" s="3484"/>
      <c r="M156" s="3484"/>
      <c r="N156" s="3484"/>
      <c r="O156" s="3257"/>
      <c r="P156" s="3257"/>
      <c r="Q156" s="3257"/>
      <c r="R156" s="3479"/>
      <c r="S156" s="3610"/>
      <c r="T156" s="3610"/>
      <c r="U156" s="3610"/>
      <c r="V156" s="3611"/>
      <c r="W156" s="3612"/>
      <c r="X156" s="3161"/>
      <c r="Y156" s="3161"/>
      <c r="Z156" s="3161"/>
      <c r="AA156" s="3161"/>
      <c r="AB156" s="3161"/>
      <c r="AC156" s="3161"/>
      <c r="AD156" s="3161"/>
      <c r="AE156" s="3161"/>
      <c r="AF156" s="3161"/>
      <c r="AG156" s="3161"/>
      <c r="AH156" s="3161"/>
      <c r="AI156" s="3161"/>
      <c r="AJ156" s="3152"/>
    </row>
    <row r="157" spans="1:36" s="3192" customFormat="1" ht="11.25" customHeight="1">
      <c r="A157" s="3150"/>
      <c r="B157" s="3507"/>
      <c r="C157" s="3539"/>
      <c r="D157" s="6178">
        <v>1</v>
      </c>
      <c r="E157" s="6175"/>
      <c r="F157" s="6177" t="s">
        <v>6732</v>
      </c>
      <c r="G157" s="6178"/>
      <c r="H157" s="3137"/>
      <c r="I157" s="6269">
        <v>2</v>
      </c>
      <c r="J157" s="6175"/>
      <c r="K157" s="6270" t="s">
        <v>6818</v>
      </c>
      <c r="L157" s="6271"/>
      <c r="M157" s="6271"/>
      <c r="N157" s="3540"/>
      <c r="O157" s="3613" t="s">
        <v>4717</v>
      </c>
      <c r="P157" s="3614"/>
      <c r="Q157" s="3615"/>
      <c r="R157" s="3615"/>
      <c r="S157" s="3616"/>
      <c r="T157" s="3616"/>
      <c r="U157" s="3616"/>
      <c r="V157" s="3617"/>
      <c r="W157" s="3618"/>
      <c r="X157" s="3161"/>
      <c r="Y157" s="3161"/>
      <c r="Z157" s="3161"/>
      <c r="AA157" s="3161"/>
      <c r="AB157" s="3161"/>
      <c r="AC157" s="3161"/>
      <c r="AD157" s="3161"/>
      <c r="AE157" s="3161"/>
      <c r="AF157" s="3161"/>
      <c r="AG157" s="3161"/>
      <c r="AH157" s="3161"/>
      <c r="AI157" s="3161"/>
      <c r="AJ157" s="3152"/>
    </row>
    <row r="158" spans="1:36" s="3191" customFormat="1" ht="11.25" customHeight="1">
      <c r="A158" s="3568"/>
      <c r="D158" s="6178"/>
      <c r="E158" s="6176"/>
      <c r="F158" s="6177"/>
      <c r="G158" s="6178"/>
      <c r="H158" s="3137"/>
      <c r="I158" s="6269"/>
      <c r="J158" s="6176"/>
      <c r="K158" s="6270"/>
      <c r="L158" s="6271"/>
      <c r="M158" s="6271"/>
      <c r="O158" s="3619" t="s">
        <v>4718</v>
      </c>
      <c r="P158" s="3620"/>
      <c r="Q158" s="3621"/>
      <c r="R158" s="3622"/>
      <c r="S158" s="3623"/>
      <c r="T158" s="3623"/>
      <c r="U158" s="3624"/>
      <c r="V158" s="3624"/>
      <c r="W158" s="3625"/>
      <c r="X158" s="3161"/>
      <c r="Y158" s="3161"/>
      <c r="Z158" s="3161"/>
      <c r="AA158" s="3161"/>
      <c r="AB158" s="3161"/>
      <c r="AC158" s="3161"/>
      <c r="AD158" s="3161"/>
      <c r="AE158" s="3161"/>
      <c r="AF158" s="3161"/>
      <c r="AG158" s="3161"/>
      <c r="AH158" s="3161"/>
      <c r="AI158" s="3161"/>
    </row>
    <row r="159" spans="1:36" s="3192" customFormat="1" ht="6.75" customHeight="1">
      <c r="A159" s="3150"/>
      <c r="B159" s="3489"/>
      <c r="C159" s="3549"/>
      <c r="D159" s="3161"/>
      <c r="E159" s="3152"/>
      <c r="F159" s="3161"/>
      <c r="G159" s="3161"/>
      <c r="H159" s="3161"/>
      <c r="I159" s="3484"/>
      <c r="J159" s="3484"/>
      <c r="K159" s="3484"/>
      <c r="L159" s="3484"/>
      <c r="M159" s="3484"/>
      <c r="N159" s="3484"/>
      <c r="O159" s="3257"/>
      <c r="P159" s="3257"/>
      <c r="Q159" s="3257"/>
      <c r="R159" s="3479"/>
      <c r="S159" s="3479"/>
      <c r="T159" s="3479"/>
      <c r="U159" s="3479"/>
      <c r="V159" s="3491"/>
      <c r="W159" s="3161"/>
      <c r="X159" s="3161"/>
      <c r="Y159" s="3161"/>
      <c r="Z159" s="3161"/>
      <c r="AA159" s="3161"/>
      <c r="AB159" s="3161"/>
      <c r="AC159" s="3161"/>
      <c r="AD159" s="3161"/>
      <c r="AE159" s="3161"/>
      <c r="AF159" s="3161"/>
      <c r="AG159" s="3161"/>
      <c r="AH159" s="3161"/>
      <c r="AI159" s="3161"/>
      <c r="AJ159" s="3152"/>
    </row>
    <row r="160" spans="1:36" s="3192" customFormat="1" ht="11.25" customHeight="1">
      <c r="A160" s="3150"/>
      <c r="B160" s="3507"/>
      <c r="C160" s="3539"/>
      <c r="D160" s="3152"/>
      <c r="E160" s="3152"/>
      <c r="F160" s="3152"/>
      <c r="G160" s="3152"/>
      <c r="H160" s="3152"/>
      <c r="I160" s="3152"/>
      <c r="J160" s="3152"/>
      <c r="K160" s="3152"/>
      <c r="L160" s="3152"/>
      <c r="M160" s="3152"/>
      <c r="N160" s="3161"/>
      <c r="O160" s="3161"/>
      <c r="P160" s="3161"/>
      <c r="Q160" s="3227"/>
      <c r="R160" s="3175"/>
      <c r="S160" s="3131"/>
      <c r="T160" s="3509"/>
      <c r="U160" s="3509"/>
      <c r="V160" s="3491"/>
      <c r="W160" s="3161"/>
      <c r="X160" s="3161"/>
      <c r="Y160" s="3161"/>
      <c r="Z160" s="3161"/>
      <c r="AA160" s="3161"/>
      <c r="AB160" s="3161"/>
      <c r="AC160" s="3161"/>
      <c r="AD160" s="3161"/>
      <c r="AE160" s="3161"/>
      <c r="AF160" s="3161"/>
      <c r="AG160" s="3161"/>
      <c r="AH160" s="3161"/>
      <c r="AI160" s="3161"/>
      <c r="AJ160" s="3152"/>
    </row>
    <row r="161" spans="1:36" s="3191" customFormat="1" ht="11.25" customHeight="1">
      <c r="A161" s="3568"/>
      <c r="N161" s="3584"/>
      <c r="O161" s="3584"/>
      <c r="P161" s="3584"/>
      <c r="Q161" s="3209"/>
      <c r="R161" s="3175"/>
      <c r="S161" s="3131"/>
      <c r="W161" s="3161"/>
      <c r="X161" s="3161"/>
      <c r="Y161" s="3161"/>
      <c r="Z161" s="3161"/>
      <c r="AA161" s="3161"/>
      <c r="AB161" s="3161"/>
      <c r="AC161" s="3161"/>
      <c r="AD161" s="3161"/>
      <c r="AE161" s="3161"/>
      <c r="AF161" s="3161"/>
      <c r="AG161" s="3161"/>
      <c r="AH161" s="3161"/>
      <c r="AI161" s="3161"/>
    </row>
    <row r="162" spans="1:36" ht="12.75" customHeight="1">
      <c r="A162" s="3199"/>
      <c r="B162" s="3626"/>
      <c r="C162" s="3627"/>
      <c r="D162" s="3627"/>
      <c r="E162" s="3627"/>
      <c r="F162" s="3627"/>
      <c r="G162" s="3627"/>
      <c r="H162" s="3627"/>
      <c r="I162" s="3627"/>
      <c r="J162" s="3627"/>
      <c r="K162" s="3627"/>
      <c r="L162" s="3627"/>
      <c r="M162" s="3627"/>
      <c r="N162" s="3627"/>
      <c r="O162" s="3627"/>
      <c r="P162" s="3627"/>
      <c r="Q162" s="3627"/>
      <c r="R162" s="3627"/>
      <c r="S162" s="3627"/>
      <c r="T162" s="3627"/>
      <c r="U162" s="3627"/>
      <c r="V162" s="3627"/>
      <c r="W162" s="3627"/>
      <c r="X162" s="3627"/>
      <c r="Y162" s="3199"/>
      <c r="Z162" s="3199"/>
      <c r="AA162" s="3199"/>
      <c r="AB162" s="3199"/>
      <c r="AC162" s="3199"/>
      <c r="AD162" s="3199"/>
      <c r="AE162" s="3199"/>
      <c r="AF162" s="3628"/>
      <c r="AG162" s="3199"/>
      <c r="AH162" s="3199"/>
      <c r="AI162" s="3199"/>
      <c r="AJ162" s="3199"/>
    </row>
    <row r="163" spans="1:36" ht="12.75" customHeight="1">
      <c r="A163" s="3117"/>
      <c r="B163" s="3460"/>
      <c r="C163" s="3117"/>
      <c r="D163" s="3117"/>
      <c r="E163" s="3117"/>
      <c r="F163" s="3117"/>
      <c r="G163" s="3117"/>
      <c r="H163" s="3117"/>
      <c r="I163" s="3117"/>
      <c r="J163" s="3117"/>
      <c r="K163" s="3117"/>
      <c r="L163" s="3117"/>
      <c r="M163" s="3117"/>
      <c r="N163" s="3117"/>
      <c r="O163" s="3117"/>
      <c r="P163" s="3117"/>
      <c r="Q163" s="3117"/>
      <c r="R163" s="3117"/>
      <c r="S163" s="3117"/>
      <c r="T163" s="3117"/>
      <c r="U163" s="3117"/>
      <c r="V163" s="3117"/>
      <c r="W163" s="3117"/>
      <c r="X163" s="3117"/>
      <c r="Y163" s="3117"/>
      <c r="Z163" s="3117"/>
      <c r="AA163" s="3117"/>
      <c r="AB163" s="3117"/>
      <c r="AC163" s="3117"/>
      <c r="AD163" s="3117"/>
      <c r="AE163" s="3117"/>
      <c r="AG163" s="3117"/>
      <c r="AH163" s="3117"/>
      <c r="AI163" s="3117"/>
      <c r="AJ163" s="3117"/>
    </row>
    <row r="164" spans="1:36" ht="12.75" customHeight="1">
      <c r="AH164" s="6268">
        <v>3300</v>
      </c>
      <c r="AI164" s="6268"/>
    </row>
    <row r="165" spans="1:36" ht="11.25" customHeight="1">
      <c r="B165" s="3542" t="s">
        <v>588</v>
      </c>
      <c r="C165" s="3543"/>
      <c r="D165" s="3488" t="s">
        <v>4724</v>
      </c>
      <c r="E165" s="3152"/>
      <c r="W165" s="6178">
        <v>71</v>
      </c>
      <c r="X165" s="6180"/>
      <c r="Y165" s="6181"/>
      <c r="Z165" s="6181"/>
      <c r="AA165" s="6181"/>
      <c r="AB165" s="6181"/>
      <c r="AC165" s="6181"/>
      <c r="AD165" s="6181"/>
      <c r="AE165" s="6181"/>
      <c r="AF165" s="6181"/>
      <c r="AG165" s="6181"/>
      <c r="AH165" s="6181"/>
      <c r="AI165" s="6182"/>
    </row>
    <row r="166" spans="1:36" ht="11.25" customHeight="1">
      <c r="B166" s="3542"/>
      <c r="C166" s="3543"/>
      <c r="D166" s="3548" t="s">
        <v>4725</v>
      </c>
      <c r="E166" s="3152"/>
      <c r="W166" s="6178"/>
      <c r="X166" s="6183"/>
      <c r="Y166" s="6184"/>
      <c r="Z166" s="6184"/>
      <c r="AA166" s="6184"/>
      <c r="AB166" s="6184"/>
      <c r="AC166" s="6184"/>
      <c r="AD166" s="6184"/>
      <c r="AE166" s="6184"/>
      <c r="AF166" s="6184"/>
      <c r="AG166" s="6184"/>
      <c r="AH166" s="6184"/>
      <c r="AI166" s="6185"/>
    </row>
    <row r="168" spans="1:36" ht="12.75" customHeight="1">
      <c r="B168" s="3629"/>
      <c r="C168" s="3630"/>
      <c r="D168" s="3630"/>
      <c r="E168" s="3630"/>
      <c r="F168" s="3630"/>
      <c r="G168" s="3630"/>
      <c r="H168" s="3630"/>
      <c r="I168" s="3630"/>
      <c r="J168" s="3630"/>
      <c r="K168" s="3630"/>
      <c r="L168" s="3630"/>
      <c r="M168" s="3630"/>
      <c r="N168" s="3630"/>
      <c r="O168" s="3630"/>
      <c r="P168" s="3630"/>
      <c r="Q168" s="3630"/>
      <c r="R168" s="3630"/>
      <c r="S168" s="3630"/>
      <c r="T168" s="3630"/>
      <c r="U168" s="3630"/>
      <c r="V168" s="3630"/>
      <c r="W168" s="3630"/>
      <c r="X168" s="3630"/>
      <c r="Y168" s="3630"/>
      <c r="Z168" s="3630"/>
      <c r="AA168" s="3630"/>
      <c r="AB168" s="3630"/>
      <c r="AC168" s="3630"/>
      <c r="AD168" s="3630"/>
      <c r="AE168" s="3630"/>
      <c r="AF168" s="3518"/>
    </row>
    <row r="169" spans="1:36" ht="12.75" customHeight="1">
      <c r="B169" s="3629"/>
      <c r="C169" s="3630"/>
      <c r="D169" s="3630"/>
      <c r="E169" s="3630"/>
      <c r="F169" s="3630"/>
      <c r="G169" s="3630"/>
      <c r="H169" s="3630"/>
      <c r="I169" s="3630"/>
      <c r="J169" s="3630"/>
      <c r="K169" s="3630"/>
      <c r="L169" s="3630"/>
      <c r="M169" s="3630"/>
      <c r="N169" s="3630"/>
      <c r="O169" s="3630"/>
      <c r="P169" s="3630"/>
      <c r="Q169" s="3630"/>
      <c r="R169" s="3630"/>
      <c r="S169" s="3630"/>
      <c r="T169" s="3630"/>
      <c r="U169" s="3630"/>
      <c r="V169" s="3630"/>
      <c r="W169" s="3630"/>
      <c r="X169" s="3630"/>
      <c r="Y169" s="3630"/>
      <c r="Z169" s="3630"/>
      <c r="AA169" s="3630"/>
      <c r="AB169" s="3630"/>
      <c r="AC169" s="3630"/>
      <c r="AD169" s="3630"/>
      <c r="AE169" s="3630"/>
      <c r="AF169" s="3518"/>
    </row>
    <row r="170" spans="1:36" ht="12.75" customHeight="1">
      <c r="B170" s="3629"/>
      <c r="C170" s="3630"/>
      <c r="D170" s="3630"/>
      <c r="E170" s="3630"/>
      <c r="F170" s="3630"/>
      <c r="G170" s="3630"/>
      <c r="H170" s="3630"/>
      <c r="I170" s="3630"/>
      <c r="J170" s="3630"/>
      <c r="K170" s="3630"/>
      <c r="L170" s="3630"/>
      <c r="M170" s="3630"/>
      <c r="N170" s="3630"/>
      <c r="O170" s="3630"/>
      <c r="P170" s="3630"/>
      <c r="Q170" s="3630"/>
      <c r="R170" s="3630"/>
      <c r="S170" s="3630"/>
      <c r="T170" s="3630"/>
      <c r="U170" s="3630"/>
      <c r="V170" s="3630"/>
      <c r="W170" s="3630"/>
      <c r="X170" s="3630"/>
      <c r="Y170" s="3630"/>
      <c r="Z170" s="3630"/>
      <c r="AA170" s="3630"/>
      <c r="AB170" s="3630"/>
      <c r="AC170" s="3630"/>
      <c r="AD170" s="3630"/>
      <c r="AE170" s="3630"/>
      <c r="AF170" s="3518"/>
    </row>
  </sheetData>
  <sheetProtection selectLockedCells="1" selectUnlockedCells="1"/>
  <mergeCells count="127">
    <mergeCell ref="K157:M158"/>
    <mergeCell ref="AH164:AI164"/>
    <mergeCell ref="W165:W166"/>
    <mergeCell ref="X165:AI166"/>
    <mergeCell ref="O149:O150"/>
    <mergeCell ref="P149:S150"/>
    <mergeCell ref="W149:W150"/>
    <mergeCell ref="X149:AI150"/>
    <mergeCell ref="D156:E156"/>
    <mergeCell ref="D157:D158"/>
    <mergeCell ref="E157:E158"/>
    <mergeCell ref="F157:G158"/>
    <mergeCell ref="I157:I158"/>
    <mergeCell ref="J157:J158"/>
    <mergeCell ref="O143:O144"/>
    <mergeCell ref="P143:S144"/>
    <mergeCell ref="W143:W144"/>
    <mergeCell ref="X143:AI144"/>
    <mergeCell ref="O146:O147"/>
    <mergeCell ref="P146:S147"/>
    <mergeCell ref="W146:W147"/>
    <mergeCell ref="X146:AI147"/>
    <mergeCell ref="P138:S138"/>
    <mergeCell ref="X138:AI138"/>
    <mergeCell ref="X140:AI140"/>
    <mergeCell ref="X141:AI141"/>
    <mergeCell ref="R142:S142"/>
    <mergeCell ref="AH142:AI142"/>
    <mergeCell ref="AF127:AF128"/>
    <mergeCell ref="AG127:AI128"/>
    <mergeCell ref="AJ127:AJ128"/>
    <mergeCell ref="AG130:AI131"/>
    <mergeCell ref="AJ130:AJ131"/>
    <mergeCell ref="P137:S137"/>
    <mergeCell ref="X137:AI137"/>
    <mergeCell ref="AF121:AF122"/>
    <mergeCell ref="AG121:AI122"/>
    <mergeCell ref="AJ121:AJ122"/>
    <mergeCell ref="AF124:AF125"/>
    <mergeCell ref="AG124:AI125"/>
    <mergeCell ref="AJ124:AJ125"/>
    <mergeCell ref="E107:T107"/>
    <mergeCell ref="AG109:AI110"/>
    <mergeCell ref="AJ109:AJ110"/>
    <mergeCell ref="B114:G115"/>
    <mergeCell ref="H114:I115"/>
    <mergeCell ref="AD120:AE120"/>
    <mergeCell ref="AH120:AI120"/>
    <mergeCell ref="AF102:AF103"/>
    <mergeCell ref="AG102:AI103"/>
    <mergeCell ref="AJ102:AJ103"/>
    <mergeCell ref="AF105:AF106"/>
    <mergeCell ref="AG105:AI106"/>
    <mergeCell ref="AJ105:AJ106"/>
    <mergeCell ref="C95:D95"/>
    <mergeCell ref="AF96:AF97"/>
    <mergeCell ref="AG96:AI97"/>
    <mergeCell ref="AJ96:AJ97"/>
    <mergeCell ref="AF99:AF100"/>
    <mergeCell ref="AG99:AI100"/>
    <mergeCell ref="AJ99:AJ100"/>
    <mergeCell ref="O89:P89"/>
    <mergeCell ref="AH89:AI89"/>
    <mergeCell ref="AF90:AF91"/>
    <mergeCell ref="AG90:AI91"/>
    <mergeCell ref="AJ90:AJ91"/>
    <mergeCell ref="AF93:AF94"/>
    <mergeCell ref="AG93:AI94"/>
    <mergeCell ref="AJ93:AJ94"/>
    <mergeCell ref="AF83:AF84"/>
    <mergeCell ref="AG83:AI84"/>
    <mergeCell ref="AJ83:AJ84"/>
    <mergeCell ref="AG86:AI87"/>
    <mergeCell ref="AJ86:AJ87"/>
    <mergeCell ref="X88:AI88"/>
    <mergeCell ref="AF77:AF78"/>
    <mergeCell ref="AG77:AI78"/>
    <mergeCell ref="AJ77:AJ78"/>
    <mergeCell ref="AF80:AF81"/>
    <mergeCell ref="AG80:AI81"/>
    <mergeCell ref="AJ80:AJ81"/>
    <mergeCell ref="AF67:AF68"/>
    <mergeCell ref="AG67:AI68"/>
    <mergeCell ref="AJ67:AJ68"/>
    <mergeCell ref="AF70:AF71"/>
    <mergeCell ref="AG70:AI71"/>
    <mergeCell ref="AJ70:AJ71"/>
    <mergeCell ref="X61:AI61"/>
    <mergeCell ref="X62:AI62"/>
    <mergeCell ref="AH63:AI63"/>
    <mergeCell ref="AF64:AF65"/>
    <mergeCell ref="AG64:AI65"/>
    <mergeCell ref="AJ64:AJ65"/>
    <mergeCell ref="D53:E53"/>
    <mergeCell ref="D54:D55"/>
    <mergeCell ref="E54:E55"/>
    <mergeCell ref="F54:G55"/>
    <mergeCell ref="D57:D58"/>
    <mergeCell ref="E57:E58"/>
    <mergeCell ref="F57:H58"/>
    <mergeCell ref="C34:D34"/>
    <mergeCell ref="AH35:AH36"/>
    <mergeCell ref="AI35:AI36"/>
    <mergeCell ref="AH38:AH39"/>
    <mergeCell ref="AI38:AI39"/>
    <mergeCell ref="AH41:AH42"/>
    <mergeCell ref="AI41:AI42"/>
    <mergeCell ref="AH22:AH23"/>
    <mergeCell ref="AI22:AI23"/>
    <mergeCell ref="AH28:AI28"/>
    <mergeCell ref="AH29:AH30"/>
    <mergeCell ref="AI29:AI30"/>
    <mergeCell ref="A1:AJ1"/>
    <mergeCell ref="A2:AJ2"/>
    <mergeCell ref="A3:AJ3"/>
    <mergeCell ref="B5:G6"/>
    <mergeCell ref="H5:I6"/>
    <mergeCell ref="AH10:AI10"/>
    <mergeCell ref="D32:D33"/>
    <mergeCell ref="AH32:AH33"/>
    <mergeCell ref="AI32:AI33"/>
    <mergeCell ref="AH11:AH12"/>
    <mergeCell ref="AI11:AI12"/>
    <mergeCell ref="AH16:AH17"/>
    <mergeCell ref="AI16:AI17"/>
    <mergeCell ref="AH19:AH20"/>
    <mergeCell ref="AI19:AI20"/>
  </mergeCells>
  <printOptions horizontalCentered="1" verticalCentered="1"/>
  <pageMargins left="0.15748031496063" right="0.196850393700787" top="0.31496062992126" bottom="0.27559055118110198" header="0.511811023622047" footer="0.511811023622047"/>
  <pageSetup paperSize="9" scale="66" firstPageNumber="2" orientation="portrait" useFirstPageNumber="1" horizontalDpi="300" verticalDpi="300" r:id="rId1"/>
  <headerFooter alignWithMargins="0"/>
  <rowBreaks count="1" manualBreakCount="1">
    <brk id="111" max="35" man="1"/>
  </rowBreaks>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B654-5C5B-46A1-ACC4-F04ABD91715C}">
  <sheetPr>
    <tabColor rgb="FF002060"/>
  </sheetPr>
  <dimension ref="A1:AW53"/>
  <sheetViews>
    <sheetView showGridLines="0" view="pageBreakPreview" zoomScaleNormal="100" workbookViewId="0">
      <selection activeCell="F19" sqref="F19:H20"/>
    </sheetView>
  </sheetViews>
  <sheetFormatPr defaultColWidth="9.109375" defaultRowHeight="12.75" customHeight="1"/>
  <cols>
    <col min="1" max="1" width="1" style="3115" customWidth="1"/>
    <col min="2" max="2" width="5.5546875" style="3116" customWidth="1"/>
    <col min="3" max="3" width="3.88671875" style="3115" customWidth="1"/>
    <col min="4" max="4" width="1.109375" style="3115" customWidth="1"/>
    <col min="5" max="5" width="9.33203125" style="3115" customWidth="1"/>
    <col min="6" max="15" width="3.88671875" style="3115" customWidth="1"/>
    <col min="16" max="16" width="6.109375" style="3115" customWidth="1"/>
    <col min="17" max="19" width="3.88671875" style="3115" customWidth="1"/>
    <col min="20" max="20" width="4.44140625" style="3115" customWidth="1"/>
    <col min="21" max="25" width="3.88671875" style="3115" customWidth="1"/>
    <col min="26" max="26" width="4.44140625" style="3115" customWidth="1"/>
    <col min="27" max="29" width="3.88671875" style="3115" customWidth="1"/>
    <col min="30" max="30" width="3.88671875" style="3460" customWidth="1"/>
    <col min="31" max="33" width="3.88671875" style="3115" customWidth="1"/>
    <col min="34" max="34" width="10.33203125" style="3115" customWidth="1"/>
    <col min="35" max="16384" width="9.109375" style="3115"/>
  </cols>
  <sheetData>
    <row r="1" spans="1:49" ht="12.75" customHeight="1">
      <c r="A1" s="6160" t="s">
        <v>6726</v>
      </c>
      <c r="B1" s="6160"/>
      <c r="C1" s="6160"/>
      <c r="D1" s="6160"/>
      <c r="E1" s="6160"/>
      <c r="F1" s="6160"/>
      <c r="G1" s="6160"/>
      <c r="H1" s="6160"/>
      <c r="I1" s="6160"/>
      <c r="J1" s="6160"/>
      <c r="K1" s="6160"/>
      <c r="L1" s="6160"/>
      <c r="M1" s="6160"/>
      <c r="N1" s="6160"/>
      <c r="O1" s="6160"/>
      <c r="P1" s="6160"/>
      <c r="Q1" s="6160"/>
      <c r="R1" s="6160"/>
      <c r="S1" s="6160"/>
      <c r="T1" s="6160"/>
      <c r="U1" s="6160"/>
      <c r="V1" s="6160"/>
      <c r="W1" s="6160"/>
      <c r="X1" s="6160"/>
      <c r="Y1" s="6160"/>
      <c r="Z1" s="6160"/>
      <c r="AA1" s="6160"/>
      <c r="AB1" s="6160"/>
      <c r="AC1" s="6160"/>
      <c r="AD1" s="6160"/>
      <c r="AE1" s="6160"/>
      <c r="AF1" s="6160"/>
      <c r="AG1" s="6160"/>
      <c r="AH1" s="6160"/>
    </row>
    <row r="2" spans="1:49" ht="12.75" customHeight="1">
      <c r="A2" s="6161" t="s">
        <v>4454</v>
      </c>
      <c r="B2" s="6161"/>
      <c r="C2" s="6161"/>
      <c r="D2" s="6161"/>
      <c r="E2" s="6161"/>
      <c r="F2" s="6161"/>
      <c r="G2" s="6161"/>
      <c r="H2" s="6161"/>
      <c r="I2" s="6161"/>
      <c r="J2" s="6161"/>
      <c r="K2" s="6161"/>
      <c r="L2" s="6161"/>
      <c r="M2" s="6161"/>
      <c r="N2" s="6161"/>
      <c r="O2" s="6161"/>
      <c r="P2" s="6161"/>
      <c r="Q2" s="6161"/>
      <c r="R2" s="6161"/>
      <c r="S2" s="6161"/>
      <c r="T2" s="6161"/>
      <c r="U2" s="6161"/>
      <c r="V2" s="6161"/>
      <c r="W2" s="6161"/>
      <c r="X2" s="6161"/>
      <c r="Y2" s="6161"/>
      <c r="Z2" s="6161"/>
      <c r="AA2" s="6161"/>
      <c r="AB2" s="6161"/>
      <c r="AC2" s="6161"/>
      <c r="AD2" s="6161"/>
      <c r="AE2" s="6161"/>
      <c r="AF2" s="6161"/>
      <c r="AG2" s="6161"/>
      <c r="AH2" s="6161"/>
    </row>
    <row r="3" spans="1:49" ht="12.75" customHeight="1">
      <c r="A3" s="6162" t="s">
        <v>6727</v>
      </c>
      <c r="B3" s="6162"/>
      <c r="C3" s="6162"/>
      <c r="D3" s="6162"/>
      <c r="E3" s="6162"/>
      <c r="F3" s="6162"/>
      <c r="G3" s="6162"/>
      <c r="H3" s="6162"/>
      <c r="I3" s="6162"/>
      <c r="J3" s="6162"/>
      <c r="K3" s="6162"/>
      <c r="L3" s="6162"/>
      <c r="M3" s="6162"/>
      <c r="N3" s="6162"/>
      <c r="O3" s="6162"/>
      <c r="P3" s="6162"/>
      <c r="Q3" s="6162"/>
      <c r="R3" s="6162"/>
      <c r="S3" s="6162"/>
      <c r="T3" s="6162"/>
      <c r="U3" s="6162"/>
      <c r="V3" s="6162"/>
      <c r="W3" s="6162"/>
      <c r="X3" s="6162"/>
      <c r="Y3" s="6162"/>
      <c r="Z3" s="6162"/>
      <c r="AA3" s="6162"/>
      <c r="AB3" s="6162"/>
      <c r="AC3" s="6162"/>
      <c r="AD3" s="6162"/>
      <c r="AE3" s="6162"/>
      <c r="AF3" s="6162"/>
      <c r="AG3" s="6162"/>
      <c r="AH3" s="6162"/>
    </row>
    <row r="4" spans="1:49" s="3198" customFormat="1" ht="11.25" customHeight="1">
      <c r="A4" s="3194"/>
      <c r="B4" s="3507"/>
      <c r="C4" s="3129"/>
      <c r="D4" s="3508"/>
      <c r="E4" s="3509"/>
      <c r="F4" s="3508"/>
      <c r="G4" s="3509"/>
      <c r="H4" s="3509"/>
      <c r="I4" s="3509"/>
      <c r="J4" s="3509"/>
      <c r="K4" s="3509"/>
      <c r="L4" s="3272"/>
      <c r="M4" s="3272"/>
      <c r="N4" s="3272"/>
      <c r="O4" s="3272"/>
      <c r="P4" s="3272"/>
      <c r="Q4" s="3510"/>
      <c r="R4" s="3137"/>
      <c r="S4" s="3191"/>
      <c r="T4" s="3191"/>
      <c r="U4" s="3511"/>
      <c r="V4" s="3512"/>
      <c r="W4" s="3512"/>
      <c r="X4" s="3512"/>
      <c r="Y4" s="3512"/>
      <c r="Z4" s="3512"/>
      <c r="AA4" s="3512"/>
      <c r="AB4" s="3512"/>
      <c r="AC4" s="3512"/>
      <c r="AD4" s="3117"/>
      <c r="AE4" s="3213"/>
      <c r="AF4" s="3117"/>
      <c r="AG4" s="3117"/>
      <c r="AH4" s="3117"/>
      <c r="AI4" s="3197"/>
      <c r="AJ4" s="3197"/>
      <c r="AK4" s="3197"/>
      <c r="AL4" s="3197"/>
      <c r="AM4" s="3197"/>
      <c r="AN4" s="3197"/>
      <c r="AO4" s="3197"/>
      <c r="AP4" s="3197"/>
      <c r="AQ4" s="3197"/>
      <c r="AR4" s="3197"/>
      <c r="AS4" s="3197"/>
      <c r="AT4" s="3197"/>
      <c r="AU4" s="3197"/>
      <c r="AV4" s="3197"/>
      <c r="AW4" s="3197"/>
    </row>
    <row r="5" spans="1:49" ht="15" customHeight="1">
      <c r="A5" s="3118"/>
      <c r="B5" s="6164" t="s">
        <v>6728</v>
      </c>
      <c r="C5" s="6165"/>
      <c r="D5" s="6165"/>
      <c r="E5" s="6165"/>
      <c r="F5" s="6166"/>
      <c r="G5" s="6170" t="s">
        <v>447</v>
      </c>
      <c r="H5" s="6171"/>
      <c r="I5" s="3119"/>
      <c r="J5" s="3120" t="s">
        <v>4711</v>
      </c>
      <c r="K5" s="3121"/>
      <c r="N5" s="3122"/>
      <c r="O5" s="3122"/>
      <c r="P5" s="3122"/>
      <c r="Q5" s="3122"/>
      <c r="R5" s="3122"/>
      <c r="S5" s="3122"/>
      <c r="T5" s="3122"/>
      <c r="U5" s="3122"/>
      <c r="V5" s="3122"/>
      <c r="W5" s="3122"/>
      <c r="X5" s="3122"/>
      <c r="Y5" s="3122"/>
      <c r="Z5" s="3122"/>
      <c r="AA5" s="3122"/>
      <c r="AB5" s="3122"/>
      <c r="AC5" s="3122"/>
      <c r="AD5" s="3122"/>
      <c r="AE5" s="3122"/>
      <c r="AF5" s="3117"/>
      <c r="AG5" s="3117"/>
      <c r="AH5" s="3117"/>
      <c r="AI5" s="3117"/>
      <c r="AJ5" s="3117"/>
      <c r="AK5" s="3117"/>
      <c r="AL5" s="3117"/>
      <c r="AM5" s="3117"/>
      <c r="AN5" s="3117"/>
      <c r="AO5" s="3117"/>
      <c r="AP5" s="3117"/>
      <c r="AQ5" s="3117"/>
      <c r="AR5" s="3117"/>
      <c r="AS5" s="3117"/>
      <c r="AT5" s="3117"/>
      <c r="AU5" s="3117"/>
      <c r="AV5" s="3117"/>
      <c r="AW5" s="3117"/>
    </row>
    <row r="6" spans="1:49" ht="15" customHeight="1">
      <c r="A6" s="3118"/>
      <c r="B6" s="6167"/>
      <c r="C6" s="6168"/>
      <c r="D6" s="6168"/>
      <c r="E6" s="6168"/>
      <c r="F6" s="6169"/>
      <c r="G6" s="6172"/>
      <c r="H6" s="6173"/>
      <c r="I6" s="3119"/>
      <c r="J6" s="3124" t="s">
        <v>4712</v>
      </c>
      <c r="K6" s="3121"/>
      <c r="N6" s="3122"/>
      <c r="O6" s="3122"/>
      <c r="P6" s="3122"/>
      <c r="Q6" s="3122"/>
      <c r="R6" s="3122"/>
      <c r="S6" s="3122"/>
      <c r="T6" s="3122"/>
      <c r="U6" s="3122"/>
      <c r="V6" s="3122"/>
      <c r="W6" s="3122"/>
      <c r="X6" s="3122"/>
      <c r="Y6" s="3122"/>
      <c r="Z6" s="3122"/>
      <c r="AA6" s="3122"/>
      <c r="AB6" s="3122"/>
      <c r="AC6" s="3122"/>
      <c r="AD6" s="3122"/>
      <c r="AE6" s="3122"/>
      <c r="AF6" s="3117"/>
      <c r="AG6" s="3117"/>
      <c r="AH6" s="3117"/>
      <c r="AI6" s="3117"/>
      <c r="AJ6" s="3117"/>
      <c r="AK6" s="3117"/>
      <c r="AL6" s="3117"/>
      <c r="AM6" s="3117"/>
      <c r="AN6" s="3117"/>
      <c r="AO6" s="3117"/>
      <c r="AP6" s="3117"/>
      <c r="AQ6" s="3117"/>
      <c r="AR6" s="3117"/>
      <c r="AS6" s="3117"/>
      <c r="AT6" s="3117"/>
      <c r="AU6" s="3117"/>
      <c r="AV6" s="3117"/>
      <c r="AW6" s="3117"/>
    </row>
    <row r="7" spans="1:49" ht="11.25" customHeight="1">
      <c r="A7" s="3194"/>
      <c r="B7" s="3227"/>
      <c r="C7" s="3227"/>
      <c r="D7" s="3227"/>
      <c r="E7" s="3227"/>
      <c r="F7" s="3227"/>
      <c r="G7" s="3227"/>
      <c r="H7" s="3227"/>
      <c r="I7" s="3227"/>
      <c r="J7" s="3227"/>
      <c r="K7" s="3227"/>
      <c r="L7" s="3227"/>
      <c r="M7" s="3227"/>
      <c r="N7" s="3227"/>
      <c r="O7" s="3227"/>
      <c r="P7" s="3227"/>
      <c r="Q7" s="3227"/>
      <c r="R7" s="3227"/>
      <c r="S7" s="3227"/>
      <c r="T7" s="3227"/>
      <c r="U7" s="3227"/>
      <c r="V7" s="3227"/>
      <c r="W7" s="3227"/>
      <c r="X7" s="3227"/>
      <c r="Y7" s="3227"/>
      <c r="Z7" s="3227"/>
      <c r="AA7" s="3227"/>
      <c r="AB7" s="3227"/>
      <c r="AC7" s="3227"/>
      <c r="AD7" s="3227"/>
      <c r="AE7" s="3117"/>
      <c r="AF7" s="3117"/>
      <c r="AG7" s="3117"/>
      <c r="AH7" s="3117"/>
      <c r="AI7" s="3117"/>
      <c r="AJ7" s="3117"/>
      <c r="AK7" s="3117"/>
      <c r="AL7" s="3117"/>
      <c r="AM7" s="3117"/>
      <c r="AN7" s="3117"/>
      <c r="AO7" s="3117"/>
      <c r="AP7" s="3117"/>
      <c r="AQ7" s="3117"/>
      <c r="AR7" s="3117"/>
      <c r="AS7" s="3117"/>
      <c r="AT7" s="3117"/>
      <c r="AU7" s="3117"/>
      <c r="AV7" s="3117"/>
      <c r="AW7" s="3117"/>
    </row>
    <row r="8" spans="1:49" ht="11.25" customHeight="1">
      <c r="A8" s="3194"/>
      <c r="B8" s="3227"/>
      <c r="C8" s="3227"/>
      <c r="D8" s="3227"/>
      <c r="E8" s="3227"/>
      <c r="F8" s="3227"/>
      <c r="G8" s="3227"/>
      <c r="H8" s="3227"/>
      <c r="I8" s="3227"/>
      <c r="J8" s="3227"/>
      <c r="K8" s="3227"/>
      <c r="L8" s="3227"/>
      <c r="M8" s="3227"/>
      <c r="N8" s="3227"/>
      <c r="O8" s="3227"/>
      <c r="P8" s="3227"/>
      <c r="Q8" s="3227"/>
      <c r="R8" s="3227"/>
      <c r="S8" s="3227"/>
      <c r="T8" s="3227"/>
      <c r="U8" s="3227"/>
      <c r="V8" s="3227"/>
      <c r="W8" s="3227"/>
      <c r="X8" s="3227"/>
      <c r="Y8" s="3227"/>
      <c r="Z8" s="3227"/>
      <c r="AA8" s="3227"/>
      <c r="AB8" s="3227"/>
      <c r="AC8" s="3227"/>
      <c r="AD8" s="3227"/>
      <c r="AE8" s="3117"/>
      <c r="AF8" s="3117"/>
      <c r="AG8" s="3117"/>
      <c r="AH8" s="3117"/>
      <c r="AI8" s="3117"/>
      <c r="AJ8" s="3117"/>
      <c r="AK8" s="3117"/>
      <c r="AL8" s="3117"/>
      <c r="AM8" s="3117"/>
      <c r="AN8" s="3117"/>
      <c r="AO8" s="3117"/>
      <c r="AP8" s="3117"/>
      <c r="AQ8" s="3117"/>
      <c r="AR8" s="3117"/>
      <c r="AS8" s="3117"/>
      <c r="AT8" s="3117"/>
      <c r="AU8" s="3117"/>
      <c r="AV8" s="3117"/>
      <c r="AW8" s="3117"/>
    </row>
    <row r="9" spans="1:49" ht="11.25" customHeight="1">
      <c r="A9" s="3159"/>
      <c r="B9" s="3583" t="s">
        <v>1426</v>
      </c>
      <c r="C9" s="3491" t="s">
        <v>6826</v>
      </c>
      <c r="D9" s="3117"/>
      <c r="E9" s="3117"/>
      <c r="F9" s="3117"/>
      <c r="G9" s="3117"/>
      <c r="H9" s="3117"/>
      <c r="I9" s="3117"/>
      <c r="J9" s="3117"/>
      <c r="K9" s="3117"/>
      <c r="L9" s="3117"/>
      <c r="M9" s="3117"/>
      <c r="N9" s="3117"/>
      <c r="O9" s="3117"/>
      <c r="P9" s="3117"/>
      <c r="Q9" s="3117"/>
      <c r="R9" s="3117"/>
      <c r="S9" s="3117"/>
      <c r="T9" s="3117"/>
      <c r="U9" s="3117"/>
      <c r="V9" s="3117"/>
      <c r="W9" s="3117"/>
      <c r="X9" s="3117"/>
      <c r="Y9" s="3161"/>
      <c r="Z9" s="3161"/>
      <c r="AA9" s="3161"/>
      <c r="AB9" s="3169"/>
      <c r="AC9" s="3170"/>
      <c r="AD9" s="3175"/>
      <c r="AE9" s="3131"/>
      <c r="AF9" s="3117"/>
      <c r="AG9" s="3117"/>
      <c r="AH9" s="3117"/>
      <c r="AI9" s="3117"/>
      <c r="AJ9" s="3117"/>
      <c r="AK9" s="3117"/>
      <c r="AL9" s="3117"/>
      <c r="AM9" s="3117"/>
      <c r="AN9" s="3117"/>
      <c r="AO9" s="3117"/>
      <c r="AP9" s="3117"/>
      <c r="AQ9" s="3117"/>
      <c r="AR9" s="3117"/>
      <c r="AS9" s="3117"/>
      <c r="AT9" s="3117"/>
      <c r="AU9" s="3117"/>
      <c r="AV9" s="3117"/>
      <c r="AW9" s="3117"/>
    </row>
    <row r="10" spans="1:49" s="3198" customFormat="1" ht="11.25" customHeight="1">
      <c r="A10" s="3194"/>
      <c r="B10" s="3151"/>
      <c r="C10" s="3543" t="s">
        <v>6827</v>
      </c>
      <c r="D10" s="3117"/>
      <c r="E10" s="3544"/>
      <c r="F10" s="3545"/>
      <c r="G10" s="3546"/>
      <c r="H10" s="3546"/>
      <c r="I10" s="3546"/>
      <c r="J10" s="3546"/>
      <c r="K10" s="3546"/>
      <c r="L10" s="3546"/>
      <c r="M10" s="3546"/>
      <c r="N10" s="3546"/>
      <c r="O10" s="3546"/>
      <c r="P10" s="3546"/>
      <c r="Q10" s="3546"/>
      <c r="R10" s="3546"/>
      <c r="S10" s="3546"/>
      <c r="T10" s="3546"/>
      <c r="U10" s="3546"/>
      <c r="V10" s="3546"/>
      <c r="W10" s="3546"/>
      <c r="X10" s="3546"/>
      <c r="Y10" s="3546"/>
      <c r="Z10" s="3546"/>
      <c r="AA10" s="3546"/>
      <c r="AB10" s="3546"/>
      <c r="AC10" s="3546"/>
      <c r="AD10" s="3546"/>
      <c r="AE10" s="3213"/>
      <c r="AF10" s="3117"/>
      <c r="AG10" s="3117"/>
      <c r="AH10" s="3117"/>
      <c r="AI10" s="3197"/>
      <c r="AJ10" s="3197"/>
      <c r="AK10" s="3197"/>
      <c r="AL10" s="3197"/>
      <c r="AM10" s="3197"/>
      <c r="AN10" s="3197"/>
      <c r="AO10" s="3197"/>
      <c r="AP10" s="3197"/>
      <c r="AQ10" s="3197"/>
      <c r="AR10" s="3197"/>
      <c r="AS10" s="3197"/>
      <c r="AT10" s="3197"/>
      <c r="AU10" s="3197"/>
      <c r="AV10" s="3197"/>
      <c r="AW10" s="3197"/>
    </row>
    <row r="11" spans="1:49" s="3198" customFormat="1" ht="9.75" customHeight="1">
      <c r="A11" s="3194"/>
      <c r="B11" s="3507"/>
      <c r="C11" s="3548" t="s">
        <v>6828</v>
      </c>
      <c r="D11" s="3117"/>
      <c r="E11" s="3544"/>
      <c r="F11" s="3540"/>
      <c r="G11" s="3509"/>
      <c r="H11" s="3509"/>
      <c r="I11" s="3509"/>
      <c r="J11" s="3509"/>
      <c r="K11" s="3509"/>
      <c r="L11" s="3509"/>
      <c r="M11" s="3509"/>
      <c r="N11" s="3509"/>
      <c r="O11" s="3509"/>
      <c r="P11" s="3509"/>
      <c r="Q11" s="3509"/>
      <c r="R11" s="3509"/>
      <c r="S11" s="3509"/>
      <c r="T11" s="3509"/>
      <c r="U11" s="3509"/>
      <c r="V11" s="3509"/>
      <c r="W11" s="3509"/>
      <c r="X11" s="3509"/>
      <c r="Y11" s="3509"/>
      <c r="Z11" s="3509"/>
      <c r="AA11" s="3509"/>
      <c r="AB11" s="3509"/>
      <c r="AC11" s="3509"/>
      <c r="AD11" s="3117"/>
      <c r="AE11" s="3213"/>
      <c r="AF11" s="3117"/>
      <c r="AG11" s="3117"/>
      <c r="AH11" s="3117"/>
      <c r="AI11" s="3197"/>
      <c r="AJ11" s="3197"/>
      <c r="AK11" s="3197"/>
      <c r="AL11" s="3197"/>
      <c r="AM11" s="3197"/>
      <c r="AN11" s="3197"/>
      <c r="AO11" s="3197"/>
      <c r="AP11" s="3197"/>
      <c r="AQ11" s="3197"/>
      <c r="AR11" s="3197"/>
      <c r="AS11" s="3197"/>
      <c r="AT11" s="3197"/>
      <c r="AU11" s="3197"/>
      <c r="AV11" s="3197"/>
      <c r="AW11" s="3197"/>
    </row>
    <row r="12" spans="1:49" s="3198" customFormat="1" ht="9.75" customHeight="1">
      <c r="A12" s="3194"/>
      <c r="B12" s="3507"/>
      <c r="C12" s="3548" t="s">
        <v>6829</v>
      </c>
      <c r="D12" s="3117"/>
      <c r="E12" s="3544"/>
      <c r="F12" s="3540"/>
      <c r="G12" s="3509"/>
      <c r="H12" s="3509"/>
      <c r="I12" s="3509"/>
      <c r="J12" s="3509"/>
      <c r="K12" s="3509"/>
      <c r="L12" s="3509"/>
      <c r="M12" s="3509"/>
      <c r="N12" s="3509"/>
      <c r="O12" s="3509"/>
      <c r="P12" s="3509"/>
      <c r="Q12" s="3509"/>
      <c r="R12" s="3509"/>
      <c r="S12" s="3509"/>
      <c r="T12" s="3509"/>
      <c r="U12" s="3509"/>
      <c r="V12" s="3509"/>
      <c r="W12" s="3509"/>
      <c r="X12" s="3509"/>
      <c r="Y12" s="3509"/>
      <c r="Z12" s="3509"/>
      <c r="AA12" s="3509"/>
      <c r="AB12" s="3509"/>
      <c r="AC12" s="3509"/>
      <c r="AD12" s="3117"/>
      <c r="AE12" s="3213"/>
      <c r="AF12" s="3117"/>
      <c r="AG12" s="3117"/>
      <c r="AH12" s="3117"/>
      <c r="AI12" s="3197"/>
      <c r="AJ12" s="3197"/>
      <c r="AK12" s="3197"/>
      <c r="AL12" s="3197"/>
      <c r="AM12" s="3197"/>
      <c r="AN12" s="3197"/>
      <c r="AO12" s="3197"/>
      <c r="AP12" s="3197"/>
      <c r="AQ12" s="3197"/>
      <c r="AR12" s="3197"/>
      <c r="AS12" s="3197"/>
      <c r="AT12" s="3197"/>
      <c r="AU12" s="3197"/>
      <c r="AV12" s="3197"/>
      <c r="AW12" s="3197"/>
    </row>
    <row r="13" spans="1:49" s="3198" customFormat="1" ht="3.75" customHeight="1">
      <c r="A13" s="3194"/>
      <c r="B13" s="3507"/>
      <c r="C13" s="3548"/>
      <c r="D13" s="3117"/>
      <c r="E13" s="3544"/>
      <c r="F13" s="3540"/>
      <c r="G13" s="3509"/>
      <c r="H13" s="3509"/>
      <c r="I13" s="3509"/>
      <c r="J13" s="3509"/>
      <c r="K13" s="3509"/>
      <c r="L13" s="3509"/>
      <c r="M13" s="3509"/>
      <c r="N13" s="3509"/>
      <c r="O13" s="3509"/>
      <c r="P13" s="3509"/>
      <c r="Q13" s="3509"/>
      <c r="R13" s="3509"/>
      <c r="S13" s="3509"/>
      <c r="T13" s="3509"/>
      <c r="U13" s="3509"/>
      <c r="V13" s="3509"/>
      <c r="W13" s="3509"/>
      <c r="X13" s="3509"/>
      <c r="Y13" s="3509"/>
      <c r="Z13" s="3509"/>
      <c r="AA13" s="3509"/>
      <c r="AB13" s="3509"/>
      <c r="AC13" s="3509"/>
      <c r="AD13" s="3117"/>
      <c r="AE13" s="3213"/>
      <c r="AF13" s="3117"/>
      <c r="AG13" s="3117"/>
      <c r="AH13" s="3117"/>
      <c r="AI13" s="3197"/>
      <c r="AJ13" s="3197"/>
      <c r="AK13" s="3197"/>
      <c r="AL13" s="3197"/>
      <c r="AM13" s="3197"/>
      <c r="AN13" s="3197"/>
      <c r="AO13" s="3197"/>
      <c r="AP13" s="3197"/>
      <c r="AQ13" s="3197"/>
      <c r="AR13" s="3197"/>
      <c r="AS13" s="3197"/>
      <c r="AT13" s="3197"/>
      <c r="AU13" s="3197"/>
      <c r="AV13" s="3197"/>
      <c r="AW13" s="3197"/>
    </row>
    <row r="14" spans="1:49" s="3198" customFormat="1" ht="9.75" customHeight="1">
      <c r="A14" s="3194"/>
      <c r="B14" s="3507"/>
      <c r="C14" s="3548"/>
      <c r="D14" s="3117"/>
      <c r="E14" s="3544"/>
      <c r="F14" s="3540"/>
      <c r="G14" s="3509"/>
      <c r="H14" s="3509"/>
      <c r="I14" s="3509"/>
      <c r="J14" s="3509"/>
      <c r="K14" s="3509"/>
      <c r="L14" s="3509"/>
      <c r="M14" s="3509"/>
      <c r="N14" s="3509"/>
      <c r="O14" s="3509"/>
      <c r="P14" s="3509"/>
      <c r="Q14" s="6287" t="s">
        <v>6830</v>
      </c>
      <c r="R14" s="6287"/>
      <c r="S14" s="6287"/>
      <c r="T14" s="6287"/>
      <c r="U14" s="6287"/>
      <c r="V14" s="3509"/>
      <c r="W14" s="6272" t="s">
        <v>6831</v>
      </c>
      <c r="X14" s="6287"/>
      <c r="Y14" s="6287"/>
      <c r="Z14" s="6287"/>
      <c r="AA14" s="6287"/>
      <c r="AB14" s="3509"/>
      <c r="AC14" s="3509"/>
      <c r="AD14" s="3117"/>
      <c r="AE14" s="3213"/>
      <c r="AF14" s="3117"/>
      <c r="AG14" s="3117"/>
      <c r="AH14" s="3117"/>
      <c r="AI14" s="3197"/>
      <c r="AJ14" s="3197"/>
      <c r="AK14" s="3197"/>
      <c r="AL14" s="3197"/>
      <c r="AM14" s="3197"/>
      <c r="AN14" s="3197"/>
      <c r="AO14" s="3197"/>
      <c r="AP14" s="3197"/>
      <c r="AQ14" s="3197"/>
      <c r="AR14" s="3197"/>
      <c r="AS14" s="3197"/>
      <c r="AT14" s="3197"/>
      <c r="AU14" s="3197"/>
      <c r="AV14" s="3197"/>
      <c r="AW14" s="3197"/>
    </row>
    <row r="15" spans="1:49" s="3198" customFormat="1" ht="9.75" customHeight="1">
      <c r="A15" s="3194"/>
      <c r="B15" s="3507"/>
      <c r="C15" s="3548"/>
      <c r="D15" s="3117"/>
      <c r="E15" s="3544"/>
      <c r="F15" s="3540"/>
      <c r="G15" s="3509"/>
      <c r="H15" s="3509"/>
      <c r="I15" s="3509"/>
      <c r="J15" s="3509"/>
      <c r="K15" s="3509"/>
      <c r="L15" s="3509"/>
      <c r="M15" s="3509"/>
      <c r="N15" s="3509"/>
      <c r="O15" s="3509"/>
      <c r="P15" s="3509"/>
      <c r="Q15" s="6289" t="s">
        <v>91</v>
      </c>
      <c r="R15" s="6289"/>
      <c r="S15" s="6289"/>
      <c r="T15" s="6289"/>
      <c r="U15" s="6289"/>
      <c r="V15" s="3509"/>
      <c r="W15" s="6289" t="s">
        <v>91</v>
      </c>
      <c r="X15" s="6289"/>
      <c r="Y15" s="6289"/>
      <c r="Z15" s="6289"/>
      <c r="AA15" s="6289"/>
      <c r="AB15" s="3509"/>
      <c r="AC15" s="3509"/>
      <c r="AD15" s="3117"/>
      <c r="AE15" s="3213"/>
      <c r="AF15" s="3117"/>
      <c r="AG15" s="3117"/>
      <c r="AH15" s="3117"/>
      <c r="AI15" s="3197"/>
      <c r="AJ15" s="3197"/>
      <c r="AK15" s="3197"/>
      <c r="AL15" s="3197"/>
      <c r="AM15" s="3197"/>
      <c r="AN15" s="3197"/>
      <c r="AO15" s="3197"/>
      <c r="AP15" s="3197"/>
      <c r="AQ15" s="3197"/>
      <c r="AR15" s="3197"/>
      <c r="AS15" s="3197"/>
      <c r="AT15" s="3197"/>
      <c r="AU15" s="3197"/>
      <c r="AV15" s="3197"/>
      <c r="AW15" s="3197"/>
    </row>
    <row r="16" spans="1:49" s="3198" customFormat="1" ht="4.5" customHeight="1">
      <c r="A16" s="3194"/>
      <c r="B16" s="3507"/>
      <c r="C16" s="3548"/>
      <c r="D16" s="3117"/>
      <c r="E16" s="3544"/>
      <c r="F16" s="3540"/>
      <c r="G16" s="3509"/>
      <c r="H16" s="3509"/>
      <c r="I16" s="3509"/>
      <c r="J16" s="3509"/>
      <c r="K16" s="3509"/>
      <c r="L16" s="3509"/>
      <c r="M16" s="3509"/>
      <c r="N16" s="3509"/>
      <c r="O16" s="3509"/>
      <c r="P16" s="3509"/>
      <c r="Q16" s="3631"/>
      <c r="R16" s="3509"/>
      <c r="S16" s="3509"/>
      <c r="T16" s="3509"/>
      <c r="U16" s="3509"/>
      <c r="V16" s="3509"/>
      <c r="W16" s="3631"/>
      <c r="X16" s="3509"/>
      <c r="Y16" s="3509"/>
      <c r="Z16" s="3509"/>
      <c r="AA16" s="3509"/>
      <c r="AB16" s="3509"/>
      <c r="AC16" s="3509"/>
      <c r="AD16" s="3117"/>
      <c r="AE16" s="3213"/>
      <c r="AF16" s="3117"/>
      <c r="AG16" s="3117"/>
      <c r="AH16" s="3117"/>
      <c r="AI16" s="3197"/>
      <c r="AJ16" s="3197"/>
      <c r="AK16" s="3197"/>
      <c r="AL16" s="3197"/>
      <c r="AM16" s="3197"/>
      <c r="AN16" s="3197"/>
      <c r="AO16" s="3197"/>
      <c r="AP16" s="3197"/>
      <c r="AQ16" s="3197"/>
      <c r="AR16" s="3197"/>
      <c r="AS16" s="3197"/>
      <c r="AT16" s="3197"/>
      <c r="AU16" s="3197"/>
      <c r="AV16" s="3197"/>
      <c r="AW16" s="3197"/>
    </row>
    <row r="17" spans="1:49" s="3198" customFormat="1" ht="9.75" customHeight="1">
      <c r="A17" s="3194"/>
      <c r="B17" s="3507"/>
      <c r="C17" s="3548"/>
      <c r="D17" s="3117"/>
      <c r="E17" s="3544"/>
      <c r="F17" s="3540"/>
      <c r="G17" s="3509"/>
      <c r="H17" s="3509"/>
      <c r="I17" s="3509"/>
      <c r="J17" s="3509"/>
      <c r="K17" s="3509"/>
      <c r="L17" s="3509"/>
      <c r="M17" s="3509"/>
      <c r="N17" s="3509"/>
      <c r="O17" s="3509"/>
      <c r="P17" s="3509"/>
      <c r="Q17" s="3509"/>
      <c r="R17" s="3509"/>
      <c r="S17" s="3509"/>
      <c r="T17" s="3546">
        <v>3201</v>
      </c>
      <c r="U17" s="3509"/>
      <c r="V17" s="3509"/>
      <c r="W17" s="3509"/>
      <c r="X17" s="3509"/>
      <c r="Y17" s="3509"/>
      <c r="Z17" s="3546">
        <v>3202</v>
      </c>
      <c r="AA17" s="3509"/>
      <c r="AB17" s="3509"/>
      <c r="AC17" s="3509"/>
      <c r="AD17" s="3117"/>
      <c r="AE17" s="3213"/>
      <c r="AF17" s="3117"/>
      <c r="AG17" s="3117"/>
      <c r="AH17" s="3117"/>
      <c r="AI17" s="3197"/>
      <c r="AJ17" s="3197"/>
      <c r="AK17" s="3197"/>
      <c r="AL17" s="3197"/>
      <c r="AM17" s="3197"/>
      <c r="AN17" s="3197"/>
      <c r="AO17" s="3197"/>
      <c r="AP17" s="3197"/>
      <c r="AQ17" s="3197"/>
      <c r="AR17" s="3197"/>
      <c r="AS17" s="3197"/>
      <c r="AT17" s="3197"/>
      <c r="AU17" s="3197"/>
      <c r="AV17" s="3197"/>
      <c r="AW17" s="3197"/>
    </row>
    <row r="18" spans="1:49" s="3198" customFormat="1" ht="11.25" customHeight="1">
      <c r="A18" s="3194"/>
      <c r="B18" s="3507"/>
      <c r="C18" s="3632" t="s">
        <v>86</v>
      </c>
      <c r="D18" s="3117"/>
      <c r="E18" s="3544" t="s">
        <v>407</v>
      </c>
      <c r="F18" s="3540"/>
      <c r="G18" s="3509"/>
      <c r="H18" s="3509"/>
      <c r="I18" s="3509"/>
      <c r="J18" s="3509"/>
      <c r="K18" s="3509"/>
      <c r="L18" s="3509"/>
      <c r="M18" s="3509"/>
      <c r="N18" s="3509"/>
      <c r="O18" s="3509"/>
      <c r="P18" s="3509"/>
      <c r="Q18" s="6290" t="s">
        <v>135</v>
      </c>
      <c r="R18" s="6291"/>
      <c r="S18" s="6292"/>
      <c r="T18" s="6293"/>
      <c r="U18" s="3509"/>
      <c r="V18" s="3509"/>
      <c r="W18" s="6251"/>
      <c r="X18" s="6291"/>
      <c r="Y18" s="6292"/>
      <c r="Z18" s="6293"/>
      <c r="AA18" s="3509"/>
      <c r="AB18" s="3509"/>
      <c r="AC18" s="3509"/>
      <c r="AD18" s="3117"/>
      <c r="AE18" s="3213"/>
      <c r="AF18" s="3117"/>
      <c r="AG18" s="3117"/>
      <c r="AH18" s="3117"/>
      <c r="AI18" s="3197"/>
      <c r="AJ18" s="3197"/>
      <c r="AK18" s="3197"/>
      <c r="AL18" s="3197"/>
      <c r="AM18" s="3197"/>
      <c r="AN18" s="3197"/>
      <c r="AO18" s="3197"/>
      <c r="AP18" s="3197"/>
      <c r="AQ18" s="3197"/>
      <c r="AR18" s="3197"/>
      <c r="AS18" s="3197"/>
      <c r="AT18" s="3197"/>
      <c r="AU18" s="3197"/>
      <c r="AV18" s="3197"/>
      <c r="AW18" s="3197"/>
    </row>
    <row r="19" spans="1:49" s="3198" customFormat="1" ht="11.25" customHeight="1">
      <c r="A19" s="3194"/>
      <c r="B19" s="3507"/>
      <c r="C19" s="3488"/>
      <c r="D19" s="3117"/>
      <c r="E19" s="3633" t="s">
        <v>408</v>
      </c>
      <c r="F19" s="3540"/>
      <c r="G19" s="3509"/>
      <c r="H19" s="3509"/>
      <c r="I19" s="3509"/>
      <c r="J19" s="3509"/>
      <c r="K19" s="3509"/>
      <c r="L19" s="3509"/>
      <c r="M19" s="3509"/>
      <c r="N19" s="3509"/>
      <c r="O19" s="3509"/>
      <c r="P19" s="3509"/>
      <c r="Q19" s="6251"/>
      <c r="R19" s="6294"/>
      <c r="S19" s="6295"/>
      <c r="T19" s="6296"/>
      <c r="U19" s="3509"/>
      <c r="V19" s="3509"/>
      <c r="W19" s="6251"/>
      <c r="X19" s="6294"/>
      <c r="Y19" s="6295"/>
      <c r="Z19" s="6296"/>
      <c r="AA19" s="3509"/>
      <c r="AB19" s="3509"/>
      <c r="AC19" s="3509"/>
      <c r="AD19" s="3117"/>
      <c r="AE19" s="3213"/>
      <c r="AF19" s="3117"/>
      <c r="AG19" s="3117"/>
      <c r="AH19" s="3117"/>
      <c r="AI19" s="3197"/>
      <c r="AJ19" s="3197"/>
      <c r="AK19" s="3197"/>
      <c r="AL19" s="3197"/>
      <c r="AM19" s="3197"/>
      <c r="AN19" s="3197"/>
      <c r="AO19" s="3197"/>
      <c r="AP19" s="3197"/>
      <c r="AQ19" s="3197"/>
      <c r="AR19" s="3197"/>
      <c r="AS19" s="3197"/>
      <c r="AT19" s="3197"/>
      <c r="AU19" s="3197"/>
      <c r="AV19" s="3197"/>
      <c r="AW19" s="3197"/>
    </row>
    <row r="20" spans="1:49" s="3198" customFormat="1" ht="9.75" customHeight="1">
      <c r="A20" s="3194"/>
      <c r="B20" s="3507"/>
      <c r="C20" s="3488"/>
      <c r="D20" s="3117"/>
      <c r="E20" s="3544"/>
      <c r="F20" s="3540"/>
      <c r="G20" s="3509"/>
      <c r="H20" s="3509"/>
      <c r="I20" s="3509"/>
      <c r="J20" s="3509"/>
      <c r="K20" s="3509"/>
      <c r="L20" s="3509"/>
      <c r="M20" s="3509"/>
      <c r="N20" s="3509"/>
      <c r="O20" s="3509"/>
      <c r="P20" s="3509"/>
      <c r="Q20" s="3509"/>
      <c r="R20" s="3509"/>
      <c r="S20" s="3509"/>
      <c r="T20" s="3509"/>
      <c r="U20" s="3509"/>
      <c r="V20" s="3509"/>
      <c r="W20" s="3509"/>
      <c r="X20" s="3509"/>
      <c r="Y20" s="3509"/>
      <c r="Z20" s="3509"/>
      <c r="AA20" s="3509"/>
      <c r="AB20" s="3509"/>
      <c r="AC20" s="3509"/>
      <c r="AD20" s="3117"/>
      <c r="AE20" s="3213"/>
      <c r="AF20" s="3117"/>
      <c r="AG20" s="3117"/>
      <c r="AH20" s="3117"/>
      <c r="AI20" s="3197"/>
      <c r="AJ20" s="3197"/>
      <c r="AK20" s="3197"/>
      <c r="AL20" s="3197"/>
      <c r="AM20" s="3197"/>
      <c r="AN20" s="3197"/>
      <c r="AO20" s="3197"/>
      <c r="AP20" s="3197"/>
      <c r="AQ20" s="3197"/>
      <c r="AR20" s="3197"/>
      <c r="AS20" s="3197"/>
      <c r="AT20" s="3197"/>
      <c r="AU20" s="3197"/>
      <c r="AV20" s="3197"/>
      <c r="AW20" s="3197"/>
    </row>
    <row r="21" spans="1:49" s="3198" customFormat="1" ht="9.75" customHeight="1">
      <c r="A21" s="3194"/>
      <c r="B21" s="3507"/>
      <c r="C21" s="3632" t="s">
        <v>89</v>
      </c>
      <c r="D21" s="3117"/>
      <c r="E21" s="3544" t="s">
        <v>405</v>
      </c>
      <c r="F21" s="3540"/>
      <c r="G21" s="3509"/>
      <c r="H21" s="3509"/>
      <c r="I21" s="3509"/>
      <c r="J21" s="3509"/>
      <c r="K21" s="3509"/>
      <c r="L21" s="3509"/>
      <c r="M21" s="3509"/>
      <c r="N21" s="3509"/>
      <c r="O21" s="3509"/>
      <c r="P21" s="3509"/>
      <c r="Q21" s="3509"/>
      <c r="R21" s="3509"/>
      <c r="S21" s="3509"/>
      <c r="T21" s="3509"/>
      <c r="U21" s="3509"/>
      <c r="V21" s="3509"/>
      <c r="W21" s="3509"/>
      <c r="X21" s="3509"/>
      <c r="Y21" s="3509"/>
      <c r="Z21" s="3509"/>
      <c r="AA21" s="3509"/>
      <c r="AB21" s="3509"/>
      <c r="AC21" s="3509"/>
      <c r="AD21" s="3117"/>
      <c r="AE21" s="3213"/>
      <c r="AF21" s="3117"/>
      <c r="AG21" s="3117"/>
      <c r="AH21" s="3117"/>
      <c r="AI21" s="3197"/>
      <c r="AJ21" s="3197"/>
      <c r="AK21" s="3197"/>
      <c r="AL21" s="3197"/>
      <c r="AM21" s="3197"/>
      <c r="AN21" s="3197"/>
      <c r="AO21" s="3197"/>
      <c r="AP21" s="3197"/>
      <c r="AQ21" s="3197"/>
      <c r="AR21" s="3197"/>
      <c r="AS21" s="3197"/>
      <c r="AT21" s="3197"/>
      <c r="AU21" s="3197"/>
      <c r="AV21" s="3197"/>
      <c r="AW21" s="3197"/>
    </row>
    <row r="22" spans="1:49" s="3198" customFormat="1" ht="9.75" customHeight="1">
      <c r="A22" s="3194"/>
      <c r="B22" s="3507"/>
      <c r="C22" s="3488"/>
      <c r="D22" s="3117"/>
      <c r="E22" s="3633" t="s">
        <v>406</v>
      </c>
      <c r="F22" s="3540"/>
      <c r="G22" s="3509"/>
      <c r="H22" s="3509"/>
      <c r="I22" s="3509"/>
      <c r="J22" s="3509"/>
      <c r="K22" s="3509"/>
      <c r="L22" s="3509"/>
      <c r="M22" s="3509"/>
      <c r="N22" s="3509"/>
      <c r="O22" s="3509"/>
      <c r="P22" s="3509"/>
      <c r="Q22" s="3509"/>
      <c r="R22" s="3509"/>
      <c r="S22" s="3509"/>
      <c r="T22" s="3509"/>
      <c r="U22" s="3509"/>
      <c r="V22" s="3509"/>
      <c r="W22" s="3509"/>
      <c r="X22" s="3509"/>
      <c r="Y22" s="3509"/>
      <c r="Z22" s="3509"/>
      <c r="AA22" s="3509"/>
      <c r="AB22" s="3509"/>
      <c r="AC22" s="3509"/>
      <c r="AD22" s="3117"/>
      <c r="AE22" s="3213"/>
      <c r="AF22" s="3117"/>
      <c r="AG22" s="3117"/>
      <c r="AH22" s="3117"/>
      <c r="AI22" s="3197"/>
      <c r="AJ22" s="3197"/>
      <c r="AK22" s="3197"/>
      <c r="AL22" s="3197"/>
      <c r="AM22" s="3197"/>
      <c r="AN22" s="3197"/>
      <c r="AO22" s="3197"/>
      <c r="AP22" s="3197"/>
      <c r="AQ22" s="3197"/>
      <c r="AR22" s="3197"/>
      <c r="AS22" s="3197"/>
      <c r="AT22" s="3197"/>
      <c r="AU22" s="3197"/>
      <c r="AV22" s="3197"/>
      <c r="AW22" s="3197"/>
    </row>
    <row r="23" spans="1:49" s="3198" customFormat="1" ht="3.75" customHeight="1">
      <c r="A23" s="3194"/>
      <c r="B23" s="3507"/>
      <c r="C23" s="3488"/>
      <c r="D23" s="3117"/>
      <c r="E23" s="3544"/>
      <c r="F23" s="3540"/>
      <c r="G23" s="3509"/>
      <c r="H23" s="3509"/>
      <c r="I23" s="3509"/>
      <c r="J23" s="3509"/>
      <c r="K23" s="3509"/>
      <c r="L23" s="3509"/>
      <c r="M23" s="3509"/>
      <c r="N23" s="3509"/>
      <c r="O23" s="3509"/>
      <c r="P23" s="3509"/>
      <c r="Q23" s="3509"/>
      <c r="R23" s="3509"/>
      <c r="S23" s="3509"/>
      <c r="T23" s="3509"/>
      <c r="U23" s="3509"/>
      <c r="V23" s="3509"/>
      <c r="W23" s="3509"/>
      <c r="X23" s="3509"/>
      <c r="Y23" s="3509"/>
      <c r="Z23" s="3509"/>
      <c r="AA23" s="3509"/>
      <c r="AB23" s="3509"/>
      <c r="AC23" s="3509"/>
      <c r="AD23" s="3117"/>
      <c r="AE23" s="3213"/>
      <c r="AF23" s="3117"/>
      <c r="AG23" s="3117"/>
      <c r="AH23" s="3117"/>
      <c r="AI23" s="3197"/>
      <c r="AJ23" s="3197"/>
      <c r="AK23" s="3197"/>
      <c r="AL23" s="3197"/>
      <c r="AM23" s="3197"/>
      <c r="AN23" s="3197"/>
      <c r="AO23" s="3197"/>
      <c r="AP23" s="3197"/>
      <c r="AQ23" s="3197"/>
      <c r="AR23" s="3197"/>
      <c r="AS23" s="3197"/>
      <c r="AT23" s="3197"/>
      <c r="AU23" s="3197"/>
      <c r="AV23" s="3197"/>
      <c r="AW23" s="3197"/>
    </row>
    <row r="24" spans="1:49" s="3198" customFormat="1" ht="11.25" customHeight="1">
      <c r="A24" s="3194"/>
      <c r="B24" s="3507"/>
      <c r="C24" s="3488"/>
      <c r="D24" s="3117"/>
      <c r="E24" s="3544" t="s">
        <v>6832</v>
      </c>
      <c r="F24" s="3540"/>
      <c r="G24" s="3509"/>
      <c r="H24" s="3509"/>
      <c r="I24" s="3509"/>
      <c r="J24" s="3509"/>
      <c r="K24" s="3509"/>
      <c r="L24" s="3509"/>
      <c r="M24" s="3509"/>
      <c r="N24" s="3509"/>
      <c r="O24" s="3509"/>
      <c r="P24" s="3509"/>
      <c r="Q24" s="6290" t="s">
        <v>140</v>
      </c>
      <c r="R24" s="6291"/>
      <c r="S24" s="6292"/>
      <c r="T24" s="6293"/>
      <c r="U24" s="3509"/>
      <c r="V24" s="3509"/>
      <c r="W24" s="6251"/>
      <c r="X24" s="6291"/>
      <c r="Y24" s="6292"/>
      <c r="Z24" s="6293"/>
      <c r="AA24" s="3509"/>
      <c r="AB24" s="3509"/>
      <c r="AC24" s="3509"/>
      <c r="AD24" s="3117"/>
      <c r="AE24" s="3213"/>
      <c r="AF24" s="3117"/>
      <c r="AG24" s="3117"/>
      <c r="AH24" s="3117"/>
      <c r="AI24" s="3197"/>
      <c r="AJ24" s="3197"/>
      <c r="AK24" s="3197"/>
      <c r="AL24" s="3197"/>
      <c r="AM24" s="3197"/>
      <c r="AN24" s="3197"/>
      <c r="AO24" s="3197"/>
      <c r="AP24" s="3197"/>
      <c r="AQ24" s="3197"/>
      <c r="AR24" s="3197"/>
      <c r="AS24" s="3197"/>
      <c r="AT24" s="3197"/>
      <c r="AU24" s="3197"/>
      <c r="AV24" s="3197"/>
      <c r="AW24" s="3197"/>
    </row>
    <row r="25" spans="1:49" s="3198" customFormat="1" ht="11.25" customHeight="1">
      <c r="A25" s="3194"/>
      <c r="B25" s="3507"/>
      <c r="C25" s="3488"/>
      <c r="D25" s="3117"/>
      <c r="E25" s="3633" t="s">
        <v>6833</v>
      </c>
      <c r="F25" s="3540"/>
      <c r="G25" s="3509"/>
      <c r="H25" s="3509"/>
      <c r="I25" s="3509"/>
      <c r="J25" s="3509"/>
      <c r="K25" s="3509"/>
      <c r="L25" s="3509"/>
      <c r="M25" s="3509"/>
      <c r="N25" s="3509"/>
      <c r="O25" s="3509"/>
      <c r="P25" s="3509"/>
      <c r="Q25" s="6251"/>
      <c r="R25" s="6294"/>
      <c r="S25" s="6295"/>
      <c r="T25" s="6296"/>
      <c r="U25" s="3509"/>
      <c r="V25" s="3509"/>
      <c r="W25" s="6251"/>
      <c r="X25" s="6294"/>
      <c r="Y25" s="6295"/>
      <c r="Z25" s="6296"/>
      <c r="AA25" s="3509"/>
      <c r="AB25" s="3509"/>
      <c r="AC25" s="3509"/>
      <c r="AD25" s="3117"/>
      <c r="AE25" s="3213"/>
      <c r="AF25" s="3117"/>
      <c r="AG25" s="3117"/>
      <c r="AH25" s="3117"/>
      <c r="AI25" s="3197"/>
      <c r="AJ25" s="3197"/>
      <c r="AK25" s="3197"/>
      <c r="AL25" s="3197"/>
      <c r="AM25" s="3197"/>
      <c r="AN25" s="3197"/>
      <c r="AO25" s="3197"/>
      <c r="AP25" s="3197"/>
      <c r="AQ25" s="3197"/>
      <c r="AR25" s="3197"/>
      <c r="AS25" s="3197"/>
      <c r="AT25" s="3197"/>
      <c r="AU25" s="3197"/>
      <c r="AV25" s="3197"/>
      <c r="AW25" s="3197"/>
    </row>
    <row r="26" spans="1:49" s="3198" customFormat="1" ht="9.75" customHeight="1">
      <c r="A26" s="3194"/>
      <c r="B26" s="3507"/>
      <c r="C26" s="3548"/>
      <c r="D26" s="3117"/>
      <c r="E26" s="3544"/>
      <c r="F26" s="3540"/>
      <c r="G26" s="3509"/>
      <c r="H26" s="3509"/>
      <c r="I26" s="3509"/>
      <c r="J26" s="3509"/>
      <c r="K26" s="3509"/>
      <c r="L26" s="3509"/>
      <c r="M26" s="3509"/>
      <c r="N26" s="3509"/>
      <c r="O26" s="3509"/>
      <c r="P26" s="3509"/>
      <c r="Q26" s="3509"/>
      <c r="R26" s="3509"/>
      <c r="S26" s="3509"/>
      <c r="T26" s="3509"/>
      <c r="U26" s="3509"/>
      <c r="V26" s="3509"/>
      <c r="W26" s="3509"/>
      <c r="X26" s="3509"/>
      <c r="Y26" s="3509"/>
      <c r="Z26" s="3509"/>
      <c r="AA26" s="3509"/>
      <c r="AB26" s="3509"/>
      <c r="AC26" s="3509"/>
      <c r="AD26" s="3117"/>
      <c r="AE26" s="3213"/>
      <c r="AF26" s="3117"/>
      <c r="AG26" s="3117"/>
      <c r="AH26" s="3117"/>
      <c r="AI26" s="3197"/>
      <c r="AJ26" s="3197"/>
      <c r="AK26" s="3197"/>
      <c r="AL26" s="3197"/>
      <c r="AM26" s="3197"/>
      <c r="AN26" s="3197"/>
      <c r="AO26" s="3197"/>
      <c r="AP26" s="3197"/>
      <c r="AQ26" s="3197"/>
      <c r="AR26" s="3197"/>
      <c r="AS26" s="3197"/>
      <c r="AT26" s="3197"/>
      <c r="AU26" s="3197"/>
      <c r="AV26" s="3197"/>
      <c r="AW26" s="3197"/>
    </row>
    <row r="27" spans="1:49" s="3198" customFormat="1" ht="11.25" customHeight="1">
      <c r="A27" s="3194"/>
      <c r="B27" s="3507"/>
      <c r="C27" s="3488"/>
      <c r="D27" s="3117"/>
      <c r="E27" s="3544" t="s">
        <v>6834</v>
      </c>
      <c r="F27" s="3540"/>
      <c r="G27" s="3509"/>
      <c r="H27" s="3509"/>
      <c r="I27" s="3509"/>
      <c r="J27" s="3509"/>
      <c r="K27" s="3509"/>
      <c r="L27" s="3509"/>
      <c r="M27" s="3509"/>
      <c r="N27" s="3509"/>
      <c r="O27" s="3509"/>
      <c r="P27" s="3509"/>
      <c r="Q27" s="6290" t="s">
        <v>141</v>
      </c>
      <c r="R27" s="6291"/>
      <c r="S27" s="6292"/>
      <c r="T27" s="6293"/>
      <c r="U27" s="3509"/>
      <c r="V27" s="3509"/>
      <c r="W27" s="6251"/>
      <c r="X27" s="6291"/>
      <c r="Y27" s="6292"/>
      <c r="Z27" s="6293"/>
      <c r="AA27" s="3509"/>
      <c r="AB27" s="3509"/>
      <c r="AC27" s="3509"/>
      <c r="AD27" s="3117"/>
      <c r="AE27" s="3213"/>
      <c r="AF27" s="3117"/>
      <c r="AG27" s="3117"/>
      <c r="AH27" s="3117"/>
      <c r="AI27" s="3197"/>
      <c r="AJ27" s="3197"/>
      <c r="AK27" s="3197"/>
      <c r="AL27" s="3197"/>
      <c r="AM27" s="3197"/>
      <c r="AN27" s="3197"/>
      <c r="AO27" s="3197"/>
      <c r="AP27" s="3197"/>
      <c r="AQ27" s="3197"/>
      <c r="AR27" s="3197"/>
      <c r="AS27" s="3197"/>
      <c r="AT27" s="3197"/>
      <c r="AU27" s="3197"/>
      <c r="AV27" s="3197"/>
      <c r="AW27" s="3197"/>
    </row>
    <row r="28" spans="1:49" s="3198" customFormat="1" ht="11.25" customHeight="1">
      <c r="A28" s="3194"/>
      <c r="B28" s="3507"/>
      <c r="C28" s="3488"/>
      <c r="D28" s="3117"/>
      <c r="E28" s="3633" t="s">
        <v>6835</v>
      </c>
      <c r="F28" s="3540"/>
      <c r="G28" s="3509"/>
      <c r="H28" s="3509"/>
      <c r="I28" s="3509"/>
      <c r="J28" s="3509"/>
      <c r="K28" s="3509"/>
      <c r="L28" s="3509"/>
      <c r="M28" s="3509"/>
      <c r="N28" s="3509"/>
      <c r="O28" s="3509"/>
      <c r="P28" s="3509"/>
      <c r="Q28" s="6251"/>
      <c r="R28" s="6294"/>
      <c r="S28" s="6295"/>
      <c r="T28" s="6296"/>
      <c r="U28" s="3509"/>
      <c r="V28" s="3509"/>
      <c r="W28" s="6251"/>
      <c r="X28" s="6294"/>
      <c r="Y28" s="6295"/>
      <c r="Z28" s="6296"/>
      <c r="AA28" s="3509"/>
      <c r="AB28" s="3509"/>
      <c r="AC28" s="3509"/>
      <c r="AD28" s="3117"/>
      <c r="AE28" s="3213"/>
      <c r="AF28" s="3117"/>
      <c r="AG28" s="3117"/>
      <c r="AH28" s="3117"/>
      <c r="AI28" s="3197"/>
      <c r="AJ28" s="3197"/>
      <c r="AK28" s="3197"/>
      <c r="AL28" s="3197"/>
      <c r="AM28" s="3197"/>
      <c r="AN28" s="3197"/>
      <c r="AO28" s="3197"/>
      <c r="AP28" s="3197"/>
      <c r="AQ28" s="3197"/>
      <c r="AR28" s="3197"/>
      <c r="AS28" s="3197"/>
      <c r="AT28" s="3197"/>
      <c r="AU28" s="3197"/>
      <c r="AV28" s="3197"/>
      <c r="AW28" s="3197"/>
    </row>
    <row r="29" spans="1:49" s="3198" customFormat="1" ht="9.75" customHeight="1">
      <c r="A29" s="3194"/>
      <c r="B29" s="3507"/>
      <c r="C29" s="3548"/>
      <c r="D29" s="3117"/>
      <c r="E29" s="3544"/>
      <c r="F29" s="3540"/>
      <c r="G29" s="3509"/>
      <c r="H29" s="3509"/>
      <c r="I29" s="3509"/>
      <c r="J29" s="3509"/>
      <c r="K29" s="3509"/>
      <c r="L29" s="3509"/>
      <c r="M29" s="3509"/>
      <c r="N29" s="3509"/>
      <c r="O29" s="3509"/>
      <c r="P29" s="3509"/>
      <c r="Q29" s="3509"/>
      <c r="R29" s="3509"/>
      <c r="S29" s="3509"/>
      <c r="T29" s="3509"/>
      <c r="U29" s="3509"/>
      <c r="V29" s="3509"/>
      <c r="W29" s="3509"/>
      <c r="X29" s="3509"/>
      <c r="Y29" s="3509"/>
      <c r="Z29" s="3509"/>
      <c r="AA29" s="3509"/>
      <c r="AB29" s="3509"/>
      <c r="AC29" s="3509"/>
      <c r="AD29" s="3117"/>
      <c r="AE29" s="3213"/>
      <c r="AF29" s="3117"/>
      <c r="AG29" s="3117"/>
      <c r="AH29" s="3117"/>
      <c r="AI29" s="3197"/>
      <c r="AJ29" s="3197"/>
      <c r="AK29" s="3197"/>
      <c r="AL29" s="3197"/>
      <c r="AM29" s="3197"/>
      <c r="AN29" s="3197"/>
      <c r="AO29" s="3197"/>
      <c r="AP29" s="3197"/>
      <c r="AQ29" s="3197"/>
      <c r="AR29" s="3197"/>
      <c r="AS29" s="3197"/>
      <c r="AT29" s="3197"/>
      <c r="AU29" s="3197"/>
      <c r="AV29" s="3197"/>
      <c r="AW29" s="3197"/>
    </row>
    <row r="30" spans="1:49" s="3198" customFormat="1" ht="11.25" customHeight="1">
      <c r="A30" s="3194"/>
      <c r="B30" s="3507"/>
      <c r="C30" s="3488"/>
      <c r="D30" s="3117"/>
      <c r="E30" s="3544" t="s">
        <v>6836</v>
      </c>
      <c r="F30" s="3540"/>
      <c r="G30" s="3509"/>
      <c r="H30" s="3509"/>
      <c r="I30" s="3509"/>
      <c r="J30" s="3509"/>
      <c r="K30" s="3509"/>
      <c r="L30" s="3509"/>
      <c r="M30" s="3509"/>
      <c r="N30" s="3509"/>
      <c r="O30" s="3509"/>
      <c r="P30" s="3509"/>
      <c r="Q30" s="6290" t="s">
        <v>143</v>
      </c>
      <c r="R30" s="6291"/>
      <c r="S30" s="6292"/>
      <c r="T30" s="6293"/>
      <c r="U30" s="3509"/>
      <c r="V30" s="3509"/>
      <c r="W30" s="6251"/>
      <c r="X30" s="6291"/>
      <c r="Y30" s="6292"/>
      <c r="Z30" s="6293"/>
      <c r="AA30" s="3509"/>
      <c r="AB30" s="3509"/>
      <c r="AC30" s="3509"/>
      <c r="AD30" s="3117"/>
      <c r="AE30" s="3213"/>
      <c r="AF30" s="3117"/>
      <c r="AG30" s="3117"/>
      <c r="AH30" s="3117"/>
      <c r="AI30" s="3197"/>
      <c r="AJ30" s="3197"/>
      <c r="AK30" s="3197"/>
      <c r="AL30" s="3197"/>
      <c r="AM30" s="3197"/>
      <c r="AN30" s="3197"/>
      <c r="AO30" s="3197"/>
      <c r="AP30" s="3197"/>
      <c r="AQ30" s="3197"/>
      <c r="AR30" s="3197"/>
      <c r="AS30" s="3197"/>
      <c r="AT30" s="3197"/>
      <c r="AU30" s="3197"/>
      <c r="AV30" s="3197"/>
      <c r="AW30" s="3197"/>
    </row>
    <row r="31" spans="1:49" s="3198" customFormat="1" ht="11.25" customHeight="1">
      <c r="A31" s="3194"/>
      <c r="B31" s="3507"/>
      <c r="C31" s="3488"/>
      <c r="D31" s="3117"/>
      <c r="E31" s="3633" t="s">
        <v>6837</v>
      </c>
      <c r="F31" s="3540"/>
      <c r="G31" s="3509"/>
      <c r="H31" s="3509"/>
      <c r="I31" s="3509"/>
      <c r="J31" s="3509"/>
      <c r="K31" s="3509"/>
      <c r="L31" s="3509"/>
      <c r="M31" s="3509"/>
      <c r="N31" s="3509"/>
      <c r="O31" s="3509"/>
      <c r="P31" s="3509"/>
      <c r="Q31" s="6251"/>
      <c r="R31" s="6294"/>
      <c r="S31" s="6295"/>
      <c r="T31" s="6296"/>
      <c r="U31" s="3509"/>
      <c r="V31" s="3509"/>
      <c r="W31" s="6251"/>
      <c r="X31" s="6294"/>
      <c r="Y31" s="6295"/>
      <c r="Z31" s="6296"/>
      <c r="AA31" s="3509"/>
      <c r="AB31" s="3509"/>
      <c r="AC31" s="3509"/>
      <c r="AD31" s="3117"/>
      <c r="AE31" s="3213"/>
      <c r="AF31" s="3117"/>
      <c r="AG31" s="3117"/>
      <c r="AH31" s="3117"/>
      <c r="AI31" s="3197"/>
      <c r="AJ31" s="3197"/>
      <c r="AK31" s="3197"/>
      <c r="AL31" s="3197"/>
      <c r="AM31" s="3197"/>
      <c r="AN31" s="3197"/>
      <c r="AO31" s="3197"/>
      <c r="AP31" s="3197"/>
      <c r="AQ31" s="3197"/>
      <c r="AR31" s="3197"/>
      <c r="AS31" s="3197"/>
      <c r="AT31" s="3197"/>
      <c r="AU31" s="3197"/>
      <c r="AV31" s="3197"/>
      <c r="AW31" s="3197"/>
    </row>
    <row r="32" spans="1:49" s="3198" customFormat="1" ht="9.75" customHeight="1">
      <c r="A32" s="3194"/>
      <c r="B32" s="3507"/>
      <c r="C32" s="3548"/>
      <c r="D32" s="3117"/>
      <c r="E32" s="3544"/>
      <c r="F32" s="3540"/>
      <c r="G32" s="3509"/>
      <c r="H32" s="3509"/>
      <c r="I32" s="3509"/>
      <c r="J32" s="3509"/>
      <c r="K32" s="3509"/>
      <c r="L32" s="3509"/>
      <c r="M32" s="3509"/>
      <c r="N32" s="3509"/>
      <c r="O32" s="3509"/>
      <c r="P32" s="3509"/>
      <c r="Q32" s="3509"/>
      <c r="R32" s="3509"/>
      <c r="S32" s="3509"/>
      <c r="T32" s="3509"/>
      <c r="U32" s="3509"/>
      <c r="V32" s="3509"/>
      <c r="W32" s="3509"/>
      <c r="X32" s="3509"/>
      <c r="Y32" s="3509"/>
      <c r="Z32" s="3509"/>
      <c r="AA32" s="3509"/>
      <c r="AB32" s="3509"/>
      <c r="AC32" s="3509"/>
      <c r="AD32" s="3117"/>
      <c r="AE32" s="3213"/>
      <c r="AF32" s="3117"/>
      <c r="AG32" s="3117"/>
      <c r="AH32" s="3117"/>
      <c r="AI32" s="3197"/>
      <c r="AJ32" s="3197"/>
      <c r="AK32" s="3197"/>
      <c r="AL32" s="3197"/>
      <c r="AM32" s="3197"/>
      <c r="AN32" s="3197"/>
      <c r="AO32" s="3197"/>
      <c r="AP32" s="3197"/>
      <c r="AQ32" s="3197"/>
      <c r="AR32" s="3197"/>
      <c r="AS32" s="3197"/>
      <c r="AT32" s="3197"/>
      <c r="AU32" s="3197"/>
      <c r="AV32" s="3197"/>
      <c r="AW32" s="3197"/>
    </row>
    <row r="33" spans="1:49" s="3198" customFormat="1" ht="11.25" customHeight="1">
      <c r="A33" s="3194"/>
      <c r="B33" s="3507"/>
      <c r="C33" s="3488"/>
      <c r="D33" s="3117"/>
      <c r="E33" s="3544" t="s">
        <v>6838</v>
      </c>
      <c r="F33" s="3540"/>
      <c r="G33" s="3509"/>
      <c r="H33" s="3509"/>
      <c r="I33" s="3509"/>
      <c r="J33" s="3509"/>
      <c r="K33" s="3509"/>
      <c r="L33" s="3509"/>
      <c r="M33" s="3509"/>
      <c r="N33" s="3509"/>
      <c r="O33" s="3509"/>
      <c r="P33" s="3509"/>
      <c r="Q33" s="6290" t="s">
        <v>144</v>
      </c>
      <c r="R33" s="6291"/>
      <c r="S33" s="6292"/>
      <c r="T33" s="6293"/>
      <c r="U33" s="3509"/>
      <c r="V33" s="3509"/>
      <c r="W33" s="6251"/>
      <c r="X33" s="6291"/>
      <c r="Y33" s="6292"/>
      <c r="Z33" s="6293"/>
      <c r="AA33" s="3509"/>
      <c r="AB33" s="3509"/>
      <c r="AC33" s="3509"/>
      <c r="AD33" s="3117"/>
      <c r="AE33" s="3213"/>
      <c r="AF33" s="3117"/>
      <c r="AG33" s="3117"/>
      <c r="AH33" s="3117"/>
      <c r="AI33" s="3197"/>
      <c r="AJ33" s="3197"/>
      <c r="AK33" s="3197"/>
      <c r="AL33" s="3197"/>
      <c r="AM33" s="3197"/>
      <c r="AN33" s="3197"/>
      <c r="AO33" s="3197"/>
      <c r="AP33" s="3197"/>
      <c r="AQ33" s="3197"/>
      <c r="AR33" s="3197"/>
      <c r="AS33" s="3197"/>
      <c r="AT33" s="3197"/>
      <c r="AU33" s="3197"/>
      <c r="AV33" s="3197"/>
      <c r="AW33" s="3197"/>
    </row>
    <row r="34" spans="1:49" s="3198" customFormat="1" ht="11.25" customHeight="1">
      <c r="A34" s="3194"/>
      <c r="B34" s="3507"/>
      <c r="C34" s="3488"/>
      <c r="D34" s="3117"/>
      <c r="E34" s="3633" t="s">
        <v>6839</v>
      </c>
      <c r="F34" s="3540"/>
      <c r="G34" s="3509"/>
      <c r="H34" s="3509"/>
      <c r="I34" s="3509"/>
      <c r="J34" s="3509"/>
      <c r="K34" s="3509"/>
      <c r="L34" s="3509"/>
      <c r="M34" s="3509"/>
      <c r="N34" s="3509"/>
      <c r="O34" s="3509"/>
      <c r="P34" s="3509"/>
      <c r="Q34" s="6251"/>
      <c r="R34" s="6294"/>
      <c r="S34" s="6295"/>
      <c r="T34" s="6296"/>
      <c r="U34" s="3509"/>
      <c r="V34" s="3509"/>
      <c r="W34" s="6251"/>
      <c r="X34" s="6294"/>
      <c r="Y34" s="6295"/>
      <c r="Z34" s="6296"/>
      <c r="AA34" s="3509"/>
      <c r="AB34" s="3509"/>
      <c r="AC34" s="3509"/>
      <c r="AD34" s="3117"/>
      <c r="AE34" s="3213"/>
      <c r="AF34" s="3117"/>
      <c r="AG34" s="3117"/>
      <c r="AH34" s="3117"/>
      <c r="AI34" s="3197"/>
      <c r="AJ34" s="3197"/>
      <c r="AK34" s="3197"/>
      <c r="AL34" s="3197"/>
      <c r="AM34" s="3197"/>
      <c r="AN34" s="3197"/>
      <c r="AO34" s="3197"/>
      <c r="AP34" s="3197"/>
      <c r="AQ34" s="3197"/>
      <c r="AR34" s="3197"/>
      <c r="AS34" s="3197"/>
      <c r="AT34" s="3197"/>
      <c r="AU34" s="3197"/>
      <c r="AV34" s="3197"/>
      <c r="AW34" s="3197"/>
    </row>
    <row r="35" spans="1:49" s="3198" customFormat="1" ht="9.75" customHeight="1">
      <c r="A35" s="3194"/>
      <c r="B35" s="3507"/>
      <c r="C35" s="3548"/>
      <c r="D35" s="3117"/>
      <c r="E35" s="3544"/>
      <c r="F35" s="3540"/>
      <c r="G35" s="3509"/>
      <c r="H35" s="3509"/>
      <c r="I35" s="3509"/>
      <c r="J35" s="3509"/>
      <c r="K35" s="3509"/>
      <c r="L35" s="3509"/>
      <c r="M35" s="3509"/>
      <c r="N35" s="3509"/>
      <c r="O35" s="3509"/>
      <c r="P35" s="3509"/>
      <c r="Q35" s="3509"/>
      <c r="R35" s="3509"/>
      <c r="S35" s="3509"/>
      <c r="T35" s="3509"/>
      <c r="U35" s="3509"/>
      <c r="V35" s="3509"/>
      <c r="W35" s="3509"/>
      <c r="X35" s="3509"/>
      <c r="Y35" s="3509"/>
      <c r="Z35" s="3509"/>
      <c r="AA35" s="3509"/>
      <c r="AB35" s="3509"/>
      <c r="AC35" s="3509"/>
      <c r="AD35" s="3117"/>
      <c r="AE35" s="3213"/>
      <c r="AF35" s="3117"/>
      <c r="AG35" s="3117"/>
      <c r="AH35" s="3117"/>
      <c r="AI35" s="3197"/>
      <c r="AJ35" s="3197"/>
      <c r="AK35" s="3197"/>
      <c r="AL35" s="3197"/>
      <c r="AM35" s="3197"/>
      <c r="AN35" s="3197"/>
      <c r="AO35" s="3197"/>
      <c r="AP35" s="3197"/>
      <c r="AQ35" s="3197"/>
      <c r="AR35" s="3197"/>
      <c r="AS35" s="3197"/>
      <c r="AT35" s="3197"/>
      <c r="AU35" s="3197"/>
      <c r="AV35" s="3197"/>
      <c r="AW35" s="3197"/>
    </row>
    <row r="36" spans="1:49" ht="12.75" customHeight="1">
      <c r="B36" s="3629"/>
      <c r="C36" s="3630"/>
      <c r="D36" s="3630"/>
      <c r="E36" s="3630"/>
      <c r="F36" s="3630"/>
      <c r="G36" s="3630"/>
      <c r="H36" s="3630"/>
      <c r="I36" s="3630"/>
      <c r="J36" s="3630"/>
      <c r="K36" s="3630"/>
      <c r="L36" s="3630"/>
      <c r="M36" s="3630"/>
      <c r="N36" s="3630"/>
      <c r="O36" s="3630"/>
      <c r="P36" s="3630"/>
      <c r="Q36" s="3630"/>
      <c r="R36" s="3630"/>
      <c r="S36" s="3630"/>
      <c r="T36" s="3630"/>
      <c r="U36" s="3630"/>
      <c r="V36" s="3630"/>
      <c r="W36" s="3630"/>
      <c r="X36" s="3630"/>
      <c r="Y36" s="3630"/>
      <c r="Z36" s="3630"/>
      <c r="AA36" s="3630"/>
      <c r="AB36" s="3630"/>
      <c r="AC36" s="3630"/>
      <c r="AD36" s="3518"/>
    </row>
    <row r="37" spans="1:49" ht="12.75" customHeight="1">
      <c r="B37" s="3629"/>
      <c r="C37" s="3630"/>
      <c r="D37" s="3630"/>
      <c r="E37" s="3630"/>
      <c r="F37" s="3630"/>
      <c r="G37" s="3630"/>
      <c r="H37" s="3630"/>
      <c r="I37" s="3630"/>
      <c r="J37" s="3630"/>
      <c r="K37" s="3630"/>
      <c r="L37" s="3630"/>
      <c r="M37" s="3630"/>
      <c r="N37" s="3630"/>
      <c r="O37" s="3630"/>
      <c r="P37" s="3630"/>
      <c r="Q37" s="3630"/>
      <c r="R37" s="3630"/>
      <c r="S37" s="3630"/>
      <c r="T37" s="3630"/>
      <c r="U37" s="3630"/>
      <c r="V37" s="3630"/>
      <c r="W37" s="3630"/>
      <c r="X37" s="3630"/>
      <c r="Y37" s="3630"/>
      <c r="Z37" s="3630"/>
      <c r="AA37" s="3630"/>
      <c r="AB37" s="3630"/>
      <c r="AC37" s="3630"/>
      <c r="AD37" s="3518"/>
    </row>
    <row r="53" spans="1:35" ht="12.75" customHeight="1">
      <c r="A53" s="6297">
        <v>39</v>
      </c>
      <c r="B53" s="6297"/>
      <c r="C53" s="6297"/>
      <c r="D53" s="6297"/>
      <c r="E53" s="6297"/>
      <c r="F53" s="6297"/>
      <c r="G53" s="6297"/>
      <c r="H53" s="6297"/>
      <c r="I53" s="6297"/>
      <c r="J53" s="6297"/>
      <c r="K53" s="6297"/>
      <c r="L53" s="6297"/>
      <c r="M53" s="6297"/>
      <c r="N53" s="6297"/>
      <c r="O53" s="6297"/>
      <c r="P53" s="6297"/>
      <c r="Q53" s="6297"/>
      <c r="R53" s="6297"/>
      <c r="S53" s="6297"/>
      <c r="T53" s="6297"/>
      <c r="U53" s="6297"/>
      <c r="V53" s="6297"/>
      <c r="W53" s="6297"/>
      <c r="X53" s="6297"/>
      <c r="Y53" s="6297"/>
      <c r="Z53" s="6297"/>
      <c r="AA53" s="6297"/>
      <c r="AB53" s="6297"/>
      <c r="AC53" s="6297"/>
      <c r="AD53" s="6297"/>
      <c r="AE53" s="6297"/>
      <c r="AF53" s="6297"/>
      <c r="AG53" s="6297"/>
      <c r="AH53" s="6297"/>
      <c r="AI53" s="3471"/>
    </row>
  </sheetData>
  <sheetProtection selectLockedCells="1" selectUnlockedCells="1"/>
  <mergeCells count="30">
    <mergeCell ref="A53:AH53"/>
    <mergeCell ref="Q30:Q31"/>
    <mergeCell ref="R30:T31"/>
    <mergeCell ref="W30:W31"/>
    <mergeCell ref="X30:Z31"/>
    <mergeCell ref="Q33:Q34"/>
    <mergeCell ref="R33:T34"/>
    <mergeCell ref="W33:W34"/>
    <mergeCell ref="X33:Z34"/>
    <mergeCell ref="Q24:Q25"/>
    <mergeCell ref="R24:T25"/>
    <mergeCell ref="W24:W25"/>
    <mergeCell ref="X24:Z25"/>
    <mergeCell ref="Q27:Q28"/>
    <mergeCell ref="R27:T28"/>
    <mergeCell ref="W27:W28"/>
    <mergeCell ref="X27:Z28"/>
    <mergeCell ref="Q15:U15"/>
    <mergeCell ref="W15:AA15"/>
    <mergeCell ref="Q18:Q19"/>
    <mergeCell ref="R18:T19"/>
    <mergeCell ref="W18:W19"/>
    <mergeCell ref="X18:Z19"/>
    <mergeCell ref="Q14:U14"/>
    <mergeCell ref="W14:AA14"/>
    <mergeCell ref="A1:AH1"/>
    <mergeCell ref="A2:AH2"/>
    <mergeCell ref="A3:AH3"/>
    <mergeCell ref="B5:F6"/>
    <mergeCell ref="G5:H6"/>
  </mergeCells>
  <printOptions horizontalCentered="1" verticalCentered="1"/>
  <pageMargins left="0.15748031496063" right="0.196850393700787" top="0.31496062992126" bottom="0.27559055118110198" header="0.511811023622047" footer="0.511811023622047"/>
  <pageSetup paperSize="9" scale="66" firstPageNumber="2" orientation="portrait" useFirstPageNumber="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51"/>
  <sheetViews>
    <sheetView showGridLines="0" zoomScale="110" zoomScaleNormal="110" zoomScaleSheetLayoutView="100" workbookViewId="0">
      <selection activeCell="X210" sqref="X210:Z211"/>
    </sheetView>
  </sheetViews>
  <sheetFormatPr defaultColWidth="9.109375" defaultRowHeight="12.75" customHeight="1"/>
  <cols>
    <col min="1" max="1" width="4.33203125" style="435" customWidth="1"/>
    <col min="2" max="5" width="3.88671875" style="435" customWidth="1"/>
    <col min="6" max="6" width="4.109375" style="435" customWidth="1"/>
    <col min="7" max="8" width="4" style="435" customWidth="1"/>
    <col min="9" max="12" width="3.88671875" style="435" customWidth="1"/>
    <col min="13" max="13" width="4.5546875" style="435" customWidth="1"/>
    <col min="14" max="16" width="3.6640625" style="435" customWidth="1"/>
    <col min="17" max="17" width="4" style="435" customWidth="1"/>
    <col min="18" max="24" width="3.88671875" style="435" customWidth="1"/>
    <col min="25" max="25" width="4" style="435" customWidth="1"/>
    <col min="26" max="29" width="3.88671875" style="435" customWidth="1"/>
    <col min="30" max="30" width="4.109375" style="435" customWidth="1"/>
    <col min="31" max="31" width="3.88671875" style="435" customWidth="1"/>
    <col min="32" max="32" width="3.5546875" style="251" hidden="1" customWidth="1"/>
    <col min="33" max="33" width="2.33203125" style="435" hidden="1" customWidth="1"/>
    <col min="34" max="16384" width="9.109375" style="435"/>
  </cols>
  <sheetData>
    <row r="1" spans="1:33" ht="11.25" customHeight="1">
      <c r="A1" s="4064"/>
      <c r="B1" s="4065"/>
      <c r="C1" s="4065"/>
      <c r="D1" s="4065"/>
      <c r="E1" s="4065"/>
      <c r="F1" s="4065"/>
      <c r="G1" s="4065"/>
      <c r="H1" s="4065"/>
      <c r="I1" s="4065"/>
      <c r="J1" s="4065"/>
      <c r="K1" s="4065"/>
      <c r="L1" s="4065"/>
      <c r="M1" s="4065"/>
      <c r="N1" s="4065"/>
      <c r="O1" s="4065"/>
      <c r="P1" s="4065"/>
      <c r="Q1" s="4065"/>
      <c r="R1" s="4065"/>
      <c r="S1" s="4065"/>
      <c r="T1" s="4065"/>
      <c r="U1" s="4065"/>
      <c r="V1" s="4065"/>
      <c r="W1" s="4065"/>
      <c r="X1" s="4065"/>
      <c r="Y1" s="4065"/>
      <c r="Z1" s="4065"/>
      <c r="AA1" s="4065"/>
      <c r="AB1" s="4065"/>
      <c r="AC1" s="4065"/>
      <c r="AD1" s="4065"/>
      <c r="AE1" s="4065"/>
      <c r="AF1" s="4066"/>
      <c r="AG1" s="459"/>
    </row>
    <row r="2" spans="1:33" ht="11.25" customHeight="1">
      <c r="A2" s="4092" t="s">
        <v>25</v>
      </c>
      <c r="B2" s="4093"/>
      <c r="C2" s="4093"/>
      <c r="D2" s="4093"/>
      <c r="E2" s="4093"/>
      <c r="F2" s="4093"/>
      <c r="G2" s="4093"/>
      <c r="H2" s="4093"/>
      <c r="I2" s="4093"/>
      <c r="J2" s="4093"/>
      <c r="K2" s="4093"/>
      <c r="L2" s="4093"/>
      <c r="M2" s="4093"/>
      <c r="N2" s="4093"/>
      <c r="O2" s="4093"/>
      <c r="P2" s="4093"/>
      <c r="Q2" s="4093"/>
      <c r="R2" s="4093"/>
      <c r="S2" s="4093"/>
      <c r="T2" s="4093"/>
      <c r="U2" s="4093"/>
      <c r="V2" s="4093"/>
      <c r="W2" s="4093"/>
      <c r="X2" s="4093"/>
      <c r="Y2" s="4093"/>
      <c r="Z2" s="4093"/>
      <c r="AA2" s="4093"/>
      <c r="AB2" s="4093"/>
      <c r="AC2" s="4093"/>
      <c r="AD2" s="4093"/>
      <c r="AE2" s="4093"/>
      <c r="AF2" s="4094"/>
      <c r="AG2" s="1917"/>
    </row>
    <row r="3" spans="1:33" ht="11.25" customHeight="1">
      <c r="A3" s="4067" t="s">
        <v>4454</v>
      </c>
      <c r="B3" s="4068"/>
      <c r="C3" s="4068"/>
      <c r="D3" s="4068"/>
      <c r="E3" s="4068"/>
      <c r="F3" s="4068"/>
      <c r="G3" s="4068"/>
      <c r="H3" s="4068"/>
      <c r="I3" s="4068"/>
      <c r="J3" s="4068"/>
      <c r="K3" s="4068"/>
      <c r="L3" s="4068"/>
      <c r="M3" s="4068"/>
      <c r="N3" s="4068"/>
      <c r="O3" s="4068"/>
      <c r="P3" s="4068"/>
      <c r="Q3" s="4068"/>
      <c r="R3" s="4068"/>
      <c r="S3" s="4068"/>
      <c r="T3" s="4068"/>
      <c r="U3" s="4068"/>
      <c r="V3" s="4068"/>
      <c r="W3" s="4068"/>
      <c r="X3" s="4068"/>
      <c r="Y3" s="4068"/>
      <c r="Z3" s="4068"/>
      <c r="AA3" s="4068"/>
      <c r="AB3" s="4068"/>
      <c r="AC3" s="4068"/>
      <c r="AD3" s="4068"/>
      <c r="AE3" s="4068"/>
      <c r="AF3" s="4069"/>
      <c r="AG3" s="460"/>
    </row>
    <row r="4" spans="1:33" ht="11.25" customHeight="1">
      <c r="A4" s="4070" t="s">
        <v>4455</v>
      </c>
      <c r="B4" s="4071"/>
      <c r="C4" s="4071"/>
      <c r="D4" s="4071"/>
      <c r="E4" s="4071"/>
      <c r="F4" s="4071"/>
      <c r="G4" s="4071"/>
      <c r="H4" s="4071"/>
      <c r="I4" s="4071"/>
      <c r="J4" s="4071"/>
      <c r="K4" s="4071"/>
      <c r="L4" s="4071"/>
      <c r="M4" s="4071"/>
      <c r="N4" s="4071"/>
      <c r="O4" s="4071"/>
      <c r="P4" s="4071"/>
      <c r="Q4" s="4071"/>
      <c r="R4" s="4071"/>
      <c r="S4" s="4071"/>
      <c r="T4" s="4071"/>
      <c r="U4" s="4071"/>
      <c r="V4" s="4071"/>
      <c r="W4" s="4071"/>
      <c r="X4" s="4071"/>
      <c r="Y4" s="4071"/>
      <c r="Z4" s="4071"/>
      <c r="AA4" s="4071"/>
      <c r="AB4" s="4071"/>
      <c r="AC4" s="4071"/>
      <c r="AD4" s="4071"/>
      <c r="AE4" s="4071"/>
      <c r="AF4" s="4072"/>
      <c r="AG4" s="461"/>
    </row>
    <row r="5" spans="1:33" ht="11.25" customHeight="1">
      <c r="A5" s="1599"/>
      <c r="B5" s="436"/>
      <c r="C5" s="436"/>
      <c r="D5" s="436"/>
      <c r="E5" s="436"/>
      <c r="F5" s="436"/>
      <c r="G5" s="436"/>
      <c r="H5" s="436"/>
      <c r="I5" s="436"/>
      <c r="J5" s="436"/>
      <c r="K5" s="436"/>
      <c r="L5" s="436"/>
      <c r="M5" s="436"/>
      <c r="N5" s="436"/>
      <c r="O5" s="436"/>
      <c r="P5" s="436"/>
      <c r="Q5" s="436"/>
      <c r="R5" s="436"/>
      <c r="S5" s="436"/>
      <c r="T5" s="436"/>
      <c r="U5" s="436"/>
      <c r="V5" s="436"/>
      <c r="W5" s="436"/>
      <c r="X5" s="436"/>
      <c r="Y5" s="436"/>
      <c r="Z5" s="436"/>
      <c r="AA5" s="436"/>
      <c r="AB5" s="436"/>
      <c r="AC5" s="436"/>
      <c r="AD5" s="436"/>
      <c r="AE5" s="436"/>
      <c r="AF5" s="1600"/>
      <c r="AG5" s="461"/>
    </row>
    <row r="6" spans="1:33" ht="11.25" customHeight="1">
      <c r="A6" s="1601"/>
      <c r="B6" s="251"/>
      <c r="C6" s="251"/>
      <c r="D6" s="251"/>
      <c r="E6" s="251"/>
      <c r="F6" s="4034" t="s">
        <v>26</v>
      </c>
      <c r="G6" s="4034"/>
      <c r="H6" s="4034"/>
      <c r="I6" s="4034"/>
      <c r="J6" s="4034"/>
      <c r="K6" s="4034"/>
      <c r="L6" s="4034"/>
      <c r="M6" s="4034"/>
      <c r="N6" s="4034"/>
      <c r="O6" s="4034"/>
      <c r="P6" s="4034"/>
      <c r="Q6" s="4034"/>
      <c r="R6" s="4034"/>
      <c r="S6" s="4034"/>
      <c r="T6" s="4034"/>
      <c r="U6" s="4034"/>
      <c r="V6" s="4034"/>
      <c r="W6" s="4034"/>
      <c r="X6" s="4034"/>
      <c r="Y6" s="4034"/>
      <c r="Z6" s="35"/>
      <c r="AA6" s="35"/>
      <c r="AB6" s="35"/>
      <c r="AC6" s="35"/>
      <c r="AD6" s="35"/>
      <c r="AE6" s="35"/>
      <c r="AF6" s="1602"/>
      <c r="AG6" s="462"/>
    </row>
    <row r="7" spans="1:33" ht="11.25" customHeight="1">
      <c r="A7" s="1601"/>
      <c r="B7" s="3"/>
      <c r="C7" s="3"/>
      <c r="D7" s="3"/>
      <c r="E7" s="437"/>
      <c r="F7" s="4034"/>
      <c r="G7" s="4034"/>
      <c r="H7" s="4034"/>
      <c r="I7" s="4034"/>
      <c r="J7" s="4034"/>
      <c r="K7" s="4034"/>
      <c r="L7" s="4034"/>
      <c r="M7" s="4034"/>
      <c r="N7" s="4034"/>
      <c r="O7" s="4034"/>
      <c r="P7" s="4034"/>
      <c r="Q7" s="4034"/>
      <c r="R7" s="4034"/>
      <c r="S7" s="4034"/>
      <c r="T7" s="4034"/>
      <c r="U7" s="4034"/>
      <c r="V7" s="4034"/>
      <c r="W7" s="4034"/>
      <c r="X7" s="4034"/>
      <c r="Y7" s="4034"/>
      <c r="Z7" s="40"/>
      <c r="AA7" s="40"/>
      <c r="AB7" s="40"/>
      <c r="AC7" s="40"/>
      <c r="AD7" s="35"/>
      <c r="AE7" s="35"/>
      <c r="AF7" s="1602"/>
      <c r="AG7" s="462"/>
    </row>
    <row r="8" spans="1:33" ht="11.25" customHeight="1">
      <c r="A8" s="1603"/>
      <c r="B8" s="438"/>
      <c r="C8" s="439"/>
      <c r="D8" s="439"/>
      <c r="E8" s="439"/>
      <c r="F8" s="5"/>
      <c r="G8" s="5"/>
      <c r="H8" s="440"/>
      <c r="I8" s="440"/>
      <c r="J8" s="440"/>
      <c r="K8" s="440"/>
      <c r="L8" s="440"/>
      <c r="M8" s="440"/>
      <c r="N8" s="440"/>
      <c r="O8" s="440"/>
      <c r="P8" s="4"/>
      <c r="Q8" s="4"/>
      <c r="R8" s="441"/>
      <c r="S8" s="442"/>
      <c r="T8" s="443"/>
      <c r="U8" s="443"/>
      <c r="V8" s="443"/>
      <c r="W8" s="443"/>
      <c r="X8" s="443"/>
      <c r="Y8" s="450"/>
      <c r="Z8" s="450"/>
      <c r="AA8" s="450"/>
      <c r="AB8" s="450"/>
      <c r="AC8" s="450"/>
      <c r="AD8" s="450"/>
      <c r="AE8" s="451"/>
      <c r="AF8" s="1602"/>
      <c r="AG8" s="462"/>
    </row>
    <row r="9" spans="1:33" ht="11.25" customHeight="1">
      <c r="A9" s="1603"/>
      <c r="B9" s="438"/>
      <c r="C9" s="439"/>
      <c r="D9" s="439"/>
      <c r="E9" s="439"/>
      <c r="F9" s="5"/>
      <c r="G9" s="5"/>
      <c r="H9" s="440"/>
      <c r="I9" s="440"/>
      <c r="J9" s="440"/>
      <c r="K9" s="440"/>
      <c r="L9" s="440"/>
      <c r="M9" s="440"/>
      <c r="N9" s="440"/>
      <c r="O9" s="440"/>
      <c r="P9" s="4"/>
      <c r="Q9" s="4"/>
      <c r="R9" s="444"/>
      <c r="S9" s="445" t="s">
        <v>27</v>
      </c>
      <c r="T9" s="75"/>
      <c r="U9" s="75"/>
      <c r="V9" s="75"/>
      <c r="W9" s="75"/>
      <c r="X9" s="75"/>
      <c r="Y9" s="452"/>
      <c r="Z9" s="452"/>
      <c r="AA9" s="452"/>
      <c r="AB9" s="452"/>
      <c r="AC9" s="4073" t="s">
        <v>28</v>
      </c>
      <c r="AD9" s="4074"/>
      <c r="AE9" s="453"/>
      <c r="AF9" s="1602"/>
      <c r="AG9" s="462"/>
    </row>
    <row r="10" spans="1:33" ht="11.25" customHeight="1">
      <c r="A10" s="1604" t="s">
        <v>29</v>
      </c>
      <c r="B10" s="21" t="s">
        <v>4980</v>
      </c>
      <c r="C10" s="21"/>
      <c r="D10" s="21"/>
      <c r="E10" s="21"/>
      <c r="F10" s="21"/>
      <c r="G10" s="21"/>
      <c r="H10" s="21"/>
      <c r="I10" s="21"/>
      <c r="J10" s="21"/>
      <c r="K10" s="21"/>
      <c r="L10" s="21"/>
      <c r="M10" s="21"/>
      <c r="N10" s="21"/>
      <c r="O10" s="21"/>
      <c r="P10" s="21"/>
      <c r="Q10" s="21"/>
      <c r="R10" s="446"/>
      <c r="S10" s="4080"/>
      <c r="T10" s="4081"/>
      <c r="U10" s="4081"/>
      <c r="V10" s="4081"/>
      <c r="W10" s="4081"/>
      <c r="X10" s="4081"/>
      <c r="Y10" s="4081"/>
      <c r="Z10" s="4081"/>
      <c r="AA10" s="4081"/>
      <c r="AB10" s="4081"/>
      <c r="AC10" s="4081"/>
      <c r="AD10" s="4082"/>
      <c r="AE10" s="402"/>
      <c r="AF10" s="1605"/>
      <c r="AG10" s="463"/>
    </row>
    <row r="11" spans="1:33" s="432" customFormat="1" ht="11.25" customHeight="1">
      <c r="A11" s="1606"/>
      <c r="B11" s="19" t="s">
        <v>4981</v>
      </c>
      <c r="C11" s="23"/>
      <c r="D11" s="23"/>
      <c r="E11" s="23"/>
      <c r="F11" s="23"/>
      <c r="G11" s="23"/>
      <c r="H11" s="23"/>
      <c r="I11" s="23"/>
      <c r="J11" s="23"/>
      <c r="K11" s="23"/>
      <c r="L11" s="23"/>
      <c r="M11" s="23"/>
      <c r="N11" s="23"/>
      <c r="O11" s="23"/>
      <c r="P11" s="23"/>
      <c r="Q11" s="23"/>
      <c r="R11" s="44"/>
      <c r="S11" s="4083"/>
      <c r="T11" s="4084"/>
      <c r="U11" s="4084"/>
      <c r="V11" s="4084"/>
      <c r="W11" s="4084"/>
      <c r="X11" s="4084"/>
      <c r="Y11" s="4084"/>
      <c r="Z11" s="4084"/>
      <c r="AA11" s="4084"/>
      <c r="AB11" s="4084"/>
      <c r="AC11" s="4084"/>
      <c r="AD11" s="4085"/>
      <c r="AE11" s="454"/>
      <c r="AF11" s="1607"/>
      <c r="AG11" s="464"/>
    </row>
    <row r="12" spans="1:33" ht="11.25" customHeight="1">
      <c r="A12" s="1266"/>
      <c r="B12" s="4079"/>
      <c r="C12" s="4079"/>
      <c r="D12" s="4079"/>
      <c r="E12" s="4079"/>
      <c r="F12" s="4079"/>
      <c r="G12" s="4079"/>
      <c r="H12" s="4079"/>
      <c r="I12" s="4079"/>
      <c r="J12" s="4079"/>
      <c r="K12" s="4079"/>
      <c r="L12" s="4079"/>
      <c r="M12" s="4079"/>
      <c r="N12" s="4079"/>
      <c r="O12" s="4079"/>
      <c r="P12" s="4079"/>
      <c r="Q12" s="447"/>
      <c r="R12" s="448"/>
      <c r="S12" s="449"/>
      <c r="T12" s="449"/>
      <c r="U12" s="449"/>
      <c r="V12" s="449"/>
      <c r="W12" s="449"/>
      <c r="X12" s="449"/>
      <c r="Y12" s="455"/>
      <c r="Z12" s="455"/>
      <c r="AA12" s="455"/>
      <c r="AB12" s="455"/>
      <c r="AC12" s="455"/>
      <c r="AD12" s="455"/>
      <c r="AE12" s="456"/>
      <c r="AF12" s="1607"/>
      <c r="AG12" s="464"/>
    </row>
    <row r="13" spans="1:33" ht="11.25" customHeight="1">
      <c r="A13" s="2001"/>
      <c r="B13" s="2002"/>
      <c r="C13" s="2002"/>
      <c r="D13" s="2002"/>
      <c r="E13" s="2002"/>
      <c r="F13" s="2002"/>
      <c r="G13" s="2002"/>
      <c r="H13" s="2002"/>
      <c r="I13" s="2002"/>
      <c r="J13" s="2002"/>
      <c r="K13" s="2002"/>
      <c r="L13" s="2002"/>
      <c r="M13" s="2002"/>
      <c r="N13" s="2002"/>
      <c r="O13" s="2002"/>
      <c r="P13" s="2002"/>
      <c r="Q13" s="2002"/>
      <c r="R13" s="2002"/>
      <c r="S13" s="2002"/>
      <c r="T13" s="2002"/>
      <c r="U13" s="2002"/>
      <c r="V13" s="2002"/>
      <c r="W13" s="2002"/>
      <c r="X13" s="2002"/>
      <c r="Y13" s="2003"/>
      <c r="Z13" s="2003"/>
      <c r="AA13" s="2003"/>
      <c r="AB13" s="2003"/>
      <c r="AC13" s="2003"/>
      <c r="AD13" s="2003"/>
      <c r="AE13" s="2003"/>
      <c r="AF13" s="2004"/>
      <c r="AG13" s="464"/>
    </row>
    <row r="14" spans="1:33" ht="11.25" customHeight="1">
      <c r="A14" s="1604"/>
      <c r="B14" s="251"/>
      <c r="C14" s="13"/>
      <c r="D14" s="13"/>
      <c r="E14" s="13"/>
      <c r="F14" s="13"/>
      <c r="G14" s="13"/>
      <c r="H14" s="13"/>
      <c r="I14" s="13"/>
      <c r="J14" s="13"/>
      <c r="K14" s="13"/>
      <c r="L14" s="13"/>
      <c r="M14" s="13"/>
      <c r="N14" s="13"/>
      <c r="O14" s="13"/>
      <c r="P14" s="13"/>
      <c r="Q14" s="13"/>
      <c r="R14" s="13"/>
      <c r="S14" s="13"/>
      <c r="T14" s="13"/>
      <c r="U14" s="13"/>
      <c r="V14" s="13"/>
      <c r="W14" s="13"/>
      <c r="X14" s="13"/>
      <c r="Y14" s="1837"/>
      <c r="Z14" s="1837"/>
      <c r="AA14" s="1837"/>
      <c r="AB14" s="1837"/>
      <c r="AC14" s="1837"/>
      <c r="AD14" s="1837"/>
      <c r="AE14" s="1837"/>
      <c r="AF14" s="1608"/>
      <c r="AG14" s="465"/>
    </row>
    <row r="15" spans="1:33" s="433" customFormat="1" ht="11.25" customHeight="1">
      <c r="A15" s="1604"/>
      <c r="B15" s="172"/>
      <c r="C15" s="13"/>
      <c r="D15" s="13"/>
      <c r="E15" s="13"/>
      <c r="F15" s="13"/>
      <c r="G15" s="13"/>
      <c r="H15" s="13"/>
      <c r="I15" s="13"/>
      <c r="J15" s="13"/>
      <c r="K15" s="13"/>
      <c r="L15" s="13"/>
      <c r="M15" s="13"/>
      <c r="N15" s="13"/>
      <c r="O15" s="3987"/>
      <c r="P15" s="3987"/>
      <c r="Q15" s="1802"/>
      <c r="R15" s="13"/>
      <c r="S15" s="13"/>
      <c r="T15" s="13"/>
      <c r="U15" s="57"/>
      <c r="V15" s="13"/>
      <c r="W15" s="38"/>
      <c r="X15" s="664"/>
      <c r="Y15" s="1837"/>
      <c r="Z15" s="1837"/>
      <c r="AA15" s="457" t="s">
        <v>31</v>
      </c>
      <c r="AB15" s="458"/>
      <c r="AC15" s="1837"/>
      <c r="AD15" s="634" t="s">
        <v>32</v>
      </c>
      <c r="AE15" s="16"/>
      <c r="AF15" s="1608"/>
      <c r="AG15" s="466"/>
    </row>
    <row r="16" spans="1:33" s="433" customFormat="1" ht="11.25" customHeight="1">
      <c r="A16" s="1609">
        <v>1.2</v>
      </c>
      <c r="B16" s="12" t="s">
        <v>4982</v>
      </c>
      <c r="C16" s="13"/>
      <c r="D16" s="12"/>
      <c r="E16" s="13"/>
      <c r="F16" s="13"/>
      <c r="G16" s="13"/>
      <c r="H16" s="13"/>
      <c r="I16" s="13"/>
      <c r="J16" s="13"/>
      <c r="K16" s="13"/>
      <c r="L16" s="13"/>
      <c r="M16" s="13"/>
      <c r="N16" s="13"/>
      <c r="O16" s="4028"/>
      <c r="P16" s="4028"/>
      <c r="Q16" s="1803"/>
      <c r="R16" s="4028"/>
      <c r="S16" s="4028"/>
      <c r="T16" s="4028"/>
      <c r="U16" s="4077"/>
      <c r="V16" s="4077"/>
      <c r="W16" s="4028"/>
      <c r="X16" s="4095"/>
      <c r="Y16" s="31"/>
      <c r="Z16" s="31"/>
      <c r="AA16" s="4086"/>
      <c r="AB16" s="4087"/>
      <c r="AC16" s="4087"/>
      <c r="AD16" s="4088"/>
      <c r="AE16" s="32"/>
      <c r="AF16" s="1527"/>
      <c r="AG16" s="467"/>
    </row>
    <row r="17" spans="1:33" s="434" customFormat="1" ht="11.25" customHeight="1">
      <c r="A17" s="1604"/>
      <c r="B17" s="19" t="s">
        <v>4984</v>
      </c>
      <c r="C17" s="1837"/>
      <c r="D17" s="16"/>
      <c r="E17" s="1837"/>
      <c r="F17" s="1837"/>
      <c r="G17" s="1837"/>
      <c r="H17" s="1837"/>
      <c r="I17" s="1837"/>
      <c r="J17" s="1837"/>
      <c r="K17" s="1837"/>
      <c r="L17" s="1837"/>
      <c r="M17" s="1837"/>
      <c r="N17" s="1837"/>
      <c r="O17" s="4028"/>
      <c r="P17" s="4028"/>
      <c r="Q17" s="1803"/>
      <c r="R17" s="4028"/>
      <c r="S17" s="4028"/>
      <c r="T17" s="4028"/>
      <c r="U17" s="4078"/>
      <c r="V17" s="4078"/>
      <c r="W17" s="4028"/>
      <c r="X17" s="4096"/>
      <c r="Y17" s="31"/>
      <c r="Z17" s="31"/>
      <c r="AA17" s="4089"/>
      <c r="AB17" s="4090"/>
      <c r="AC17" s="4090"/>
      <c r="AD17" s="4091"/>
      <c r="AE17" s="32"/>
      <c r="AF17" s="1610"/>
      <c r="AG17" s="468"/>
    </row>
    <row r="18" spans="1:33" ht="11.25" customHeight="1">
      <c r="A18" s="1611"/>
      <c r="B18" s="2005"/>
      <c r="C18" s="2005"/>
      <c r="D18" s="2005"/>
      <c r="E18" s="2005"/>
      <c r="F18" s="2005"/>
      <c r="G18" s="2005"/>
      <c r="H18" s="2005"/>
      <c r="I18" s="2005"/>
      <c r="J18" s="2005"/>
      <c r="K18" s="2005"/>
      <c r="L18" s="2005"/>
      <c r="M18" s="2005"/>
      <c r="N18" s="2005"/>
      <c r="O18" s="2006"/>
      <c r="P18" s="2006"/>
      <c r="Q18" s="2006"/>
      <c r="R18" s="2006"/>
      <c r="S18" s="2006"/>
      <c r="T18" s="2006"/>
      <c r="U18" s="2006"/>
      <c r="V18" s="2006"/>
      <c r="W18" s="4075"/>
      <c r="X18" s="4075"/>
      <c r="Y18" s="2007"/>
      <c r="Z18" s="2007"/>
      <c r="AA18" s="2007"/>
      <c r="AB18" s="2007"/>
      <c r="AC18" s="2007"/>
      <c r="AD18" s="2007"/>
      <c r="AE18" s="2007"/>
      <c r="AF18" s="2008"/>
      <c r="AG18" s="469"/>
    </row>
    <row r="19" spans="1:33" ht="11.25" customHeight="1">
      <c r="A19" s="1604"/>
      <c r="B19" s="13"/>
      <c r="C19" s="13"/>
      <c r="D19" s="13"/>
      <c r="E19" s="13"/>
      <c r="F19" s="13"/>
      <c r="G19" s="13"/>
      <c r="H19" s="13"/>
      <c r="I19" s="13"/>
      <c r="J19" s="13"/>
      <c r="K19" s="13"/>
      <c r="L19" s="13"/>
      <c r="M19" s="13"/>
      <c r="N19" s="13"/>
      <c r="O19" s="19"/>
      <c r="P19" s="19"/>
      <c r="Q19" s="19"/>
      <c r="R19" s="19"/>
      <c r="S19" s="19"/>
      <c r="T19" s="19"/>
      <c r="U19" s="19"/>
      <c r="V19" s="19"/>
      <c r="W19" s="4076"/>
      <c r="X19" s="4076"/>
      <c r="Y19" s="1816"/>
      <c r="Z19" s="1816"/>
      <c r="AA19" s="1816"/>
      <c r="AB19" s="1816"/>
      <c r="AC19" s="1816"/>
      <c r="AD19" s="1816"/>
      <c r="AE19" s="1816"/>
      <c r="AF19" s="1612"/>
      <c r="AG19" s="470"/>
    </row>
    <row r="20" spans="1:33" s="433" customFormat="1" ht="11.25" customHeight="1">
      <c r="A20" s="1613">
        <v>1.3</v>
      </c>
      <c r="B20" s="57" t="s">
        <v>4983</v>
      </c>
      <c r="C20" s="13"/>
      <c r="D20" s="13"/>
      <c r="E20" s="13"/>
      <c r="F20" s="13"/>
      <c r="G20" s="13"/>
      <c r="H20" s="13"/>
      <c r="I20" s="13"/>
      <c r="J20" s="13"/>
      <c r="K20" s="13"/>
      <c r="L20" s="13"/>
      <c r="M20" s="12"/>
      <c r="N20" s="13"/>
      <c r="O20" s="1803"/>
      <c r="P20" s="1803"/>
      <c r="Q20" s="1803"/>
      <c r="R20" s="1803"/>
      <c r="S20" s="1803"/>
      <c r="T20" s="1803"/>
      <c r="U20" s="1803"/>
      <c r="V20" s="1803"/>
      <c r="W20" s="1803"/>
      <c r="X20" s="1803"/>
      <c r="Y20" s="1837"/>
      <c r="Z20" s="1837"/>
      <c r="AA20" s="1837"/>
      <c r="AB20" s="1837"/>
      <c r="AC20" s="1837"/>
      <c r="AD20" s="1837"/>
      <c r="AE20" s="1837"/>
      <c r="AF20" s="1608"/>
      <c r="AG20" s="466"/>
    </row>
    <row r="21" spans="1:33" s="433" customFormat="1" ht="11.25" customHeight="1">
      <c r="A21" s="1613"/>
      <c r="B21" s="18" t="s">
        <v>5001</v>
      </c>
      <c r="C21" s="13"/>
      <c r="D21" s="13"/>
      <c r="E21" s="13"/>
      <c r="F21" s="13"/>
      <c r="G21" s="13"/>
      <c r="H21" s="13"/>
      <c r="I21" s="13"/>
      <c r="J21" s="13"/>
      <c r="K21" s="13"/>
      <c r="L21" s="13"/>
      <c r="M21" s="12"/>
      <c r="N21" s="13"/>
      <c r="O21" s="1803"/>
      <c r="P21" s="1803"/>
      <c r="Q21" s="1803"/>
      <c r="R21" s="1803"/>
      <c r="S21" s="1803"/>
      <c r="T21" s="1803"/>
      <c r="U21" s="1803"/>
      <c r="V21" s="1803"/>
      <c r="W21" s="1803"/>
      <c r="X21" s="1803"/>
      <c r="Y21" s="1837"/>
      <c r="Z21" s="1837"/>
      <c r="AA21" s="1837"/>
      <c r="AB21" s="1837"/>
      <c r="AC21" s="1837"/>
      <c r="AD21" s="1837"/>
      <c r="AE21" s="1837"/>
      <c r="AF21" s="1608"/>
      <c r="AG21" s="1608"/>
    </row>
    <row r="22" spans="1:33" s="433" customFormat="1" ht="11.25" customHeight="1">
      <c r="A22" s="1613"/>
      <c r="B22" s="57"/>
      <c r="C22" s="13"/>
      <c r="D22" s="13"/>
      <c r="E22" s="13"/>
      <c r="F22" s="13"/>
      <c r="G22" s="13"/>
      <c r="H22" s="13"/>
      <c r="I22" s="13"/>
      <c r="J22" s="13"/>
      <c r="K22" s="13"/>
      <c r="L22" s="13"/>
      <c r="M22" s="12"/>
      <c r="N22" s="13"/>
      <c r="O22" s="1803"/>
      <c r="P22" s="1803"/>
      <c r="Q22" s="1803"/>
      <c r="R22" s="1803"/>
      <c r="S22" s="1803"/>
      <c r="T22" s="1803"/>
      <c r="U22" s="1803"/>
      <c r="V22" s="1803"/>
      <c r="W22" s="1803"/>
      <c r="X22" s="1803"/>
      <c r="Y22" s="1837"/>
      <c r="Z22" s="1837"/>
      <c r="AA22" s="1837"/>
      <c r="AB22" s="1837"/>
      <c r="AC22" s="1837"/>
      <c r="AD22" s="1837"/>
      <c r="AE22" s="1837"/>
      <c r="AF22" s="1608"/>
      <c r="AG22" s="1608"/>
    </row>
    <row r="23" spans="1:33" s="433" customFormat="1" ht="11.25" customHeight="1">
      <c r="A23" s="1604"/>
      <c r="B23" s="13"/>
      <c r="C23" s="13"/>
      <c r="D23" s="12" t="s">
        <v>33</v>
      </c>
      <c r="E23" s="13"/>
      <c r="F23" s="13"/>
      <c r="G23" s="12" t="s">
        <v>34</v>
      </c>
      <c r="H23" s="13"/>
      <c r="I23" s="13"/>
      <c r="J23" s="457" t="s">
        <v>31</v>
      </c>
      <c r="K23" s="458"/>
      <c r="L23" s="1837"/>
      <c r="M23" s="634" t="s">
        <v>35</v>
      </c>
      <c r="N23" s="13"/>
      <c r="O23" s="3987"/>
      <c r="P23" s="3987"/>
      <c r="Q23" s="1802"/>
      <c r="R23" s="4135"/>
      <c r="S23" s="4135"/>
      <c r="T23" s="16"/>
      <c r="U23" s="21" t="s">
        <v>36</v>
      </c>
      <c r="V23" s="172"/>
      <c r="W23" s="38"/>
      <c r="X23" s="21" t="s">
        <v>37</v>
      </c>
      <c r="Y23" s="1802"/>
      <c r="Z23" s="1802"/>
      <c r="AA23" s="2009" t="s">
        <v>31</v>
      </c>
      <c r="AB23" s="2010"/>
      <c r="AC23" s="1837"/>
      <c r="AD23" s="634" t="s">
        <v>38</v>
      </c>
      <c r="AE23" s="1802"/>
      <c r="AF23" s="1614"/>
      <c r="AG23" s="460"/>
    </row>
    <row r="24" spans="1:33" s="433" customFormat="1" ht="11.25" customHeight="1">
      <c r="A24" s="1604"/>
      <c r="B24" s="2417" t="s">
        <v>39</v>
      </c>
      <c r="C24" s="13"/>
      <c r="D24" s="4122"/>
      <c r="E24" s="4123"/>
      <c r="F24" s="4123"/>
      <c r="G24" s="4123"/>
      <c r="H24" s="4123"/>
      <c r="I24" s="4123"/>
      <c r="J24" s="4123"/>
      <c r="K24" s="4123"/>
      <c r="L24" s="4123"/>
      <c r="M24" s="4124"/>
      <c r="N24" s="172"/>
      <c r="O24" s="172"/>
      <c r="P24" s="664" t="s">
        <v>41</v>
      </c>
      <c r="Q24" s="664"/>
      <c r="R24" s="172"/>
      <c r="S24" s="172"/>
      <c r="T24" s="664"/>
      <c r="U24" s="4122"/>
      <c r="V24" s="4123"/>
      <c r="W24" s="4123"/>
      <c r="X24" s="4123"/>
      <c r="Y24" s="4123"/>
      <c r="Z24" s="4123"/>
      <c r="AA24" s="4123"/>
      <c r="AB24" s="4123"/>
      <c r="AC24" s="4123"/>
      <c r="AD24" s="4124"/>
      <c r="AE24" s="32"/>
      <c r="AF24" s="1527"/>
      <c r="AG24" s="467"/>
    </row>
    <row r="25" spans="1:33" s="433" customFormat="1" ht="11.25" customHeight="1">
      <c r="A25" s="1604"/>
      <c r="B25" s="2419" t="s">
        <v>42</v>
      </c>
      <c r="C25" s="13"/>
      <c r="D25" s="4125"/>
      <c r="E25" s="4126"/>
      <c r="F25" s="4126"/>
      <c r="G25" s="4126"/>
      <c r="H25" s="4126"/>
      <c r="I25" s="4126"/>
      <c r="J25" s="4126"/>
      <c r="K25" s="4126"/>
      <c r="L25" s="4126"/>
      <c r="M25" s="4127"/>
      <c r="N25" s="172"/>
      <c r="O25" s="172"/>
      <c r="P25" s="17" t="s">
        <v>43</v>
      </c>
      <c r="Q25" s="17"/>
      <c r="R25" s="172"/>
      <c r="S25" s="172"/>
      <c r="T25" s="17"/>
      <c r="U25" s="4125"/>
      <c r="V25" s="4126"/>
      <c r="W25" s="4126"/>
      <c r="X25" s="4126"/>
      <c r="Y25" s="4126"/>
      <c r="Z25" s="4126"/>
      <c r="AA25" s="4126"/>
      <c r="AB25" s="4126"/>
      <c r="AC25" s="4126"/>
      <c r="AD25" s="4127"/>
      <c r="AE25" s="32"/>
      <c r="AF25" s="1527"/>
      <c r="AG25" s="467"/>
    </row>
    <row r="26" spans="1:33" s="433" customFormat="1" ht="11.25" customHeight="1">
      <c r="A26" s="1604"/>
      <c r="B26" s="1816"/>
      <c r="C26" s="13"/>
      <c r="D26" s="171"/>
      <c r="E26" s="171"/>
      <c r="F26" s="1803"/>
      <c r="G26" s="32"/>
      <c r="H26" s="32"/>
      <c r="I26" s="1803"/>
      <c r="J26" s="32"/>
      <c r="K26" s="32"/>
      <c r="L26" s="32"/>
      <c r="M26" s="32"/>
      <c r="N26" s="172"/>
      <c r="O26" s="172"/>
      <c r="P26" s="1809"/>
      <c r="Q26" s="1809"/>
      <c r="R26" s="172"/>
      <c r="S26" s="172"/>
      <c r="T26" s="17"/>
      <c r="U26" s="32"/>
      <c r="V26" s="32"/>
      <c r="W26" s="1803"/>
      <c r="X26" s="1803"/>
      <c r="Y26" s="32"/>
      <c r="Z26" s="32"/>
      <c r="AA26" s="32"/>
      <c r="AB26" s="32"/>
      <c r="AC26" s="1803"/>
      <c r="AD26" s="32"/>
      <c r="AE26" s="32"/>
      <c r="AF26" s="1527"/>
      <c r="AG26" s="467"/>
    </row>
    <row r="27" spans="1:33" s="433" customFormat="1" ht="11.25" customHeight="1">
      <c r="A27" s="1615"/>
      <c r="B27" s="1565"/>
      <c r="C27" s="1566"/>
      <c r="D27" s="1567"/>
      <c r="E27" s="1567"/>
      <c r="F27" s="1568"/>
      <c r="G27" s="1569"/>
      <c r="H27" s="1569"/>
      <c r="I27" s="1568"/>
      <c r="J27" s="1569"/>
      <c r="K27" s="1569"/>
      <c r="L27" s="1569"/>
      <c r="M27" s="1569"/>
      <c r="N27" s="1570"/>
      <c r="O27" s="1570"/>
      <c r="P27" s="1571"/>
      <c r="Q27" s="1571"/>
      <c r="R27" s="1570"/>
      <c r="S27" s="1570"/>
      <c r="T27" s="1572"/>
      <c r="U27" s="1569"/>
      <c r="V27" s="1569"/>
      <c r="W27" s="1568"/>
      <c r="X27" s="1568"/>
      <c r="Y27" s="1569"/>
      <c r="Z27" s="1569"/>
      <c r="AA27" s="1569"/>
      <c r="AB27" s="1569"/>
      <c r="AC27" s="1568"/>
      <c r="AD27" s="1569"/>
      <c r="AE27" s="1569"/>
      <c r="AF27" s="1527"/>
      <c r="AG27" s="467"/>
    </row>
    <row r="28" spans="1:33" s="433" customFormat="1" ht="11.25" customHeight="1">
      <c r="A28" s="1604">
        <v>1.4</v>
      </c>
      <c r="B28" s="12" t="s">
        <v>856</v>
      </c>
      <c r="C28" s="13"/>
      <c r="D28" s="1802"/>
      <c r="E28" s="1802"/>
      <c r="F28" s="1802"/>
      <c r="G28" s="1802"/>
      <c r="H28" s="16"/>
      <c r="I28" s="16"/>
      <c r="J28" s="16"/>
      <c r="K28" s="1802"/>
      <c r="L28" s="1802"/>
      <c r="M28" s="1802"/>
      <c r="N28" s="1802"/>
      <c r="O28" s="1802"/>
      <c r="P28" s="1802"/>
      <c r="Q28" s="1802"/>
      <c r="R28" s="1802"/>
      <c r="S28" s="1802"/>
      <c r="T28" s="16"/>
      <c r="U28" s="16"/>
      <c r="V28" s="16"/>
      <c r="W28" s="1802"/>
      <c r="X28" s="1802"/>
      <c r="Y28" s="1802"/>
      <c r="Z28" s="1802"/>
      <c r="AA28" s="1802"/>
      <c r="AB28" s="1802"/>
      <c r="AC28" s="1802"/>
      <c r="AD28" s="1802"/>
      <c r="AE28" s="32"/>
      <c r="AF28" s="1527"/>
      <c r="AG28" s="1527"/>
    </row>
    <row r="29" spans="1:33" s="433" customFormat="1" ht="11.25" customHeight="1">
      <c r="A29" s="1604"/>
      <c r="B29" s="41" t="s">
        <v>857</v>
      </c>
      <c r="C29" s="13"/>
      <c r="D29" s="1802"/>
      <c r="E29" s="1802"/>
      <c r="F29" s="1802"/>
      <c r="G29" s="1802"/>
      <c r="H29" s="16"/>
      <c r="I29" s="16"/>
      <c r="J29" s="16"/>
      <c r="K29" s="1802"/>
      <c r="L29" s="1802"/>
      <c r="M29" s="1802"/>
      <c r="N29" s="1802"/>
      <c r="O29" s="1802"/>
      <c r="P29" s="1802"/>
      <c r="Q29" s="1802"/>
      <c r="R29" s="1802"/>
      <c r="S29" s="1802"/>
      <c r="T29" s="16"/>
      <c r="U29" s="16"/>
      <c r="V29" s="16"/>
      <c r="W29" s="1802"/>
      <c r="X29" s="1802"/>
      <c r="Y29" s="1802"/>
      <c r="Z29" s="1802"/>
      <c r="AA29" s="1802"/>
      <c r="AB29" s="1802"/>
      <c r="AC29" s="1802"/>
      <c r="AD29" s="1802"/>
      <c r="AE29" s="32"/>
      <c r="AF29" s="1527"/>
      <c r="AG29" s="467"/>
    </row>
    <row r="30" spans="1:33" s="433" customFormat="1" ht="11.25" customHeight="1">
      <c r="A30" s="1604"/>
      <c r="B30" s="13"/>
      <c r="C30" s="13"/>
      <c r="D30" s="1802"/>
      <c r="E30" s="1802"/>
      <c r="F30" s="1802"/>
      <c r="G30" s="1802"/>
      <c r="H30" s="16"/>
      <c r="I30" s="16"/>
      <c r="J30" s="16"/>
      <c r="K30" s="1802"/>
      <c r="L30" s="1802"/>
      <c r="M30" s="1802"/>
      <c r="N30" s="1802"/>
      <c r="O30" s="1802"/>
      <c r="P30" s="1802"/>
      <c r="Q30" s="1802"/>
      <c r="R30" s="1802"/>
      <c r="S30" s="1802"/>
      <c r="T30" s="16"/>
      <c r="U30" s="16"/>
      <c r="V30" s="16"/>
      <c r="W30" s="1802"/>
      <c r="X30" s="1802"/>
      <c r="Y30" s="1802"/>
      <c r="Z30" s="1802"/>
      <c r="AA30" s="1802"/>
      <c r="AB30" s="1802"/>
      <c r="AC30" s="4134" t="s">
        <v>1431</v>
      </c>
      <c r="AD30" s="4104"/>
      <c r="AE30" s="32"/>
      <c r="AF30" s="1527"/>
      <c r="AG30" s="467"/>
    </row>
    <row r="31" spans="1:33" s="433" customFormat="1" ht="11.25" customHeight="1">
      <c r="A31" s="1604"/>
      <c r="B31" s="4128"/>
      <c r="C31" s="4129"/>
      <c r="D31" s="4129"/>
      <c r="E31" s="4129"/>
      <c r="F31" s="4129"/>
      <c r="G31" s="4129"/>
      <c r="H31" s="4129"/>
      <c r="I31" s="4129"/>
      <c r="J31" s="4129"/>
      <c r="K31" s="4129"/>
      <c r="L31" s="4129"/>
      <c r="M31" s="4129"/>
      <c r="N31" s="4129"/>
      <c r="O31" s="4129"/>
      <c r="P31" s="4129"/>
      <c r="Q31" s="4129"/>
      <c r="R31" s="4129"/>
      <c r="S31" s="4129"/>
      <c r="T31" s="4129"/>
      <c r="U31" s="4129"/>
      <c r="V31" s="4129"/>
      <c r="W31" s="4129"/>
      <c r="X31" s="4129"/>
      <c r="Y31" s="4129"/>
      <c r="Z31" s="4129"/>
      <c r="AA31" s="4129"/>
      <c r="AB31" s="4129"/>
      <c r="AC31" s="4129"/>
      <c r="AD31" s="4130"/>
      <c r="AE31" s="32"/>
      <c r="AF31" s="1527"/>
      <c r="AG31" s="467"/>
    </row>
    <row r="32" spans="1:33" s="433" customFormat="1" ht="11.25" customHeight="1">
      <c r="A32" s="1604"/>
      <c r="B32" s="4131"/>
      <c r="C32" s="4132"/>
      <c r="D32" s="4132"/>
      <c r="E32" s="4132"/>
      <c r="F32" s="4132"/>
      <c r="G32" s="4132"/>
      <c r="H32" s="4132"/>
      <c r="I32" s="4132"/>
      <c r="J32" s="4132"/>
      <c r="K32" s="4132"/>
      <c r="L32" s="4132"/>
      <c r="M32" s="4132"/>
      <c r="N32" s="4132"/>
      <c r="O32" s="4132"/>
      <c r="P32" s="4132"/>
      <c r="Q32" s="4132"/>
      <c r="R32" s="4132"/>
      <c r="S32" s="4132"/>
      <c r="T32" s="4132"/>
      <c r="U32" s="4132"/>
      <c r="V32" s="4132"/>
      <c r="W32" s="4132"/>
      <c r="X32" s="4132"/>
      <c r="Y32" s="4132"/>
      <c r="Z32" s="4132"/>
      <c r="AA32" s="4132"/>
      <c r="AB32" s="4132"/>
      <c r="AC32" s="4132"/>
      <c r="AD32" s="4133"/>
      <c r="AE32" s="32"/>
      <c r="AF32" s="1527"/>
      <c r="AG32" s="1527"/>
    </row>
    <row r="33" spans="1:33" s="433" customFormat="1" ht="11.25" customHeight="1">
      <c r="A33" s="2011"/>
      <c r="B33" s="1918"/>
      <c r="C33" s="2012"/>
      <c r="D33" s="1935"/>
      <c r="E33" s="1935"/>
      <c r="F33" s="1935"/>
      <c r="G33" s="1935"/>
      <c r="H33" s="1935"/>
      <c r="I33" s="1935"/>
      <c r="J33" s="2013"/>
      <c r="K33" s="1935"/>
      <c r="L33" s="1935"/>
      <c r="M33" s="1935"/>
      <c r="N33" s="1935"/>
      <c r="O33" s="1935"/>
      <c r="P33" s="1935"/>
      <c r="Q33" s="2012"/>
      <c r="R33" s="1935"/>
      <c r="S33" s="2012"/>
      <c r="T33" s="1935"/>
      <c r="U33" s="2014"/>
      <c r="V33" s="2014"/>
      <c r="W33" s="2012"/>
      <c r="X33" s="2012"/>
      <c r="Y33" s="2013"/>
      <c r="Z33" s="2013"/>
      <c r="AA33" s="2015"/>
      <c r="AB33" s="2015"/>
      <c r="AC33" s="2016"/>
      <c r="AD33" s="2013"/>
      <c r="AE33" s="2014"/>
      <c r="AF33" s="1527"/>
      <c r="AG33" s="467"/>
    </row>
    <row r="34" spans="1:33" s="433" customFormat="1" ht="11.25" customHeight="1">
      <c r="A34" s="1604"/>
      <c r="B34" s="1816"/>
      <c r="C34" s="172"/>
      <c r="D34" s="17"/>
      <c r="E34" s="17"/>
      <c r="F34" s="17"/>
      <c r="G34" s="17"/>
      <c r="H34" s="17"/>
      <c r="I34" s="17"/>
      <c r="J34" s="1822"/>
      <c r="K34" s="17"/>
      <c r="L34" s="17"/>
      <c r="M34" s="17"/>
      <c r="N34" s="17"/>
      <c r="O34" s="17"/>
      <c r="P34" s="17"/>
      <c r="Q34" s="172"/>
      <c r="R34" s="17"/>
      <c r="S34" s="172"/>
      <c r="T34" s="17"/>
      <c r="U34" s="32"/>
      <c r="V34" s="32"/>
      <c r="W34" s="172"/>
      <c r="X34" s="172"/>
      <c r="Y34" s="1822"/>
      <c r="Z34" s="1837"/>
      <c r="AA34" s="1822"/>
      <c r="AB34" s="1822"/>
      <c r="AC34" s="17"/>
      <c r="AD34" s="1822"/>
      <c r="AE34" s="32"/>
      <c r="AF34" s="1527"/>
      <c r="AG34" s="467"/>
    </row>
    <row r="35" spans="1:33" s="433" customFormat="1" ht="11.25" customHeight="1">
      <c r="A35" s="1604">
        <v>1.5</v>
      </c>
      <c r="B35" s="16" t="s">
        <v>4873</v>
      </c>
      <c r="C35" s="13"/>
      <c r="D35" s="1802"/>
      <c r="E35" s="1802"/>
      <c r="F35" s="1802"/>
      <c r="G35" s="1802"/>
      <c r="H35" s="16"/>
      <c r="I35" s="16"/>
      <c r="J35" s="16"/>
      <c r="K35" s="1802"/>
      <c r="L35" s="1802"/>
      <c r="M35" s="1802"/>
      <c r="N35" s="1802"/>
      <c r="O35" s="1802"/>
      <c r="P35" s="1802"/>
      <c r="Q35" s="1802"/>
      <c r="R35" s="1802"/>
      <c r="S35" s="1802"/>
      <c r="T35" s="16"/>
      <c r="U35" s="16"/>
      <c r="V35" s="16"/>
      <c r="W35" s="1802"/>
      <c r="X35" s="1802"/>
      <c r="Y35" s="1802"/>
      <c r="Z35" s="1802"/>
      <c r="AA35" s="1802"/>
      <c r="AB35" s="1802"/>
      <c r="AC35" s="1802"/>
      <c r="AD35" s="1802"/>
      <c r="AE35" s="32"/>
      <c r="AF35" s="1527"/>
      <c r="AG35" s="467"/>
    </row>
    <row r="36" spans="1:33" s="433" customFormat="1" ht="11.25" customHeight="1">
      <c r="A36" s="1604"/>
      <c r="B36" s="17" t="s">
        <v>4874</v>
      </c>
      <c r="C36" s="13"/>
      <c r="D36" s="1802"/>
      <c r="E36" s="1802"/>
      <c r="F36" s="1802"/>
      <c r="G36" s="1802"/>
      <c r="H36" s="16"/>
      <c r="I36" s="16"/>
      <c r="J36" s="16"/>
      <c r="K36" s="1802"/>
      <c r="L36" s="1802"/>
      <c r="M36" s="1802"/>
      <c r="N36" s="1802"/>
      <c r="O36" s="1802"/>
      <c r="P36" s="1802"/>
      <c r="Q36" s="1802"/>
      <c r="R36" s="1802"/>
      <c r="S36" s="1802"/>
      <c r="T36" s="16"/>
      <c r="U36" s="16"/>
      <c r="V36" s="16"/>
      <c r="W36" s="1802"/>
      <c r="X36" s="1802"/>
      <c r="Y36" s="1802"/>
      <c r="Z36" s="1802"/>
      <c r="AA36" s="1802"/>
      <c r="AB36" s="1802"/>
      <c r="AC36" s="1802"/>
      <c r="AD36" s="1802"/>
      <c r="AE36" s="32"/>
      <c r="AF36" s="1527"/>
      <c r="AG36" s="467"/>
    </row>
    <row r="37" spans="1:33" s="433" customFormat="1" ht="11.25" customHeight="1">
      <c r="A37" s="1604"/>
      <c r="B37" s="17"/>
      <c r="C37" s="13"/>
      <c r="D37" s="1802"/>
      <c r="E37" s="1802"/>
      <c r="F37" s="1802"/>
      <c r="G37" s="1802"/>
      <c r="H37" s="16"/>
      <c r="I37" s="16"/>
      <c r="J37" s="16"/>
      <c r="K37" s="1802"/>
      <c r="L37" s="1802"/>
      <c r="M37" s="1802"/>
      <c r="N37" s="1802"/>
      <c r="O37" s="1802"/>
      <c r="P37" s="1802"/>
      <c r="Q37" s="1802"/>
      <c r="R37" s="1802"/>
      <c r="S37" s="1802"/>
      <c r="T37" s="16"/>
      <c r="U37" s="4103" t="s">
        <v>51</v>
      </c>
      <c r="V37" s="4104"/>
      <c r="W37" s="16"/>
      <c r="X37" s="1802"/>
      <c r="Y37" s="1802"/>
      <c r="Z37" s="1802"/>
      <c r="AA37" s="1802"/>
      <c r="AB37" s="1802"/>
      <c r="AC37" s="4134"/>
      <c r="AD37" s="4136"/>
      <c r="AE37" s="32"/>
      <c r="AF37" s="1527"/>
      <c r="AG37" s="467"/>
    </row>
    <row r="38" spans="1:33" s="433" customFormat="1" ht="11.25" customHeight="1">
      <c r="A38" s="1604"/>
      <c r="B38" s="3983"/>
      <c r="C38" s="4144"/>
      <c r="D38" s="4144"/>
      <c r="E38" s="4144"/>
      <c r="F38" s="4144"/>
      <c r="G38" s="4144"/>
      <c r="H38" s="4144"/>
      <c r="I38" s="4144"/>
      <c r="J38" s="4144"/>
      <c r="K38" s="4144"/>
      <c r="L38" s="4144"/>
      <c r="M38" s="4144"/>
      <c r="N38" s="4144"/>
      <c r="O38" s="4144"/>
      <c r="P38" s="4144"/>
      <c r="Q38" s="4144"/>
      <c r="R38" s="4144"/>
      <c r="S38" s="4144"/>
      <c r="T38" s="4144"/>
      <c r="U38" s="4144"/>
      <c r="V38" s="3985"/>
      <c r="W38" s="1598"/>
      <c r="X38" s="4105"/>
      <c r="Y38" s="4105"/>
      <c r="Z38" s="17"/>
      <c r="AA38" s="17"/>
      <c r="AB38" s="17"/>
      <c r="AC38" s="17"/>
      <c r="AD38" s="17"/>
      <c r="AE38" s="32"/>
      <c r="AF38" s="1527"/>
      <c r="AG38" s="467"/>
    </row>
    <row r="39" spans="1:33" s="433" customFormat="1" ht="11.25" customHeight="1">
      <c r="A39" s="1604"/>
      <c r="B39" s="3986"/>
      <c r="C39" s="3987"/>
      <c r="D39" s="3987"/>
      <c r="E39" s="3987"/>
      <c r="F39" s="3987"/>
      <c r="G39" s="3987"/>
      <c r="H39" s="3987"/>
      <c r="I39" s="3987"/>
      <c r="J39" s="3987"/>
      <c r="K39" s="3987"/>
      <c r="L39" s="3987"/>
      <c r="M39" s="3987"/>
      <c r="N39" s="3987"/>
      <c r="O39" s="3987"/>
      <c r="P39" s="3987"/>
      <c r="Q39" s="3987"/>
      <c r="R39" s="3987"/>
      <c r="S39" s="3987"/>
      <c r="T39" s="3987"/>
      <c r="U39" s="3987"/>
      <c r="V39" s="3988"/>
      <c r="W39" s="251"/>
      <c r="X39" s="1802"/>
      <c r="Y39" s="1802"/>
      <c r="Z39" s="1802"/>
      <c r="AA39" s="1802"/>
      <c r="AB39" s="1802"/>
      <c r="AC39" s="1802"/>
      <c r="AD39" s="1802"/>
      <c r="AE39" s="32"/>
      <c r="AF39" s="1527"/>
      <c r="AG39" s="467"/>
    </row>
    <row r="40" spans="1:33" s="433" customFormat="1" ht="11.25" customHeight="1">
      <c r="A40" s="1604"/>
      <c r="B40" s="3986"/>
      <c r="C40" s="3987"/>
      <c r="D40" s="3987"/>
      <c r="E40" s="3987"/>
      <c r="F40" s="3987"/>
      <c r="G40" s="3987"/>
      <c r="H40" s="3987"/>
      <c r="I40" s="3987"/>
      <c r="J40" s="3987"/>
      <c r="K40" s="3987"/>
      <c r="L40" s="3987"/>
      <c r="M40" s="3987"/>
      <c r="N40" s="3987"/>
      <c r="O40" s="3987"/>
      <c r="P40" s="3987"/>
      <c r="Q40" s="3987"/>
      <c r="R40" s="3987"/>
      <c r="S40" s="3987"/>
      <c r="T40" s="3987"/>
      <c r="U40" s="3987"/>
      <c r="V40" s="3988"/>
      <c r="W40" s="251"/>
      <c r="X40" s="251"/>
      <c r="Y40" s="251"/>
      <c r="Z40" s="251"/>
      <c r="AA40" s="251"/>
      <c r="AB40" s="251"/>
      <c r="AC40" s="251"/>
      <c r="AD40" s="251"/>
      <c r="AE40" s="32"/>
      <c r="AF40" s="1527"/>
      <c r="AG40" s="467"/>
    </row>
    <row r="41" spans="1:33" s="433" customFormat="1" ht="11.25" customHeight="1">
      <c r="A41" s="1604"/>
      <c r="B41" s="3986"/>
      <c r="C41" s="3987"/>
      <c r="D41" s="3987"/>
      <c r="E41" s="3987"/>
      <c r="F41" s="3987"/>
      <c r="G41" s="3987"/>
      <c r="H41" s="3987"/>
      <c r="I41" s="3987"/>
      <c r="J41" s="3987"/>
      <c r="K41" s="3987"/>
      <c r="L41" s="3987"/>
      <c r="M41" s="3987"/>
      <c r="N41" s="3987"/>
      <c r="O41" s="3987"/>
      <c r="P41" s="3987"/>
      <c r="Q41" s="3987"/>
      <c r="R41" s="3987"/>
      <c r="S41" s="3987"/>
      <c r="T41" s="3987"/>
      <c r="U41" s="3987"/>
      <c r="V41" s="3988"/>
      <c r="W41" s="251"/>
      <c r="X41" s="1802"/>
      <c r="Y41" s="1802"/>
      <c r="Z41" s="2017"/>
      <c r="AA41" s="1802"/>
      <c r="AB41" s="1802"/>
      <c r="AC41" s="4103" t="s">
        <v>52</v>
      </c>
      <c r="AD41" s="4104"/>
      <c r="AE41" s="32"/>
      <c r="AF41" s="1527"/>
      <c r="AG41" s="467"/>
    </row>
    <row r="42" spans="1:33" s="433" customFormat="1" ht="11.25" customHeight="1">
      <c r="A42" s="1604"/>
      <c r="B42" s="3989"/>
      <c r="C42" s="4145"/>
      <c r="D42" s="4145"/>
      <c r="E42" s="4145"/>
      <c r="F42" s="4145"/>
      <c r="G42" s="4145"/>
      <c r="H42" s="4145"/>
      <c r="I42" s="4145"/>
      <c r="J42" s="4145"/>
      <c r="K42" s="4145"/>
      <c r="L42" s="4145"/>
      <c r="M42" s="4145"/>
      <c r="N42" s="4145"/>
      <c r="O42" s="4145"/>
      <c r="P42" s="4145"/>
      <c r="Q42" s="4145"/>
      <c r="R42" s="4145"/>
      <c r="S42" s="4145"/>
      <c r="T42" s="4145"/>
      <c r="U42" s="4145"/>
      <c r="V42" s="3991"/>
      <c r="W42" s="19"/>
      <c r="X42" s="4105" t="s">
        <v>53</v>
      </c>
      <c r="Y42" s="4105"/>
      <c r="Z42" s="4106"/>
      <c r="AA42" s="4106"/>
      <c r="AB42" s="4106"/>
      <c r="AC42" s="4106"/>
      <c r="AD42" s="4106"/>
      <c r="AE42" s="32"/>
      <c r="AF42" s="1527"/>
      <c r="AG42" s="467"/>
    </row>
    <row r="43" spans="1:33" s="433" customFormat="1" ht="11.25" customHeight="1">
      <c r="A43" s="1604"/>
      <c r="B43" s="19"/>
      <c r="C43" s="19"/>
      <c r="D43" s="19"/>
      <c r="E43" s="19"/>
      <c r="F43" s="19"/>
      <c r="G43" s="19"/>
      <c r="H43" s="19"/>
      <c r="I43" s="19"/>
      <c r="J43" s="19"/>
      <c r="K43" s="19"/>
      <c r="L43" s="19"/>
      <c r="M43" s="19"/>
      <c r="N43" s="19"/>
      <c r="O43" s="19"/>
      <c r="P43" s="19"/>
      <c r="Q43" s="19"/>
      <c r="R43" s="19"/>
      <c r="S43" s="19"/>
      <c r="T43" s="19"/>
      <c r="U43" s="19"/>
      <c r="V43" s="19"/>
      <c r="W43" s="19"/>
      <c r="X43" s="19" t="s">
        <v>4985</v>
      </c>
      <c r="Y43" s="19"/>
      <c r="Z43" s="4106"/>
      <c r="AA43" s="4106"/>
      <c r="AB43" s="4106"/>
      <c r="AC43" s="4106"/>
      <c r="AD43" s="4106"/>
      <c r="AE43" s="32"/>
      <c r="AF43" s="1527"/>
      <c r="AG43" s="467"/>
    </row>
    <row r="44" spans="1:33" s="433" customFormat="1" ht="11.25" customHeight="1">
      <c r="A44" s="2011"/>
      <c r="B44" s="2018"/>
      <c r="C44" s="2018"/>
      <c r="D44" s="2018"/>
      <c r="E44" s="2018"/>
      <c r="F44" s="2018"/>
      <c r="G44" s="2018"/>
      <c r="H44" s="2018"/>
      <c r="I44" s="2018"/>
      <c r="J44" s="2018"/>
      <c r="K44" s="2018"/>
      <c r="L44" s="2018"/>
      <c r="M44" s="2018"/>
      <c r="N44" s="2018"/>
      <c r="O44" s="2018"/>
      <c r="P44" s="2018"/>
      <c r="Q44" s="2018"/>
      <c r="R44" s="2018"/>
      <c r="S44" s="2018"/>
      <c r="T44" s="2018"/>
      <c r="U44" s="2018"/>
      <c r="V44" s="2018"/>
      <c r="W44" s="2018"/>
      <c r="X44" s="2018"/>
      <c r="Y44" s="2018"/>
      <c r="Z44" s="2018"/>
      <c r="AA44" s="2018"/>
      <c r="AB44" s="2018"/>
      <c r="AC44" s="2018"/>
      <c r="AD44" s="2018"/>
      <c r="AE44" s="2014"/>
      <c r="AF44" s="1527"/>
      <c r="AG44" s="467"/>
    </row>
    <row r="45" spans="1:33" s="433" customFormat="1" ht="11.25" customHeight="1">
      <c r="A45" s="1616"/>
      <c r="B45" s="730"/>
      <c r="C45" s="730"/>
      <c r="D45" s="730"/>
      <c r="E45" s="730"/>
      <c r="F45" s="730"/>
      <c r="G45" s="730"/>
      <c r="H45" s="730"/>
      <c r="I45" s="730"/>
      <c r="J45" s="730"/>
      <c r="K45" s="730"/>
      <c r="L45" s="730"/>
      <c r="M45" s="730"/>
      <c r="N45" s="730"/>
      <c r="O45" s="730"/>
      <c r="P45" s="730"/>
      <c r="Q45" s="730"/>
      <c r="R45" s="730"/>
      <c r="S45" s="730"/>
      <c r="T45" s="730"/>
      <c r="U45" s="730"/>
      <c r="V45" s="730"/>
      <c r="W45" s="730"/>
      <c r="X45" s="730"/>
      <c r="Y45" s="730"/>
      <c r="Z45" s="730"/>
      <c r="AA45" s="730"/>
      <c r="AB45" s="730"/>
      <c r="AC45" s="730"/>
      <c r="AD45" s="730"/>
      <c r="AE45" s="1574"/>
      <c r="AF45" s="1527"/>
      <c r="AG45" s="467"/>
    </row>
    <row r="46" spans="1:33" s="433" customFormat="1" ht="11.25" customHeight="1">
      <c r="A46" s="1616"/>
      <c r="B46" s="806" t="s">
        <v>59</v>
      </c>
      <c r="C46" s="730"/>
      <c r="D46" s="730"/>
      <c r="E46" s="730"/>
      <c r="F46" s="730"/>
      <c r="G46" s="730"/>
      <c r="H46" s="730"/>
      <c r="I46" s="730"/>
      <c r="J46" s="730"/>
      <c r="K46" s="730"/>
      <c r="L46" s="730"/>
      <c r="M46" s="730"/>
      <c r="N46" s="730"/>
      <c r="O46" s="730"/>
      <c r="P46" s="730"/>
      <c r="Q46" s="730"/>
      <c r="R46" s="730"/>
      <c r="S46" s="730"/>
      <c r="T46" s="730"/>
      <c r="U46" s="730"/>
      <c r="V46" s="730"/>
      <c r="W46" s="730"/>
      <c r="X46" s="730"/>
      <c r="Y46" s="730"/>
      <c r="Z46" s="730"/>
      <c r="AA46" s="730"/>
      <c r="AB46" s="730"/>
      <c r="AC46" s="730"/>
      <c r="AD46" s="730"/>
      <c r="AE46" s="1574"/>
      <c r="AF46" s="1527"/>
      <c r="AG46" s="467"/>
    </row>
    <row r="47" spans="1:33" s="433" customFormat="1" ht="11.25" customHeight="1">
      <c r="A47" s="1616"/>
      <c r="B47" s="806"/>
      <c r="C47" s="730"/>
      <c r="D47" s="730"/>
      <c r="E47" s="730"/>
      <c r="F47" s="730"/>
      <c r="G47" s="730"/>
      <c r="H47" s="730"/>
      <c r="I47" s="730"/>
      <c r="J47" s="730"/>
      <c r="K47" s="730"/>
      <c r="L47" s="730"/>
      <c r="M47" s="730"/>
      <c r="N47" s="730"/>
      <c r="O47" s="730"/>
      <c r="P47" s="730"/>
      <c r="Q47" s="730"/>
      <c r="R47" s="730"/>
      <c r="S47" s="730"/>
      <c r="T47" s="730"/>
      <c r="U47" s="730"/>
      <c r="V47" s="730"/>
      <c r="W47" s="730"/>
      <c r="X47" s="730"/>
      <c r="Y47" s="730"/>
      <c r="Z47" s="730"/>
      <c r="AA47" s="730"/>
      <c r="AB47" s="730"/>
      <c r="AC47" s="730"/>
      <c r="AD47" s="730"/>
      <c r="AE47" s="1574"/>
      <c r="AF47" s="1527"/>
      <c r="AG47" s="1527"/>
    </row>
    <row r="48" spans="1:33" s="433" customFormat="1" ht="11.25" customHeight="1">
      <c r="A48" s="1616"/>
      <c r="B48" s="806" t="s">
        <v>4456</v>
      </c>
      <c r="C48" s="730"/>
      <c r="D48" s="730"/>
      <c r="E48" s="730"/>
      <c r="F48" s="730"/>
      <c r="G48" s="730"/>
      <c r="H48" s="730"/>
      <c r="I48" s="730"/>
      <c r="J48" s="730"/>
      <c r="K48" s="730"/>
      <c r="L48" s="730"/>
      <c r="M48" s="730"/>
      <c r="N48" s="730"/>
      <c r="O48" s="730"/>
      <c r="P48" s="730"/>
      <c r="Q48" s="730"/>
      <c r="R48" s="730"/>
      <c r="S48" s="730"/>
      <c r="T48" s="730"/>
      <c r="U48" s="730"/>
      <c r="V48" s="730"/>
      <c r="W48" s="730"/>
      <c r="X48" s="730"/>
      <c r="Y48" s="730"/>
      <c r="Z48" s="730"/>
      <c r="AA48" s="730"/>
      <c r="AB48" s="730"/>
      <c r="AC48" s="807"/>
      <c r="AD48" s="807"/>
      <c r="AE48" s="1574"/>
      <c r="AF48" s="1527"/>
      <c r="AG48" s="467"/>
    </row>
    <row r="49" spans="1:33" s="433" customFormat="1" ht="11.25" customHeight="1">
      <c r="A49" s="1616"/>
      <c r="B49" s="730" t="s">
        <v>4875</v>
      </c>
      <c r="C49" s="730"/>
      <c r="D49" s="730"/>
      <c r="E49" s="730"/>
      <c r="F49" s="730"/>
      <c r="G49" s="730"/>
      <c r="H49" s="730"/>
      <c r="I49" s="730"/>
      <c r="J49" s="730"/>
      <c r="K49" s="730"/>
      <c r="L49" s="730"/>
      <c r="M49" s="730"/>
      <c r="N49" s="730"/>
      <c r="O49" s="730"/>
      <c r="P49" s="730"/>
      <c r="Q49" s="730"/>
      <c r="R49" s="730"/>
      <c r="S49" s="730"/>
      <c r="T49" s="730"/>
      <c r="U49" s="730"/>
      <c r="V49" s="730"/>
      <c r="W49" s="730"/>
      <c r="X49" s="730"/>
      <c r="Y49" s="730"/>
      <c r="Z49" s="730"/>
      <c r="AA49" s="730"/>
      <c r="AB49" s="730"/>
      <c r="AC49" s="1798"/>
      <c r="AD49" s="1799"/>
      <c r="AE49" s="1574"/>
      <c r="AF49" s="1527"/>
      <c r="AG49" s="1527"/>
    </row>
    <row r="50" spans="1:33" s="433" customFormat="1" ht="11.25" customHeight="1">
      <c r="A50" s="1616"/>
      <c r="B50" s="730"/>
      <c r="C50" s="730"/>
      <c r="D50" s="730"/>
      <c r="E50" s="730"/>
      <c r="F50" s="730"/>
      <c r="G50" s="730"/>
      <c r="H50" s="730"/>
      <c r="I50" s="730"/>
      <c r="J50" s="730"/>
      <c r="K50" s="730"/>
      <c r="L50" s="730"/>
      <c r="M50" s="730"/>
      <c r="N50" s="730"/>
      <c r="O50" s="730"/>
      <c r="P50" s="730"/>
      <c r="Q50" s="730"/>
      <c r="R50" s="730"/>
      <c r="S50" s="730"/>
      <c r="T50" s="730"/>
      <c r="U50" s="730"/>
      <c r="V50" s="730"/>
      <c r="W50" s="730"/>
      <c r="X50" s="730"/>
      <c r="Y50" s="730"/>
      <c r="Z50" s="730"/>
      <c r="AA50" s="730"/>
      <c r="AB50" s="730"/>
      <c r="AC50" s="4097" t="s">
        <v>4508</v>
      </c>
      <c r="AD50" s="4098"/>
      <c r="AE50" s="1574"/>
      <c r="AF50" s="1527"/>
      <c r="AG50" s="1527"/>
    </row>
    <row r="51" spans="1:33" s="433" customFormat="1" ht="11.25" customHeight="1">
      <c r="A51" s="1616"/>
      <c r="B51" s="1799" t="s">
        <v>86</v>
      </c>
      <c r="C51" s="806" t="s">
        <v>4457</v>
      </c>
      <c r="D51" s="1575"/>
      <c r="E51" s="730"/>
      <c r="F51" s="730"/>
      <c r="G51" s="730"/>
      <c r="H51" s="730"/>
      <c r="I51" s="4049"/>
      <c r="J51" s="4050"/>
      <c r="K51" s="4050"/>
      <c r="L51" s="4050"/>
      <c r="M51" s="4050"/>
      <c r="N51" s="4050"/>
      <c r="O51" s="4050"/>
      <c r="P51" s="4050"/>
      <c r="Q51" s="4050"/>
      <c r="R51" s="4050"/>
      <c r="S51" s="4050"/>
      <c r="T51" s="4050"/>
      <c r="U51" s="4050"/>
      <c r="V51" s="4050"/>
      <c r="W51" s="4050"/>
      <c r="X51" s="4050"/>
      <c r="Y51" s="4050"/>
      <c r="Z51" s="4050"/>
      <c r="AA51" s="4050"/>
      <c r="AB51" s="4050"/>
      <c r="AC51" s="4050"/>
      <c r="AD51" s="4051"/>
      <c r="AE51" s="1574"/>
      <c r="AF51" s="1527"/>
      <c r="AG51" s="467"/>
    </row>
    <row r="52" spans="1:33" s="433" customFormat="1" ht="11.25" customHeight="1">
      <c r="A52" s="1616"/>
      <c r="B52" s="730"/>
      <c r="C52" s="730" t="s">
        <v>4458</v>
      </c>
      <c r="D52" s="1576"/>
      <c r="E52" s="807"/>
      <c r="F52" s="1577"/>
      <c r="G52" s="1574"/>
      <c r="H52" s="1574"/>
      <c r="I52" s="4052"/>
      <c r="J52" s="4053"/>
      <c r="K52" s="4053"/>
      <c r="L52" s="4053"/>
      <c r="M52" s="4053"/>
      <c r="N52" s="4053"/>
      <c r="O52" s="4053"/>
      <c r="P52" s="4053"/>
      <c r="Q52" s="4053"/>
      <c r="R52" s="4053"/>
      <c r="S52" s="4053"/>
      <c r="T52" s="4053"/>
      <c r="U52" s="4053"/>
      <c r="V52" s="4053"/>
      <c r="W52" s="4053"/>
      <c r="X52" s="4053"/>
      <c r="Y52" s="4053"/>
      <c r="Z52" s="4053"/>
      <c r="AA52" s="4053"/>
      <c r="AB52" s="4053"/>
      <c r="AC52" s="4053"/>
      <c r="AD52" s="4054"/>
      <c r="AE52" s="1574"/>
      <c r="AF52" s="1527"/>
      <c r="AG52" s="467"/>
    </row>
    <row r="53" spans="1:33" s="433" customFormat="1" ht="11.25" customHeight="1">
      <c r="A53" s="1616"/>
      <c r="B53" s="1578"/>
      <c r="C53" s="1579"/>
      <c r="D53" s="806"/>
      <c r="E53" s="807"/>
      <c r="F53" s="1577"/>
      <c r="G53" s="1574"/>
      <c r="H53" s="1574"/>
      <c r="I53" s="807"/>
      <c r="J53" s="807"/>
      <c r="K53" s="1580"/>
      <c r="L53" s="1574"/>
      <c r="M53" s="1574"/>
      <c r="N53" s="807"/>
      <c r="O53" s="807"/>
      <c r="P53" s="1581"/>
      <c r="Q53" s="1581"/>
      <c r="R53" s="806"/>
      <c r="S53" s="806"/>
      <c r="T53" s="806"/>
      <c r="U53" s="806"/>
      <c r="V53" s="806"/>
      <c r="W53" s="806"/>
      <c r="X53" s="806"/>
      <c r="Y53" s="806"/>
      <c r="Z53" s="806"/>
      <c r="AA53" s="806"/>
      <c r="AB53" s="806"/>
      <c r="AC53" s="1582"/>
      <c r="AD53" s="1583"/>
      <c r="AE53" s="1574"/>
      <c r="AF53" s="1527"/>
      <c r="AG53" s="467"/>
    </row>
    <row r="54" spans="1:33" s="433" customFormat="1" ht="11.25" customHeight="1">
      <c r="A54" s="1616"/>
      <c r="B54" s="1578"/>
      <c r="C54" s="807"/>
      <c r="D54" s="1577"/>
      <c r="E54" s="807"/>
      <c r="F54" s="1577"/>
      <c r="G54" s="1574"/>
      <c r="H54" s="1574"/>
      <c r="I54" s="807"/>
      <c r="J54" s="807"/>
      <c r="K54" s="1580"/>
      <c r="L54" s="1574"/>
      <c r="M54" s="1574"/>
      <c r="N54" s="807"/>
      <c r="O54" s="807"/>
      <c r="P54" s="1581"/>
      <c r="Q54" s="1581"/>
      <c r="R54" s="806"/>
      <c r="S54" s="806"/>
      <c r="T54" s="806"/>
      <c r="U54" s="806"/>
      <c r="V54" s="806"/>
      <c r="W54" s="806"/>
      <c r="X54" s="806"/>
      <c r="Y54" s="806"/>
      <c r="Z54" s="806"/>
      <c r="AA54" s="806"/>
      <c r="AB54" s="806"/>
      <c r="AC54" s="4097" t="s">
        <v>4509</v>
      </c>
      <c r="AD54" s="4098"/>
      <c r="AE54" s="1574"/>
      <c r="AF54" s="1527"/>
      <c r="AG54" s="467"/>
    </row>
    <row r="55" spans="1:33" s="433" customFormat="1" ht="11.25" customHeight="1">
      <c r="A55" s="1616"/>
      <c r="B55" s="1799" t="s">
        <v>89</v>
      </c>
      <c r="C55" s="806" t="s">
        <v>4459</v>
      </c>
      <c r="D55" s="1575"/>
      <c r="E55" s="730"/>
      <c r="F55" s="730"/>
      <c r="G55" s="730"/>
      <c r="H55" s="1574"/>
      <c r="I55" s="4049"/>
      <c r="J55" s="4050"/>
      <c r="K55" s="4050"/>
      <c r="L55" s="4050"/>
      <c r="M55" s="4050"/>
      <c r="N55" s="4050"/>
      <c r="O55" s="4050"/>
      <c r="P55" s="4050"/>
      <c r="Q55" s="4050"/>
      <c r="R55" s="4050"/>
      <c r="S55" s="4050"/>
      <c r="T55" s="4050"/>
      <c r="U55" s="4050"/>
      <c r="V55" s="4050"/>
      <c r="W55" s="4050"/>
      <c r="X55" s="4050"/>
      <c r="Y55" s="4050"/>
      <c r="Z55" s="4050"/>
      <c r="AA55" s="4050"/>
      <c r="AB55" s="4050"/>
      <c r="AC55" s="4050"/>
      <c r="AD55" s="4051"/>
      <c r="AE55" s="1574"/>
      <c r="AF55" s="1527"/>
      <c r="AG55" s="467"/>
    </row>
    <row r="56" spans="1:33" s="433" customFormat="1" ht="11.25" customHeight="1">
      <c r="A56" s="1616"/>
      <c r="B56" s="730"/>
      <c r="C56" s="730" t="s">
        <v>4460</v>
      </c>
      <c r="D56" s="1576"/>
      <c r="E56" s="807"/>
      <c r="F56" s="1577"/>
      <c r="G56" s="1574"/>
      <c r="H56" s="1577"/>
      <c r="I56" s="4052"/>
      <c r="J56" s="4053"/>
      <c r="K56" s="4053"/>
      <c r="L56" s="4053"/>
      <c r="M56" s="4053"/>
      <c r="N56" s="4053"/>
      <c r="O56" s="4053"/>
      <c r="P56" s="4053"/>
      <c r="Q56" s="4053"/>
      <c r="R56" s="4053"/>
      <c r="S56" s="4053"/>
      <c r="T56" s="4053"/>
      <c r="U56" s="4053"/>
      <c r="V56" s="4053"/>
      <c r="W56" s="4053"/>
      <c r="X56" s="4053"/>
      <c r="Y56" s="4053"/>
      <c r="Z56" s="4053"/>
      <c r="AA56" s="4053"/>
      <c r="AB56" s="4053"/>
      <c r="AC56" s="4053"/>
      <c r="AD56" s="4054"/>
      <c r="AE56" s="1574"/>
      <c r="AF56" s="1527"/>
      <c r="AG56" s="467"/>
    </row>
    <row r="57" spans="1:33" s="433" customFormat="1" ht="11.25" customHeight="1">
      <c r="A57" s="2019"/>
      <c r="B57" s="2020"/>
      <c r="C57" s="2021"/>
      <c r="D57" s="2022"/>
      <c r="E57" s="2022"/>
      <c r="F57" s="2022"/>
      <c r="G57" s="2022"/>
      <c r="H57" s="2022"/>
      <c r="I57" s="2022"/>
      <c r="J57" s="2022"/>
      <c r="K57" s="2022"/>
      <c r="L57" s="2022"/>
      <c r="M57" s="2022"/>
      <c r="N57" s="2022"/>
      <c r="O57" s="2022"/>
      <c r="P57" s="2022"/>
      <c r="Q57" s="2022"/>
      <c r="R57" s="2022"/>
      <c r="S57" s="2022"/>
      <c r="T57" s="2022"/>
      <c r="U57" s="2022"/>
      <c r="V57" s="2022"/>
      <c r="W57" s="2022"/>
      <c r="X57" s="2022"/>
      <c r="Y57" s="2022"/>
      <c r="Z57" s="2023"/>
      <c r="AA57" s="2023"/>
      <c r="AB57" s="2023"/>
      <c r="AC57" s="2023"/>
      <c r="AD57" s="2023"/>
      <c r="AE57" s="2024"/>
      <c r="AF57" s="1527"/>
      <c r="AG57" s="467"/>
    </row>
    <row r="58" spans="1:33" s="433" customFormat="1" ht="11.25" customHeight="1">
      <c r="A58" s="1604"/>
      <c r="B58" s="1816"/>
      <c r="C58" s="172"/>
      <c r="D58" s="17"/>
      <c r="E58" s="17"/>
      <c r="F58" s="17"/>
      <c r="G58" s="17"/>
      <c r="H58" s="17"/>
      <c r="I58" s="17"/>
      <c r="J58" s="17"/>
      <c r="K58" s="17"/>
      <c r="L58" s="17"/>
      <c r="M58" s="17"/>
      <c r="N58" s="17"/>
      <c r="O58" s="17"/>
      <c r="P58" s="17"/>
      <c r="Q58" s="17"/>
      <c r="R58" s="17"/>
      <c r="S58" s="17"/>
      <c r="T58" s="17"/>
      <c r="U58" s="17"/>
      <c r="V58" s="17"/>
      <c r="W58" s="17"/>
      <c r="X58" s="17"/>
      <c r="Y58" s="17"/>
      <c r="Z58" s="16"/>
      <c r="AA58" s="16"/>
      <c r="AB58" s="16"/>
      <c r="AC58" s="16"/>
      <c r="AD58" s="16"/>
      <c r="AE58" s="32"/>
      <c r="AF58" s="1527"/>
      <c r="AG58" s="467"/>
    </row>
    <row r="59" spans="1:33" ht="11.25" customHeight="1">
      <c r="A59" s="1604">
        <v>1.6</v>
      </c>
      <c r="B59" s="12" t="s">
        <v>54</v>
      </c>
      <c r="C59" s="13"/>
      <c r="D59" s="13"/>
      <c r="E59" s="13"/>
      <c r="F59" s="13"/>
      <c r="G59" s="13"/>
      <c r="H59" s="13"/>
      <c r="I59" s="13"/>
      <c r="J59" s="13"/>
      <c r="K59" s="13"/>
      <c r="L59" s="13"/>
      <c r="M59" s="13"/>
      <c r="N59" s="13"/>
      <c r="O59" s="13"/>
      <c r="P59" s="12"/>
      <c r="Q59" s="12"/>
      <c r="R59" s="172"/>
      <c r="S59" s="172"/>
      <c r="T59" s="172"/>
      <c r="U59" s="1808"/>
      <c r="V59" s="13"/>
      <c r="W59" s="1808"/>
      <c r="X59" s="1808"/>
      <c r="Y59" s="1815"/>
      <c r="Z59" s="1815"/>
      <c r="AA59" s="1815"/>
      <c r="AB59" s="1815"/>
      <c r="AC59" s="1815"/>
      <c r="AD59" s="1802"/>
      <c r="AE59" s="1802"/>
      <c r="AF59" s="2025"/>
      <c r="AG59" s="471"/>
    </row>
    <row r="60" spans="1:33" ht="11.25" customHeight="1">
      <c r="A60" s="1604"/>
      <c r="B60" s="16" t="s">
        <v>1835</v>
      </c>
      <c r="C60" s="13"/>
      <c r="D60" s="13"/>
      <c r="E60" s="13"/>
      <c r="F60" s="13"/>
      <c r="G60" s="13"/>
      <c r="H60" s="13"/>
      <c r="I60" s="16"/>
      <c r="J60" s="16"/>
      <c r="K60" s="1802"/>
      <c r="L60" s="1802"/>
      <c r="M60" s="1802"/>
      <c r="N60" s="1802"/>
      <c r="O60" s="1802"/>
      <c r="P60" s="1802"/>
      <c r="Q60" s="1802"/>
      <c r="R60" s="1802"/>
      <c r="S60" s="1802"/>
      <c r="T60" s="16"/>
      <c r="U60" s="16"/>
      <c r="V60" s="16"/>
      <c r="W60" s="1802"/>
      <c r="X60" s="1802"/>
      <c r="Y60" s="1802"/>
      <c r="Z60" s="1802"/>
      <c r="AA60" s="1802"/>
      <c r="AB60" s="1802"/>
      <c r="AC60" s="1802"/>
      <c r="AD60" s="1802"/>
      <c r="AE60" s="1802"/>
      <c r="AF60" s="1614"/>
      <c r="AG60" s="460"/>
    </row>
    <row r="61" spans="1:33" ht="11.25" customHeight="1">
      <c r="A61" s="1604"/>
      <c r="B61" s="18" t="s">
        <v>1836</v>
      </c>
      <c r="C61" s="13"/>
      <c r="D61" s="1802"/>
      <c r="E61" s="1802"/>
      <c r="F61" s="1802"/>
      <c r="G61" s="1802"/>
      <c r="H61" s="16"/>
      <c r="I61" s="16"/>
      <c r="J61" s="16"/>
      <c r="K61" s="1802"/>
      <c r="L61" s="1802"/>
      <c r="M61" s="1802"/>
      <c r="N61" s="1802"/>
      <c r="O61" s="1802"/>
      <c r="P61" s="1802"/>
      <c r="Q61" s="1802"/>
      <c r="R61" s="1802"/>
      <c r="S61" s="1802"/>
      <c r="T61" s="16"/>
      <c r="U61" s="16"/>
      <c r="V61" s="16"/>
      <c r="W61" s="1802"/>
      <c r="X61" s="1802"/>
      <c r="Y61" s="1802"/>
      <c r="Z61" s="1802"/>
      <c r="AA61" s="1802"/>
      <c r="AB61" s="1802"/>
      <c r="AC61" s="1802"/>
      <c r="AD61" s="1802"/>
      <c r="AE61" s="1802"/>
      <c r="AF61" s="1614"/>
      <c r="AG61" s="460"/>
    </row>
    <row r="62" spans="1:33" ht="11.25" customHeight="1">
      <c r="A62" s="1604"/>
      <c r="B62" s="13"/>
      <c r="C62" s="13"/>
      <c r="D62" s="1802"/>
      <c r="E62" s="1802"/>
      <c r="F62" s="1802"/>
      <c r="G62" s="1802"/>
      <c r="H62" s="16"/>
      <c r="I62" s="16"/>
      <c r="J62" s="16"/>
      <c r="K62" s="1802"/>
      <c r="L62" s="1802"/>
      <c r="M62" s="1802"/>
      <c r="N62" s="1802"/>
      <c r="O62" s="1802"/>
      <c r="P62" s="1802"/>
      <c r="Q62" s="1802"/>
      <c r="R62" s="1802"/>
      <c r="S62" s="1802"/>
      <c r="T62" s="16"/>
      <c r="U62" s="16"/>
      <c r="V62" s="16"/>
      <c r="W62" s="1802"/>
      <c r="X62" s="1802"/>
      <c r="Y62" s="1802"/>
      <c r="Z62" s="1802"/>
      <c r="AA62" s="1802"/>
      <c r="AB62" s="1802"/>
      <c r="AC62" s="1802"/>
      <c r="AD62" s="1802"/>
      <c r="AE62" s="1802"/>
      <c r="AF62" s="1614"/>
      <c r="AG62" s="460"/>
    </row>
    <row r="63" spans="1:33" ht="11.25" customHeight="1">
      <c r="A63" s="1604"/>
      <c r="B63" s="664" t="s">
        <v>55</v>
      </c>
      <c r="C63" s="13"/>
      <c r="D63" s="1802"/>
      <c r="E63" s="1802"/>
      <c r="F63" s="1802"/>
      <c r="G63" s="1802"/>
      <c r="H63" s="16"/>
      <c r="I63" s="16"/>
      <c r="J63" s="16"/>
      <c r="K63" s="1802"/>
      <c r="L63" s="1802"/>
      <c r="M63" s="1802"/>
      <c r="N63" s="1802"/>
      <c r="O63" s="1802"/>
      <c r="P63" s="1802"/>
      <c r="Q63" s="1802"/>
      <c r="R63" s="1802"/>
      <c r="S63" s="1802"/>
      <c r="T63" s="16"/>
      <c r="U63" s="16"/>
      <c r="V63" s="16"/>
      <c r="W63" s="1802"/>
      <c r="X63" s="1802"/>
      <c r="Y63" s="1802"/>
      <c r="Z63" s="1802"/>
      <c r="AA63" s="1802"/>
      <c r="AB63" s="1802"/>
      <c r="AC63" s="4134"/>
      <c r="AD63" s="4136"/>
      <c r="AE63" s="1802"/>
      <c r="AF63" s="1614"/>
      <c r="AG63" s="460"/>
    </row>
    <row r="64" spans="1:33" ht="11.25" customHeight="1">
      <c r="A64" s="1604"/>
      <c r="B64" s="19" t="s">
        <v>56</v>
      </c>
      <c r="C64" s="1837"/>
      <c r="D64" s="1837"/>
      <c r="E64" s="1837"/>
      <c r="F64" s="1837"/>
      <c r="G64" s="1837"/>
      <c r="H64" s="1837"/>
      <c r="I64" s="1837"/>
      <c r="J64" s="1837"/>
      <c r="K64" s="1837"/>
      <c r="L64" s="1837"/>
      <c r="M64" s="1837"/>
      <c r="N64" s="1837"/>
      <c r="O64" s="1837"/>
      <c r="P64" s="1837"/>
      <c r="Q64" s="1837"/>
      <c r="R64" s="1837"/>
      <c r="S64" s="1837"/>
      <c r="T64" s="1837"/>
      <c r="U64" s="1837"/>
      <c r="V64" s="1837"/>
      <c r="W64" s="1837"/>
      <c r="X64" s="1837"/>
      <c r="Y64" s="1837"/>
      <c r="Z64" s="1837"/>
      <c r="AA64" s="1837"/>
      <c r="AB64" s="1837"/>
      <c r="AC64" s="1837"/>
      <c r="AD64" s="1837"/>
      <c r="AE64" s="1802"/>
      <c r="AF64" s="1614"/>
      <c r="AG64" s="460"/>
    </row>
    <row r="65" spans="1:33" ht="11.25" customHeight="1">
      <c r="A65" s="1604"/>
      <c r="B65" s="13"/>
      <c r="C65" s="13"/>
      <c r="D65" s="1802"/>
      <c r="E65" s="1802"/>
      <c r="F65" s="1802"/>
      <c r="G65" s="1802"/>
      <c r="H65" s="16"/>
      <c r="I65" s="16"/>
      <c r="J65" s="16"/>
      <c r="K65" s="1802"/>
      <c r="L65" s="1802"/>
      <c r="M65" s="1802"/>
      <c r="N65" s="1802"/>
      <c r="O65" s="1802"/>
      <c r="P65" s="1802"/>
      <c r="Q65" s="1802"/>
      <c r="R65" s="1802"/>
      <c r="S65" s="1802"/>
      <c r="T65" s="16"/>
      <c r="U65" s="16"/>
      <c r="V65" s="16"/>
      <c r="W65" s="1802"/>
      <c r="X65" s="1802"/>
      <c r="Y65" s="1802"/>
      <c r="Z65" s="1802"/>
      <c r="AA65" s="1802"/>
      <c r="AB65" s="1802"/>
      <c r="AC65" s="1802"/>
      <c r="AD65" s="1802"/>
      <c r="AE65" s="1802"/>
      <c r="AF65" s="1614"/>
      <c r="AG65" s="460"/>
    </row>
    <row r="66" spans="1:33" ht="11.25" customHeight="1">
      <c r="A66" s="1604"/>
      <c r="B66" s="668" t="s">
        <v>57</v>
      </c>
      <c r="C66" s="13"/>
      <c r="D66" s="1802"/>
      <c r="E66" s="1802"/>
      <c r="F66" s="1802"/>
      <c r="G66" s="1802"/>
      <c r="H66" s="16"/>
      <c r="I66" s="16"/>
      <c r="J66" s="16"/>
      <c r="K66" s="1802"/>
      <c r="L66" s="1802"/>
      <c r="M66" s="1802"/>
      <c r="N66" s="1802"/>
      <c r="O66" s="1802"/>
      <c r="P66" s="1802"/>
      <c r="Q66" s="1802"/>
      <c r="R66" s="1802"/>
      <c r="S66" s="1802"/>
      <c r="T66" s="16"/>
      <c r="U66" s="16"/>
      <c r="V66" s="16"/>
      <c r="W66" s="1802"/>
      <c r="X66" s="1802"/>
      <c r="Y66" s="1802"/>
      <c r="Z66" s="1802"/>
      <c r="AA66" s="1802"/>
      <c r="AB66" s="1802"/>
      <c r="AC66" s="1802"/>
      <c r="AD66" s="1802"/>
      <c r="AE66" s="1802"/>
      <c r="AF66" s="1614"/>
      <c r="AG66" s="460"/>
    </row>
    <row r="67" spans="1:33" ht="11.25" customHeight="1">
      <c r="A67" s="1604"/>
      <c r="B67" s="4137">
        <v>1</v>
      </c>
      <c r="C67" s="4005"/>
      <c r="D67" s="4138" t="s">
        <v>58</v>
      </c>
      <c r="E67" s="4139"/>
      <c r="F67" s="13"/>
      <c r="G67" s="4137">
        <v>2</v>
      </c>
      <c r="H67" s="4140"/>
      <c r="I67" s="4142" t="s">
        <v>1290</v>
      </c>
      <c r="J67" s="4143"/>
      <c r="K67" s="4143"/>
      <c r="L67" s="1802"/>
      <c r="M67" s="1802"/>
      <c r="N67" s="1802"/>
      <c r="O67" s="1802"/>
      <c r="P67" s="1802"/>
      <c r="Q67" s="1802"/>
      <c r="R67" s="1802"/>
      <c r="S67" s="1802"/>
      <c r="T67" s="16"/>
      <c r="U67" s="16"/>
      <c r="V67" s="16"/>
      <c r="W67" s="1802"/>
      <c r="X67" s="1802"/>
      <c r="Y67" s="1802"/>
      <c r="Z67" s="1802"/>
      <c r="AA67" s="1802"/>
      <c r="AB67" s="1802"/>
      <c r="AC67" s="1802"/>
      <c r="AD67" s="1802"/>
      <c r="AE67" s="1802"/>
      <c r="AF67" s="1614"/>
      <c r="AG67" s="460"/>
    </row>
    <row r="68" spans="1:33" ht="11.25" customHeight="1">
      <c r="A68" s="1604"/>
      <c r="B68" s="4137"/>
      <c r="C68" s="4006"/>
      <c r="D68" s="4138"/>
      <c r="E68" s="4139"/>
      <c r="F68" s="13"/>
      <c r="G68" s="4137"/>
      <c r="H68" s="4141"/>
      <c r="I68" s="4142"/>
      <c r="J68" s="4143"/>
      <c r="K68" s="4143"/>
      <c r="L68" s="1802"/>
      <c r="M68" s="1802"/>
      <c r="N68" s="1802"/>
      <c r="O68" s="1802"/>
      <c r="P68" s="1802"/>
      <c r="Q68" s="1802"/>
      <c r="R68" s="1802"/>
      <c r="S68" s="1802"/>
      <c r="T68" s="16"/>
      <c r="U68" s="4134"/>
      <c r="V68" s="4136"/>
      <c r="W68" s="16"/>
      <c r="X68" s="1802"/>
      <c r="Y68" s="1802"/>
      <c r="Z68" s="1802"/>
      <c r="AA68" s="1802"/>
      <c r="AB68" s="1802"/>
      <c r="AC68" s="4134"/>
      <c r="AD68" s="4136"/>
      <c r="AE68" s="1802"/>
      <c r="AF68" s="1614"/>
      <c r="AG68" s="460"/>
    </row>
    <row r="69" spans="1:33" ht="11.25" customHeight="1">
      <c r="A69" s="1604"/>
      <c r="B69" s="16"/>
      <c r="C69" s="16"/>
      <c r="D69" s="16"/>
      <c r="E69" s="16"/>
      <c r="F69" s="16"/>
      <c r="G69" s="16"/>
      <c r="H69" s="16"/>
      <c r="I69" s="16"/>
      <c r="J69" s="16"/>
      <c r="K69" s="16"/>
      <c r="L69" s="16"/>
      <c r="M69" s="16"/>
      <c r="N69" s="16"/>
      <c r="O69" s="16"/>
      <c r="P69" s="16"/>
      <c r="Q69" s="16"/>
      <c r="R69" s="16"/>
      <c r="S69" s="16"/>
      <c r="T69" s="16"/>
      <c r="U69" s="16"/>
      <c r="V69" s="16"/>
      <c r="W69" s="251"/>
      <c r="X69" s="4105"/>
      <c r="Y69" s="4105"/>
      <c r="Z69" s="17"/>
      <c r="AA69" s="17"/>
      <c r="AB69" s="17"/>
      <c r="AC69" s="17"/>
      <c r="AD69" s="17"/>
      <c r="AE69" s="1802"/>
      <c r="AF69" s="1614"/>
      <c r="AG69" s="460"/>
    </row>
    <row r="70" spans="1:33" ht="11.25" customHeight="1">
      <c r="A70" s="2011"/>
      <c r="B70" s="1921"/>
      <c r="C70" s="1921"/>
      <c r="D70" s="2017"/>
      <c r="E70" s="2017"/>
      <c r="F70" s="2017"/>
      <c r="G70" s="2017"/>
      <c r="H70" s="1950"/>
      <c r="I70" s="1950"/>
      <c r="J70" s="1950"/>
      <c r="K70" s="2017"/>
      <c r="L70" s="2017"/>
      <c r="M70" s="2017"/>
      <c r="N70" s="2017"/>
      <c r="O70" s="2017"/>
      <c r="P70" s="2017"/>
      <c r="Q70" s="2017"/>
      <c r="R70" s="2017"/>
      <c r="S70" s="2017"/>
      <c r="T70" s="1950"/>
      <c r="U70" s="1950"/>
      <c r="V70" s="1950"/>
      <c r="W70" s="2017"/>
      <c r="X70" s="2017"/>
      <c r="Y70" s="2017"/>
      <c r="Z70" s="1950"/>
      <c r="AA70" s="2017"/>
      <c r="AB70" s="2017"/>
      <c r="AC70" s="2017"/>
      <c r="AD70" s="2017"/>
      <c r="AE70" s="2017"/>
      <c r="AF70" s="2025"/>
      <c r="AG70" s="460"/>
    </row>
    <row r="71" spans="1:33" s="433" customFormat="1" ht="11.25" customHeight="1">
      <c r="A71" s="1617"/>
      <c r="B71" s="25"/>
      <c r="C71" s="36"/>
      <c r="D71" s="474"/>
      <c r="E71" s="65"/>
      <c r="F71" s="65"/>
      <c r="G71" s="65"/>
      <c r="H71" s="65"/>
      <c r="I71" s="65"/>
      <c r="J71" s="65"/>
      <c r="K71" s="65"/>
      <c r="L71" s="65"/>
      <c r="M71" s="65"/>
      <c r="N71" s="65"/>
      <c r="O71" s="65"/>
      <c r="P71" s="65"/>
      <c r="Q71" s="65"/>
      <c r="R71" s="65"/>
      <c r="S71" s="65"/>
      <c r="T71" s="413"/>
      <c r="U71" s="413"/>
      <c r="V71" s="413"/>
      <c r="W71" s="66"/>
      <c r="X71" s="66"/>
      <c r="Y71" s="66"/>
      <c r="Z71" s="66"/>
      <c r="AA71" s="479"/>
      <c r="AB71" s="480"/>
      <c r="AC71" s="481"/>
      <c r="AD71" s="481"/>
      <c r="AE71" s="481"/>
      <c r="AF71" s="1618"/>
      <c r="AG71" s="472"/>
    </row>
    <row r="72" spans="1:33" s="433" customFormat="1" ht="11.25" customHeight="1">
      <c r="A72" s="1617"/>
      <c r="B72" s="25" t="s">
        <v>59</v>
      </c>
      <c r="C72" s="36"/>
      <c r="D72" s="475"/>
      <c r="E72" s="65"/>
      <c r="F72" s="65"/>
      <c r="G72" s="65"/>
      <c r="H72" s="65"/>
      <c r="I72" s="65"/>
      <c r="J72" s="65"/>
      <c r="K72" s="65"/>
      <c r="L72" s="65"/>
      <c r="M72" s="65"/>
      <c r="N72" s="65"/>
      <c r="O72" s="65"/>
      <c r="P72" s="65"/>
      <c r="Q72" s="65"/>
      <c r="R72" s="65"/>
      <c r="S72" s="65"/>
      <c r="T72" s="413"/>
      <c r="U72" s="413"/>
      <c r="V72" s="413"/>
      <c r="W72" s="66"/>
      <c r="X72" s="66"/>
      <c r="Y72" s="66"/>
      <c r="Z72" s="66"/>
      <c r="AA72" s="479"/>
      <c r="AB72" s="480"/>
      <c r="AC72" s="481"/>
      <c r="AD72" s="481"/>
      <c r="AE72" s="481"/>
      <c r="AF72" s="1618"/>
      <c r="AG72" s="472"/>
    </row>
    <row r="73" spans="1:33" s="433" customFormat="1" ht="11.25" customHeight="1">
      <c r="A73" s="1617"/>
      <c r="B73" s="25"/>
      <c r="C73" s="36"/>
      <c r="D73" s="475"/>
      <c r="E73" s="65"/>
      <c r="F73" s="65"/>
      <c r="G73" s="65"/>
      <c r="H73" s="65"/>
      <c r="I73" s="65"/>
      <c r="J73" s="65"/>
      <c r="K73" s="65"/>
      <c r="L73" s="65"/>
      <c r="M73" s="65"/>
      <c r="N73" s="65"/>
      <c r="O73" s="65"/>
      <c r="P73" s="65"/>
      <c r="Q73" s="65"/>
      <c r="R73" s="65"/>
      <c r="S73" s="65"/>
      <c r="T73" s="413"/>
      <c r="U73" s="413"/>
      <c r="V73" s="413"/>
      <c r="W73" s="66"/>
      <c r="X73" s="66"/>
      <c r="Y73" s="66"/>
      <c r="Z73" s="66"/>
      <c r="AA73" s="479"/>
      <c r="AB73" s="480"/>
      <c r="AC73" s="481"/>
      <c r="AD73" s="481"/>
      <c r="AE73" s="481"/>
      <c r="AF73" s="1618"/>
      <c r="AG73" s="472"/>
    </row>
    <row r="74" spans="1:33" s="433" customFormat="1" ht="11.25" customHeight="1">
      <c r="A74" s="1617"/>
      <c r="B74" s="25"/>
      <c r="C74" s="36"/>
      <c r="D74" s="474"/>
      <c r="E74" s="65"/>
      <c r="F74" s="65"/>
      <c r="G74" s="65"/>
      <c r="H74" s="65"/>
      <c r="I74" s="43" t="s">
        <v>60</v>
      </c>
      <c r="J74" s="65"/>
      <c r="K74" s="65"/>
      <c r="L74" s="77" t="s">
        <v>61</v>
      </c>
      <c r="M74" s="65"/>
      <c r="N74" s="65"/>
      <c r="O74" s="75"/>
      <c r="P74" s="77" t="s">
        <v>62</v>
      </c>
      <c r="Q74" s="77"/>
      <c r="R74" s="65"/>
      <c r="S74" s="65"/>
      <c r="T74" s="71"/>
      <c r="U74" s="413"/>
      <c r="V74" s="71" t="s">
        <v>63</v>
      </c>
      <c r="W74" s="66"/>
      <c r="X74" s="66"/>
      <c r="Y74" s="66"/>
      <c r="Z74" s="66"/>
      <c r="AA74" s="479"/>
      <c r="AB74" s="482" t="s">
        <v>64</v>
      </c>
      <c r="AC74" s="481"/>
      <c r="AD74" s="481"/>
      <c r="AE74" s="481"/>
      <c r="AF74" s="1618"/>
      <c r="AG74" s="472"/>
    </row>
    <row r="75" spans="1:33" s="433" customFormat="1" ht="11.25" customHeight="1">
      <c r="A75" s="1617"/>
      <c r="B75" s="25"/>
      <c r="C75" s="36"/>
      <c r="D75" s="474"/>
      <c r="E75" s="65"/>
      <c r="F75" s="65"/>
      <c r="G75" s="65"/>
      <c r="H75" s="65"/>
      <c r="I75" s="1553" t="s">
        <v>65</v>
      </c>
      <c r="J75" s="65"/>
      <c r="K75" s="65"/>
      <c r="L75" s="77" t="s">
        <v>66</v>
      </c>
      <c r="M75" s="65"/>
      <c r="N75" s="65"/>
      <c r="O75" s="75"/>
      <c r="P75" s="65" t="s">
        <v>67</v>
      </c>
      <c r="Q75" s="77"/>
      <c r="R75" s="65"/>
      <c r="S75" s="65"/>
      <c r="T75" s="1818"/>
      <c r="U75" s="413"/>
      <c r="V75" s="1818" t="s">
        <v>68</v>
      </c>
      <c r="W75" s="66"/>
      <c r="X75" s="66"/>
      <c r="Y75" s="66"/>
      <c r="Z75" s="66"/>
      <c r="AA75" s="479"/>
      <c r="AB75" s="483" t="s">
        <v>64</v>
      </c>
      <c r="AC75" s="481"/>
      <c r="AD75" s="481"/>
      <c r="AE75" s="481"/>
      <c r="AF75" s="1618"/>
      <c r="AG75" s="472"/>
    </row>
    <row r="76" spans="1:33" s="433" customFormat="1" ht="11.25" customHeight="1">
      <c r="A76" s="1617"/>
      <c r="B76" s="25"/>
      <c r="C76" s="36"/>
      <c r="D76" s="474"/>
      <c r="E76" s="65"/>
      <c r="F76" s="65"/>
      <c r="G76" s="65"/>
      <c r="H76" s="65"/>
      <c r="I76" s="65"/>
      <c r="J76" s="65"/>
      <c r="K76" s="65"/>
      <c r="L76" s="65" t="s">
        <v>69</v>
      </c>
      <c r="M76" s="65"/>
      <c r="N76" s="65"/>
      <c r="O76" s="75"/>
      <c r="P76" s="65"/>
      <c r="Q76" s="65"/>
      <c r="R76" s="65"/>
      <c r="S76" s="65"/>
      <c r="T76" s="413"/>
      <c r="U76" s="413"/>
      <c r="V76" s="413"/>
      <c r="W76" s="66"/>
      <c r="X76" s="66"/>
      <c r="Y76" s="66"/>
      <c r="Z76" s="66"/>
      <c r="AA76" s="479"/>
      <c r="AB76" s="480"/>
      <c r="AC76" s="481"/>
      <c r="AD76" s="481"/>
      <c r="AE76" s="481"/>
      <c r="AF76" s="1618"/>
      <c r="AG76" s="472"/>
    </row>
    <row r="77" spans="1:33" s="433" customFormat="1" ht="11.25" customHeight="1">
      <c r="A77" s="1617"/>
      <c r="B77" s="25"/>
      <c r="C77" s="36"/>
      <c r="D77" s="474"/>
      <c r="E77" s="65"/>
      <c r="F77" s="65"/>
      <c r="G77" s="65"/>
      <c r="H77" s="65"/>
      <c r="I77" s="65"/>
      <c r="J77" s="65"/>
      <c r="K77" s="65"/>
      <c r="L77" s="65" t="s">
        <v>70</v>
      </c>
      <c r="M77" s="65"/>
      <c r="N77" s="65"/>
      <c r="O77" s="75"/>
      <c r="P77" s="65"/>
      <c r="Q77" s="65"/>
      <c r="R77" s="65"/>
      <c r="S77" s="65"/>
      <c r="T77" s="413"/>
      <c r="U77" s="413"/>
      <c r="V77" s="413"/>
      <c r="W77" s="66"/>
      <c r="X77" s="66"/>
      <c r="Y77" s="66"/>
      <c r="Z77" s="66"/>
      <c r="AA77" s="479"/>
      <c r="AB77" s="480"/>
      <c r="AC77" s="481"/>
      <c r="AD77" s="481"/>
      <c r="AE77" s="481"/>
      <c r="AF77" s="1618"/>
      <c r="AG77" s="472"/>
    </row>
    <row r="78" spans="1:33" s="433" customFormat="1" ht="11.25" customHeight="1">
      <c r="A78" s="1617"/>
      <c r="B78" s="25"/>
      <c r="C78" s="36"/>
      <c r="D78" s="474"/>
      <c r="E78" s="65"/>
      <c r="F78" s="65"/>
      <c r="G78" s="65"/>
      <c r="H78" s="65"/>
      <c r="I78" s="4032" t="s">
        <v>71</v>
      </c>
      <c r="J78" s="4033"/>
      <c r="K78" s="65"/>
      <c r="L78" s="4032" t="s">
        <v>72</v>
      </c>
      <c r="M78" s="4033"/>
      <c r="N78" s="65"/>
      <c r="O78" s="65"/>
      <c r="P78" s="4032" t="s">
        <v>73</v>
      </c>
      <c r="Q78" s="4033"/>
      <c r="R78" s="4033"/>
      <c r="S78" s="77"/>
      <c r="T78" s="71"/>
      <c r="U78" s="71"/>
      <c r="V78" s="71"/>
      <c r="W78" s="478"/>
      <c r="X78" s="4111" t="s">
        <v>74</v>
      </c>
      <c r="Y78" s="4112"/>
      <c r="Z78" s="4112"/>
      <c r="AA78" s="4109" t="s">
        <v>75</v>
      </c>
      <c r="AB78" s="4110"/>
      <c r="AC78" s="481"/>
      <c r="AD78" s="481"/>
      <c r="AE78" s="481"/>
      <c r="AF78" s="1618"/>
      <c r="AG78" s="472"/>
    </row>
    <row r="79" spans="1:33" s="433" customFormat="1" ht="11.25" customHeight="1">
      <c r="A79" s="1617"/>
      <c r="B79" s="25" t="s">
        <v>1590</v>
      </c>
      <c r="C79" s="36"/>
      <c r="D79" s="476"/>
      <c r="E79" s="65"/>
      <c r="F79" s="65"/>
      <c r="G79" s="65"/>
      <c r="H79" s="65"/>
      <c r="I79" s="4049"/>
      <c r="J79" s="4051"/>
      <c r="K79" s="65"/>
      <c r="L79" s="4049"/>
      <c r="M79" s="4051"/>
      <c r="N79" s="65"/>
      <c r="O79" s="65"/>
      <c r="P79" s="4049"/>
      <c r="Q79" s="4050"/>
      <c r="R79" s="4051"/>
      <c r="S79" s="65"/>
      <c r="T79" s="4035"/>
      <c r="U79" s="4036"/>
      <c r="V79" s="4037"/>
      <c r="W79" s="4099"/>
      <c r="X79" s="4049"/>
      <c r="Y79" s="4050"/>
      <c r="Z79" s="4051"/>
      <c r="AA79" s="48"/>
      <c r="AB79" s="4101"/>
      <c r="AC79" s="481"/>
      <c r="AD79" s="481"/>
      <c r="AE79" s="481"/>
      <c r="AF79" s="1618"/>
      <c r="AG79" s="472"/>
    </row>
    <row r="80" spans="1:33" s="433" customFormat="1" ht="11.25" customHeight="1">
      <c r="A80" s="1617"/>
      <c r="B80" s="26" t="s">
        <v>1591</v>
      </c>
      <c r="C80" s="36"/>
      <c r="D80" s="477"/>
      <c r="E80" s="65"/>
      <c r="F80" s="65"/>
      <c r="G80" s="65"/>
      <c r="H80" s="65"/>
      <c r="I80" s="4052"/>
      <c r="J80" s="4054"/>
      <c r="K80" s="65"/>
      <c r="L80" s="4052"/>
      <c r="M80" s="4054"/>
      <c r="N80" s="65"/>
      <c r="O80" s="65"/>
      <c r="P80" s="4052"/>
      <c r="Q80" s="4053"/>
      <c r="R80" s="4054"/>
      <c r="S80" s="65"/>
      <c r="T80" s="4038"/>
      <c r="U80" s="4039"/>
      <c r="V80" s="4040"/>
      <c r="W80" s="4100"/>
      <c r="X80" s="4052"/>
      <c r="Y80" s="4053"/>
      <c r="Z80" s="4054"/>
      <c r="AA80" s="48"/>
      <c r="AB80" s="4102"/>
      <c r="AC80" s="481"/>
      <c r="AD80" s="481"/>
      <c r="AE80" s="481"/>
      <c r="AF80" s="1618"/>
      <c r="AG80" s="472"/>
    </row>
    <row r="81" spans="1:33" s="433" customFormat="1" ht="11.25" customHeight="1">
      <c r="A81" s="1617"/>
      <c r="B81" s="25"/>
      <c r="C81" s="36"/>
      <c r="D81" s="474"/>
      <c r="E81" s="65"/>
      <c r="F81" s="65"/>
      <c r="G81" s="65"/>
      <c r="H81" s="65"/>
      <c r="I81" s="65"/>
      <c r="J81" s="65"/>
      <c r="K81" s="65"/>
      <c r="L81" s="65"/>
      <c r="M81" s="65"/>
      <c r="N81" s="65"/>
      <c r="O81" s="65"/>
      <c r="P81" s="65"/>
      <c r="Q81" s="65"/>
      <c r="R81" s="65"/>
      <c r="S81" s="65"/>
      <c r="T81" s="413"/>
      <c r="U81" s="413"/>
      <c r="V81" s="413"/>
      <c r="W81" s="66"/>
      <c r="X81" s="66"/>
      <c r="Y81" s="66"/>
      <c r="Z81" s="66"/>
      <c r="AA81" s="479"/>
      <c r="AB81" s="480"/>
      <c r="AC81" s="481"/>
      <c r="AD81" s="481"/>
      <c r="AE81" s="481"/>
      <c r="AF81" s="1618"/>
      <c r="AG81" s="472"/>
    </row>
    <row r="82" spans="1:33" s="433" customFormat="1" ht="11.25" customHeight="1">
      <c r="A82" s="1617"/>
      <c r="B82" s="25"/>
      <c r="C82" s="36"/>
      <c r="D82" s="474"/>
      <c r="E82" s="65"/>
      <c r="F82" s="65"/>
      <c r="G82" s="65"/>
      <c r="H82" s="65"/>
      <c r="I82" s="4032" t="s">
        <v>76</v>
      </c>
      <c r="J82" s="4033"/>
      <c r="K82" s="65"/>
      <c r="L82" s="4032" t="s">
        <v>77</v>
      </c>
      <c r="M82" s="4033"/>
      <c r="N82" s="65"/>
      <c r="O82" s="65"/>
      <c r="P82" s="4032" t="s">
        <v>78</v>
      </c>
      <c r="Q82" s="4033"/>
      <c r="R82" s="4033"/>
      <c r="S82" s="77"/>
      <c r="T82" s="71"/>
      <c r="U82" s="71"/>
      <c r="V82" s="71"/>
      <c r="W82" s="478"/>
      <c r="X82" s="4111" t="s">
        <v>79</v>
      </c>
      <c r="Y82" s="4112"/>
      <c r="Z82" s="4112"/>
      <c r="AA82" s="479"/>
      <c r="AB82" s="637" t="s">
        <v>80</v>
      </c>
      <c r="AC82" s="481"/>
      <c r="AD82" s="481"/>
      <c r="AE82" s="481"/>
      <c r="AF82" s="1618"/>
      <c r="AG82" s="472"/>
    </row>
    <row r="83" spans="1:33" s="433" customFormat="1" ht="11.25" customHeight="1">
      <c r="A83" s="1617"/>
      <c r="B83" s="25" t="s">
        <v>81</v>
      </c>
      <c r="C83" s="36"/>
      <c r="D83" s="476"/>
      <c r="E83" s="65"/>
      <c r="F83" s="65"/>
      <c r="G83" s="65"/>
      <c r="H83" s="65"/>
      <c r="I83" s="4049"/>
      <c r="J83" s="4051"/>
      <c r="K83" s="65"/>
      <c r="L83" s="4049"/>
      <c r="M83" s="4051"/>
      <c r="N83" s="65"/>
      <c r="O83" s="65"/>
      <c r="P83" s="4049"/>
      <c r="Q83" s="4050"/>
      <c r="R83" s="4051"/>
      <c r="S83" s="65"/>
      <c r="T83" s="4035"/>
      <c r="U83" s="4036"/>
      <c r="V83" s="4037"/>
      <c r="W83" s="4099"/>
      <c r="X83" s="4049"/>
      <c r="Y83" s="4050"/>
      <c r="Z83" s="4051"/>
      <c r="AA83" s="48"/>
      <c r="AB83" s="4101"/>
      <c r="AC83" s="481"/>
      <c r="AD83" s="481"/>
      <c r="AE83" s="481"/>
      <c r="AF83" s="1618"/>
      <c r="AG83" s="472"/>
    </row>
    <row r="84" spans="1:33" s="433" customFormat="1" ht="11.25" customHeight="1">
      <c r="A84" s="1617"/>
      <c r="B84" s="26" t="s">
        <v>82</v>
      </c>
      <c r="C84" s="36"/>
      <c r="D84" s="477"/>
      <c r="E84" s="65"/>
      <c r="F84" s="65"/>
      <c r="G84" s="65"/>
      <c r="H84" s="65"/>
      <c r="I84" s="4052"/>
      <c r="J84" s="4054"/>
      <c r="K84" s="65"/>
      <c r="L84" s="4052"/>
      <c r="M84" s="4054"/>
      <c r="N84" s="65"/>
      <c r="O84" s="65"/>
      <c r="P84" s="4052"/>
      <c r="Q84" s="4053"/>
      <c r="R84" s="4054"/>
      <c r="S84" s="65"/>
      <c r="T84" s="4038"/>
      <c r="U84" s="4039"/>
      <c r="V84" s="4040"/>
      <c r="W84" s="4100"/>
      <c r="X84" s="4052"/>
      <c r="Y84" s="4053"/>
      <c r="Z84" s="4054"/>
      <c r="AA84" s="48"/>
      <c r="AB84" s="4102"/>
      <c r="AC84" s="481"/>
      <c r="AD84" s="481"/>
      <c r="AE84" s="481"/>
      <c r="AF84" s="1618"/>
      <c r="AG84" s="472"/>
    </row>
    <row r="85" spans="1:33" s="433" customFormat="1" ht="11.25" customHeight="1" thickBot="1">
      <c r="A85" s="1619"/>
      <c r="B85" s="2026"/>
      <c r="C85" s="2027"/>
      <c r="D85" s="2028"/>
      <c r="E85" s="2029"/>
      <c r="F85" s="2029"/>
      <c r="G85" s="2029"/>
      <c r="H85" s="2029"/>
      <c r="I85" s="2029"/>
      <c r="J85" s="2029"/>
      <c r="K85" s="2029"/>
      <c r="L85" s="2029"/>
      <c r="M85" s="2029"/>
      <c r="N85" s="2029"/>
      <c r="O85" s="2029"/>
      <c r="P85" s="2029"/>
      <c r="Q85" s="2029"/>
      <c r="R85" s="2029"/>
      <c r="S85" s="2029"/>
      <c r="T85" s="2030"/>
      <c r="U85" s="2030"/>
      <c r="V85" s="2030"/>
      <c r="W85" s="2031"/>
      <c r="X85" s="2031"/>
      <c r="Y85" s="2031"/>
      <c r="Z85" s="2031"/>
      <c r="AA85" s="2032"/>
      <c r="AB85" s="2033"/>
      <c r="AC85" s="2034"/>
      <c r="AD85" s="2034"/>
      <c r="AE85" s="2034"/>
      <c r="AF85" s="1620"/>
      <c r="AG85" s="472"/>
    </row>
    <row r="86" spans="1:33" s="433" customFormat="1" ht="11.25" customHeight="1">
      <c r="A86" s="1621"/>
      <c r="B86" s="2035"/>
      <c r="C86" s="2036"/>
      <c r="D86" s="2037"/>
      <c r="E86" s="2037"/>
      <c r="F86" s="2038"/>
      <c r="G86" s="2035"/>
      <c r="H86" s="2036"/>
      <c r="I86" s="2037"/>
      <c r="J86" s="2037"/>
      <c r="K86" s="2038"/>
      <c r="L86" s="2038"/>
      <c r="M86" s="2038"/>
      <c r="N86" s="2038"/>
      <c r="O86" s="2038"/>
      <c r="P86" s="2039"/>
      <c r="Q86" s="2039"/>
      <c r="R86" s="2040"/>
      <c r="S86" s="2040"/>
      <c r="T86" s="2040"/>
      <c r="U86" s="2041"/>
      <c r="V86" s="2038"/>
      <c r="W86" s="2041"/>
      <c r="X86" s="2041"/>
      <c r="Y86" s="2042"/>
      <c r="Z86" s="2042"/>
      <c r="AA86" s="2042"/>
      <c r="AB86" s="2042"/>
      <c r="AC86" s="2042"/>
      <c r="AD86" s="2042"/>
      <c r="AE86" s="1622"/>
      <c r="AF86" s="1099"/>
      <c r="AG86" s="472"/>
    </row>
    <row r="87" spans="1:33" s="433" customFormat="1" ht="11.25" customHeight="1">
      <c r="A87" s="1266"/>
      <c r="B87" s="983"/>
      <c r="C87" s="473"/>
      <c r="D87" s="1800"/>
      <c r="E87" s="1800"/>
      <c r="F87" s="13"/>
      <c r="G87" s="983"/>
      <c r="H87" s="473"/>
      <c r="I87" s="1800"/>
      <c r="J87" s="1800"/>
      <c r="K87" s="13"/>
      <c r="L87" s="13"/>
      <c r="M87" s="13"/>
      <c r="N87" s="13"/>
      <c r="O87" s="13"/>
      <c r="P87" s="12"/>
      <c r="Q87" s="12"/>
      <c r="R87" s="172"/>
      <c r="S87" s="172"/>
      <c r="T87" s="172"/>
      <c r="U87" s="1808"/>
      <c r="V87" s="13"/>
      <c r="W87" s="1808"/>
      <c r="X87" s="1808"/>
      <c r="Y87" s="1815"/>
      <c r="Z87" s="1815"/>
      <c r="AA87" s="1815"/>
      <c r="AB87" s="1815"/>
      <c r="AC87" s="1815"/>
      <c r="AD87" s="1815"/>
      <c r="AE87" s="1099"/>
      <c r="AF87" s="1099"/>
      <c r="AG87" s="472"/>
    </row>
    <row r="88" spans="1:33" s="433" customFormat="1" ht="11.25" customHeight="1">
      <c r="A88" s="1266"/>
      <c r="B88" s="983"/>
      <c r="C88" s="473"/>
      <c r="D88" s="1800"/>
      <c r="E88" s="1800"/>
      <c r="F88" s="13"/>
      <c r="G88" s="983"/>
      <c r="H88" s="473"/>
      <c r="I88" s="1800"/>
      <c r="J88" s="1800"/>
      <c r="K88" s="13"/>
      <c r="L88" s="13"/>
      <c r="M88" s="13"/>
      <c r="N88" s="13"/>
      <c r="O88" s="13"/>
      <c r="P88" s="12"/>
      <c r="Q88" s="12"/>
      <c r="R88" s="172"/>
      <c r="S88" s="172"/>
      <c r="T88" s="172"/>
      <c r="U88" s="1808"/>
      <c r="V88" s="13"/>
      <c r="W88" s="1808"/>
      <c r="X88" s="1808"/>
      <c r="Y88" s="1815"/>
      <c r="Z88" s="1815"/>
      <c r="AA88" s="1815"/>
      <c r="AB88" s="1815"/>
      <c r="AC88" s="1815"/>
      <c r="AD88" s="1815"/>
      <c r="AE88" s="1099"/>
      <c r="AF88" s="1099"/>
      <c r="AG88" s="472"/>
    </row>
    <row r="89" spans="1:33" s="433" customFormat="1" ht="11.25" customHeight="1">
      <c r="A89" s="1266"/>
      <c r="B89" s="983"/>
      <c r="C89" s="473"/>
      <c r="D89" s="1800"/>
      <c r="E89" s="1800"/>
      <c r="F89" s="13"/>
      <c r="G89" s="983"/>
      <c r="H89" s="473"/>
      <c r="I89" s="1800"/>
      <c r="J89" s="1800"/>
      <c r="K89" s="13"/>
      <c r="L89" s="13"/>
      <c r="M89" s="13"/>
      <c r="N89" s="13"/>
      <c r="O89" s="13"/>
      <c r="P89" s="12"/>
      <c r="Q89" s="12"/>
      <c r="R89" s="172"/>
      <c r="S89" s="172"/>
      <c r="T89" s="172"/>
      <c r="U89" s="1808"/>
      <c r="V89" s="13"/>
      <c r="W89" s="1808"/>
      <c r="X89" s="1808"/>
      <c r="Y89" s="1815"/>
      <c r="Z89" s="1815"/>
      <c r="AA89" s="1815"/>
      <c r="AB89" s="1815"/>
      <c r="AC89" s="1815"/>
      <c r="AD89" s="1815"/>
      <c r="AE89" s="1099"/>
      <c r="AF89" s="1099"/>
      <c r="AG89" s="472"/>
    </row>
    <row r="90" spans="1:33" s="433" customFormat="1" ht="11.25" customHeight="1">
      <c r="A90" s="1266"/>
      <c r="B90" s="983"/>
      <c r="C90" s="473"/>
      <c r="D90" s="1800"/>
      <c r="E90" s="1800"/>
      <c r="F90" s="4034" t="s">
        <v>83</v>
      </c>
      <c r="G90" s="4034"/>
      <c r="H90" s="4034"/>
      <c r="I90" s="4034"/>
      <c r="J90" s="4034"/>
      <c r="K90" s="4034"/>
      <c r="L90" s="4034"/>
      <c r="M90" s="4034"/>
      <c r="N90" s="4034"/>
      <c r="O90" s="4034"/>
      <c r="P90" s="4034"/>
      <c r="Q90" s="4034"/>
      <c r="R90" s="4034"/>
      <c r="S90" s="4034"/>
      <c r="T90" s="4034"/>
      <c r="U90" s="4034"/>
      <c r="V90" s="4034"/>
      <c r="W90" s="4034"/>
      <c r="X90" s="4034"/>
      <c r="Y90" s="4034"/>
      <c r="Z90" s="4034"/>
      <c r="AA90" s="1815"/>
      <c r="AB90" s="1815"/>
      <c r="AC90" s="1815"/>
      <c r="AD90" s="1815"/>
      <c r="AE90" s="1099"/>
      <c r="AF90" s="1099"/>
      <c r="AG90" s="472"/>
    </row>
    <row r="91" spans="1:33" s="433" customFormat="1" ht="11.25" customHeight="1">
      <c r="A91" s="1266"/>
      <c r="B91" s="983"/>
      <c r="C91" s="473"/>
      <c r="D91" s="1800"/>
      <c r="E91" s="1800"/>
      <c r="F91" s="4034"/>
      <c r="G91" s="4034"/>
      <c r="H91" s="4034"/>
      <c r="I91" s="4034"/>
      <c r="J91" s="4034"/>
      <c r="K91" s="4034"/>
      <c r="L91" s="4034"/>
      <c r="M91" s="4034"/>
      <c r="N91" s="4034"/>
      <c r="O91" s="4034"/>
      <c r="P91" s="4034"/>
      <c r="Q91" s="4034"/>
      <c r="R91" s="4034"/>
      <c r="S91" s="4034"/>
      <c r="T91" s="4034"/>
      <c r="U91" s="4034"/>
      <c r="V91" s="4034"/>
      <c r="W91" s="4034"/>
      <c r="X91" s="4034"/>
      <c r="Y91" s="4034"/>
      <c r="Z91" s="4034"/>
      <c r="AA91" s="1815"/>
      <c r="AB91" s="1815"/>
      <c r="AC91" s="1815"/>
      <c r="AD91" s="1815"/>
      <c r="AE91" s="1099"/>
      <c r="AF91" s="1099"/>
      <c r="AG91" s="472"/>
    </row>
    <row r="92" spans="1:33" s="433" customFormat="1" ht="11.25" customHeight="1">
      <c r="A92" s="1266"/>
      <c r="B92" s="983"/>
      <c r="C92" s="473"/>
      <c r="D92" s="1800"/>
      <c r="E92" s="1800"/>
      <c r="F92" s="13"/>
      <c r="G92" s="983"/>
      <c r="H92" s="473"/>
      <c r="I92" s="1800"/>
      <c r="J92" s="1800"/>
      <c r="K92" s="13"/>
      <c r="L92" s="13"/>
      <c r="M92" s="13"/>
      <c r="N92" s="13"/>
      <c r="O92" s="13"/>
      <c r="P92" s="12"/>
      <c r="Q92" s="12"/>
      <c r="R92" s="172"/>
      <c r="S92" s="172"/>
      <c r="T92" s="172"/>
      <c r="U92" s="1808"/>
      <c r="V92" s="13"/>
      <c r="W92" s="1808"/>
      <c r="X92" s="1808"/>
      <c r="Y92" s="1815"/>
      <c r="Z92" s="1815"/>
      <c r="AA92" s="1815"/>
      <c r="AB92" s="1815"/>
      <c r="AC92" s="1815"/>
      <c r="AD92" s="1815"/>
      <c r="AE92" s="1099"/>
      <c r="AF92" s="1099"/>
      <c r="AG92" s="472"/>
    </row>
    <row r="93" spans="1:33" s="433" customFormat="1" ht="11.25" customHeight="1">
      <c r="A93" s="1266"/>
      <c r="B93" s="983"/>
      <c r="C93" s="473"/>
      <c r="D93" s="1800"/>
      <c r="E93" s="1800"/>
      <c r="F93" s="13"/>
      <c r="G93" s="983"/>
      <c r="H93" s="473"/>
      <c r="I93" s="1800"/>
      <c r="J93" s="1800"/>
      <c r="K93" s="13"/>
      <c r="L93" s="13"/>
      <c r="M93" s="13"/>
      <c r="N93" s="13"/>
      <c r="O93" s="13"/>
      <c r="P93" s="12"/>
      <c r="Q93" s="12"/>
      <c r="R93" s="172"/>
      <c r="S93" s="172"/>
      <c r="T93" s="172"/>
      <c r="U93" s="1808"/>
      <c r="V93" s="13"/>
      <c r="W93" s="1808"/>
      <c r="X93" s="1808"/>
      <c r="Y93" s="1815"/>
      <c r="Z93" s="1815"/>
      <c r="AA93" s="1815"/>
      <c r="AB93" s="1815"/>
      <c r="AC93" s="1815"/>
      <c r="AD93" s="1815"/>
      <c r="AE93" s="1099"/>
      <c r="AF93" s="1099"/>
      <c r="AG93" s="472"/>
    </row>
    <row r="94" spans="1:33" s="433" customFormat="1" ht="11.25" customHeight="1">
      <c r="A94" s="1266"/>
      <c r="B94" s="983"/>
      <c r="C94" s="473"/>
      <c r="D94" s="1800"/>
      <c r="E94" s="1800"/>
      <c r="F94" s="13"/>
      <c r="G94" s="983"/>
      <c r="H94" s="473"/>
      <c r="I94" s="1800"/>
      <c r="J94" s="1800"/>
      <c r="K94" s="13"/>
      <c r="L94" s="13"/>
      <c r="M94" s="13"/>
      <c r="N94" s="13"/>
      <c r="O94" s="13"/>
      <c r="P94" s="12"/>
      <c r="Q94" s="12"/>
      <c r="R94" s="172"/>
      <c r="S94" s="172"/>
      <c r="T94" s="172"/>
      <c r="U94" s="1808"/>
      <c r="V94" s="13"/>
      <c r="W94" s="1808"/>
      <c r="X94" s="1808"/>
      <c r="Y94" s="1815"/>
      <c r="Z94" s="1815"/>
      <c r="AA94" s="1815"/>
      <c r="AB94" s="1815"/>
      <c r="AC94" s="1815"/>
      <c r="AD94" s="1815"/>
      <c r="AE94" s="1099"/>
      <c r="AF94" s="1099"/>
      <c r="AG94" s="472"/>
    </row>
    <row r="95" spans="1:33" s="433" customFormat="1" ht="11.25" customHeight="1">
      <c r="A95" s="1604"/>
      <c r="B95" s="13"/>
      <c r="C95" s="13"/>
      <c r="D95" s="1802"/>
      <c r="E95" s="1802"/>
      <c r="F95" s="1802"/>
      <c r="G95" s="1802"/>
      <c r="H95" s="16"/>
      <c r="I95" s="16"/>
      <c r="J95" s="16"/>
      <c r="K95" s="1802"/>
      <c r="L95" s="1802"/>
      <c r="M95" s="1802"/>
      <c r="N95" s="1802"/>
      <c r="O95" s="1802"/>
      <c r="P95" s="1802"/>
      <c r="Q95" s="1802"/>
      <c r="R95" s="1802"/>
      <c r="S95" s="1802"/>
      <c r="T95" s="16"/>
      <c r="U95" s="16"/>
      <c r="V95" s="16"/>
      <c r="W95" s="1802"/>
      <c r="X95" s="1802"/>
      <c r="Y95" s="1802"/>
      <c r="Z95" s="16"/>
      <c r="AA95" s="1802"/>
      <c r="AB95" s="1802"/>
      <c r="AC95" s="1802"/>
      <c r="AD95" s="1802"/>
      <c r="AE95" s="1614"/>
      <c r="AF95" s="1099"/>
      <c r="AG95" s="1099"/>
    </row>
    <row r="96" spans="1:33" s="433" customFormat="1" ht="11.25" customHeight="1">
      <c r="A96" s="1604">
        <v>1.7</v>
      </c>
      <c r="B96" s="12" t="s">
        <v>1837</v>
      </c>
      <c r="C96" s="13"/>
      <c r="D96" s="13"/>
      <c r="E96" s="13"/>
      <c r="F96" s="13"/>
      <c r="G96" s="13"/>
      <c r="H96" s="13"/>
      <c r="I96" s="13"/>
      <c r="J96" s="13"/>
      <c r="K96" s="13"/>
      <c r="L96" s="13"/>
      <c r="M96" s="13"/>
      <c r="N96" s="13"/>
      <c r="O96" s="13"/>
      <c r="P96" s="12"/>
      <c r="Q96" s="12"/>
      <c r="R96" s="172"/>
      <c r="S96" s="172"/>
      <c r="T96" s="172"/>
      <c r="U96" s="1808"/>
      <c r="V96" s="13"/>
      <c r="W96" s="1808"/>
      <c r="X96" s="1808"/>
      <c r="Y96" s="1815"/>
      <c r="Z96" s="1815"/>
      <c r="AA96" s="1815"/>
      <c r="AB96" s="1815"/>
      <c r="AC96" s="1815"/>
      <c r="AD96" s="1815"/>
      <c r="AE96" s="1099"/>
      <c r="AF96" s="1099"/>
      <c r="AG96" s="1099"/>
    </row>
    <row r="97" spans="1:33" s="433" customFormat="1" ht="11.25" customHeight="1">
      <c r="A97" s="1266"/>
      <c r="B97" s="18" t="s">
        <v>1838</v>
      </c>
      <c r="C97" s="13"/>
      <c r="D97" s="13"/>
      <c r="E97" s="13"/>
      <c r="F97" s="13"/>
      <c r="G97" s="13"/>
      <c r="H97" s="13"/>
      <c r="I97" s="13"/>
      <c r="J97" s="13"/>
      <c r="K97" s="13"/>
      <c r="L97" s="13"/>
      <c r="M97" s="13"/>
      <c r="N97" s="13"/>
      <c r="O97" s="13"/>
      <c r="P97" s="12"/>
      <c r="Q97" s="12"/>
      <c r="R97" s="172"/>
      <c r="S97" s="172"/>
      <c r="T97" s="172"/>
      <c r="U97" s="1808"/>
      <c r="V97" s="13"/>
      <c r="W97" s="1808"/>
      <c r="X97" s="1808"/>
      <c r="Y97" s="1815"/>
      <c r="Z97" s="1815"/>
      <c r="AA97" s="1815"/>
      <c r="AB97" s="1815"/>
      <c r="AC97" s="1815"/>
      <c r="AD97" s="1815"/>
      <c r="AE97" s="1099"/>
      <c r="AF97" s="1099"/>
      <c r="AG97" s="1099"/>
    </row>
    <row r="98" spans="1:33" s="433" customFormat="1" ht="11.25" customHeight="1">
      <c r="A98" s="1266"/>
      <c r="B98" s="18"/>
      <c r="C98" s="13"/>
      <c r="D98" s="13"/>
      <c r="E98" s="13"/>
      <c r="F98" s="13"/>
      <c r="G98" s="13"/>
      <c r="H98" s="13"/>
      <c r="I98" s="13"/>
      <c r="J98" s="13"/>
      <c r="K98" s="13"/>
      <c r="L98" s="13"/>
      <c r="M98" s="13"/>
      <c r="N98" s="13"/>
      <c r="O98" s="13"/>
      <c r="P98" s="12"/>
      <c r="Q98" s="12"/>
      <c r="R98" s="172"/>
      <c r="S98" s="172"/>
      <c r="T98" s="172"/>
      <c r="U98" s="1808"/>
      <c r="V98" s="13"/>
      <c r="W98" s="1808"/>
      <c r="X98" s="1808"/>
      <c r="Y98" s="1815"/>
      <c r="Z98" s="1815"/>
      <c r="AA98" s="1815"/>
      <c r="AB98" s="1815"/>
      <c r="AC98" s="4107" t="s">
        <v>84</v>
      </c>
      <c r="AD98" s="4108"/>
      <c r="AE98" s="1099"/>
      <c r="AF98" s="1099"/>
      <c r="AG98" s="1099"/>
    </row>
    <row r="99" spans="1:33" s="433" customFormat="1" ht="11.25" customHeight="1">
      <c r="A99" s="1266"/>
      <c r="B99" s="4113"/>
      <c r="C99" s="4114"/>
      <c r="D99" s="4114"/>
      <c r="E99" s="4114"/>
      <c r="F99" s="4114"/>
      <c r="G99" s="4114"/>
      <c r="H99" s="4114"/>
      <c r="I99" s="4114"/>
      <c r="J99" s="4114"/>
      <c r="K99" s="4114"/>
      <c r="L99" s="4114"/>
      <c r="M99" s="4114"/>
      <c r="N99" s="4114"/>
      <c r="O99" s="4114"/>
      <c r="P99" s="4114"/>
      <c r="Q99" s="4114"/>
      <c r="R99" s="4114"/>
      <c r="S99" s="4114"/>
      <c r="T99" s="4114"/>
      <c r="U99" s="4114"/>
      <c r="V99" s="4114"/>
      <c r="W99" s="4114"/>
      <c r="X99" s="4114"/>
      <c r="Y99" s="4114"/>
      <c r="Z99" s="4114"/>
      <c r="AA99" s="4114"/>
      <c r="AB99" s="4114"/>
      <c r="AC99" s="4114"/>
      <c r="AD99" s="4115"/>
      <c r="AE99" s="1099"/>
      <c r="AF99" s="1099"/>
      <c r="AG99" s="1099"/>
    </row>
    <row r="100" spans="1:33" s="433" customFormat="1" ht="11.25" customHeight="1">
      <c r="A100" s="1266"/>
      <c r="B100" s="4116"/>
      <c r="C100" s="4117"/>
      <c r="D100" s="4117"/>
      <c r="E100" s="4117"/>
      <c r="F100" s="4117"/>
      <c r="G100" s="4117"/>
      <c r="H100" s="4117"/>
      <c r="I100" s="4117"/>
      <c r="J100" s="4117"/>
      <c r="K100" s="4117"/>
      <c r="L100" s="4117"/>
      <c r="M100" s="4117"/>
      <c r="N100" s="4117"/>
      <c r="O100" s="4117"/>
      <c r="P100" s="4117"/>
      <c r="Q100" s="4117"/>
      <c r="R100" s="4117"/>
      <c r="S100" s="4117"/>
      <c r="T100" s="4117"/>
      <c r="U100" s="4117"/>
      <c r="V100" s="4117"/>
      <c r="W100" s="4117"/>
      <c r="X100" s="4117"/>
      <c r="Y100" s="4117"/>
      <c r="Z100" s="4117"/>
      <c r="AA100" s="4117"/>
      <c r="AB100" s="4117"/>
      <c r="AC100" s="4117"/>
      <c r="AD100" s="4118"/>
      <c r="AE100" s="1099"/>
      <c r="AF100" s="1099"/>
      <c r="AG100" s="1099"/>
    </row>
    <row r="101" spans="1:33" s="433" customFormat="1" ht="11.25" customHeight="1">
      <c r="A101" s="1266"/>
      <c r="B101" s="4119"/>
      <c r="C101" s="4120"/>
      <c r="D101" s="4120"/>
      <c r="E101" s="4120"/>
      <c r="F101" s="4120"/>
      <c r="G101" s="4120"/>
      <c r="H101" s="4120"/>
      <c r="I101" s="4120"/>
      <c r="J101" s="4120"/>
      <c r="K101" s="4120"/>
      <c r="L101" s="4120"/>
      <c r="M101" s="4120"/>
      <c r="N101" s="4120"/>
      <c r="O101" s="4120"/>
      <c r="P101" s="4120"/>
      <c r="Q101" s="4120"/>
      <c r="R101" s="4120"/>
      <c r="S101" s="4120"/>
      <c r="T101" s="4120"/>
      <c r="U101" s="4120"/>
      <c r="V101" s="4120"/>
      <c r="W101" s="4120"/>
      <c r="X101" s="4120"/>
      <c r="Y101" s="4120"/>
      <c r="Z101" s="4120"/>
      <c r="AA101" s="4120"/>
      <c r="AB101" s="4120"/>
      <c r="AC101" s="4120"/>
      <c r="AD101" s="4121"/>
      <c r="AE101" s="1099"/>
      <c r="AF101" s="1099"/>
      <c r="AG101" s="1099"/>
    </row>
    <row r="102" spans="1:33" s="433" customFormat="1" ht="11.25" customHeight="1">
      <c r="A102" s="1266"/>
      <c r="B102" s="252"/>
      <c r="C102" s="13"/>
      <c r="D102" s="13"/>
      <c r="E102" s="13"/>
      <c r="F102" s="13"/>
      <c r="G102" s="13"/>
      <c r="H102" s="13"/>
      <c r="I102" s="13"/>
      <c r="J102" s="13"/>
      <c r="K102" s="13"/>
      <c r="L102" s="13"/>
      <c r="M102" s="13"/>
      <c r="N102" s="13"/>
      <c r="O102" s="13"/>
      <c r="P102" s="12"/>
      <c r="Q102" s="12"/>
      <c r="R102" s="172"/>
      <c r="S102" s="172"/>
      <c r="T102" s="172"/>
      <c r="U102" s="1808"/>
      <c r="V102" s="13"/>
      <c r="W102" s="1808"/>
      <c r="X102" s="1808"/>
      <c r="Y102" s="1815"/>
      <c r="Z102" s="1815"/>
      <c r="AA102" s="1815"/>
      <c r="AB102" s="1815"/>
      <c r="AC102" s="1815"/>
      <c r="AD102" s="1815"/>
      <c r="AE102" s="1099"/>
      <c r="AF102" s="1099"/>
      <c r="AG102" s="1099"/>
    </row>
    <row r="103" spans="1:33" s="433" customFormat="1" ht="11.25" customHeight="1">
      <c r="A103" s="1916"/>
      <c r="B103" s="2043"/>
      <c r="C103" s="2044"/>
      <c r="D103" s="2043"/>
      <c r="E103" s="2043"/>
      <c r="F103" s="2043"/>
      <c r="G103" s="2043"/>
      <c r="H103" s="2045"/>
      <c r="I103" s="2043"/>
      <c r="J103" s="2043"/>
      <c r="K103" s="2043"/>
      <c r="L103" s="2043"/>
      <c r="M103" s="2043"/>
      <c r="N103" s="2043"/>
      <c r="O103" s="2043"/>
      <c r="P103" s="2046"/>
      <c r="Q103" s="2046"/>
      <c r="R103" s="2047"/>
      <c r="S103" s="2047"/>
      <c r="T103" s="2047"/>
      <c r="U103" s="2045"/>
      <c r="V103" s="2043"/>
      <c r="W103" s="2045"/>
      <c r="X103" s="2045"/>
      <c r="Y103" s="2048"/>
      <c r="Z103" s="2048"/>
      <c r="AA103" s="2048"/>
      <c r="AB103" s="2048"/>
      <c r="AC103" s="2048"/>
      <c r="AD103" s="2048"/>
      <c r="AE103" s="2049"/>
      <c r="AF103" s="1099"/>
      <c r="AG103" s="1099"/>
    </row>
    <row r="104" spans="1:33" s="433" customFormat="1" ht="11.25" customHeight="1">
      <c r="A104" s="1623"/>
      <c r="B104" s="806" t="s">
        <v>59</v>
      </c>
      <c r="C104" s="1584"/>
      <c r="D104" s="1585"/>
      <c r="E104" s="1585"/>
      <c r="F104" s="662"/>
      <c r="G104" s="1586"/>
      <c r="H104" s="1584"/>
      <c r="I104" s="1585"/>
      <c r="J104" s="1585"/>
      <c r="K104" s="662"/>
      <c r="L104" s="662"/>
      <c r="M104" s="662"/>
      <c r="N104" s="662"/>
      <c r="O104" s="662"/>
      <c r="P104" s="729"/>
      <c r="Q104" s="729"/>
      <c r="R104" s="807"/>
      <c r="S104" s="807"/>
      <c r="T104" s="807"/>
      <c r="U104" s="1794"/>
      <c r="V104" s="662"/>
      <c r="W104" s="1794"/>
      <c r="X104" s="1794"/>
      <c r="Y104" s="808"/>
      <c r="Z104" s="808"/>
      <c r="AA104" s="808"/>
      <c r="AB104" s="808"/>
      <c r="AC104" s="808"/>
      <c r="AD104" s="808"/>
      <c r="AE104" s="1624"/>
      <c r="AF104" s="1099"/>
      <c r="AG104" s="1099"/>
    </row>
    <row r="105" spans="1:33" s="433" customFormat="1" ht="11.25" customHeight="1">
      <c r="A105" s="1616"/>
      <c r="B105" s="729"/>
      <c r="C105" s="662"/>
      <c r="D105" s="662"/>
      <c r="E105" s="662"/>
      <c r="F105" s="662"/>
      <c r="G105" s="662"/>
      <c r="H105" s="662"/>
      <c r="I105" s="662"/>
      <c r="J105" s="662"/>
      <c r="K105" s="662"/>
      <c r="L105" s="662"/>
      <c r="M105" s="662"/>
      <c r="N105" s="662"/>
      <c r="O105" s="662"/>
      <c r="P105" s="729"/>
      <c r="Q105" s="729"/>
      <c r="R105" s="807"/>
      <c r="S105" s="807"/>
      <c r="T105" s="807"/>
      <c r="U105" s="1794"/>
      <c r="V105" s="662"/>
      <c r="W105" s="1794"/>
      <c r="X105" s="807"/>
      <c r="Y105" s="808"/>
      <c r="Z105" s="808"/>
      <c r="AA105" s="808"/>
      <c r="AB105" s="808"/>
      <c r="AC105" s="4146" t="s">
        <v>85</v>
      </c>
      <c r="AD105" s="4147"/>
      <c r="AE105" s="1624"/>
      <c r="AF105" s="1099"/>
      <c r="AG105" s="472"/>
    </row>
    <row r="106" spans="1:33" s="433" customFormat="1" ht="11.25" customHeight="1">
      <c r="A106" s="1623"/>
      <c r="B106" s="1799" t="s">
        <v>86</v>
      </c>
      <c r="C106" s="806" t="s">
        <v>87</v>
      </c>
      <c r="D106" s="1575"/>
      <c r="E106" s="730"/>
      <c r="F106" s="730"/>
      <c r="G106" s="662"/>
      <c r="H106" s="662"/>
      <c r="I106" s="662"/>
      <c r="J106" s="662"/>
      <c r="K106" s="662"/>
      <c r="L106" s="662"/>
      <c r="M106" s="662"/>
      <c r="N106" s="662"/>
      <c r="O106" s="662"/>
      <c r="P106" s="729"/>
      <c r="Q106" s="729"/>
      <c r="R106" s="806"/>
      <c r="S106" s="807"/>
      <c r="T106" s="807"/>
      <c r="U106" s="1794"/>
      <c r="V106" s="662"/>
      <c r="W106" s="1794"/>
      <c r="X106" s="1794"/>
      <c r="Y106" s="4044">
        <v>29</v>
      </c>
      <c r="Z106" s="3999"/>
      <c r="AA106" s="4000"/>
      <c r="AB106" s="4000"/>
      <c r="AC106" s="4000"/>
      <c r="AD106" s="4001"/>
      <c r="AE106" s="1624"/>
      <c r="AF106" s="1099"/>
      <c r="AG106" s="472"/>
    </row>
    <row r="107" spans="1:33" s="433" customFormat="1" ht="11.25" customHeight="1">
      <c r="A107" s="1623"/>
      <c r="B107" s="730"/>
      <c r="C107" s="730" t="s">
        <v>88</v>
      </c>
      <c r="D107" s="1576"/>
      <c r="E107" s="807"/>
      <c r="F107" s="1577"/>
      <c r="G107" s="809"/>
      <c r="H107" s="806"/>
      <c r="I107" s="806"/>
      <c r="J107" s="806"/>
      <c r="K107" s="809"/>
      <c r="L107" s="809"/>
      <c r="M107" s="809"/>
      <c r="N107" s="809"/>
      <c r="O107" s="1587"/>
      <c r="P107" s="1588"/>
      <c r="Q107" s="809"/>
      <c r="R107" s="809"/>
      <c r="S107" s="809"/>
      <c r="T107" s="806"/>
      <c r="U107" s="4060"/>
      <c r="V107" s="4061"/>
      <c r="W107" s="1794"/>
      <c r="X107" s="1590"/>
      <c r="Y107" s="4044"/>
      <c r="Z107" s="4002"/>
      <c r="AA107" s="4003"/>
      <c r="AB107" s="4003"/>
      <c r="AC107" s="4003"/>
      <c r="AD107" s="4004"/>
      <c r="AE107" s="1624"/>
      <c r="AF107" s="1099"/>
      <c r="AG107" s="472"/>
    </row>
    <row r="108" spans="1:33" s="433" customFormat="1" ht="11.25" customHeight="1">
      <c r="A108" s="1623"/>
      <c r="B108" s="806"/>
      <c r="C108" s="806"/>
      <c r="D108" s="806"/>
      <c r="E108" s="806"/>
      <c r="F108" s="806"/>
      <c r="G108" s="806"/>
      <c r="H108" s="806"/>
      <c r="I108" s="806"/>
      <c r="J108" s="806"/>
      <c r="K108" s="806"/>
      <c r="L108" s="806"/>
      <c r="M108" s="806"/>
      <c r="N108" s="806"/>
      <c r="O108" s="806"/>
      <c r="P108" s="806"/>
      <c r="Q108" s="806"/>
      <c r="R108" s="806"/>
      <c r="S108" s="807"/>
      <c r="T108" s="807"/>
      <c r="U108" s="807"/>
      <c r="V108" s="807"/>
      <c r="W108" s="1794"/>
      <c r="X108" s="807"/>
      <c r="Y108" s="807"/>
      <c r="Z108" s="807"/>
      <c r="AA108" s="807"/>
      <c r="AB108" s="807"/>
      <c r="AC108" s="4146"/>
      <c r="AD108" s="4147"/>
      <c r="AE108" s="1624"/>
      <c r="AF108" s="1099"/>
      <c r="AG108" s="472"/>
    </row>
    <row r="109" spans="1:33" s="433" customFormat="1" ht="11.25" customHeight="1">
      <c r="A109" s="1623"/>
      <c r="B109" s="1799" t="s">
        <v>89</v>
      </c>
      <c r="C109" s="806" t="s">
        <v>4461</v>
      </c>
      <c r="D109" s="806"/>
      <c r="E109" s="806"/>
      <c r="F109" s="806"/>
      <c r="G109" s="806"/>
      <c r="H109" s="806"/>
      <c r="I109" s="806"/>
      <c r="J109" s="806"/>
      <c r="K109" s="806"/>
      <c r="L109" s="806"/>
      <c r="M109" s="806"/>
      <c r="N109" s="806"/>
      <c r="O109" s="806"/>
      <c r="P109" s="806"/>
      <c r="Q109" s="806"/>
      <c r="R109" s="730"/>
      <c r="S109" s="807"/>
      <c r="T109" s="807"/>
      <c r="U109" s="807"/>
      <c r="V109" s="807"/>
      <c r="W109" s="1794"/>
      <c r="X109" s="807"/>
      <c r="Y109" s="4044">
        <v>30</v>
      </c>
      <c r="Z109" s="3999"/>
      <c r="AA109" s="4000"/>
      <c r="AB109" s="4000"/>
      <c r="AC109" s="4000"/>
      <c r="AD109" s="4001"/>
      <c r="AE109" s="1624"/>
      <c r="AF109" s="1099"/>
      <c r="AG109" s="472"/>
    </row>
    <row r="110" spans="1:33" s="433" customFormat="1" ht="11.25" customHeight="1">
      <c r="A110" s="1623"/>
      <c r="B110" s="806"/>
      <c r="C110" s="730" t="s">
        <v>4464</v>
      </c>
      <c r="D110" s="806"/>
      <c r="E110" s="806"/>
      <c r="F110" s="806"/>
      <c r="G110" s="806"/>
      <c r="H110" s="806"/>
      <c r="I110" s="806"/>
      <c r="J110" s="806"/>
      <c r="K110" s="806"/>
      <c r="L110" s="806"/>
      <c r="M110" s="806"/>
      <c r="N110" s="806"/>
      <c r="O110" s="806"/>
      <c r="P110" s="806"/>
      <c r="Q110" s="806"/>
      <c r="R110" s="806"/>
      <c r="S110" s="806"/>
      <c r="T110" s="806"/>
      <c r="U110" s="806"/>
      <c r="V110" s="806"/>
      <c r="W110" s="1794"/>
      <c r="X110" s="1589"/>
      <c r="Y110" s="4044"/>
      <c r="Z110" s="4002"/>
      <c r="AA110" s="4003"/>
      <c r="AB110" s="4003"/>
      <c r="AC110" s="4003"/>
      <c r="AD110" s="4004"/>
      <c r="AE110" s="1624"/>
      <c r="AF110" s="1099"/>
      <c r="AG110" s="472"/>
    </row>
    <row r="111" spans="1:33" s="433" customFormat="1" ht="11.25" customHeight="1">
      <c r="A111" s="1623"/>
      <c r="B111" s="806"/>
      <c r="C111" s="730"/>
      <c r="D111" s="806"/>
      <c r="E111" s="806"/>
      <c r="F111" s="806"/>
      <c r="G111" s="806"/>
      <c r="H111" s="806"/>
      <c r="I111" s="806"/>
      <c r="J111" s="806"/>
      <c r="K111" s="806"/>
      <c r="L111" s="806"/>
      <c r="M111" s="806"/>
      <c r="N111" s="806"/>
      <c r="O111" s="806"/>
      <c r="P111" s="806"/>
      <c r="Q111" s="806"/>
      <c r="R111" s="806"/>
      <c r="S111" s="806"/>
      <c r="T111" s="806"/>
      <c r="U111" s="806"/>
      <c r="V111" s="806"/>
      <c r="W111" s="1794"/>
      <c r="X111" s="1589"/>
      <c r="Y111" s="1794"/>
      <c r="Z111" s="1595"/>
      <c r="AA111" s="1595"/>
      <c r="AB111" s="1595"/>
      <c r="AC111" s="1595"/>
      <c r="AD111" s="1595"/>
      <c r="AE111" s="1624"/>
      <c r="AF111" s="1099"/>
      <c r="AG111" s="1099"/>
    </row>
    <row r="112" spans="1:33" s="433" customFormat="1" ht="11.25" customHeight="1">
      <c r="A112" s="1623"/>
      <c r="B112" s="1799" t="s">
        <v>102</v>
      </c>
      <c r="C112" s="806" t="s">
        <v>4462</v>
      </c>
      <c r="D112" s="806"/>
      <c r="E112" s="806"/>
      <c r="F112" s="806"/>
      <c r="G112" s="806"/>
      <c r="H112" s="806"/>
      <c r="I112" s="806"/>
      <c r="J112" s="806"/>
      <c r="K112" s="806"/>
      <c r="L112" s="806"/>
      <c r="M112" s="806"/>
      <c r="N112" s="806"/>
      <c r="O112" s="806"/>
      <c r="P112" s="806"/>
      <c r="Q112" s="729"/>
      <c r="R112" s="810"/>
      <c r="S112" s="807"/>
      <c r="T112" s="807"/>
      <c r="U112" s="1794"/>
      <c r="V112" s="662"/>
      <c r="W112" s="1794"/>
      <c r="X112" s="807"/>
      <c r="Y112" s="4044">
        <v>72</v>
      </c>
      <c r="Z112" s="3999"/>
      <c r="AA112" s="4000"/>
      <c r="AB112" s="4000"/>
      <c r="AC112" s="4000"/>
      <c r="AD112" s="4001"/>
      <c r="AE112" s="1624"/>
      <c r="AF112" s="1099"/>
      <c r="AG112" s="472"/>
    </row>
    <row r="113" spans="1:33" s="433" customFormat="1" ht="11.25" customHeight="1">
      <c r="A113" s="1623"/>
      <c r="B113" s="806"/>
      <c r="C113" s="730" t="s">
        <v>4463</v>
      </c>
      <c r="D113" s="806"/>
      <c r="E113" s="806"/>
      <c r="F113" s="806"/>
      <c r="G113" s="806"/>
      <c r="H113" s="806"/>
      <c r="I113" s="806"/>
      <c r="J113" s="806"/>
      <c r="K113" s="806"/>
      <c r="L113" s="806"/>
      <c r="M113" s="806"/>
      <c r="N113" s="806"/>
      <c r="O113" s="806"/>
      <c r="P113" s="806"/>
      <c r="Q113" s="729"/>
      <c r="R113" s="730"/>
      <c r="S113" s="807"/>
      <c r="T113" s="807"/>
      <c r="U113" s="1794"/>
      <c r="V113" s="662"/>
      <c r="W113" s="1794"/>
      <c r="X113" s="1794"/>
      <c r="Y113" s="4044"/>
      <c r="Z113" s="4002"/>
      <c r="AA113" s="4003"/>
      <c r="AB113" s="4003"/>
      <c r="AC113" s="4003"/>
      <c r="AD113" s="4004"/>
      <c r="AE113" s="1624"/>
      <c r="AF113" s="1099"/>
      <c r="AG113" s="472"/>
    </row>
    <row r="114" spans="1:33" s="433" customFormat="1" ht="11.25" customHeight="1">
      <c r="A114" s="2051"/>
      <c r="B114" s="2052"/>
      <c r="C114" s="2053"/>
      <c r="D114" s="2054"/>
      <c r="E114" s="2054"/>
      <c r="F114" s="2055"/>
      <c r="G114" s="2052"/>
      <c r="H114" s="2053"/>
      <c r="I114" s="2054"/>
      <c r="J114" s="2054"/>
      <c r="K114" s="2055"/>
      <c r="L114" s="2055"/>
      <c r="M114" s="2055"/>
      <c r="N114" s="2055"/>
      <c r="O114" s="2055"/>
      <c r="P114" s="2056"/>
      <c r="Q114" s="2056"/>
      <c r="R114" s="2021"/>
      <c r="S114" s="2021"/>
      <c r="T114" s="2021"/>
      <c r="U114" s="2057"/>
      <c r="V114" s="2055"/>
      <c r="W114" s="2057"/>
      <c r="X114" s="2057"/>
      <c r="Y114" s="2058"/>
      <c r="Z114" s="2058"/>
      <c r="AA114" s="2058"/>
      <c r="AB114" s="2058"/>
      <c r="AC114" s="2058"/>
      <c r="AD114" s="2058"/>
      <c r="AE114" s="2059"/>
      <c r="AF114" s="1099"/>
      <c r="AG114" s="472"/>
    </row>
    <row r="115" spans="1:33" s="433" customFormat="1" ht="11.25" customHeight="1">
      <c r="A115" s="1266"/>
      <c r="B115" s="983"/>
      <c r="C115" s="473"/>
      <c r="D115" s="1800"/>
      <c r="E115" s="1800"/>
      <c r="F115" s="13"/>
      <c r="G115" s="983"/>
      <c r="H115" s="473"/>
      <c r="I115" s="1800"/>
      <c r="J115" s="1800"/>
      <c r="K115" s="13"/>
      <c r="L115" s="13"/>
      <c r="M115" s="13"/>
      <c r="N115" s="13"/>
      <c r="O115" s="13"/>
      <c r="P115" s="12"/>
      <c r="Q115" s="12"/>
      <c r="R115" s="172"/>
      <c r="S115" s="172"/>
      <c r="T115" s="172"/>
      <c r="U115" s="1808"/>
      <c r="V115" s="13"/>
      <c r="W115" s="1808"/>
      <c r="X115" s="1808"/>
      <c r="Y115" s="1815"/>
      <c r="Z115" s="1815"/>
      <c r="AA115" s="1815"/>
      <c r="AB115" s="1815"/>
      <c r="AC115" s="1815"/>
      <c r="AD115" s="1815"/>
      <c r="AE115" s="1099"/>
      <c r="AF115" s="1099"/>
      <c r="AG115" s="472"/>
    </row>
    <row r="116" spans="1:33" s="433" customFormat="1" ht="11.25" customHeight="1">
      <c r="A116" s="1604">
        <v>1.8</v>
      </c>
      <c r="B116" s="16" t="s">
        <v>4876</v>
      </c>
      <c r="C116" s="17"/>
      <c r="D116" s="64"/>
      <c r="E116" s="54"/>
      <c r="F116" s="54"/>
      <c r="G116" s="54"/>
      <c r="H116" s="54"/>
      <c r="I116" s="54"/>
      <c r="J116" s="54"/>
      <c r="K116" s="54"/>
      <c r="L116" s="54"/>
      <c r="M116" s="54"/>
      <c r="N116" s="54"/>
      <c r="O116" s="54"/>
      <c r="P116" s="54"/>
      <c r="Q116" s="54"/>
      <c r="R116" s="54"/>
      <c r="S116" s="54"/>
      <c r="T116" s="1822"/>
      <c r="U116" s="1822"/>
      <c r="V116" s="1822"/>
      <c r="W116" s="14"/>
      <c r="X116" s="14"/>
      <c r="Y116" s="14"/>
      <c r="Z116" s="14"/>
      <c r="AA116" s="1801"/>
      <c r="AB116" s="1844"/>
      <c r="AC116" s="79"/>
      <c r="AD116" s="79"/>
      <c r="AE116" s="1625"/>
      <c r="AF116" s="1596"/>
      <c r="AG116" s="484"/>
    </row>
    <row r="117" spans="1:33" s="433" customFormat="1" ht="11.25" customHeight="1">
      <c r="A117" s="1626"/>
      <c r="B117" s="18" t="s">
        <v>4810</v>
      </c>
      <c r="C117" s="17"/>
      <c r="D117" s="64"/>
      <c r="E117" s="54"/>
      <c r="F117" s="54"/>
      <c r="G117" s="54"/>
      <c r="H117" s="54"/>
      <c r="I117" s="54"/>
      <c r="J117" s="54"/>
      <c r="K117" s="54"/>
      <c r="L117" s="54"/>
      <c r="M117" s="54"/>
      <c r="N117" s="54"/>
      <c r="O117" s="54"/>
      <c r="P117" s="54"/>
      <c r="Q117" s="54"/>
      <c r="R117" s="54"/>
      <c r="S117" s="54"/>
      <c r="T117" s="1822"/>
      <c r="U117" s="1822"/>
      <c r="V117" s="1822"/>
      <c r="W117" s="14"/>
      <c r="X117" s="14"/>
      <c r="Y117" s="14"/>
      <c r="Z117" s="14"/>
      <c r="AA117" s="1801"/>
      <c r="AB117" s="1844"/>
      <c r="AC117" s="79"/>
      <c r="AD117" s="79"/>
      <c r="AE117" s="1625"/>
      <c r="AF117" s="1596"/>
      <c r="AG117" s="484"/>
    </row>
    <row r="118" spans="1:33" s="433" customFormat="1" ht="11.25" customHeight="1">
      <c r="A118" s="1266"/>
      <c r="B118" s="16"/>
      <c r="C118" s="1837"/>
      <c r="D118" s="64"/>
      <c r="E118" s="54"/>
      <c r="F118" s="54"/>
      <c r="G118" s="54"/>
      <c r="H118" s="54"/>
      <c r="I118" s="54"/>
      <c r="J118" s="54"/>
      <c r="K118" s="54"/>
      <c r="L118" s="54"/>
      <c r="M118" s="54"/>
      <c r="N118" s="54"/>
      <c r="O118" s="54" t="s">
        <v>24</v>
      </c>
      <c r="P118" s="54"/>
      <c r="Q118" s="54"/>
      <c r="R118" s="54"/>
      <c r="S118" s="54"/>
      <c r="T118" s="1822"/>
      <c r="U118" s="1822"/>
      <c r="V118" s="1822"/>
      <c r="W118" s="14"/>
      <c r="X118" s="14"/>
      <c r="Y118" s="14"/>
      <c r="Z118" s="14"/>
      <c r="AA118" s="2060"/>
      <c r="AB118" s="4009" t="s">
        <v>90</v>
      </c>
      <c r="AC118" s="4010"/>
      <c r="AD118" s="172"/>
      <c r="AE118" s="1625"/>
      <c r="AF118" s="1596"/>
      <c r="AG118" s="484"/>
    </row>
    <row r="119" spans="1:33" s="433" customFormat="1" ht="11.25" customHeight="1">
      <c r="A119" s="1266"/>
      <c r="B119" s="1802" t="s">
        <v>86</v>
      </c>
      <c r="C119" s="16" t="s">
        <v>901</v>
      </c>
      <c r="D119" s="64"/>
      <c r="E119" s="54"/>
      <c r="F119" s="54"/>
      <c r="G119" s="54"/>
      <c r="H119" s="54"/>
      <c r="I119" s="54"/>
      <c r="J119" s="54"/>
      <c r="K119" s="54"/>
      <c r="L119" s="54"/>
      <c r="M119" s="54"/>
      <c r="N119" s="54"/>
      <c r="O119" s="54"/>
      <c r="P119" s="54"/>
      <c r="Q119" s="54"/>
      <c r="R119" s="54"/>
      <c r="S119" s="54"/>
      <c r="T119" s="1822"/>
      <c r="U119" s="1822"/>
      <c r="V119" s="1822"/>
      <c r="W119" s="14"/>
      <c r="X119" s="14"/>
      <c r="Y119" s="14"/>
      <c r="Z119" s="14"/>
      <c r="AA119" s="4014"/>
      <c r="AB119" s="4015"/>
      <c r="AC119" s="4016"/>
      <c r="AD119" s="4019" t="s">
        <v>91</v>
      </c>
      <c r="AE119" s="1625"/>
      <c r="AF119" s="1596"/>
      <c r="AG119" s="484"/>
    </row>
    <row r="120" spans="1:33" s="433" customFormat="1" ht="11.25" customHeight="1">
      <c r="A120" s="1266"/>
      <c r="B120" s="1816"/>
      <c r="C120" s="19" t="s">
        <v>902</v>
      </c>
      <c r="D120" s="64"/>
      <c r="E120" s="54"/>
      <c r="F120" s="54"/>
      <c r="G120" s="54"/>
      <c r="H120" s="54"/>
      <c r="I120" s="54"/>
      <c r="J120" s="54"/>
      <c r="K120" s="54"/>
      <c r="L120" s="54"/>
      <c r="M120" s="54"/>
      <c r="N120" s="54"/>
      <c r="O120" s="54"/>
      <c r="P120" s="54"/>
      <c r="Q120" s="54"/>
      <c r="R120" s="54"/>
      <c r="S120" s="54"/>
      <c r="T120" s="1822"/>
      <c r="U120" s="1822"/>
      <c r="V120" s="1822"/>
      <c r="W120" s="14"/>
      <c r="X120" s="14"/>
      <c r="Y120" s="14"/>
      <c r="Z120" s="14"/>
      <c r="AA120" s="4017"/>
      <c r="AB120" s="4003"/>
      <c r="AC120" s="4018"/>
      <c r="AD120" s="4019"/>
      <c r="AE120" s="1625"/>
      <c r="AF120" s="1596"/>
      <c r="AG120" s="484"/>
    </row>
    <row r="121" spans="1:33" s="433" customFormat="1" ht="11.25" customHeight="1">
      <c r="A121" s="1266"/>
      <c r="B121" s="1816"/>
      <c r="C121" s="19"/>
      <c r="D121" s="64"/>
      <c r="E121" s="54"/>
      <c r="F121" s="54"/>
      <c r="G121" s="54"/>
      <c r="H121" s="54"/>
      <c r="I121" s="54"/>
      <c r="J121" s="54"/>
      <c r="K121" s="54"/>
      <c r="L121" s="54"/>
      <c r="M121" s="54"/>
      <c r="N121" s="54"/>
      <c r="O121" s="54"/>
      <c r="P121" s="54"/>
      <c r="Q121" s="54"/>
      <c r="R121" s="54"/>
      <c r="S121" s="54"/>
      <c r="T121" s="1822"/>
      <c r="U121" s="1822"/>
      <c r="V121" s="1822"/>
      <c r="W121" s="14"/>
      <c r="X121" s="14"/>
      <c r="Y121" s="14"/>
      <c r="Z121" s="14"/>
      <c r="AA121" s="1811"/>
      <c r="AB121" s="1811"/>
      <c r="AC121" s="1811"/>
      <c r="AD121" s="485"/>
      <c r="AE121" s="1625"/>
      <c r="AF121" s="1596"/>
      <c r="AG121" s="484"/>
    </row>
    <row r="122" spans="1:33" s="433" customFormat="1" ht="11.25" customHeight="1">
      <c r="A122" s="1266"/>
      <c r="B122" s="1802"/>
      <c r="C122" s="1837"/>
      <c r="D122" s="64"/>
      <c r="E122" s="54"/>
      <c r="F122" s="54"/>
      <c r="G122" s="54"/>
      <c r="H122" s="54"/>
      <c r="I122" s="54"/>
      <c r="J122" s="54"/>
      <c r="K122" s="54"/>
      <c r="L122" s="54"/>
      <c r="M122" s="54"/>
      <c r="N122" s="54"/>
      <c r="O122" s="54"/>
      <c r="P122" s="54"/>
      <c r="Q122" s="54"/>
      <c r="R122" s="54"/>
      <c r="S122" s="54"/>
      <c r="T122" s="1822"/>
      <c r="U122" s="1822"/>
      <c r="V122" s="1822"/>
      <c r="W122" s="14"/>
      <c r="X122" s="14"/>
      <c r="Y122" s="14"/>
      <c r="Z122" s="14"/>
      <c r="AA122" s="2060"/>
      <c r="AB122" s="4009" t="s">
        <v>92</v>
      </c>
      <c r="AC122" s="4010"/>
      <c r="AD122" s="172"/>
      <c r="AE122" s="1625"/>
      <c r="AF122" s="1596"/>
      <c r="AG122" s="484"/>
    </row>
    <row r="123" spans="1:33" s="433" customFormat="1" ht="11.25" customHeight="1">
      <c r="A123" s="1266"/>
      <c r="B123" s="1802" t="s">
        <v>89</v>
      </c>
      <c r="C123" s="16" t="s">
        <v>1592</v>
      </c>
      <c r="D123" s="64"/>
      <c r="E123" s="54"/>
      <c r="F123" s="54"/>
      <c r="G123" s="54"/>
      <c r="H123" s="54"/>
      <c r="I123" s="54"/>
      <c r="J123" s="54"/>
      <c r="K123" s="54"/>
      <c r="L123" s="54"/>
      <c r="M123" s="54"/>
      <c r="N123" s="54"/>
      <c r="O123" s="54"/>
      <c r="P123" s="54"/>
      <c r="Q123" s="54"/>
      <c r="R123" s="54"/>
      <c r="S123" s="54"/>
      <c r="T123" s="1822"/>
      <c r="U123" s="1822"/>
      <c r="V123" s="1822"/>
      <c r="W123" s="14"/>
      <c r="X123" s="14"/>
      <c r="Y123" s="14"/>
      <c r="Z123" s="14"/>
      <c r="AA123" s="4014"/>
      <c r="AB123" s="4015"/>
      <c r="AC123" s="4016"/>
      <c r="AD123" s="4019" t="s">
        <v>91</v>
      </c>
      <c r="AE123" s="1625"/>
      <c r="AF123" s="1596"/>
      <c r="AG123" s="484"/>
    </row>
    <row r="124" spans="1:33" s="433" customFormat="1" ht="11.25" customHeight="1">
      <c r="A124" s="1266"/>
      <c r="B124" s="19"/>
      <c r="C124" s="19" t="s">
        <v>903</v>
      </c>
      <c r="D124" s="64"/>
      <c r="E124" s="54"/>
      <c r="F124" s="54"/>
      <c r="G124" s="54"/>
      <c r="H124" s="54"/>
      <c r="I124" s="54"/>
      <c r="J124" s="54"/>
      <c r="K124" s="54"/>
      <c r="L124" s="54"/>
      <c r="M124" s="54"/>
      <c r="N124" s="54"/>
      <c r="O124" s="54"/>
      <c r="P124" s="54"/>
      <c r="Q124" s="54"/>
      <c r="R124" s="54"/>
      <c r="S124" s="54"/>
      <c r="T124" s="1822"/>
      <c r="U124" s="1822"/>
      <c r="V124" s="1822"/>
      <c r="W124" s="14"/>
      <c r="X124" s="14"/>
      <c r="Y124" s="14"/>
      <c r="Z124" s="14"/>
      <c r="AA124" s="4017"/>
      <c r="AB124" s="4003"/>
      <c r="AC124" s="4018"/>
      <c r="AD124" s="4019"/>
      <c r="AE124" s="1625"/>
      <c r="AF124" s="1596"/>
      <c r="AG124" s="484"/>
    </row>
    <row r="125" spans="1:33" s="433" customFormat="1" ht="11.25" customHeight="1">
      <c r="A125" s="1266"/>
      <c r="B125" s="16"/>
      <c r="C125" s="1837"/>
      <c r="D125" s="64"/>
      <c r="E125" s="54"/>
      <c r="F125" s="54"/>
      <c r="G125" s="54"/>
      <c r="H125" s="54"/>
      <c r="I125" s="54"/>
      <c r="J125" s="54"/>
      <c r="K125" s="54"/>
      <c r="L125" s="54"/>
      <c r="M125" s="54"/>
      <c r="N125" s="54"/>
      <c r="O125" s="54"/>
      <c r="P125" s="54"/>
      <c r="Q125" s="54"/>
      <c r="R125" s="54"/>
      <c r="S125" s="54"/>
      <c r="T125" s="1822"/>
      <c r="U125" s="4041" t="s">
        <v>93</v>
      </c>
      <c r="V125" s="4042"/>
      <c r="W125" s="172"/>
      <c r="X125" s="172"/>
      <c r="Y125" s="14"/>
      <c r="Z125" s="14"/>
      <c r="AA125" s="1801"/>
      <c r="AB125" s="1844"/>
      <c r="AC125" s="79"/>
      <c r="AD125" s="79"/>
      <c r="AE125" s="1625"/>
      <c r="AF125" s="1596"/>
      <c r="AG125" s="484"/>
    </row>
    <row r="126" spans="1:33" s="433" customFormat="1" ht="11.25" customHeight="1">
      <c r="A126" s="1266"/>
      <c r="B126" s="16"/>
      <c r="C126" s="3983"/>
      <c r="D126" s="3984"/>
      <c r="E126" s="3984"/>
      <c r="F126" s="3984"/>
      <c r="G126" s="3984"/>
      <c r="H126" s="3984"/>
      <c r="I126" s="3984"/>
      <c r="J126" s="3984"/>
      <c r="K126" s="3984"/>
      <c r="L126" s="3984"/>
      <c r="M126" s="3984"/>
      <c r="N126" s="3984"/>
      <c r="O126" s="3984"/>
      <c r="P126" s="3984"/>
      <c r="Q126" s="3984"/>
      <c r="R126" s="3984"/>
      <c r="S126" s="3984"/>
      <c r="T126" s="3984"/>
      <c r="U126" s="3984"/>
      <c r="V126" s="3985"/>
      <c r="W126" s="16"/>
      <c r="X126" s="16"/>
      <c r="Y126" s="14"/>
      <c r="Z126" s="14"/>
      <c r="AA126" s="1801"/>
      <c r="AB126" s="1844"/>
      <c r="AC126" s="79"/>
      <c r="AD126" s="79"/>
      <c r="AE126" s="1625"/>
      <c r="AF126" s="1596"/>
      <c r="AG126" s="484"/>
    </row>
    <row r="127" spans="1:33" s="433" customFormat="1" ht="11.25" customHeight="1">
      <c r="A127" s="1266"/>
      <c r="B127" s="16"/>
      <c r="C127" s="3986"/>
      <c r="D127" s="3987"/>
      <c r="E127" s="3987"/>
      <c r="F127" s="3987"/>
      <c r="G127" s="3987"/>
      <c r="H127" s="3987"/>
      <c r="I127" s="3987"/>
      <c r="J127" s="3987"/>
      <c r="K127" s="3987"/>
      <c r="L127" s="3987"/>
      <c r="M127" s="3987"/>
      <c r="N127" s="3987"/>
      <c r="O127" s="3987"/>
      <c r="P127" s="3987"/>
      <c r="Q127" s="3987"/>
      <c r="R127" s="3987"/>
      <c r="S127" s="3987"/>
      <c r="T127" s="3987"/>
      <c r="U127" s="3987"/>
      <c r="V127" s="3988"/>
      <c r="W127" s="16"/>
      <c r="X127" s="16"/>
      <c r="Y127" s="14"/>
      <c r="Z127" s="14"/>
      <c r="AA127" s="1801"/>
      <c r="AB127" s="1844"/>
      <c r="AC127" s="79"/>
      <c r="AD127" s="79"/>
      <c r="AE127" s="1625"/>
      <c r="AF127" s="1596"/>
      <c r="AG127" s="1596"/>
    </row>
    <row r="128" spans="1:33" s="433" customFormat="1" ht="11.25" customHeight="1">
      <c r="A128" s="1266"/>
      <c r="B128" s="16"/>
      <c r="C128" s="3986"/>
      <c r="D128" s="3987"/>
      <c r="E128" s="3987"/>
      <c r="F128" s="3987"/>
      <c r="G128" s="3987"/>
      <c r="H128" s="3987"/>
      <c r="I128" s="3987"/>
      <c r="J128" s="3987"/>
      <c r="K128" s="3987"/>
      <c r="L128" s="3987"/>
      <c r="M128" s="3987"/>
      <c r="N128" s="3987"/>
      <c r="O128" s="3987"/>
      <c r="P128" s="3987"/>
      <c r="Q128" s="3987"/>
      <c r="R128" s="3987"/>
      <c r="S128" s="3987"/>
      <c r="T128" s="3987"/>
      <c r="U128" s="3987"/>
      <c r="V128" s="3988"/>
      <c r="W128" s="16"/>
      <c r="X128" s="16"/>
      <c r="Y128" s="14"/>
      <c r="Z128" s="14"/>
      <c r="AA128" s="53"/>
      <c r="AB128" s="53"/>
      <c r="AC128" s="53"/>
      <c r="AD128" s="79"/>
      <c r="AE128" s="1625"/>
      <c r="AF128" s="1596"/>
      <c r="AG128" s="484"/>
    </row>
    <row r="129" spans="1:33" s="433" customFormat="1" ht="11.25" customHeight="1">
      <c r="A129" s="1266"/>
      <c r="B129" s="16"/>
      <c r="C129" s="3989"/>
      <c r="D129" s="3990"/>
      <c r="E129" s="3990"/>
      <c r="F129" s="3990"/>
      <c r="G129" s="3990"/>
      <c r="H129" s="3990"/>
      <c r="I129" s="3990"/>
      <c r="J129" s="3990"/>
      <c r="K129" s="3990"/>
      <c r="L129" s="3990"/>
      <c r="M129" s="3990"/>
      <c r="N129" s="3990"/>
      <c r="O129" s="3990"/>
      <c r="P129" s="3990"/>
      <c r="Q129" s="3990"/>
      <c r="R129" s="3990"/>
      <c r="S129" s="3990"/>
      <c r="T129" s="3990"/>
      <c r="U129" s="3990"/>
      <c r="V129" s="3991"/>
      <c r="W129" s="16"/>
      <c r="X129" s="16"/>
      <c r="Y129" s="14"/>
      <c r="Z129" s="14"/>
      <c r="AA129" s="1594"/>
      <c r="AB129" s="1594"/>
      <c r="AC129" s="1594"/>
      <c r="AD129" s="79"/>
      <c r="AE129" s="1625"/>
      <c r="AF129" s="1596"/>
      <c r="AG129" s="484"/>
    </row>
    <row r="130" spans="1:33" s="433" customFormat="1" ht="11.25" customHeight="1">
      <c r="A130" s="1266"/>
      <c r="B130" s="16"/>
      <c r="C130" s="1837"/>
      <c r="D130" s="64"/>
      <c r="E130" s="54"/>
      <c r="F130" s="54"/>
      <c r="G130" s="54"/>
      <c r="H130" s="54"/>
      <c r="I130" s="54"/>
      <c r="J130" s="54"/>
      <c r="K130" s="54"/>
      <c r="L130" s="54"/>
      <c r="M130" s="54"/>
      <c r="N130" s="54"/>
      <c r="O130" s="54"/>
      <c r="P130" s="54"/>
      <c r="Q130" s="54"/>
      <c r="R130" s="54"/>
      <c r="S130" s="54"/>
      <c r="T130" s="1822"/>
      <c r="U130" s="1822"/>
      <c r="V130" s="1822"/>
      <c r="W130" s="14"/>
      <c r="X130" s="14"/>
      <c r="Y130" s="14"/>
      <c r="Z130" s="14"/>
      <c r="AA130" s="1801"/>
      <c r="AB130" s="1844"/>
      <c r="AC130" s="79"/>
      <c r="AD130" s="79"/>
      <c r="AE130" s="1625"/>
      <c r="AF130" s="1596"/>
      <c r="AG130" s="484"/>
    </row>
    <row r="131" spans="1:33" s="433" customFormat="1" ht="11.25" customHeight="1">
      <c r="A131" s="1266"/>
      <c r="B131" s="1802" t="s">
        <v>102</v>
      </c>
      <c r="C131" s="16" t="s">
        <v>4465</v>
      </c>
      <c r="D131" s="64"/>
      <c r="E131" s="64"/>
      <c r="F131" s="54"/>
      <c r="G131" s="54"/>
      <c r="H131" s="54"/>
      <c r="I131" s="54"/>
      <c r="J131" s="54"/>
      <c r="K131" s="54"/>
      <c r="L131" s="54"/>
      <c r="M131" s="54"/>
      <c r="N131" s="54"/>
      <c r="O131" s="54"/>
      <c r="P131" s="54"/>
      <c r="Q131" s="54"/>
      <c r="R131" s="54"/>
      <c r="S131" s="54"/>
      <c r="T131" s="1822"/>
      <c r="U131" s="1822"/>
      <c r="V131" s="1822"/>
      <c r="W131" s="14"/>
      <c r="X131" s="14"/>
      <c r="Y131" s="14"/>
      <c r="Z131" s="14"/>
      <c r="AA131" s="1801"/>
      <c r="AB131" s="1844"/>
      <c r="AC131" s="79"/>
      <c r="AD131" s="79"/>
      <c r="AE131" s="1625"/>
      <c r="AF131" s="1596"/>
      <c r="AG131" s="484"/>
    </row>
    <row r="132" spans="1:33" s="433" customFormat="1" ht="11.25" customHeight="1">
      <c r="A132" s="1266"/>
      <c r="B132" s="19"/>
      <c r="C132" s="19" t="s">
        <v>4466</v>
      </c>
      <c r="D132" s="64"/>
      <c r="E132" s="64"/>
      <c r="F132" s="54"/>
      <c r="G132" s="54"/>
      <c r="H132" s="54"/>
      <c r="I132" s="54"/>
      <c r="J132" s="54"/>
      <c r="K132" s="54"/>
      <c r="L132" s="54"/>
      <c r="M132" s="54"/>
      <c r="N132" s="54"/>
      <c r="O132" s="54"/>
      <c r="P132" s="54"/>
      <c r="Q132" s="54"/>
      <c r="R132" s="54"/>
      <c r="S132" s="54"/>
      <c r="T132" s="1822"/>
      <c r="U132" s="1822"/>
      <c r="V132" s="1822"/>
      <c r="W132" s="14"/>
      <c r="X132" s="14"/>
      <c r="Y132" s="14"/>
      <c r="Z132" s="14"/>
      <c r="AA132" s="1801"/>
      <c r="AB132" s="1844"/>
      <c r="AC132" s="79"/>
      <c r="AD132" s="79"/>
      <c r="AE132" s="1625"/>
      <c r="AF132" s="1596"/>
      <c r="AG132" s="484"/>
    </row>
    <row r="133" spans="1:33" s="433" customFormat="1" ht="11.25" customHeight="1">
      <c r="A133" s="1266"/>
      <c r="B133" s="19"/>
      <c r="C133" s="19"/>
      <c r="D133" s="64"/>
      <c r="E133" s="64"/>
      <c r="F133" s="54"/>
      <c r="G133" s="54"/>
      <c r="H133" s="54"/>
      <c r="I133" s="54"/>
      <c r="J133" s="54"/>
      <c r="K133" s="54"/>
      <c r="L133" s="54"/>
      <c r="M133" s="54"/>
      <c r="N133" s="54"/>
      <c r="O133" s="54"/>
      <c r="P133" s="54"/>
      <c r="Q133" s="54"/>
      <c r="R133" s="54"/>
      <c r="S133" s="54"/>
      <c r="T133" s="1822"/>
      <c r="U133" s="4041" t="s">
        <v>4524</v>
      </c>
      <c r="V133" s="4042"/>
      <c r="W133" s="14"/>
      <c r="X133" s="14"/>
      <c r="Y133" s="14"/>
      <c r="Z133" s="14"/>
      <c r="AA133" s="2060"/>
      <c r="AB133" s="4009" t="s">
        <v>4525</v>
      </c>
      <c r="AC133" s="4010"/>
      <c r="AD133" s="172"/>
      <c r="AE133" s="1625"/>
      <c r="AF133" s="1596"/>
      <c r="AG133" s="1596"/>
    </row>
    <row r="134" spans="1:33" s="433" customFormat="1" ht="11.25" customHeight="1">
      <c r="A134" s="1266"/>
      <c r="B134" s="19"/>
      <c r="C134" s="3983"/>
      <c r="D134" s="3984"/>
      <c r="E134" s="3984"/>
      <c r="F134" s="3984"/>
      <c r="G134" s="3984"/>
      <c r="H134" s="3984"/>
      <c r="I134" s="3984"/>
      <c r="J134" s="3984"/>
      <c r="K134" s="3984"/>
      <c r="L134" s="3984"/>
      <c r="M134" s="3984"/>
      <c r="N134" s="3984"/>
      <c r="O134" s="3984"/>
      <c r="P134" s="3984"/>
      <c r="Q134" s="3984"/>
      <c r="R134" s="3984"/>
      <c r="S134" s="3984"/>
      <c r="T134" s="3984"/>
      <c r="U134" s="3984"/>
      <c r="V134" s="3985"/>
      <c r="W134" s="14"/>
      <c r="X134" s="14"/>
      <c r="Y134" s="14"/>
      <c r="Z134" s="14"/>
      <c r="AA134" s="4014"/>
      <c r="AB134" s="4015"/>
      <c r="AC134" s="4016"/>
      <c r="AD134" s="4019" t="s">
        <v>91</v>
      </c>
      <c r="AE134" s="1625"/>
      <c r="AF134" s="1596"/>
      <c r="AG134" s="1596"/>
    </row>
    <row r="135" spans="1:33" s="433" customFormat="1" ht="11.25" customHeight="1">
      <c r="A135" s="1266"/>
      <c r="B135" s="19"/>
      <c r="C135" s="3998"/>
      <c r="D135" s="3987"/>
      <c r="E135" s="3987"/>
      <c r="F135" s="3987"/>
      <c r="G135" s="3987"/>
      <c r="H135" s="3987"/>
      <c r="I135" s="3987"/>
      <c r="J135" s="3987"/>
      <c r="K135" s="3987"/>
      <c r="L135" s="3987"/>
      <c r="M135" s="3987"/>
      <c r="N135" s="3987"/>
      <c r="O135" s="3987"/>
      <c r="P135" s="3987"/>
      <c r="Q135" s="3987"/>
      <c r="R135" s="3987"/>
      <c r="S135" s="3987"/>
      <c r="T135" s="3987"/>
      <c r="U135" s="3987"/>
      <c r="V135" s="3988"/>
      <c r="W135" s="14"/>
      <c r="X135" s="14"/>
      <c r="Y135" s="14"/>
      <c r="Z135" s="14"/>
      <c r="AA135" s="4017"/>
      <c r="AB135" s="4003"/>
      <c r="AC135" s="4018"/>
      <c r="AD135" s="4019"/>
      <c r="AE135" s="1625"/>
      <c r="AF135" s="1596"/>
      <c r="AG135" s="1596"/>
    </row>
    <row r="136" spans="1:33" s="433" customFormat="1" ht="11.25" customHeight="1">
      <c r="A136" s="1266"/>
      <c r="B136" s="19"/>
      <c r="C136" s="3998"/>
      <c r="D136" s="3987"/>
      <c r="E136" s="3987"/>
      <c r="F136" s="3987"/>
      <c r="G136" s="3987"/>
      <c r="H136" s="3987"/>
      <c r="I136" s="3987"/>
      <c r="J136" s="3987"/>
      <c r="K136" s="3987"/>
      <c r="L136" s="3987"/>
      <c r="M136" s="3987"/>
      <c r="N136" s="3987"/>
      <c r="O136" s="3987"/>
      <c r="P136" s="3987"/>
      <c r="Q136" s="3987"/>
      <c r="R136" s="3987"/>
      <c r="S136" s="3987"/>
      <c r="T136" s="3987"/>
      <c r="U136" s="3987"/>
      <c r="V136" s="3988"/>
      <c r="W136" s="14"/>
      <c r="X136" s="14"/>
      <c r="Y136" s="14"/>
      <c r="Z136" s="14"/>
      <c r="AA136" s="1801"/>
      <c r="AB136" s="1844"/>
      <c r="AC136" s="79"/>
      <c r="AD136" s="79"/>
      <c r="AE136" s="1625"/>
      <c r="AF136" s="1596"/>
      <c r="AG136" s="1596"/>
    </row>
    <row r="137" spans="1:33" s="433" customFormat="1" ht="11.25" customHeight="1">
      <c r="A137" s="1266"/>
      <c r="B137" s="19"/>
      <c r="C137" s="3989"/>
      <c r="D137" s="3990"/>
      <c r="E137" s="3990"/>
      <c r="F137" s="3990"/>
      <c r="G137" s="3990"/>
      <c r="H137" s="3990"/>
      <c r="I137" s="3990"/>
      <c r="J137" s="3990"/>
      <c r="K137" s="3990"/>
      <c r="L137" s="3990"/>
      <c r="M137" s="3990"/>
      <c r="N137" s="3990"/>
      <c r="O137" s="3990"/>
      <c r="P137" s="3990"/>
      <c r="Q137" s="3990"/>
      <c r="R137" s="3990"/>
      <c r="S137" s="3990"/>
      <c r="T137" s="3990"/>
      <c r="U137" s="3990"/>
      <c r="V137" s="3991"/>
      <c r="W137" s="14"/>
      <c r="X137" s="14"/>
      <c r="Y137" s="14"/>
      <c r="Z137" s="14"/>
      <c r="AA137" s="1801"/>
      <c r="AB137" s="1844"/>
      <c r="AC137" s="79"/>
      <c r="AD137" s="79"/>
      <c r="AE137" s="1625"/>
      <c r="AF137" s="1596"/>
      <c r="AG137" s="1596"/>
    </row>
    <row r="138" spans="1:33" s="433" customFormat="1" ht="11.25" customHeight="1">
      <c r="A138" s="1266"/>
      <c r="B138" s="16"/>
      <c r="C138" s="1837"/>
      <c r="D138" s="1591"/>
      <c r="E138" s="54"/>
      <c r="F138" s="54"/>
      <c r="G138" s="54"/>
      <c r="H138" s="54"/>
      <c r="I138" s="54"/>
      <c r="J138" s="54"/>
      <c r="K138" s="54"/>
      <c r="L138" s="54"/>
      <c r="M138" s="54"/>
      <c r="N138" s="54"/>
      <c r="O138" s="54"/>
      <c r="P138" s="54"/>
      <c r="Q138" s="54"/>
      <c r="R138" s="54"/>
      <c r="S138" s="54"/>
      <c r="T138" s="1822"/>
      <c r="U138" s="1822"/>
      <c r="V138" s="1822"/>
      <c r="W138" s="14"/>
      <c r="X138" s="14"/>
      <c r="Y138" s="14"/>
      <c r="Z138" s="14"/>
      <c r="AA138" s="1801"/>
      <c r="AB138" s="1844"/>
      <c r="AC138" s="79"/>
      <c r="AD138" s="79"/>
      <c r="AE138" s="1625"/>
      <c r="AF138" s="1596"/>
      <c r="AG138" s="484"/>
    </row>
    <row r="139" spans="1:33" s="433" customFormat="1" ht="11.25" customHeight="1">
      <c r="A139" s="1266"/>
      <c r="B139" s="1806"/>
      <c r="C139" s="16"/>
      <c r="D139" s="1592"/>
      <c r="E139" s="54"/>
      <c r="F139" s="54"/>
      <c r="G139" s="54"/>
      <c r="H139" s="54"/>
      <c r="I139" s="54"/>
      <c r="J139" s="54"/>
      <c r="K139" s="54"/>
      <c r="L139" s="54"/>
      <c r="M139" s="54"/>
      <c r="N139" s="54"/>
      <c r="O139" s="54"/>
      <c r="P139" s="54"/>
      <c r="Q139" s="54"/>
      <c r="R139" s="4057"/>
      <c r="S139" s="54"/>
      <c r="T139" s="4056"/>
      <c r="U139" s="4056"/>
      <c r="V139" s="4056"/>
      <c r="W139" s="4011"/>
      <c r="X139" s="172"/>
      <c r="Y139" s="4045" t="s">
        <v>94</v>
      </c>
      <c r="Z139" s="4046"/>
      <c r="AA139" s="4020">
        <v>1</v>
      </c>
      <c r="AB139" s="4022">
        <v>0</v>
      </c>
      <c r="AC139" s="4024">
        <v>0</v>
      </c>
      <c r="AD139" s="79"/>
      <c r="AE139" s="1625"/>
      <c r="AF139" s="1596"/>
      <c r="AG139" s="484"/>
    </row>
    <row r="140" spans="1:33" s="433" customFormat="1" ht="11.25" customHeight="1">
      <c r="A140" s="1266"/>
      <c r="B140" s="19"/>
      <c r="C140" s="19"/>
      <c r="D140" s="1593"/>
      <c r="E140" s="54"/>
      <c r="F140" s="54"/>
      <c r="G140" s="54"/>
      <c r="H140" s="54"/>
      <c r="I140" s="54"/>
      <c r="J140" s="54"/>
      <c r="K140" s="54"/>
      <c r="L140" s="54"/>
      <c r="M140" s="54"/>
      <c r="N140" s="54"/>
      <c r="O140" s="54"/>
      <c r="P140" s="54"/>
      <c r="Q140" s="54"/>
      <c r="R140" s="4057"/>
      <c r="S140" s="54"/>
      <c r="T140" s="4056"/>
      <c r="U140" s="4056"/>
      <c r="V140" s="4056"/>
      <c r="W140" s="4012"/>
      <c r="X140" s="172"/>
      <c r="Y140" s="4045"/>
      <c r="Z140" s="4046"/>
      <c r="AA140" s="4021"/>
      <c r="AB140" s="4023"/>
      <c r="AC140" s="4025"/>
      <c r="AD140" s="79" t="s">
        <v>91</v>
      </c>
      <c r="AE140" s="1625"/>
      <c r="AF140" s="1596"/>
      <c r="AG140" s="484"/>
    </row>
    <row r="141" spans="1:33" s="433" customFormat="1" ht="11.25" customHeight="1">
      <c r="A141" s="1266"/>
      <c r="B141" s="19"/>
      <c r="C141" s="19"/>
      <c r="D141" s="1593"/>
      <c r="E141" s="54"/>
      <c r="F141" s="54"/>
      <c r="G141" s="54"/>
      <c r="H141" s="54"/>
      <c r="I141" s="54"/>
      <c r="J141" s="54"/>
      <c r="K141" s="54"/>
      <c r="L141" s="54"/>
      <c r="M141" s="54"/>
      <c r="N141" s="54"/>
      <c r="O141" s="54"/>
      <c r="P141" s="54"/>
      <c r="Q141" s="54"/>
      <c r="R141" s="1811"/>
      <c r="S141" s="54"/>
      <c r="T141" s="1807"/>
      <c r="U141" s="1807"/>
      <c r="V141" s="1807"/>
      <c r="W141" s="1810"/>
      <c r="X141" s="172"/>
      <c r="Y141" s="1795"/>
      <c r="Z141" s="1795"/>
      <c r="AA141" s="1804"/>
      <c r="AB141" s="1804"/>
      <c r="AC141" s="1804"/>
      <c r="AD141" s="79"/>
      <c r="AE141" s="1625"/>
      <c r="AF141" s="1596"/>
      <c r="AG141" s="1596"/>
    </row>
    <row r="142" spans="1:33" s="433" customFormat="1" ht="11.25" customHeight="1">
      <c r="A142" s="1266"/>
      <c r="B142" s="19"/>
      <c r="C142" s="19"/>
      <c r="D142" s="1593"/>
      <c r="E142" s="54"/>
      <c r="F142" s="54"/>
      <c r="G142" s="54"/>
      <c r="H142" s="54"/>
      <c r="I142" s="54"/>
      <c r="J142" s="54"/>
      <c r="K142" s="54"/>
      <c r="L142" s="54"/>
      <c r="M142" s="54"/>
      <c r="N142" s="54"/>
      <c r="O142" s="54"/>
      <c r="P142" s="54"/>
      <c r="Q142" s="54"/>
      <c r="R142" s="1811"/>
      <c r="S142" s="54"/>
      <c r="T142" s="1807"/>
      <c r="U142" s="1807"/>
      <c r="V142" s="1807"/>
      <c r="W142" s="1810"/>
      <c r="X142" s="172"/>
      <c r="Y142" s="1795"/>
      <c r="Z142" s="1795"/>
      <c r="AA142" s="1594"/>
      <c r="AB142" s="1594"/>
      <c r="AC142" s="1594"/>
      <c r="AD142" s="79"/>
      <c r="AE142" s="1625"/>
      <c r="AF142" s="1596"/>
      <c r="AG142" s="1596"/>
    </row>
    <row r="143" spans="1:33" s="433" customFormat="1" ht="11.25" customHeight="1">
      <c r="A143" s="2061"/>
      <c r="B143" s="2062"/>
      <c r="C143" s="2062"/>
      <c r="D143" s="2063"/>
      <c r="E143" s="2050"/>
      <c r="F143" s="2050"/>
      <c r="G143" s="2050"/>
      <c r="H143" s="2050"/>
      <c r="I143" s="2050"/>
      <c r="J143" s="2050"/>
      <c r="K143" s="2050"/>
      <c r="L143" s="2050"/>
      <c r="M143" s="2050"/>
      <c r="N143" s="2050"/>
      <c r="O143" s="2050"/>
      <c r="P143" s="2050"/>
      <c r="Q143" s="2050"/>
      <c r="R143" s="2064"/>
      <c r="S143" s="2050"/>
      <c r="T143" s="2065"/>
      <c r="U143" s="2065"/>
      <c r="V143" s="2065"/>
      <c r="W143" s="2066"/>
      <c r="X143" s="2047"/>
      <c r="Y143" s="2067"/>
      <c r="Z143" s="2067"/>
      <c r="AA143" s="2068"/>
      <c r="AB143" s="2068"/>
      <c r="AC143" s="2068"/>
      <c r="AD143" s="2069"/>
      <c r="AE143" s="2070"/>
      <c r="AF143" s="1596"/>
      <c r="AG143" s="1596"/>
    </row>
    <row r="144" spans="1:33" s="433" customFormat="1" ht="11.25" customHeight="1">
      <c r="A144" s="1623"/>
      <c r="B144" s="806" t="s">
        <v>59</v>
      </c>
      <c r="C144" s="1584"/>
      <c r="D144" s="1585"/>
      <c r="E144" s="1585"/>
      <c r="F144" s="662"/>
      <c r="G144" s="1586"/>
      <c r="H144" s="1584"/>
      <c r="I144" s="1585"/>
      <c r="J144" s="1585"/>
      <c r="K144" s="662"/>
      <c r="L144" s="662"/>
      <c r="M144" s="662"/>
      <c r="N144" s="662"/>
      <c r="O144" s="662"/>
      <c r="P144" s="729"/>
      <c r="Q144" s="729"/>
      <c r="R144" s="807"/>
      <c r="S144" s="807"/>
      <c r="T144" s="807"/>
      <c r="U144" s="1794"/>
      <c r="V144" s="662"/>
      <c r="W144" s="1794"/>
      <c r="X144" s="1794"/>
      <c r="Y144" s="808"/>
      <c r="Z144" s="808"/>
      <c r="AA144" s="808"/>
      <c r="AB144" s="808"/>
      <c r="AC144" s="808"/>
      <c r="AD144" s="808"/>
      <c r="AE144" s="1624"/>
      <c r="AF144" s="1596"/>
      <c r="AG144" s="1596"/>
    </row>
    <row r="145" spans="1:33" s="433" customFormat="1" ht="11.25" customHeight="1">
      <c r="A145" s="1616"/>
      <c r="B145" s="729"/>
      <c r="C145" s="662"/>
      <c r="D145" s="662"/>
      <c r="E145" s="662"/>
      <c r="F145" s="662"/>
      <c r="G145" s="662"/>
      <c r="H145" s="662"/>
      <c r="I145" s="662"/>
      <c r="J145" s="662"/>
      <c r="K145" s="662"/>
      <c r="L145" s="662"/>
      <c r="M145" s="662"/>
      <c r="N145" s="662"/>
      <c r="O145" s="662"/>
      <c r="P145" s="729"/>
      <c r="Q145" s="729"/>
      <c r="R145" s="807"/>
      <c r="S145" s="807"/>
      <c r="T145" s="807"/>
      <c r="U145" s="1794"/>
      <c r="V145" s="662"/>
      <c r="W145" s="1794"/>
      <c r="X145" s="807"/>
      <c r="Y145" s="808"/>
      <c r="Z145" s="808"/>
      <c r="AA145" s="808"/>
      <c r="AB145" s="808"/>
      <c r="AC145" s="807"/>
      <c r="AD145" s="807"/>
      <c r="AE145" s="1624"/>
      <c r="AF145" s="1596"/>
      <c r="AG145" s="1596"/>
    </row>
    <row r="146" spans="1:33" s="433" customFormat="1" ht="11.25" customHeight="1">
      <c r="A146" s="1623"/>
      <c r="B146" s="1799" t="s">
        <v>86</v>
      </c>
      <c r="C146" s="806" t="s">
        <v>95</v>
      </c>
      <c r="D146" s="1575"/>
      <c r="E146" s="730"/>
      <c r="F146" s="730"/>
      <c r="G146" s="662"/>
      <c r="H146" s="662"/>
      <c r="I146" s="662"/>
      <c r="J146" s="662"/>
      <c r="K146" s="662"/>
      <c r="L146" s="662"/>
      <c r="M146" s="662"/>
      <c r="N146" s="662"/>
      <c r="O146" s="662"/>
      <c r="P146" s="729"/>
      <c r="Q146" s="729"/>
      <c r="R146" s="806"/>
      <c r="S146" s="807"/>
      <c r="T146" s="807"/>
      <c r="U146" s="1794"/>
      <c r="V146" s="662"/>
      <c r="W146" s="1794"/>
      <c r="X146" s="1794"/>
      <c r="Y146" s="4043"/>
      <c r="Z146" s="1595"/>
      <c r="AA146" s="1595"/>
      <c r="AB146" s="1595"/>
      <c r="AC146" s="1595"/>
      <c r="AD146" s="1595"/>
      <c r="AE146" s="1624"/>
      <c r="AF146" s="1596"/>
      <c r="AG146" s="1596"/>
    </row>
    <row r="147" spans="1:33" s="433" customFormat="1" ht="11.25" customHeight="1">
      <c r="A147" s="1623"/>
      <c r="B147" s="730"/>
      <c r="C147" s="730" t="s">
        <v>5002</v>
      </c>
      <c r="D147" s="1576"/>
      <c r="E147" s="807"/>
      <c r="F147" s="1577"/>
      <c r="G147" s="809"/>
      <c r="H147" s="806"/>
      <c r="I147" s="806"/>
      <c r="J147" s="806"/>
      <c r="K147" s="809"/>
      <c r="L147" s="809"/>
      <c r="M147" s="809"/>
      <c r="N147" s="809"/>
      <c r="O147" s="1587"/>
      <c r="P147" s="1588"/>
      <c r="Q147" s="809"/>
      <c r="R147" s="809"/>
      <c r="S147" s="809"/>
      <c r="T147" s="806"/>
      <c r="U147" s="4060"/>
      <c r="V147" s="4061"/>
      <c r="W147" s="1794"/>
      <c r="X147" s="1590"/>
      <c r="Y147" s="4043"/>
      <c r="Z147" s="1595"/>
      <c r="AA147" s="1595"/>
      <c r="AB147" s="1595"/>
      <c r="AC147" s="4047"/>
      <c r="AD147" s="4048"/>
      <c r="AE147" s="1624"/>
      <c r="AF147" s="1596"/>
      <c r="AG147" s="1596"/>
    </row>
    <row r="148" spans="1:33" s="433" customFormat="1" ht="11.25" customHeight="1">
      <c r="A148" s="1623"/>
      <c r="B148" s="730"/>
      <c r="C148" s="730"/>
      <c r="D148" s="1576"/>
      <c r="E148" s="807"/>
      <c r="F148" s="1577"/>
      <c r="G148" s="809"/>
      <c r="H148" s="806"/>
      <c r="I148" s="806"/>
      <c r="J148" s="806"/>
      <c r="K148" s="809"/>
      <c r="L148" s="809"/>
      <c r="M148" s="809"/>
      <c r="N148" s="809"/>
      <c r="O148" s="1587"/>
      <c r="P148" s="1588"/>
      <c r="Q148" s="809"/>
      <c r="R148" s="809"/>
      <c r="S148" s="809"/>
      <c r="T148" s="806"/>
      <c r="U148" s="1798"/>
      <c r="V148" s="1799"/>
      <c r="W148" s="1794"/>
      <c r="X148" s="1590"/>
      <c r="Y148" s="1794"/>
      <c r="Z148" s="1595"/>
      <c r="AA148" s="1595"/>
      <c r="AB148" s="1595"/>
      <c r="AC148" s="4047" t="s">
        <v>85</v>
      </c>
      <c r="AD148" s="4048"/>
      <c r="AE148" s="1624"/>
      <c r="AF148" s="1596"/>
      <c r="AG148" s="1596"/>
    </row>
    <row r="149" spans="1:33" s="433" customFormat="1" ht="11.25" customHeight="1">
      <c r="A149" s="1623"/>
      <c r="B149" s="806"/>
      <c r="C149" s="806" t="s">
        <v>302</v>
      </c>
      <c r="D149" s="806" t="s">
        <v>4468</v>
      </c>
      <c r="E149" s="806"/>
      <c r="F149" s="806"/>
      <c r="G149" s="806"/>
      <c r="H149" s="806"/>
      <c r="I149" s="806"/>
      <c r="J149" s="806"/>
      <c r="K149" s="806"/>
      <c r="L149" s="806"/>
      <c r="M149" s="806"/>
      <c r="N149" s="806"/>
      <c r="O149" s="806"/>
      <c r="P149" s="806"/>
      <c r="Q149" s="806"/>
      <c r="R149" s="806"/>
      <c r="S149" s="807"/>
      <c r="T149" s="807"/>
      <c r="U149" s="807"/>
      <c r="V149" s="807"/>
      <c r="W149" s="1794"/>
      <c r="X149" s="807"/>
      <c r="Y149" s="4044">
        <v>34</v>
      </c>
      <c r="Z149" s="3999"/>
      <c r="AA149" s="4000"/>
      <c r="AB149" s="4000"/>
      <c r="AC149" s="4000"/>
      <c r="AD149" s="4001"/>
      <c r="AE149" s="1624"/>
      <c r="AF149" s="1596"/>
      <c r="AG149" s="1596"/>
    </row>
    <row r="150" spans="1:33" s="433" customFormat="1" ht="11.25" customHeight="1">
      <c r="A150" s="1623"/>
      <c r="B150" s="806"/>
      <c r="C150" s="806"/>
      <c r="D150" s="730" t="s">
        <v>4468</v>
      </c>
      <c r="E150" s="806"/>
      <c r="F150" s="806"/>
      <c r="G150" s="806"/>
      <c r="H150" s="806"/>
      <c r="I150" s="806"/>
      <c r="J150" s="806"/>
      <c r="K150" s="806"/>
      <c r="L150" s="806"/>
      <c r="M150" s="806"/>
      <c r="N150" s="806"/>
      <c r="O150" s="806"/>
      <c r="P150" s="806"/>
      <c r="Q150" s="806"/>
      <c r="R150" s="806"/>
      <c r="S150" s="807"/>
      <c r="T150" s="807"/>
      <c r="U150" s="807"/>
      <c r="V150" s="807"/>
      <c r="W150" s="1794"/>
      <c r="X150" s="807"/>
      <c r="Y150" s="4044"/>
      <c r="Z150" s="4002"/>
      <c r="AA150" s="4003"/>
      <c r="AB150" s="4003"/>
      <c r="AC150" s="4003"/>
      <c r="AD150" s="4004"/>
      <c r="AE150" s="1624"/>
      <c r="AF150" s="1596"/>
      <c r="AG150" s="1596"/>
    </row>
    <row r="151" spans="1:33" s="433" customFormat="1" ht="11.25" customHeight="1">
      <c r="A151" s="1623"/>
      <c r="B151" s="806"/>
      <c r="C151" s="806"/>
      <c r="D151" s="806"/>
      <c r="E151" s="806"/>
      <c r="F151" s="806"/>
      <c r="G151" s="806"/>
      <c r="H151" s="806"/>
      <c r="I151" s="806"/>
      <c r="J151" s="806"/>
      <c r="K151" s="806"/>
      <c r="L151" s="806"/>
      <c r="M151" s="806"/>
      <c r="N151" s="806"/>
      <c r="O151" s="806"/>
      <c r="P151" s="806"/>
      <c r="Q151" s="806"/>
      <c r="R151" s="806"/>
      <c r="S151" s="807"/>
      <c r="T151" s="807"/>
      <c r="U151" s="807"/>
      <c r="V151" s="807"/>
      <c r="W151" s="1794"/>
      <c r="X151" s="807"/>
      <c r="Y151" s="807"/>
      <c r="Z151" s="807"/>
      <c r="AA151" s="807"/>
      <c r="AB151" s="807"/>
      <c r="AC151" s="1796"/>
      <c r="AD151" s="1797"/>
      <c r="AE151" s="1624"/>
      <c r="AF151" s="1596"/>
      <c r="AG151" s="1596"/>
    </row>
    <row r="152" spans="1:33" s="433" customFormat="1" ht="11.25" customHeight="1">
      <c r="A152" s="1623"/>
      <c r="B152" s="806"/>
      <c r="C152" s="806" t="s">
        <v>658</v>
      </c>
      <c r="D152" s="806" t="s">
        <v>4467</v>
      </c>
      <c r="E152" s="806"/>
      <c r="F152" s="806"/>
      <c r="G152" s="806"/>
      <c r="H152" s="806"/>
      <c r="I152" s="806"/>
      <c r="J152" s="806"/>
      <c r="K152" s="806"/>
      <c r="L152" s="806"/>
      <c r="M152" s="806"/>
      <c r="N152" s="806"/>
      <c r="O152" s="806"/>
      <c r="P152" s="806"/>
      <c r="Q152" s="806"/>
      <c r="R152" s="806"/>
      <c r="S152" s="807"/>
      <c r="T152" s="807"/>
      <c r="U152" s="807"/>
      <c r="V152" s="807"/>
      <c r="W152" s="1794"/>
      <c r="X152" s="807"/>
      <c r="Y152" s="4044">
        <v>75</v>
      </c>
      <c r="Z152" s="3999"/>
      <c r="AA152" s="4000"/>
      <c r="AB152" s="4000"/>
      <c r="AC152" s="4000"/>
      <c r="AD152" s="4001"/>
      <c r="AE152" s="1624"/>
      <c r="AF152" s="1596"/>
      <c r="AG152" s="1596"/>
    </row>
    <row r="153" spans="1:33" s="433" customFormat="1" ht="11.25" customHeight="1">
      <c r="A153" s="1623"/>
      <c r="B153" s="806"/>
      <c r="C153" s="806"/>
      <c r="D153" s="730" t="s">
        <v>4467</v>
      </c>
      <c r="E153" s="806"/>
      <c r="F153" s="806"/>
      <c r="G153" s="806"/>
      <c r="H153" s="806"/>
      <c r="I153" s="806"/>
      <c r="J153" s="806"/>
      <c r="K153" s="806"/>
      <c r="L153" s="806"/>
      <c r="M153" s="806"/>
      <c r="N153" s="806"/>
      <c r="O153" s="806"/>
      <c r="P153" s="806"/>
      <c r="Q153" s="806"/>
      <c r="R153" s="806"/>
      <c r="S153" s="807"/>
      <c r="T153" s="807"/>
      <c r="U153" s="807"/>
      <c r="V153" s="807"/>
      <c r="W153" s="1794"/>
      <c r="X153" s="807"/>
      <c r="Y153" s="4044"/>
      <c r="Z153" s="4002"/>
      <c r="AA153" s="4003"/>
      <c r="AB153" s="4003"/>
      <c r="AC153" s="4003"/>
      <c r="AD153" s="4004"/>
      <c r="AE153" s="1624"/>
      <c r="AF153" s="1596"/>
      <c r="AG153" s="1596"/>
    </row>
    <row r="154" spans="1:33" s="433" customFormat="1" ht="11.25" customHeight="1">
      <c r="A154" s="1623"/>
      <c r="B154" s="806"/>
      <c r="C154" s="806"/>
      <c r="D154" s="730"/>
      <c r="E154" s="806"/>
      <c r="F154" s="806"/>
      <c r="G154" s="806"/>
      <c r="H154" s="806"/>
      <c r="I154" s="806"/>
      <c r="J154" s="806"/>
      <c r="K154" s="806"/>
      <c r="L154" s="806"/>
      <c r="M154" s="806"/>
      <c r="N154" s="806"/>
      <c r="O154" s="806"/>
      <c r="P154" s="806"/>
      <c r="Q154" s="806"/>
      <c r="R154" s="806"/>
      <c r="S154" s="807"/>
      <c r="T154" s="807"/>
      <c r="U154" s="807"/>
      <c r="V154" s="807"/>
      <c r="W154" s="1794"/>
      <c r="X154" s="807"/>
      <c r="Y154" s="807"/>
      <c r="Z154" s="807"/>
      <c r="AA154" s="807"/>
      <c r="AB154" s="807"/>
      <c r="AC154" s="1796"/>
      <c r="AD154" s="1797"/>
      <c r="AE154" s="1624"/>
      <c r="AF154" s="1596"/>
      <c r="AG154" s="1596"/>
    </row>
    <row r="155" spans="1:33" s="433" customFormat="1" ht="11.25" customHeight="1">
      <c r="A155" s="1623"/>
      <c r="B155" s="1799" t="s">
        <v>89</v>
      </c>
      <c r="C155" s="806" t="s">
        <v>4469</v>
      </c>
      <c r="D155" s="806"/>
      <c r="E155" s="806"/>
      <c r="F155" s="806"/>
      <c r="G155" s="806"/>
      <c r="H155" s="806"/>
      <c r="I155" s="806"/>
      <c r="J155" s="806"/>
      <c r="K155" s="806"/>
      <c r="L155" s="806"/>
      <c r="M155" s="806"/>
      <c r="N155" s="806"/>
      <c r="O155" s="806"/>
      <c r="P155" s="806"/>
      <c r="Q155" s="806"/>
      <c r="R155" s="730"/>
      <c r="S155" s="807"/>
      <c r="T155" s="807"/>
      <c r="U155" s="807"/>
      <c r="V155" s="807"/>
      <c r="W155" s="1794"/>
      <c r="X155" s="807"/>
      <c r="Y155" s="4043"/>
      <c r="Z155" s="1595"/>
      <c r="AA155" s="1595"/>
      <c r="AB155" s="1595"/>
      <c r="AC155" s="1595"/>
      <c r="AD155" s="1595"/>
      <c r="AE155" s="1624"/>
      <c r="AF155" s="1596"/>
      <c r="AG155" s="1596"/>
    </row>
    <row r="156" spans="1:33" s="433" customFormat="1" ht="11.25" customHeight="1">
      <c r="A156" s="1623"/>
      <c r="B156" s="806"/>
      <c r="C156" s="730" t="s">
        <v>4470</v>
      </c>
      <c r="D156" s="806"/>
      <c r="E156" s="806"/>
      <c r="F156" s="806"/>
      <c r="G156" s="806"/>
      <c r="H156" s="806"/>
      <c r="I156" s="806"/>
      <c r="J156" s="806"/>
      <c r="K156" s="806"/>
      <c r="L156" s="806"/>
      <c r="M156" s="806"/>
      <c r="N156" s="806"/>
      <c r="O156" s="806"/>
      <c r="P156" s="806"/>
      <c r="Q156" s="806"/>
      <c r="R156" s="806"/>
      <c r="S156" s="806"/>
      <c r="T156" s="806"/>
      <c r="U156" s="806"/>
      <c r="V156" s="806"/>
      <c r="W156" s="1794"/>
      <c r="X156" s="1589"/>
      <c r="Y156" s="4043"/>
      <c r="Z156" s="1595"/>
      <c r="AA156" s="1595"/>
      <c r="AB156" s="1595"/>
      <c r="AC156" s="1595"/>
      <c r="AD156" s="1595"/>
      <c r="AE156" s="1624"/>
      <c r="AF156" s="1596"/>
      <c r="AG156" s="1596"/>
    </row>
    <row r="157" spans="1:33" s="433" customFormat="1" ht="11.25" customHeight="1">
      <c r="A157" s="1623"/>
      <c r="B157" s="806"/>
      <c r="C157" s="730"/>
      <c r="D157" s="806"/>
      <c r="E157" s="806"/>
      <c r="F157" s="806"/>
      <c r="G157" s="806"/>
      <c r="H157" s="806"/>
      <c r="I157" s="806"/>
      <c r="J157" s="806"/>
      <c r="K157" s="806"/>
      <c r="L157" s="806"/>
      <c r="M157" s="806"/>
      <c r="N157" s="806"/>
      <c r="O157" s="806"/>
      <c r="P157" s="806"/>
      <c r="Q157" s="806"/>
      <c r="R157" s="806"/>
      <c r="S157" s="806"/>
      <c r="T157" s="806"/>
      <c r="U157" s="806"/>
      <c r="V157" s="806"/>
      <c r="W157" s="1794"/>
      <c r="X157" s="1589"/>
      <c r="Y157" s="1794"/>
      <c r="Z157" s="1595"/>
      <c r="AA157" s="1595"/>
      <c r="AB157" s="1595"/>
      <c r="AC157" s="1595"/>
      <c r="AD157" s="1595"/>
      <c r="AE157" s="1624"/>
      <c r="AF157" s="1596"/>
      <c r="AG157" s="1596"/>
    </row>
    <row r="158" spans="1:33" s="433" customFormat="1" ht="11.25" customHeight="1">
      <c r="A158" s="1623"/>
      <c r="B158" s="806"/>
      <c r="C158" s="806" t="s">
        <v>302</v>
      </c>
      <c r="D158" s="806" t="s">
        <v>4468</v>
      </c>
      <c r="E158" s="806"/>
      <c r="F158" s="806"/>
      <c r="G158" s="806"/>
      <c r="H158" s="806"/>
      <c r="I158" s="806"/>
      <c r="J158" s="806"/>
      <c r="K158" s="806"/>
      <c r="L158" s="806"/>
      <c r="M158" s="806"/>
      <c r="N158" s="806"/>
      <c r="O158" s="806"/>
      <c r="P158" s="806"/>
      <c r="Q158" s="806"/>
      <c r="R158" s="806"/>
      <c r="S158" s="807"/>
      <c r="T158" s="806"/>
      <c r="U158" s="806"/>
      <c r="V158" s="806"/>
      <c r="W158" s="1794"/>
      <c r="X158" s="807"/>
      <c r="Y158" s="4044">
        <v>76</v>
      </c>
      <c r="Z158" s="3999"/>
      <c r="AA158" s="4000"/>
      <c r="AB158" s="4000"/>
      <c r="AC158" s="4000"/>
      <c r="AD158" s="4001"/>
      <c r="AE158" s="1624"/>
      <c r="AF158" s="1596"/>
      <c r="AG158" s="1596"/>
    </row>
    <row r="159" spans="1:33" s="433" customFormat="1" ht="11.25" customHeight="1">
      <c r="A159" s="1623"/>
      <c r="B159" s="1799"/>
      <c r="C159" s="806"/>
      <c r="D159" s="730" t="s">
        <v>4468</v>
      </c>
      <c r="E159" s="806"/>
      <c r="F159" s="806"/>
      <c r="G159" s="806"/>
      <c r="H159" s="806"/>
      <c r="I159" s="806"/>
      <c r="J159" s="806"/>
      <c r="K159" s="806"/>
      <c r="L159" s="806"/>
      <c r="M159" s="806"/>
      <c r="N159" s="806"/>
      <c r="O159" s="806"/>
      <c r="P159" s="806"/>
      <c r="Q159" s="729"/>
      <c r="R159" s="810"/>
      <c r="S159" s="807"/>
      <c r="T159" s="807"/>
      <c r="U159" s="1794"/>
      <c r="V159" s="662"/>
      <c r="W159" s="1794"/>
      <c r="X159" s="807"/>
      <c r="Y159" s="4044"/>
      <c r="Z159" s="4002"/>
      <c r="AA159" s="4003"/>
      <c r="AB159" s="4003"/>
      <c r="AC159" s="4003"/>
      <c r="AD159" s="4004"/>
      <c r="AE159" s="1624"/>
      <c r="AF159" s="1596"/>
      <c r="AG159" s="1596"/>
    </row>
    <row r="160" spans="1:33" s="433" customFormat="1" ht="11.25" customHeight="1">
      <c r="A160" s="1623"/>
      <c r="B160" s="806"/>
      <c r="C160" s="806"/>
      <c r="D160" s="806"/>
      <c r="E160" s="806"/>
      <c r="F160" s="806"/>
      <c r="G160" s="806"/>
      <c r="H160" s="806"/>
      <c r="I160" s="806"/>
      <c r="J160" s="806"/>
      <c r="K160" s="806"/>
      <c r="L160" s="806"/>
      <c r="M160" s="806"/>
      <c r="N160" s="806"/>
      <c r="O160" s="806"/>
      <c r="P160" s="806"/>
      <c r="Q160" s="729"/>
      <c r="R160" s="730"/>
      <c r="S160" s="807"/>
      <c r="T160" s="807"/>
      <c r="U160" s="1794"/>
      <c r="V160" s="662"/>
      <c r="W160" s="1794"/>
      <c r="X160" s="1794"/>
      <c r="Y160" s="1597"/>
      <c r="Z160" s="1595"/>
      <c r="AA160" s="1595"/>
      <c r="AB160" s="1595"/>
      <c r="AC160" s="1595"/>
      <c r="AD160" s="1595"/>
      <c r="AE160" s="1624"/>
      <c r="AF160" s="1596"/>
      <c r="AG160" s="1596"/>
    </row>
    <row r="161" spans="1:33" s="433" customFormat="1" ht="11.25" customHeight="1">
      <c r="A161" s="1623"/>
      <c r="B161" s="806"/>
      <c r="C161" s="806" t="s">
        <v>658</v>
      </c>
      <c r="D161" s="806" t="s">
        <v>4467</v>
      </c>
      <c r="E161" s="806"/>
      <c r="F161" s="806"/>
      <c r="G161" s="806"/>
      <c r="H161" s="806"/>
      <c r="I161" s="806"/>
      <c r="J161" s="806"/>
      <c r="K161" s="806"/>
      <c r="L161" s="806"/>
      <c r="M161" s="806"/>
      <c r="N161" s="806"/>
      <c r="O161" s="806"/>
      <c r="P161" s="806"/>
      <c r="Q161" s="729"/>
      <c r="R161" s="730"/>
      <c r="S161" s="807"/>
      <c r="T161" s="807"/>
      <c r="U161" s="1794"/>
      <c r="V161" s="662"/>
      <c r="W161" s="1794"/>
      <c r="X161" s="1794"/>
      <c r="Y161" s="4044">
        <v>77</v>
      </c>
      <c r="Z161" s="3999"/>
      <c r="AA161" s="4000"/>
      <c r="AB161" s="4000"/>
      <c r="AC161" s="4000"/>
      <c r="AD161" s="4001"/>
      <c r="AE161" s="1624"/>
      <c r="AF161" s="1596"/>
      <c r="AG161" s="1596"/>
    </row>
    <row r="162" spans="1:33" s="433" customFormat="1" ht="11.25" customHeight="1">
      <c r="A162" s="1623"/>
      <c r="B162" s="1586"/>
      <c r="C162" s="806"/>
      <c r="D162" s="730" t="s">
        <v>4467</v>
      </c>
      <c r="E162" s="806"/>
      <c r="F162" s="806"/>
      <c r="G162" s="1586"/>
      <c r="H162" s="1584"/>
      <c r="I162" s="1585"/>
      <c r="J162" s="1585"/>
      <c r="K162" s="662"/>
      <c r="L162" s="662"/>
      <c r="M162" s="662"/>
      <c r="N162" s="662"/>
      <c r="O162" s="662"/>
      <c r="P162" s="729"/>
      <c r="Q162" s="729"/>
      <c r="R162" s="807"/>
      <c r="S162" s="807"/>
      <c r="T162" s="807"/>
      <c r="U162" s="1794"/>
      <c r="V162" s="662"/>
      <c r="W162" s="1794"/>
      <c r="X162" s="1794"/>
      <c r="Y162" s="4044"/>
      <c r="Z162" s="4002"/>
      <c r="AA162" s="4003"/>
      <c r="AB162" s="4003"/>
      <c r="AC162" s="4003"/>
      <c r="AD162" s="4004"/>
      <c r="AE162" s="1624"/>
      <c r="AF162" s="1596"/>
      <c r="AG162" s="1596"/>
    </row>
    <row r="163" spans="1:33" s="433" customFormat="1" ht="11.25" customHeight="1">
      <c r="A163" s="2071"/>
      <c r="B163" s="2052"/>
      <c r="C163" s="2023"/>
      <c r="D163" s="2072"/>
      <c r="E163" s="2023"/>
      <c r="F163" s="2023"/>
      <c r="G163" s="2052"/>
      <c r="H163" s="2053"/>
      <c r="I163" s="2054"/>
      <c r="J163" s="2054"/>
      <c r="K163" s="2055"/>
      <c r="L163" s="2055"/>
      <c r="M163" s="2055"/>
      <c r="N163" s="2055"/>
      <c r="O163" s="2055"/>
      <c r="P163" s="2056"/>
      <c r="Q163" s="2056"/>
      <c r="R163" s="2021"/>
      <c r="S163" s="2021"/>
      <c r="T163" s="2021"/>
      <c r="U163" s="2057"/>
      <c r="V163" s="2055"/>
      <c r="W163" s="2057"/>
      <c r="X163" s="2057"/>
      <c r="Y163" s="2058"/>
      <c r="Z163" s="2058"/>
      <c r="AA163" s="2058"/>
      <c r="AB163" s="2058"/>
      <c r="AC163" s="2058"/>
      <c r="AD163" s="2058"/>
      <c r="AE163" s="2059"/>
      <c r="AF163" s="1596"/>
      <c r="AG163" s="1596"/>
    </row>
    <row r="164" spans="1:33" s="433" customFormat="1" ht="11.25" customHeight="1">
      <c r="A164" s="1266"/>
      <c r="B164" s="19"/>
      <c r="C164" s="19"/>
      <c r="D164" s="1593"/>
      <c r="E164" s="54"/>
      <c r="F164" s="54"/>
      <c r="G164" s="54"/>
      <c r="H164" s="54"/>
      <c r="I164" s="54"/>
      <c r="J164" s="54"/>
      <c r="K164" s="54"/>
      <c r="L164" s="54"/>
      <c r="M164" s="54"/>
      <c r="N164" s="54"/>
      <c r="O164" s="54"/>
      <c r="P164" s="54"/>
      <c r="Q164" s="54"/>
      <c r="R164" s="1811"/>
      <c r="S164" s="54"/>
      <c r="T164" s="1807"/>
      <c r="U164" s="1807"/>
      <c r="V164" s="1807"/>
      <c r="W164" s="1810"/>
      <c r="X164" s="172"/>
      <c r="Y164" s="1795"/>
      <c r="Z164" s="1795"/>
      <c r="AA164" s="1594"/>
      <c r="AB164" s="1594"/>
      <c r="AC164" s="1594"/>
      <c r="AD164" s="79"/>
      <c r="AE164" s="79"/>
      <c r="AF164" s="1596"/>
      <c r="AG164" s="1596"/>
    </row>
    <row r="165" spans="1:33" s="433" customFormat="1" ht="11.25" customHeight="1">
      <c r="A165" s="1266"/>
      <c r="B165" s="19"/>
      <c r="C165" s="19"/>
      <c r="D165" s="1593"/>
      <c r="E165" s="54"/>
      <c r="F165" s="54"/>
      <c r="G165" s="54"/>
      <c r="H165" s="54"/>
      <c r="I165" s="54"/>
      <c r="J165" s="54"/>
      <c r="K165" s="54"/>
      <c r="L165" s="54"/>
      <c r="M165" s="54"/>
      <c r="N165" s="54"/>
      <c r="O165" s="54"/>
      <c r="P165" s="54"/>
      <c r="Q165" s="54"/>
      <c r="R165" s="1811"/>
      <c r="S165" s="54"/>
      <c r="T165" s="1807"/>
      <c r="U165" s="1807"/>
      <c r="V165" s="1807"/>
      <c r="W165" s="1810"/>
      <c r="X165" s="172"/>
      <c r="Y165" s="1795"/>
      <c r="Z165" s="1795"/>
      <c r="AA165" s="1594"/>
      <c r="AB165" s="1594"/>
      <c r="AC165" s="1594"/>
      <c r="AD165" s="79"/>
      <c r="AE165" s="79"/>
      <c r="AF165" s="1596"/>
      <c r="AG165" s="1596"/>
    </row>
    <row r="166" spans="1:33" s="433" customFormat="1" ht="11.25" customHeight="1">
      <c r="A166" s="1266"/>
      <c r="B166" s="19"/>
      <c r="C166" s="19"/>
      <c r="D166" s="1593"/>
      <c r="E166" s="54"/>
      <c r="F166" s="54"/>
      <c r="G166" s="54"/>
      <c r="H166" s="54"/>
      <c r="I166" s="54"/>
      <c r="J166" s="54"/>
      <c r="K166" s="54"/>
      <c r="L166" s="54"/>
      <c r="M166" s="54"/>
      <c r="N166" s="54"/>
      <c r="O166" s="54"/>
      <c r="P166" s="54"/>
      <c r="Q166" s="54"/>
      <c r="R166" s="1811"/>
      <c r="S166" s="54"/>
      <c r="T166" s="1807"/>
      <c r="U166" s="1807"/>
      <c r="V166" s="1807"/>
      <c r="W166" s="1810"/>
      <c r="X166" s="172"/>
      <c r="Y166" s="1795"/>
      <c r="Z166" s="1795"/>
      <c r="AA166" s="1594"/>
      <c r="AB166" s="1594"/>
      <c r="AC166" s="1594"/>
      <c r="AD166" s="79"/>
      <c r="AE166" s="79"/>
      <c r="AF166" s="1596"/>
      <c r="AG166" s="1596"/>
    </row>
    <row r="167" spans="1:33" s="433" customFormat="1" ht="11.25" customHeight="1">
      <c r="A167" s="1266"/>
      <c r="B167" s="19"/>
      <c r="C167" s="19"/>
      <c r="D167" s="1593"/>
      <c r="E167" s="54"/>
      <c r="F167" s="54"/>
      <c r="G167" s="54"/>
      <c r="H167" s="54"/>
      <c r="I167" s="54"/>
      <c r="J167" s="54"/>
      <c r="K167" s="54"/>
      <c r="L167" s="54"/>
      <c r="M167" s="54"/>
      <c r="N167" s="54"/>
      <c r="O167" s="54"/>
      <c r="P167" s="54"/>
      <c r="Q167" s="54"/>
      <c r="R167" s="1811"/>
      <c r="S167" s="54"/>
      <c r="T167" s="1807"/>
      <c r="U167" s="1807"/>
      <c r="V167" s="1807"/>
      <c r="W167" s="1810"/>
      <c r="X167" s="172"/>
      <c r="Y167" s="1795"/>
      <c r="Z167" s="1795"/>
      <c r="AA167" s="1594"/>
      <c r="AB167" s="1594"/>
      <c r="AC167" s="1594"/>
      <c r="AD167" s="79"/>
      <c r="AE167" s="79"/>
      <c r="AF167" s="1596"/>
      <c r="AG167" s="1596"/>
    </row>
    <row r="168" spans="1:33" s="433" customFormat="1" ht="11.25" customHeight="1">
      <c r="A168" s="1266"/>
      <c r="B168" s="19"/>
      <c r="C168" s="19"/>
      <c r="D168" s="1593"/>
      <c r="E168" s="54"/>
      <c r="F168" s="54"/>
      <c r="G168" s="54"/>
      <c r="H168" s="54"/>
      <c r="I168" s="54"/>
      <c r="J168" s="54"/>
      <c r="K168" s="54"/>
      <c r="L168" s="54"/>
      <c r="M168" s="54"/>
      <c r="N168" s="54"/>
      <c r="O168" s="54"/>
      <c r="P168" s="54"/>
      <c r="Q168" s="54"/>
      <c r="R168" s="1811"/>
      <c r="S168" s="54"/>
      <c r="T168" s="1807"/>
      <c r="U168" s="1807"/>
      <c r="V168" s="1807"/>
      <c r="W168" s="1810"/>
      <c r="X168" s="172"/>
      <c r="Y168" s="1795"/>
      <c r="Z168" s="1795"/>
      <c r="AA168" s="1594"/>
      <c r="AB168" s="1594"/>
      <c r="AC168" s="1594"/>
      <c r="AD168" s="79"/>
      <c r="AE168" s="79"/>
      <c r="AF168" s="1596"/>
      <c r="AG168" s="1596"/>
    </row>
    <row r="169" spans="1:33" s="433" customFormat="1" ht="11.25" customHeight="1">
      <c r="A169" s="1266"/>
      <c r="B169" s="19"/>
      <c r="C169" s="19"/>
      <c r="D169" s="1593"/>
      <c r="E169" s="54"/>
      <c r="F169" s="54"/>
      <c r="G169" s="54"/>
      <c r="H169" s="54"/>
      <c r="I169" s="54"/>
      <c r="J169" s="54"/>
      <c r="K169" s="54"/>
      <c r="L169" s="54"/>
      <c r="M169" s="54"/>
      <c r="N169" s="54"/>
      <c r="O169" s="54"/>
      <c r="P169" s="54"/>
      <c r="Q169" s="54"/>
      <c r="R169" s="1811"/>
      <c r="S169" s="54"/>
      <c r="T169" s="1807"/>
      <c r="U169" s="1807"/>
      <c r="V169" s="1807"/>
      <c r="W169" s="1810"/>
      <c r="X169" s="172"/>
      <c r="Y169" s="1795"/>
      <c r="Z169" s="1795"/>
      <c r="AA169" s="1594"/>
      <c r="AB169" s="1594"/>
      <c r="AC169" s="1594"/>
      <c r="AD169" s="79"/>
      <c r="AE169" s="79"/>
      <c r="AF169" s="1596"/>
      <c r="AG169" s="1596"/>
    </row>
    <row r="170" spans="1:33" s="433" customFormat="1" ht="11.25" customHeight="1">
      <c r="A170" s="1266"/>
      <c r="B170" s="19"/>
      <c r="C170" s="19"/>
      <c r="D170" s="1593"/>
      <c r="E170" s="54"/>
      <c r="F170" s="54"/>
      <c r="G170" s="54"/>
      <c r="H170" s="54"/>
      <c r="I170" s="54"/>
      <c r="J170" s="54"/>
      <c r="K170" s="54"/>
      <c r="L170" s="54"/>
      <c r="M170" s="54"/>
      <c r="N170" s="54"/>
      <c r="O170" s="54"/>
      <c r="P170" s="54"/>
      <c r="Q170" s="54"/>
      <c r="R170" s="1811"/>
      <c r="S170" s="54"/>
      <c r="T170" s="1807"/>
      <c r="U170" s="1807"/>
      <c r="V170" s="1807"/>
      <c r="W170" s="1810"/>
      <c r="X170" s="172"/>
      <c r="Y170" s="1795"/>
      <c r="Z170" s="1795"/>
      <c r="AA170" s="1594"/>
      <c r="AB170" s="1594"/>
      <c r="AC170" s="1594"/>
      <c r="AD170" s="79"/>
      <c r="AE170" s="79"/>
      <c r="AF170" s="1596"/>
      <c r="AG170" s="1596"/>
    </row>
    <row r="171" spans="1:33" s="433" customFormat="1" ht="11.25" customHeight="1">
      <c r="A171" s="1266"/>
      <c r="B171" s="19"/>
      <c r="C171" s="19"/>
      <c r="D171" s="1593"/>
      <c r="E171" s="54"/>
      <c r="F171" s="54"/>
      <c r="G171" s="54"/>
      <c r="H171" s="54"/>
      <c r="I171" s="54"/>
      <c r="J171" s="54"/>
      <c r="K171" s="54"/>
      <c r="L171" s="54"/>
      <c r="M171" s="54"/>
      <c r="N171" s="54"/>
      <c r="O171" s="54"/>
      <c r="P171" s="54"/>
      <c r="Q171" s="54"/>
      <c r="R171" s="1811"/>
      <c r="S171" s="54"/>
      <c r="T171" s="1807"/>
      <c r="U171" s="1807"/>
      <c r="V171" s="1807"/>
      <c r="W171" s="1810"/>
      <c r="X171" s="172"/>
      <c r="Y171" s="1795"/>
      <c r="Z171" s="1795"/>
      <c r="AA171" s="1594"/>
      <c r="AB171" s="1594"/>
      <c r="AC171" s="1594"/>
      <c r="AD171" s="79"/>
      <c r="AE171" s="79"/>
      <c r="AF171" s="1596"/>
      <c r="AG171" s="1596"/>
    </row>
    <row r="172" spans="1:33" s="433" customFormat="1" ht="11.25" customHeight="1">
      <c r="A172" s="1266"/>
      <c r="B172" s="19"/>
      <c r="C172" s="19"/>
      <c r="D172" s="1593"/>
      <c r="E172" s="54"/>
      <c r="F172" s="54"/>
      <c r="G172" s="54"/>
      <c r="H172" s="54"/>
      <c r="I172" s="54"/>
      <c r="J172" s="54"/>
      <c r="K172" s="54"/>
      <c r="L172" s="54"/>
      <c r="M172" s="54"/>
      <c r="N172" s="54"/>
      <c r="O172" s="54"/>
      <c r="P172" s="54"/>
      <c r="Q172" s="54"/>
      <c r="R172" s="1811"/>
      <c r="S172" s="54"/>
      <c r="T172" s="1807"/>
      <c r="U172" s="1807"/>
      <c r="V172" s="1807"/>
      <c r="W172" s="1810"/>
      <c r="X172" s="172"/>
      <c r="Y172" s="1795"/>
      <c r="Z172" s="1795"/>
      <c r="AA172" s="1594"/>
      <c r="AB172" s="1594"/>
      <c r="AC172" s="1594"/>
      <c r="AD172" s="79"/>
      <c r="AE172" s="79"/>
      <c r="AF172" s="1596"/>
      <c r="AG172" s="1596"/>
    </row>
    <row r="173" spans="1:33" s="433" customFormat="1" ht="11.25" customHeight="1" thickBot="1">
      <c r="A173" s="1266"/>
      <c r="B173" s="19"/>
      <c r="C173" s="19"/>
      <c r="D173" s="1593"/>
      <c r="E173" s="54"/>
      <c r="F173" s="54"/>
      <c r="G173" s="54"/>
      <c r="H173" s="54"/>
      <c r="I173" s="54"/>
      <c r="J173" s="54"/>
      <c r="K173" s="54"/>
      <c r="L173" s="54"/>
      <c r="M173" s="54"/>
      <c r="N173" s="54"/>
      <c r="O173" s="54"/>
      <c r="P173" s="54"/>
      <c r="Q173" s="54"/>
      <c r="R173" s="1811"/>
      <c r="S173" s="54"/>
      <c r="T173" s="1807"/>
      <c r="U173" s="1807"/>
      <c r="V173" s="1807"/>
      <c r="W173" s="1810"/>
      <c r="X173" s="172"/>
      <c r="Y173" s="1795"/>
      <c r="Z173" s="1795"/>
      <c r="AA173" s="1594"/>
      <c r="AB173" s="1594"/>
      <c r="AC173" s="1594"/>
      <c r="AD173" s="79"/>
      <c r="AE173" s="79"/>
      <c r="AF173" s="1596"/>
      <c r="AG173" s="1596"/>
    </row>
    <row r="174" spans="1:33" s="433" customFormat="1" ht="11.25" customHeight="1">
      <c r="A174" s="1621"/>
      <c r="B174" s="2073"/>
      <c r="C174" s="2073"/>
      <c r="D174" s="2074"/>
      <c r="E174" s="2075"/>
      <c r="F174" s="2075"/>
      <c r="G174" s="2075"/>
      <c r="H174" s="2075"/>
      <c r="I174" s="2075"/>
      <c r="J174" s="2075"/>
      <c r="K174" s="2075"/>
      <c r="L174" s="2075"/>
      <c r="M174" s="2075"/>
      <c r="N174" s="2075"/>
      <c r="O174" s="2075"/>
      <c r="P174" s="2075"/>
      <c r="Q174" s="2075"/>
      <c r="R174" s="2076"/>
      <c r="S174" s="2075"/>
      <c r="T174" s="2077"/>
      <c r="U174" s="2077"/>
      <c r="V174" s="2077"/>
      <c r="W174" s="2078"/>
      <c r="X174" s="2040"/>
      <c r="Y174" s="2079"/>
      <c r="Z174" s="2079"/>
      <c r="AA174" s="2080"/>
      <c r="AB174" s="2080"/>
      <c r="AC174" s="2080"/>
      <c r="AD174" s="2081"/>
      <c r="AE174" s="1627"/>
      <c r="AF174" s="1596"/>
      <c r="AG174" s="1596"/>
    </row>
    <row r="175" spans="1:33" s="433" customFormat="1" ht="11.25" customHeight="1">
      <c r="A175" s="1266"/>
      <c r="B175" s="19"/>
      <c r="C175" s="19"/>
      <c r="D175" s="1593"/>
      <c r="E175" s="54"/>
      <c r="F175" s="54"/>
      <c r="G175" s="54"/>
      <c r="H175" s="54"/>
      <c r="I175" s="54"/>
      <c r="J175" s="54"/>
      <c r="K175" s="54"/>
      <c r="L175" s="54"/>
      <c r="M175" s="54"/>
      <c r="N175" s="54"/>
      <c r="O175" s="54"/>
      <c r="P175" s="54"/>
      <c r="Q175" s="54"/>
      <c r="R175" s="1811"/>
      <c r="S175" s="54"/>
      <c r="T175" s="1807"/>
      <c r="U175" s="1807"/>
      <c r="V175" s="1807"/>
      <c r="W175" s="1810"/>
      <c r="X175" s="172"/>
      <c r="Y175" s="1795"/>
      <c r="Z175" s="1795"/>
      <c r="AA175" s="1594"/>
      <c r="AB175" s="1594"/>
      <c r="AC175" s="1594"/>
      <c r="AD175" s="79"/>
      <c r="AE175" s="1625"/>
      <c r="AF175" s="1596"/>
      <c r="AG175" s="1596"/>
    </row>
    <row r="176" spans="1:33" s="433" customFormat="1" ht="11.25" customHeight="1">
      <c r="A176" s="1266"/>
      <c r="B176" s="19"/>
      <c r="C176" s="19"/>
      <c r="D176" s="1593"/>
      <c r="E176" s="54"/>
      <c r="F176" s="54"/>
      <c r="G176" s="54"/>
      <c r="H176" s="54"/>
      <c r="I176" s="54"/>
      <c r="J176" s="54"/>
      <c r="K176" s="54"/>
      <c r="L176" s="54"/>
      <c r="M176" s="54"/>
      <c r="N176" s="54"/>
      <c r="O176" s="54"/>
      <c r="P176" s="54"/>
      <c r="Q176" s="54"/>
      <c r="R176" s="1811"/>
      <c r="S176" s="54"/>
      <c r="T176" s="1807"/>
      <c r="U176" s="1807"/>
      <c r="V176" s="1807"/>
      <c r="W176" s="1810"/>
      <c r="X176" s="172"/>
      <c r="Y176" s="1795"/>
      <c r="Z176" s="1795"/>
      <c r="AA176" s="1594"/>
      <c r="AB176" s="1594"/>
      <c r="AC176" s="1594"/>
      <c r="AD176" s="79"/>
      <c r="AE176" s="1625"/>
      <c r="AF176" s="1596"/>
      <c r="AG176" s="1596"/>
    </row>
    <row r="177" spans="1:33" s="433" customFormat="1" ht="11.25" customHeight="1">
      <c r="A177" s="1266"/>
      <c r="B177" s="19"/>
      <c r="C177" s="19"/>
      <c r="D177" s="1593"/>
      <c r="E177" s="54"/>
      <c r="F177" s="54"/>
      <c r="G177" s="54"/>
      <c r="H177" s="54"/>
      <c r="I177" s="54"/>
      <c r="J177" s="54"/>
      <c r="K177" s="54"/>
      <c r="L177" s="54"/>
      <c r="M177" s="54"/>
      <c r="N177" s="54"/>
      <c r="O177" s="54"/>
      <c r="P177" s="54"/>
      <c r="Q177" s="54"/>
      <c r="R177" s="1811"/>
      <c r="S177" s="54"/>
      <c r="T177" s="1807"/>
      <c r="U177" s="1807"/>
      <c r="V177" s="1807"/>
      <c r="W177" s="1810"/>
      <c r="X177" s="172"/>
      <c r="Y177" s="1795"/>
      <c r="Z177" s="1795"/>
      <c r="AA177" s="1594"/>
      <c r="AB177" s="1594"/>
      <c r="AC177" s="1594"/>
      <c r="AD177" s="79"/>
      <c r="AE177" s="1625"/>
      <c r="AF177" s="1596"/>
      <c r="AG177" s="1596"/>
    </row>
    <row r="178" spans="1:33" s="433" customFormat="1" ht="11.25" customHeight="1">
      <c r="A178" s="1266"/>
      <c r="B178" s="19"/>
      <c r="C178" s="19"/>
      <c r="D178" s="1593"/>
      <c r="E178" s="54"/>
      <c r="F178" s="4062" t="s">
        <v>83</v>
      </c>
      <c r="G178" s="4062"/>
      <c r="H178" s="4062"/>
      <c r="I178" s="4062"/>
      <c r="J178" s="4062"/>
      <c r="K178" s="4062"/>
      <c r="L178" s="4062"/>
      <c r="M178" s="4062"/>
      <c r="N178" s="4062"/>
      <c r="O178" s="4062"/>
      <c r="P178" s="4062"/>
      <c r="Q178" s="4062"/>
      <c r="R178" s="4062"/>
      <c r="S178" s="4062"/>
      <c r="T178" s="4062"/>
      <c r="U178" s="4062"/>
      <c r="V178" s="4062"/>
      <c r="W178" s="4062"/>
      <c r="X178" s="4062"/>
      <c r="Y178" s="4062"/>
      <c r="Z178" s="4062"/>
      <c r="AA178" s="1594"/>
      <c r="AB178" s="1594"/>
      <c r="AC178" s="1594"/>
      <c r="AD178" s="79"/>
      <c r="AE178" s="1625"/>
      <c r="AF178" s="1596"/>
      <c r="AG178" s="1596"/>
    </row>
    <row r="179" spans="1:33" s="433" customFormat="1" ht="11.25" customHeight="1">
      <c r="A179" s="1266"/>
      <c r="B179" s="19"/>
      <c r="C179" s="19"/>
      <c r="D179" s="1593"/>
      <c r="E179" s="54"/>
      <c r="F179" s="4062"/>
      <c r="G179" s="4062"/>
      <c r="H179" s="4062"/>
      <c r="I179" s="4062"/>
      <c r="J179" s="4062"/>
      <c r="K179" s="4062"/>
      <c r="L179" s="4062"/>
      <c r="M179" s="4062"/>
      <c r="N179" s="4062"/>
      <c r="O179" s="4062"/>
      <c r="P179" s="4062"/>
      <c r="Q179" s="4062"/>
      <c r="R179" s="4062"/>
      <c r="S179" s="4062"/>
      <c r="T179" s="4062"/>
      <c r="U179" s="4062"/>
      <c r="V179" s="4062"/>
      <c r="W179" s="4062"/>
      <c r="X179" s="4062"/>
      <c r="Y179" s="4062"/>
      <c r="Z179" s="4062"/>
      <c r="AA179" s="1594"/>
      <c r="AB179" s="1594"/>
      <c r="AC179" s="1594"/>
      <c r="AD179" s="79"/>
      <c r="AE179" s="1625"/>
      <c r="AF179" s="1596"/>
      <c r="AG179" s="1596"/>
    </row>
    <row r="180" spans="1:33" s="433" customFormat="1" ht="11.25" customHeight="1">
      <c r="A180" s="1266"/>
      <c r="B180" s="19"/>
      <c r="C180" s="19"/>
      <c r="D180" s="1593"/>
      <c r="E180" s="54"/>
      <c r="F180" s="437"/>
      <c r="G180" s="437"/>
      <c r="H180" s="437"/>
      <c r="I180" s="437"/>
      <c r="J180" s="437"/>
      <c r="K180" s="437"/>
      <c r="L180" s="437"/>
      <c r="M180" s="437"/>
      <c r="N180" s="437"/>
      <c r="O180" s="437"/>
      <c r="P180" s="437"/>
      <c r="Q180" s="437"/>
      <c r="R180" s="437"/>
      <c r="S180" s="437"/>
      <c r="T180" s="437"/>
      <c r="U180" s="437"/>
      <c r="V180" s="437"/>
      <c r="W180" s="437"/>
      <c r="X180" s="437"/>
      <c r="Y180" s="437"/>
      <c r="Z180" s="437"/>
      <c r="AA180" s="1594"/>
      <c r="AB180" s="1594"/>
      <c r="AC180" s="1594"/>
      <c r="AD180" s="79"/>
      <c r="AE180" s="1625"/>
      <c r="AF180" s="1596"/>
      <c r="AG180" s="1596"/>
    </row>
    <row r="181" spans="1:33" s="433" customFormat="1" ht="11.25" customHeight="1">
      <c r="A181" s="1266"/>
      <c r="B181" s="19"/>
      <c r="C181" s="19"/>
      <c r="D181" s="1593"/>
      <c r="E181" s="54"/>
      <c r="F181" s="54"/>
      <c r="G181" s="54"/>
      <c r="H181" s="54"/>
      <c r="I181" s="54"/>
      <c r="J181" s="54"/>
      <c r="K181" s="54"/>
      <c r="L181" s="54"/>
      <c r="M181" s="54"/>
      <c r="N181" s="54"/>
      <c r="O181" s="54"/>
      <c r="P181" s="54"/>
      <c r="Q181" s="54"/>
      <c r="R181" s="1811"/>
      <c r="S181" s="54"/>
      <c r="T181" s="1807"/>
      <c r="U181" s="1807"/>
      <c r="V181" s="1807"/>
      <c r="W181" s="1810"/>
      <c r="X181" s="172"/>
      <c r="Y181" s="1795"/>
      <c r="Z181" s="1795"/>
      <c r="AA181" s="1594"/>
      <c r="AB181" s="1594"/>
      <c r="AC181" s="1594"/>
      <c r="AD181" s="79"/>
      <c r="AE181" s="1625"/>
      <c r="AF181" s="1596"/>
      <c r="AG181" s="1596"/>
    </row>
    <row r="182" spans="1:33" s="433" customFormat="1" ht="11.25" customHeight="1">
      <c r="A182" s="1266"/>
      <c r="B182" s="19"/>
      <c r="C182" s="19"/>
      <c r="D182" s="1593"/>
      <c r="E182" s="54"/>
      <c r="F182" s="54"/>
      <c r="G182" s="54"/>
      <c r="H182" s="54"/>
      <c r="I182" s="54"/>
      <c r="J182" s="54"/>
      <c r="K182" s="54"/>
      <c r="L182" s="54"/>
      <c r="M182" s="54"/>
      <c r="N182" s="54"/>
      <c r="O182" s="54"/>
      <c r="P182" s="54"/>
      <c r="Q182" s="54"/>
      <c r="R182" s="1811"/>
      <c r="S182" s="54"/>
      <c r="T182" s="1807"/>
      <c r="U182" s="1807"/>
      <c r="V182" s="1807"/>
      <c r="W182" s="1810"/>
      <c r="X182" s="172"/>
      <c r="Y182" s="1795"/>
      <c r="Z182" s="1795"/>
      <c r="AA182" s="1594"/>
      <c r="AB182" s="1594"/>
      <c r="AC182" s="1594"/>
      <c r="AD182" s="79"/>
      <c r="AE182" s="1625"/>
      <c r="AF182" s="1596"/>
      <c r="AG182" s="1596"/>
    </row>
    <row r="183" spans="1:33" s="433" customFormat="1" ht="11.25" customHeight="1">
      <c r="A183" s="1266"/>
      <c r="B183" s="19"/>
      <c r="C183" s="19"/>
      <c r="D183" s="1593"/>
      <c r="E183" s="54"/>
      <c r="F183" s="54"/>
      <c r="G183" s="54"/>
      <c r="H183" s="54"/>
      <c r="I183" s="54"/>
      <c r="J183" s="54"/>
      <c r="K183" s="54"/>
      <c r="L183" s="54"/>
      <c r="M183" s="54"/>
      <c r="N183" s="54"/>
      <c r="O183" s="54"/>
      <c r="P183" s="54"/>
      <c r="Q183" s="54"/>
      <c r="R183" s="1811"/>
      <c r="S183" s="54"/>
      <c r="T183" s="1807"/>
      <c r="U183" s="1807"/>
      <c r="V183" s="1807"/>
      <c r="W183" s="1810"/>
      <c r="X183" s="172"/>
      <c r="Y183" s="1795"/>
      <c r="Z183" s="1795"/>
      <c r="AA183" s="1594"/>
      <c r="AB183" s="1594"/>
      <c r="AC183" s="1594"/>
      <c r="AD183" s="79"/>
      <c r="AE183" s="1625"/>
      <c r="AF183" s="1596"/>
      <c r="AG183" s="1596"/>
    </row>
    <row r="184" spans="1:33" s="433" customFormat="1" ht="11.25" customHeight="1">
      <c r="A184" s="1628" t="s">
        <v>906</v>
      </c>
      <c r="B184" s="664" t="s">
        <v>4510</v>
      </c>
      <c r="C184" s="17"/>
      <c r="D184" s="171"/>
      <c r="E184" s="1803"/>
      <c r="F184" s="32"/>
      <c r="G184" s="32"/>
      <c r="H184" s="1803"/>
      <c r="I184" s="1822"/>
      <c r="J184" s="13"/>
      <c r="K184" s="13"/>
      <c r="L184" s="13"/>
      <c r="M184" s="13"/>
      <c r="N184" s="13"/>
      <c r="O184" s="13"/>
      <c r="P184" s="13"/>
      <c r="Q184" s="13"/>
      <c r="R184" s="13"/>
      <c r="S184" s="13"/>
      <c r="T184" s="13"/>
      <c r="U184" s="13"/>
      <c r="V184" s="172"/>
      <c r="W184" s="172"/>
      <c r="X184" s="172"/>
      <c r="Y184" s="172"/>
      <c r="Z184" s="172"/>
      <c r="AA184" s="172"/>
      <c r="AB184" s="172"/>
      <c r="AC184" s="172"/>
      <c r="AD184" s="172"/>
      <c r="AE184" s="1596"/>
      <c r="AF184" s="1596"/>
      <c r="AG184" s="484"/>
    </row>
    <row r="185" spans="1:33" s="433" customFormat="1" ht="11.25" customHeight="1">
      <c r="A185" s="1628"/>
      <c r="B185" s="664" t="s">
        <v>1593</v>
      </c>
      <c r="C185" s="17"/>
      <c r="D185" s="171"/>
      <c r="E185" s="1803"/>
      <c r="F185" s="32"/>
      <c r="G185" s="32"/>
      <c r="H185" s="1803"/>
      <c r="I185" s="1822"/>
      <c r="J185" s="13"/>
      <c r="K185" s="13"/>
      <c r="L185" s="13"/>
      <c r="M185" s="13"/>
      <c r="N185" s="13"/>
      <c r="O185" s="13"/>
      <c r="P185" s="13"/>
      <c r="Q185" s="13"/>
      <c r="R185" s="13"/>
      <c r="S185" s="13"/>
      <c r="T185" s="13"/>
      <c r="U185" s="13"/>
      <c r="V185" s="172"/>
      <c r="W185" s="172"/>
      <c r="X185" s="172"/>
      <c r="Y185" s="172"/>
      <c r="Z185" s="172"/>
      <c r="AA185" s="172"/>
      <c r="AB185" s="172"/>
      <c r="AC185" s="172"/>
      <c r="AD185" s="172"/>
      <c r="AE185" s="1596"/>
      <c r="AF185" s="1596"/>
      <c r="AG185" s="811"/>
    </row>
    <row r="186" spans="1:33" ht="11.25" customHeight="1">
      <c r="A186" s="1601"/>
      <c r="B186" s="17" t="s">
        <v>1594</v>
      </c>
      <c r="C186" s="13"/>
      <c r="D186" s="13"/>
      <c r="E186" s="13"/>
      <c r="F186" s="13"/>
      <c r="G186" s="13"/>
      <c r="H186" s="13"/>
      <c r="I186" s="13"/>
      <c r="J186" s="13"/>
      <c r="K186" s="13"/>
      <c r="L186" s="13"/>
      <c r="M186" s="13"/>
      <c r="N186" s="13"/>
      <c r="O186" s="13"/>
      <c r="P186" s="13"/>
      <c r="Q186" s="13"/>
      <c r="R186" s="13"/>
      <c r="S186" s="13"/>
      <c r="T186" s="13"/>
      <c r="U186" s="13"/>
      <c r="V186" s="251"/>
      <c r="W186" s="13"/>
      <c r="X186" s="13"/>
      <c r="Y186" s="1837"/>
      <c r="Z186" s="1837"/>
      <c r="AA186" s="1837"/>
      <c r="AB186" s="1837"/>
      <c r="AC186" s="1837"/>
      <c r="AD186" s="1837"/>
      <c r="AE186" s="1608"/>
      <c r="AF186" s="1608"/>
      <c r="AG186" s="487"/>
    </row>
    <row r="187" spans="1:33" ht="11.25" customHeight="1">
      <c r="A187" s="1601"/>
      <c r="B187" s="17" t="s">
        <v>904</v>
      </c>
      <c r="C187" s="13"/>
      <c r="D187" s="13"/>
      <c r="E187" s="13"/>
      <c r="F187" s="13"/>
      <c r="G187" s="13"/>
      <c r="H187" s="13"/>
      <c r="I187" s="13"/>
      <c r="J187" s="13"/>
      <c r="K187" s="13"/>
      <c r="L187" s="13"/>
      <c r="M187" s="13"/>
      <c r="N187" s="13"/>
      <c r="O187" s="13"/>
      <c r="P187" s="13"/>
      <c r="Q187" s="13"/>
      <c r="R187" s="13"/>
      <c r="S187" s="13"/>
      <c r="T187" s="13"/>
      <c r="U187" s="13"/>
      <c r="V187" s="251"/>
      <c r="W187" s="13"/>
      <c r="X187" s="13"/>
      <c r="Y187" s="1837"/>
      <c r="Z187" s="1837"/>
      <c r="AA187" s="1837"/>
      <c r="AB187" s="1837"/>
      <c r="AC187" s="1837"/>
      <c r="AD187" s="1837"/>
      <c r="AE187" s="1608"/>
      <c r="AF187" s="1608"/>
      <c r="AG187" s="812"/>
    </row>
    <row r="188" spans="1:33" ht="11.25" customHeight="1">
      <c r="A188" s="1601"/>
      <c r="B188" s="17"/>
      <c r="C188" s="13"/>
      <c r="D188" s="13"/>
      <c r="E188" s="13"/>
      <c r="F188" s="13"/>
      <c r="G188" s="13"/>
      <c r="H188" s="13"/>
      <c r="I188" s="13"/>
      <c r="J188" s="13"/>
      <c r="K188" s="13"/>
      <c r="L188" s="13"/>
      <c r="M188" s="13"/>
      <c r="N188" s="13"/>
      <c r="O188" s="13"/>
      <c r="P188" s="13"/>
      <c r="Q188" s="13"/>
      <c r="R188" s="13"/>
      <c r="S188" s="13"/>
      <c r="T188" s="13"/>
      <c r="U188" s="13"/>
      <c r="V188" s="1808"/>
      <c r="W188" s="13"/>
      <c r="X188" s="13"/>
      <c r="Y188" s="1837"/>
      <c r="Z188" s="1837"/>
      <c r="AA188" s="1837"/>
      <c r="AB188" s="1837"/>
      <c r="AC188" s="1837"/>
      <c r="AD188" s="1837"/>
      <c r="AE188" s="1608"/>
      <c r="AF188" s="1608"/>
      <c r="AG188" s="488"/>
    </row>
    <row r="189" spans="1:33" ht="11.25" customHeight="1">
      <c r="A189" s="1257"/>
      <c r="B189" s="252"/>
      <c r="C189" s="16"/>
      <c r="D189" s="636" t="s">
        <v>905</v>
      </c>
      <c r="E189" s="13"/>
      <c r="F189" s="13"/>
      <c r="G189" s="13"/>
      <c r="H189" s="13"/>
      <c r="I189" s="13"/>
      <c r="J189" s="13"/>
      <c r="K189" s="13"/>
      <c r="L189" s="13"/>
      <c r="M189" s="13"/>
      <c r="N189" s="13"/>
      <c r="O189" s="13"/>
      <c r="P189" s="13"/>
      <c r="Q189" s="13"/>
      <c r="R189" s="1814"/>
      <c r="S189" s="9"/>
      <c r="T189" s="9"/>
      <c r="U189" s="983"/>
      <c r="V189" s="473"/>
      <c r="W189" s="1800"/>
      <c r="X189" s="1800"/>
      <c r="Y189" s="1808"/>
      <c r="Z189" s="664"/>
      <c r="AA189" s="664"/>
      <c r="AB189" s="664"/>
      <c r="AC189" s="664"/>
      <c r="AD189" s="4013"/>
      <c r="AE189" s="1244"/>
      <c r="AF189" s="1244"/>
      <c r="AG189" s="489"/>
    </row>
    <row r="190" spans="1:33" ht="11.25" customHeight="1">
      <c r="A190" s="1257"/>
      <c r="B190" s="252"/>
      <c r="C190" s="4026">
        <v>1</v>
      </c>
      <c r="D190" s="4005"/>
      <c r="E190" s="4058" t="s">
        <v>4504</v>
      </c>
      <c r="F190" s="4059"/>
      <c r="G190" s="4059"/>
      <c r="H190" s="4059"/>
      <c r="I190" s="4059"/>
      <c r="J190" s="4029">
        <v>2</v>
      </c>
      <c r="K190" s="4005"/>
      <c r="L190" s="4058" t="s">
        <v>4505</v>
      </c>
      <c r="M190" s="4059"/>
      <c r="N190" s="4059"/>
      <c r="O190" s="4059"/>
      <c r="P190" s="4059"/>
      <c r="Q190" s="251"/>
      <c r="R190" s="4029">
        <v>3</v>
      </c>
      <c r="S190" s="4005"/>
      <c r="T190" s="4058" t="s">
        <v>4506</v>
      </c>
      <c r="U190" s="4059"/>
      <c r="V190" s="4059"/>
      <c r="W190" s="4059"/>
      <c r="X190" s="4059"/>
      <c r="Y190" s="4059"/>
      <c r="Z190" s="4059"/>
      <c r="AA190" s="664"/>
      <c r="AB190" s="664"/>
      <c r="AC190" s="664"/>
      <c r="AD190" s="4013"/>
      <c r="AE190" s="1244"/>
      <c r="AF190" s="1244"/>
      <c r="AG190" s="489"/>
    </row>
    <row r="191" spans="1:33" ht="11.25" customHeight="1">
      <c r="A191" s="1257"/>
      <c r="B191" s="252"/>
      <c r="C191" s="4026"/>
      <c r="D191" s="4006"/>
      <c r="E191" s="4058"/>
      <c r="F191" s="4059"/>
      <c r="G191" s="4059"/>
      <c r="H191" s="4059"/>
      <c r="I191" s="4059"/>
      <c r="J191" s="4029"/>
      <c r="K191" s="4006"/>
      <c r="L191" s="4058"/>
      <c r="M191" s="4059"/>
      <c r="N191" s="4059"/>
      <c r="O191" s="4059"/>
      <c r="P191" s="4059"/>
      <c r="Q191" s="251"/>
      <c r="R191" s="4029"/>
      <c r="S191" s="4006"/>
      <c r="T191" s="4058"/>
      <c r="U191" s="4059"/>
      <c r="V191" s="4059"/>
      <c r="W191" s="4059"/>
      <c r="X191" s="4059"/>
      <c r="Y191" s="4059"/>
      <c r="Z191" s="4059"/>
      <c r="AA191" s="664"/>
      <c r="AB191" s="664"/>
      <c r="AC191" s="664"/>
      <c r="AD191" s="4013"/>
      <c r="AE191" s="1244"/>
      <c r="AF191" s="1244"/>
      <c r="AG191" s="489"/>
    </row>
    <row r="192" spans="1:33" ht="11.25" customHeight="1">
      <c r="A192" s="2082"/>
      <c r="B192" s="2083"/>
      <c r="C192" s="2084"/>
      <c r="D192" s="2015"/>
      <c r="E192" s="2085"/>
      <c r="F192" s="2085"/>
      <c r="G192" s="2085"/>
      <c r="H192" s="2085"/>
      <c r="I192" s="2085"/>
      <c r="J192" s="2086"/>
      <c r="K192" s="2015"/>
      <c r="L192" s="2085"/>
      <c r="M192" s="2085"/>
      <c r="N192" s="2085"/>
      <c r="O192" s="2085"/>
      <c r="P192" s="2085"/>
      <c r="Q192" s="2087"/>
      <c r="R192" s="2086"/>
      <c r="S192" s="2015"/>
      <c r="T192" s="2085"/>
      <c r="U192" s="2085"/>
      <c r="V192" s="2085"/>
      <c r="W192" s="2085"/>
      <c r="X192" s="2085"/>
      <c r="Y192" s="2085"/>
      <c r="Z192" s="2085"/>
      <c r="AA192" s="1929"/>
      <c r="AB192" s="1929"/>
      <c r="AC192" s="1929"/>
      <c r="AD192" s="2088"/>
      <c r="AE192" s="1936"/>
      <c r="AF192" s="1244"/>
      <c r="AG192" s="1245"/>
    </row>
    <row r="193" spans="1:33" ht="11.25" customHeight="1">
      <c r="A193" s="1257"/>
      <c r="B193" s="252"/>
      <c r="C193" s="1013"/>
      <c r="D193" s="1822"/>
      <c r="E193" s="1803"/>
      <c r="F193" s="1803"/>
      <c r="G193" s="13"/>
      <c r="H193" s="13"/>
      <c r="I193" s="13"/>
      <c r="J193" s="1815"/>
      <c r="K193" s="1822"/>
      <c r="L193" s="1812"/>
      <c r="M193" s="1812"/>
      <c r="N193" s="1812"/>
      <c r="O193" s="13"/>
      <c r="P193" s="13"/>
      <c r="Q193" s="13"/>
      <c r="R193" s="1814"/>
      <c r="S193" s="1803"/>
      <c r="T193" s="9"/>
      <c r="U193" s="983"/>
      <c r="V193" s="473"/>
      <c r="W193" s="1800"/>
      <c r="X193" s="1800"/>
      <c r="Y193" s="1808"/>
      <c r="Z193" s="664"/>
      <c r="AA193" s="664"/>
      <c r="AB193" s="664"/>
      <c r="AC193" s="664"/>
      <c r="AD193" s="1813"/>
      <c r="AE193" s="1244"/>
      <c r="AF193" s="1244"/>
      <c r="AG193" s="489"/>
    </row>
    <row r="194" spans="1:33" ht="11.25" customHeight="1">
      <c r="A194" s="1628" t="s">
        <v>96</v>
      </c>
      <c r="B194" s="664" t="s">
        <v>5004</v>
      </c>
      <c r="C194" s="17"/>
      <c r="D194" s="171"/>
      <c r="E194" s="1803"/>
      <c r="F194" s="32"/>
      <c r="G194" s="32"/>
      <c r="H194" s="1803"/>
      <c r="I194" s="1822"/>
      <c r="J194" s="13"/>
      <c r="K194" s="13"/>
      <c r="L194" s="13"/>
      <c r="M194" s="13"/>
      <c r="N194" s="13"/>
      <c r="O194" s="13"/>
      <c r="P194" s="13"/>
      <c r="Q194" s="13"/>
      <c r="R194" s="13"/>
      <c r="S194" s="13"/>
      <c r="T194" s="13"/>
      <c r="U194" s="13"/>
      <c r="V194" s="172"/>
      <c r="W194" s="172"/>
      <c r="X194" s="1800"/>
      <c r="Y194" s="1808"/>
      <c r="Z194" s="664"/>
      <c r="AA194" s="664"/>
      <c r="AB194" s="664"/>
      <c r="AC194" s="664"/>
      <c r="AD194" s="1813"/>
      <c r="AE194" s="1244"/>
      <c r="AF194" s="1244"/>
      <c r="AG194" s="489"/>
    </row>
    <row r="195" spans="1:33" ht="11.25" customHeight="1">
      <c r="A195" s="1601"/>
      <c r="B195" s="17" t="s">
        <v>5003</v>
      </c>
      <c r="C195" s="13"/>
      <c r="D195" s="13"/>
      <c r="E195" s="13"/>
      <c r="F195" s="13"/>
      <c r="G195" s="13"/>
      <c r="H195" s="13"/>
      <c r="I195" s="13"/>
      <c r="J195" s="13"/>
      <c r="K195" s="13"/>
      <c r="L195" s="13"/>
      <c r="M195" s="13"/>
      <c r="N195" s="13"/>
      <c r="O195" s="13"/>
      <c r="P195" s="13"/>
      <c r="Q195" s="13"/>
      <c r="R195" s="13"/>
      <c r="S195" s="13"/>
      <c r="T195" s="13"/>
      <c r="U195" s="13"/>
      <c r="V195" s="251"/>
      <c r="W195" s="13"/>
      <c r="X195" s="1800"/>
      <c r="Y195" s="1808"/>
      <c r="Z195" s="664"/>
      <c r="AA195" s="664"/>
      <c r="AB195" s="664"/>
      <c r="AC195" s="664"/>
      <c r="AD195" s="1813"/>
      <c r="AE195" s="1244"/>
      <c r="AF195" s="1244"/>
      <c r="AG195" s="489"/>
    </row>
    <row r="196" spans="1:33" ht="11.25" customHeight="1">
      <c r="A196" s="1601"/>
      <c r="B196" s="17"/>
      <c r="C196" s="13"/>
      <c r="D196" s="13"/>
      <c r="E196" s="13"/>
      <c r="F196" s="13"/>
      <c r="G196" s="13"/>
      <c r="H196" s="13"/>
      <c r="I196" s="13"/>
      <c r="J196" s="13"/>
      <c r="K196" s="13"/>
      <c r="L196" s="13"/>
      <c r="M196" s="13"/>
      <c r="N196" s="13"/>
      <c r="O196" s="13"/>
      <c r="P196" s="13"/>
      <c r="Q196" s="13"/>
      <c r="R196" s="13"/>
      <c r="S196" s="13"/>
      <c r="T196" s="13"/>
      <c r="U196" s="13"/>
      <c r="V196" s="1808"/>
      <c r="W196" s="13"/>
      <c r="X196" s="1800"/>
      <c r="Y196" s="1808"/>
      <c r="Z196" s="664"/>
      <c r="AA196" s="664"/>
      <c r="AB196" s="664"/>
      <c r="AC196" s="664"/>
      <c r="AD196" s="1813"/>
      <c r="AE196" s="1244"/>
      <c r="AF196" s="1244"/>
      <c r="AG196" s="489"/>
    </row>
    <row r="197" spans="1:33" ht="11.25" customHeight="1">
      <c r="A197" s="1257"/>
      <c r="B197" s="252"/>
      <c r="C197" s="16"/>
      <c r="D197" s="636" t="s">
        <v>1432</v>
      </c>
      <c r="E197" s="13"/>
      <c r="F197" s="13"/>
      <c r="G197" s="13"/>
      <c r="H197" s="13"/>
      <c r="I197" s="13"/>
      <c r="J197" s="13"/>
      <c r="K197" s="13"/>
      <c r="L197" s="13"/>
      <c r="M197" s="13"/>
      <c r="N197" s="13"/>
      <c r="O197" s="13"/>
      <c r="P197" s="13"/>
      <c r="Q197" s="13"/>
      <c r="R197" s="1814"/>
      <c r="S197" s="9"/>
      <c r="T197" s="9"/>
      <c r="U197" s="983"/>
      <c r="V197" s="473"/>
      <c r="W197" s="1800"/>
      <c r="X197" s="1800"/>
      <c r="Y197" s="1808"/>
      <c r="Z197" s="664"/>
      <c r="AA197" s="664"/>
      <c r="AB197" s="664"/>
      <c r="AC197" s="664"/>
      <c r="AD197" s="1813"/>
      <c r="AE197" s="1244"/>
      <c r="AF197" s="1244"/>
      <c r="AG197" s="489"/>
    </row>
    <row r="198" spans="1:33" ht="11.25" customHeight="1">
      <c r="A198" s="1257"/>
      <c r="B198" s="252"/>
      <c r="C198" s="4026">
        <v>1</v>
      </c>
      <c r="D198" s="4005"/>
      <c r="E198" s="1629" t="s">
        <v>5005</v>
      </c>
      <c r="F198" s="9"/>
      <c r="G198" s="13"/>
      <c r="H198" s="13"/>
      <c r="I198" s="13"/>
      <c r="J198" s="1814"/>
      <c r="K198" s="1837"/>
      <c r="L198" s="89"/>
      <c r="M198" s="89"/>
      <c r="N198" s="89"/>
      <c r="O198" s="13"/>
      <c r="P198" s="13"/>
      <c r="Q198" s="13"/>
      <c r="R198" s="4029">
        <v>2</v>
      </c>
      <c r="S198" s="4005"/>
      <c r="T198" s="4007" t="s">
        <v>99</v>
      </c>
      <c r="U198" s="4008"/>
      <c r="V198" s="4008"/>
      <c r="W198" s="1800"/>
      <c r="X198" s="1800"/>
      <c r="Y198" s="1808"/>
      <c r="Z198" s="664"/>
      <c r="AA198" s="664"/>
      <c r="AB198" s="664"/>
      <c r="AC198" s="664"/>
      <c r="AD198" s="1813"/>
      <c r="AE198" s="1244"/>
      <c r="AF198" s="1244"/>
      <c r="AG198" s="489"/>
    </row>
    <row r="199" spans="1:33" ht="11.25" customHeight="1">
      <c r="A199" s="1257"/>
      <c r="B199" s="252"/>
      <c r="C199" s="4026"/>
      <c r="D199" s="4006"/>
      <c r="E199" s="1630" t="s">
        <v>1595</v>
      </c>
      <c r="F199" s="9"/>
      <c r="G199" s="13"/>
      <c r="H199" s="13"/>
      <c r="I199" s="13"/>
      <c r="J199" s="1814"/>
      <c r="K199" s="1837"/>
      <c r="L199" s="89"/>
      <c r="M199" s="89"/>
      <c r="N199" s="89"/>
      <c r="O199" s="13"/>
      <c r="P199" s="13"/>
      <c r="Q199" s="13"/>
      <c r="R199" s="4029"/>
      <c r="S199" s="4006"/>
      <c r="T199" s="4007"/>
      <c r="U199" s="4008"/>
      <c r="V199" s="4008"/>
      <c r="W199" s="1800"/>
      <c r="X199" s="1800"/>
      <c r="Y199" s="1808"/>
      <c r="Z199" s="664"/>
      <c r="AA199" s="664"/>
      <c r="AB199" s="664"/>
      <c r="AC199" s="664"/>
      <c r="AD199" s="1813"/>
      <c r="AE199" s="1244"/>
      <c r="AF199" s="1244"/>
      <c r="AG199" s="489"/>
    </row>
    <row r="200" spans="1:33" ht="11.25" customHeight="1">
      <c r="A200" s="1257"/>
      <c r="B200" s="252"/>
      <c r="C200" s="1013"/>
      <c r="D200" s="1822"/>
      <c r="E200" s="17"/>
      <c r="F200" s="9"/>
      <c r="G200" s="13"/>
      <c r="H200" s="13"/>
      <c r="I200" s="13"/>
      <c r="J200" s="1814"/>
      <c r="K200" s="1837"/>
      <c r="L200" s="89"/>
      <c r="M200" s="89"/>
      <c r="N200" s="89"/>
      <c r="O200" s="13"/>
      <c r="P200" s="13"/>
      <c r="Q200" s="13"/>
      <c r="R200" s="1815"/>
      <c r="S200" s="1822"/>
      <c r="T200" s="1812"/>
      <c r="U200" s="1812"/>
      <c r="V200" s="1812"/>
      <c r="W200" s="1800"/>
      <c r="X200" s="1800"/>
      <c r="Y200" s="1808"/>
      <c r="Z200" s="664"/>
      <c r="AA200" s="664"/>
      <c r="AB200" s="664"/>
      <c r="AC200" s="664"/>
      <c r="AD200" s="1813"/>
      <c r="AE200" s="1244"/>
      <c r="AF200" s="1244"/>
      <c r="AG200" s="489"/>
    </row>
    <row r="201" spans="1:33" ht="11.25" customHeight="1">
      <c r="A201" s="1257"/>
      <c r="B201" s="252"/>
      <c r="C201" s="1013"/>
      <c r="D201" s="1822"/>
      <c r="E201" s="17"/>
      <c r="F201" s="9"/>
      <c r="G201" s="13"/>
      <c r="H201" s="13"/>
      <c r="I201" s="13"/>
      <c r="J201" s="1814"/>
      <c r="K201" s="1837"/>
      <c r="L201" s="89"/>
      <c r="M201" s="89"/>
      <c r="N201" s="89"/>
      <c r="O201" s="13"/>
      <c r="P201" s="13"/>
      <c r="Q201" s="13"/>
      <c r="R201" s="1815"/>
      <c r="S201" s="1822"/>
      <c r="T201" s="1812"/>
      <c r="U201" s="1812"/>
      <c r="V201" s="1812"/>
      <c r="W201" s="1800"/>
      <c r="X201" s="1800"/>
      <c r="Y201" s="1808"/>
      <c r="Z201" s="664"/>
      <c r="AA201" s="664"/>
      <c r="AB201" s="664"/>
      <c r="AC201" s="4009" t="s">
        <v>1596</v>
      </c>
      <c r="AD201" s="4010"/>
      <c r="AE201" s="1244"/>
      <c r="AF201" s="1244"/>
      <c r="AG201" s="1245"/>
    </row>
    <row r="202" spans="1:33" ht="11.25" customHeight="1">
      <c r="A202" s="1257"/>
      <c r="B202" s="252"/>
      <c r="C202" s="1013"/>
      <c r="D202" s="3992"/>
      <c r="E202" s="3993"/>
      <c r="F202" s="3993"/>
      <c r="G202" s="3993"/>
      <c r="H202" s="3993"/>
      <c r="I202" s="3993"/>
      <c r="J202" s="3993"/>
      <c r="K202" s="3993"/>
      <c r="L202" s="3993"/>
      <c r="M202" s="3993"/>
      <c r="N202" s="3993"/>
      <c r="O202" s="3993"/>
      <c r="P202" s="3993"/>
      <c r="Q202" s="3993"/>
      <c r="R202" s="3993"/>
      <c r="S202" s="3993"/>
      <c r="T202" s="3993"/>
      <c r="U202" s="3993"/>
      <c r="V202" s="3993"/>
      <c r="W202" s="3993"/>
      <c r="X202" s="3993"/>
      <c r="Y202" s="3993"/>
      <c r="Z202" s="3993"/>
      <c r="AA202" s="3993"/>
      <c r="AB202" s="3993"/>
      <c r="AC202" s="3993"/>
      <c r="AD202" s="3994"/>
      <c r="AE202" s="1244"/>
      <c r="AF202" s="1244"/>
      <c r="AG202" s="1245"/>
    </row>
    <row r="203" spans="1:33" ht="11.25" customHeight="1">
      <c r="A203" s="1257"/>
      <c r="B203" s="252"/>
      <c r="C203" s="1013"/>
      <c r="D203" s="3995"/>
      <c r="E203" s="3996"/>
      <c r="F203" s="3996"/>
      <c r="G203" s="3996"/>
      <c r="H203" s="3996"/>
      <c r="I203" s="3996"/>
      <c r="J203" s="3996"/>
      <c r="K203" s="3996"/>
      <c r="L203" s="3996"/>
      <c r="M203" s="3996"/>
      <c r="N203" s="3996"/>
      <c r="O203" s="3996"/>
      <c r="P203" s="3996"/>
      <c r="Q203" s="3996"/>
      <c r="R203" s="3996"/>
      <c r="S203" s="3996"/>
      <c r="T203" s="3996"/>
      <c r="U203" s="3996"/>
      <c r="V203" s="3996"/>
      <c r="W203" s="3996"/>
      <c r="X203" s="3996"/>
      <c r="Y203" s="3996"/>
      <c r="Z203" s="3996"/>
      <c r="AA203" s="3996"/>
      <c r="AB203" s="3996"/>
      <c r="AC203" s="3996"/>
      <c r="AD203" s="3997"/>
      <c r="AE203" s="1244"/>
      <c r="AF203" s="1244"/>
      <c r="AG203" s="489"/>
    </row>
    <row r="204" spans="1:33" ht="11.25" customHeight="1">
      <c r="A204" s="2082"/>
      <c r="B204" s="2083"/>
      <c r="C204" s="2084"/>
      <c r="D204" s="2015"/>
      <c r="E204" s="1923"/>
      <c r="F204" s="1923"/>
      <c r="G204" s="1923"/>
      <c r="H204" s="1923"/>
      <c r="I204" s="1923"/>
      <c r="J204" s="1923"/>
      <c r="K204" s="1923"/>
      <c r="L204" s="1923"/>
      <c r="M204" s="1923"/>
      <c r="N204" s="1920"/>
      <c r="O204" s="1921"/>
      <c r="P204" s="1921"/>
      <c r="Q204" s="1921"/>
      <c r="R204" s="1922"/>
      <c r="S204" s="1923"/>
      <c r="T204" s="1924"/>
      <c r="U204" s="1925"/>
      <c r="V204" s="1926"/>
      <c r="W204" s="1927"/>
      <c r="X204" s="1927"/>
      <c r="Y204" s="1928"/>
      <c r="Z204" s="1929"/>
      <c r="AA204" s="1929"/>
      <c r="AB204" s="1929"/>
      <c r="AC204" s="1929"/>
      <c r="AD204" s="2088"/>
      <c r="AE204" s="1936"/>
      <c r="AF204" s="1244"/>
      <c r="AG204" s="1245"/>
    </row>
    <row r="205" spans="1:33" ht="11.25" customHeight="1">
      <c r="A205" s="1257"/>
      <c r="B205" s="252"/>
      <c r="C205" s="1013"/>
      <c r="D205" s="1822"/>
      <c r="E205" s="1803"/>
      <c r="F205" s="1803"/>
      <c r="G205" s="13"/>
      <c r="H205" s="13"/>
      <c r="I205" s="13"/>
      <c r="J205" s="1815"/>
      <c r="K205" s="1822"/>
      <c r="L205" s="1812"/>
      <c r="M205" s="1812"/>
      <c r="N205" s="1812"/>
      <c r="O205" s="13"/>
      <c r="P205" s="13"/>
      <c r="Q205" s="13"/>
      <c r="R205" s="1814"/>
      <c r="S205" s="1803"/>
      <c r="T205" s="9"/>
      <c r="U205" s="983"/>
      <c r="V205" s="473"/>
      <c r="W205" s="1800"/>
      <c r="X205" s="1800"/>
      <c r="Y205" s="1808"/>
      <c r="Z205" s="664"/>
      <c r="AA205" s="664"/>
      <c r="AB205" s="664"/>
      <c r="AC205" s="664"/>
      <c r="AD205" s="1813"/>
      <c r="AE205" s="1244"/>
      <c r="AF205" s="1244"/>
      <c r="AG205" s="489"/>
    </row>
    <row r="206" spans="1:33" ht="11.25" customHeight="1">
      <c r="A206" s="1628" t="s">
        <v>606</v>
      </c>
      <c r="B206" s="664" t="s">
        <v>4986</v>
      </c>
      <c r="C206" s="17"/>
      <c r="D206" s="171"/>
      <c r="E206" s="1803"/>
      <c r="F206" s="32"/>
      <c r="G206" s="32"/>
      <c r="H206" s="1803"/>
      <c r="I206" s="1822"/>
      <c r="J206" s="13"/>
      <c r="K206" s="13"/>
      <c r="L206" s="13"/>
      <c r="M206" s="13"/>
      <c r="N206" s="13"/>
      <c r="O206" s="13"/>
      <c r="P206" s="13"/>
      <c r="Q206" s="13"/>
      <c r="R206" s="13"/>
      <c r="S206" s="13"/>
      <c r="T206" s="13"/>
      <c r="U206" s="13"/>
      <c r="V206" s="172"/>
      <c r="W206" s="172"/>
      <c r="X206" s="172"/>
      <c r="Y206" s="172"/>
      <c r="Z206" s="172"/>
      <c r="AA206" s="172"/>
      <c r="AB206" s="172"/>
      <c r="AC206" s="172"/>
      <c r="AD206" s="172"/>
      <c r="AE206" s="1596"/>
      <c r="AF206" s="1244"/>
      <c r="AG206" s="489"/>
    </row>
    <row r="207" spans="1:33" ht="11.25" customHeight="1">
      <c r="A207" s="1601"/>
      <c r="B207" s="17" t="s">
        <v>4987</v>
      </c>
      <c r="C207" s="13"/>
      <c r="D207" s="13"/>
      <c r="E207" s="13"/>
      <c r="F207" s="13"/>
      <c r="G207" s="13"/>
      <c r="H207" s="13"/>
      <c r="I207" s="13"/>
      <c r="J207" s="13"/>
      <c r="K207" s="13"/>
      <c r="L207" s="13"/>
      <c r="M207" s="13"/>
      <c r="N207" s="13"/>
      <c r="O207" s="13"/>
      <c r="P207" s="13"/>
      <c r="Q207" s="13"/>
      <c r="R207" s="13"/>
      <c r="S207" s="13"/>
      <c r="T207" s="13"/>
      <c r="U207" s="13"/>
      <c r="V207" s="251"/>
      <c r="W207" s="13"/>
      <c r="X207" s="13"/>
      <c r="Y207" s="1837"/>
      <c r="Z207" s="1837"/>
      <c r="AA207" s="1837"/>
      <c r="AB207" s="1837"/>
      <c r="AC207" s="1837"/>
      <c r="AD207" s="1837"/>
      <c r="AE207" s="1608"/>
      <c r="AF207" s="1244"/>
      <c r="AG207" s="489"/>
    </row>
    <row r="208" spans="1:33" ht="11.25" customHeight="1">
      <c r="A208" s="1601"/>
      <c r="B208" s="17"/>
      <c r="C208" s="13"/>
      <c r="D208" s="13"/>
      <c r="E208" s="13"/>
      <c r="F208" s="13"/>
      <c r="G208" s="13"/>
      <c r="H208" s="13"/>
      <c r="I208" s="13"/>
      <c r="J208" s="13"/>
      <c r="K208" s="13"/>
      <c r="L208" s="13"/>
      <c r="M208" s="13"/>
      <c r="N208" s="13"/>
      <c r="O208" s="13"/>
      <c r="P208" s="13"/>
      <c r="Q208" s="13"/>
      <c r="R208" s="13"/>
      <c r="S208" s="13"/>
      <c r="T208" s="13"/>
      <c r="U208" s="13"/>
      <c r="V208" s="1808"/>
      <c r="W208" s="13"/>
      <c r="X208" s="13"/>
      <c r="Y208" s="1837"/>
      <c r="Z208" s="1837"/>
      <c r="AA208" s="1837"/>
      <c r="AB208" s="1837"/>
      <c r="AC208" s="1837"/>
      <c r="AD208" s="1837"/>
      <c r="AE208" s="1608"/>
      <c r="AF208" s="1244"/>
      <c r="AG208" s="489"/>
    </row>
    <row r="209" spans="1:33" ht="11.25" customHeight="1">
      <c r="A209" s="1257"/>
      <c r="B209" s="252"/>
      <c r="C209" s="16"/>
      <c r="D209" s="636" t="s">
        <v>4878</v>
      </c>
      <c r="E209" s="13"/>
      <c r="F209" s="13"/>
      <c r="G209" s="13"/>
      <c r="H209" s="13"/>
      <c r="I209" s="13"/>
      <c r="J209" s="13"/>
      <c r="K209" s="13"/>
      <c r="L209" s="13"/>
      <c r="M209" s="13"/>
      <c r="N209" s="13"/>
      <c r="O209" s="13"/>
      <c r="P209" s="13"/>
      <c r="Q209" s="13"/>
      <c r="R209" s="1814"/>
      <c r="S209" s="636"/>
      <c r="T209" s="1800"/>
      <c r="U209" s="1808"/>
      <c r="V209" s="664"/>
      <c r="W209" s="664"/>
      <c r="X209" s="664"/>
      <c r="Y209" s="664"/>
      <c r="Z209" s="1930"/>
      <c r="AA209" s="664"/>
      <c r="AB209" s="664"/>
      <c r="AC209" s="664"/>
      <c r="AD209" s="1930"/>
      <c r="AE209" s="1244"/>
      <c r="AF209" s="1244"/>
      <c r="AG209" s="489"/>
    </row>
    <row r="210" spans="1:33" ht="11.25" customHeight="1">
      <c r="A210" s="1257"/>
      <c r="B210" s="1932"/>
      <c r="C210" s="4026">
        <v>1</v>
      </c>
      <c r="D210" s="4005"/>
      <c r="E210" s="4028" t="s">
        <v>98</v>
      </c>
      <c r="F210" s="4028"/>
      <c r="G210" s="13"/>
      <c r="H210" s="13"/>
      <c r="I210" s="13"/>
      <c r="J210" s="4029">
        <v>2</v>
      </c>
      <c r="K210" s="4030"/>
      <c r="L210" s="4007" t="s">
        <v>99</v>
      </c>
      <c r="M210" s="4008"/>
      <c r="N210" s="4008"/>
      <c r="O210" s="13"/>
      <c r="P210" s="13"/>
      <c r="Q210" s="13"/>
      <c r="R210" s="2355"/>
      <c r="S210" s="4027"/>
      <c r="T210" s="4028"/>
      <c r="U210" s="4028"/>
      <c r="V210" s="664"/>
      <c r="W210" s="4063"/>
      <c r="X210" s="4059"/>
      <c r="Y210" s="4059"/>
      <c r="Z210" s="4059"/>
      <c r="AA210" s="1931"/>
      <c r="AB210" s="89"/>
      <c r="AC210" s="89"/>
      <c r="AD210" s="89"/>
      <c r="AE210" s="1244"/>
      <c r="AF210" s="1244"/>
      <c r="AG210" s="489"/>
    </row>
    <row r="211" spans="1:33" ht="11.25" customHeight="1">
      <c r="A211" s="1257"/>
      <c r="B211" s="252"/>
      <c r="C211" s="4026"/>
      <c r="D211" s="4006"/>
      <c r="E211" s="4028"/>
      <c r="F211" s="4028"/>
      <c r="G211" s="13"/>
      <c r="H211" s="13"/>
      <c r="I211" s="13"/>
      <c r="J211" s="4029"/>
      <c r="K211" s="4031"/>
      <c r="L211" s="4007"/>
      <c r="M211" s="4008"/>
      <c r="N211" s="4008"/>
      <c r="O211" s="13"/>
      <c r="P211" s="13"/>
      <c r="Q211" s="13"/>
      <c r="R211" s="2355"/>
      <c r="S211" s="4027"/>
      <c r="T211" s="4028"/>
      <c r="U211" s="4028"/>
      <c r="V211" s="664"/>
      <c r="W211" s="4063"/>
      <c r="X211" s="4059"/>
      <c r="Y211" s="4059"/>
      <c r="Z211" s="4059"/>
      <c r="AA211" s="1931"/>
      <c r="AB211" s="89"/>
      <c r="AC211" s="89"/>
      <c r="AD211" s="89"/>
      <c r="AE211" s="1244"/>
      <c r="AF211" s="1244"/>
      <c r="AG211" s="489"/>
    </row>
    <row r="212" spans="1:33" ht="11.25" customHeight="1">
      <c r="A212" s="1257"/>
      <c r="B212" s="252"/>
      <c r="C212" s="1013"/>
      <c r="D212" s="2364"/>
      <c r="E212" s="2354"/>
      <c r="F212" s="2354"/>
      <c r="G212" s="13"/>
      <c r="H212" s="13"/>
      <c r="I212" s="13"/>
      <c r="J212" s="2362"/>
      <c r="K212" s="2364"/>
      <c r="L212" s="2356"/>
      <c r="M212" s="2356"/>
      <c r="N212" s="2356"/>
      <c r="O212" s="13"/>
      <c r="P212" s="13"/>
      <c r="Q212" s="13"/>
      <c r="R212" s="2355"/>
      <c r="S212" s="2354"/>
      <c r="T212" s="9"/>
      <c r="U212" s="983"/>
      <c r="V212" s="473"/>
      <c r="W212" s="2358"/>
      <c r="X212" s="2358"/>
      <c r="Y212" s="2360"/>
      <c r="Z212" s="664"/>
      <c r="AA212" s="664"/>
      <c r="AB212" s="664"/>
      <c r="AC212" s="664"/>
      <c r="AD212" s="2361"/>
      <c r="AE212" s="1244"/>
      <c r="AF212" s="1244"/>
      <c r="AG212" s="489"/>
    </row>
    <row r="213" spans="1:33" ht="11.25" customHeight="1">
      <c r="A213" s="2082"/>
      <c r="B213" s="1933"/>
      <c r="C213" s="1933"/>
      <c r="D213" s="1933"/>
      <c r="E213" s="1933"/>
      <c r="F213" s="1933"/>
      <c r="G213" s="1933"/>
      <c r="H213" s="1933"/>
      <c r="I213" s="1933"/>
      <c r="J213" s="1933"/>
      <c r="K213" s="1933"/>
      <c r="L213" s="1933"/>
      <c r="M213" s="1933"/>
      <c r="N213" s="1933"/>
      <c r="O213" s="1933"/>
      <c r="P213" s="1933"/>
      <c r="Q213" s="1933"/>
      <c r="R213" s="1933"/>
      <c r="S213" s="1933"/>
      <c r="T213" s="1933"/>
      <c r="U213" s="1933"/>
      <c r="V213" s="1933"/>
      <c r="W213" s="1934"/>
      <c r="X213" s="1924"/>
      <c r="Y213" s="1924"/>
      <c r="Z213" s="1935"/>
      <c r="AA213" s="1935"/>
      <c r="AB213" s="1935"/>
      <c r="AC213" s="1935"/>
      <c r="AD213" s="1935"/>
      <c r="AE213" s="1936"/>
      <c r="AF213" s="1244"/>
      <c r="AG213" s="1245"/>
    </row>
    <row r="214" spans="1:33" ht="11.25" customHeight="1">
      <c r="A214" s="1257"/>
      <c r="B214" s="30"/>
      <c r="C214" s="30"/>
      <c r="D214" s="30"/>
      <c r="E214" s="30"/>
      <c r="F214" s="30"/>
      <c r="G214" s="30"/>
      <c r="H214" s="30"/>
      <c r="I214" s="30"/>
      <c r="J214" s="30"/>
      <c r="K214" s="30"/>
      <c r="L214" s="30"/>
      <c r="M214" s="30"/>
      <c r="N214" s="30"/>
      <c r="O214" s="30"/>
      <c r="P214" s="30"/>
      <c r="Q214" s="30"/>
      <c r="R214" s="30"/>
      <c r="S214" s="30"/>
      <c r="T214" s="30"/>
      <c r="U214" s="30"/>
      <c r="V214" s="30"/>
      <c r="W214" s="1800"/>
      <c r="X214" s="1919"/>
      <c r="Y214" s="1919"/>
      <c r="Z214" s="17"/>
      <c r="AA214" s="17"/>
      <c r="AB214" s="17"/>
      <c r="AC214" s="17"/>
      <c r="AD214" s="17"/>
      <c r="AE214" s="1244"/>
      <c r="AF214" s="1244"/>
      <c r="AG214" s="1245"/>
    </row>
    <row r="215" spans="1:33" ht="11.25" customHeight="1">
      <c r="A215" s="1628" t="s">
        <v>4877</v>
      </c>
      <c r="B215" s="664" t="s">
        <v>1597</v>
      </c>
      <c r="C215" s="17"/>
      <c r="D215" s="171"/>
      <c r="E215" s="1803"/>
      <c r="F215" s="32"/>
      <c r="G215" s="32"/>
      <c r="H215" s="1803"/>
      <c r="I215" s="1822"/>
      <c r="J215" s="13"/>
      <c r="K215" s="13"/>
      <c r="L215" s="13"/>
      <c r="M215" s="13"/>
      <c r="N215" s="13"/>
      <c r="O215" s="13"/>
      <c r="P215" s="13"/>
      <c r="Q215" s="13"/>
      <c r="R215" s="13"/>
      <c r="S215" s="13"/>
      <c r="T215" s="13"/>
      <c r="U215" s="13"/>
      <c r="V215" s="172"/>
      <c r="W215" s="1800"/>
      <c r="X215" s="1800"/>
      <c r="Y215" s="1808"/>
      <c r="Z215" s="664"/>
      <c r="AA215" s="664"/>
      <c r="AB215" s="664"/>
      <c r="AC215" s="664"/>
      <c r="AD215" s="1813"/>
      <c r="AE215" s="1244"/>
      <c r="AF215" s="1244"/>
      <c r="AG215" s="1245"/>
    </row>
    <row r="216" spans="1:33" ht="11.25" customHeight="1">
      <c r="A216" s="1601"/>
      <c r="B216" s="17" t="s">
        <v>1598</v>
      </c>
      <c r="C216" s="13"/>
      <c r="D216" s="13"/>
      <c r="E216" s="13"/>
      <c r="F216" s="13"/>
      <c r="G216" s="13"/>
      <c r="H216" s="13"/>
      <c r="I216" s="13"/>
      <c r="J216" s="13"/>
      <c r="K216" s="13"/>
      <c r="L216" s="13"/>
      <c r="M216" s="13"/>
      <c r="N216" s="13"/>
      <c r="O216" s="13"/>
      <c r="P216" s="13"/>
      <c r="Q216" s="13"/>
      <c r="R216" s="13"/>
      <c r="S216" s="13"/>
      <c r="T216" s="13"/>
      <c r="U216" s="13"/>
      <c r="V216" s="251"/>
      <c r="W216" s="1800"/>
      <c r="X216" s="1800"/>
      <c r="Y216" s="1808"/>
      <c r="Z216" s="664"/>
      <c r="AA216" s="664"/>
      <c r="AB216" s="664"/>
      <c r="AC216" s="664"/>
      <c r="AD216" s="1813"/>
      <c r="AE216" s="1244"/>
      <c r="AF216" s="1244"/>
      <c r="AG216" s="1245"/>
    </row>
    <row r="217" spans="1:33" ht="11.25" customHeight="1">
      <c r="A217" s="1601"/>
      <c r="B217" s="17"/>
      <c r="C217" s="13"/>
      <c r="D217" s="13"/>
      <c r="E217" s="13"/>
      <c r="F217" s="13"/>
      <c r="G217" s="13"/>
      <c r="H217" s="13"/>
      <c r="I217" s="13"/>
      <c r="J217" s="13"/>
      <c r="K217" s="13"/>
      <c r="L217" s="13"/>
      <c r="M217" s="13"/>
      <c r="N217" s="13"/>
      <c r="O217" s="13"/>
      <c r="P217" s="13"/>
      <c r="Q217" s="13"/>
      <c r="R217" s="13"/>
      <c r="S217" s="13"/>
      <c r="T217" s="13"/>
      <c r="U217" s="13"/>
      <c r="V217" s="1808"/>
      <c r="W217" s="1800"/>
      <c r="X217" s="1800"/>
      <c r="Y217" s="1808"/>
      <c r="Z217" s="664"/>
      <c r="AA217" s="664"/>
      <c r="AB217" s="664"/>
      <c r="AC217" s="664"/>
      <c r="AD217" s="1813"/>
      <c r="AE217" s="1244"/>
      <c r="AF217" s="1244"/>
      <c r="AG217" s="1245"/>
    </row>
    <row r="218" spans="1:33" ht="11.25" customHeight="1">
      <c r="A218" s="1257"/>
      <c r="B218" s="252"/>
      <c r="C218" s="16"/>
      <c r="D218" s="636" t="s">
        <v>97</v>
      </c>
      <c r="E218" s="13"/>
      <c r="F218" s="13"/>
      <c r="G218" s="13"/>
      <c r="H218" s="13"/>
      <c r="I218" s="13"/>
      <c r="J218" s="13"/>
      <c r="K218" s="13"/>
      <c r="L218" s="13"/>
      <c r="M218" s="13"/>
      <c r="N218" s="13"/>
      <c r="O218" s="13"/>
      <c r="P218" s="13"/>
      <c r="Q218" s="13"/>
      <c r="R218" s="4055"/>
      <c r="S218" s="4028"/>
      <c r="T218" s="9"/>
      <c r="U218" s="983"/>
      <c r="V218" s="473"/>
      <c r="W218" s="1800"/>
      <c r="X218" s="1800"/>
      <c r="Y218" s="1808"/>
      <c r="Z218" s="664"/>
      <c r="AA218" s="664"/>
      <c r="AB218" s="664"/>
      <c r="AC218" s="664"/>
      <c r="AD218" s="1813"/>
      <c r="AE218" s="1244"/>
      <c r="AF218" s="1244"/>
      <c r="AG218" s="1245"/>
    </row>
    <row r="219" spans="1:33" ht="11.25" customHeight="1">
      <c r="A219" s="1257"/>
      <c r="B219" s="252"/>
      <c r="C219" s="4026">
        <v>1</v>
      </c>
      <c r="D219" s="4005"/>
      <c r="E219" s="4028" t="s">
        <v>98</v>
      </c>
      <c r="F219" s="4028"/>
      <c r="G219" s="13"/>
      <c r="H219" s="13"/>
      <c r="I219" s="13"/>
      <c r="J219" s="4029">
        <v>2</v>
      </c>
      <c r="K219" s="4005"/>
      <c r="L219" s="4007" t="s">
        <v>99</v>
      </c>
      <c r="M219" s="4008"/>
      <c r="N219" s="4008"/>
      <c r="O219" s="13"/>
      <c r="P219" s="13"/>
      <c r="Q219" s="13"/>
      <c r="R219" s="4055"/>
      <c r="S219" s="4028"/>
      <c r="T219" s="9"/>
      <c r="U219" s="983"/>
      <c r="V219" s="473"/>
      <c r="W219" s="1800"/>
      <c r="X219" s="1800"/>
      <c r="Y219" s="1808"/>
      <c r="Z219" s="664"/>
      <c r="AA219" s="664"/>
      <c r="AB219" s="664"/>
      <c r="AC219" s="664"/>
      <c r="AD219" s="1813"/>
      <c r="AE219" s="1244"/>
      <c r="AF219" s="1244"/>
      <c r="AG219" s="1245"/>
    </row>
    <row r="220" spans="1:33" ht="11.25" customHeight="1">
      <c r="A220" s="1257"/>
      <c r="B220" s="252"/>
      <c r="C220" s="4026"/>
      <c r="D220" s="4006"/>
      <c r="E220" s="4028"/>
      <c r="F220" s="4028"/>
      <c r="G220" s="13"/>
      <c r="H220" s="13"/>
      <c r="I220" s="13"/>
      <c r="J220" s="4029"/>
      <c r="K220" s="4006"/>
      <c r="L220" s="4007"/>
      <c r="M220" s="4008"/>
      <c r="N220" s="4008"/>
      <c r="O220" s="13"/>
      <c r="P220" s="13"/>
      <c r="Q220" s="13"/>
      <c r="R220" s="4055"/>
      <c r="S220" s="4028"/>
      <c r="T220" s="9"/>
      <c r="U220" s="983"/>
      <c r="V220" s="473"/>
      <c r="W220" s="1800"/>
      <c r="X220" s="1800"/>
      <c r="Y220" s="1808"/>
      <c r="Z220" s="664"/>
      <c r="AA220" s="664"/>
      <c r="AB220" s="664"/>
      <c r="AC220" s="664"/>
      <c r="AD220" s="1813"/>
      <c r="AE220" s="1244"/>
      <c r="AF220" s="1244"/>
      <c r="AG220" s="1245"/>
    </row>
    <row r="221" spans="1:33" ht="11.25" customHeight="1">
      <c r="A221" s="1257"/>
      <c r="B221" s="252"/>
      <c r="C221" s="1013"/>
      <c r="D221" s="1822"/>
      <c r="E221" s="1803"/>
      <c r="F221" s="1803"/>
      <c r="G221" s="13"/>
      <c r="H221" s="13"/>
      <c r="I221" s="13"/>
      <c r="J221" s="1815"/>
      <c r="K221" s="1822"/>
      <c r="L221" s="1812"/>
      <c r="M221" s="1812"/>
      <c r="N221" s="1812"/>
      <c r="O221" s="13"/>
      <c r="P221" s="13"/>
      <c r="Q221" s="13"/>
      <c r="R221" s="1814"/>
      <c r="S221" s="1803"/>
      <c r="T221" s="9"/>
      <c r="U221" s="983"/>
      <c r="V221" s="473"/>
      <c r="W221" s="1800"/>
      <c r="X221" s="1800"/>
      <c r="Y221" s="1808"/>
      <c r="Z221" s="664"/>
      <c r="AA221" s="664"/>
      <c r="AB221" s="664"/>
      <c r="AC221" s="664"/>
      <c r="AD221" s="1813"/>
      <c r="AE221" s="1244"/>
      <c r="AF221" s="1244"/>
      <c r="AG221" s="1245"/>
    </row>
    <row r="222" spans="1:33" ht="11.25" customHeight="1">
      <c r="A222" s="1257"/>
      <c r="B222" s="252"/>
      <c r="C222" s="1013"/>
      <c r="D222" s="1822"/>
      <c r="E222" s="1803"/>
      <c r="F222" s="1803"/>
      <c r="G222" s="13"/>
      <c r="H222" s="13"/>
      <c r="I222" s="13"/>
      <c r="J222" s="1815"/>
      <c r="K222" s="1822"/>
      <c r="L222" s="1812"/>
      <c r="M222" s="1812"/>
      <c r="N222" s="1812"/>
      <c r="O222" s="13"/>
      <c r="P222" s="13"/>
      <c r="Q222" s="13"/>
      <c r="R222" s="1814"/>
      <c r="S222" s="1803"/>
      <c r="T222" s="9"/>
      <c r="U222" s="983"/>
      <c r="V222" s="473"/>
      <c r="W222" s="1800"/>
      <c r="X222" s="1800"/>
      <c r="Y222" s="1808"/>
      <c r="Z222" s="664"/>
      <c r="AA222" s="664"/>
      <c r="AB222" s="664"/>
      <c r="AC222" s="664"/>
      <c r="AD222" s="1813"/>
      <c r="AE222" s="1244"/>
      <c r="AF222" s="1244"/>
      <c r="AG222" s="1245"/>
    </row>
    <row r="223" spans="1:33" ht="11.25" customHeight="1">
      <c r="A223" s="1257"/>
      <c r="B223" s="252"/>
      <c r="C223" s="1013"/>
      <c r="D223" s="1822"/>
      <c r="E223" s="1803"/>
      <c r="F223" s="1803"/>
      <c r="G223" s="13"/>
      <c r="H223" s="13"/>
      <c r="I223" s="13"/>
      <c r="J223" s="1815"/>
      <c r="K223" s="1822"/>
      <c r="L223" s="1812"/>
      <c r="M223" s="1812"/>
      <c r="N223" s="1812"/>
      <c r="O223" s="13"/>
      <c r="P223" s="13"/>
      <c r="Q223" s="13"/>
      <c r="R223" s="1814"/>
      <c r="S223" s="1803"/>
      <c r="T223" s="9"/>
      <c r="U223" s="983"/>
      <c r="V223" s="473"/>
      <c r="W223" s="1800"/>
      <c r="X223" s="1800"/>
      <c r="Y223" s="1808"/>
      <c r="Z223" s="664"/>
      <c r="AA223" s="664"/>
      <c r="AB223" s="664"/>
      <c r="AC223" s="664"/>
      <c r="AD223" s="1813"/>
      <c r="AE223" s="1244"/>
      <c r="AF223" s="1244"/>
      <c r="AG223" s="1245"/>
    </row>
    <row r="224" spans="1:33" ht="11.25" customHeight="1">
      <c r="A224" s="1257"/>
      <c r="B224" s="252"/>
      <c r="C224" s="1013"/>
      <c r="D224" s="1822"/>
      <c r="E224" s="1803"/>
      <c r="F224" s="1803"/>
      <c r="G224" s="13"/>
      <c r="H224" s="13"/>
      <c r="I224" s="13"/>
      <c r="J224" s="1815"/>
      <c r="K224" s="1822"/>
      <c r="L224" s="1812"/>
      <c r="M224" s="1812"/>
      <c r="N224" s="1812"/>
      <c r="O224" s="13"/>
      <c r="P224" s="13"/>
      <c r="Q224" s="13"/>
      <c r="R224" s="1814"/>
      <c r="S224" s="1803"/>
      <c r="T224" s="9"/>
      <c r="U224" s="983"/>
      <c r="V224" s="473"/>
      <c r="W224" s="1800"/>
      <c r="X224" s="1800"/>
      <c r="Y224" s="1808"/>
      <c r="Z224" s="664"/>
      <c r="AA224" s="664"/>
      <c r="AB224" s="664"/>
      <c r="AC224" s="664"/>
      <c r="AD224" s="1813"/>
      <c r="AE224" s="1244"/>
      <c r="AF224" s="1244"/>
      <c r="AG224" s="1245"/>
    </row>
    <row r="225" spans="1:33" ht="11.25" customHeight="1">
      <c r="A225" s="1257"/>
      <c r="B225" s="252"/>
      <c r="C225" s="1013"/>
      <c r="D225" s="1822"/>
      <c r="E225" s="1803"/>
      <c r="F225" s="1803"/>
      <c r="G225" s="13"/>
      <c r="H225" s="13"/>
      <c r="I225" s="13"/>
      <c r="J225" s="1815"/>
      <c r="K225" s="1822"/>
      <c r="L225" s="1812"/>
      <c r="M225" s="1812"/>
      <c r="N225" s="1812"/>
      <c r="O225" s="13"/>
      <c r="P225" s="13"/>
      <c r="Q225" s="13"/>
      <c r="R225" s="1814"/>
      <c r="S225" s="1803"/>
      <c r="T225" s="9"/>
      <c r="U225" s="983"/>
      <c r="V225" s="473"/>
      <c r="W225" s="1800"/>
      <c r="X225" s="1800"/>
      <c r="Y225" s="1808"/>
      <c r="Z225" s="664"/>
      <c r="AA225" s="664"/>
      <c r="AB225" s="664"/>
      <c r="AC225" s="664"/>
      <c r="AD225" s="1813"/>
      <c r="AE225" s="1244"/>
      <c r="AF225" s="1244"/>
      <c r="AG225" s="1245"/>
    </row>
    <row r="226" spans="1:33" ht="11.25" customHeight="1">
      <c r="A226" s="1257"/>
      <c r="B226" s="252"/>
      <c r="C226" s="1013"/>
      <c r="D226" s="1822"/>
      <c r="E226" s="1803"/>
      <c r="F226" s="1803"/>
      <c r="G226" s="13"/>
      <c r="H226" s="13"/>
      <c r="I226" s="13"/>
      <c r="J226" s="1815"/>
      <c r="K226" s="1822"/>
      <c r="L226" s="1812"/>
      <c r="M226" s="1812"/>
      <c r="N226" s="1812"/>
      <c r="O226" s="13"/>
      <c r="P226" s="13"/>
      <c r="Q226" s="13"/>
      <c r="R226" s="1814"/>
      <c r="S226" s="1803"/>
      <c r="T226" s="9"/>
      <c r="U226" s="983"/>
      <c r="V226" s="473"/>
      <c r="W226" s="1800"/>
      <c r="X226" s="1800"/>
      <c r="Y226" s="1808"/>
      <c r="Z226" s="664"/>
      <c r="AA226" s="664"/>
      <c r="AB226" s="664"/>
      <c r="AC226" s="664"/>
      <c r="AD226" s="1813"/>
      <c r="AE226" s="1244"/>
      <c r="AF226" s="1244"/>
      <c r="AG226" s="1245"/>
    </row>
    <row r="227" spans="1:33" ht="11.25" customHeight="1">
      <c r="A227" s="1257"/>
      <c r="B227" s="252"/>
      <c r="C227" s="1013"/>
      <c r="D227" s="1822"/>
      <c r="E227" s="1803"/>
      <c r="F227" s="1803"/>
      <c r="G227" s="13"/>
      <c r="H227" s="13"/>
      <c r="I227" s="13"/>
      <c r="J227" s="1815"/>
      <c r="K227" s="1822"/>
      <c r="L227" s="1812"/>
      <c r="M227" s="1812"/>
      <c r="N227" s="1812"/>
      <c r="O227" s="13"/>
      <c r="P227" s="13"/>
      <c r="Q227" s="13"/>
      <c r="R227" s="1814"/>
      <c r="S227" s="1803"/>
      <c r="T227" s="9"/>
      <c r="U227" s="983"/>
      <c r="V227" s="473"/>
      <c r="W227" s="1800"/>
      <c r="X227" s="1800"/>
      <c r="Y227" s="1808"/>
      <c r="Z227" s="664"/>
      <c r="AA227" s="664"/>
      <c r="AB227" s="664"/>
      <c r="AC227" s="664"/>
      <c r="AD227" s="1813"/>
      <c r="AE227" s="1244"/>
      <c r="AF227" s="1244"/>
      <c r="AG227" s="1245"/>
    </row>
    <row r="228" spans="1:33" ht="11.25" customHeight="1">
      <c r="A228" s="1257"/>
      <c r="B228" s="252"/>
      <c r="C228" s="1013"/>
      <c r="D228" s="1822"/>
      <c r="E228" s="1803"/>
      <c r="F228" s="1803"/>
      <c r="G228" s="13"/>
      <c r="H228" s="13"/>
      <c r="I228" s="13"/>
      <c r="J228" s="1815"/>
      <c r="K228" s="1822"/>
      <c r="L228" s="1812"/>
      <c r="M228" s="1812"/>
      <c r="N228" s="1812"/>
      <c r="O228" s="13"/>
      <c r="P228" s="13"/>
      <c r="Q228" s="13"/>
      <c r="R228" s="1814"/>
      <c r="S228" s="1803"/>
      <c r="T228" s="9"/>
      <c r="U228" s="983"/>
      <c r="V228" s="473"/>
      <c r="W228" s="1800"/>
      <c r="X228" s="1800"/>
      <c r="Y228" s="1808"/>
      <c r="Z228" s="664"/>
      <c r="AA228" s="664"/>
      <c r="AB228" s="664"/>
      <c r="AC228" s="664"/>
      <c r="AD228" s="1813"/>
      <c r="AE228" s="1244"/>
      <c r="AF228" s="1244"/>
      <c r="AG228" s="1245"/>
    </row>
    <row r="229" spans="1:33" ht="11.25" customHeight="1">
      <c r="A229" s="1257"/>
      <c r="B229" s="252"/>
      <c r="C229" s="1013"/>
      <c r="D229" s="1822"/>
      <c r="E229" s="1803"/>
      <c r="F229" s="1803"/>
      <c r="G229" s="13"/>
      <c r="H229" s="13"/>
      <c r="I229" s="13"/>
      <c r="J229" s="1815"/>
      <c r="K229" s="1822"/>
      <c r="L229" s="1812"/>
      <c r="M229" s="1812"/>
      <c r="N229" s="1812"/>
      <c r="O229" s="13"/>
      <c r="P229" s="13"/>
      <c r="Q229" s="13"/>
      <c r="R229" s="1814"/>
      <c r="S229" s="1803"/>
      <c r="T229" s="9"/>
      <c r="U229" s="983"/>
      <c r="V229" s="473"/>
      <c r="W229" s="1800"/>
      <c r="X229" s="1800"/>
      <c r="Y229" s="1808"/>
      <c r="Z229" s="664"/>
      <c r="AA229" s="664"/>
      <c r="AB229" s="664"/>
      <c r="AC229" s="664"/>
      <c r="AD229" s="1813"/>
      <c r="AE229" s="1244"/>
      <c r="AF229" s="1244"/>
      <c r="AG229" s="1245"/>
    </row>
    <row r="230" spans="1:33" ht="11.25" customHeight="1">
      <c r="A230" s="1257"/>
      <c r="B230" s="252"/>
      <c r="C230" s="1013"/>
      <c r="D230" s="1822"/>
      <c r="E230" s="1803"/>
      <c r="F230" s="1803"/>
      <c r="G230" s="13"/>
      <c r="H230" s="13"/>
      <c r="I230" s="13"/>
      <c r="J230" s="1815"/>
      <c r="K230" s="1822"/>
      <c r="L230" s="1812"/>
      <c r="M230" s="1812"/>
      <c r="N230" s="1812"/>
      <c r="O230" s="13"/>
      <c r="P230" s="13"/>
      <c r="Q230" s="13"/>
      <c r="R230" s="1814"/>
      <c r="S230" s="1803"/>
      <c r="T230" s="9"/>
      <c r="U230" s="983"/>
      <c r="V230" s="473"/>
      <c r="W230" s="1800"/>
      <c r="X230" s="1800"/>
      <c r="Y230" s="1808"/>
      <c r="Z230" s="664"/>
      <c r="AA230" s="664"/>
      <c r="AB230" s="664"/>
      <c r="AC230" s="664"/>
      <c r="AD230" s="1813"/>
      <c r="AE230" s="1244"/>
      <c r="AF230" s="1244"/>
      <c r="AG230" s="1245"/>
    </row>
    <row r="231" spans="1:33" ht="11.25" customHeight="1">
      <c r="A231" s="1257"/>
      <c r="B231" s="252"/>
      <c r="C231" s="1013"/>
      <c r="D231" s="1822"/>
      <c r="E231" s="1803"/>
      <c r="F231" s="1803"/>
      <c r="G231" s="13"/>
      <c r="H231" s="13"/>
      <c r="I231" s="13"/>
      <c r="J231" s="1815"/>
      <c r="K231" s="1822"/>
      <c r="L231" s="1812"/>
      <c r="M231" s="1812"/>
      <c r="N231" s="1812"/>
      <c r="O231" s="13"/>
      <c r="P231" s="13"/>
      <c r="Q231" s="13"/>
      <c r="R231" s="1814"/>
      <c r="S231" s="1803"/>
      <c r="T231" s="9"/>
      <c r="U231" s="983"/>
      <c r="V231" s="473"/>
      <c r="W231" s="1800"/>
      <c r="X231" s="1800"/>
      <c r="Y231" s="1808"/>
      <c r="Z231" s="664"/>
      <c r="AA231" s="664"/>
      <c r="AB231" s="664"/>
      <c r="AC231" s="664"/>
      <c r="AD231" s="1813"/>
      <c r="AE231" s="1244"/>
      <c r="AF231" s="1244"/>
      <c r="AG231" s="1245"/>
    </row>
    <row r="232" spans="1:33" ht="11.25" customHeight="1">
      <c r="A232" s="1257"/>
      <c r="B232" s="252"/>
      <c r="C232" s="1013"/>
      <c r="D232" s="1822"/>
      <c r="E232" s="1803"/>
      <c r="F232" s="1803"/>
      <c r="G232" s="13"/>
      <c r="H232" s="13"/>
      <c r="I232" s="13"/>
      <c r="J232" s="1815"/>
      <c r="K232" s="1822"/>
      <c r="L232" s="1812"/>
      <c r="M232" s="1812"/>
      <c r="N232" s="1812"/>
      <c r="O232" s="13"/>
      <c r="P232" s="13"/>
      <c r="Q232" s="13"/>
      <c r="R232" s="1814"/>
      <c r="S232" s="1803"/>
      <c r="T232" s="9"/>
      <c r="U232" s="983"/>
      <c r="V232" s="473"/>
      <c r="W232" s="1800"/>
      <c r="X232" s="1800"/>
      <c r="Y232" s="1808"/>
      <c r="Z232" s="664"/>
      <c r="AA232" s="664"/>
      <c r="AB232" s="664"/>
      <c r="AC232" s="664"/>
      <c r="AD232" s="1813"/>
      <c r="AE232" s="1244"/>
      <c r="AF232" s="1244"/>
      <c r="AG232" s="1245"/>
    </row>
    <row r="233" spans="1:33" ht="11.25" customHeight="1">
      <c r="A233" s="1257"/>
      <c r="B233" s="252"/>
      <c r="C233" s="1013"/>
      <c r="D233" s="1822"/>
      <c r="E233" s="1803"/>
      <c r="F233" s="1803"/>
      <c r="G233" s="13"/>
      <c r="H233" s="13"/>
      <c r="I233" s="13"/>
      <c r="J233" s="1815"/>
      <c r="K233" s="1822"/>
      <c r="L233" s="1812"/>
      <c r="M233" s="1812"/>
      <c r="N233" s="1812"/>
      <c r="O233" s="13"/>
      <c r="P233" s="13"/>
      <c r="Q233" s="13"/>
      <c r="R233" s="1814"/>
      <c r="S233" s="1803"/>
      <c r="T233" s="9"/>
      <c r="U233" s="983"/>
      <c r="V233" s="473"/>
      <c r="W233" s="1800"/>
      <c r="X233" s="1800"/>
      <c r="Y233" s="1808"/>
      <c r="Z233" s="664"/>
      <c r="AA233" s="664"/>
      <c r="AB233" s="664"/>
      <c r="AC233" s="664"/>
      <c r="AD233" s="1813"/>
      <c r="AE233" s="1244"/>
      <c r="AF233" s="1244"/>
      <c r="AG233" s="1245"/>
    </row>
    <row r="234" spans="1:33" ht="11.25" customHeight="1">
      <c r="A234" s="1257"/>
      <c r="B234" s="252"/>
      <c r="C234" s="1013"/>
      <c r="D234" s="1822"/>
      <c r="E234" s="1803"/>
      <c r="F234" s="1803"/>
      <c r="G234" s="13"/>
      <c r="H234" s="13"/>
      <c r="I234" s="13"/>
      <c r="J234" s="1815"/>
      <c r="K234" s="1822"/>
      <c r="L234" s="1812"/>
      <c r="M234" s="1812"/>
      <c r="N234" s="1812"/>
      <c r="O234" s="13"/>
      <c r="P234" s="13"/>
      <c r="Q234" s="13"/>
      <c r="R234" s="1814"/>
      <c r="S234" s="1803"/>
      <c r="T234" s="9"/>
      <c r="U234" s="983"/>
      <c r="V234" s="473"/>
      <c r="W234" s="1800"/>
      <c r="X234" s="1800"/>
      <c r="Y234" s="1808"/>
      <c r="Z234" s="664"/>
      <c r="AA234" s="664"/>
      <c r="AB234" s="664"/>
      <c r="AC234" s="664"/>
      <c r="AD234" s="1813"/>
      <c r="AE234" s="1244"/>
      <c r="AF234" s="1244"/>
      <c r="AG234" s="1245"/>
    </row>
    <row r="235" spans="1:33" ht="11.25" customHeight="1">
      <c r="A235" s="1257"/>
      <c r="B235" s="252"/>
      <c r="C235" s="1013"/>
      <c r="D235" s="1822"/>
      <c r="E235" s="1803"/>
      <c r="F235" s="1803"/>
      <c r="G235" s="13"/>
      <c r="H235" s="13"/>
      <c r="I235" s="13"/>
      <c r="J235" s="1815"/>
      <c r="K235" s="1822"/>
      <c r="L235" s="1812"/>
      <c r="M235" s="1812"/>
      <c r="N235" s="1812"/>
      <c r="O235" s="13"/>
      <c r="P235" s="13"/>
      <c r="Q235" s="13"/>
      <c r="R235" s="1814"/>
      <c r="S235" s="1803"/>
      <c r="T235" s="9"/>
      <c r="U235" s="983"/>
      <c r="V235" s="473"/>
      <c r="W235" s="1800"/>
      <c r="X235" s="1800"/>
      <c r="Y235" s="1808"/>
      <c r="Z235" s="664"/>
      <c r="AA235" s="664"/>
      <c r="AB235" s="664"/>
      <c r="AC235" s="664"/>
      <c r="AD235" s="1813"/>
      <c r="AE235" s="1244"/>
      <c r="AF235" s="1244"/>
      <c r="AG235" s="1245"/>
    </row>
    <row r="236" spans="1:33" ht="9.75" customHeight="1">
      <c r="A236" s="1257"/>
      <c r="B236" s="252"/>
      <c r="C236" s="1013"/>
      <c r="D236" s="1822"/>
      <c r="E236" s="1803"/>
      <c r="F236" s="1803"/>
      <c r="G236" s="13"/>
      <c r="H236" s="13"/>
      <c r="I236" s="13"/>
      <c r="J236" s="1815"/>
      <c r="K236" s="1822"/>
      <c r="L236" s="1812"/>
      <c r="M236" s="1812"/>
      <c r="N236" s="1812"/>
      <c r="O236" s="13"/>
      <c r="P236" s="13"/>
      <c r="Q236" s="13"/>
      <c r="R236" s="1814"/>
      <c r="S236" s="1803"/>
      <c r="T236" s="9"/>
      <c r="U236" s="983"/>
      <c r="V236" s="473"/>
      <c r="W236" s="1800"/>
      <c r="X236" s="1800"/>
      <c r="Y236" s="1808"/>
      <c r="Z236" s="664"/>
      <c r="AA236" s="664"/>
      <c r="AB236" s="664"/>
      <c r="AC236" s="664"/>
      <c r="AD236" s="1813"/>
      <c r="AE236" s="1244"/>
      <c r="AF236" s="1244"/>
      <c r="AG236" s="1245"/>
    </row>
    <row r="237" spans="1:33" ht="9.75" customHeight="1">
      <c r="A237" s="1257"/>
      <c r="B237" s="252"/>
      <c r="C237" s="1013"/>
      <c r="D237" s="1822"/>
      <c r="E237" s="1803"/>
      <c r="F237" s="1803"/>
      <c r="G237" s="13"/>
      <c r="H237" s="13"/>
      <c r="I237" s="13"/>
      <c r="J237" s="1815"/>
      <c r="K237" s="1822"/>
      <c r="L237" s="1812"/>
      <c r="M237" s="1812"/>
      <c r="N237" s="1812"/>
      <c r="O237" s="13"/>
      <c r="P237" s="13"/>
      <c r="Q237" s="13"/>
      <c r="R237" s="1814"/>
      <c r="S237" s="1803"/>
      <c r="T237" s="9"/>
      <c r="U237" s="983"/>
      <c r="V237" s="473"/>
      <c r="W237" s="1800"/>
      <c r="X237" s="1800"/>
      <c r="Y237" s="1808"/>
      <c r="Z237" s="664"/>
      <c r="AA237" s="664"/>
      <c r="AB237" s="664"/>
      <c r="AC237" s="664"/>
      <c r="AD237" s="1813"/>
      <c r="AE237" s="1244"/>
      <c r="AF237" s="1244"/>
      <c r="AG237" s="1245"/>
    </row>
    <row r="238" spans="1:33" ht="9.75" customHeight="1">
      <c r="A238" s="1257"/>
      <c r="B238" s="252"/>
      <c r="C238" s="1013"/>
      <c r="D238" s="1822"/>
      <c r="E238" s="1803"/>
      <c r="F238" s="1803"/>
      <c r="G238" s="13"/>
      <c r="H238" s="13"/>
      <c r="I238" s="13"/>
      <c r="J238" s="1815"/>
      <c r="K238" s="1822"/>
      <c r="L238" s="1812"/>
      <c r="M238" s="1812"/>
      <c r="N238" s="1812"/>
      <c r="O238" s="13"/>
      <c r="P238" s="13"/>
      <c r="Q238" s="13"/>
      <c r="R238" s="1814"/>
      <c r="S238" s="1803"/>
      <c r="T238" s="9"/>
      <c r="U238" s="983"/>
      <c r="V238" s="473"/>
      <c r="W238" s="1800"/>
      <c r="X238" s="1800"/>
      <c r="Y238" s="1808"/>
      <c r="Z238" s="664"/>
      <c r="AA238" s="664"/>
      <c r="AB238" s="664"/>
      <c r="AC238" s="664"/>
      <c r="AD238" s="1813"/>
      <c r="AE238" s="1244"/>
      <c r="AF238" s="1244"/>
      <c r="AG238" s="1245"/>
    </row>
    <row r="239" spans="1:33" ht="9.75" customHeight="1">
      <c r="A239" s="1257"/>
      <c r="B239" s="252"/>
      <c r="C239" s="1013"/>
      <c r="D239" s="1822"/>
      <c r="E239" s="1803"/>
      <c r="F239" s="1803"/>
      <c r="G239" s="13"/>
      <c r="H239" s="13"/>
      <c r="I239" s="13"/>
      <c r="J239" s="1815"/>
      <c r="K239" s="1822"/>
      <c r="L239" s="1812"/>
      <c r="M239" s="1812"/>
      <c r="N239" s="1812"/>
      <c r="O239" s="13"/>
      <c r="P239" s="13"/>
      <c r="Q239" s="13"/>
      <c r="R239" s="1814"/>
      <c r="S239" s="1803"/>
      <c r="T239" s="9"/>
      <c r="U239" s="983"/>
      <c r="V239" s="473"/>
      <c r="W239" s="1800"/>
      <c r="X239" s="1800"/>
      <c r="Y239" s="1808"/>
      <c r="Z239" s="664"/>
      <c r="AA239" s="664"/>
      <c r="AB239" s="664"/>
      <c r="AC239" s="664"/>
      <c r="AD239" s="1813"/>
      <c r="AE239" s="1244"/>
      <c r="AF239" s="1244"/>
      <c r="AG239" s="1245"/>
    </row>
    <row r="240" spans="1:33" ht="9.75" customHeight="1">
      <c r="A240" s="1257"/>
      <c r="B240" s="252"/>
      <c r="C240" s="1013"/>
      <c r="D240" s="1822"/>
      <c r="E240" s="1803"/>
      <c r="F240" s="1803"/>
      <c r="G240" s="13"/>
      <c r="H240" s="13"/>
      <c r="I240" s="13"/>
      <c r="J240" s="1815"/>
      <c r="K240" s="1822"/>
      <c r="L240" s="1812"/>
      <c r="M240" s="1812"/>
      <c r="N240" s="1812"/>
      <c r="O240" s="13"/>
      <c r="P240" s="13"/>
      <c r="Q240" s="13"/>
      <c r="R240" s="1814"/>
      <c r="S240" s="1803"/>
      <c r="T240" s="9"/>
      <c r="U240" s="983"/>
      <c r="V240" s="473"/>
      <c r="W240" s="1800"/>
      <c r="X240" s="1800"/>
      <c r="Y240" s="1808"/>
      <c r="Z240" s="664"/>
      <c r="AA240" s="664"/>
      <c r="AB240" s="664"/>
      <c r="AC240" s="664"/>
      <c r="AD240" s="1813"/>
      <c r="AE240" s="1244"/>
      <c r="AF240" s="1244"/>
      <c r="AG240" s="1245"/>
    </row>
    <row r="241" spans="1:33" ht="9.75" customHeight="1">
      <c r="A241" s="1257"/>
      <c r="B241" s="252"/>
      <c r="C241" s="1013"/>
      <c r="D241" s="1822"/>
      <c r="E241" s="1803"/>
      <c r="F241" s="1803"/>
      <c r="G241" s="13"/>
      <c r="H241" s="13"/>
      <c r="I241" s="13"/>
      <c r="J241" s="1815"/>
      <c r="K241" s="1822"/>
      <c r="L241" s="1812"/>
      <c r="M241" s="1812"/>
      <c r="N241" s="1812"/>
      <c r="O241" s="13"/>
      <c r="P241" s="13"/>
      <c r="Q241" s="13"/>
      <c r="R241" s="1814"/>
      <c r="S241" s="1803"/>
      <c r="T241" s="9"/>
      <c r="U241" s="983"/>
      <c r="V241" s="473"/>
      <c r="W241" s="1800"/>
      <c r="X241" s="1800"/>
      <c r="Y241" s="1808"/>
      <c r="Z241" s="664"/>
      <c r="AA241" s="664"/>
      <c r="AB241" s="664"/>
      <c r="AC241" s="664"/>
      <c r="AD241" s="1813"/>
      <c r="AE241" s="1244"/>
      <c r="AF241" s="1244"/>
      <c r="AG241" s="1245"/>
    </row>
    <row r="242" spans="1:33" ht="9.75" customHeight="1">
      <c r="A242" s="1257"/>
      <c r="B242" s="252"/>
      <c r="C242" s="1013"/>
      <c r="D242" s="1822"/>
      <c r="E242" s="1803"/>
      <c r="F242" s="1803"/>
      <c r="G242" s="13"/>
      <c r="H242" s="13"/>
      <c r="I242" s="13"/>
      <c r="J242" s="1815"/>
      <c r="K242" s="1822"/>
      <c r="L242" s="1812"/>
      <c r="M242" s="1812"/>
      <c r="N242" s="1812"/>
      <c r="O242" s="13"/>
      <c r="P242" s="13"/>
      <c r="Q242" s="13"/>
      <c r="R242" s="1814"/>
      <c r="S242" s="1803"/>
      <c r="T242" s="9"/>
      <c r="U242" s="983"/>
      <c r="V242" s="473"/>
      <c r="W242" s="1800"/>
      <c r="X242" s="1800"/>
      <c r="Y242" s="1808"/>
      <c r="Z242" s="664"/>
      <c r="AA242" s="664"/>
      <c r="AB242" s="664"/>
      <c r="AC242" s="664"/>
      <c r="AD242" s="1813"/>
      <c r="AE242" s="1244"/>
      <c r="AF242" s="1244"/>
      <c r="AG242" s="1245"/>
    </row>
    <row r="243" spans="1:33" ht="9.75" customHeight="1">
      <c r="A243" s="1257"/>
      <c r="B243" s="252"/>
      <c r="C243" s="1013"/>
      <c r="D243" s="1822"/>
      <c r="E243" s="1803"/>
      <c r="F243" s="1803"/>
      <c r="G243" s="13"/>
      <c r="H243" s="13"/>
      <c r="I243" s="13"/>
      <c r="J243" s="1815"/>
      <c r="K243" s="1822"/>
      <c r="L243" s="1812"/>
      <c r="M243" s="1812"/>
      <c r="N243" s="1812"/>
      <c r="O243" s="13"/>
      <c r="P243" s="13"/>
      <c r="Q243" s="13"/>
      <c r="R243" s="1814"/>
      <c r="S243" s="1803"/>
      <c r="T243" s="9"/>
      <c r="U243" s="983"/>
      <c r="V243" s="473"/>
      <c r="W243" s="1800"/>
      <c r="X243" s="1800"/>
      <c r="Y243" s="1808"/>
      <c r="Z243" s="664"/>
      <c r="AA243" s="664"/>
      <c r="AB243" s="664"/>
      <c r="AC243" s="664"/>
      <c r="AD243" s="1813"/>
      <c r="AE243" s="1244"/>
      <c r="AF243" s="1244"/>
      <c r="AG243" s="1245"/>
    </row>
    <row r="244" spans="1:33" ht="9.75" customHeight="1">
      <c r="A244" s="1257"/>
      <c r="B244" s="252"/>
      <c r="C244" s="1013"/>
      <c r="D244" s="1822"/>
      <c r="E244" s="1803"/>
      <c r="F244" s="1803"/>
      <c r="G244" s="13"/>
      <c r="H244" s="13"/>
      <c r="I244" s="13"/>
      <c r="J244" s="1815"/>
      <c r="K244" s="1822"/>
      <c r="L244" s="1812"/>
      <c r="M244" s="1812"/>
      <c r="N244" s="1812"/>
      <c r="O244" s="13"/>
      <c r="P244" s="13"/>
      <c r="Q244" s="13"/>
      <c r="R244" s="1814"/>
      <c r="S244" s="1803"/>
      <c r="T244" s="9"/>
      <c r="U244" s="983"/>
      <c r="V244" s="473"/>
      <c r="W244" s="1800"/>
      <c r="X244" s="1800"/>
      <c r="Y244" s="1808"/>
      <c r="Z244" s="664"/>
      <c r="AA244" s="664"/>
      <c r="AB244" s="664"/>
      <c r="AC244" s="664"/>
      <c r="AD244" s="1813"/>
      <c r="AE244" s="1244"/>
      <c r="AF244" s="1244"/>
      <c r="AG244" s="1245"/>
    </row>
    <row r="245" spans="1:33" ht="9.75" customHeight="1">
      <c r="A245" s="1257"/>
      <c r="B245" s="252"/>
      <c r="C245" s="1013"/>
      <c r="D245" s="1822"/>
      <c r="E245" s="1803"/>
      <c r="F245" s="1803"/>
      <c r="G245" s="13"/>
      <c r="H245" s="13"/>
      <c r="I245" s="13"/>
      <c r="J245" s="1815"/>
      <c r="K245" s="1822"/>
      <c r="L245" s="1812"/>
      <c r="M245" s="1812"/>
      <c r="N245" s="1812"/>
      <c r="O245" s="13"/>
      <c r="P245" s="13"/>
      <c r="Q245" s="13"/>
      <c r="R245" s="1814"/>
      <c r="S245" s="1803"/>
      <c r="T245" s="9"/>
      <c r="U245" s="983"/>
      <c r="V245" s="473"/>
      <c r="W245" s="1800"/>
      <c r="X245" s="1800"/>
      <c r="Y245" s="1808"/>
      <c r="Z245" s="664"/>
      <c r="AA245" s="664"/>
      <c r="AB245" s="664"/>
      <c r="AC245" s="664"/>
      <c r="AD245" s="1813"/>
      <c r="AE245" s="1244"/>
      <c r="AF245" s="1244"/>
      <c r="AG245" s="1245"/>
    </row>
    <row r="246" spans="1:33" ht="9.75" customHeight="1">
      <c r="A246" s="1257"/>
      <c r="B246" s="252"/>
      <c r="C246" s="1013"/>
      <c r="D246" s="1822"/>
      <c r="E246" s="1803"/>
      <c r="F246" s="1803"/>
      <c r="G246" s="13"/>
      <c r="H246" s="13"/>
      <c r="I246" s="13"/>
      <c r="J246" s="1815"/>
      <c r="K246" s="1822"/>
      <c r="L246" s="1812"/>
      <c r="M246" s="1812"/>
      <c r="N246" s="1812"/>
      <c r="O246" s="13"/>
      <c r="P246" s="13"/>
      <c r="Q246" s="13"/>
      <c r="R246" s="1814"/>
      <c r="S246" s="1803"/>
      <c r="T246" s="9"/>
      <c r="U246" s="983"/>
      <c r="V246" s="473"/>
      <c r="W246" s="1800"/>
      <c r="X246" s="1800"/>
      <c r="Y246" s="1808"/>
      <c r="Z246" s="664"/>
      <c r="AA246" s="664"/>
      <c r="AB246" s="664"/>
      <c r="AC246" s="664"/>
      <c r="AD246" s="1813"/>
      <c r="AE246" s="1244"/>
      <c r="AF246" s="1244"/>
      <c r="AG246" s="1245"/>
    </row>
    <row r="247" spans="1:33" ht="9.75" customHeight="1">
      <c r="A247" s="1257"/>
      <c r="B247" s="252"/>
      <c r="C247" s="1013"/>
      <c r="D247" s="1822"/>
      <c r="E247" s="1803"/>
      <c r="F247" s="1803"/>
      <c r="G247" s="13"/>
      <c r="H247" s="13"/>
      <c r="I247" s="13"/>
      <c r="J247" s="1815"/>
      <c r="K247" s="1822"/>
      <c r="L247" s="1812"/>
      <c r="M247" s="1812"/>
      <c r="N247" s="1812"/>
      <c r="O247" s="13"/>
      <c r="P247" s="13"/>
      <c r="Q247" s="13"/>
      <c r="R247" s="1814"/>
      <c r="S247" s="1803"/>
      <c r="T247" s="9"/>
      <c r="U247" s="983"/>
      <c r="V247" s="473"/>
      <c r="W247" s="1800"/>
      <c r="X247" s="1800"/>
      <c r="Y247" s="1808"/>
      <c r="Z247" s="664"/>
      <c r="AA247" s="664"/>
      <c r="AB247" s="664"/>
      <c r="AC247" s="664"/>
      <c r="AD247" s="1813"/>
      <c r="AE247" s="1244"/>
      <c r="AF247" s="1244"/>
      <c r="AG247" s="1245"/>
    </row>
    <row r="248" spans="1:33" ht="9.75" customHeight="1">
      <c r="A248" s="1257"/>
      <c r="B248" s="252"/>
      <c r="C248" s="1013"/>
      <c r="D248" s="1822"/>
      <c r="E248" s="1803"/>
      <c r="F248" s="1803"/>
      <c r="G248" s="13"/>
      <c r="H248" s="13"/>
      <c r="I248" s="13"/>
      <c r="J248" s="1815"/>
      <c r="K248" s="1822"/>
      <c r="L248" s="1812"/>
      <c r="M248" s="1812"/>
      <c r="N248" s="1812"/>
      <c r="O248" s="13"/>
      <c r="P248" s="13"/>
      <c r="Q248" s="13"/>
      <c r="R248" s="1814"/>
      <c r="S248" s="1803"/>
      <c r="T248" s="9"/>
      <c r="U248" s="983"/>
      <c r="V248" s="473"/>
      <c r="W248" s="1800"/>
      <c r="X248" s="1800"/>
      <c r="Y248" s="1808"/>
      <c r="Z248" s="664"/>
      <c r="AA248" s="664"/>
      <c r="AB248" s="664"/>
      <c r="AC248" s="664"/>
      <c r="AD248" s="1813"/>
      <c r="AE248" s="1244"/>
      <c r="AF248" s="1244"/>
      <c r="AG248" s="1245"/>
    </row>
    <row r="249" spans="1:33" ht="9.75" customHeight="1">
      <c r="A249" s="1257"/>
      <c r="B249" s="252"/>
      <c r="C249" s="1013"/>
      <c r="D249" s="1822"/>
      <c r="E249" s="1803"/>
      <c r="F249" s="1803"/>
      <c r="G249" s="13"/>
      <c r="H249" s="13"/>
      <c r="I249" s="13"/>
      <c r="J249" s="1815"/>
      <c r="K249" s="1822"/>
      <c r="L249" s="1812"/>
      <c r="M249" s="1812"/>
      <c r="N249" s="1812"/>
      <c r="O249" s="13"/>
      <c r="P249" s="13"/>
      <c r="Q249" s="13"/>
      <c r="R249" s="1814"/>
      <c r="S249" s="1803"/>
      <c r="T249" s="9"/>
      <c r="U249" s="983"/>
      <c r="V249" s="473"/>
      <c r="W249" s="1800"/>
      <c r="X249" s="1800"/>
      <c r="Y249" s="1808"/>
      <c r="Z249" s="664"/>
      <c r="AA249" s="664"/>
      <c r="AB249" s="664"/>
      <c r="AC249" s="664"/>
      <c r="AD249" s="1813"/>
      <c r="AE249" s="1244"/>
      <c r="AF249" s="1244"/>
      <c r="AG249" s="1245"/>
    </row>
    <row r="250" spans="1:33" ht="9.75" customHeight="1">
      <c r="A250" s="1257"/>
      <c r="B250" s="252"/>
      <c r="C250" s="1013"/>
      <c r="D250" s="1822"/>
      <c r="E250" s="1803"/>
      <c r="F250" s="1803"/>
      <c r="G250" s="13"/>
      <c r="H250" s="13"/>
      <c r="I250" s="13"/>
      <c r="J250" s="1815"/>
      <c r="K250" s="1822"/>
      <c r="L250" s="1812"/>
      <c r="M250" s="1812"/>
      <c r="N250" s="1812"/>
      <c r="O250" s="13"/>
      <c r="P250" s="13"/>
      <c r="Q250" s="13"/>
      <c r="R250" s="1814"/>
      <c r="S250" s="1803"/>
      <c r="T250" s="9"/>
      <c r="U250" s="983"/>
      <c r="V250" s="473"/>
      <c r="W250" s="1800"/>
      <c r="X250" s="1800"/>
      <c r="Y250" s="1808"/>
      <c r="Z250" s="664"/>
      <c r="AA250" s="664"/>
      <c r="AB250" s="664"/>
      <c r="AC250" s="664"/>
      <c r="AD250" s="1813"/>
      <c r="AE250" s="1244"/>
      <c r="AF250" s="1244"/>
      <c r="AG250" s="1245"/>
    </row>
    <row r="251" spans="1:33" ht="9.75" customHeight="1" thickBot="1">
      <c r="A251" s="1631"/>
      <c r="B251" s="2089"/>
      <c r="C251" s="2090"/>
      <c r="D251" s="2091"/>
      <c r="E251" s="2092"/>
      <c r="F251" s="2092"/>
      <c r="G251" s="1954"/>
      <c r="H251" s="1954"/>
      <c r="I251" s="1954"/>
      <c r="J251" s="2093"/>
      <c r="K251" s="2091"/>
      <c r="L251" s="2094"/>
      <c r="M251" s="2094"/>
      <c r="N251" s="2094"/>
      <c r="O251" s="1954"/>
      <c r="P251" s="1954"/>
      <c r="Q251" s="1954"/>
      <c r="R251" s="2095"/>
      <c r="S251" s="2092"/>
      <c r="T251" s="2096"/>
      <c r="U251" s="2097"/>
      <c r="V251" s="2098"/>
      <c r="W251" s="2099"/>
      <c r="X251" s="2099"/>
      <c r="Y251" s="2100"/>
      <c r="Z251" s="2101"/>
      <c r="AA251" s="2101"/>
      <c r="AB251" s="2101"/>
      <c r="AC251" s="2101"/>
      <c r="AD251" s="2102"/>
      <c r="AE251" s="1632"/>
      <c r="AF251" s="1632"/>
      <c r="AG251" s="489"/>
    </row>
  </sheetData>
  <sheetProtection selectLockedCells="1" selectUnlockedCells="1"/>
  <mergeCells count="154">
    <mergeCell ref="I67:K68"/>
    <mergeCell ref="I82:J82"/>
    <mergeCell ref="C190:C191"/>
    <mergeCell ref="D190:D191"/>
    <mergeCell ref="J190:J191"/>
    <mergeCell ref="K190:K191"/>
    <mergeCell ref="U37:V37"/>
    <mergeCell ref="AC37:AD37"/>
    <mergeCell ref="I55:AD56"/>
    <mergeCell ref="B38:V42"/>
    <mergeCell ref="I51:AD52"/>
    <mergeCell ref="AC50:AD50"/>
    <mergeCell ref="AC108:AD108"/>
    <mergeCell ref="X79:Z80"/>
    <mergeCell ref="AC68:AD68"/>
    <mergeCell ref="AD119:AD120"/>
    <mergeCell ref="I83:J84"/>
    <mergeCell ref="L83:M84"/>
    <mergeCell ref="T83:V84"/>
    <mergeCell ref="X83:Z84"/>
    <mergeCell ref="AC105:AD105"/>
    <mergeCell ref="X78:Z78"/>
    <mergeCell ref="P82:R82"/>
    <mergeCell ref="L79:M80"/>
    <mergeCell ref="O23:P23"/>
    <mergeCell ref="AA78:AB78"/>
    <mergeCell ref="AB83:AB84"/>
    <mergeCell ref="AB122:AC122"/>
    <mergeCell ref="X82:Z82"/>
    <mergeCell ref="AA123:AC124"/>
    <mergeCell ref="B99:AD101"/>
    <mergeCell ref="Z109:AD110"/>
    <mergeCell ref="W83:W84"/>
    <mergeCell ref="D24:M25"/>
    <mergeCell ref="U24:AD25"/>
    <mergeCell ref="B31:AD32"/>
    <mergeCell ref="AC30:AD30"/>
    <mergeCell ref="X38:Y38"/>
    <mergeCell ref="R23:S23"/>
    <mergeCell ref="X69:Y69"/>
    <mergeCell ref="U68:V68"/>
    <mergeCell ref="AC63:AD63"/>
    <mergeCell ref="B67:B68"/>
    <mergeCell ref="C67:C68"/>
    <mergeCell ref="G67:G68"/>
    <mergeCell ref="D67:E68"/>
    <mergeCell ref="H67:H68"/>
    <mergeCell ref="I79:J80"/>
    <mergeCell ref="AC54:AD54"/>
    <mergeCell ref="AD123:AD124"/>
    <mergeCell ref="AB118:AC118"/>
    <mergeCell ref="W79:W80"/>
    <mergeCell ref="AB79:AB80"/>
    <mergeCell ref="P79:R80"/>
    <mergeCell ref="AC41:AD41"/>
    <mergeCell ref="X42:Y42"/>
    <mergeCell ref="AA119:AC120"/>
    <mergeCell ref="Y112:Y113"/>
    <mergeCell ref="Y109:Y110"/>
    <mergeCell ref="Y106:Y107"/>
    <mergeCell ref="U107:V107"/>
    <mergeCell ref="Z42:AD43"/>
    <mergeCell ref="AC98:AD98"/>
    <mergeCell ref="Z112:AD113"/>
    <mergeCell ref="Z106:AD107"/>
    <mergeCell ref="P78:R78"/>
    <mergeCell ref="A1:AF1"/>
    <mergeCell ref="A3:AF3"/>
    <mergeCell ref="A4:AF4"/>
    <mergeCell ref="AC9:AD9"/>
    <mergeCell ref="O15:P15"/>
    <mergeCell ref="W18:X18"/>
    <mergeCell ref="W19:X19"/>
    <mergeCell ref="F6:Y7"/>
    <mergeCell ref="O16:O17"/>
    <mergeCell ref="P16:P17"/>
    <mergeCell ref="S16:S17"/>
    <mergeCell ref="V16:V17"/>
    <mergeCell ref="U16:U17"/>
    <mergeCell ref="B12:P12"/>
    <mergeCell ref="S10:AD11"/>
    <mergeCell ref="AA16:AD17"/>
    <mergeCell ref="W16:W17"/>
    <mergeCell ref="R16:R17"/>
    <mergeCell ref="A2:AF2"/>
    <mergeCell ref="X16:X17"/>
    <mergeCell ref="T16:T17"/>
    <mergeCell ref="R218:R220"/>
    <mergeCell ref="S218:S220"/>
    <mergeCell ref="C219:C220"/>
    <mergeCell ref="D219:D220"/>
    <mergeCell ref="E219:F220"/>
    <mergeCell ref="J219:J220"/>
    <mergeCell ref="K219:K220"/>
    <mergeCell ref="L219:N220"/>
    <mergeCell ref="U133:V133"/>
    <mergeCell ref="U139:U140"/>
    <mergeCell ref="R190:R191"/>
    <mergeCell ref="R139:R140"/>
    <mergeCell ref="S190:S191"/>
    <mergeCell ref="E190:I191"/>
    <mergeCell ref="L190:P191"/>
    <mergeCell ref="T190:Z191"/>
    <mergeCell ref="R198:R199"/>
    <mergeCell ref="U147:V147"/>
    <mergeCell ref="T139:T140"/>
    <mergeCell ref="V139:V140"/>
    <mergeCell ref="F178:Z179"/>
    <mergeCell ref="X210:Z211"/>
    <mergeCell ref="C210:C211"/>
    <mergeCell ref="W210:W211"/>
    <mergeCell ref="S210:S211"/>
    <mergeCell ref="T210:U211"/>
    <mergeCell ref="J210:J211"/>
    <mergeCell ref="D210:D211"/>
    <mergeCell ref="E210:F211"/>
    <mergeCell ref="K210:K211"/>
    <mergeCell ref="L210:N211"/>
    <mergeCell ref="L82:M82"/>
    <mergeCell ref="I78:J78"/>
    <mergeCell ref="L78:M78"/>
    <mergeCell ref="F90:Z91"/>
    <mergeCell ref="T79:V80"/>
    <mergeCell ref="U125:V125"/>
    <mergeCell ref="Y155:Y156"/>
    <mergeCell ref="Y149:Y150"/>
    <mergeCell ref="Y152:Y153"/>
    <mergeCell ref="Y158:Y159"/>
    <mergeCell ref="Y161:Y162"/>
    <mergeCell ref="Y139:Z140"/>
    <mergeCell ref="Z152:AD153"/>
    <mergeCell ref="AC148:AD148"/>
    <mergeCell ref="AC147:AD147"/>
    <mergeCell ref="Y146:Y147"/>
    <mergeCell ref="P83:R84"/>
    <mergeCell ref="C126:V129"/>
    <mergeCell ref="D202:AD203"/>
    <mergeCell ref="C134:V137"/>
    <mergeCell ref="Z149:AD150"/>
    <mergeCell ref="Z158:AD159"/>
    <mergeCell ref="Z161:AD162"/>
    <mergeCell ref="S198:S199"/>
    <mergeCell ref="T198:V199"/>
    <mergeCell ref="AC201:AD201"/>
    <mergeCell ref="W139:W140"/>
    <mergeCell ref="AD189:AD191"/>
    <mergeCell ref="AB133:AC133"/>
    <mergeCell ref="AA134:AC135"/>
    <mergeCell ref="AD134:AD135"/>
    <mergeCell ref="AA139:AA140"/>
    <mergeCell ref="AB139:AB140"/>
    <mergeCell ref="AC139:AC140"/>
    <mergeCell ref="C198:C199"/>
    <mergeCell ref="D198:D199"/>
  </mergeCells>
  <printOptions horizontalCentered="1"/>
  <pageMargins left="0" right="0" top="0.31496062992126" bottom="0.31496062992126" header="0.511811023622047" footer="0.511811023622047"/>
  <pageSetup paperSize="9" scale="76" firstPageNumber="2" orientation="portrait" useFirstPageNumber="1" horizontalDpi="300" verticalDpi="300" r:id="rId1"/>
  <headerFooter alignWithMargins="0"/>
  <rowBreaks count="2" manualBreakCount="2">
    <brk id="85" min="2" max="32" man="1"/>
    <brk id="173" min="2" max="32" man="1"/>
  </rowBreaks>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065CF-D868-492F-B004-F89C62271DF7}">
  <sheetPr>
    <tabColor rgb="FF002060"/>
  </sheetPr>
  <dimension ref="A1:AX184"/>
  <sheetViews>
    <sheetView showGridLines="0" view="pageBreakPreview" topLeftCell="A55" zoomScaleNormal="100" workbookViewId="0">
      <selection activeCell="F19" sqref="E19:H20"/>
    </sheetView>
  </sheetViews>
  <sheetFormatPr defaultColWidth="9.109375" defaultRowHeight="10.199999999999999"/>
  <cols>
    <col min="1" max="1" width="3.6640625" style="3538" customWidth="1"/>
    <col min="2" max="2" width="3.44140625" style="3466" customWidth="1"/>
    <col min="3" max="3" width="1.6640625" style="3466" customWidth="1"/>
    <col min="4" max="4" width="3.88671875" style="3466" customWidth="1"/>
    <col min="5" max="5" width="4.88671875" style="3466" customWidth="1"/>
    <col min="6" max="6" width="3.88671875" style="3466" customWidth="1"/>
    <col min="7" max="7" width="3.44140625" style="3466" customWidth="1"/>
    <col min="8" max="20" width="3.88671875" style="3466" customWidth="1"/>
    <col min="21" max="21" width="5" style="3466" customWidth="1"/>
    <col min="22" max="37" width="3.88671875" style="3466" customWidth="1"/>
    <col min="38" max="39" width="3.6640625" style="3466" customWidth="1"/>
    <col min="40" max="16384" width="9.109375" style="3466"/>
  </cols>
  <sheetData>
    <row r="1" spans="1:45" ht="12">
      <c r="A1" s="6160" t="s">
        <v>6726</v>
      </c>
      <c r="B1" s="6160"/>
      <c r="C1" s="6160"/>
      <c r="D1" s="6160"/>
      <c r="E1" s="6160"/>
      <c r="F1" s="6160"/>
      <c r="G1" s="6160"/>
      <c r="H1" s="6160"/>
      <c r="I1" s="6160"/>
      <c r="J1" s="6160"/>
      <c r="K1" s="6160"/>
      <c r="L1" s="6160"/>
      <c r="M1" s="6160"/>
      <c r="N1" s="6160"/>
      <c r="O1" s="6160"/>
      <c r="P1" s="6160"/>
      <c r="Q1" s="6160"/>
      <c r="R1" s="6160"/>
      <c r="S1" s="6160"/>
      <c r="T1" s="6160"/>
      <c r="U1" s="6160"/>
      <c r="V1" s="6160"/>
      <c r="W1" s="6160"/>
      <c r="X1" s="6160"/>
      <c r="Y1" s="6160"/>
      <c r="Z1" s="6160"/>
      <c r="AA1" s="6160"/>
      <c r="AB1" s="6160"/>
      <c r="AC1" s="6160"/>
      <c r="AD1" s="6160"/>
      <c r="AE1" s="6160"/>
      <c r="AF1" s="6160"/>
      <c r="AG1" s="6160"/>
      <c r="AH1" s="6160"/>
      <c r="AI1" s="6160"/>
      <c r="AJ1" s="6160"/>
      <c r="AK1" s="6160"/>
    </row>
    <row r="2" spans="1:45">
      <c r="A2" s="6161" t="s">
        <v>4454</v>
      </c>
      <c r="B2" s="6161"/>
      <c r="C2" s="6161"/>
      <c r="D2" s="6161"/>
      <c r="E2" s="6161"/>
      <c r="F2" s="6161"/>
      <c r="G2" s="6161"/>
      <c r="H2" s="6161"/>
      <c r="I2" s="6161"/>
      <c r="J2" s="6161"/>
      <c r="K2" s="6161"/>
      <c r="L2" s="6161"/>
      <c r="M2" s="6161"/>
      <c r="N2" s="6161"/>
      <c r="O2" s="6161"/>
      <c r="P2" s="6161"/>
      <c r="Q2" s="6161"/>
      <c r="R2" s="6161"/>
      <c r="S2" s="6161"/>
      <c r="T2" s="6161"/>
      <c r="U2" s="6161"/>
      <c r="V2" s="6161"/>
      <c r="W2" s="6161"/>
      <c r="X2" s="6161"/>
      <c r="Y2" s="6161"/>
      <c r="Z2" s="6161"/>
      <c r="AA2" s="6161"/>
      <c r="AB2" s="6161"/>
      <c r="AC2" s="6161"/>
      <c r="AD2" s="6161"/>
      <c r="AE2" s="6161"/>
      <c r="AF2" s="6161"/>
      <c r="AG2" s="6161"/>
      <c r="AH2" s="6161"/>
      <c r="AI2" s="6161"/>
      <c r="AJ2" s="6161"/>
      <c r="AK2" s="6161"/>
    </row>
    <row r="3" spans="1:45">
      <c r="A3" s="6162" t="s">
        <v>6727</v>
      </c>
      <c r="B3" s="6162"/>
      <c r="C3" s="6162"/>
      <c r="D3" s="6162"/>
      <c r="E3" s="6162"/>
      <c r="F3" s="6162"/>
      <c r="G3" s="6162"/>
      <c r="H3" s="6162"/>
      <c r="I3" s="6162"/>
      <c r="J3" s="6162"/>
      <c r="K3" s="6162"/>
      <c r="L3" s="6162"/>
      <c r="M3" s="6162"/>
      <c r="N3" s="6162"/>
      <c r="O3" s="6162"/>
      <c r="P3" s="6162"/>
      <c r="Q3" s="6162"/>
      <c r="R3" s="6162"/>
      <c r="S3" s="6162"/>
      <c r="T3" s="6162"/>
      <c r="U3" s="6162"/>
      <c r="V3" s="6162"/>
      <c r="W3" s="6162"/>
      <c r="X3" s="6162"/>
      <c r="Y3" s="6162"/>
      <c r="Z3" s="6162"/>
      <c r="AA3" s="6162"/>
      <c r="AB3" s="6162"/>
      <c r="AC3" s="6162"/>
      <c r="AD3" s="6162"/>
      <c r="AE3" s="6162"/>
      <c r="AF3" s="6162"/>
      <c r="AG3" s="6162"/>
      <c r="AH3" s="6162"/>
      <c r="AI3" s="6162"/>
      <c r="AJ3" s="6162"/>
      <c r="AK3" s="6162"/>
    </row>
    <row r="4" spans="1:45" ht="12.9" customHeight="1">
      <c r="A4" s="3634"/>
      <c r="B4" s="3477"/>
      <c r="C4" s="3477"/>
      <c r="D4" s="3477"/>
      <c r="E4" s="3477"/>
      <c r="F4" s="3477"/>
      <c r="G4" s="3487"/>
      <c r="H4" s="3487"/>
      <c r="I4" s="3487"/>
      <c r="J4" s="3487"/>
      <c r="K4" s="3487"/>
      <c r="L4" s="3472"/>
      <c r="M4" s="3472"/>
      <c r="N4" s="3472"/>
      <c r="O4" s="3470"/>
      <c r="P4" s="3470"/>
      <c r="Q4" s="3470"/>
      <c r="R4" s="3470"/>
      <c r="S4" s="3635"/>
      <c r="T4" s="3636"/>
      <c r="U4" s="3636"/>
      <c r="V4" s="3636"/>
      <c r="W4" s="3470"/>
      <c r="X4" s="3470"/>
      <c r="Y4" s="3470"/>
      <c r="Z4" s="3470"/>
      <c r="AA4" s="3470"/>
      <c r="AB4" s="3470"/>
      <c r="AC4" s="3470"/>
      <c r="AD4" s="3470"/>
      <c r="AE4" s="3470"/>
      <c r="AF4" s="3272"/>
      <c r="AG4" s="3272"/>
      <c r="AH4" s="3272"/>
      <c r="AI4" s="3272"/>
      <c r="AJ4" s="3272"/>
      <c r="AK4" s="3272"/>
      <c r="AL4" s="3272"/>
      <c r="AM4" s="3272"/>
    </row>
    <row r="5" spans="1:45" ht="15" customHeight="1">
      <c r="A5" s="3485"/>
      <c r="B5" s="6164" t="s">
        <v>6728</v>
      </c>
      <c r="C5" s="6165"/>
      <c r="D5" s="6165"/>
      <c r="E5" s="6165"/>
      <c r="F5" s="6165"/>
      <c r="G5" s="6166"/>
      <c r="H5" s="6170" t="s">
        <v>448</v>
      </c>
      <c r="I5" s="6171"/>
      <c r="J5" s="3473"/>
      <c r="K5" s="3474" t="s">
        <v>6840</v>
      </c>
      <c r="L5" s="3637"/>
      <c r="M5" s="3637"/>
      <c r="N5" s="3637"/>
      <c r="O5" s="3470"/>
      <c r="P5" s="3470"/>
      <c r="Q5" s="3470"/>
      <c r="R5" s="3470"/>
      <c r="S5" s="3470"/>
      <c r="T5" s="3470"/>
      <c r="U5" s="3470"/>
      <c r="V5" s="3470"/>
      <c r="W5" s="3470"/>
      <c r="X5" s="3470"/>
      <c r="Y5" s="3470"/>
      <c r="Z5" s="3470"/>
      <c r="AA5" s="3470"/>
      <c r="AB5" s="3470"/>
      <c r="AC5" s="3470"/>
      <c r="AD5" s="3470"/>
      <c r="AE5" s="3470"/>
      <c r="AF5" s="3272"/>
      <c r="AG5" s="3272"/>
      <c r="AH5" s="3272"/>
      <c r="AI5" s="3272"/>
      <c r="AJ5" s="3272"/>
      <c r="AK5" s="3272"/>
      <c r="AL5" s="3272"/>
      <c r="AM5" s="3272"/>
    </row>
    <row r="6" spans="1:45" ht="15" customHeight="1">
      <c r="A6" s="3634"/>
      <c r="B6" s="6167"/>
      <c r="C6" s="6168"/>
      <c r="D6" s="6168"/>
      <c r="E6" s="6168"/>
      <c r="F6" s="6168"/>
      <c r="G6" s="6169"/>
      <c r="H6" s="6172"/>
      <c r="I6" s="6173"/>
      <c r="J6" s="3475"/>
      <c r="K6" s="3124" t="s">
        <v>4731</v>
      </c>
      <c r="L6" s="3638"/>
      <c r="M6" s="3638"/>
      <c r="N6" s="3638"/>
      <c r="O6" s="3639"/>
      <c r="P6" s="3639"/>
      <c r="Q6" s="3639"/>
      <c r="R6" s="3639"/>
      <c r="S6" s="3272"/>
      <c r="T6" s="3272"/>
      <c r="U6" s="3272"/>
      <c r="V6" s="3272"/>
      <c r="W6" s="3272"/>
      <c r="X6" s="3272"/>
      <c r="Y6" s="3272"/>
      <c r="Z6" s="3272"/>
      <c r="AA6" s="3272"/>
      <c r="AB6" s="3272"/>
      <c r="AC6" s="3272"/>
      <c r="AD6" s="3272"/>
      <c r="AE6" s="3272"/>
      <c r="AF6" s="3640"/>
      <c r="AG6" s="3641"/>
      <c r="AH6" s="3487"/>
      <c r="AI6" s="3487"/>
      <c r="AJ6" s="3487"/>
      <c r="AK6" s="3487"/>
      <c r="AL6" s="3487"/>
      <c r="AM6" s="3487"/>
      <c r="AN6" s="3642"/>
      <c r="AO6" s="3642"/>
      <c r="AP6" s="3642"/>
      <c r="AQ6" s="3642"/>
      <c r="AR6" s="3642"/>
      <c r="AS6" s="3642"/>
    </row>
    <row r="7" spans="1:45" ht="12" customHeight="1">
      <c r="A7" s="3485"/>
      <c r="B7" s="3643"/>
      <c r="C7" s="3132"/>
      <c r="D7" s="3132"/>
      <c r="E7" s="3477"/>
      <c r="F7" s="3644"/>
      <c r="G7" s="3645"/>
      <c r="H7" s="3208"/>
      <c r="I7" s="3645"/>
      <c r="J7" s="3645"/>
      <c r="K7" s="3645"/>
      <c r="L7" s="3646"/>
      <c r="M7" s="3646"/>
      <c r="N7" s="3646"/>
      <c r="O7" s="6298"/>
      <c r="P7" s="6298"/>
      <c r="Q7" s="6298"/>
      <c r="R7" s="6298"/>
      <c r="S7" s="6299"/>
      <c r="T7" s="6299"/>
      <c r="U7" s="6299"/>
      <c r="V7" s="6299"/>
      <c r="W7" s="6298"/>
      <c r="X7" s="6298"/>
      <c r="Y7" s="6298"/>
      <c r="Z7" s="3647"/>
      <c r="AA7" s="3647"/>
      <c r="AB7" s="3647"/>
      <c r="AC7" s="3647"/>
      <c r="AD7" s="3647"/>
      <c r="AE7" s="3647"/>
      <c r="AF7" s="6298"/>
      <c r="AG7" s="6300"/>
      <c r="AH7" s="3477"/>
      <c r="AI7" s="3477"/>
      <c r="AJ7" s="3477"/>
      <c r="AK7" s="3477"/>
      <c r="AL7" s="3477"/>
      <c r="AM7" s="3477"/>
    </row>
    <row r="8" spans="1:45" ht="7.5" customHeight="1">
      <c r="A8" s="3485"/>
      <c r="B8" s="3643"/>
      <c r="C8" s="3132"/>
      <c r="D8" s="3132"/>
      <c r="E8" s="3477"/>
      <c r="F8" s="3644"/>
      <c r="G8" s="3645"/>
      <c r="H8" s="3208"/>
      <c r="I8" s="3645"/>
      <c r="J8" s="3645"/>
      <c r="K8" s="3645"/>
      <c r="L8" s="3646"/>
      <c r="M8" s="3646"/>
      <c r="N8" s="3646"/>
      <c r="O8" s="3647"/>
      <c r="P8" s="3647"/>
      <c r="Q8" s="3647"/>
      <c r="R8" s="3647"/>
      <c r="S8" s="3499"/>
      <c r="T8" s="3499"/>
      <c r="U8" s="3499"/>
      <c r="V8" s="3499"/>
      <c r="W8" s="3647"/>
      <c r="X8" s="3647"/>
      <c r="Y8" s="3647"/>
      <c r="Z8" s="3647"/>
      <c r="AA8" s="3647"/>
      <c r="AB8" s="3647"/>
      <c r="AC8" s="3647"/>
      <c r="AD8" s="3647"/>
      <c r="AE8" s="3647"/>
      <c r="AF8" s="3647"/>
      <c r="AG8" s="3648"/>
      <c r="AH8" s="3477"/>
      <c r="AI8" s="3477"/>
      <c r="AJ8" s="3477"/>
      <c r="AK8" s="3477"/>
      <c r="AL8" s="3477"/>
      <c r="AM8" s="3477"/>
    </row>
    <row r="9" spans="1:45" ht="12" customHeight="1">
      <c r="A9" s="3466"/>
      <c r="B9" s="3649" t="s">
        <v>730</v>
      </c>
      <c r="D9" s="3488" t="s">
        <v>4732</v>
      </c>
      <c r="E9" s="3488"/>
      <c r="F9" s="3650"/>
      <c r="G9" s="3491"/>
      <c r="H9" s="3491"/>
      <c r="I9" s="3491"/>
      <c r="J9" s="3491"/>
      <c r="K9" s="3491"/>
      <c r="L9" s="3491"/>
      <c r="M9" s="3491"/>
      <c r="N9" s="3491"/>
      <c r="O9" s="3491"/>
      <c r="P9" s="3491"/>
      <c r="Q9" s="3491"/>
      <c r="R9" s="3491"/>
      <c r="S9" s="3491"/>
      <c r="T9" s="3491"/>
      <c r="U9" s="3491"/>
      <c r="V9" s="3499"/>
      <c r="W9" s="3647"/>
      <c r="X9" s="3647"/>
      <c r="Y9" s="3647"/>
      <c r="Z9" s="3647"/>
      <c r="AA9" s="3647"/>
      <c r="AB9" s="3647"/>
      <c r="AC9" s="3647"/>
      <c r="AD9" s="3647"/>
      <c r="AE9" s="3647"/>
      <c r="AF9" s="3647"/>
      <c r="AG9" s="3648"/>
      <c r="AH9" s="3477"/>
      <c r="AI9" s="3477"/>
      <c r="AJ9" s="3477"/>
      <c r="AK9" s="3477"/>
      <c r="AL9" s="3477"/>
      <c r="AM9" s="3477"/>
    </row>
    <row r="10" spans="1:45" ht="12" customHeight="1">
      <c r="A10" s="3649"/>
      <c r="B10" s="3511"/>
      <c r="D10" s="3548" t="s">
        <v>4733</v>
      </c>
      <c r="E10" s="3488"/>
      <c r="F10" s="3481"/>
      <c r="G10" s="3479"/>
      <c r="H10" s="3479"/>
      <c r="I10" s="3479"/>
      <c r="J10" s="3479"/>
      <c r="K10" s="3479"/>
      <c r="L10" s="3479"/>
      <c r="M10" s="3479"/>
      <c r="N10" s="3479"/>
      <c r="O10" s="3479"/>
      <c r="P10" s="3479"/>
      <c r="Q10" s="3479"/>
      <c r="R10" s="3479"/>
      <c r="S10" s="3479"/>
      <c r="T10" s="3479"/>
      <c r="U10" s="3479"/>
      <c r="V10" s="3499"/>
      <c r="W10" s="3647"/>
      <c r="X10" s="3647"/>
      <c r="Y10" s="3647"/>
      <c r="Z10" s="3647"/>
      <c r="AA10" s="3647"/>
      <c r="AB10" s="3647"/>
      <c r="AC10" s="3647"/>
      <c r="AD10" s="3647"/>
      <c r="AE10" s="3647"/>
      <c r="AF10" s="3647"/>
      <c r="AG10" s="3648"/>
      <c r="AH10" s="3477"/>
      <c r="AI10" s="3477"/>
      <c r="AJ10" s="3477"/>
      <c r="AK10" s="3477"/>
      <c r="AL10" s="3477"/>
      <c r="AM10" s="3477"/>
    </row>
    <row r="11" spans="1:45" ht="4.5" customHeight="1">
      <c r="A11" s="3651"/>
      <c r="B11" s="3511"/>
      <c r="C11" s="3548"/>
      <c r="D11" s="3132"/>
      <c r="E11" s="3488"/>
      <c r="F11" s="3481"/>
      <c r="G11" s="3479"/>
      <c r="H11" s="3479"/>
      <c r="I11" s="3479"/>
      <c r="J11" s="3479"/>
      <c r="K11" s="3479"/>
      <c r="L11" s="3479"/>
      <c r="M11" s="3479"/>
      <c r="N11" s="3479"/>
      <c r="O11" s="3479"/>
      <c r="P11" s="3479"/>
      <c r="Q11" s="3479"/>
      <c r="R11" s="3479"/>
      <c r="S11" s="3479"/>
      <c r="T11" s="3479"/>
      <c r="U11" s="3479"/>
      <c r="V11" s="3499"/>
      <c r="W11" s="3647"/>
      <c r="X11" s="3647"/>
      <c r="Y11" s="3647"/>
      <c r="Z11" s="3647"/>
      <c r="AA11" s="3647"/>
      <c r="AB11" s="3647"/>
      <c r="AC11" s="3647"/>
      <c r="AD11" s="3647"/>
      <c r="AE11" s="3647"/>
      <c r="AF11" s="3647"/>
      <c r="AG11" s="3648"/>
      <c r="AH11" s="3477"/>
      <c r="AI11" s="3477"/>
      <c r="AJ11" s="3477"/>
      <c r="AK11" s="3477"/>
      <c r="AL11" s="3477"/>
      <c r="AM11" s="3477"/>
    </row>
    <row r="12" spans="1:45" ht="12" customHeight="1">
      <c r="A12" s="3583"/>
      <c r="C12" s="3137"/>
      <c r="D12" s="3137"/>
      <c r="E12" s="6268">
        <v>342101</v>
      </c>
      <c r="F12" s="6268"/>
      <c r="G12" s="3137"/>
      <c r="H12" s="3137"/>
      <c r="I12" s="3137"/>
      <c r="J12" s="3137"/>
      <c r="K12" s="3137"/>
      <c r="L12" s="3137"/>
      <c r="M12" s="3137"/>
      <c r="N12" s="3137"/>
      <c r="O12" s="3510"/>
      <c r="P12" s="6268"/>
      <c r="Q12" s="6268"/>
      <c r="R12" s="3132"/>
      <c r="S12" s="3132"/>
      <c r="T12" s="3135"/>
      <c r="U12" s="3132"/>
      <c r="V12" s="3499"/>
      <c r="W12" s="3647"/>
      <c r="X12" s="3647"/>
      <c r="Y12" s="3647"/>
      <c r="Z12" s="3647"/>
      <c r="AA12" s="3647"/>
      <c r="AB12" s="3647"/>
      <c r="AC12" s="3647"/>
      <c r="AD12" s="3647"/>
      <c r="AE12" s="3647"/>
      <c r="AF12" s="3647"/>
      <c r="AG12" s="3648"/>
      <c r="AH12" s="3477"/>
      <c r="AI12" s="3477"/>
      <c r="AJ12" s="3477"/>
      <c r="AK12" s="3477"/>
      <c r="AL12" s="3477"/>
      <c r="AM12" s="3477"/>
    </row>
    <row r="13" spans="1:45" ht="11.25" customHeight="1">
      <c r="A13" s="3583"/>
      <c r="B13" s="3132"/>
      <c r="E13" s="6201">
        <v>1</v>
      </c>
      <c r="F13" s="6175"/>
      <c r="G13" s="6177" t="s">
        <v>6732</v>
      </c>
      <c r="H13" s="6178"/>
      <c r="I13" s="6178"/>
      <c r="J13" s="6201">
        <v>2</v>
      </c>
      <c r="K13" s="6175"/>
      <c r="L13" s="6177" t="s">
        <v>6735</v>
      </c>
      <c r="M13" s="6178"/>
      <c r="N13" s="6178"/>
      <c r="O13" s="6178"/>
      <c r="P13" s="3161"/>
      <c r="Q13" s="3161"/>
      <c r="R13" s="3161"/>
      <c r="S13" s="3161"/>
      <c r="T13" s="3161"/>
      <c r="U13" s="3137"/>
      <c r="V13" s="3499"/>
      <c r="W13" s="3647"/>
      <c r="X13" s="3647"/>
      <c r="Y13" s="3647"/>
      <c r="Z13" s="3647"/>
      <c r="AA13" s="3647"/>
      <c r="AB13" s="3647"/>
      <c r="AC13" s="3647"/>
      <c r="AD13" s="3647"/>
      <c r="AE13" s="3647"/>
      <c r="AF13" s="3647"/>
      <c r="AG13" s="3648"/>
      <c r="AH13" s="3477"/>
      <c r="AI13" s="3477"/>
      <c r="AJ13" s="3477"/>
      <c r="AK13" s="3477"/>
      <c r="AL13" s="3477"/>
      <c r="AM13" s="3477"/>
    </row>
    <row r="14" spans="1:45" ht="11.25" customHeight="1">
      <c r="A14" s="3583"/>
      <c r="B14" s="3132"/>
      <c r="E14" s="6201"/>
      <c r="F14" s="6176"/>
      <c r="G14" s="6177"/>
      <c r="H14" s="6178"/>
      <c r="I14" s="6178"/>
      <c r="J14" s="6201"/>
      <c r="K14" s="6176"/>
      <c r="L14" s="6177"/>
      <c r="M14" s="6178"/>
      <c r="N14" s="6178"/>
      <c r="O14" s="6178"/>
      <c r="P14" s="3132"/>
      <c r="Q14" s="3133"/>
      <c r="R14" s="3133"/>
      <c r="S14" s="3133"/>
      <c r="T14" s="3133"/>
      <c r="U14" s="3519"/>
      <c r="V14" s="3499"/>
      <c r="W14" s="3647"/>
      <c r="X14" s="3647"/>
      <c r="Y14" s="3647"/>
      <c r="Z14" s="3647"/>
      <c r="AA14" s="3647"/>
      <c r="AB14" s="3647"/>
      <c r="AC14" s="3647"/>
      <c r="AD14" s="3647"/>
      <c r="AE14" s="3647"/>
      <c r="AF14" s="3647"/>
      <c r="AG14" s="3648"/>
      <c r="AH14" s="3477"/>
      <c r="AI14" s="3477"/>
      <c r="AJ14" s="3477"/>
      <c r="AK14" s="3477"/>
      <c r="AL14" s="3477"/>
      <c r="AM14" s="3477"/>
    </row>
    <row r="15" spans="1:45" ht="11.25" customHeight="1">
      <c r="A15" s="3588"/>
      <c r="B15" s="3233"/>
      <c r="C15" s="3587"/>
      <c r="D15" s="3587"/>
      <c r="E15" s="3587"/>
      <c r="F15" s="3587"/>
      <c r="G15" s="3232"/>
      <c r="H15" s="3587"/>
      <c r="I15" s="3587"/>
      <c r="J15" s="3587"/>
      <c r="K15" s="3587"/>
      <c r="L15" s="3587"/>
      <c r="M15" s="3233"/>
      <c r="N15" s="3567"/>
      <c r="O15" s="3567"/>
      <c r="P15" s="3233"/>
      <c r="Q15" s="3652"/>
      <c r="R15" s="3652"/>
      <c r="S15" s="3652"/>
      <c r="T15" s="3652"/>
      <c r="U15" s="3653"/>
      <c r="V15" s="3654"/>
      <c r="W15" s="3655"/>
      <c r="X15" s="3655"/>
      <c r="Y15" s="3655"/>
      <c r="Z15" s="3655"/>
      <c r="AA15" s="3655"/>
      <c r="AB15" s="3655"/>
      <c r="AC15" s="3655"/>
      <c r="AD15" s="3655"/>
      <c r="AE15" s="3655"/>
      <c r="AF15" s="3655"/>
      <c r="AG15" s="3656"/>
      <c r="AH15" s="3657"/>
      <c r="AI15" s="3657"/>
      <c r="AJ15" s="3657"/>
      <c r="AK15" s="3657"/>
      <c r="AL15" s="3477"/>
      <c r="AM15" s="3477"/>
    </row>
    <row r="16" spans="1:45" ht="7.5" customHeight="1">
      <c r="A16" s="3485"/>
      <c r="B16" s="3643"/>
      <c r="C16" s="3132"/>
      <c r="D16" s="3132"/>
      <c r="E16" s="3477"/>
      <c r="F16" s="3644"/>
      <c r="G16" s="3645"/>
      <c r="H16" s="3208"/>
      <c r="I16" s="3645"/>
      <c r="J16" s="3645"/>
      <c r="K16" s="3645"/>
      <c r="L16" s="3646"/>
      <c r="M16" s="3646"/>
      <c r="N16" s="3646"/>
      <c r="O16" s="3647"/>
      <c r="P16" s="3647"/>
      <c r="Q16" s="3647"/>
      <c r="R16" s="3647"/>
      <c r="S16" s="3499"/>
      <c r="T16" s="3499"/>
      <c r="U16" s="3499"/>
      <c r="V16" s="3499"/>
      <c r="W16" s="3647"/>
      <c r="X16" s="3647"/>
      <c r="Y16" s="3647"/>
      <c r="Z16" s="3647"/>
      <c r="AA16" s="3647"/>
      <c r="AB16" s="3647"/>
      <c r="AC16" s="3647"/>
      <c r="AD16" s="3647"/>
      <c r="AE16" s="3647"/>
      <c r="AF16" s="3647"/>
      <c r="AG16" s="3648"/>
      <c r="AH16" s="3477"/>
      <c r="AI16" s="3477"/>
      <c r="AJ16" s="3477"/>
      <c r="AK16" s="3477"/>
      <c r="AL16" s="3477"/>
      <c r="AM16" s="3477"/>
    </row>
    <row r="17" spans="1:39" ht="12" customHeight="1">
      <c r="A17" s="3466"/>
      <c r="B17" s="3649" t="s">
        <v>731</v>
      </c>
      <c r="D17" s="3488" t="s">
        <v>4734</v>
      </c>
      <c r="E17" s="3488"/>
      <c r="F17" s="3650"/>
      <c r="G17" s="3491"/>
      <c r="H17" s="3491"/>
      <c r="I17" s="3491"/>
      <c r="J17" s="3491"/>
      <c r="K17" s="3491"/>
      <c r="L17" s="3491"/>
      <c r="M17" s="3491"/>
      <c r="N17" s="3491"/>
      <c r="O17" s="3491"/>
      <c r="P17" s="3491"/>
      <c r="Q17" s="3491"/>
      <c r="R17" s="3491"/>
      <c r="S17" s="3491"/>
      <c r="T17" s="3491"/>
      <c r="U17" s="3491"/>
      <c r="V17" s="3499"/>
      <c r="W17" s="3647"/>
      <c r="X17" s="3647"/>
      <c r="Y17" s="3647"/>
      <c r="Z17" s="3647"/>
      <c r="AA17" s="3647"/>
      <c r="AB17" s="3647"/>
      <c r="AC17" s="3647"/>
      <c r="AD17" s="3647"/>
      <c r="AE17" s="3647"/>
      <c r="AF17" s="3647"/>
      <c r="AG17" s="3648"/>
      <c r="AH17" s="3477"/>
      <c r="AI17" s="3477"/>
      <c r="AJ17" s="3477"/>
      <c r="AK17" s="3477"/>
      <c r="AL17" s="3477"/>
      <c r="AM17" s="3477"/>
    </row>
    <row r="18" spans="1:39" ht="12" customHeight="1">
      <c r="A18" s="3649"/>
      <c r="B18" s="3511"/>
      <c r="D18" s="3548" t="s">
        <v>4735</v>
      </c>
      <c r="E18" s="3488"/>
      <c r="F18" s="3481"/>
      <c r="G18" s="3479"/>
      <c r="H18" s="3479"/>
      <c r="I18" s="3479"/>
      <c r="J18" s="3479"/>
      <c r="K18" s="3479"/>
      <c r="L18" s="3479"/>
      <c r="M18" s="3479"/>
      <c r="N18" s="3479"/>
      <c r="O18" s="3479"/>
      <c r="P18" s="3479"/>
      <c r="Q18" s="3479"/>
      <c r="R18" s="3479"/>
      <c r="S18" s="3479"/>
      <c r="T18" s="3479"/>
      <c r="U18" s="3479"/>
      <c r="V18" s="3499"/>
      <c r="W18" s="3647"/>
      <c r="X18" s="3647"/>
      <c r="Y18" s="3647"/>
      <c r="Z18" s="3647"/>
      <c r="AA18" s="3647"/>
      <c r="AB18" s="3647"/>
      <c r="AC18" s="3647"/>
      <c r="AD18" s="3647"/>
      <c r="AE18" s="3647"/>
      <c r="AF18" s="3647"/>
      <c r="AG18" s="3648"/>
      <c r="AH18" s="3477"/>
      <c r="AI18" s="3477"/>
      <c r="AJ18" s="3477"/>
      <c r="AK18" s="3477"/>
      <c r="AL18" s="3477"/>
      <c r="AM18" s="3477"/>
    </row>
    <row r="19" spans="1:39" ht="4.5" customHeight="1">
      <c r="A19" s="3651"/>
      <c r="B19" s="3511"/>
      <c r="C19" s="3548"/>
      <c r="D19" s="3132"/>
      <c r="E19" s="3488"/>
      <c r="F19" s="3481"/>
      <c r="G19" s="3479"/>
      <c r="H19" s="3479"/>
      <c r="I19" s="3479"/>
      <c r="J19" s="3479"/>
      <c r="K19" s="3479"/>
      <c r="L19" s="3479"/>
      <c r="M19" s="3479"/>
      <c r="N19" s="3479"/>
      <c r="O19" s="3479"/>
      <c r="P19" s="3479"/>
      <c r="Q19" s="3479"/>
      <c r="R19" s="3479"/>
      <c r="S19" s="3479"/>
      <c r="T19" s="3479"/>
      <c r="U19" s="3479"/>
      <c r="V19" s="3499"/>
      <c r="W19" s="3647"/>
      <c r="X19" s="3647"/>
      <c r="Y19" s="3647"/>
      <c r="Z19" s="3647"/>
      <c r="AA19" s="3647"/>
      <c r="AB19" s="3647"/>
      <c r="AC19" s="3647"/>
      <c r="AD19" s="3647"/>
      <c r="AE19" s="3647"/>
      <c r="AF19" s="3647"/>
      <c r="AG19" s="3648"/>
      <c r="AH19" s="3477"/>
      <c r="AI19" s="3477"/>
      <c r="AJ19" s="3477"/>
      <c r="AK19" s="3477"/>
      <c r="AL19" s="3477"/>
      <c r="AM19" s="3477"/>
    </row>
    <row r="20" spans="1:39" ht="12" customHeight="1">
      <c r="A20" s="3583"/>
      <c r="C20" s="3137"/>
      <c r="D20" s="3137"/>
      <c r="E20" s="6268">
        <v>341801</v>
      </c>
      <c r="F20" s="6268"/>
      <c r="G20" s="3137"/>
      <c r="H20" s="3137"/>
      <c r="I20" s="3137"/>
      <c r="J20" s="3137"/>
      <c r="K20" s="3137"/>
      <c r="L20" s="3137"/>
      <c r="M20" s="3137"/>
      <c r="N20" s="3137"/>
      <c r="O20" s="3510"/>
      <c r="P20" s="6268"/>
      <c r="Q20" s="6268"/>
      <c r="R20" s="3132"/>
      <c r="S20" s="3132"/>
      <c r="T20" s="3135"/>
      <c r="U20" s="3132"/>
      <c r="V20" s="3499"/>
      <c r="W20" s="3647"/>
      <c r="X20" s="3647"/>
      <c r="Y20" s="3647"/>
      <c r="Z20" s="3647"/>
      <c r="AA20" s="3647"/>
      <c r="AB20" s="3647"/>
      <c r="AC20" s="3647"/>
      <c r="AD20" s="3647"/>
      <c r="AE20" s="3647"/>
      <c r="AF20" s="3647"/>
      <c r="AG20" s="3648"/>
      <c r="AH20" s="3477"/>
      <c r="AI20" s="3477"/>
      <c r="AJ20" s="3477"/>
      <c r="AK20" s="3477"/>
      <c r="AL20" s="3477"/>
      <c r="AM20" s="3477"/>
    </row>
    <row r="21" spans="1:39" ht="11.25" customHeight="1">
      <c r="A21" s="3583"/>
      <c r="B21" s="3132"/>
      <c r="E21" s="6201">
        <v>1</v>
      </c>
      <c r="F21" s="6175"/>
      <c r="G21" s="6177" t="s">
        <v>6732</v>
      </c>
      <c r="H21" s="6178"/>
      <c r="I21" s="6178"/>
      <c r="J21" s="6201">
        <v>2</v>
      </c>
      <c r="K21" s="6175"/>
      <c r="L21" s="6177" t="s">
        <v>6735</v>
      </c>
      <c r="M21" s="6178"/>
      <c r="N21" s="6178"/>
      <c r="O21" s="6178"/>
      <c r="P21" s="3161"/>
      <c r="Q21" s="3161"/>
      <c r="R21" s="3161"/>
      <c r="S21" s="3161"/>
      <c r="T21" s="3161"/>
      <c r="U21" s="3137"/>
      <c r="V21" s="3499"/>
      <c r="W21" s="3647"/>
      <c r="X21" s="3647"/>
      <c r="Y21" s="3647"/>
      <c r="Z21" s="3647"/>
      <c r="AA21" s="3647"/>
      <c r="AB21" s="3647"/>
      <c r="AC21" s="3647"/>
      <c r="AD21" s="3647"/>
      <c r="AE21" s="3647"/>
      <c r="AF21" s="3647"/>
      <c r="AG21" s="3648"/>
      <c r="AH21" s="3477"/>
      <c r="AI21" s="3477"/>
      <c r="AJ21" s="3477"/>
      <c r="AK21" s="3477"/>
      <c r="AL21" s="3477"/>
      <c r="AM21" s="3477"/>
    </row>
    <row r="22" spans="1:39" ht="11.25" customHeight="1">
      <c r="A22" s="3583"/>
      <c r="B22" s="3132"/>
      <c r="E22" s="6201"/>
      <c r="F22" s="6176"/>
      <c r="G22" s="6177"/>
      <c r="H22" s="6178"/>
      <c r="I22" s="6178"/>
      <c r="J22" s="6201"/>
      <c r="K22" s="6176"/>
      <c r="L22" s="6177"/>
      <c r="M22" s="6178"/>
      <c r="N22" s="6178"/>
      <c r="O22" s="6178"/>
      <c r="P22" s="3132"/>
      <c r="Q22" s="3133"/>
      <c r="R22" s="3133"/>
      <c r="S22" s="3133"/>
      <c r="T22" s="3133"/>
      <c r="U22" s="3519"/>
      <c r="V22" s="3499"/>
      <c r="W22" s="3647"/>
      <c r="X22" s="3647"/>
      <c r="Y22" s="3647"/>
      <c r="Z22" s="3647"/>
      <c r="AA22" s="3647"/>
      <c r="AB22" s="3647"/>
      <c r="AC22" s="3647"/>
      <c r="AD22" s="3647"/>
      <c r="AE22" s="3647"/>
      <c r="AF22" s="3647"/>
      <c r="AG22" s="3648"/>
      <c r="AH22" s="3477"/>
      <c r="AI22" s="3477"/>
      <c r="AJ22" s="3477"/>
      <c r="AK22" s="3477"/>
      <c r="AL22" s="3477"/>
      <c r="AM22" s="3477"/>
    </row>
    <row r="23" spans="1:39" ht="11.25" customHeight="1">
      <c r="A23" s="3588"/>
      <c r="B23" s="3233"/>
      <c r="C23" s="3587"/>
      <c r="D23" s="3587"/>
      <c r="E23" s="3587"/>
      <c r="F23" s="3587"/>
      <c r="G23" s="3232"/>
      <c r="H23" s="3587"/>
      <c r="I23" s="3587"/>
      <c r="J23" s="3587"/>
      <c r="K23" s="3587"/>
      <c r="L23" s="3587"/>
      <c r="M23" s="3233"/>
      <c r="N23" s="3567"/>
      <c r="O23" s="3567"/>
      <c r="P23" s="3233"/>
      <c r="Q23" s="3652"/>
      <c r="R23" s="3652"/>
      <c r="S23" s="3652"/>
      <c r="T23" s="3652"/>
      <c r="U23" s="3653"/>
      <c r="V23" s="3654"/>
      <c r="W23" s="3655"/>
      <c r="X23" s="3655"/>
      <c r="Y23" s="3655"/>
      <c r="Z23" s="3655"/>
      <c r="AA23" s="3655"/>
      <c r="AB23" s="3655"/>
      <c r="AC23" s="3655"/>
      <c r="AD23" s="3655"/>
      <c r="AE23" s="3655"/>
      <c r="AF23" s="3655"/>
      <c r="AG23" s="3656"/>
      <c r="AH23" s="3657"/>
      <c r="AI23" s="3657"/>
      <c r="AJ23" s="3657"/>
      <c r="AK23" s="3657"/>
      <c r="AL23" s="3477"/>
      <c r="AM23" s="3477"/>
    </row>
    <row r="24" spans="1:39" ht="7.5" customHeight="1">
      <c r="A24" s="3485"/>
      <c r="B24" s="3643"/>
      <c r="C24" s="3132"/>
      <c r="D24" s="3132"/>
      <c r="E24" s="3477"/>
      <c r="F24" s="3644"/>
      <c r="G24" s="3645"/>
      <c r="H24" s="3208"/>
      <c r="I24" s="3645"/>
      <c r="J24" s="3645"/>
      <c r="K24" s="3645"/>
      <c r="L24" s="3646"/>
      <c r="M24" s="3646"/>
      <c r="N24" s="3646"/>
      <c r="O24" s="3647"/>
      <c r="P24" s="3647"/>
      <c r="Q24" s="3647"/>
      <c r="R24" s="3647"/>
      <c r="S24" s="3499"/>
      <c r="T24" s="3499"/>
      <c r="U24" s="3499"/>
      <c r="V24" s="3499"/>
      <c r="W24" s="3647"/>
      <c r="X24" s="3647"/>
      <c r="Y24" s="3647"/>
      <c r="Z24" s="3647"/>
      <c r="AA24" s="3647"/>
      <c r="AB24" s="3647"/>
      <c r="AC24" s="3647"/>
      <c r="AD24" s="3647"/>
      <c r="AE24" s="3647"/>
      <c r="AF24" s="3647"/>
      <c r="AG24" s="3648"/>
      <c r="AH24" s="3477"/>
      <c r="AI24" s="3477"/>
      <c r="AJ24" s="3477"/>
      <c r="AK24" s="3477"/>
      <c r="AL24" s="3477"/>
      <c r="AM24" s="3477"/>
    </row>
    <row r="25" spans="1:39" ht="12" customHeight="1">
      <c r="A25" s="3466"/>
      <c r="B25" s="3649" t="s">
        <v>732</v>
      </c>
      <c r="D25" s="3488" t="s">
        <v>4736</v>
      </c>
      <c r="E25" s="3488"/>
      <c r="F25" s="3650"/>
      <c r="G25" s="3491"/>
      <c r="H25" s="3491"/>
      <c r="I25" s="3491"/>
      <c r="J25" s="3491"/>
      <c r="K25" s="3491"/>
      <c r="L25" s="3491"/>
      <c r="M25" s="3491"/>
      <c r="N25" s="3491"/>
      <c r="O25" s="3491"/>
      <c r="P25" s="3491"/>
      <c r="Q25" s="3491"/>
      <c r="R25" s="3491"/>
      <c r="S25" s="3491"/>
      <c r="T25" s="3491"/>
      <c r="U25" s="3491"/>
      <c r="V25" s="3499"/>
      <c r="W25" s="3647"/>
      <c r="X25" s="3647"/>
      <c r="Y25" s="3647"/>
      <c r="Z25" s="3647"/>
      <c r="AA25" s="3647"/>
      <c r="AB25" s="3647"/>
      <c r="AC25" s="3647"/>
      <c r="AD25" s="3647"/>
      <c r="AE25" s="3647"/>
      <c r="AF25" s="3647"/>
      <c r="AG25" s="3648"/>
      <c r="AH25" s="3477"/>
      <c r="AI25" s="3477"/>
      <c r="AJ25" s="3477"/>
      <c r="AK25" s="3477"/>
      <c r="AL25" s="3477"/>
      <c r="AM25" s="3477"/>
    </row>
    <row r="26" spans="1:39" ht="12" customHeight="1">
      <c r="A26" s="3649"/>
      <c r="B26" s="3511"/>
      <c r="D26" s="3548" t="s">
        <v>4737</v>
      </c>
      <c r="E26" s="3488"/>
      <c r="F26" s="3481"/>
      <c r="G26" s="3479"/>
      <c r="H26" s="3479"/>
      <c r="I26" s="3479"/>
      <c r="J26" s="3479"/>
      <c r="K26" s="3479"/>
      <c r="L26" s="3479"/>
      <c r="M26" s="3479"/>
      <c r="N26" s="3479"/>
      <c r="O26" s="3479"/>
      <c r="P26" s="3479"/>
      <c r="Q26" s="3479"/>
      <c r="R26" s="3479"/>
      <c r="S26" s="3479"/>
      <c r="T26" s="3479"/>
      <c r="U26" s="3479"/>
      <c r="V26" s="3499"/>
      <c r="W26" s="3647"/>
      <c r="X26" s="3647"/>
      <c r="Y26" s="3647"/>
      <c r="Z26" s="3647"/>
      <c r="AA26" s="3647"/>
      <c r="AB26" s="3647"/>
      <c r="AC26" s="3647"/>
      <c r="AD26" s="3647"/>
      <c r="AE26" s="3647"/>
      <c r="AF26" s="3647"/>
      <c r="AG26" s="3648"/>
      <c r="AH26" s="3477"/>
      <c r="AI26" s="3477"/>
      <c r="AJ26" s="3477"/>
      <c r="AK26" s="3477"/>
      <c r="AL26" s="3477"/>
      <c r="AM26" s="3477"/>
    </row>
    <row r="27" spans="1:39" ht="4.5" customHeight="1">
      <c r="A27" s="3651"/>
      <c r="B27" s="3511"/>
      <c r="C27" s="3548"/>
      <c r="D27" s="3132"/>
      <c r="E27" s="3488"/>
      <c r="F27" s="3481"/>
      <c r="G27" s="3479"/>
      <c r="H27" s="3479"/>
      <c r="I27" s="3479"/>
      <c r="J27" s="3479"/>
      <c r="K27" s="3479"/>
      <c r="L27" s="3479"/>
      <c r="M27" s="3479"/>
      <c r="N27" s="3479"/>
      <c r="O27" s="3479"/>
      <c r="P27" s="3479"/>
      <c r="Q27" s="3479"/>
      <c r="R27" s="3479"/>
      <c r="S27" s="3479"/>
      <c r="T27" s="3479"/>
      <c r="U27" s="3479"/>
      <c r="V27" s="3499"/>
      <c r="W27" s="3647"/>
      <c r="X27" s="3647"/>
      <c r="Y27" s="3647"/>
      <c r="Z27" s="3647"/>
      <c r="AA27" s="3647"/>
      <c r="AB27" s="3647"/>
      <c r="AC27" s="3647"/>
      <c r="AD27" s="3647"/>
      <c r="AE27" s="3647"/>
      <c r="AF27" s="3647"/>
      <c r="AG27" s="3648"/>
      <c r="AH27" s="3477"/>
      <c r="AI27" s="3477"/>
      <c r="AJ27" s="3477"/>
      <c r="AK27" s="3477"/>
      <c r="AL27" s="3477"/>
      <c r="AM27" s="3477"/>
    </row>
    <row r="28" spans="1:39" ht="12" customHeight="1">
      <c r="A28" s="3583"/>
      <c r="C28" s="3137"/>
      <c r="D28" s="3137"/>
      <c r="E28" s="6268">
        <v>342201</v>
      </c>
      <c r="F28" s="6268"/>
      <c r="G28" s="3137"/>
      <c r="H28" s="3137"/>
      <c r="I28" s="3137"/>
      <c r="J28" s="3137"/>
      <c r="K28" s="3137"/>
      <c r="L28" s="3137"/>
      <c r="M28" s="3137"/>
      <c r="N28" s="3137"/>
      <c r="O28" s="3510"/>
      <c r="P28" s="6268"/>
      <c r="Q28" s="6268"/>
      <c r="R28" s="3132"/>
      <c r="S28" s="3132"/>
      <c r="T28" s="3135"/>
      <c r="U28" s="3132"/>
      <c r="V28" s="3499"/>
      <c r="W28" s="3647"/>
      <c r="X28" s="3647"/>
      <c r="Y28" s="3647"/>
      <c r="Z28" s="3647"/>
      <c r="AA28" s="3647"/>
      <c r="AB28" s="3647"/>
      <c r="AC28" s="3647"/>
      <c r="AD28" s="3647"/>
      <c r="AE28" s="3647"/>
      <c r="AF28" s="3647"/>
      <c r="AG28" s="3648"/>
      <c r="AH28" s="3477"/>
      <c r="AI28" s="3477"/>
      <c r="AJ28" s="3477"/>
      <c r="AK28" s="3477"/>
      <c r="AL28" s="3477"/>
      <c r="AM28" s="3477"/>
    </row>
    <row r="29" spans="1:39" ht="11.25" customHeight="1">
      <c r="A29" s="3583"/>
      <c r="B29" s="3132"/>
      <c r="E29" s="6201">
        <v>1</v>
      </c>
      <c r="F29" s="6175"/>
      <c r="G29" s="6177" t="s">
        <v>6732</v>
      </c>
      <c r="H29" s="6178"/>
      <c r="I29" s="6178"/>
      <c r="J29" s="6201">
        <v>2</v>
      </c>
      <c r="K29" s="6175"/>
      <c r="L29" s="6177" t="s">
        <v>6735</v>
      </c>
      <c r="M29" s="6178"/>
      <c r="N29" s="6178"/>
      <c r="O29" s="6178"/>
      <c r="P29" s="3161"/>
      <c r="Q29" s="3161"/>
      <c r="R29" s="3161"/>
      <c r="S29" s="3161"/>
      <c r="T29" s="3161"/>
      <c r="U29" s="3137"/>
      <c r="V29" s="3499"/>
      <c r="W29" s="3647"/>
      <c r="X29" s="3647"/>
      <c r="Y29" s="3647"/>
      <c r="Z29" s="3647"/>
      <c r="AA29" s="3647"/>
      <c r="AB29" s="3647"/>
      <c r="AC29" s="3647"/>
      <c r="AD29" s="3647"/>
      <c r="AE29" s="3647"/>
      <c r="AF29" s="3647"/>
      <c r="AG29" s="3648"/>
      <c r="AH29" s="3477"/>
      <c r="AI29" s="3477"/>
      <c r="AJ29" s="3477"/>
      <c r="AK29" s="3477"/>
      <c r="AL29" s="3477"/>
      <c r="AM29" s="3477"/>
    </row>
    <row r="30" spans="1:39" ht="11.25" customHeight="1">
      <c r="A30" s="3583"/>
      <c r="B30" s="3132"/>
      <c r="E30" s="6201"/>
      <c r="F30" s="6176"/>
      <c r="G30" s="6177"/>
      <c r="H30" s="6178"/>
      <c r="I30" s="6178"/>
      <c r="J30" s="6201"/>
      <c r="K30" s="6176"/>
      <c r="L30" s="6177"/>
      <c r="M30" s="6178"/>
      <c r="N30" s="6178"/>
      <c r="O30" s="6178"/>
      <c r="P30" s="3132"/>
      <c r="Q30" s="3133"/>
      <c r="R30" s="3133"/>
      <c r="S30" s="3133"/>
      <c r="T30" s="3133"/>
      <c r="U30" s="3519"/>
      <c r="V30" s="3499"/>
      <c r="W30" s="3647"/>
      <c r="X30" s="3647"/>
      <c r="Y30" s="3647"/>
      <c r="Z30" s="3647"/>
      <c r="AA30" s="3647"/>
      <c r="AB30" s="3647"/>
      <c r="AC30" s="3647"/>
      <c r="AD30" s="3647"/>
      <c r="AE30" s="3647"/>
      <c r="AF30" s="3647"/>
      <c r="AG30" s="3648"/>
      <c r="AH30" s="3477"/>
      <c r="AI30" s="3477"/>
      <c r="AJ30" s="3477"/>
      <c r="AK30" s="3477"/>
      <c r="AL30" s="3477"/>
      <c r="AM30" s="3477"/>
    </row>
    <row r="31" spans="1:39" ht="11.25" customHeight="1">
      <c r="A31" s="3588"/>
      <c r="B31" s="3233"/>
      <c r="C31" s="3587"/>
      <c r="D31" s="3587"/>
      <c r="E31" s="3587"/>
      <c r="F31" s="3587"/>
      <c r="G31" s="3232"/>
      <c r="H31" s="3587"/>
      <c r="I31" s="3587"/>
      <c r="J31" s="3587"/>
      <c r="K31" s="3587"/>
      <c r="L31" s="3587"/>
      <c r="M31" s="3233"/>
      <c r="N31" s="3567"/>
      <c r="O31" s="3567"/>
      <c r="P31" s="3233"/>
      <c r="Q31" s="3652"/>
      <c r="R31" s="3652"/>
      <c r="S31" s="3652"/>
      <c r="T31" s="3652"/>
      <c r="U31" s="3653"/>
      <c r="V31" s="3654"/>
      <c r="W31" s="3655"/>
      <c r="X31" s="3655"/>
      <c r="Y31" s="3655"/>
      <c r="Z31" s="3655"/>
      <c r="AA31" s="3655"/>
      <c r="AB31" s="3655"/>
      <c r="AC31" s="3655"/>
      <c r="AD31" s="3655"/>
      <c r="AE31" s="3655"/>
      <c r="AF31" s="3655"/>
      <c r="AG31" s="3656"/>
      <c r="AH31" s="3657"/>
      <c r="AI31" s="3657"/>
      <c r="AJ31" s="3657"/>
      <c r="AK31" s="3657"/>
      <c r="AL31" s="3477"/>
      <c r="AM31" s="3477"/>
    </row>
    <row r="32" spans="1:39" ht="11.25" customHeight="1">
      <c r="A32" s="3485"/>
      <c r="B32" s="3643"/>
      <c r="C32" s="3132"/>
      <c r="D32" s="3132"/>
      <c r="E32" s="3477"/>
      <c r="F32" s="3644"/>
      <c r="G32" s="3645"/>
      <c r="H32" s="3208"/>
      <c r="I32" s="3645"/>
      <c r="J32" s="3645"/>
      <c r="K32" s="3645"/>
      <c r="L32" s="3646"/>
      <c r="M32" s="3646"/>
      <c r="N32" s="3646"/>
      <c r="O32" s="3647"/>
      <c r="P32" s="3647"/>
      <c r="Q32" s="3647"/>
      <c r="R32" s="3647"/>
      <c r="S32" s="3499"/>
      <c r="T32" s="3499"/>
      <c r="U32" s="3499"/>
      <c r="V32" s="3499"/>
      <c r="W32" s="3647"/>
      <c r="X32" s="3647"/>
      <c r="Y32" s="3647"/>
      <c r="Z32" s="3647"/>
      <c r="AA32" s="3647"/>
      <c r="AB32" s="3647"/>
      <c r="AC32" s="3647"/>
      <c r="AD32" s="3647"/>
      <c r="AE32" s="3647"/>
      <c r="AF32" s="3647"/>
      <c r="AG32" s="3648"/>
      <c r="AH32" s="3477"/>
      <c r="AI32" s="3477"/>
      <c r="AJ32" s="3477"/>
      <c r="AK32" s="3477"/>
      <c r="AL32" s="3477"/>
      <c r="AM32" s="3477"/>
    </row>
    <row r="33" spans="1:50" ht="11.25" customHeight="1">
      <c r="A33" s="3485"/>
      <c r="B33" s="3649" t="s">
        <v>1798</v>
      </c>
      <c r="C33" s="3543"/>
      <c r="D33" s="3488" t="s">
        <v>6841</v>
      </c>
      <c r="E33" s="3152"/>
      <c r="F33" s="3477"/>
      <c r="G33" s="3658"/>
      <c r="H33" s="3137"/>
      <c r="I33" s="3658"/>
      <c r="J33" s="3658"/>
      <c r="K33" s="3658"/>
      <c r="L33" s="3477"/>
      <c r="M33" s="3477"/>
      <c r="N33" s="3477"/>
      <c r="O33" s="3647"/>
      <c r="P33" s="3647"/>
      <c r="Q33" s="3647"/>
      <c r="R33" s="3647"/>
      <c r="S33" s="3499"/>
      <c r="T33" s="3499"/>
      <c r="U33" s="3499"/>
      <c r="V33" s="3489"/>
      <c r="W33" s="3478"/>
      <c r="X33" s="3478"/>
      <c r="Y33" s="3478"/>
      <c r="Z33" s="3478"/>
      <c r="AA33" s="3478"/>
      <c r="AB33" s="3478"/>
      <c r="AC33" s="3478"/>
      <c r="AD33" s="3647"/>
      <c r="AE33" s="3478"/>
      <c r="AF33" s="3478"/>
      <c r="AG33" s="3478"/>
      <c r="AH33" s="3478"/>
      <c r="AI33" s="3478"/>
      <c r="AJ33" s="3478"/>
      <c r="AK33" s="3478"/>
      <c r="AL33" s="3477"/>
      <c r="AM33" s="3477"/>
    </row>
    <row r="34" spans="1:50" ht="11.25" customHeight="1">
      <c r="A34" s="3485"/>
      <c r="B34" s="3643"/>
      <c r="C34" s="3132"/>
      <c r="D34" s="3519" t="s">
        <v>4738</v>
      </c>
      <c r="E34" s="3477"/>
      <c r="F34" s="3644"/>
      <c r="G34" s="3645"/>
      <c r="H34" s="3208"/>
      <c r="I34" s="3645"/>
      <c r="J34" s="3645"/>
      <c r="K34" s="3645"/>
      <c r="L34" s="3646"/>
      <c r="M34" s="3646"/>
      <c r="N34" s="3646"/>
      <c r="O34" s="3647"/>
      <c r="P34" s="3647"/>
      <c r="Q34" s="3647"/>
      <c r="R34" s="3647"/>
      <c r="S34" s="3499"/>
      <c r="T34" s="3499"/>
      <c r="U34" s="3499"/>
      <c r="V34" s="3489"/>
      <c r="W34" s="3478"/>
      <c r="X34" s="3478"/>
      <c r="Y34" s="3478"/>
      <c r="Z34" s="3478"/>
      <c r="AA34" s="3478"/>
      <c r="AB34" s="3478"/>
      <c r="AC34" s="3478"/>
      <c r="AD34" s="3647"/>
      <c r="AE34" s="3478"/>
      <c r="AF34" s="3478"/>
      <c r="AG34" s="3478"/>
      <c r="AH34" s="3478"/>
      <c r="AI34" s="3478"/>
      <c r="AJ34" s="3478"/>
      <c r="AK34" s="3478"/>
      <c r="AL34" s="3477"/>
      <c r="AM34" s="3477"/>
    </row>
    <row r="35" spans="1:50" ht="7.5" customHeight="1">
      <c r="A35" s="3485"/>
      <c r="B35" s="3643"/>
      <c r="C35" s="3132"/>
      <c r="D35" s="3132"/>
      <c r="E35" s="3477"/>
      <c r="F35" s="3644"/>
      <c r="G35" s="3645"/>
      <c r="H35" s="3208"/>
      <c r="I35" s="3645"/>
      <c r="J35" s="3645"/>
      <c r="K35" s="3645"/>
      <c r="L35" s="3646"/>
      <c r="M35" s="3646"/>
      <c r="N35" s="3646"/>
      <c r="O35" s="3647"/>
      <c r="P35" s="3647"/>
      <c r="Q35" s="3647"/>
      <c r="R35" s="3647"/>
      <c r="S35" s="3499"/>
      <c r="T35" s="3499"/>
      <c r="U35" s="3499"/>
      <c r="V35" s="3499"/>
      <c r="W35" s="3647"/>
      <c r="X35" s="3647"/>
      <c r="Y35" s="3647"/>
      <c r="Z35" s="3647"/>
      <c r="AA35" s="3647"/>
      <c r="AB35" s="3647"/>
      <c r="AC35" s="3647"/>
      <c r="AD35" s="3647"/>
      <c r="AE35" s="3647"/>
      <c r="AF35" s="3647"/>
      <c r="AG35" s="3648"/>
      <c r="AH35" s="3477"/>
      <c r="AI35" s="3477"/>
      <c r="AJ35" s="3477"/>
      <c r="AK35" s="3477"/>
      <c r="AL35" s="3477"/>
      <c r="AM35" s="3477"/>
    </row>
    <row r="36" spans="1:50" ht="10.5" customHeight="1">
      <c r="A36" s="3485"/>
      <c r="B36" s="3643"/>
      <c r="C36" s="3132"/>
      <c r="D36" s="3132"/>
      <c r="E36" s="3477"/>
      <c r="F36" s="3644"/>
      <c r="G36" s="3645"/>
      <c r="H36" s="6298" t="s">
        <v>6808</v>
      </c>
      <c r="I36" s="6298"/>
      <c r="J36" s="6298"/>
      <c r="K36" s="6298"/>
      <c r="L36" s="6298"/>
      <c r="M36" s="6298"/>
      <c r="N36" s="6298"/>
      <c r="O36" s="6298"/>
      <c r="P36" s="3647"/>
      <c r="Q36" s="3647"/>
      <c r="R36" s="3647"/>
      <c r="S36" s="6298" t="s">
        <v>6842</v>
      </c>
      <c r="T36" s="6298"/>
      <c r="U36" s="6298"/>
      <c r="V36" s="6298"/>
      <c r="W36" s="6298"/>
      <c r="X36" s="6298"/>
      <c r="Y36" s="6298"/>
      <c r="Z36" s="6298"/>
      <c r="AA36" s="3647"/>
      <c r="AB36" s="3647"/>
      <c r="AC36" s="3647"/>
      <c r="AD36" s="3647"/>
      <c r="AE36" s="3647"/>
      <c r="AF36" s="3647"/>
      <c r="AG36" s="3648"/>
      <c r="AH36" s="3477"/>
      <c r="AI36" s="3477"/>
      <c r="AJ36" s="3477"/>
      <c r="AK36" s="3477"/>
      <c r="AL36" s="3477"/>
      <c r="AM36" s="3477"/>
    </row>
    <row r="37" spans="1:50" ht="10.5" customHeight="1">
      <c r="A37" s="3485"/>
      <c r="B37" s="3643"/>
      <c r="C37" s="3132"/>
      <c r="D37" s="3132"/>
      <c r="E37" s="3477"/>
      <c r="F37" s="3644"/>
      <c r="G37" s="3645"/>
      <c r="H37" s="6298" t="s">
        <v>368</v>
      </c>
      <c r="I37" s="6298"/>
      <c r="J37" s="6298"/>
      <c r="K37" s="6298"/>
      <c r="L37" s="6298"/>
      <c r="M37" s="6298"/>
      <c r="N37" s="6298"/>
      <c r="O37" s="6298"/>
      <c r="P37" s="3647"/>
      <c r="Q37" s="3647"/>
      <c r="R37" s="3647"/>
      <c r="S37" s="6298"/>
      <c r="T37" s="6298"/>
      <c r="U37" s="6298"/>
      <c r="V37" s="6298"/>
      <c r="W37" s="6298"/>
      <c r="X37" s="6298"/>
      <c r="Y37" s="6298"/>
      <c r="Z37" s="6298"/>
      <c r="AA37" s="3647"/>
      <c r="AB37" s="3647"/>
      <c r="AC37" s="3647"/>
      <c r="AD37" s="3647"/>
      <c r="AE37" s="3647"/>
      <c r="AF37" s="3647"/>
      <c r="AG37" s="3648"/>
      <c r="AH37" s="3477"/>
      <c r="AI37" s="3477"/>
      <c r="AJ37" s="3477"/>
      <c r="AK37" s="3477"/>
      <c r="AL37" s="3477"/>
      <c r="AM37" s="3477"/>
    </row>
    <row r="38" spans="1:50" ht="4.5" customHeight="1">
      <c r="A38" s="3485"/>
      <c r="B38" s="3643"/>
      <c r="C38" s="3132"/>
      <c r="D38" s="3132"/>
      <c r="E38" s="3477"/>
      <c r="F38" s="3644"/>
      <c r="G38" s="3645"/>
      <c r="H38" s="3647"/>
      <c r="I38" s="3647"/>
      <c r="J38" s="3647"/>
      <c r="K38" s="3647"/>
      <c r="L38" s="3647"/>
      <c r="M38" s="3647"/>
      <c r="N38" s="3647"/>
      <c r="O38" s="3647"/>
      <c r="P38" s="3647"/>
      <c r="Q38" s="3647"/>
      <c r="R38" s="3647"/>
      <c r="S38" s="3647"/>
      <c r="T38" s="3647"/>
      <c r="U38" s="3647"/>
      <c r="V38" s="3647"/>
      <c r="W38" s="3647"/>
      <c r="X38" s="3647"/>
      <c r="Y38" s="3647"/>
      <c r="Z38" s="3647"/>
      <c r="AA38" s="3647"/>
      <c r="AB38" s="3647"/>
      <c r="AC38" s="3647"/>
      <c r="AD38" s="3647"/>
      <c r="AE38" s="3647"/>
      <c r="AF38" s="3647"/>
      <c r="AG38" s="3648"/>
      <c r="AH38" s="3477"/>
      <c r="AI38" s="3477"/>
      <c r="AJ38" s="3477"/>
      <c r="AK38" s="3477"/>
      <c r="AL38" s="3477"/>
      <c r="AM38" s="3477"/>
    </row>
    <row r="39" spans="1:50" ht="10.5" customHeight="1">
      <c r="A39" s="3485"/>
      <c r="B39" s="3643"/>
      <c r="C39" s="3132"/>
      <c r="D39" s="3132"/>
      <c r="E39" s="3477"/>
      <c r="F39" s="3644"/>
      <c r="G39" s="3645"/>
      <c r="H39" s="3647"/>
      <c r="I39" s="3647"/>
      <c r="J39" s="3647"/>
      <c r="K39" s="3647"/>
      <c r="L39" s="3647"/>
      <c r="M39" s="3647"/>
      <c r="N39" s="6301">
        <v>3419</v>
      </c>
      <c r="O39" s="6301"/>
      <c r="P39" s="3647"/>
      <c r="Q39" s="3647"/>
      <c r="R39" s="3647"/>
      <c r="S39" s="3647"/>
      <c r="T39" s="3647"/>
      <c r="U39" s="3647"/>
      <c r="V39" s="3647"/>
      <c r="W39" s="3647"/>
      <c r="X39" s="3647"/>
      <c r="Y39" s="6302">
        <v>3419</v>
      </c>
      <c r="Z39" s="6302"/>
      <c r="AA39" s="3647"/>
      <c r="AB39" s="3647"/>
      <c r="AC39" s="3647"/>
      <c r="AD39" s="3647"/>
      <c r="AE39" s="3647"/>
      <c r="AF39" s="3647"/>
      <c r="AG39" s="3648"/>
      <c r="AH39" s="3477"/>
      <c r="AI39" s="3477"/>
      <c r="AJ39" s="3477"/>
      <c r="AK39" s="3477"/>
      <c r="AL39" s="3477"/>
      <c r="AM39" s="3477"/>
    </row>
    <row r="40" spans="1:50" ht="10.5" customHeight="1">
      <c r="A40" s="3485"/>
      <c r="B40" s="3643"/>
      <c r="C40" s="3132"/>
      <c r="D40" s="3132"/>
      <c r="E40" s="3477"/>
      <c r="F40" s="3644"/>
      <c r="G40" s="6304" t="s">
        <v>123</v>
      </c>
      <c r="H40" s="6306"/>
      <c r="I40" s="6307"/>
      <c r="J40" s="6307"/>
      <c r="K40" s="6307"/>
      <c r="L40" s="6307"/>
      <c r="M40" s="6307"/>
      <c r="N40" s="6307"/>
      <c r="O40" s="6308"/>
      <c r="P40" s="3647"/>
      <c r="Q40" s="3647"/>
      <c r="R40" s="6312" t="s">
        <v>125</v>
      </c>
      <c r="S40" s="6306"/>
      <c r="T40" s="6307"/>
      <c r="U40" s="6307"/>
      <c r="V40" s="6307"/>
      <c r="W40" s="6307"/>
      <c r="X40" s="6307"/>
      <c r="Y40" s="6307"/>
      <c r="Z40" s="6308"/>
      <c r="AA40" s="3647"/>
      <c r="AB40" s="3647"/>
      <c r="AC40" s="3647"/>
      <c r="AD40" s="3647"/>
      <c r="AE40" s="3647"/>
      <c r="AF40" s="3647"/>
      <c r="AG40" s="3648"/>
      <c r="AH40" s="3477"/>
      <c r="AI40" s="3477"/>
      <c r="AJ40" s="3477"/>
      <c r="AK40" s="3477"/>
      <c r="AL40" s="3477"/>
      <c r="AM40" s="3477"/>
    </row>
    <row r="41" spans="1:50" ht="10.5" customHeight="1">
      <c r="A41" s="3485"/>
      <c r="B41" s="3643"/>
      <c r="C41" s="3132"/>
      <c r="D41" s="3132"/>
      <c r="E41" s="3477"/>
      <c r="F41" s="3644"/>
      <c r="G41" s="6305"/>
      <c r="H41" s="6309"/>
      <c r="I41" s="6310"/>
      <c r="J41" s="6310"/>
      <c r="K41" s="6310"/>
      <c r="L41" s="6310"/>
      <c r="M41" s="6310"/>
      <c r="N41" s="6310"/>
      <c r="O41" s="6311"/>
      <c r="P41" s="3647"/>
      <c r="Q41" s="3647"/>
      <c r="R41" s="6313"/>
      <c r="S41" s="6309"/>
      <c r="T41" s="6310"/>
      <c r="U41" s="6310"/>
      <c r="V41" s="6310"/>
      <c r="W41" s="6310"/>
      <c r="X41" s="6310"/>
      <c r="Y41" s="6310"/>
      <c r="Z41" s="6311"/>
      <c r="AA41" s="3647"/>
      <c r="AB41" s="3647"/>
      <c r="AC41" s="3647"/>
      <c r="AD41" s="3647"/>
      <c r="AE41" s="3647"/>
      <c r="AF41" s="3647"/>
      <c r="AG41" s="3648"/>
      <c r="AH41" s="3477"/>
      <c r="AI41" s="3477"/>
      <c r="AJ41" s="3477"/>
      <c r="AK41" s="3477"/>
      <c r="AL41" s="3477"/>
      <c r="AM41" s="3477"/>
    </row>
    <row r="42" spans="1:50" ht="10.5" customHeight="1">
      <c r="A42" s="3659"/>
      <c r="B42" s="3660"/>
      <c r="C42" s="3233"/>
      <c r="D42" s="3233"/>
      <c r="E42" s="3657"/>
      <c r="F42" s="3661"/>
      <c r="G42" s="3662"/>
      <c r="H42" s="3200"/>
      <c r="I42" s="3662"/>
      <c r="J42" s="3662"/>
      <c r="K42" s="3662"/>
      <c r="L42" s="3663"/>
      <c r="M42" s="3663"/>
      <c r="N42" s="3663"/>
      <c r="O42" s="3655"/>
      <c r="P42" s="3655"/>
      <c r="Q42" s="3655"/>
      <c r="R42" s="3655"/>
      <c r="S42" s="3654"/>
      <c r="T42" s="3654"/>
      <c r="U42" s="3654"/>
      <c r="V42" s="3654"/>
      <c r="W42" s="3655"/>
      <c r="X42" s="3655"/>
      <c r="Y42" s="3655"/>
      <c r="Z42" s="3655"/>
      <c r="AA42" s="3655"/>
      <c r="AB42" s="3655"/>
      <c r="AC42" s="3655"/>
      <c r="AD42" s="3655"/>
      <c r="AE42" s="3655"/>
      <c r="AF42" s="3655"/>
      <c r="AG42" s="3656"/>
      <c r="AH42" s="3657"/>
      <c r="AI42" s="3657"/>
      <c r="AJ42" s="3657"/>
      <c r="AK42" s="3657"/>
      <c r="AL42" s="3477"/>
      <c r="AM42" s="3477"/>
    </row>
    <row r="43" spans="1:50" ht="11.25" customHeight="1">
      <c r="A43" s="3485"/>
      <c r="B43" s="3643"/>
      <c r="C43" s="3132"/>
      <c r="D43" s="3132"/>
      <c r="E43" s="3477"/>
      <c r="F43" s="3644"/>
      <c r="G43" s="3645"/>
      <c r="H43" s="3208"/>
      <c r="I43" s="3645"/>
      <c r="J43" s="3645"/>
      <c r="K43" s="3645"/>
      <c r="L43" s="3646"/>
      <c r="M43" s="3646"/>
      <c r="N43" s="3646"/>
      <c r="O43" s="3647"/>
      <c r="P43" s="3647"/>
      <c r="Q43" s="3647"/>
      <c r="R43" s="3647"/>
      <c r="S43" s="3499"/>
      <c r="T43" s="3499"/>
      <c r="U43" s="3499"/>
      <c r="V43" s="3499"/>
      <c r="W43" s="3647"/>
      <c r="X43" s="3647"/>
      <c r="Y43" s="3647"/>
      <c r="Z43" s="3647"/>
      <c r="AA43" s="3647"/>
      <c r="AB43" s="3647"/>
      <c r="AC43" s="3647"/>
      <c r="AD43" s="3647"/>
      <c r="AE43" s="3647"/>
      <c r="AF43" s="3647"/>
      <c r="AG43" s="3648"/>
      <c r="AH43" s="3477"/>
      <c r="AI43" s="3477"/>
      <c r="AJ43" s="3477"/>
      <c r="AK43" s="3477"/>
      <c r="AL43" s="3477"/>
      <c r="AM43" s="3477"/>
    </row>
    <row r="44" spans="1:50" s="3115" customFormat="1" ht="11.25" customHeight="1">
      <c r="A44" s="3151"/>
      <c r="B44" s="3649" t="s">
        <v>1799</v>
      </c>
      <c r="C44" s="3543"/>
      <c r="D44" s="3488" t="s">
        <v>6843</v>
      </c>
      <c r="E44" s="3152"/>
      <c r="F44" s="3544"/>
      <c r="G44" s="3545"/>
      <c r="H44" s="3546"/>
      <c r="I44" s="3546"/>
      <c r="J44" s="3546"/>
      <c r="K44" s="3546"/>
      <c r="L44" s="3546"/>
      <c r="M44" s="3546"/>
      <c r="N44" s="3546"/>
      <c r="O44" s="3546"/>
      <c r="P44" s="3546"/>
      <c r="Q44" s="3546"/>
      <c r="R44" s="3546"/>
      <c r="S44" s="3546"/>
      <c r="T44" s="3546"/>
      <c r="U44" s="3546"/>
      <c r="V44" s="3546"/>
      <c r="W44" s="3546"/>
      <c r="X44" s="3546"/>
      <c r="Y44" s="3546"/>
      <c r="Z44" s="3546"/>
      <c r="AA44" s="3546"/>
      <c r="AB44" s="3546"/>
      <c r="AC44" s="3546"/>
      <c r="AD44" s="3546"/>
      <c r="AE44" s="3546"/>
      <c r="AF44" s="3546"/>
      <c r="AG44" s="3132"/>
      <c r="AH44" s="3152"/>
      <c r="AI44" s="3152"/>
      <c r="AJ44" s="3117"/>
      <c r="AK44" s="3117"/>
      <c r="AL44" s="3117"/>
      <c r="AM44" s="3117"/>
      <c r="AN44" s="3117"/>
      <c r="AO44" s="3117"/>
      <c r="AP44" s="3117"/>
      <c r="AQ44" s="3117"/>
      <c r="AR44" s="3117"/>
      <c r="AS44" s="3117"/>
      <c r="AT44" s="3117"/>
      <c r="AU44" s="3117"/>
      <c r="AV44" s="3117"/>
      <c r="AW44" s="3117"/>
      <c r="AX44" s="3117"/>
    </row>
    <row r="45" spans="1:50" s="3115" customFormat="1" ht="11.25" customHeight="1">
      <c r="A45" s="3151"/>
      <c r="B45" s="3507"/>
      <c r="C45" s="3547"/>
      <c r="D45" s="3548" t="s">
        <v>6844</v>
      </c>
      <c r="E45" s="3152"/>
      <c r="F45" s="3544"/>
      <c r="G45" s="3540"/>
      <c r="H45" s="3509"/>
      <c r="I45" s="3509"/>
      <c r="J45" s="3509"/>
      <c r="K45" s="3509"/>
      <c r="L45" s="3509"/>
      <c r="M45" s="3509"/>
      <c r="N45" s="3509"/>
      <c r="O45" s="3509"/>
      <c r="P45" s="3509"/>
      <c r="Q45" s="3509"/>
      <c r="R45" s="3509"/>
      <c r="S45" s="3509"/>
      <c r="T45" s="3509"/>
      <c r="U45" s="3509"/>
      <c r="V45" s="3509"/>
      <c r="W45" s="3509"/>
      <c r="X45" s="3509"/>
      <c r="Y45" s="3509"/>
      <c r="Z45" s="3509"/>
      <c r="AA45" s="3509"/>
      <c r="AB45" s="3509"/>
      <c r="AC45" s="3509"/>
      <c r="AD45" s="3509"/>
      <c r="AE45" s="3509"/>
      <c r="AF45" s="3152"/>
      <c r="AG45" s="3132"/>
      <c r="AH45" s="3152"/>
      <c r="AI45" s="3152"/>
      <c r="AJ45" s="3117"/>
      <c r="AK45" s="3117"/>
      <c r="AL45" s="3117"/>
      <c r="AM45" s="3117"/>
      <c r="AN45" s="3117"/>
      <c r="AO45" s="3117"/>
      <c r="AP45" s="3117"/>
      <c r="AQ45" s="3117"/>
      <c r="AR45" s="3117"/>
      <c r="AS45" s="3117"/>
      <c r="AT45" s="3117"/>
      <c r="AU45" s="3117"/>
      <c r="AV45" s="3117"/>
      <c r="AW45" s="3117"/>
      <c r="AX45" s="3117"/>
    </row>
    <row r="46" spans="1:50" s="3115" customFormat="1" ht="11.25" customHeight="1">
      <c r="A46" s="3151"/>
      <c r="B46" s="3507"/>
      <c r="C46" s="3547"/>
      <c r="D46" s="3548"/>
      <c r="E46" s="3152"/>
      <c r="F46" s="3544"/>
      <c r="G46" s="3540"/>
      <c r="H46" s="3509"/>
      <c r="I46" s="3509"/>
      <c r="J46" s="3509"/>
      <c r="K46" s="3509"/>
      <c r="L46" s="3509"/>
      <c r="M46" s="3509"/>
      <c r="N46" s="3509"/>
      <c r="O46" s="3509"/>
      <c r="P46" s="3509"/>
      <c r="Q46" s="3509"/>
      <c r="R46" s="3509"/>
      <c r="S46" s="3509"/>
      <c r="T46" s="3509"/>
      <c r="U46" s="3509"/>
      <c r="V46" s="3509"/>
      <c r="W46" s="3509"/>
      <c r="X46" s="3509"/>
      <c r="Y46" s="3509"/>
      <c r="Z46" s="3509"/>
      <c r="AA46" s="3509"/>
      <c r="AB46" s="3509"/>
      <c r="AC46" s="3509"/>
      <c r="AD46" s="3509"/>
      <c r="AE46" s="3509"/>
      <c r="AF46" s="3152"/>
      <c r="AG46" s="3132"/>
      <c r="AH46" s="3152"/>
      <c r="AI46" s="3152"/>
      <c r="AJ46" s="3117"/>
      <c r="AK46" s="3117"/>
      <c r="AL46" s="3117"/>
      <c r="AM46" s="3117"/>
      <c r="AN46" s="3117"/>
      <c r="AO46" s="3117"/>
      <c r="AP46" s="3117"/>
      <c r="AQ46" s="3117"/>
      <c r="AR46" s="3117"/>
      <c r="AS46" s="3117"/>
      <c r="AT46" s="3117"/>
      <c r="AU46" s="3117"/>
      <c r="AV46" s="3117"/>
      <c r="AW46" s="3117"/>
      <c r="AX46" s="3117"/>
    </row>
    <row r="47" spans="1:50" s="3115" customFormat="1" ht="11.25" customHeight="1">
      <c r="A47" s="3151"/>
      <c r="B47" s="3507"/>
      <c r="C47" s="3547"/>
      <c r="D47" s="3548"/>
      <c r="E47" s="3152"/>
      <c r="F47" s="3544"/>
      <c r="G47" s="3540"/>
      <c r="H47" s="3509"/>
      <c r="I47" s="3509"/>
      <c r="J47" s="3509"/>
      <c r="K47" s="3509"/>
      <c r="L47" s="3509"/>
      <c r="M47" s="3509"/>
      <c r="P47" s="6265">
        <v>3420</v>
      </c>
      <c r="Q47" s="6265"/>
      <c r="R47" s="3509"/>
      <c r="S47" s="3509"/>
      <c r="T47" s="3509"/>
      <c r="U47" s="3509"/>
      <c r="V47" s="3509"/>
      <c r="W47" s="3509"/>
      <c r="X47" s="3509"/>
      <c r="Y47" s="3509"/>
      <c r="Z47" s="3509"/>
      <c r="AA47" s="3509"/>
      <c r="AB47" s="3509"/>
      <c r="AC47" s="3509"/>
      <c r="AF47" s="6265">
        <v>3420</v>
      </c>
      <c r="AG47" s="6265"/>
      <c r="AH47" s="3509"/>
      <c r="AJ47" s="3257"/>
      <c r="AK47" s="3257"/>
      <c r="AL47" s="3117"/>
      <c r="AM47" s="3117"/>
      <c r="AN47" s="3117"/>
      <c r="AO47" s="3117"/>
      <c r="AP47" s="3117"/>
      <c r="AQ47" s="3117"/>
      <c r="AR47" s="3117"/>
      <c r="AS47" s="3117"/>
      <c r="AT47" s="3117"/>
      <c r="AU47" s="3117"/>
      <c r="AV47" s="3117"/>
      <c r="AW47" s="3117"/>
      <c r="AX47" s="3117"/>
    </row>
    <row r="48" spans="1:50" s="3115" customFormat="1" ht="11.25" customHeight="1">
      <c r="A48" s="3151"/>
      <c r="B48" s="3489"/>
      <c r="C48" s="3549"/>
      <c r="D48" s="3129" t="s">
        <v>86</v>
      </c>
      <c r="E48" s="3489" t="s">
        <v>6845</v>
      </c>
      <c r="F48" s="3152"/>
      <c r="G48" s="3484"/>
      <c r="H48" s="3484"/>
      <c r="I48" s="3484"/>
      <c r="J48" s="3484"/>
      <c r="K48" s="3484"/>
      <c r="L48" s="3484"/>
      <c r="M48" s="3484"/>
      <c r="N48" s="6267" t="s">
        <v>123</v>
      </c>
      <c r="O48" s="6314"/>
      <c r="P48" s="6315"/>
      <c r="Q48" s="6316"/>
      <c r="R48" s="6303" t="s">
        <v>91</v>
      </c>
      <c r="S48" s="3479"/>
      <c r="T48" s="3479"/>
      <c r="U48" s="3129" t="s">
        <v>105</v>
      </c>
      <c r="V48" s="3489" t="s">
        <v>6846</v>
      </c>
      <c r="Y48" s="3152"/>
      <c r="AA48" s="3479"/>
      <c r="AB48" s="3479"/>
      <c r="AC48" s="3479"/>
      <c r="AD48" s="6267" t="s">
        <v>141</v>
      </c>
      <c r="AE48" s="6314"/>
      <c r="AF48" s="6315"/>
      <c r="AG48" s="6316"/>
      <c r="AH48" s="6303" t="s">
        <v>91</v>
      </c>
      <c r="AJ48" s="3272"/>
      <c r="AK48" s="3591"/>
      <c r="AL48" s="3117"/>
      <c r="AM48" s="3117"/>
      <c r="AN48" s="3117"/>
      <c r="AO48" s="3117"/>
      <c r="AP48" s="3117"/>
      <c r="AQ48" s="3117"/>
      <c r="AR48" s="3117"/>
      <c r="AS48" s="3117"/>
      <c r="AT48" s="3117"/>
      <c r="AU48" s="3117"/>
      <c r="AV48" s="3117"/>
      <c r="AW48" s="3117"/>
      <c r="AX48" s="3117"/>
    </row>
    <row r="49" spans="1:50" s="3115" customFormat="1" ht="11.25" customHeight="1">
      <c r="A49" s="3212"/>
      <c r="B49" s="3507"/>
      <c r="C49" s="3539"/>
      <c r="D49" s="3137"/>
      <c r="E49" s="3508" t="s">
        <v>4739</v>
      </c>
      <c r="F49" s="3509"/>
      <c r="G49" s="3508"/>
      <c r="H49" s="3540"/>
      <c r="I49" s="3540"/>
      <c r="J49" s="3540"/>
      <c r="K49" s="3540"/>
      <c r="L49" s="3540"/>
      <c r="M49" s="3540"/>
      <c r="N49" s="6249"/>
      <c r="O49" s="6317"/>
      <c r="P49" s="6318"/>
      <c r="Q49" s="6319"/>
      <c r="R49" s="6303"/>
      <c r="S49" s="3509"/>
      <c r="T49" s="3509"/>
      <c r="U49" s="3137"/>
      <c r="V49" s="3508" t="s">
        <v>4744</v>
      </c>
      <c r="Y49" s="3509"/>
      <c r="AA49" s="3509"/>
      <c r="AB49" s="3509"/>
      <c r="AC49" s="3509"/>
      <c r="AD49" s="6249"/>
      <c r="AE49" s="6317"/>
      <c r="AF49" s="6318"/>
      <c r="AG49" s="6319"/>
      <c r="AH49" s="6303"/>
      <c r="AJ49" s="3272"/>
      <c r="AK49" s="3591"/>
      <c r="AL49" s="3117"/>
      <c r="AM49" s="3117"/>
      <c r="AN49" s="3117"/>
      <c r="AO49" s="3117"/>
      <c r="AP49" s="3117"/>
      <c r="AQ49" s="3117"/>
      <c r="AR49" s="3117"/>
      <c r="AS49" s="3117"/>
      <c r="AT49" s="3117"/>
      <c r="AU49" s="3117"/>
      <c r="AV49" s="3117"/>
      <c r="AW49" s="3117"/>
      <c r="AX49" s="3117"/>
    </row>
    <row r="50" spans="1:50" s="3115" customFormat="1" ht="7.5" customHeight="1">
      <c r="A50" s="3151"/>
      <c r="B50" s="3507"/>
      <c r="C50" s="3539"/>
      <c r="D50" s="3539"/>
      <c r="E50" s="3546"/>
      <c r="F50" s="3509"/>
      <c r="G50" s="3508"/>
      <c r="H50" s="3540"/>
      <c r="I50" s="3540"/>
      <c r="J50" s="3540"/>
      <c r="K50" s="3540"/>
      <c r="L50" s="3540"/>
      <c r="M50" s="3540"/>
      <c r="N50" s="3272"/>
      <c r="O50" s="3546"/>
      <c r="R50" s="3509"/>
      <c r="S50" s="3509"/>
      <c r="T50" s="3509"/>
      <c r="U50" s="3539"/>
      <c r="V50" s="3546"/>
      <c r="Y50" s="3509"/>
      <c r="AA50" s="3509"/>
      <c r="AB50" s="3509"/>
      <c r="AC50" s="3509"/>
      <c r="AD50" s="3272"/>
      <c r="AE50" s="3546"/>
      <c r="AH50" s="3509"/>
      <c r="AJ50" s="3272"/>
      <c r="AK50" s="3546"/>
      <c r="AL50" s="3117"/>
      <c r="AM50" s="3117"/>
      <c r="AN50" s="3117"/>
      <c r="AO50" s="3117"/>
      <c r="AP50" s="3117"/>
      <c r="AQ50" s="3117"/>
      <c r="AR50" s="3117"/>
      <c r="AS50" s="3117"/>
      <c r="AT50" s="3117"/>
      <c r="AU50" s="3117"/>
      <c r="AV50" s="3117"/>
      <c r="AW50" s="3117"/>
      <c r="AX50" s="3117"/>
    </row>
    <row r="51" spans="1:50" s="3115" customFormat="1" ht="11.25" customHeight="1">
      <c r="B51" s="3551"/>
      <c r="C51" s="3552"/>
      <c r="D51" s="3129" t="s">
        <v>89</v>
      </c>
      <c r="E51" s="3488" t="s">
        <v>6847</v>
      </c>
      <c r="F51" s="3152"/>
      <c r="G51" s="3321"/>
      <c r="H51" s="3321"/>
      <c r="I51" s="3321"/>
      <c r="J51" s="3321"/>
      <c r="K51" s="3321"/>
      <c r="L51" s="3321"/>
      <c r="M51" s="3321"/>
      <c r="N51" s="6267" t="s">
        <v>125</v>
      </c>
      <c r="O51" s="6314"/>
      <c r="P51" s="6315"/>
      <c r="Q51" s="6316"/>
      <c r="R51" s="6303" t="s">
        <v>91</v>
      </c>
      <c r="S51" s="3321"/>
      <c r="T51" s="3321"/>
      <c r="U51" s="3129" t="s">
        <v>106</v>
      </c>
      <c r="V51" s="3488" t="s">
        <v>1111</v>
      </c>
      <c r="Y51" s="3152"/>
      <c r="AA51" s="3321"/>
      <c r="AB51" s="3321"/>
      <c r="AC51" s="3237"/>
      <c r="AD51" s="6267" t="s">
        <v>143</v>
      </c>
      <c r="AE51" s="6314"/>
      <c r="AF51" s="6315"/>
      <c r="AG51" s="6316"/>
      <c r="AH51" s="6303" t="s">
        <v>91</v>
      </c>
      <c r="AJ51" s="3272"/>
      <c r="AK51" s="3591"/>
    </row>
    <row r="52" spans="1:50" s="3115" customFormat="1" ht="11.25" customHeight="1">
      <c r="B52" s="3551"/>
      <c r="C52" s="3552"/>
      <c r="D52" s="3137"/>
      <c r="E52" s="3548" t="s">
        <v>4740</v>
      </c>
      <c r="F52" s="3152"/>
      <c r="G52" s="3321"/>
      <c r="H52" s="3321"/>
      <c r="I52" s="3321"/>
      <c r="J52" s="3321"/>
      <c r="K52" s="3321"/>
      <c r="L52" s="3321"/>
      <c r="M52" s="3321"/>
      <c r="N52" s="6249"/>
      <c r="O52" s="6317"/>
      <c r="P52" s="6318"/>
      <c r="Q52" s="6319"/>
      <c r="R52" s="6303"/>
      <c r="S52" s="3321"/>
      <c r="T52" s="3321"/>
      <c r="U52" s="3321"/>
      <c r="V52" s="3664" t="s">
        <v>1112</v>
      </c>
      <c r="W52" s="3321"/>
      <c r="X52" s="3321"/>
      <c r="Y52" s="3321"/>
      <c r="Z52" s="3321"/>
      <c r="AA52" s="3321"/>
      <c r="AB52" s="3321"/>
      <c r="AC52" s="3237"/>
      <c r="AD52" s="6249"/>
      <c r="AE52" s="6317"/>
      <c r="AF52" s="6318"/>
      <c r="AG52" s="6319"/>
      <c r="AH52" s="6303"/>
      <c r="AJ52" s="3272"/>
      <c r="AK52" s="3591"/>
    </row>
    <row r="53" spans="1:50" s="3115" customFormat="1" ht="7.5" customHeight="1">
      <c r="B53" s="3507"/>
      <c r="C53" s="3553"/>
      <c r="D53" s="3553"/>
      <c r="E53" s="3554"/>
      <c r="F53" s="3544"/>
      <c r="G53" s="3540"/>
      <c r="H53" s="3555"/>
      <c r="I53" s="3555"/>
      <c r="J53" s="3555"/>
      <c r="K53" s="3555"/>
      <c r="L53" s="3555"/>
      <c r="M53" s="3555"/>
      <c r="N53" s="3509"/>
      <c r="O53" s="3546"/>
      <c r="R53" s="3509"/>
      <c r="S53" s="3509"/>
      <c r="T53" s="3509"/>
      <c r="U53" s="3509"/>
      <c r="V53" s="3509"/>
      <c r="W53" s="3509"/>
      <c r="X53" s="3509"/>
      <c r="Y53" s="3509"/>
      <c r="Z53" s="3509"/>
      <c r="AA53" s="3509"/>
      <c r="AB53" s="3509"/>
      <c r="AC53" s="3509"/>
      <c r="AD53" s="3509"/>
      <c r="AE53" s="3546"/>
      <c r="AH53" s="3509"/>
      <c r="AJ53" s="3509"/>
      <c r="AK53" s="3546"/>
    </row>
    <row r="54" spans="1:50" s="3115" customFormat="1" ht="11.25" customHeight="1">
      <c r="B54" s="3489"/>
      <c r="C54" s="3556"/>
      <c r="D54" s="3129" t="s">
        <v>102</v>
      </c>
      <c r="E54" s="3489" t="s">
        <v>6848</v>
      </c>
      <c r="F54" s="3152"/>
      <c r="G54" s="3484"/>
      <c r="H54" s="3484"/>
      <c r="I54" s="3484"/>
      <c r="J54" s="3484"/>
      <c r="K54" s="3484"/>
      <c r="L54" s="3484"/>
      <c r="M54" s="3484"/>
      <c r="N54" s="6267" t="s">
        <v>135</v>
      </c>
      <c r="O54" s="6314"/>
      <c r="P54" s="6315"/>
      <c r="Q54" s="6316"/>
      <c r="R54" s="6303" t="s">
        <v>91</v>
      </c>
      <c r="S54" s="3479"/>
      <c r="T54" s="3479"/>
      <c r="U54" s="3511" t="s">
        <v>107</v>
      </c>
      <c r="V54" s="3491" t="s">
        <v>216</v>
      </c>
      <c r="W54" s="3479"/>
      <c r="X54" s="3479"/>
      <c r="Y54" s="3479"/>
      <c r="Z54" s="3479"/>
      <c r="AA54" s="3479"/>
      <c r="AB54" s="3479"/>
      <c r="AC54" s="3479"/>
      <c r="AD54" s="6267" t="s">
        <v>144</v>
      </c>
      <c r="AE54" s="6314"/>
      <c r="AF54" s="6315"/>
      <c r="AG54" s="6316"/>
      <c r="AH54" s="6303" t="s">
        <v>91</v>
      </c>
      <c r="AJ54" s="3272"/>
      <c r="AK54" s="3272"/>
    </row>
    <row r="55" spans="1:50" s="3115" customFormat="1" ht="11.25" customHeight="1">
      <c r="B55" s="3489"/>
      <c r="C55" s="3556"/>
      <c r="D55" s="3511"/>
      <c r="E55" s="3557" t="s">
        <v>4741</v>
      </c>
      <c r="F55" s="3152"/>
      <c r="G55" s="3484"/>
      <c r="H55" s="3484"/>
      <c r="I55" s="3484"/>
      <c r="J55" s="3484"/>
      <c r="K55" s="3484"/>
      <c r="L55" s="3484"/>
      <c r="M55" s="3484"/>
      <c r="N55" s="6249"/>
      <c r="O55" s="6317"/>
      <c r="P55" s="6318"/>
      <c r="Q55" s="6319"/>
      <c r="R55" s="6303"/>
      <c r="S55" s="3479"/>
      <c r="T55" s="3479"/>
      <c r="U55" s="3479"/>
      <c r="V55" s="3480" t="s">
        <v>221</v>
      </c>
      <c r="W55" s="3479"/>
      <c r="X55" s="3479"/>
      <c r="Y55" s="3479"/>
      <c r="Z55" s="3479"/>
      <c r="AA55" s="3479"/>
      <c r="AB55" s="3479"/>
      <c r="AC55" s="3479"/>
      <c r="AD55" s="6249"/>
      <c r="AE55" s="6317"/>
      <c r="AF55" s="6318"/>
      <c r="AG55" s="6319"/>
      <c r="AH55" s="6303"/>
      <c r="AI55" s="3479"/>
      <c r="AJ55" s="3479"/>
      <c r="AK55" s="3479"/>
    </row>
    <row r="56" spans="1:50" s="3115" customFormat="1" ht="7.5" customHeight="1">
      <c r="B56" s="3227"/>
      <c r="C56" s="3191"/>
      <c r="D56" s="3558"/>
      <c r="E56" s="3510"/>
      <c r="F56" s="3510"/>
      <c r="G56" s="3510"/>
      <c r="H56" s="3510"/>
      <c r="I56" s="3510"/>
      <c r="J56" s="3510"/>
      <c r="K56" s="3510"/>
      <c r="L56" s="3510"/>
      <c r="M56" s="3510"/>
      <c r="N56" s="3169"/>
      <c r="O56" s="3170"/>
      <c r="R56" s="3510"/>
      <c r="S56" s="3510"/>
      <c r="T56" s="3279"/>
      <c r="U56" s="3279"/>
      <c r="V56" s="3479"/>
      <c r="W56" s="3479"/>
      <c r="X56" s="3479"/>
      <c r="Y56" s="3479"/>
      <c r="Z56" s="3479"/>
      <c r="AA56" s="3479"/>
      <c r="AB56" s="3479"/>
      <c r="AC56" s="3479"/>
      <c r="AD56" s="3479"/>
      <c r="AE56" s="3479"/>
      <c r="AF56" s="3479"/>
      <c r="AG56" s="3479"/>
      <c r="AH56" s="3479"/>
      <c r="AI56" s="3479"/>
      <c r="AJ56" s="3479"/>
      <c r="AK56" s="3479"/>
    </row>
    <row r="57" spans="1:50" s="3115" customFormat="1" ht="11.25" customHeight="1">
      <c r="B57" s="3489"/>
      <c r="C57" s="3556"/>
      <c r="D57" s="3129" t="s">
        <v>103</v>
      </c>
      <c r="E57" s="3489" t="s">
        <v>4742</v>
      </c>
      <c r="F57" s="3152"/>
      <c r="G57" s="3484"/>
      <c r="H57" s="3484"/>
      <c r="I57" s="3484"/>
      <c r="J57" s="3484"/>
      <c r="K57" s="3484"/>
      <c r="L57" s="3484"/>
      <c r="M57" s="3484"/>
      <c r="N57" s="6267" t="s">
        <v>140</v>
      </c>
      <c r="O57" s="6314"/>
      <c r="P57" s="6315"/>
      <c r="Q57" s="6316"/>
      <c r="R57" s="6303" t="s">
        <v>91</v>
      </c>
      <c r="S57" s="3479"/>
      <c r="T57" s="3479"/>
      <c r="U57" s="3479"/>
      <c r="V57" s="3479"/>
      <c r="W57" s="3479"/>
      <c r="X57" s="3479"/>
      <c r="Y57" s="3479"/>
      <c r="Z57" s="3479"/>
      <c r="AA57" s="3479"/>
      <c r="AB57" s="3479"/>
      <c r="AC57" s="3479"/>
      <c r="AD57" s="3479"/>
      <c r="AE57" s="3479"/>
      <c r="AF57" s="3479"/>
      <c r="AG57" s="3479"/>
      <c r="AH57" s="3479"/>
      <c r="AI57" s="3479"/>
      <c r="AJ57" s="3479"/>
      <c r="AK57" s="3479"/>
    </row>
    <row r="58" spans="1:50" s="3115" customFormat="1" ht="11.25" customHeight="1">
      <c r="B58" s="3489"/>
      <c r="C58" s="3556"/>
      <c r="D58" s="3511"/>
      <c r="E58" s="3557" t="s">
        <v>4743</v>
      </c>
      <c r="F58" s="3152"/>
      <c r="G58" s="3484"/>
      <c r="H58" s="3484"/>
      <c r="I58" s="3484"/>
      <c r="J58" s="3484"/>
      <c r="K58" s="3484"/>
      <c r="L58" s="3484"/>
      <c r="M58" s="3484"/>
      <c r="N58" s="6249"/>
      <c r="O58" s="6317"/>
      <c r="P58" s="6318"/>
      <c r="Q58" s="6319"/>
      <c r="R58" s="6303"/>
      <c r="S58" s="3479"/>
      <c r="T58" s="3479"/>
      <c r="U58" s="3479"/>
      <c r="V58" s="3479"/>
      <c r="W58" s="3479"/>
      <c r="X58" s="3479"/>
      <c r="Y58" s="3479"/>
      <c r="Z58" s="3479"/>
      <c r="AA58" s="3479"/>
      <c r="AB58" s="3479"/>
      <c r="AC58" s="3479"/>
      <c r="AD58" s="3158"/>
      <c r="AE58" s="3158"/>
      <c r="AF58" s="3132"/>
      <c r="AG58" s="3152"/>
      <c r="AJ58" s="3272"/>
      <c r="AK58" s="3272"/>
    </row>
    <row r="59" spans="1:50" s="3115" customFormat="1" ht="12" customHeight="1">
      <c r="A59" s="3199"/>
      <c r="B59" s="3376"/>
      <c r="C59" s="3205"/>
      <c r="D59" s="3566"/>
      <c r="E59" s="3567"/>
      <c r="F59" s="3567"/>
      <c r="G59" s="3567"/>
      <c r="H59" s="3567"/>
      <c r="I59" s="3567"/>
      <c r="J59" s="3567"/>
      <c r="K59" s="3567"/>
      <c r="L59" s="3567"/>
      <c r="M59" s="3567"/>
      <c r="N59" s="3567"/>
      <c r="O59" s="3567"/>
      <c r="P59" s="3199"/>
      <c r="Q59" s="3199"/>
      <c r="R59" s="3567"/>
      <c r="S59" s="3567"/>
      <c r="T59" s="3430"/>
      <c r="U59" s="3430"/>
      <c r="V59" s="3430"/>
      <c r="W59" s="3186"/>
      <c r="X59" s="3186"/>
      <c r="Y59" s="3186"/>
      <c r="Z59" s="3186"/>
      <c r="AA59" s="3186"/>
      <c r="AB59" s="3186"/>
      <c r="AC59" s="3186"/>
      <c r="AD59" s="3182"/>
      <c r="AE59" s="3182"/>
      <c r="AF59" s="3189"/>
      <c r="AG59" s="3185"/>
      <c r="AH59" s="3199"/>
      <c r="AI59" s="3199"/>
      <c r="AJ59" s="3184"/>
      <c r="AK59" s="3188"/>
    </row>
    <row r="60" spans="1:50" ht="10.5" customHeight="1">
      <c r="A60" s="3485"/>
      <c r="B60" s="3643"/>
      <c r="C60" s="3132"/>
      <c r="D60" s="3132"/>
      <c r="E60" s="3477"/>
      <c r="F60" s="3644"/>
      <c r="G60" s="3645"/>
      <c r="H60" s="3208"/>
      <c r="I60" s="3645"/>
      <c r="J60" s="3645"/>
      <c r="K60" s="3645"/>
      <c r="L60" s="3646"/>
      <c r="M60" s="3646"/>
      <c r="N60" s="3646"/>
      <c r="O60" s="3647"/>
      <c r="P60" s="3647"/>
      <c r="Q60" s="3647"/>
      <c r="R60" s="3647"/>
      <c r="S60" s="3499"/>
      <c r="T60" s="3499"/>
      <c r="U60" s="3499"/>
      <c r="V60" s="3499"/>
      <c r="W60" s="3647"/>
      <c r="X60" s="3647"/>
      <c r="Y60" s="3647"/>
      <c r="Z60" s="3647"/>
      <c r="AA60" s="3647"/>
      <c r="AB60" s="3647"/>
      <c r="AC60" s="3647"/>
      <c r="AD60" s="3647"/>
      <c r="AE60" s="3647"/>
      <c r="AF60" s="3647"/>
      <c r="AG60" s="3648"/>
      <c r="AH60" s="3477"/>
      <c r="AI60" s="3477"/>
      <c r="AJ60" s="3477"/>
      <c r="AK60" s="3477"/>
      <c r="AL60" s="3477"/>
      <c r="AM60" s="3477"/>
    </row>
    <row r="61" spans="1:50" ht="11.25" customHeight="1">
      <c r="A61" s="3466"/>
      <c r="B61" s="3649" t="s">
        <v>1800</v>
      </c>
      <c r="D61" s="3488" t="s">
        <v>4745</v>
      </c>
      <c r="E61" s="3488"/>
      <c r="F61" s="3650"/>
      <c r="G61" s="3491"/>
      <c r="H61" s="3491"/>
      <c r="I61" s="3491"/>
      <c r="J61" s="3491"/>
      <c r="K61" s="3491"/>
      <c r="L61" s="3491"/>
      <c r="M61" s="3491"/>
      <c r="N61" s="3491"/>
      <c r="O61" s="3491"/>
      <c r="P61" s="3491"/>
      <c r="Q61" s="3491"/>
      <c r="R61" s="3491"/>
      <c r="S61" s="3491"/>
      <c r="T61" s="3491"/>
      <c r="U61" s="3491"/>
      <c r="V61" s="3499"/>
      <c r="W61" s="3647"/>
      <c r="X61" s="3647"/>
      <c r="Y61" s="3647"/>
      <c r="Z61" s="3647"/>
      <c r="AA61" s="3647"/>
      <c r="AB61" s="3647"/>
      <c r="AC61" s="3647"/>
      <c r="AD61" s="3647"/>
      <c r="AE61" s="3647"/>
      <c r="AF61" s="3647"/>
      <c r="AG61" s="3648"/>
      <c r="AH61" s="3477"/>
      <c r="AI61" s="3477"/>
      <c r="AJ61" s="3477"/>
      <c r="AK61" s="3477"/>
      <c r="AL61" s="3477"/>
      <c r="AM61" s="3477"/>
    </row>
    <row r="62" spans="1:50" ht="11.25" customHeight="1">
      <c r="A62" s="3649"/>
      <c r="B62" s="3511"/>
      <c r="D62" s="3548" t="s">
        <v>4746</v>
      </c>
      <c r="E62" s="3488"/>
      <c r="F62" s="3481"/>
      <c r="G62" s="3479"/>
      <c r="H62" s="3479"/>
      <c r="I62" s="3479"/>
      <c r="J62" s="3479"/>
      <c r="K62" s="3479"/>
      <c r="L62" s="3479"/>
      <c r="M62" s="3479"/>
      <c r="N62" s="3479"/>
      <c r="O62" s="3479"/>
      <c r="P62" s="3479"/>
      <c r="Q62" s="3479"/>
      <c r="R62" s="3479"/>
      <c r="S62" s="3479"/>
      <c r="T62" s="3479"/>
      <c r="U62" s="3479"/>
      <c r="V62" s="3499"/>
      <c r="W62" s="3647"/>
      <c r="X62" s="3647"/>
      <c r="Y62" s="3647"/>
      <c r="Z62" s="3647"/>
      <c r="AA62" s="3647"/>
      <c r="AB62" s="3647"/>
      <c r="AC62" s="3647"/>
      <c r="AD62" s="3647"/>
      <c r="AE62" s="3647"/>
      <c r="AF62" s="3647"/>
      <c r="AG62" s="3648"/>
      <c r="AH62" s="3477"/>
      <c r="AI62" s="3477"/>
      <c r="AJ62" s="3477"/>
      <c r="AK62" s="3477"/>
      <c r="AL62" s="3477"/>
      <c r="AM62" s="3477"/>
    </row>
    <row r="63" spans="1:50" ht="7.5" customHeight="1">
      <c r="A63" s="3651"/>
      <c r="B63" s="3511"/>
      <c r="C63" s="3548"/>
      <c r="D63" s="3132"/>
      <c r="E63" s="3488"/>
      <c r="F63" s="3481"/>
      <c r="G63" s="3479"/>
      <c r="H63" s="3479"/>
      <c r="I63" s="3479"/>
      <c r="J63" s="3479"/>
      <c r="K63" s="3479"/>
      <c r="L63" s="3479"/>
      <c r="M63" s="3479"/>
      <c r="N63" s="3479"/>
      <c r="O63" s="3479"/>
      <c r="P63" s="3479"/>
      <c r="Q63" s="3479"/>
      <c r="R63" s="3479"/>
      <c r="S63" s="3479"/>
      <c r="T63" s="3479"/>
      <c r="U63" s="3479"/>
      <c r="V63" s="3499"/>
      <c r="W63" s="3647"/>
      <c r="X63" s="3647"/>
      <c r="Y63" s="3647"/>
      <c r="Z63" s="3647"/>
      <c r="AA63" s="3647"/>
      <c r="AB63" s="3647"/>
      <c r="AC63" s="3647"/>
      <c r="AD63" s="3647"/>
      <c r="AE63" s="3647"/>
      <c r="AF63" s="3647"/>
      <c r="AG63" s="3648"/>
      <c r="AH63" s="3477"/>
      <c r="AI63" s="3477"/>
      <c r="AJ63" s="3477"/>
      <c r="AK63" s="3477"/>
      <c r="AL63" s="3477"/>
      <c r="AM63" s="3477"/>
    </row>
    <row r="64" spans="1:50" ht="12" customHeight="1">
      <c r="A64" s="3583"/>
      <c r="C64" s="3137"/>
      <c r="D64" s="3137"/>
      <c r="E64" s="6268">
        <v>342301</v>
      </c>
      <c r="F64" s="6268"/>
      <c r="G64" s="3137"/>
      <c r="H64" s="3137"/>
      <c r="I64" s="3137"/>
      <c r="J64" s="3137"/>
      <c r="K64" s="3137"/>
      <c r="L64" s="3137"/>
      <c r="M64" s="3137"/>
      <c r="N64" s="3137"/>
      <c r="O64" s="3510"/>
      <c r="P64" s="6268"/>
      <c r="Q64" s="6268"/>
      <c r="R64" s="3132"/>
      <c r="S64" s="3132"/>
      <c r="T64" s="3135"/>
      <c r="U64" s="3132"/>
      <c r="V64" s="3499"/>
      <c r="W64" s="3647"/>
      <c r="X64" s="3647"/>
      <c r="Y64" s="3647"/>
      <c r="Z64" s="3647"/>
      <c r="AA64" s="3647"/>
      <c r="AB64" s="3647"/>
      <c r="AC64" s="3647"/>
      <c r="AD64" s="3647"/>
      <c r="AE64" s="3647"/>
      <c r="AF64" s="3647"/>
      <c r="AG64" s="3648"/>
      <c r="AH64" s="3477"/>
      <c r="AI64" s="3477"/>
      <c r="AJ64" s="3477"/>
      <c r="AK64" s="3477"/>
      <c r="AL64" s="3477"/>
      <c r="AM64" s="3477"/>
    </row>
    <row r="65" spans="1:39" ht="11.25" customHeight="1">
      <c r="A65" s="3583"/>
      <c r="B65" s="3132"/>
      <c r="E65" s="6201">
        <v>1</v>
      </c>
      <c r="F65" s="6175"/>
      <c r="G65" s="6177" t="s">
        <v>6732</v>
      </c>
      <c r="H65" s="6178"/>
      <c r="I65" s="6178"/>
      <c r="J65" s="6201">
        <v>2</v>
      </c>
      <c r="K65" s="6175"/>
      <c r="L65" s="6177" t="s">
        <v>6735</v>
      </c>
      <c r="M65" s="6178"/>
      <c r="N65" s="6178"/>
      <c r="O65" s="6178"/>
      <c r="P65" s="3161"/>
      <c r="Q65" s="3161"/>
      <c r="R65" s="3161"/>
      <c r="S65" s="3161"/>
      <c r="T65" s="3161"/>
      <c r="U65" s="3137"/>
      <c r="V65" s="3499"/>
      <c r="W65" s="3647"/>
      <c r="X65" s="3647"/>
      <c r="Y65" s="3647"/>
      <c r="Z65" s="3647"/>
      <c r="AA65" s="3647"/>
      <c r="AB65" s="3647"/>
      <c r="AC65" s="3647"/>
      <c r="AD65" s="3647"/>
      <c r="AE65" s="3647"/>
      <c r="AF65" s="3647"/>
      <c r="AG65" s="3648"/>
      <c r="AH65" s="3477"/>
      <c r="AI65" s="3477"/>
      <c r="AJ65" s="3477"/>
      <c r="AK65" s="3477"/>
      <c r="AL65" s="3477"/>
      <c r="AM65" s="3477"/>
    </row>
    <row r="66" spans="1:39" ht="11.25" customHeight="1">
      <c r="A66" s="3583"/>
      <c r="B66" s="3132"/>
      <c r="E66" s="6201"/>
      <c r="F66" s="6176"/>
      <c r="G66" s="6177"/>
      <c r="H66" s="6178"/>
      <c r="I66" s="6178"/>
      <c r="J66" s="6201"/>
      <c r="K66" s="6176"/>
      <c r="L66" s="6177"/>
      <c r="M66" s="6178"/>
      <c r="N66" s="6178"/>
      <c r="O66" s="6178"/>
      <c r="P66" s="3132"/>
      <c r="Q66" s="3133"/>
      <c r="R66" s="3133"/>
      <c r="S66" s="3133"/>
      <c r="T66" s="3133"/>
      <c r="U66" s="3519"/>
      <c r="V66" s="3499"/>
      <c r="W66" s="3647"/>
      <c r="X66" s="3647"/>
      <c r="Y66" s="3647"/>
      <c r="Z66" s="3647"/>
      <c r="AA66" s="3647"/>
      <c r="AB66" s="3647"/>
      <c r="AC66" s="3647"/>
      <c r="AD66" s="3647"/>
      <c r="AE66" s="3647"/>
      <c r="AF66" s="3647"/>
      <c r="AG66" s="3648"/>
      <c r="AH66" s="3477"/>
      <c r="AI66" s="3477"/>
      <c r="AJ66" s="3477"/>
      <c r="AK66" s="3477"/>
      <c r="AL66" s="3477"/>
      <c r="AM66" s="3477"/>
    </row>
    <row r="67" spans="1:39" ht="11.25" customHeight="1">
      <c r="A67" s="3588"/>
      <c r="B67" s="3233"/>
      <c r="C67" s="3587"/>
      <c r="D67" s="3587"/>
      <c r="E67" s="3587"/>
      <c r="F67" s="3587"/>
      <c r="G67" s="3232"/>
      <c r="H67" s="3587"/>
      <c r="I67" s="3587"/>
      <c r="J67" s="3587"/>
      <c r="K67" s="3587"/>
      <c r="L67" s="3587"/>
      <c r="M67" s="3233"/>
      <c r="N67" s="3567"/>
      <c r="O67" s="3567"/>
      <c r="P67" s="3233"/>
      <c r="Q67" s="3652"/>
      <c r="R67" s="3652"/>
      <c r="S67" s="3652"/>
      <c r="T67" s="3652"/>
      <c r="U67" s="3653"/>
      <c r="V67" s="3654"/>
      <c r="W67" s="3655"/>
      <c r="X67" s="3655"/>
      <c r="Y67" s="3655"/>
      <c r="Z67" s="3655"/>
      <c r="AA67" s="3655"/>
      <c r="AB67" s="3655"/>
      <c r="AC67" s="3655"/>
      <c r="AD67" s="3655"/>
      <c r="AE67" s="3655"/>
      <c r="AF67" s="3655"/>
      <c r="AG67" s="3656"/>
      <c r="AH67" s="3657"/>
      <c r="AI67" s="3657"/>
      <c r="AJ67" s="3657"/>
      <c r="AK67" s="3657"/>
      <c r="AL67" s="3477"/>
      <c r="AM67" s="3477"/>
    </row>
    <row r="68" spans="1:39" ht="11.25" customHeight="1">
      <c r="A68" s="3583"/>
      <c r="B68" s="3132"/>
      <c r="C68" s="3129"/>
      <c r="D68" s="3129"/>
      <c r="E68" s="3129"/>
      <c r="F68" s="3129"/>
      <c r="G68" s="3137"/>
      <c r="H68" s="3129" t="s">
        <v>24</v>
      </c>
      <c r="I68" s="3129"/>
      <c r="J68" s="3129"/>
      <c r="K68" s="3129"/>
      <c r="L68" s="3129"/>
      <c r="M68" s="3135"/>
      <c r="N68" s="3510"/>
      <c r="O68" s="3510"/>
      <c r="P68" s="3132"/>
      <c r="Q68" s="3133"/>
      <c r="R68" s="3133"/>
      <c r="S68" s="3133"/>
      <c r="T68" s="3133"/>
      <c r="U68" s="3519"/>
      <c r="V68" s="3499"/>
      <c r="W68" s="3647"/>
      <c r="X68" s="3647"/>
      <c r="Y68" s="3647"/>
      <c r="Z68" s="3647"/>
      <c r="AA68" s="3647"/>
      <c r="AB68" s="3647"/>
      <c r="AC68" s="3647"/>
      <c r="AD68" s="3647"/>
      <c r="AE68" s="3647"/>
      <c r="AF68" s="3647"/>
      <c r="AG68" s="3648"/>
      <c r="AH68" s="3477"/>
      <c r="AI68" s="3477"/>
      <c r="AJ68" s="3477"/>
      <c r="AK68" s="3477"/>
      <c r="AL68" s="3477"/>
      <c r="AM68" s="3477"/>
    </row>
    <row r="69" spans="1:39" ht="11.25" customHeight="1">
      <c r="A69" s="3466"/>
      <c r="B69" s="3649" t="s">
        <v>1801</v>
      </c>
      <c r="D69" s="3488" t="s">
        <v>4747</v>
      </c>
      <c r="E69" s="3488"/>
      <c r="F69" s="3650"/>
      <c r="G69" s="3491"/>
      <c r="H69" s="3491"/>
      <c r="I69" s="3491"/>
      <c r="J69" s="3491"/>
      <c r="K69" s="3491"/>
      <c r="L69" s="3491"/>
      <c r="M69" s="3491"/>
      <c r="N69" s="3491"/>
      <c r="O69" s="3491"/>
      <c r="P69" s="3491"/>
      <c r="Q69" s="3491"/>
      <c r="R69" s="3491"/>
      <c r="S69" s="3491"/>
      <c r="T69" s="3491"/>
      <c r="U69" s="3491"/>
      <c r="V69" s="3499"/>
      <c r="W69" s="3647"/>
      <c r="X69" s="3647"/>
      <c r="Y69" s="3647"/>
      <c r="Z69" s="3647"/>
      <c r="AA69" s="3647"/>
      <c r="AB69" s="3647"/>
      <c r="AC69" s="3647"/>
      <c r="AD69" s="3647"/>
      <c r="AE69" s="3647"/>
      <c r="AF69" s="3647"/>
      <c r="AG69" s="3648"/>
      <c r="AH69" s="3477"/>
      <c r="AI69" s="3477"/>
      <c r="AJ69" s="3477"/>
      <c r="AK69" s="3477"/>
      <c r="AL69" s="3477"/>
      <c r="AM69" s="3477"/>
    </row>
    <row r="70" spans="1:39" ht="11.25" customHeight="1">
      <c r="A70" s="3649"/>
      <c r="B70" s="3511"/>
      <c r="D70" s="3548" t="s">
        <v>4748</v>
      </c>
      <c r="E70" s="3488"/>
      <c r="F70" s="3481"/>
      <c r="G70" s="3479"/>
      <c r="H70" s="3479"/>
      <c r="I70" s="3479"/>
      <c r="J70" s="3479"/>
      <c r="K70" s="3479"/>
      <c r="L70" s="3479"/>
      <c r="M70" s="3479"/>
      <c r="N70" s="3479"/>
      <c r="O70" s="3479"/>
      <c r="P70" s="3479"/>
      <c r="Q70" s="3479"/>
      <c r="R70" s="3479"/>
      <c r="S70" s="3479"/>
      <c r="T70" s="3479"/>
      <c r="U70" s="3479"/>
      <c r="V70" s="3499"/>
      <c r="W70" s="3647"/>
      <c r="X70" s="3647"/>
      <c r="Y70" s="3647"/>
      <c r="Z70" s="3647"/>
      <c r="AA70" s="3647"/>
      <c r="AB70" s="3647"/>
      <c r="AC70" s="3647"/>
      <c r="AD70" s="3647"/>
      <c r="AE70" s="3647"/>
      <c r="AF70" s="3647"/>
      <c r="AG70" s="3648"/>
      <c r="AH70" s="3477"/>
      <c r="AI70" s="3477"/>
      <c r="AJ70" s="3477"/>
      <c r="AK70" s="3477"/>
      <c r="AL70" s="3477"/>
      <c r="AM70" s="3477"/>
    </row>
    <row r="71" spans="1:39" ht="7.5" customHeight="1">
      <c r="A71" s="3651"/>
      <c r="B71" s="3511"/>
      <c r="C71" s="3548"/>
      <c r="D71" s="3132"/>
      <c r="E71" s="3488"/>
      <c r="F71" s="3481"/>
      <c r="G71" s="3479"/>
      <c r="H71" s="3479"/>
      <c r="I71" s="3479"/>
      <c r="J71" s="3479"/>
      <c r="K71" s="3479"/>
      <c r="L71" s="3479"/>
      <c r="M71" s="3479"/>
      <c r="N71" s="3479"/>
      <c r="O71" s="3479"/>
      <c r="P71" s="3479"/>
      <c r="Q71" s="3479"/>
      <c r="R71" s="3479"/>
      <c r="S71" s="3479"/>
      <c r="T71" s="3479"/>
      <c r="U71" s="3479"/>
      <c r="V71" s="3499"/>
      <c r="W71" s="3647"/>
      <c r="X71" s="3647"/>
      <c r="Y71" s="3647"/>
      <c r="Z71" s="3647"/>
      <c r="AA71" s="3647"/>
      <c r="AB71" s="3647"/>
      <c r="AC71" s="3647"/>
      <c r="AD71" s="3647"/>
      <c r="AE71" s="3647"/>
      <c r="AF71" s="3647"/>
      <c r="AG71" s="3648"/>
      <c r="AH71" s="3477"/>
      <c r="AI71" s="3477"/>
      <c r="AJ71" s="3477"/>
      <c r="AK71" s="3477"/>
      <c r="AL71" s="3477"/>
      <c r="AM71" s="3477"/>
    </row>
    <row r="72" spans="1:39" ht="12" customHeight="1">
      <c r="A72" s="3583"/>
      <c r="C72" s="3137"/>
      <c r="D72" s="3137"/>
      <c r="E72" s="6268">
        <v>342401</v>
      </c>
      <c r="F72" s="6268"/>
      <c r="G72" s="3137"/>
      <c r="H72" s="3137"/>
      <c r="I72" s="3137"/>
      <c r="J72" s="3137"/>
      <c r="K72" s="3137"/>
      <c r="L72" s="3137"/>
      <c r="M72" s="3137"/>
      <c r="N72" s="3137"/>
      <c r="O72" s="3510"/>
      <c r="P72" s="6268"/>
      <c r="Q72" s="6268"/>
      <c r="R72" s="3132"/>
      <c r="S72" s="3132"/>
      <c r="T72" s="3135"/>
      <c r="U72" s="3132"/>
      <c r="V72" s="3499"/>
      <c r="W72" s="3647"/>
      <c r="X72" s="3647"/>
      <c r="Y72" s="3647"/>
      <c r="Z72" s="3647"/>
      <c r="AA72" s="3647"/>
      <c r="AB72" s="3647"/>
      <c r="AC72" s="3647"/>
      <c r="AD72" s="3647"/>
      <c r="AE72" s="3647"/>
      <c r="AF72" s="3647"/>
      <c r="AG72" s="3648"/>
      <c r="AH72" s="3477"/>
      <c r="AI72" s="3477"/>
      <c r="AJ72" s="3477"/>
      <c r="AK72" s="3477"/>
      <c r="AL72" s="3477"/>
      <c r="AM72" s="3477"/>
    </row>
    <row r="73" spans="1:39" ht="11.25" customHeight="1">
      <c r="A73" s="3583"/>
      <c r="B73" s="3132"/>
      <c r="E73" s="6201">
        <v>1</v>
      </c>
      <c r="F73" s="6175"/>
      <c r="G73" s="6177" t="s">
        <v>6732</v>
      </c>
      <c r="H73" s="6178"/>
      <c r="I73" s="6178"/>
      <c r="J73" s="6201">
        <v>2</v>
      </c>
      <c r="K73" s="6175"/>
      <c r="L73" s="6177" t="s">
        <v>6735</v>
      </c>
      <c r="M73" s="6178"/>
      <c r="N73" s="6178"/>
      <c r="O73" s="6178"/>
      <c r="P73" s="3161"/>
      <c r="Q73" s="3161"/>
      <c r="R73" s="3161"/>
      <c r="S73" s="3161"/>
      <c r="T73" s="3161"/>
      <c r="U73" s="3137"/>
      <c r="V73" s="3499"/>
      <c r="W73" s="3647"/>
      <c r="X73" s="3647"/>
      <c r="Y73" s="3647"/>
      <c r="Z73" s="3647"/>
      <c r="AA73" s="3647"/>
      <c r="AB73" s="3647"/>
      <c r="AC73" s="3647"/>
      <c r="AD73" s="3647"/>
      <c r="AE73" s="3647"/>
      <c r="AF73" s="3647"/>
      <c r="AG73" s="3648"/>
      <c r="AH73" s="3477"/>
      <c r="AI73" s="3477"/>
      <c r="AJ73" s="3477"/>
      <c r="AK73" s="3477"/>
      <c r="AL73" s="3477"/>
      <c r="AM73" s="3477"/>
    </row>
    <row r="74" spans="1:39" ht="11.25" customHeight="1">
      <c r="A74" s="3583"/>
      <c r="B74" s="3132"/>
      <c r="E74" s="6201"/>
      <c r="F74" s="6176"/>
      <c r="G74" s="6177"/>
      <c r="H74" s="6178"/>
      <c r="I74" s="6178"/>
      <c r="J74" s="6201"/>
      <c r="K74" s="6176"/>
      <c r="L74" s="6177"/>
      <c r="M74" s="6178"/>
      <c r="N74" s="6178"/>
      <c r="O74" s="6178"/>
      <c r="P74" s="3132"/>
      <c r="Q74" s="3133"/>
      <c r="R74" s="3133"/>
      <c r="S74" s="3133"/>
      <c r="T74" s="3133"/>
      <c r="U74" s="3519"/>
      <c r="V74" s="3499"/>
      <c r="W74" s="3647"/>
      <c r="X74" s="3647"/>
      <c r="Y74" s="3647"/>
      <c r="Z74" s="3647"/>
      <c r="AA74" s="3647"/>
      <c r="AB74" s="3647"/>
      <c r="AC74" s="3647"/>
      <c r="AD74" s="3647"/>
      <c r="AE74" s="3647"/>
      <c r="AF74" s="3647"/>
      <c r="AG74" s="3648"/>
      <c r="AH74" s="3477"/>
      <c r="AI74" s="3477"/>
      <c r="AJ74" s="3477"/>
      <c r="AK74" s="3477"/>
      <c r="AL74" s="3477"/>
      <c r="AM74" s="3477"/>
    </row>
    <row r="75" spans="1:39" ht="11.25" customHeight="1">
      <c r="A75" s="3583"/>
      <c r="B75" s="3227"/>
      <c r="C75" s="3191"/>
      <c r="D75" s="3558"/>
      <c r="E75" s="3510"/>
      <c r="F75" s="3510"/>
      <c r="G75" s="3510"/>
      <c r="H75" s="3510"/>
      <c r="I75" s="3510"/>
      <c r="J75" s="3510"/>
      <c r="K75" s="3510"/>
      <c r="L75" s="3510"/>
      <c r="M75" s="3510"/>
      <c r="N75" s="3115"/>
      <c r="O75" s="3115"/>
      <c r="P75" s="3510"/>
      <c r="Q75" s="3510"/>
      <c r="R75" s="3510"/>
      <c r="S75" s="3665"/>
      <c r="T75" s="3133"/>
      <c r="U75" s="3519"/>
      <c r="V75" s="3499"/>
      <c r="W75" s="3647"/>
      <c r="X75" s="3558"/>
      <c r="Y75" s="3510"/>
      <c r="Z75" s="3510"/>
      <c r="AA75" s="3510"/>
      <c r="AB75" s="3510"/>
      <c r="AC75" s="3510"/>
      <c r="AD75" s="3510"/>
      <c r="AE75" s="3510"/>
      <c r="AF75" s="3510"/>
      <c r="AG75" s="3510"/>
      <c r="AH75" s="3510"/>
      <c r="AI75" s="3510"/>
      <c r="AJ75" s="3510"/>
      <c r="AK75" s="3665"/>
      <c r="AL75" s="3477"/>
      <c r="AM75" s="3477"/>
    </row>
    <row r="76" spans="1:39" ht="11.25" customHeight="1">
      <c r="A76" s="3583"/>
      <c r="B76" s="3489"/>
      <c r="C76" s="3549"/>
      <c r="D76" s="3129"/>
      <c r="E76" s="3489"/>
      <c r="F76" s="3152"/>
      <c r="G76" s="3484"/>
      <c r="H76" s="3484"/>
      <c r="I76" s="3484"/>
      <c r="J76" s="3484"/>
      <c r="K76" s="3484"/>
      <c r="L76" s="3484"/>
      <c r="M76" s="3484"/>
      <c r="N76" s="3117"/>
      <c r="O76" s="3117"/>
      <c r="P76" s="3272"/>
      <c r="Q76" s="3541"/>
      <c r="R76" s="3541"/>
      <c r="S76" s="3666"/>
      <c r="T76" s="3133"/>
      <c r="U76" s="3519"/>
      <c r="V76" s="3499"/>
      <c r="W76" s="3647"/>
      <c r="X76" s="3129"/>
      <c r="Y76" s="3489"/>
      <c r="Z76" s="3152"/>
      <c r="AA76" s="3484"/>
      <c r="AB76" s="3484"/>
      <c r="AC76" s="3484"/>
      <c r="AD76" s="3484"/>
      <c r="AE76" s="3484"/>
      <c r="AF76" s="3484"/>
      <c r="AG76" s="3484"/>
      <c r="AH76" s="3272"/>
      <c r="AI76" s="3541"/>
      <c r="AJ76" s="3541"/>
      <c r="AK76" s="3666"/>
      <c r="AL76" s="3477"/>
      <c r="AM76" s="3477"/>
    </row>
    <row r="77" spans="1:39" ht="11.25" customHeight="1">
      <c r="A77" s="3583"/>
      <c r="B77" s="3132"/>
      <c r="C77" s="3129"/>
      <c r="D77" s="3129"/>
      <c r="E77" s="3129"/>
      <c r="F77" s="3129"/>
      <c r="G77" s="3137"/>
      <c r="H77" s="3129"/>
      <c r="I77" s="3129"/>
      <c r="J77" s="3129"/>
      <c r="K77" s="3129"/>
      <c r="L77" s="3129"/>
      <c r="M77" s="3135"/>
      <c r="N77" s="3510"/>
      <c r="O77" s="3510"/>
      <c r="P77" s="3132"/>
      <c r="Q77" s="3133"/>
      <c r="R77" s="3133"/>
      <c r="S77" s="3133"/>
      <c r="T77" s="3133"/>
      <c r="U77" s="3519"/>
      <c r="V77" s="3499"/>
      <c r="W77" s="3647"/>
      <c r="X77" s="3647"/>
      <c r="Y77" s="3647"/>
      <c r="Z77" s="3647"/>
      <c r="AA77" s="3647"/>
      <c r="AB77" s="3647"/>
      <c r="AC77" s="3647"/>
      <c r="AD77" s="3647"/>
      <c r="AE77" s="3647"/>
      <c r="AF77" s="3647"/>
      <c r="AG77" s="3648"/>
      <c r="AH77" s="3477"/>
      <c r="AI77" s="3477"/>
      <c r="AJ77" s="3477"/>
      <c r="AK77" s="3477"/>
      <c r="AL77" s="3477"/>
      <c r="AM77" s="3477"/>
    </row>
    <row r="78" spans="1:39" ht="11.25" customHeight="1">
      <c r="A78" s="6298">
        <v>40</v>
      </c>
      <c r="B78" s="6298"/>
      <c r="C78" s="6298"/>
      <c r="D78" s="6298"/>
      <c r="E78" s="6298"/>
      <c r="F78" s="6298"/>
      <c r="G78" s="6298"/>
      <c r="H78" s="6298"/>
      <c r="I78" s="6298"/>
      <c r="J78" s="6298"/>
      <c r="K78" s="6298"/>
      <c r="L78" s="6298"/>
      <c r="M78" s="6298"/>
      <c r="N78" s="6298"/>
      <c r="O78" s="6298"/>
      <c r="P78" s="6298"/>
      <c r="Q78" s="6298"/>
      <c r="R78" s="6298"/>
      <c r="S78" s="6298"/>
      <c r="T78" s="6298"/>
      <c r="U78" s="6298"/>
      <c r="V78" s="6298"/>
      <c r="W78" s="6298"/>
      <c r="X78" s="6298"/>
      <c r="Y78" s="6298"/>
      <c r="Z78" s="6298"/>
      <c r="AA78" s="6298"/>
      <c r="AB78" s="6298"/>
      <c r="AC78" s="6298"/>
      <c r="AD78" s="6298"/>
      <c r="AE78" s="6298"/>
      <c r="AF78" s="6298"/>
      <c r="AG78" s="6298"/>
      <c r="AH78" s="6298"/>
      <c r="AI78" s="6298"/>
      <c r="AJ78" s="6298"/>
      <c r="AK78" s="6298"/>
      <c r="AL78" s="3477"/>
      <c r="AM78" s="3477"/>
    </row>
    <row r="79" spans="1:39" ht="11.25" customHeight="1">
      <c r="A79" s="3583"/>
      <c r="B79" s="3132"/>
      <c r="C79" s="3129"/>
      <c r="D79" s="3129"/>
      <c r="E79" s="3129"/>
      <c r="F79" s="3129"/>
      <c r="G79" s="3137"/>
      <c r="H79" s="3129"/>
      <c r="I79" s="3129"/>
      <c r="J79" s="3129"/>
      <c r="K79" s="3129"/>
      <c r="L79" s="3129"/>
      <c r="M79" s="3135"/>
      <c r="N79" s="3510"/>
      <c r="O79" s="3510"/>
      <c r="P79" s="3132"/>
      <c r="Q79" s="3133"/>
      <c r="R79" s="3133"/>
      <c r="S79" s="3133"/>
      <c r="T79" s="3133"/>
      <c r="U79" s="3519"/>
      <c r="V79" s="3499"/>
      <c r="W79" s="3647"/>
      <c r="X79" s="3647"/>
      <c r="Y79" s="3647"/>
      <c r="Z79" s="3647"/>
      <c r="AA79" s="3647"/>
      <c r="AB79" s="3647"/>
      <c r="AC79" s="3647"/>
      <c r="AD79" s="3647"/>
      <c r="AE79" s="3647"/>
      <c r="AF79" s="3647"/>
      <c r="AG79" s="3648"/>
      <c r="AH79" s="3477"/>
      <c r="AI79" s="3477"/>
      <c r="AJ79" s="3477"/>
      <c r="AK79" s="3477"/>
      <c r="AL79" s="3477"/>
      <c r="AM79" s="3477"/>
    </row>
    <row r="80" spans="1:39" ht="11.25" customHeight="1">
      <c r="A80" s="3583"/>
      <c r="B80" s="3132"/>
      <c r="C80" s="3129"/>
      <c r="D80" s="3129"/>
      <c r="E80" s="3129"/>
      <c r="F80" s="3129"/>
      <c r="G80" s="3137"/>
      <c r="H80" s="3129"/>
      <c r="I80" s="3129"/>
      <c r="J80" s="3129"/>
      <c r="K80" s="3129"/>
      <c r="L80" s="3129"/>
      <c r="M80" s="3135"/>
      <c r="N80" s="3510"/>
      <c r="O80" s="3510"/>
      <c r="P80" s="3132"/>
      <c r="Q80" s="3133"/>
      <c r="R80" s="3133"/>
      <c r="S80" s="3133"/>
      <c r="T80" s="3133"/>
      <c r="U80" s="3519"/>
      <c r="V80" s="3499"/>
      <c r="W80" s="3647"/>
      <c r="X80" s="3647"/>
      <c r="Y80" s="3647"/>
      <c r="Z80" s="3647"/>
      <c r="AA80" s="3647"/>
      <c r="AB80" s="3647"/>
      <c r="AC80" s="3647"/>
      <c r="AD80" s="3647"/>
      <c r="AE80" s="3647"/>
      <c r="AF80" s="3647"/>
      <c r="AG80" s="3648"/>
      <c r="AH80" s="3477"/>
      <c r="AI80" s="3477"/>
      <c r="AJ80" s="3477"/>
      <c r="AK80" s="3477"/>
      <c r="AL80" s="3477"/>
      <c r="AM80" s="3477"/>
    </row>
    <row r="183" spans="11:11" ht="91.8">
      <c r="K183" s="3536" t="s">
        <v>596</v>
      </c>
    </row>
    <row r="184" spans="11:11" ht="112.2">
      <c r="K184" s="3537" t="s">
        <v>597</v>
      </c>
    </row>
  </sheetData>
  <sheetProtection selectLockedCells="1" selectUnlockedCells="1"/>
  <mergeCells count="83">
    <mergeCell ref="A78:AK78"/>
    <mergeCell ref="L65:O66"/>
    <mergeCell ref="E72:F72"/>
    <mergeCell ref="P72:Q72"/>
    <mergeCell ref="E73:E74"/>
    <mergeCell ref="F73:F74"/>
    <mergeCell ref="G73:I74"/>
    <mergeCell ref="J73:J74"/>
    <mergeCell ref="K73:K74"/>
    <mergeCell ref="L73:O74"/>
    <mergeCell ref="E65:E66"/>
    <mergeCell ref="F65:F66"/>
    <mergeCell ref="G65:I66"/>
    <mergeCell ref="J65:J66"/>
    <mergeCell ref="K65:K66"/>
    <mergeCell ref="N57:N58"/>
    <mergeCell ref="O57:Q58"/>
    <mergeCell ref="R57:R58"/>
    <mergeCell ref="E64:F64"/>
    <mergeCell ref="P64:Q64"/>
    <mergeCell ref="AH54:AH55"/>
    <mergeCell ref="N51:N52"/>
    <mergeCell ref="O51:Q52"/>
    <mergeCell ref="R51:R52"/>
    <mergeCell ref="AD51:AD52"/>
    <mergeCell ref="AE51:AG52"/>
    <mergeCell ref="AH51:AH52"/>
    <mergeCell ref="N54:N55"/>
    <mergeCell ref="O54:Q55"/>
    <mergeCell ref="R54:R55"/>
    <mergeCell ref="AD54:AD55"/>
    <mergeCell ref="AE54:AG55"/>
    <mergeCell ref="AH48:AH49"/>
    <mergeCell ref="G40:G41"/>
    <mergeCell ref="H40:O41"/>
    <mergeCell ref="R40:R41"/>
    <mergeCell ref="S40:Z41"/>
    <mergeCell ref="P47:Q47"/>
    <mergeCell ref="AF47:AG47"/>
    <mergeCell ref="N48:N49"/>
    <mergeCell ref="O48:Q49"/>
    <mergeCell ref="R48:R49"/>
    <mergeCell ref="AD48:AD49"/>
    <mergeCell ref="AE48:AG49"/>
    <mergeCell ref="H36:O36"/>
    <mergeCell ref="S36:Z36"/>
    <mergeCell ref="H37:O37"/>
    <mergeCell ref="S37:Z37"/>
    <mergeCell ref="N39:O39"/>
    <mergeCell ref="Y39:Z39"/>
    <mergeCell ref="E28:F28"/>
    <mergeCell ref="P28:Q28"/>
    <mergeCell ref="E29:E30"/>
    <mergeCell ref="F29:F30"/>
    <mergeCell ref="G29:I30"/>
    <mergeCell ref="J29:J30"/>
    <mergeCell ref="K29:K30"/>
    <mergeCell ref="L29:O30"/>
    <mergeCell ref="E20:F20"/>
    <mergeCell ref="P20:Q20"/>
    <mergeCell ref="E21:E22"/>
    <mergeCell ref="F21:F22"/>
    <mergeCell ref="G21:I22"/>
    <mergeCell ref="J21:J22"/>
    <mergeCell ref="K21:K22"/>
    <mergeCell ref="L21:O22"/>
    <mergeCell ref="E12:F12"/>
    <mergeCell ref="P12:Q12"/>
    <mergeCell ref="E13:E14"/>
    <mergeCell ref="F13:F14"/>
    <mergeCell ref="G13:I14"/>
    <mergeCell ref="J13:J14"/>
    <mergeCell ref="K13:K14"/>
    <mergeCell ref="L13:O14"/>
    <mergeCell ref="O7:R7"/>
    <mergeCell ref="S7:V7"/>
    <mergeCell ref="W7:Y7"/>
    <mergeCell ref="AF7:AG7"/>
    <mergeCell ref="A1:AK1"/>
    <mergeCell ref="A2:AK2"/>
    <mergeCell ref="A3:AK3"/>
    <mergeCell ref="B5:G6"/>
    <mergeCell ref="H5:I6"/>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E6E54-0588-4FBE-92DD-BCC82E1BAFBD}">
  <sheetPr>
    <tabColor rgb="FF002060"/>
  </sheetPr>
  <dimension ref="A1:AS339"/>
  <sheetViews>
    <sheetView showGridLines="0" view="pageBreakPreview" zoomScaleNormal="100" workbookViewId="0">
      <selection activeCell="F19" sqref="F19:H20"/>
    </sheetView>
  </sheetViews>
  <sheetFormatPr defaultColWidth="9.109375" defaultRowHeight="10.199999999999999"/>
  <cols>
    <col min="1" max="1" width="3.6640625" style="3538" customWidth="1"/>
    <col min="2" max="2" width="0.6640625" style="3466" customWidth="1"/>
    <col min="3" max="3" width="4.44140625" style="3466" customWidth="1"/>
    <col min="4" max="4" width="3.88671875" style="3466" customWidth="1"/>
    <col min="5" max="6" width="4.88671875" style="3466" customWidth="1"/>
    <col min="7" max="9" width="3.44140625" style="3466" customWidth="1"/>
    <col min="10" max="13" width="3.6640625" style="3466" customWidth="1"/>
    <col min="14" max="14" width="4.44140625" style="3466" customWidth="1"/>
    <col min="15" max="16" width="3.33203125" style="3466" customWidth="1"/>
    <col min="17" max="17" width="4.44140625" style="3466" customWidth="1"/>
    <col min="18" max="20" width="3.88671875" style="3466" customWidth="1"/>
    <col min="21" max="21" width="7" style="3466" customWidth="1"/>
    <col min="22" max="27" width="3.88671875" style="3466" customWidth="1"/>
    <col min="28" max="28" width="2.6640625" style="3466" customWidth="1"/>
    <col min="29" max="33" width="3.88671875" style="3466" customWidth="1"/>
    <col min="34" max="34" width="4.5546875" style="3466" customWidth="1"/>
    <col min="35" max="35" width="4.33203125" style="3466" customWidth="1"/>
    <col min="36" max="36" width="4.44140625" style="3466" customWidth="1"/>
    <col min="37" max="37" width="3.88671875" style="3466" customWidth="1"/>
    <col min="38" max="39" width="3.6640625" style="3466" customWidth="1"/>
    <col min="40" max="16384" width="9.109375" style="3466"/>
  </cols>
  <sheetData>
    <row r="1" spans="1:45" ht="12">
      <c r="A1" s="6160" t="s">
        <v>6726</v>
      </c>
      <c r="B1" s="6160"/>
      <c r="C1" s="6160"/>
      <c r="D1" s="6160"/>
      <c r="E1" s="6160"/>
      <c r="F1" s="6160"/>
      <c r="G1" s="6160"/>
      <c r="H1" s="6160"/>
      <c r="I1" s="6160"/>
      <c r="J1" s="6160"/>
      <c r="K1" s="6160"/>
      <c r="L1" s="6160"/>
      <c r="M1" s="6160"/>
      <c r="N1" s="6160"/>
      <c r="O1" s="6160"/>
      <c r="P1" s="6160"/>
      <c r="Q1" s="6160"/>
      <c r="R1" s="6160"/>
      <c r="S1" s="6160"/>
      <c r="T1" s="6160"/>
      <c r="U1" s="6160"/>
      <c r="V1" s="6160"/>
      <c r="W1" s="6160"/>
      <c r="X1" s="6160"/>
      <c r="Y1" s="6160"/>
      <c r="Z1" s="6160"/>
      <c r="AA1" s="6160"/>
      <c r="AB1" s="6160"/>
      <c r="AC1" s="6160"/>
      <c r="AD1" s="6160"/>
      <c r="AE1" s="6160"/>
      <c r="AF1" s="6160"/>
      <c r="AG1" s="6160"/>
      <c r="AH1" s="6160"/>
      <c r="AI1" s="6160"/>
      <c r="AJ1" s="6160"/>
      <c r="AK1" s="6160"/>
      <c r="AL1" s="3465"/>
    </row>
    <row r="2" spans="1:45">
      <c r="A2" s="6161" t="s">
        <v>4454</v>
      </c>
      <c r="B2" s="6161"/>
      <c r="C2" s="6161"/>
      <c r="D2" s="6161"/>
      <c r="E2" s="6161"/>
      <c r="F2" s="6161"/>
      <c r="G2" s="6161"/>
      <c r="H2" s="6161"/>
      <c r="I2" s="6161"/>
      <c r="J2" s="6161"/>
      <c r="K2" s="6161"/>
      <c r="L2" s="6161"/>
      <c r="M2" s="6161"/>
      <c r="N2" s="6161"/>
      <c r="O2" s="6161"/>
      <c r="P2" s="6161"/>
      <c r="Q2" s="6161"/>
      <c r="R2" s="6161"/>
      <c r="S2" s="6161"/>
      <c r="T2" s="6161"/>
      <c r="U2" s="6161"/>
      <c r="V2" s="6161"/>
      <c r="W2" s="6161"/>
      <c r="X2" s="6161"/>
      <c r="Y2" s="6161"/>
      <c r="Z2" s="6161"/>
      <c r="AA2" s="6161"/>
      <c r="AB2" s="6161"/>
      <c r="AC2" s="6161"/>
      <c r="AD2" s="6161"/>
      <c r="AE2" s="6161"/>
      <c r="AF2" s="6161"/>
      <c r="AG2" s="6161"/>
      <c r="AH2" s="6161"/>
      <c r="AI2" s="6161"/>
      <c r="AJ2" s="6161"/>
      <c r="AK2" s="6161"/>
      <c r="AL2" s="3467"/>
    </row>
    <row r="3" spans="1:45">
      <c r="A3" s="6162" t="s">
        <v>6727</v>
      </c>
      <c r="B3" s="6162"/>
      <c r="C3" s="6162"/>
      <c r="D3" s="6162"/>
      <c r="E3" s="6162"/>
      <c r="F3" s="6162"/>
      <c r="G3" s="6162"/>
      <c r="H3" s="6162"/>
      <c r="I3" s="6162"/>
      <c r="J3" s="6162"/>
      <c r="K3" s="6162"/>
      <c r="L3" s="6162"/>
      <c r="M3" s="6162"/>
      <c r="N3" s="6162"/>
      <c r="O3" s="6162"/>
      <c r="P3" s="6162"/>
      <c r="Q3" s="6162"/>
      <c r="R3" s="6162"/>
      <c r="S3" s="6162"/>
      <c r="T3" s="6162"/>
      <c r="U3" s="6162"/>
      <c r="V3" s="6162"/>
      <c r="W3" s="6162"/>
      <c r="X3" s="6162"/>
      <c r="Y3" s="6162"/>
      <c r="Z3" s="6162"/>
      <c r="AA3" s="6162"/>
      <c r="AB3" s="6162"/>
      <c r="AC3" s="6162"/>
      <c r="AD3" s="6162"/>
      <c r="AE3" s="6162"/>
      <c r="AF3" s="6162"/>
      <c r="AG3" s="6162"/>
      <c r="AH3" s="6162"/>
      <c r="AI3" s="6162"/>
      <c r="AJ3" s="6162"/>
      <c r="AK3" s="6162"/>
      <c r="AL3" s="3468"/>
    </row>
    <row r="4" spans="1:45">
      <c r="A4" s="3583"/>
      <c r="B4" s="3132"/>
      <c r="C4" s="3129"/>
      <c r="D4" s="3129"/>
      <c r="E4" s="3129"/>
      <c r="F4" s="3129"/>
      <c r="G4" s="3137"/>
      <c r="H4" s="3129"/>
      <c r="I4" s="3129"/>
      <c r="J4" s="3129"/>
      <c r="K4" s="3129"/>
      <c r="L4" s="3129"/>
      <c r="M4" s="3129"/>
      <c r="N4" s="3129"/>
      <c r="O4" s="3129"/>
      <c r="P4" s="3137"/>
      <c r="Q4" s="3137"/>
      <c r="R4" s="3137"/>
      <c r="S4" s="3137"/>
      <c r="T4" s="3137"/>
      <c r="U4" s="3137"/>
      <c r="V4" s="3137"/>
      <c r="W4" s="3137"/>
      <c r="X4" s="3499"/>
      <c r="Y4" s="3647"/>
      <c r="Z4" s="3489"/>
      <c r="AA4" s="3489"/>
      <c r="AB4" s="3489"/>
      <c r="AC4" s="3489"/>
      <c r="AD4" s="3489"/>
      <c r="AE4" s="3489"/>
      <c r="AF4" s="3489"/>
      <c r="AG4" s="3489"/>
      <c r="AH4" s="3489"/>
      <c r="AI4" s="3489"/>
      <c r="AJ4" s="3489"/>
      <c r="AK4" s="3489"/>
      <c r="AL4" s="3489"/>
      <c r="AM4" s="3477"/>
    </row>
    <row r="5" spans="1:45" ht="15" customHeight="1">
      <c r="A5" s="3485"/>
      <c r="B5" s="6164" t="s">
        <v>6728</v>
      </c>
      <c r="C5" s="6165"/>
      <c r="D5" s="6165"/>
      <c r="E5" s="6165"/>
      <c r="F5" s="6165"/>
      <c r="G5" s="6166"/>
      <c r="H5" s="6170" t="s">
        <v>449</v>
      </c>
      <c r="I5" s="6171"/>
      <c r="J5" s="3473"/>
      <c r="K5" s="3474" t="s">
        <v>1802</v>
      </c>
      <c r="L5" s="3473"/>
      <c r="M5" s="3473"/>
      <c r="O5" s="3637"/>
      <c r="P5" s="3637"/>
      <c r="Q5" s="3637"/>
      <c r="R5" s="3470"/>
      <c r="S5" s="3470"/>
      <c r="T5" s="3470"/>
      <c r="U5" s="3470"/>
      <c r="V5" s="3470"/>
      <c r="W5" s="3470"/>
      <c r="X5" s="3470"/>
      <c r="Y5" s="3470"/>
      <c r="Z5" s="3470"/>
      <c r="AA5" s="3470"/>
      <c r="AB5" s="3470"/>
      <c r="AC5" s="3470"/>
      <c r="AD5" s="3470"/>
      <c r="AE5" s="3470"/>
      <c r="AF5" s="3272"/>
      <c r="AG5" s="3272"/>
      <c r="AH5" s="3272"/>
      <c r="AI5" s="3272"/>
      <c r="AJ5" s="3272"/>
      <c r="AK5" s="3272"/>
      <c r="AL5" s="3272"/>
      <c r="AM5" s="3272"/>
    </row>
    <row r="6" spans="1:45" ht="15" customHeight="1">
      <c r="A6" s="3634"/>
      <c r="B6" s="6167"/>
      <c r="C6" s="6168"/>
      <c r="D6" s="6168"/>
      <c r="E6" s="6168"/>
      <c r="F6" s="6168"/>
      <c r="G6" s="6169"/>
      <c r="H6" s="6172"/>
      <c r="I6" s="6173"/>
      <c r="J6" s="3475"/>
      <c r="K6" s="3124" t="s">
        <v>1803</v>
      </c>
      <c r="L6" s="3475"/>
      <c r="M6" s="3475"/>
      <c r="O6" s="3638"/>
      <c r="P6" s="3638"/>
      <c r="Q6" s="3638"/>
      <c r="R6" s="3639"/>
      <c r="S6" s="3639"/>
      <c r="T6" s="3639"/>
      <c r="U6" s="3272"/>
      <c r="V6" s="3272"/>
      <c r="W6" s="3272"/>
      <c r="X6" s="3272"/>
      <c r="Y6" s="3272"/>
      <c r="Z6" s="3272"/>
      <c r="AA6" s="3272"/>
      <c r="AB6" s="3272"/>
      <c r="AC6" s="3272"/>
      <c r="AD6" s="3272"/>
      <c r="AE6" s="3272"/>
      <c r="AF6" s="3641"/>
      <c r="AG6" s="3641"/>
      <c r="AH6" s="3487"/>
      <c r="AI6" s="3487"/>
      <c r="AJ6" s="3487"/>
      <c r="AK6" s="3487"/>
      <c r="AL6" s="3487"/>
      <c r="AM6" s="3487"/>
      <c r="AN6" s="3642"/>
      <c r="AO6" s="3642"/>
      <c r="AP6" s="3642"/>
      <c r="AQ6" s="3642"/>
      <c r="AR6" s="3642"/>
      <c r="AS6" s="3642"/>
    </row>
    <row r="7" spans="1:45">
      <c r="A7" s="3583"/>
      <c r="B7" s="3132"/>
      <c r="C7" s="3129"/>
      <c r="D7" s="3129"/>
      <c r="E7" s="3129"/>
      <c r="F7" s="3129"/>
      <c r="G7" s="3137"/>
      <c r="H7" s="3129"/>
      <c r="I7" s="3129"/>
      <c r="J7" s="3129"/>
      <c r="K7" s="3129"/>
      <c r="L7" s="3129"/>
      <c r="M7" s="3129"/>
      <c r="N7" s="3129"/>
      <c r="O7" s="3129"/>
      <c r="P7" s="3137"/>
      <c r="Q7" s="3137"/>
      <c r="R7" s="3137"/>
      <c r="S7" s="3137"/>
      <c r="T7" s="3137"/>
      <c r="U7" s="3137"/>
      <c r="V7" s="3137"/>
      <c r="W7" s="3137"/>
      <c r="X7" s="3499"/>
      <c r="Y7" s="3647"/>
      <c r="Z7" s="3489"/>
      <c r="AA7" s="3489"/>
      <c r="AB7" s="3489"/>
      <c r="AC7" s="3489"/>
      <c r="AD7" s="3489"/>
      <c r="AE7" s="3489"/>
      <c r="AF7" s="3489"/>
      <c r="AG7" s="3489"/>
      <c r="AH7" s="3489"/>
      <c r="AI7" s="3489"/>
      <c r="AJ7" s="3489"/>
      <c r="AK7" s="3489"/>
      <c r="AL7" s="3489"/>
      <c r="AM7" s="3477"/>
    </row>
    <row r="8" spans="1:45">
      <c r="A8" s="3583"/>
      <c r="B8" s="3132"/>
      <c r="C8" s="3129"/>
      <c r="D8" s="3129"/>
      <c r="E8" s="3129"/>
      <c r="F8" s="3129"/>
      <c r="G8" s="3137"/>
      <c r="H8" s="3129"/>
      <c r="I8" s="3129"/>
      <c r="J8" s="3129"/>
      <c r="K8" s="3129"/>
      <c r="L8" s="3129"/>
      <c r="M8" s="3129"/>
      <c r="N8" s="3129"/>
      <c r="O8" s="3129"/>
      <c r="P8" s="3137"/>
      <c r="Q8" s="3137"/>
      <c r="R8" s="3137"/>
      <c r="S8" s="3137"/>
      <c r="T8" s="3137"/>
      <c r="U8" s="3137"/>
      <c r="V8" s="3137"/>
      <c r="W8" s="3137"/>
      <c r="X8" s="3499"/>
      <c r="Y8" s="3647"/>
      <c r="Z8" s="3489"/>
      <c r="AA8" s="3489"/>
      <c r="AB8" s="3489"/>
      <c r="AC8" s="3489"/>
      <c r="AD8" s="3489"/>
      <c r="AE8" s="3489"/>
      <c r="AF8" s="3489"/>
      <c r="AG8" s="3489"/>
      <c r="AH8" s="3489"/>
      <c r="AI8" s="3489"/>
      <c r="AJ8" s="3489"/>
      <c r="AK8" s="3489"/>
      <c r="AL8" s="3489"/>
      <c r="AM8" s="3477"/>
    </row>
    <row r="9" spans="1:45" s="3490" customFormat="1" ht="11.25" customHeight="1">
      <c r="A9" s="3476" t="s">
        <v>589</v>
      </c>
      <c r="B9" s="3477"/>
      <c r="C9" s="3478" t="s">
        <v>6849</v>
      </c>
      <c r="D9" s="3477"/>
      <c r="E9" s="3477"/>
      <c r="F9" s="3477"/>
      <c r="G9" s="3477"/>
      <c r="H9" s="3477"/>
      <c r="I9" s="3477"/>
      <c r="J9" s="3477"/>
      <c r="K9" s="3477"/>
      <c r="L9" s="3477"/>
      <c r="M9" s="3477"/>
      <c r="N9" s="3477"/>
      <c r="O9" s="3477"/>
      <c r="P9" s="3477"/>
      <c r="Q9" s="3477"/>
      <c r="R9" s="3478"/>
      <c r="S9" s="3478"/>
      <c r="T9" s="3478"/>
      <c r="U9" s="3489"/>
      <c r="V9" s="3489"/>
      <c r="W9" s="3489"/>
      <c r="X9" s="3489"/>
      <c r="Y9" s="3489"/>
      <c r="Z9" s="3489"/>
      <c r="AF9" s="3489"/>
      <c r="AG9" s="3489"/>
      <c r="AH9" s="3489"/>
      <c r="AI9" s="3489"/>
      <c r="AJ9" s="3489"/>
      <c r="AK9" s="3489"/>
      <c r="AL9" s="3489"/>
      <c r="AM9" s="3477"/>
    </row>
    <row r="10" spans="1:45" s="3490" customFormat="1" ht="11.25" customHeight="1">
      <c r="A10" s="3485"/>
      <c r="B10" s="3477"/>
      <c r="C10" s="3486" t="s">
        <v>6850</v>
      </c>
      <c r="D10" s="3477"/>
      <c r="E10" s="3477"/>
      <c r="F10" s="3477"/>
      <c r="G10" s="3477"/>
      <c r="H10" s="3477"/>
      <c r="I10" s="3477"/>
      <c r="J10" s="3477"/>
      <c r="K10" s="3477"/>
      <c r="L10" s="3477"/>
      <c r="M10" s="3477"/>
      <c r="N10" s="3477"/>
      <c r="O10" s="3477"/>
      <c r="P10" s="3477"/>
      <c r="Q10" s="3477"/>
      <c r="R10" s="3478"/>
      <c r="S10" s="3478"/>
      <c r="T10" s="3478"/>
      <c r="U10" s="3489"/>
      <c r="V10" s="3489"/>
      <c r="W10" s="3489"/>
      <c r="X10" s="3489"/>
      <c r="Y10" s="3489"/>
      <c r="Z10" s="3489"/>
      <c r="AD10" s="3642"/>
      <c r="AF10" s="3557"/>
      <c r="AG10" s="3557"/>
      <c r="AH10" s="3489"/>
      <c r="AI10" s="3489"/>
      <c r="AJ10" s="3489"/>
      <c r="AK10" s="3489"/>
      <c r="AL10" s="3489"/>
      <c r="AM10" s="3477"/>
    </row>
    <row r="11" spans="1:45" s="3490" customFormat="1" ht="12.75" customHeight="1">
      <c r="A11" s="3667"/>
      <c r="B11" s="3668"/>
      <c r="C11" s="3548"/>
      <c r="D11" s="3213"/>
      <c r="E11" s="3488"/>
      <c r="F11" s="3481"/>
      <c r="G11" s="3479"/>
      <c r="H11" s="3479"/>
      <c r="I11" s="3479"/>
      <c r="J11" s="3272"/>
      <c r="K11" s="3272"/>
      <c r="L11" s="3272"/>
      <c r="M11" s="3272"/>
      <c r="N11" s="3272"/>
      <c r="O11" s="3479"/>
      <c r="P11" s="3479"/>
      <c r="Q11" s="3479"/>
      <c r="R11" s="3548"/>
      <c r="S11" s="3488"/>
      <c r="T11" s="3481"/>
      <c r="U11" s="3479"/>
      <c r="V11" s="3479"/>
      <c r="W11" s="3479"/>
      <c r="X11" s="3479"/>
      <c r="Y11" s="3479"/>
      <c r="Z11" s="3479"/>
      <c r="AA11" s="3479"/>
      <c r="AB11" s="3479"/>
      <c r="AC11" s="3479"/>
      <c r="AD11" s="3479"/>
      <c r="AE11" s="3479"/>
      <c r="AH11" s="3489"/>
      <c r="AI11" s="6248">
        <v>370001</v>
      </c>
      <c r="AJ11" s="6248"/>
      <c r="AL11" s="3489"/>
      <c r="AM11" s="3477"/>
    </row>
    <row r="12" spans="1:45" s="3490" customFormat="1" ht="11.25" customHeight="1">
      <c r="A12" s="3667"/>
      <c r="B12" s="3668"/>
      <c r="C12" s="3129" t="s">
        <v>86</v>
      </c>
      <c r="D12" s="3489" t="s">
        <v>757</v>
      </c>
      <c r="E12" s="3213"/>
      <c r="F12" s="3484"/>
      <c r="G12" s="3484"/>
      <c r="H12" s="3484"/>
      <c r="I12" s="3484"/>
      <c r="J12" s="3481"/>
      <c r="K12" s="3481"/>
      <c r="L12" s="3481"/>
      <c r="M12" s="3481"/>
      <c r="N12" s="3483"/>
      <c r="O12" s="3484"/>
      <c r="P12" s="3484"/>
      <c r="Q12" s="3272"/>
      <c r="R12" s="3137"/>
      <c r="S12" s="3213"/>
      <c r="T12" s="3484"/>
      <c r="U12" s="3484"/>
      <c r="V12" s="3484"/>
      <c r="W12" s="3484"/>
      <c r="X12" s="3484"/>
      <c r="Y12" s="3484"/>
      <c r="Z12" s="3484"/>
      <c r="AA12" s="3484"/>
      <c r="AB12" s="3484"/>
      <c r="AC12" s="3484"/>
      <c r="AD12" s="3484"/>
      <c r="AE12" s="3484"/>
      <c r="AH12" s="3489"/>
      <c r="AI12" s="6249">
        <v>1</v>
      </c>
      <c r="AJ12" s="6175"/>
      <c r="AL12" s="3489"/>
      <c r="AM12" s="3477"/>
    </row>
    <row r="13" spans="1:45" s="3490" customFormat="1" ht="11.25" customHeight="1">
      <c r="A13" s="3667"/>
      <c r="B13" s="3668"/>
      <c r="C13" s="3137"/>
      <c r="D13" s="3480" t="s">
        <v>758</v>
      </c>
      <c r="E13" s="3479"/>
      <c r="F13" s="3480"/>
      <c r="G13" s="3481"/>
      <c r="H13" s="3481"/>
      <c r="I13" s="3481"/>
      <c r="J13" s="3669"/>
      <c r="K13" s="3669"/>
      <c r="L13" s="3669"/>
      <c r="M13" s="3669"/>
      <c r="N13" s="3483"/>
      <c r="O13" s="3481"/>
      <c r="P13" s="3481"/>
      <c r="Q13" s="3272"/>
      <c r="R13" s="3137"/>
      <c r="S13" s="3479"/>
      <c r="T13" s="3480"/>
      <c r="U13" s="3481"/>
      <c r="V13" s="3481"/>
      <c r="W13" s="3481"/>
      <c r="X13" s="3481"/>
      <c r="Y13" s="3481"/>
      <c r="Z13" s="3481"/>
      <c r="AA13" s="3481"/>
      <c r="AB13" s="3481"/>
      <c r="AC13" s="3481"/>
      <c r="AD13" s="3481"/>
      <c r="AE13" s="3481"/>
      <c r="AH13" s="3489"/>
      <c r="AI13" s="6249"/>
      <c r="AJ13" s="6176"/>
      <c r="AL13" s="3489"/>
      <c r="AM13" s="3477"/>
    </row>
    <row r="14" spans="1:45" s="3477" customFormat="1" ht="5.25" customHeight="1">
      <c r="A14" s="3670"/>
      <c r="B14" s="3669"/>
      <c r="C14" s="3669"/>
      <c r="D14" s="3669"/>
      <c r="E14" s="3669"/>
      <c r="F14" s="3669"/>
      <c r="G14" s="3669"/>
      <c r="H14" s="3669"/>
      <c r="I14" s="3472"/>
      <c r="J14" s="3272"/>
      <c r="K14" s="3272"/>
      <c r="L14" s="3272"/>
      <c r="M14" s="3272"/>
      <c r="N14" s="3272"/>
      <c r="O14" s="3669"/>
      <c r="P14" s="3669"/>
      <c r="Q14" s="3272"/>
      <c r="R14" s="3272"/>
      <c r="S14" s="3671"/>
      <c r="T14" s="3671"/>
      <c r="U14" s="3671"/>
      <c r="V14" s="3671"/>
      <c r="W14" s="3671"/>
      <c r="X14" s="3671"/>
      <c r="Y14" s="6320"/>
      <c r="Z14" s="6320"/>
      <c r="AA14" s="6320"/>
      <c r="AB14" s="3672"/>
      <c r="AC14" s="3672"/>
      <c r="AD14" s="3672"/>
      <c r="AE14" s="3672"/>
      <c r="AF14" s="6320"/>
      <c r="AG14" s="3672"/>
      <c r="AH14" s="3673"/>
      <c r="AI14" s="3673"/>
      <c r="AJ14" s="3673"/>
      <c r="AK14" s="3673"/>
      <c r="AL14" s="3673"/>
      <c r="AM14" s="3673"/>
      <c r="AN14" s="3472"/>
    </row>
    <row r="15" spans="1:45" s="3477" customFormat="1" ht="11.25" customHeight="1">
      <c r="A15" s="3674"/>
      <c r="B15" s="3487"/>
      <c r="C15" s="3129" t="s">
        <v>89</v>
      </c>
      <c r="D15" s="3489" t="s">
        <v>763</v>
      </c>
      <c r="E15" s="3213"/>
      <c r="F15" s="3484"/>
      <c r="G15" s="3484"/>
      <c r="H15" s="3484"/>
      <c r="I15" s="3484"/>
      <c r="J15" s="3481"/>
      <c r="K15" s="3481"/>
      <c r="L15" s="3481"/>
      <c r="M15" s="3481"/>
      <c r="N15" s="3483"/>
      <c r="O15" s="3472"/>
      <c r="P15" s="3472"/>
      <c r="Q15" s="3272"/>
      <c r="R15" s="3272"/>
      <c r="S15" s="3671"/>
      <c r="T15" s="3671"/>
      <c r="U15" s="3671"/>
      <c r="V15" s="3671"/>
      <c r="W15" s="3671"/>
      <c r="X15" s="3671"/>
      <c r="Y15" s="6321"/>
      <c r="Z15" s="6321"/>
      <c r="AA15" s="6321"/>
      <c r="AB15" s="3675"/>
      <c r="AC15" s="3675"/>
      <c r="AD15" s="3675"/>
      <c r="AE15" s="3675"/>
      <c r="AF15" s="6320"/>
      <c r="AG15" s="3672"/>
      <c r="AH15" s="3673"/>
      <c r="AI15" s="6249">
        <v>2</v>
      </c>
      <c r="AJ15" s="6175"/>
      <c r="AK15" s="3673"/>
      <c r="AL15" s="3673"/>
      <c r="AM15" s="3673"/>
      <c r="AN15" s="3472"/>
    </row>
    <row r="16" spans="1:45" s="3477" customFormat="1" ht="11.25" customHeight="1">
      <c r="A16" s="3670"/>
      <c r="B16" s="3669"/>
      <c r="C16" s="3137"/>
      <c r="D16" s="3480" t="s">
        <v>764</v>
      </c>
      <c r="E16" s="3479"/>
      <c r="F16" s="3480"/>
      <c r="G16" s="3481"/>
      <c r="H16" s="3481"/>
      <c r="I16" s="3481"/>
      <c r="J16" s="3669"/>
      <c r="K16" s="3669"/>
      <c r="L16" s="3669"/>
      <c r="M16" s="3669"/>
      <c r="N16" s="3483"/>
      <c r="O16" s="3669"/>
      <c r="P16" s="3669"/>
      <c r="Q16" s="3272"/>
      <c r="R16" s="3272"/>
      <c r="S16" s="3470"/>
      <c r="T16" s="3470"/>
      <c r="U16" s="3470"/>
      <c r="V16" s="3470"/>
      <c r="W16" s="3470"/>
      <c r="X16" s="3470"/>
      <c r="Y16" s="6322"/>
      <c r="Z16" s="6322"/>
      <c r="AA16" s="6322"/>
      <c r="AB16" s="3676"/>
      <c r="AC16" s="3676"/>
      <c r="AD16" s="3676"/>
      <c r="AE16" s="3676"/>
      <c r="AF16" s="6320"/>
      <c r="AG16" s="3672"/>
      <c r="AH16" s="3470"/>
      <c r="AI16" s="6249"/>
      <c r="AJ16" s="6176"/>
      <c r="AK16" s="3470"/>
      <c r="AL16" s="3470"/>
      <c r="AM16" s="3470"/>
      <c r="AN16" s="3472"/>
    </row>
    <row r="17" spans="1:40" ht="5.25" customHeight="1">
      <c r="A17" s="3674"/>
      <c r="B17" s="3487"/>
      <c r="C17" s="3668"/>
      <c r="D17" s="3668"/>
      <c r="E17" s="3668"/>
      <c r="F17" s="3668"/>
      <c r="G17" s="3668"/>
      <c r="H17" s="3668"/>
      <c r="I17" s="3668"/>
      <c r="O17" s="3472"/>
      <c r="P17" s="3472"/>
      <c r="Q17" s="3272"/>
      <c r="R17" s="3272"/>
      <c r="S17" s="3470"/>
      <c r="T17" s="3470"/>
      <c r="U17" s="3470"/>
      <c r="V17" s="3470"/>
      <c r="W17" s="3470"/>
      <c r="X17" s="3470"/>
      <c r="Y17" s="6322"/>
      <c r="Z17" s="6322"/>
      <c r="AA17" s="6322"/>
      <c r="AB17" s="3676"/>
      <c r="AC17" s="3676"/>
      <c r="AD17" s="3676"/>
      <c r="AE17" s="3676"/>
      <c r="AF17" s="6320"/>
      <c r="AG17" s="3672"/>
      <c r="AH17" s="3470"/>
      <c r="AI17" s="3470"/>
      <c r="AJ17" s="3470"/>
      <c r="AK17" s="3470"/>
      <c r="AL17" s="3470"/>
      <c r="AM17" s="3470"/>
      <c r="AN17" s="3677"/>
    </row>
    <row r="18" spans="1:40" ht="11.25" customHeight="1">
      <c r="A18" s="3674"/>
      <c r="B18" s="3487"/>
      <c r="C18" s="3129" t="s">
        <v>102</v>
      </c>
      <c r="D18" s="3489" t="s">
        <v>765</v>
      </c>
      <c r="E18" s="3668"/>
      <c r="F18" s="3668"/>
      <c r="G18" s="3668"/>
      <c r="H18" s="3668"/>
      <c r="I18" s="3668"/>
      <c r="O18" s="3472"/>
      <c r="P18" s="3472"/>
      <c r="Q18" s="3272"/>
      <c r="R18" s="3272"/>
      <c r="S18" s="3470"/>
      <c r="T18" s="3470"/>
      <c r="U18" s="3470"/>
      <c r="V18" s="3470"/>
      <c r="W18" s="3470"/>
      <c r="X18" s="3470"/>
      <c r="Y18" s="3676"/>
      <c r="Z18" s="3676"/>
      <c r="AA18" s="3676"/>
      <c r="AB18" s="3676"/>
      <c r="AC18" s="3676"/>
      <c r="AD18" s="3676"/>
      <c r="AE18" s="3676"/>
      <c r="AF18" s="3672"/>
      <c r="AG18" s="3672"/>
      <c r="AH18" s="3470"/>
      <c r="AI18" s="6253">
        <v>3</v>
      </c>
      <c r="AJ18" s="6175"/>
      <c r="AK18" s="3470"/>
      <c r="AL18" s="3470"/>
      <c r="AM18" s="3470"/>
      <c r="AN18" s="3677"/>
    </row>
    <row r="19" spans="1:40" ht="11.25" customHeight="1">
      <c r="A19" s="3674"/>
      <c r="B19" s="3487"/>
      <c r="C19" s="3668"/>
      <c r="D19" s="3678" t="s">
        <v>1576</v>
      </c>
      <c r="E19" s="3668"/>
      <c r="F19" s="3668"/>
      <c r="G19" s="3668"/>
      <c r="H19" s="3668"/>
      <c r="I19" s="3668"/>
      <c r="O19" s="3472"/>
      <c r="P19" s="3472"/>
      <c r="Q19" s="3272"/>
      <c r="R19" s="3272"/>
      <c r="S19" s="3470"/>
      <c r="T19" s="3470"/>
      <c r="U19" s="3470"/>
      <c r="V19" s="3470"/>
      <c r="W19" s="3470"/>
      <c r="X19" s="3470"/>
      <c r="Y19" s="3676"/>
      <c r="Z19" s="3676"/>
      <c r="AA19" s="3676"/>
      <c r="AB19" s="3676"/>
      <c r="AC19" s="3676"/>
      <c r="AD19" s="3676"/>
      <c r="AE19" s="3676"/>
      <c r="AF19" s="3672"/>
      <c r="AG19" s="3672"/>
      <c r="AH19" s="3470"/>
      <c r="AI19" s="6253"/>
      <c r="AJ19" s="6176"/>
      <c r="AK19" s="3470"/>
      <c r="AL19" s="3470"/>
      <c r="AM19" s="3470"/>
      <c r="AN19" s="3677"/>
    </row>
    <row r="20" spans="1:40" ht="5.25" customHeight="1">
      <c r="A20" s="3674"/>
      <c r="B20" s="3487"/>
      <c r="C20" s="3668"/>
      <c r="D20" s="3668"/>
      <c r="E20" s="3668"/>
      <c r="F20" s="3668"/>
      <c r="G20" s="3668"/>
      <c r="H20" s="3668"/>
      <c r="I20" s="3668"/>
      <c r="O20" s="3472"/>
      <c r="P20" s="3472"/>
      <c r="Q20" s="3272"/>
      <c r="R20" s="3272"/>
      <c r="S20" s="3470"/>
      <c r="T20" s="3470"/>
      <c r="U20" s="3470"/>
      <c r="V20" s="3470"/>
      <c r="W20" s="3470"/>
      <c r="X20" s="3470"/>
      <c r="Y20" s="3676"/>
      <c r="Z20" s="3676"/>
      <c r="AA20" s="3676"/>
      <c r="AB20" s="3676"/>
      <c r="AC20" s="3676"/>
      <c r="AD20" s="3676"/>
      <c r="AE20" s="3676"/>
      <c r="AF20" s="3672"/>
      <c r="AG20" s="3672"/>
      <c r="AH20" s="3470"/>
      <c r="AI20" s="3482"/>
      <c r="AJ20" s="3470"/>
      <c r="AK20" s="3470"/>
      <c r="AL20" s="3470"/>
      <c r="AM20" s="3470"/>
      <c r="AN20" s="3677"/>
    </row>
    <row r="21" spans="1:40" ht="10.5" customHeight="1">
      <c r="A21" s="3674"/>
      <c r="B21" s="3487"/>
      <c r="C21" s="3129" t="s">
        <v>103</v>
      </c>
      <c r="D21" s="3489" t="s">
        <v>766</v>
      </c>
      <c r="E21" s="3668"/>
      <c r="F21" s="3668"/>
      <c r="G21" s="3668"/>
      <c r="H21" s="3668"/>
      <c r="I21" s="3668"/>
      <c r="O21" s="3472"/>
      <c r="P21" s="3472"/>
      <c r="Q21" s="3272"/>
      <c r="R21" s="3272"/>
      <c r="S21" s="3470"/>
      <c r="T21" s="3470"/>
      <c r="U21" s="3470"/>
      <c r="V21" s="3470"/>
      <c r="W21" s="3470"/>
      <c r="X21" s="3470"/>
      <c r="Y21" s="3676"/>
      <c r="Z21" s="3676"/>
      <c r="AA21" s="3676"/>
      <c r="AB21" s="3676"/>
      <c r="AC21" s="3676"/>
      <c r="AD21" s="3676"/>
      <c r="AE21" s="3676"/>
      <c r="AF21" s="3672"/>
      <c r="AG21" s="3672"/>
      <c r="AH21" s="3470"/>
      <c r="AI21" s="6249">
        <v>4</v>
      </c>
      <c r="AJ21" s="6175"/>
      <c r="AK21" s="3470"/>
      <c r="AL21" s="3470"/>
      <c r="AM21" s="3470"/>
      <c r="AN21" s="3677"/>
    </row>
    <row r="22" spans="1:40" ht="10.5" customHeight="1">
      <c r="A22" s="3674"/>
      <c r="B22" s="3487"/>
      <c r="C22" s="3668"/>
      <c r="D22" s="3678" t="s">
        <v>767</v>
      </c>
      <c r="E22" s="3668"/>
      <c r="F22" s="3668"/>
      <c r="G22" s="3668"/>
      <c r="H22" s="3668"/>
      <c r="I22" s="3668"/>
      <c r="O22" s="3472"/>
      <c r="P22" s="3472"/>
      <c r="Q22" s="3272"/>
      <c r="R22" s="3272"/>
      <c r="S22" s="3470"/>
      <c r="T22" s="3470"/>
      <c r="U22" s="3470"/>
      <c r="V22" s="3470"/>
      <c r="W22" s="3470"/>
      <c r="X22" s="3470"/>
      <c r="Y22" s="3676"/>
      <c r="Z22" s="3676"/>
      <c r="AA22" s="3676"/>
      <c r="AB22" s="3676"/>
      <c r="AC22" s="3676"/>
      <c r="AD22" s="3676"/>
      <c r="AE22" s="3676"/>
      <c r="AF22" s="3672"/>
      <c r="AG22" s="3672"/>
      <c r="AH22" s="3470"/>
      <c r="AI22" s="6249"/>
      <c r="AJ22" s="6176"/>
      <c r="AK22" s="3470"/>
      <c r="AL22" s="3470"/>
      <c r="AM22" s="3470"/>
      <c r="AN22" s="3677"/>
    </row>
    <row r="23" spans="1:40" ht="6" customHeight="1">
      <c r="A23" s="3674"/>
      <c r="B23" s="3487"/>
      <c r="C23" s="3668"/>
      <c r="D23" s="3668"/>
      <c r="E23" s="3668"/>
      <c r="F23" s="3668"/>
      <c r="G23" s="3668"/>
      <c r="H23" s="3668"/>
      <c r="I23" s="3668"/>
      <c r="O23" s="3472"/>
      <c r="P23" s="3472"/>
      <c r="Q23" s="3272"/>
      <c r="R23" s="3272"/>
      <c r="S23" s="3470"/>
      <c r="T23" s="3470"/>
      <c r="U23" s="3470"/>
      <c r="V23" s="3470"/>
      <c r="W23" s="3470"/>
      <c r="X23" s="3470"/>
      <c r="Y23" s="3676"/>
      <c r="Z23" s="3676"/>
      <c r="AA23" s="3676"/>
      <c r="AB23" s="3676"/>
      <c r="AC23" s="3676"/>
      <c r="AD23" s="3676"/>
      <c r="AE23" s="3676"/>
      <c r="AF23" s="3672"/>
      <c r="AG23" s="3672"/>
      <c r="AH23" s="3470"/>
      <c r="AI23" s="3470"/>
      <c r="AJ23" s="3470"/>
      <c r="AK23" s="3470"/>
      <c r="AL23" s="3470"/>
      <c r="AM23" s="3470"/>
      <c r="AN23" s="3677"/>
    </row>
    <row r="24" spans="1:40" ht="10.5" customHeight="1">
      <c r="A24" s="3674"/>
      <c r="B24" s="3487"/>
      <c r="C24" s="3129" t="s">
        <v>104</v>
      </c>
      <c r="D24" s="3489" t="s">
        <v>1345</v>
      </c>
      <c r="E24" s="3668"/>
      <c r="F24" s="3668"/>
      <c r="G24" s="3668"/>
      <c r="H24" s="3668"/>
      <c r="I24" s="3668"/>
      <c r="O24" s="3472"/>
      <c r="P24" s="3472"/>
      <c r="Q24" s="3272"/>
      <c r="R24" s="3272"/>
      <c r="S24" s="3470"/>
      <c r="T24" s="3470"/>
      <c r="U24" s="3470"/>
      <c r="V24" s="3470"/>
      <c r="W24" s="3470"/>
      <c r="X24" s="3470"/>
      <c r="Y24" s="3676"/>
      <c r="Z24" s="3676"/>
      <c r="AA24" s="3676"/>
      <c r="AB24" s="3676"/>
      <c r="AC24" s="3676"/>
      <c r="AD24" s="3676"/>
      <c r="AE24" s="3676"/>
      <c r="AF24" s="3672"/>
      <c r="AG24" s="3672"/>
      <c r="AH24" s="3470"/>
      <c r="AI24" s="6249">
        <v>5</v>
      </c>
      <c r="AJ24" s="6175"/>
      <c r="AK24" s="3470"/>
      <c r="AL24" s="3470"/>
      <c r="AM24" s="3470"/>
      <c r="AN24" s="3677"/>
    </row>
    <row r="25" spans="1:40" ht="10.5" customHeight="1">
      <c r="A25" s="3674"/>
      <c r="B25" s="3487"/>
      <c r="C25" s="3668"/>
      <c r="D25" s="3678" t="s">
        <v>1345</v>
      </c>
      <c r="E25" s="3668"/>
      <c r="F25" s="3668"/>
      <c r="G25" s="3668"/>
      <c r="H25" s="3668"/>
      <c r="I25" s="3668"/>
      <c r="O25" s="3472"/>
      <c r="P25" s="3472"/>
      <c r="Q25" s="3272"/>
      <c r="R25" s="3272"/>
      <c r="S25" s="3470"/>
      <c r="T25" s="3470"/>
      <c r="U25" s="3470"/>
      <c r="V25" s="3470"/>
      <c r="W25" s="3470"/>
      <c r="X25" s="3470"/>
      <c r="Y25" s="3676"/>
      <c r="Z25" s="3676"/>
      <c r="AA25" s="3676"/>
      <c r="AB25" s="3676"/>
      <c r="AC25" s="3676"/>
      <c r="AD25" s="3676"/>
      <c r="AE25" s="3676"/>
      <c r="AF25" s="3672"/>
      <c r="AG25" s="3672"/>
      <c r="AH25" s="3470"/>
      <c r="AI25" s="6249"/>
      <c r="AJ25" s="6176"/>
      <c r="AK25" s="3470"/>
      <c r="AL25" s="3470"/>
      <c r="AM25" s="3470"/>
      <c r="AN25" s="3677"/>
    </row>
    <row r="26" spans="1:40" ht="12.75" customHeight="1">
      <c r="A26" s="3679"/>
      <c r="B26" s="3680"/>
      <c r="C26" s="3681"/>
      <c r="D26" s="3681"/>
      <c r="E26" s="3681"/>
      <c r="F26" s="3681"/>
      <c r="G26" s="3681"/>
      <c r="H26" s="3681"/>
      <c r="I26" s="3681"/>
      <c r="J26" s="3657"/>
      <c r="K26" s="3657"/>
      <c r="L26" s="3657"/>
      <c r="M26" s="3657"/>
      <c r="N26" s="3657"/>
      <c r="O26" s="3682"/>
      <c r="P26" s="3682"/>
      <c r="Q26" s="3502"/>
      <c r="R26" s="3502"/>
      <c r="S26" s="3503"/>
      <c r="T26" s="3503"/>
      <c r="U26" s="3503"/>
      <c r="V26" s="3503"/>
      <c r="W26" s="3503"/>
      <c r="X26" s="3503"/>
      <c r="Y26" s="3683"/>
      <c r="Z26" s="3683"/>
      <c r="AA26" s="3683"/>
      <c r="AB26" s="3683"/>
      <c r="AC26" s="3683"/>
      <c r="AD26" s="3683"/>
      <c r="AE26" s="3683"/>
      <c r="AF26" s="3684"/>
      <c r="AG26" s="3684"/>
      <c r="AH26" s="3503"/>
      <c r="AI26" s="3503"/>
      <c r="AJ26" s="3503"/>
      <c r="AK26" s="3503"/>
      <c r="AL26" s="3470"/>
      <c r="AM26" s="3470"/>
      <c r="AN26" s="3677"/>
    </row>
    <row r="27" spans="1:40" ht="9" customHeight="1">
      <c r="A27" s="3674"/>
      <c r="B27" s="3487"/>
      <c r="C27" s="3668"/>
      <c r="D27" s="3668"/>
      <c r="E27" s="3668"/>
      <c r="F27" s="3668"/>
      <c r="G27" s="3668"/>
      <c r="H27" s="3668"/>
      <c r="I27" s="3668"/>
      <c r="O27" s="3472"/>
      <c r="P27" s="3472"/>
      <c r="Q27" s="3272"/>
      <c r="R27" s="3272"/>
      <c r="S27" s="3470"/>
      <c r="T27" s="3470"/>
      <c r="U27" s="3470"/>
      <c r="V27" s="3470"/>
      <c r="W27" s="3470"/>
      <c r="X27" s="3470"/>
      <c r="Y27" s="3676"/>
      <c r="Z27" s="3676"/>
      <c r="AA27" s="3676"/>
      <c r="AB27" s="3676"/>
      <c r="AC27" s="3676"/>
      <c r="AD27" s="3676"/>
      <c r="AE27" s="3676"/>
      <c r="AF27" s="3672"/>
      <c r="AG27" s="3672"/>
      <c r="AH27" s="3470"/>
      <c r="AI27" s="3470"/>
      <c r="AJ27" s="3470"/>
      <c r="AK27" s="3470"/>
      <c r="AL27" s="3470"/>
      <c r="AM27" s="3470"/>
      <c r="AN27" s="3677"/>
    </row>
    <row r="28" spans="1:40" s="3490" customFormat="1" ht="10.5" customHeight="1">
      <c r="A28" s="3476" t="s">
        <v>590</v>
      </c>
      <c r="B28" s="3477"/>
      <c r="C28" s="3478" t="s">
        <v>6851</v>
      </c>
      <c r="D28" s="3477"/>
      <c r="E28" s="3477"/>
      <c r="F28" s="3477"/>
      <c r="G28" s="3477"/>
      <c r="H28" s="3477"/>
      <c r="I28" s="3477"/>
      <c r="J28" s="3477"/>
      <c r="K28" s="3477"/>
      <c r="L28" s="3477"/>
      <c r="M28" s="3477"/>
      <c r="N28" s="3477"/>
      <c r="O28" s="3477"/>
      <c r="P28" s="3477"/>
      <c r="Q28" s="3477"/>
      <c r="R28" s="3478"/>
      <c r="S28" s="3478"/>
      <c r="T28" s="3478"/>
      <c r="U28" s="3489"/>
      <c r="V28" s="3489"/>
      <c r="W28" s="3489"/>
      <c r="X28" s="3489"/>
      <c r="Y28" s="3489"/>
      <c r="Z28" s="3489"/>
      <c r="AA28" s="3489"/>
      <c r="AB28" s="3489"/>
      <c r="AC28" s="3489"/>
      <c r="AD28" s="3489"/>
      <c r="AE28" s="3489"/>
      <c r="AF28" s="3489"/>
      <c r="AG28" s="3489"/>
      <c r="AH28" s="3489"/>
      <c r="AI28" s="3489"/>
      <c r="AJ28" s="3489"/>
      <c r="AK28" s="3489"/>
      <c r="AL28" s="3489"/>
      <c r="AM28" s="3477"/>
    </row>
    <row r="29" spans="1:40" s="3490" customFormat="1" ht="10.5" customHeight="1">
      <c r="A29" s="3485"/>
      <c r="B29" s="3477"/>
      <c r="C29" s="3478" t="s">
        <v>55</v>
      </c>
      <c r="D29" s="3477"/>
      <c r="E29" s="3477"/>
      <c r="F29" s="3477"/>
      <c r="G29" s="3477"/>
      <c r="H29" s="3477"/>
      <c r="I29" s="3477"/>
      <c r="J29" s="3477"/>
      <c r="K29" s="3477"/>
      <c r="L29" s="3477"/>
      <c r="M29" s="3477"/>
      <c r="N29" s="3477"/>
      <c r="O29" s="3477"/>
      <c r="P29" s="3477"/>
      <c r="Q29" s="3477"/>
      <c r="R29" s="3478"/>
      <c r="S29" s="3478"/>
      <c r="T29" s="3478"/>
      <c r="U29" s="3489"/>
      <c r="V29" s="3489"/>
      <c r="W29" s="3489"/>
      <c r="X29" s="3489"/>
      <c r="Y29" s="3489"/>
      <c r="Z29" s="3489"/>
      <c r="AA29" s="3489"/>
      <c r="AB29" s="3489"/>
      <c r="AC29" s="3489"/>
      <c r="AD29" s="3489"/>
      <c r="AE29" s="3489"/>
      <c r="AF29" s="3489"/>
      <c r="AG29" s="3489"/>
      <c r="AH29" s="3489"/>
      <c r="AI29" s="3489"/>
      <c r="AJ29" s="3489"/>
      <c r="AK29" s="3489"/>
      <c r="AL29" s="3489"/>
      <c r="AM29" s="3477"/>
    </row>
    <row r="30" spans="1:40" ht="10.5" customHeight="1">
      <c r="A30" s="3469"/>
      <c r="B30" s="3487"/>
      <c r="C30" s="3487" t="s">
        <v>4749</v>
      </c>
      <c r="D30" s="3472"/>
      <c r="E30" s="3472"/>
      <c r="F30" s="3472"/>
      <c r="G30" s="3472"/>
      <c r="H30" s="3472"/>
      <c r="I30" s="3472"/>
      <c r="J30" s="3472"/>
      <c r="K30" s="3472"/>
      <c r="L30" s="3472"/>
      <c r="M30" s="3472"/>
      <c r="N30" s="3472"/>
      <c r="O30" s="3472"/>
      <c r="P30" s="3472"/>
      <c r="Q30" s="3669"/>
      <c r="R30" s="3472"/>
      <c r="S30" s="3472"/>
      <c r="T30" s="3472"/>
      <c r="U30" s="3472"/>
      <c r="V30" s="3472"/>
      <c r="W30" s="3472"/>
      <c r="X30" s="3472"/>
      <c r="Y30" s="3472"/>
      <c r="Z30" s="3472"/>
      <c r="AA30" s="3472"/>
      <c r="AB30" s="3472"/>
      <c r="AC30" s="3472"/>
      <c r="AD30" s="3472"/>
      <c r="AE30" s="3472"/>
      <c r="AF30" s="3472"/>
      <c r="AG30" s="3472"/>
      <c r="AH30" s="3472"/>
      <c r="AI30" s="3472"/>
      <c r="AJ30" s="3472"/>
      <c r="AK30" s="3472"/>
      <c r="AL30" s="3472"/>
      <c r="AM30" s="3472"/>
    </row>
    <row r="31" spans="1:40" ht="6" customHeight="1">
      <c r="A31" s="3469"/>
      <c r="B31" s="3487"/>
      <c r="C31" s="3472"/>
      <c r="D31" s="3472"/>
      <c r="E31" s="3472"/>
      <c r="F31" s="3472"/>
      <c r="G31" s="3472"/>
      <c r="H31" s="3472"/>
      <c r="I31" s="3472"/>
      <c r="J31" s="3472"/>
      <c r="K31" s="3472"/>
      <c r="L31" s="3472"/>
      <c r="M31" s="3472"/>
      <c r="N31" s="3472"/>
      <c r="O31" s="3472"/>
      <c r="P31" s="3472"/>
      <c r="Q31" s="3669"/>
      <c r="R31" s="3472"/>
      <c r="S31" s="3472"/>
      <c r="T31" s="3472"/>
      <c r="U31" s="3472"/>
      <c r="V31" s="3472"/>
      <c r="W31" s="3472"/>
      <c r="X31" s="3472"/>
      <c r="Y31" s="3472"/>
      <c r="Z31" s="3472"/>
      <c r="AA31" s="3472"/>
      <c r="AB31" s="3472"/>
      <c r="AC31" s="3472"/>
      <c r="AD31" s="3472"/>
      <c r="AE31" s="3472"/>
      <c r="AF31" s="3472"/>
      <c r="AG31" s="3472"/>
      <c r="AH31" s="3472"/>
      <c r="AI31" s="3472"/>
      <c r="AJ31" s="3472"/>
      <c r="AK31" s="3472"/>
      <c r="AL31" s="3472"/>
      <c r="AM31" s="3472"/>
    </row>
    <row r="32" spans="1:40" ht="11.25" customHeight="1">
      <c r="A32" s="3469"/>
      <c r="B32" s="3487"/>
      <c r="C32" s="6248">
        <v>370002</v>
      </c>
      <c r="D32" s="6248"/>
      <c r="E32" s="3488"/>
      <c r="F32" s="3481"/>
      <c r="G32" s="3479"/>
      <c r="H32" s="3479"/>
      <c r="I32" s="3479"/>
      <c r="J32" s="3272"/>
      <c r="K32" s="3272"/>
      <c r="L32" s="3272"/>
      <c r="M32" s="3272"/>
      <c r="N32" s="3272"/>
      <c r="O32" s="3479"/>
      <c r="P32" s="3479"/>
      <c r="Q32" s="3477"/>
      <c r="R32" s="3477"/>
      <c r="S32" s="3472"/>
      <c r="T32" s="3472"/>
      <c r="U32" s="3477"/>
      <c r="V32" s="3477"/>
      <c r="W32" s="3477"/>
      <c r="X32" s="3477"/>
      <c r="Y32" s="3477"/>
      <c r="Z32" s="3477"/>
      <c r="AA32" s="3272"/>
      <c r="AB32" s="3272"/>
      <c r="AC32" s="3272"/>
      <c r="AD32" s="3272"/>
      <c r="AE32" s="3272"/>
      <c r="AF32" s="3477"/>
      <c r="AG32" s="3477"/>
      <c r="AH32" s="3477"/>
      <c r="AI32" s="3477"/>
      <c r="AJ32" s="3477"/>
      <c r="AK32" s="3477"/>
      <c r="AL32" s="3472"/>
      <c r="AM32" s="3472"/>
    </row>
    <row r="33" spans="1:39" ht="11.25" customHeight="1">
      <c r="A33" s="3469"/>
      <c r="B33" s="3487"/>
      <c r="C33" s="6249">
        <v>1</v>
      </c>
      <c r="D33" s="6175"/>
      <c r="E33" s="6250" t="s">
        <v>6732</v>
      </c>
      <c r="F33" s="6251"/>
      <c r="G33" s="3479"/>
      <c r="H33" s="3479"/>
      <c r="I33" s="3272"/>
      <c r="J33" s="3685"/>
      <c r="K33" s="3272"/>
      <c r="L33" s="3272"/>
      <c r="M33" s="3272"/>
      <c r="N33" s="3491"/>
      <c r="Q33" s="3477"/>
      <c r="R33" s="3477"/>
      <c r="S33" s="3472"/>
      <c r="T33" s="3472"/>
      <c r="U33" s="3477"/>
      <c r="V33" s="3477"/>
      <c r="W33" s="3477"/>
      <c r="X33" s="3477"/>
      <c r="Y33" s="3477"/>
      <c r="Z33" s="3477"/>
      <c r="AA33" s="3272"/>
      <c r="AB33" s="3272"/>
      <c r="AC33" s="3272"/>
      <c r="AD33" s="3272"/>
      <c r="AE33" s="3272"/>
      <c r="AF33" s="3477"/>
      <c r="AG33" s="3477"/>
      <c r="AH33" s="3477"/>
      <c r="AI33" s="3499" t="s">
        <v>133</v>
      </c>
      <c r="AJ33" s="3477"/>
      <c r="AK33" s="3477"/>
      <c r="AL33" s="3472"/>
      <c r="AM33" s="3472"/>
    </row>
    <row r="34" spans="1:39" ht="11.25" customHeight="1">
      <c r="A34" s="3469"/>
      <c r="B34" s="3487"/>
      <c r="C34" s="6249"/>
      <c r="D34" s="6176"/>
      <c r="E34" s="6250"/>
      <c r="F34" s="6251"/>
      <c r="G34" s="3479"/>
      <c r="H34" s="3479"/>
      <c r="I34" s="3272"/>
      <c r="J34" s="3685"/>
      <c r="K34" s="3272"/>
      <c r="L34" s="3272"/>
      <c r="M34" s="3272"/>
      <c r="N34" s="3491"/>
      <c r="Q34" s="3477"/>
      <c r="R34" s="3477"/>
      <c r="S34" s="3472"/>
      <c r="T34" s="3472"/>
      <c r="U34" s="3477"/>
      <c r="V34" s="3477"/>
      <c r="W34" s="3477"/>
      <c r="X34" s="3477"/>
      <c r="Y34" s="3477"/>
      <c r="Z34" s="3477"/>
      <c r="AF34" s="3477"/>
      <c r="AG34" s="3477"/>
      <c r="AH34" s="3477"/>
      <c r="AI34" s="3686" t="s">
        <v>134</v>
      </c>
      <c r="AK34" s="3477"/>
      <c r="AL34" s="3472"/>
      <c r="AM34" s="3472"/>
    </row>
    <row r="35" spans="1:39" ht="11.25" customHeight="1">
      <c r="A35" s="3469"/>
      <c r="B35" s="3487"/>
      <c r="C35" s="3548"/>
      <c r="D35" s="3213"/>
      <c r="E35" s="3488"/>
      <c r="F35" s="3481"/>
      <c r="G35" s="3479"/>
      <c r="H35" s="3479"/>
      <c r="I35" s="3479"/>
      <c r="J35" s="3272"/>
      <c r="K35" s="3272"/>
      <c r="L35" s="3272"/>
      <c r="M35" s="3272"/>
      <c r="N35" s="3272"/>
      <c r="O35" s="3479"/>
      <c r="P35" s="3479"/>
      <c r="Q35" s="3477"/>
      <c r="R35" s="3477"/>
      <c r="S35" s="3472"/>
      <c r="T35" s="3472"/>
      <c r="U35" s="3477"/>
      <c r="V35" s="3477"/>
      <c r="W35" s="3477"/>
      <c r="X35" s="3477"/>
      <c r="Y35" s="3477"/>
      <c r="Z35" s="3477"/>
      <c r="AF35" s="3477"/>
      <c r="AG35" s="3477"/>
      <c r="AH35" s="3477"/>
      <c r="AI35" s="3499" t="s">
        <v>91</v>
      </c>
      <c r="AK35" s="3477"/>
      <c r="AL35" s="3472"/>
      <c r="AM35" s="3472"/>
    </row>
    <row r="36" spans="1:39" ht="11.25" customHeight="1">
      <c r="A36" s="3469"/>
      <c r="B36" s="3487"/>
      <c r="C36" s="3548"/>
      <c r="D36" s="3213"/>
      <c r="E36" s="3488"/>
      <c r="F36" s="3481"/>
      <c r="G36" s="3479"/>
      <c r="H36" s="3479"/>
      <c r="I36" s="3479"/>
      <c r="J36" s="3272"/>
      <c r="K36" s="3272"/>
      <c r="L36" s="3272"/>
      <c r="M36" s="3272"/>
      <c r="N36" s="3272"/>
      <c r="O36" s="3479"/>
      <c r="P36" s="3479"/>
      <c r="Q36" s="3477"/>
      <c r="R36" s="3477"/>
      <c r="S36" s="3472"/>
      <c r="T36" s="3472"/>
      <c r="U36" s="3477"/>
      <c r="V36" s="3477"/>
      <c r="W36" s="3477"/>
      <c r="X36" s="3477"/>
      <c r="Y36" s="3477"/>
      <c r="Z36" s="3477"/>
      <c r="AA36" s="3272"/>
      <c r="AB36" s="3272"/>
      <c r="AC36" s="3272"/>
      <c r="AD36" s="3272"/>
      <c r="AE36" s="3272"/>
      <c r="AF36" s="3477"/>
      <c r="AG36" s="3477"/>
      <c r="AH36" s="3477"/>
      <c r="AI36" s="6301">
        <v>3700</v>
      </c>
      <c r="AJ36" s="6301"/>
      <c r="AK36" s="3477"/>
      <c r="AL36" s="3472"/>
      <c r="AM36" s="3472"/>
    </row>
    <row r="37" spans="1:39" ht="10.5" customHeight="1">
      <c r="A37" s="3469"/>
      <c r="B37" s="3487"/>
      <c r="C37" s="3129" t="s">
        <v>86</v>
      </c>
      <c r="D37" s="3489" t="s">
        <v>4750</v>
      </c>
      <c r="E37" s="3488"/>
      <c r="F37" s="3481"/>
      <c r="G37" s="3479"/>
      <c r="H37" s="3479"/>
      <c r="I37" s="3479"/>
      <c r="J37" s="3272"/>
      <c r="K37" s="3272"/>
      <c r="L37" s="3272"/>
      <c r="M37" s="3272"/>
      <c r="N37" s="3272"/>
      <c r="O37" s="3479"/>
      <c r="P37" s="3479"/>
      <c r="Q37" s="3477"/>
      <c r="R37" s="3477"/>
      <c r="S37" s="3472"/>
      <c r="T37" s="3472"/>
      <c r="U37" s="3477"/>
      <c r="V37" s="3477"/>
      <c r="W37" s="3477"/>
      <c r="X37" s="3477"/>
      <c r="Y37" s="3477"/>
      <c r="Z37" s="3477"/>
      <c r="AA37" s="3272"/>
      <c r="AB37" s="3272"/>
      <c r="AC37" s="3272"/>
      <c r="AD37" s="3272"/>
      <c r="AE37" s="3272"/>
      <c r="AG37" s="6312" t="s">
        <v>135</v>
      </c>
      <c r="AH37" s="6323"/>
      <c r="AI37" s="6324"/>
      <c r="AJ37" s="6325"/>
      <c r="AK37" s="3477"/>
      <c r="AL37" s="3472"/>
      <c r="AM37" s="3472"/>
    </row>
    <row r="38" spans="1:39" ht="10.5" customHeight="1">
      <c r="A38" s="3469"/>
      <c r="B38" s="3487"/>
      <c r="C38" s="3548"/>
      <c r="D38" s="3519" t="s">
        <v>4751</v>
      </c>
      <c r="E38" s="3488"/>
      <c r="F38" s="3481"/>
      <c r="G38" s="3479"/>
      <c r="H38" s="3479"/>
      <c r="I38" s="3479"/>
      <c r="J38" s="3272"/>
      <c r="K38" s="3272"/>
      <c r="L38" s="3272"/>
      <c r="M38" s="3272"/>
      <c r="N38" s="3272"/>
      <c r="O38" s="3479"/>
      <c r="P38" s="3479"/>
      <c r="Q38" s="3477"/>
      <c r="R38" s="3477"/>
      <c r="S38" s="3472"/>
      <c r="T38" s="3472"/>
      <c r="U38" s="3477"/>
      <c r="V38" s="3477"/>
      <c r="W38" s="3477"/>
      <c r="X38" s="3477"/>
      <c r="Y38" s="3477"/>
      <c r="Z38" s="3477"/>
      <c r="AA38" s="3272"/>
      <c r="AB38" s="3272"/>
      <c r="AC38" s="3272"/>
      <c r="AD38" s="3272"/>
      <c r="AE38" s="3272"/>
      <c r="AG38" s="6313"/>
      <c r="AH38" s="6326"/>
      <c r="AI38" s="6327"/>
      <c r="AJ38" s="6328"/>
      <c r="AK38" s="3477"/>
      <c r="AL38" s="3472"/>
      <c r="AM38" s="3472"/>
    </row>
    <row r="39" spans="1:39" ht="8.25" customHeight="1">
      <c r="A39" s="3469"/>
      <c r="B39" s="3487"/>
      <c r="C39" s="3548"/>
      <c r="D39" s="3213"/>
      <c r="E39" s="3488"/>
      <c r="F39" s="3481"/>
      <c r="G39" s="3479"/>
      <c r="H39" s="3479"/>
      <c r="I39" s="3479"/>
      <c r="J39" s="3272"/>
      <c r="K39" s="3272"/>
      <c r="L39" s="3272"/>
      <c r="M39" s="3272"/>
      <c r="N39" s="3272"/>
      <c r="O39" s="3479"/>
      <c r="P39" s="3479"/>
      <c r="Q39" s="3477"/>
      <c r="R39" s="3477"/>
      <c r="S39" s="3472"/>
      <c r="T39" s="3472"/>
      <c r="U39" s="3477"/>
      <c r="V39" s="3477"/>
      <c r="W39" s="3477"/>
      <c r="X39" s="3477"/>
      <c r="Y39" s="3477"/>
      <c r="Z39" s="3477"/>
      <c r="AA39" s="3272"/>
      <c r="AB39" s="3272"/>
      <c r="AC39" s="3272"/>
      <c r="AD39" s="3272"/>
      <c r="AE39" s="3272"/>
      <c r="AG39" s="3477"/>
      <c r="AH39" s="3477"/>
      <c r="AI39" s="3477"/>
      <c r="AJ39" s="3477"/>
      <c r="AK39" s="3477"/>
      <c r="AL39" s="3472"/>
      <c r="AM39" s="3472"/>
    </row>
    <row r="40" spans="1:39" ht="10.5" customHeight="1">
      <c r="A40" s="3469"/>
      <c r="B40" s="3487"/>
      <c r="C40" s="3129" t="s">
        <v>89</v>
      </c>
      <c r="D40" s="3489" t="s">
        <v>1346</v>
      </c>
      <c r="E40" s="3213"/>
      <c r="F40" s="3484"/>
      <c r="G40" s="3484"/>
      <c r="H40" s="3484"/>
      <c r="I40" s="3484"/>
      <c r="J40" s="3272"/>
      <c r="K40" s="3272"/>
      <c r="L40" s="3272"/>
      <c r="M40" s="3272"/>
      <c r="N40" s="3687"/>
      <c r="O40" s="3484"/>
      <c r="P40" s="3484"/>
      <c r="Q40" s="3477"/>
      <c r="R40" s="3129"/>
      <c r="S40" s="3488"/>
      <c r="T40" s="3481"/>
      <c r="U40" s="3479"/>
      <c r="V40" s="3479"/>
      <c r="W40" s="3479"/>
      <c r="X40" s="3479"/>
      <c r="Y40" s="3479"/>
      <c r="Z40" s="3479"/>
      <c r="AA40" s="3482"/>
      <c r="AB40" s="3482"/>
      <c r="AC40" s="3482"/>
      <c r="AD40" s="3482"/>
      <c r="AE40" s="3482"/>
      <c r="AG40" s="6312" t="s">
        <v>140</v>
      </c>
      <c r="AH40" s="6323"/>
      <c r="AI40" s="6324"/>
      <c r="AJ40" s="6325"/>
      <c r="AK40" s="3477"/>
      <c r="AL40" s="3472"/>
      <c r="AM40" s="3472"/>
    </row>
    <row r="41" spans="1:39" ht="10.5" customHeight="1">
      <c r="A41" s="3469"/>
      <c r="B41" s="3487"/>
      <c r="C41" s="3137"/>
      <c r="D41" s="3480" t="s">
        <v>1347</v>
      </c>
      <c r="E41" s="3479"/>
      <c r="F41" s="3480"/>
      <c r="G41" s="3481"/>
      <c r="H41" s="3481"/>
      <c r="I41" s="3481"/>
      <c r="J41" s="3272"/>
      <c r="K41" s="3272"/>
      <c r="L41" s="3272"/>
      <c r="M41" s="3272"/>
      <c r="N41" s="3687"/>
      <c r="O41" s="3481"/>
      <c r="P41" s="3481"/>
      <c r="Q41" s="3477"/>
      <c r="R41" s="3129"/>
      <c r="S41" s="3213"/>
      <c r="T41" s="3484"/>
      <c r="U41" s="3484"/>
      <c r="V41" s="3484"/>
      <c r="W41" s="3484"/>
      <c r="X41" s="3484"/>
      <c r="Y41" s="3484"/>
      <c r="Z41" s="3484"/>
      <c r="AA41" s="3482"/>
      <c r="AB41" s="3482"/>
      <c r="AC41" s="3482"/>
      <c r="AD41" s="3482"/>
      <c r="AE41" s="3482"/>
      <c r="AG41" s="6313"/>
      <c r="AH41" s="6326"/>
      <c r="AI41" s="6327"/>
      <c r="AJ41" s="6328"/>
      <c r="AK41" s="3477"/>
      <c r="AL41" s="3472"/>
      <c r="AM41" s="3472"/>
    </row>
    <row r="42" spans="1:39" ht="10.5" customHeight="1">
      <c r="A42" s="3469"/>
      <c r="B42" s="3487"/>
      <c r="C42" s="3137"/>
      <c r="D42" s="3480"/>
      <c r="E42" s="3479"/>
      <c r="F42" s="3480"/>
      <c r="G42" s="3481"/>
      <c r="H42" s="3481"/>
      <c r="I42" s="3481"/>
      <c r="J42" s="3272"/>
      <c r="K42" s="3272"/>
      <c r="L42" s="3272"/>
      <c r="M42" s="3272"/>
      <c r="N42" s="3687"/>
      <c r="O42" s="3481"/>
      <c r="P42" s="3481"/>
      <c r="Q42" s="3477"/>
      <c r="R42" s="3129"/>
      <c r="S42" s="3213"/>
      <c r="T42" s="3484"/>
      <c r="U42" s="3484"/>
      <c r="V42" s="3484"/>
      <c r="W42" s="3484"/>
      <c r="X42" s="3484"/>
      <c r="Y42" s="3484"/>
      <c r="Z42" s="3484"/>
      <c r="AA42" s="3482"/>
      <c r="AB42" s="3482"/>
      <c r="AC42" s="3482"/>
      <c r="AD42" s="3482"/>
      <c r="AE42" s="3482"/>
      <c r="AG42" s="3647"/>
      <c r="AH42" s="3129"/>
      <c r="AI42" s="3129"/>
      <c r="AJ42" s="3129"/>
      <c r="AK42" s="3477"/>
      <c r="AL42" s="3472"/>
      <c r="AM42" s="3472"/>
    </row>
    <row r="43" spans="1:39" ht="10.5" customHeight="1">
      <c r="A43" s="3469"/>
      <c r="B43" s="3487"/>
      <c r="C43" s="3129" t="s">
        <v>102</v>
      </c>
      <c r="D43" s="3489" t="s">
        <v>4752</v>
      </c>
      <c r="E43" s="3488"/>
      <c r="F43" s="3481"/>
      <c r="G43" s="3479"/>
      <c r="H43" s="3479"/>
      <c r="I43" s="3479"/>
      <c r="J43" s="3272"/>
      <c r="K43" s="3272"/>
      <c r="L43" s="3272"/>
      <c r="M43" s="3272"/>
      <c r="N43" s="3272"/>
      <c r="O43" s="3479"/>
      <c r="P43" s="3479"/>
      <c r="Q43" s="3477"/>
      <c r="R43" s="3477"/>
      <c r="S43" s="3472"/>
      <c r="T43" s="3472"/>
      <c r="U43" s="3477"/>
      <c r="V43" s="3477"/>
      <c r="W43" s="3477"/>
      <c r="X43" s="3477"/>
      <c r="Y43" s="3477"/>
      <c r="Z43" s="3477"/>
      <c r="AA43" s="3272"/>
      <c r="AB43" s="3272"/>
      <c r="AC43" s="3272"/>
      <c r="AD43" s="3272"/>
      <c r="AE43" s="3272"/>
      <c r="AG43" s="6313">
        <v>76</v>
      </c>
      <c r="AH43" s="6323"/>
      <c r="AI43" s="6324"/>
      <c r="AJ43" s="6325"/>
      <c r="AK43" s="3477"/>
      <c r="AL43" s="3472"/>
      <c r="AM43" s="3472"/>
    </row>
    <row r="44" spans="1:39" ht="10.5" customHeight="1">
      <c r="A44" s="3469"/>
      <c r="B44" s="3487"/>
      <c r="C44" s="3548"/>
      <c r="D44" s="3519" t="s">
        <v>4753</v>
      </c>
      <c r="E44" s="3488"/>
      <c r="F44" s="3481"/>
      <c r="G44" s="3479"/>
      <c r="H44" s="3479"/>
      <c r="I44" s="3479"/>
      <c r="J44" s="3272"/>
      <c r="K44" s="3272"/>
      <c r="L44" s="3272"/>
      <c r="M44" s="3272"/>
      <c r="N44" s="3272"/>
      <c r="O44" s="3479"/>
      <c r="P44" s="3479"/>
      <c r="Q44" s="3477"/>
      <c r="R44" s="3477"/>
      <c r="S44" s="3472"/>
      <c r="T44" s="3472"/>
      <c r="U44" s="3477"/>
      <c r="V44" s="3477"/>
      <c r="W44" s="3477"/>
      <c r="X44" s="3477"/>
      <c r="Y44" s="3477"/>
      <c r="Z44" s="3477"/>
      <c r="AA44" s="3272"/>
      <c r="AB44" s="3272"/>
      <c r="AC44" s="3272"/>
      <c r="AD44" s="3272"/>
      <c r="AE44" s="3272"/>
      <c r="AG44" s="6313"/>
      <c r="AH44" s="6326"/>
      <c r="AI44" s="6327"/>
      <c r="AJ44" s="6328"/>
      <c r="AK44" s="3477"/>
      <c r="AL44" s="3472"/>
      <c r="AM44" s="3472"/>
    </row>
    <row r="45" spans="1:39" ht="8.25" customHeight="1">
      <c r="A45" s="3469"/>
      <c r="B45" s="3487"/>
      <c r="C45" s="3548"/>
      <c r="D45" s="3213"/>
      <c r="E45" s="3488"/>
      <c r="F45" s="3481"/>
      <c r="G45" s="3479"/>
      <c r="H45" s="3479"/>
      <c r="I45" s="3479"/>
      <c r="J45" s="3272"/>
      <c r="K45" s="3272"/>
      <c r="L45" s="3272"/>
      <c r="M45" s="3272"/>
      <c r="N45" s="3272"/>
      <c r="O45" s="3479"/>
      <c r="P45" s="3479"/>
      <c r="Q45" s="3477"/>
      <c r="R45" s="3477"/>
      <c r="S45" s="3472"/>
      <c r="T45" s="3472"/>
      <c r="U45" s="3477"/>
      <c r="V45" s="3477"/>
      <c r="W45" s="3477"/>
      <c r="X45" s="3477"/>
      <c r="Y45" s="3477"/>
      <c r="Z45" s="3477"/>
      <c r="AA45" s="3272"/>
      <c r="AB45" s="3272"/>
      <c r="AC45" s="3272"/>
      <c r="AD45" s="3272"/>
      <c r="AE45" s="3272"/>
      <c r="AG45" s="3477"/>
      <c r="AH45" s="3477"/>
      <c r="AI45" s="3477"/>
      <c r="AJ45" s="3477"/>
      <c r="AK45" s="3477"/>
      <c r="AL45" s="3472"/>
      <c r="AM45" s="3472"/>
    </row>
    <row r="46" spans="1:39" ht="10.5" customHeight="1">
      <c r="A46" s="3469"/>
      <c r="B46" s="3487"/>
      <c r="C46" s="3129" t="s">
        <v>103</v>
      </c>
      <c r="D46" s="3489" t="s">
        <v>4754</v>
      </c>
      <c r="E46" s="3213"/>
      <c r="F46" s="3484"/>
      <c r="G46" s="3484"/>
      <c r="H46" s="3484"/>
      <c r="I46" s="3484"/>
      <c r="J46" s="3272"/>
      <c r="K46" s="3272"/>
      <c r="L46" s="3272"/>
      <c r="M46" s="3272"/>
      <c r="N46" s="3687"/>
      <c r="O46" s="3484"/>
      <c r="P46" s="3484"/>
      <c r="Q46" s="3477"/>
      <c r="R46" s="3129"/>
      <c r="S46" s="3488"/>
      <c r="T46" s="3481"/>
      <c r="U46" s="3479"/>
      <c r="V46" s="3479"/>
      <c r="W46" s="3479"/>
      <c r="X46" s="3479"/>
      <c r="Y46" s="3479"/>
      <c r="Z46" s="3479"/>
      <c r="AA46" s="3482"/>
      <c r="AB46" s="3482"/>
      <c r="AC46" s="3482"/>
      <c r="AD46" s="3482"/>
      <c r="AE46" s="3482"/>
      <c r="AG46" s="6313">
        <v>77</v>
      </c>
      <c r="AH46" s="6323"/>
      <c r="AI46" s="6324"/>
      <c r="AJ46" s="6325"/>
      <c r="AK46" s="3477"/>
      <c r="AL46" s="3472"/>
      <c r="AM46" s="3472"/>
    </row>
    <row r="47" spans="1:39" ht="10.5" customHeight="1">
      <c r="A47" s="3469"/>
      <c r="B47" s="3487"/>
      <c r="C47" s="3137"/>
      <c r="D47" s="3480" t="s">
        <v>4755</v>
      </c>
      <c r="E47" s="3479"/>
      <c r="F47" s="3480"/>
      <c r="G47" s="3481"/>
      <c r="H47" s="3481"/>
      <c r="I47" s="3481"/>
      <c r="J47" s="3272"/>
      <c r="K47" s="3272"/>
      <c r="L47" s="3272"/>
      <c r="M47" s="3272"/>
      <c r="N47" s="3687"/>
      <c r="O47" s="3481"/>
      <c r="P47" s="3481"/>
      <c r="Q47" s="3477"/>
      <c r="R47" s="3129"/>
      <c r="S47" s="3213"/>
      <c r="T47" s="3484"/>
      <c r="U47" s="3484"/>
      <c r="V47" s="3484"/>
      <c r="W47" s="3484"/>
      <c r="X47" s="3484"/>
      <c r="Y47" s="3484"/>
      <c r="Z47" s="3484"/>
      <c r="AA47" s="3482"/>
      <c r="AB47" s="3482"/>
      <c r="AC47" s="3482"/>
      <c r="AD47" s="3482"/>
      <c r="AE47" s="3482"/>
      <c r="AG47" s="6313"/>
      <c r="AH47" s="6326"/>
      <c r="AI47" s="6327"/>
      <c r="AJ47" s="6328"/>
      <c r="AK47" s="3477"/>
      <c r="AL47" s="3472"/>
      <c r="AM47" s="3472"/>
    </row>
    <row r="48" spans="1:39" ht="11.25" customHeight="1">
      <c r="A48" s="3469"/>
      <c r="B48" s="3487"/>
      <c r="C48" s="3137"/>
      <c r="D48" s="3480"/>
      <c r="E48" s="3479"/>
      <c r="F48" s="3480"/>
      <c r="G48" s="3481"/>
      <c r="H48" s="3481"/>
      <c r="I48" s="3481"/>
      <c r="J48" s="3272"/>
      <c r="K48" s="3272"/>
      <c r="L48" s="3272"/>
      <c r="M48" s="3272"/>
      <c r="N48" s="3687"/>
      <c r="O48" s="3481"/>
      <c r="P48" s="3481"/>
      <c r="Q48" s="3477"/>
      <c r="R48" s="3129"/>
      <c r="S48" s="3213"/>
      <c r="T48" s="3484"/>
      <c r="U48" s="3484"/>
      <c r="V48" s="3484"/>
      <c r="W48" s="3484"/>
      <c r="X48" s="3484"/>
      <c r="Y48" s="3484"/>
      <c r="Z48" s="3484"/>
      <c r="AA48" s="3482"/>
      <c r="AB48" s="3482"/>
      <c r="AC48" s="3482"/>
      <c r="AD48" s="3482"/>
      <c r="AE48" s="3482"/>
      <c r="AG48" s="3647"/>
      <c r="AH48" s="3129"/>
      <c r="AI48" s="3129"/>
      <c r="AJ48" s="3129"/>
      <c r="AK48" s="3477"/>
      <c r="AL48" s="3472"/>
      <c r="AM48" s="3472"/>
    </row>
    <row r="49" spans="1:39" ht="11.25" customHeight="1">
      <c r="A49" s="3469"/>
      <c r="B49" s="3487"/>
      <c r="C49" s="6249">
        <v>2</v>
      </c>
      <c r="D49" s="6175"/>
      <c r="E49" s="6250" t="s">
        <v>6735</v>
      </c>
      <c r="F49" s="6251"/>
      <c r="G49" s="3481"/>
      <c r="H49" s="3481"/>
      <c r="I49" s="3481"/>
      <c r="J49" s="3272"/>
      <c r="K49" s="3272"/>
      <c r="L49" s="3272"/>
      <c r="M49" s="3272"/>
      <c r="N49" s="3687"/>
      <c r="O49" s="3481"/>
      <c r="P49" s="3481"/>
      <c r="Q49" s="3477"/>
      <c r="R49" s="3129"/>
      <c r="S49" s="3213"/>
      <c r="T49" s="3484"/>
      <c r="U49" s="3484"/>
      <c r="V49" s="3484"/>
      <c r="W49" s="3484"/>
      <c r="X49" s="3484"/>
      <c r="Y49" s="3484"/>
      <c r="Z49" s="3484"/>
      <c r="AA49" s="3482"/>
      <c r="AB49" s="3482"/>
      <c r="AC49" s="3482"/>
      <c r="AD49" s="3482"/>
      <c r="AE49" s="3482"/>
      <c r="AG49" s="3647"/>
      <c r="AH49" s="3129"/>
      <c r="AI49" s="3129"/>
      <c r="AJ49" s="3129"/>
      <c r="AK49" s="3477"/>
      <c r="AL49" s="3472"/>
      <c r="AM49" s="3472"/>
    </row>
    <row r="50" spans="1:39" ht="11.25" customHeight="1">
      <c r="A50" s="3469"/>
      <c r="B50" s="3487"/>
      <c r="C50" s="6249"/>
      <c r="D50" s="6176"/>
      <c r="E50" s="6250"/>
      <c r="F50" s="6251"/>
      <c r="G50" s="3481"/>
      <c r="H50" s="3481"/>
      <c r="I50" s="3481"/>
      <c r="J50" s="3272"/>
      <c r="K50" s="3272"/>
      <c r="L50" s="3272"/>
      <c r="M50" s="3272"/>
      <c r="N50" s="3687"/>
      <c r="O50" s="3481"/>
      <c r="P50" s="3481"/>
      <c r="Q50" s="3477"/>
      <c r="R50" s="3129"/>
      <c r="S50" s="3213"/>
      <c r="T50" s="3484"/>
      <c r="U50" s="3484"/>
      <c r="V50" s="3484"/>
      <c r="W50" s="3484"/>
      <c r="X50" s="3484"/>
      <c r="Y50" s="3484"/>
      <c r="Z50" s="3484"/>
      <c r="AA50" s="3482"/>
      <c r="AB50" s="3482"/>
      <c r="AC50" s="3482"/>
      <c r="AD50" s="3482"/>
      <c r="AE50" s="3482"/>
      <c r="AG50" s="3647"/>
      <c r="AH50" s="3129"/>
      <c r="AI50" s="3129"/>
      <c r="AJ50" s="3129"/>
      <c r="AK50" s="3477"/>
      <c r="AL50" s="3472"/>
      <c r="AM50" s="3472"/>
    </row>
    <row r="51" spans="1:39" ht="11.25" customHeight="1">
      <c r="A51" s="3500"/>
      <c r="B51" s="3680"/>
      <c r="C51" s="3587"/>
      <c r="D51" s="3688"/>
      <c r="E51" s="3689"/>
      <c r="F51" s="3688"/>
      <c r="G51" s="3690"/>
      <c r="H51" s="3690"/>
      <c r="I51" s="3690"/>
      <c r="J51" s="3564"/>
      <c r="K51" s="3564"/>
      <c r="L51" s="3564"/>
      <c r="M51" s="3564"/>
      <c r="N51" s="3691"/>
      <c r="O51" s="3690"/>
      <c r="P51" s="3690"/>
      <c r="Q51" s="3657"/>
      <c r="R51" s="3587"/>
      <c r="S51" s="3207"/>
      <c r="T51" s="3692"/>
      <c r="U51" s="3692"/>
      <c r="V51" s="3692"/>
      <c r="W51" s="3692"/>
      <c r="X51" s="3692"/>
      <c r="Y51" s="3692"/>
      <c r="Z51" s="3692"/>
      <c r="AA51" s="3564"/>
      <c r="AB51" s="3564"/>
      <c r="AC51" s="3564"/>
      <c r="AD51" s="3564"/>
      <c r="AE51" s="3564"/>
      <c r="AF51" s="3657"/>
      <c r="AG51" s="3657"/>
      <c r="AH51" s="3657"/>
      <c r="AI51" s="3657"/>
      <c r="AJ51" s="3657"/>
      <c r="AK51" s="3657"/>
      <c r="AL51" s="3472"/>
      <c r="AM51" s="3472"/>
    </row>
    <row r="52" spans="1:39" ht="11.25" customHeight="1">
      <c r="A52" s="3469"/>
      <c r="B52" s="3487"/>
      <c r="C52" s="3129"/>
      <c r="D52" s="3480"/>
      <c r="E52" s="3479"/>
      <c r="F52" s="3480"/>
      <c r="G52" s="3481"/>
      <c r="H52" s="3481"/>
      <c r="I52" s="3481"/>
      <c r="J52" s="3482"/>
      <c r="K52" s="3482"/>
      <c r="L52" s="3482"/>
      <c r="M52" s="3482"/>
      <c r="N52" s="3483"/>
      <c r="O52" s="3481"/>
      <c r="P52" s="3481"/>
      <c r="Q52" s="3477"/>
      <c r="R52" s="3129"/>
      <c r="S52" s="3213"/>
      <c r="T52" s="3484"/>
      <c r="U52" s="3484"/>
      <c r="V52" s="3484"/>
      <c r="W52" s="3484"/>
      <c r="X52" s="3484"/>
      <c r="Y52" s="3484"/>
      <c r="Z52" s="3484"/>
      <c r="AA52" s="3482"/>
      <c r="AB52" s="3482"/>
      <c r="AC52" s="3482"/>
      <c r="AD52" s="3482"/>
      <c r="AE52" s="3482"/>
      <c r="AF52" s="3477"/>
      <c r="AG52" s="3477"/>
      <c r="AH52" s="3477"/>
      <c r="AI52" s="3477"/>
      <c r="AJ52" s="3477"/>
      <c r="AK52" s="3477"/>
      <c r="AL52" s="3472"/>
      <c r="AM52" s="3472"/>
    </row>
    <row r="53" spans="1:39" ht="11.25" customHeight="1">
      <c r="A53" s="3476" t="s">
        <v>591</v>
      </c>
      <c r="B53" s="3477"/>
      <c r="C53" s="3478" t="s">
        <v>1804</v>
      </c>
      <c r="D53" s="3477"/>
      <c r="E53" s="3479"/>
      <c r="F53" s="3480"/>
      <c r="G53" s="3481"/>
      <c r="H53" s="3481"/>
      <c r="I53" s="3481"/>
      <c r="J53" s="3482"/>
      <c r="K53" s="3482"/>
      <c r="L53" s="3482"/>
      <c r="M53" s="3482"/>
      <c r="N53" s="3483"/>
      <c r="O53" s="3481"/>
      <c r="P53" s="3481"/>
      <c r="Q53" s="3477"/>
      <c r="R53" s="3129"/>
      <c r="S53" s="3213"/>
      <c r="T53" s="3484"/>
      <c r="U53" s="3484"/>
      <c r="V53" s="3484"/>
      <c r="W53" s="3484"/>
      <c r="X53" s="3484"/>
      <c r="Y53" s="3484"/>
      <c r="Z53" s="3484"/>
      <c r="AA53" s="3482"/>
      <c r="AB53" s="3482"/>
      <c r="AC53" s="3482"/>
      <c r="AD53" s="3482"/>
      <c r="AE53" s="3482"/>
      <c r="AF53" s="3477"/>
      <c r="AG53" s="3477"/>
      <c r="AH53" s="3477"/>
      <c r="AI53" s="3477"/>
      <c r="AJ53" s="3477"/>
      <c r="AK53" s="3477"/>
      <c r="AL53" s="3472"/>
      <c r="AM53" s="3472"/>
    </row>
    <row r="54" spans="1:39" ht="12">
      <c r="A54" s="3485"/>
      <c r="B54" s="3477"/>
      <c r="C54" s="3486" t="s">
        <v>1805</v>
      </c>
      <c r="D54" s="3477"/>
      <c r="E54" s="3479"/>
      <c r="F54" s="3480"/>
      <c r="G54" s="3481"/>
      <c r="H54" s="3481"/>
      <c r="I54" s="3481"/>
      <c r="J54" s="3482"/>
      <c r="K54" s="3482"/>
      <c r="L54" s="3482"/>
      <c r="M54" s="3482"/>
      <c r="N54" s="3483"/>
      <c r="O54" s="3481"/>
      <c r="P54" s="3481"/>
      <c r="Q54" s="3477"/>
      <c r="R54" s="3129"/>
      <c r="S54" s="3213"/>
      <c r="T54" s="3484"/>
      <c r="U54" s="3484"/>
      <c r="V54" s="3484"/>
      <c r="W54" s="3484"/>
      <c r="X54" s="3484"/>
      <c r="Y54" s="3484"/>
      <c r="Z54" s="3484"/>
      <c r="AA54" s="3482"/>
      <c r="AB54" s="3482"/>
      <c r="AC54" s="3482"/>
      <c r="AD54" s="3482"/>
      <c r="AE54" s="3482"/>
      <c r="AF54" s="3477"/>
      <c r="AG54" s="3477"/>
      <c r="AH54" s="3477"/>
      <c r="AI54" s="3477"/>
      <c r="AJ54" s="3477"/>
      <c r="AK54" s="3477"/>
      <c r="AL54" s="3472"/>
      <c r="AM54" s="3472"/>
    </row>
    <row r="55" spans="1:39" ht="15" customHeight="1">
      <c r="A55" s="3667"/>
      <c r="B55" s="3668"/>
      <c r="C55" s="3548"/>
      <c r="D55" s="3213"/>
      <c r="E55" s="3479"/>
      <c r="F55" s="3480"/>
      <c r="G55" s="3481"/>
      <c r="H55" s="3481"/>
      <c r="I55" s="3481"/>
      <c r="J55" s="3482"/>
      <c r="K55" s="3482"/>
      <c r="L55" s="3482"/>
      <c r="M55" s="3482"/>
      <c r="N55" s="3483"/>
      <c r="O55" s="3481"/>
      <c r="P55" s="3481"/>
      <c r="Q55" s="6248"/>
      <c r="R55" s="6248"/>
      <c r="S55" s="3213"/>
      <c r="T55" s="3484"/>
      <c r="U55" s="3484"/>
      <c r="V55" s="3484"/>
      <c r="W55" s="3484"/>
      <c r="X55" s="3484"/>
      <c r="Y55" s="3484"/>
      <c r="Z55" s="3484"/>
      <c r="AA55" s="3482"/>
      <c r="AB55" s="3482"/>
      <c r="AC55" s="3482"/>
      <c r="AD55" s="3482"/>
      <c r="AE55" s="3482"/>
      <c r="AF55" s="3477"/>
      <c r="AG55" s="3477"/>
      <c r="AH55" s="3477"/>
      <c r="AI55" s="6248">
        <v>3700</v>
      </c>
      <c r="AJ55" s="6248"/>
      <c r="AK55" s="3477"/>
      <c r="AL55" s="3472"/>
      <c r="AM55" s="3472"/>
    </row>
    <row r="56" spans="1:39" ht="11.25" customHeight="1">
      <c r="A56" s="3667"/>
      <c r="B56" s="3668"/>
      <c r="C56" s="3129" t="s">
        <v>86</v>
      </c>
      <c r="D56" s="3489" t="s">
        <v>748</v>
      </c>
      <c r="E56" s="3479"/>
      <c r="F56" s="3480"/>
      <c r="G56" s="3481"/>
      <c r="H56" s="3481"/>
      <c r="I56" s="3481"/>
      <c r="J56" s="3482"/>
      <c r="K56" s="3482"/>
      <c r="L56" s="3482"/>
      <c r="M56" s="3482"/>
      <c r="N56" s="3483"/>
      <c r="O56" s="3481"/>
      <c r="P56" s="3481"/>
      <c r="Q56" s="6312" t="s">
        <v>143</v>
      </c>
      <c r="R56" s="6205"/>
      <c r="S56" s="3213"/>
      <c r="T56" s="3129" t="s">
        <v>304</v>
      </c>
      <c r="U56" s="3489" t="s">
        <v>6852</v>
      </c>
      <c r="V56" s="3484"/>
      <c r="W56" s="3484"/>
      <c r="X56" s="3484"/>
      <c r="Y56" s="3484"/>
      <c r="Z56" s="3484"/>
      <c r="AA56" s="3482"/>
      <c r="AB56" s="3482"/>
      <c r="AC56" s="3482"/>
      <c r="AD56" s="3482"/>
      <c r="AE56" s="3482"/>
      <c r="AF56" s="3477"/>
      <c r="AG56" s="3477"/>
      <c r="AH56" s="3477"/>
      <c r="AI56" s="6313">
        <v>30</v>
      </c>
      <c r="AJ56" s="6205"/>
      <c r="AK56" s="3477"/>
      <c r="AL56" s="3472"/>
      <c r="AM56" s="3472"/>
    </row>
    <row r="57" spans="1:39" ht="11.25" customHeight="1">
      <c r="A57" s="3667"/>
      <c r="B57" s="3668"/>
      <c r="C57" s="3137"/>
      <c r="D57" s="3480" t="s">
        <v>749</v>
      </c>
      <c r="E57" s="3479"/>
      <c r="F57" s="3480"/>
      <c r="G57" s="3481"/>
      <c r="H57" s="3481"/>
      <c r="I57" s="3481"/>
      <c r="J57" s="3482"/>
      <c r="K57" s="3482"/>
      <c r="L57" s="3482"/>
      <c r="M57" s="3482"/>
      <c r="N57" s="3483"/>
      <c r="O57" s="3481"/>
      <c r="P57" s="3481"/>
      <c r="Q57" s="6313"/>
      <c r="R57" s="6206"/>
      <c r="S57" s="3213"/>
      <c r="T57" s="3137"/>
      <c r="U57" s="3508" t="s">
        <v>761</v>
      </c>
      <c r="V57" s="3484"/>
      <c r="W57" s="3484"/>
      <c r="X57" s="3484"/>
      <c r="Y57" s="3484"/>
      <c r="Z57" s="3484"/>
      <c r="AA57" s="3482"/>
      <c r="AB57" s="3482"/>
      <c r="AC57" s="3482"/>
      <c r="AD57" s="3482"/>
      <c r="AE57" s="3482"/>
      <c r="AF57" s="3477"/>
      <c r="AG57" s="3477"/>
      <c r="AH57" s="3477"/>
      <c r="AI57" s="6313"/>
      <c r="AJ57" s="6206"/>
      <c r="AK57" s="3477"/>
      <c r="AL57" s="3472"/>
      <c r="AM57" s="3472"/>
    </row>
    <row r="58" spans="1:39" ht="3.75" customHeight="1">
      <c r="A58" s="3670"/>
      <c r="B58" s="3669"/>
      <c r="C58" s="3669"/>
      <c r="D58" s="3669"/>
      <c r="E58" s="3479"/>
      <c r="F58" s="3480"/>
      <c r="G58" s="3481"/>
      <c r="H58" s="3481"/>
      <c r="I58" s="3481"/>
      <c r="J58" s="3482"/>
      <c r="K58" s="3482"/>
      <c r="L58" s="3482"/>
      <c r="M58" s="3482"/>
      <c r="N58" s="3483"/>
      <c r="O58" s="3481"/>
      <c r="P58" s="3481"/>
      <c r="Q58" s="3673"/>
      <c r="R58" s="3673"/>
      <c r="S58" s="3213"/>
      <c r="T58" s="3669"/>
      <c r="U58" s="3669"/>
      <c r="V58" s="3484"/>
      <c r="W58" s="3484"/>
      <c r="X58" s="3484"/>
      <c r="Y58" s="3484"/>
      <c r="Z58" s="3484"/>
      <c r="AA58" s="3482"/>
      <c r="AB58" s="3482"/>
      <c r="AC58" s="3482"/>
      <c r="AD58" s="3482"/>
      <c r="AE58" s="3482"/>
      <c r="AF58" s="3477"/>
      <c r="AG58" s="3477"/>
      <c r="AH58" s="3477"/>
      <c r="AI58" s="3673"/>
      <c r="AJ58" s="3673"/>
      <c r="AK58" s="3477"/>
      <c r="AL58" s="3472"/>
      <c r="AM58" s="3472"/>
    </row>
    <row r="59" spans="1:39" ht="11.25" customHeight="1">
      <c r="A59" s="3674"/>
      <c r="B59" s="3487"/>
      <c r="C59" s="3129" t="s">
        <v>89</v>
      </c>
      <c r="D59" s="3489" t="s">
        <v>6853</v>
      </c>
      <c r="E59" s="3479"/>
      <c r="F59" s="3480"/>
      <c r="G59" s="3481"/>
      <c r="H59" s="3481"/>
      <c r="I59" s="3481"/>
      <c r="J59" s="3482"/>
      <c r="K59" s="3482"/>
      <c r="L59" s="3482"/>
      <c r="M59" s="3482"/>
      <c r="N59" s="3483"/>
      <c r="O59" s="3481"/>
      <c r="P59" s="3481"/>
      <c r="Q59" s="6313">
        <v>13</v>
      </c>
      <c r="R59" s="6205"/>
      <c r="S59" s="3213"/>
      <c r="T59" s="3129" t="s">
        <v>399</v>
      </c>
      <c r="U59" s="3489" t="s">
        <v>6854</v>
      </c>
      <c r="V59" s="3484"/>
      <c r="W59" s="3484"/>
      <c r="X59" s="3484"/>
      <c r="Y59" s="3484"/>
      <c r="Z59" s="3484"/>
      <c r="AA59" s="3482"/>
      <c r="AB59" s="3482"/>
      <c r="AC59" s="3482"/>
      <c r="AD59" s="3482"/>
      <c r="AE59" s="3482"/>
      <c r="AF59" s="3477"/>
      <c r="AG59" s="3477"/>
      <c r="AH59" s="3477"/>
      <c r="AI59" s="6313">
        <v>31</v>
      </c>
      <c r="AJ59" s="6205"/>
      <c r="AK59" s="3477"/>
      <c r="AL59" s="3472"/>
      <c r="AM59" s="3472"/>
    </row>
    <row r="60" spans="1:39" ht="11.25" customHeight="1">
      <c r="A60" s="3670"/>
      <c r="B60" s="3669"/>
      <c r="C60" s="3137"/>
      <c r="D60" s="3490" t="s">
        <v>6855</v>
      </c>
      <c r="E60" s="3479"/>
      <c r="F60" s="3480"/>
      <c r="G60" s="3481"/>
      <c r="H60" s="3481"/>
      <c r="I60" s="3481"/>
      <c r="J60" s="3482"/>
      <c r="K60" s="3482"/>
      <c r="L60" s="3482"/>
      <c r="M60" s="3482"/>
      <c r="N60" s="3483"/>
      <c r="O60" s="3481"/>
      <c r="P60" s="3481"/>
      <c r="Q60" s="6313"/>
      <c r="R60" s="6206"/>
      <c r="S60" s="3213"/>
      <c r="T60" s="3137"/>
      <c r="U60" s="3508" t="s">
        <v>6856</v>
      </c>
      <c r="V60" s="3484"/>
      <c r="W60" s="3484"/>
      <c r="X60" s="3484"/>
      <c r="Y60" s="3484"/>
      <c r="Z60" s="3484"/>
      <c r="AA60" s="3482"/>
      <c r="AB60" s="3482"/>
      <c r="AC60" s="3482"/>
      <c r="AD60" s="3482"/>
      <c r="AE60" s="3482"/>
      <c r="AF60" s="3477"/>
      <c r="AG60" s="3477"/>
      <c r="AH60" s="3477"/>
      <c r="AI60" s="6313"/>
      <c r="AJ60" s="6206"/>
      <c r="AK60" s="3477"/>
      <c r="AL60" s="3472"/>
      <c r="AM60" s="3472"/>
    </row>
    <row r="61" spans="1:39" ht="9.75" customHeight="1">
      <c r="A61" s="3674"/>
      <c r="B61" s="3487"/>
      <c r="C61" s="3668"/>
      <c r="D61" s="3480" t="s">
        <v>6857</v>
      </c>
      <c r="E61" s="3479"/>
      <c r="F61" s="3480"/>
      <c r="G61" s="3481"/>
      <c r="H61" s="3481"/>
      <c r="I61" s="3481"/>
      <c r="J61" s="3482"/>
      <c r="K61" s="3482"/>
      <c r="L61" s="3482"/>
      <c r="M61" s="3482"/>
      <c r="N61" s="3483"/>
      <c r="O61" s="3481"/>
      <c r="P61" s="3481"/>
      <c r="Q61" s="3470"/>
      <c r="R61" s="3470"/>
      <c r="S61" s="3213"/>
      <c r="T61" s="3668"/>
      <c r="U61" s="3668"/>
      <c r="V61" s="3484"/>
      <c r="W61" s="3484"/>
      <c r="X61" s="3484"/>
      <c r="Y61" s="3484"/>
      <c r="Z61" s="3484"/>
      <c r="AA61" s="3482"/>
      <c r="AB61" s="3482"/>
      <c r="AC61" s="3482"/>
      <c r="AD61" s="3482"/>
      <c r="AE61" s="3482"/>
      <c r="AF61" s="3477"/>
      <c r="AG61" s="3477"/>
      <c r="AH61" s="3477"/>
      <c r="AI61" s="3470"/>
      <c r="AJ61" s="3470"/>
      <c r="AK61" s="3477"/>
      <c r="AL61" s="3472"/>
      <c r="AM61" s="3472"/>
    </row>
    <row r="62" spans="1:39" ht="10.5" customHeight="1">
      <c r="A62" s="3674"/>
      <c r="B62" s="3487"/>
      <c r="C62" s="3668"/>
      <c r="D62" s="3678" t="s">
        <v>4756</v>
      </c>
      <c r="E62" s="3479"/>
      <c r="F62" s="3480"/>
      <c r="G62" s="3481"/>
      <c r="H62" s="3481"/>
      <c r="I62" s="3481"/>
      <c r="J62" s="3482"/>
      <c r="K62" s="3482"/>
      <c r="L62" s="3482"/>
      <c r="M62" s="3482"/>
      <c r="N62" s="3483"/>
      <c r="O62" s="3481"/>
      <c r="P62" s="3481"/>
      <c r="Q62" s="3470"/>
      <c r="R62" s="3470"/>
      <c r="S62" s="3213"/>
      <c r="T62" s="3129" t="s">
        <v>400</v>
      </c>
      <c r="U62" s="3489" t="s">
        <v>768</v>
      </c>
      <c r="V62" s="3484"/>
      <c r="W62" s="3484"/>
      <c r="X62" s="3484"/>
      <c r="Y62" s="3484"/>
      <c r="Z62" s="3484"/>
      <c r="AA62" s="3482"/>
      <c r="AB62" s="3482"/>
      <c r="AC62" s="3482"/>
      <c r="AD62" s="3482"/>
      <c r="AE62" s="3482"/>
      <c r="AF62" s="3477"/>
      <c r="AG62" s="3477"/>
      <c r="AH62" s="3477"/>
      <c r="AI62" s="6313">
        <v>32</v>
      </c>
      <c r="AJ62" s="6205"/>
      <c r="AK62" s="3477"/>
      <c r="AL62" s="3472"/>
      <c r="AM62" s="3472"/>
    </row>
    <row r="63" spans="1:39" ht="10.5" customHeight="1">
      <c r="A63" s="3674"/>
      <c r="B63" s="3487"/>
      <c r="C63" s="3668"/>
      <c r="D63" s="3668"/>
      <c r="E63" s="3479"/>
      <c r="F63" s="3480"/>
      <c r="G63" s="3481"/>
      <c r="H63" s="3481"/>
      <c r="I63" s="3481"/>
      <c r="J63" s="3482"/>
      <c r="K63" s="3482"/>
      <c r="L63" s="3482"/>
      <c r="M63" s="3482"/>
      <c r="N63" s="3483"/>
      <c r="O63" s="3481"/>
      <c r="P63" s="3481"/>
      <c r="Q63" s="3470"/>
      <c r="R63" s="3470"/>
      <c r="S63" s="3213"/>
      <c r="T63" s="3668"/>
      <c r="U63" s="3678" t="s">
        <v>769</v>
      </c>
      <c r="V63" s="3484"/>
      <c r="W63" s="3484"/>
      <c r="X63" s="3484"/>
      <c r="Y63" s="3484"/>
      <c r="Z63" s="3484"/>
      <c r="AA63" s="3482"/>
      <c r="AB63" s="3482"/>
      <c r="AC63" s="3482"/>
      <c r="AD63" s="3482"/>
      <c r="AE63" s="3482"/>
      <c r="AF63" s="3477"/>
      <c r="AG63" s="3477"/>
      <c r="AH63" s="3477"/>
      <c r="AI63" s="6313"/>
      <c r="AJ63" s="6206"/>
      <c r="AK63" s="3477"/>
      <c r="AL63" s="3472"/>
      <c r="AM63" s="3472"/>
    </row>
    <row r="64" spans="1:39" ht="11.25" customHeight="1">
      <c r="A64" s="3674"/>
      <c r="B64" s="3487"/>
      <c r="C64" s="3129" t="s">
        <v>102</v>
      </c>
      <c r="D64" s="3489" t="s">
        <v>6858</v>
      </c>
      <c r="E64" s="3479"/>
      <c r="F64" s="3480"/>
      <c r="G64" s="3481"/>
      <c r="H64" s="3481"/>
      <c r="I64" s="3481"/>
      <c r="J64" s="3482"/>
      <c r="K64" s="3482"/>
      <c r="L64" s="3482"/>
      <c r="M64" s="3482"/>
      <c r="N64" s="3483"/>
      <c r="O64" s="3481"/>
      <c r="P64" s="3481"/>
      <c r="Q64" s="6313">
        <v>14</v>
      </c>
      <c r="R64" s="6205"/>
      <c r="S64" s="3213"/>
      <c r="V64" s="3484"/>
      <c r="W64" s="3484"/>
      <c r="X64" s="3484"/>
      <c r="Y64" s="3484"/>
      <c r="Z64" s="3484"/>
      <c r="AA64" s="3482"/>
      <c r="AB64" s="3482"/>
      <c r="AC64" s="3482"/>
      <c r="AD64" s="3482"/>
      <c r="AE64" s="3482"/>
      <c r="AF64" s="3477"/>
      <c r="AG64" s="3477"/>
      <c r="AH64" s="3477"/>
      <c r="AI64" s="3478"/>
      <c r="AJ64" s="3591"/>
      <c r="AK64" s="3477"/>
      <c r="AL64" s="3472"/>
      <c r="AM64" s="3472"/>
    </row>
    <row r="65" spans="1:39" ht="11.25" customHeight="1">
      <c r="A65" s="3674"/>
      <c r="B65" s="3487"/>
      <c r="C65" s="3668"/>
      <c r="D65" s="3490" t="s">
        <v>6859</v>
      </c>
      <c r="E65" s="3479"/>
      <c r="F65" s="3480"/>
      <c r="G65" s="3481"/>
      <c r="H65" s="3481"/>
      <c r="I65" s="3481"/>
      <c r="J65" s="3482"/>
      <c r="K65" s="3482"/>
      <c r="L65" s="3482"/>
      <c r="M65" s="3482"/>
      <c r="N65" s="3483"/>
      <c r="O65" s="3481"/>
      <c r="P65" s="3481"/>
      <c r="Q65" s="6313"/>
      <c r="R65" s="6206"/>
      <c r="S65" s="3213"/>
      <c r="T65" s="3129" t="s">
        <v>1349</v>
      </c>
      <c r="U65" s="3489" t="s">
        <v>770</v>
      </c>
      <c r="V65" s="3484"/>
      <c r="W65" s="3484"/>
      <c r="X65" s="3484"/>
      <c r="Y65" s="3484"/>
      <c r="Z65" s="3484"/>
      <c r="AA65" s="3482"/>
      <c r="AB65" s="3482"/>
      <c r="AC65" s="3482"/>
      <c r="AD65" s="3482"/>
      <c r="AE65" s="3482"/>
      <c r="AF65" s="3477"/>
      <c r="AG65" s="3477"/>
      <c r="AH65" s="3477"/>
      <c r="AI65" s="6313">
        <v>35</v>
      </c>
      <c r="AJ65" s="6205"/>
      <c r="AK65" s="3477"/>
      <c r="AL65" s="3472"/>
      <c r="AM65" s="3472"/>
    </row>
    <row r="66" spans="1:39" ht="9.75" customHeight="1">
      <c r="A66" s="3674"/>
      <c r="B66" s="3487"/>
      <c r="C66" s="3668"/>
      <c r="D66" s="3678" t="s">
        <v>4757</v>
      </c>
      <c r="E66" s="3479"/>
      <c r="F66" s="3480"/>
      <c r="G66" s="3481"/>
      <c r="H66" s="3481"/>
      <c r="I66" s="3481"/>
      <c r="J66" s="3482"/>
      <c r="K66" s="3482"/>
      <c r="L66" s="3482"/>
      <c r="M66" s="3482"/>
      <c r="N66" s="3483"/>
      <c r="O66" s="3481"/>
      <c r="P66" s="3481"/>
      <c r="Q66" s="3482"/>
      <c r="R66" s="3470"/>
      <c r="S66" s="3213"/>
      <c r="T66" s="3668"/>
      <c r="U66" s="3678" t="s">
        <v>771</v>
      </c>
      <c r="V66" s="3484"/>
      <c r="W66" s="3484"/>
      <c r="X66" s="3484"/>
      <c r="Y66" s="3484"/>
      <c r="Z66" s="3484"/>
      <c r="AA66" s="3482"/>
      <c r="AB66" s="3482"/>
      <c r="AC66" s="3482"/>
      <c r="AD66" s="3482"/>
      <c r="AE66" s="3482"/>
      <c r="AF66" s="3477"/>
      <c r="AG66" s="3477"/>
      <c r="AH66" s="3477"/>
      <c r="AI66" s="6313"/>
      <c r="AJ66" s="6206"/>
      <c r="AK66" s="3477"/>
      <c r="AL66" s="3472"/>
      <c r="AM66" s="3472"/>
    </row>
    <row r="67" spans="1:39" ht="9.75" customHeight="1">
      <c r="A67" s="3674"/>
      <c r="B67" s="3487"/>
      <c r="C67" s="3668"/>
      <c r="D67" s="3678" t="s">
        <v>4758</v>
      </c>
      <c r="E67" s="3479"/>
      <c r="F67" s="3480"/>
      <c r="G67" s="3481"/>
      <c r="H67" s="3481"/>
      <c r="I67" s="3481"/>
      <c r="J67" s="3482"/>
      <c r="K67" s="3482"/>
      <c r="L67" s="3482"/>
      <c r="M67" s="3482"/>
      <c r="N67" s="3483"/>
      <c r="O67" s="3481"/>
      <c r="P67" s="3481"/>
      <c r="Q67" s="3482"/>
      <c r="R67" s="3470"/>
      <c r="S67" s="3213"/>
      <c r="T67" s="3668"/>
      <c r="U67" s="3668"/>
      <c r="V67" s="3484"/>
      <c r="W67" s="3484"/>
      <c r="X67" s="3484"/>
      <c r="Y67" s="3484"/>
      <c r="Z67" s="3484"/>
      <c r="AA67" s="3482"/>
      <c r="AB67" s="3482"/>
      <c r="AC67" s="3482"/>
      <c r="AD67" s="3482"/>
      <c r="AE67" s="3482"/>
      <c r="AF67" s="3477"/>
      <c r="AG67" s="3477"/>
      <c r="AH67" s="3477"/>
      <c r="AI67" s="3482"/>
      <c r="AJ67" s="3470"/>
      <c r="AK67" s="3477"/>
      <c r="AL67" s="3472"/>
      <c r="AM67" s="3472"/>
    </row>
    <row r="68" spans="1:39" ht="10.5" customHeight="1">
      <c r="A68" s="3674"/>
      <c r="B68" s="3487"/>
      <c r="C68" s="3668"/>
      <c r="D68" s="3668"/>
      <c r="E68" s="3479"/>
      <c r="F68" s="3480"/>
      <c r="G68" s="3481"/>
      <c r="H68" s="3481"/>
      <c r="I68" s="3481"/>
      <c r="J68" s="3482"/>
      <c r="K68" s="3482"/>
      <c r="L68" s="3482"/>
      <c r="M68" s="3482"/>
      <c r="N68" s="3483"/>
      <c r="O68" s="3481"/>
      <c r="P68" s="3481"/>
      <c r="Q68" s="3482"/>
      <c r="R68" s="3470"/>
      <c r="S68" s="3213"/>
      <c r="T68" s="3129" t="s">
        <v>1350</v>
      </c>
      <c r="U68" s="3489" t="s">
        <v>772</v>
      </c>
      <c r="V68" s="3484"/>
      <c r="W68" s="3484"/>
      <c r="X68" s="3484"/>
      <c r="Y68" s="3484"/>
      <c r="Z68" s="3484"/>
      <c r="AA68" s="3482"/>
      <c r="AB68" s="3482"/>
      <c r="AC68" s="3482"/>
      <c r="AD68" s="3482"/>
      <c r="AE68" s="3482"/>
      <c r="AF68" s="3477"/>
      <c r="AG68" s="3477"/>
      <c r="AH68" s="3477"/>
      <c r="AI68" s="6313">
        <v>36</v>
      </c>
      <c r="AJ68" s="6205"/>
      <c r="AK68" s="3477"/>
      <c r="AL68" s="3472"/>
      <c r="AM68" s="3472"/>
    </row>
    <row r="69" spans="1:39" ht="11.25" customHeight="1">
      <c r="A69" s="3674"/>
      <c r="B69" s="3487"/>
      <c r="C69" s="3129" t="s">
        <v>103</v>
      </c>
      <c r="D69" s="3489" t="s">
        <v>6860</v>
      </c>
      <c r="E69" s="3479"/>
      <c r="F69" s="3480"/>
      <c r="G69" s="3481"/>
      <c r="H69" s="3481"/>
      <c r="I69" s="3481"/>
      <c r="J69" s="3482"/>
      <c r="K69" s="3482"/>
      <c r="L69" s="3482"/>
      <c r="M69" s="3482"/>
      <c r="N69" s="3483"/>
      <c r="O69" s="3481"/>
      <c r="P69" s="3481"/>
      <c r="Q69" s="6313">
        <v>15</v>
      </c>
      <c r="R69" s="6205"/>
      <c r="S69" s="3213"/>
      <c r="T69" s="3129"/>
      <c r="U69" s="3480" t="s">
        <v>773</v>
      </c>
      <c r="V69" s="3484"/>
      <c r="W69" s="3484"/>
      <c r="X69" s="3484"/>
      <c r="Y69" s="3484"/>
      <c r="Z69" s="3484"/>
      <c r="AA69" s="3482"/>
      <c r="AB69" s="3482"/>
      <c r="AC69" s="3482"/>
      <c r="AD69" s="3482"/>
      <c r="AE69" s="3482"/>
      <c r="AF69" s="3477"/>
      <c r="AG69" s="3477"/>
      <c r="AH69" s="3477"/>
      <c r="AI69" s="6313"/>
      <c r="AJ69" s="6206"/>
      <c r="AK69" s="3477"/>
      <c r="AL69" s="3472"/>
      <c r="AM69" s="3472"/>
    </row>
    <row r="70" spans="1:39" ht="11.25" customHeight="1">
      <c r="A70" s="3469"/>
      <c r="B70" s="3487"/>
      <c r="C70" s="3129"/>
      <c r="D70" s="3480" t="s">
        <v>750</v>
      </c>
      <c r="E70" s="3479"/>
      <c r="F70" s="3480"/>
      <c r="G70" s="3481"/>
      <c r="H70" s="3481"/>
      <c r="I70" s="3481"/>
      <c r="J70" s="3482"/>
      <c r="K70" s="3482"/>
      <c r="L70" s="3482"/>
      <c r="M70" s="3482"/>
      <c r="N70" s="3483"/>
      <c r="O70" s="3481"/>
      <c r="P70" s="3481"/>
      <c r="Q70" s="6313"/>
      <c r="R70" s="6206"/>
      <c r="S70" s="3213"/>
      <c r="AK70" s="3477"/>
      <c r="AL70" s="3472"/>
      <c r="AM70" s="3472"/>
    </row>
    <row r="71" spans="1:39" ht="9.75" customHeight="1">
      <c r="A71" s="3469"/>
      <c r="B71" s="3487"/>
      <c r="C71" s="3129"/>
      <c r="D71" s="3480"/>
      <c r="E71" s="3479"/>
      <c r="F71" s="3480"/>
      <c r="G71" s="3481"/>
      <c r="H71" s="3481"/>
      <c r="I71" s="3481"/>
      <c r="J71" s="3482"/>
      <c r="K71" s="3482"/>
      <c r="L71" s="3482"/>
      <c r="M71" s="3482"/>
      <c r="N71" s="3483"/>
      <c r="O71" s="3481"/>
      <c r="P71" s="3481"/>
      <c r="Q71" s="3477"/>
      <c r="R71" s="3129"/>
      <c r="S71" s="3213"/>
      <c r="T71" s="3129" t="s">
        <v>1578</v>
      </c>
      <c r="U71" s="3489" t="s">
        <v>774</v>
      </c>
      <c r="V71" s="3484"/>
      <c r="W71" s="3484"/>
      <c r="X71" s="3484"/>
      <c r="Y71" s="3484"/>
      <c r="Z71" s="3484"/>
      <c r="AA71" s="3482"/>
      <c r="AB71" s="3482"/>
      <c r="AC71" s="3482"/>
      <c r="AD71" s="3482"/>
      <c r="AE71" s="3482"/>
      <c r="AF71" s="3477"/>
      <c r="AG71" s="3477"/>
      <c r="AH71" s="3477"/>
      <c r="AI71" s="6313">
        <v>61</v>
      </c>
      <c r="AJ71" s="6205"/>
      <c r="AK71" s="3477"/>
      <c r="AL71" s="3472"/>
      <c r="AM71" s="3472"/>
    </row>
    <row r="72" spans="1:39" ht="11.25" customHeight="1">
      <c r="A72" s="3469"/>
      <c r="B72" s="3487"/>
      <c r="C72" s="3129" t="s">
        <v>104</v>
      </c>
      <c r="D72" s="3489" t="s">
        <v>751</v>
      </c>
      <c r="E72" s="3479"/>
      <c r="F72" s="3480"/>
      <c r="G72" s="3481"/>
      <c r="H72" s="3481"/>
      <c r="I72" s="3481"/>
      <c r="J72" s="3482"/>
      <c r="K72" s="3482"/>
      <c r="L72" s="3482"/>
      <c r="M72" s="3482"/>
      <c r="N72" s="3483"/>
      <c r="O72" s="3481"/>
      <c r="P72" s="3481"/>
      <c r="Q72" s="6313">
        <v>16</v>
      </c>
      <c r="R72" s="6205"/>
      <c r="S72" s="3213"/>
      <c r="T72" s="3129"/>
      <c r="U72" s="3480" t="s">
        <v>775</v>
      </c>
      <c r="V72" s="3484"/>
      <c r="W72" s="3484"/>
      <c r="X72" s="3484"/>
      <c r="Y72" s="3484"/>
      <c r="Z72" s="3484"/>
      <c r="AA72" s="3482"/>
      <c r="AB72" s="3482"/>
      <c r="AC72" s="3482"/>
      <c r="AD72" s="3482"/>
      <c r="AE72" s="3482"/>
      <c r="AF72" s="3477"/>
      <c r="AG72" s="3477"/>
      <c r="AH72" s="3477"/>
      <c r="AI72" s="6313"/>
      <c r="AJ72" s="6206"/>
      <c r="AK72" s="3477"/>
      <c r="AL72" s="3472"/>
      <c r="AM72" s="3472"/>
    </row>
    <row r="73" spans="1:39" ht="11.25" customHeight="1">
      <c r="A73" s="3469"/>
      <c r="B73" s="3487"/>
      <c r="C73" s="3129"/>
      <c r="D73" s="3480" t="s">
        <v>6861</v>
      </c>
      <c r="E73" s="3479"/>
      <c r="F73" s="3480"/>
      <c r="G73" s="3481"/>
      <c r="H73" s="3481"/>
      <c r="I73" s="3481"/>
      <c r="J73" s="3482"/>
      <c r="K73" s="3482"/>
      <c r="L73" s="3482"/>
      <c r="M73" s="3482"/>
      <c r="N73" s="3483"/>
      <c r="O73" s="3481"/>
      <c r="P73" s="3481"/>
      <c r="Q73" s="6313"/>
      <c r="R73" s="6206"/>
      <c r="S73" s="3213"/>
      <c r="AK73" s="3477"/>
      <c r="AL73" s="3472"/>
      <c r="AM73" s="3472"/>
    </row>
    <row r="74" spans="1:39" ht="9.75" customHeight="1">
      <c r="A74" s="3469"/>
      <c r="B74" s="3487"/>
      <c r="C74" s="3129"/>
      <c r="D74" s="3480"/>
      <c r="E74" s="3479"/>
      <c r="F74" s="3480"/>
      <c r="G74" s="3481"/>
      <c r="H74" s="3481"/>
      <c r="I74" s="3481"/>
      <c r="J74" s="3482"/>
      <c r="K74" s="3482"/>
      <c r="L74" s="3482"/>
      <c r="M74" s="3482"/>
      <c r="N74" s="3483"/>
      <c r="O74" s="3481"/>
      <c r="P74" s="3481"/>
      <c r="Q74" s="3477"/>
      <c r="R74" s="3129"/>
      <c r="S74" s="3213"/>
      <c r="T74" s="3129" t="s">
        <v>4759</v>
      </c>
      <c r="U74" s="3489" t="s">
        <v>776</v>
      </c>
      <c r="V74" s="3484"/>
      <c r="W74" s="3484"/>
      <c r="X74" s="3484"/>
      <c r="Y74" s="3484"/>
      <c r="Z74" s="3484"/>
      <c r="AA74" s="3482"/>
      <c r="AB74" s="3482"/>
      <c r="AC74" s="3482"/>
      <c r="AD74" s="3482"/>
      <c r="AE74" s="3482"/>
      <c r="AF74" s="3477"/>
      <c r="AG74" s="3477"/>
      <c r="AH74" s="3477"/>
      <c r="AI74" s="6313">
        <v>68</v>
      </c>
      <c r="AJ74" s="6205"/>
      <c r="AK74" s="3477"/>
      <c r="AL74" s="3472"/>
      <c r="AM74" s="3472"/>
    </row>
    <row r="75" spans="1:39" ht="11.25" customHeight="1">
      <c r="A75" s="3469"/>
      <c r="B75" s="3487"/>
      <c r="C75" s="3129" t="s">
        <v>105</v>
      </c>
      <c r="D75" s="3489" t="s">
        <v>762</v>
      </c>
      <c r="E75" s="3479"/>
      <c r="F75" s="3480"/>
      <c r="G75" s="3481"/>
      <c r="H75" s="3481"/>
      <c r="I75" s="3481"/>
      <c r="J75" s="3482"/>
      <c r="K75" s="3482"/>
      <c r="L75" s="3482"/>
      <c r="M75" s="3482"/>
      <c r="N75" s="3483"/>
      <c r="O75" s="3481"/>
      <c r="P75" s="3481"/>
      <c r="Q75" s="6313">
        <v>17</v>
      </c>
      <c r="R75" s="6205"/>
      <c r="S75" s="3213"/>
      <c r="T75" s="3484"/>
      <c r="U75" s="3484" t="s">
        <v>777</v>
      </c>
      <c r="V75" s="3484"/>
      <c r="W75" s="3484"/>
      <c r="X75" s="3484"/>
      <c r="Y75" s="3484"/>
      <c r="Z75" s="3484"/>
      <c r="AA75" s="3482"/>
      <c r="AB75" s="3482"/>
      <c r="AC75" s="3482"/>
      <c r="AD75" s="3482"/>
      <c r="AE75" s="3482"/>
      <c r="AF75" s="3477"/>
      <c r="AG75" s="3477"/>
      <c r="AH75" s="3477"/>
      <c r="AI75" s="6313"/>
      <c r="AJ75" s="6206"/>
      <c r="AK75" s="3477"/>
      <c r="AL75" s="3472"/>
      <c r="AM75" s="3472"/>
    </row>
    <row r="76" spans="1:39" ht="11.25" customHeight="1">
      <c r="A76" s="3469"/>
      <c r="B76" s="3487"/>
      <c r="C76" s="3129"/>
      <c r="D76" s="3480" t="s">
        <v>1577</v>
      </c>
      <c r="E76" s="3479"/>
      <c r="F76" s="3480"/>
      <c r="G76" s="3481"/>
      <c r="H76" s="3481"/>
      <c r="I76" s="3481"/>
      <c r="J76" s="3482"/>
      <c r="K76" s="3482"/>
      <c r="L76" s="3482"/>
      <c r="M76" s="3482"/>
      <c r="N76" s="3483"/>
      <c r="O76" s="3481"/>
      <c r="P76" s="3481"/>
      <c r="Q76" s="6313"/>
      <c r="R76" s="6206"/>
      <c r="S76" s="3213"/>
      <c r="AK76" s="3477"/>
      <c r="AL76" s="3472"/>
      <c r="AM76" s="3472"/>
    </row>
    <row r="77" spans="1:39" ht="9.75" customHeight="1">
      <c r="A77" s="3469"/>
      <c r="B77" s="3487"/>
      <c r="C77" s="3129"/>
      <c r="D77" s="3480"/>
      <c r="E77" s="3479"/>
      <c r="F77" s="3480"/>
      <c r="G77" s="3481"/>
      <c r="H77" s="3481"/>
      <c r="I77" s="3481"/>
      <c r="J77" s="3482"/>
      <c r="K77" s="3482"/>
      <c r="L77" s="3482"/>
      <c r="M77" s="3482"/>
      <c r="N77" s="3483"/>
      <c r="O77" s="3481"/>
      <c r="P77" s="3481"/>
      <c r="Q77" s="3477"/>
      <c r="R77" s="3129"/>
      <c r="S77" s="3213"/>
      <c r="T77" s="3129" t="s">
        <v>4760</v>
      </c>
      <c r="U77" s="3489" t="s">
        <v>6862</v>
      </c>
      <c r="V77" s="3484"/>
      <c r="W77" s="3484"/>
      <c r="X77" s="3484"/>
      <c r="Y77" s="3484"/>
      <c r="Z77" s="3484"/>
      <c r="AA77" s="3482"/>
      <c r="AB77" s="3482"/>
      <c r="AC77" s="3482"/>
      <c r="AD77" s="3482"/>
      <c r="AE77" s="3482"/>
      <c r="AF77" s="3477"/>
      <c r="AG77" s="3477"/>
      <c r="AH77" s="3477"/>
      <c r="AI77" s="6313">
        <v>69</v>
      </c>
      <c r="AJ77" s="6205"/>
      <c r="AK77" s="3477"/>
      <c r="AL77" s="3472"/>
      <c r="AM77" s="3472"/>
    </row>
    <row r="78" spans="1:39" ht="11.25" customHeight="1">
      <c r="A78" s="3674"/>
      <c r="B78" s="3487"/>
      <c r="C78" s="3129" t="s">
        <v>106</v>
      </c>
      <c r="D78" s="3489" t="s">
        <v>752</v>
      </c>
      <c r="E78" s="3479"/>
      <c r="F78" s="3480"/>
      <c r="G78" s="3481"/>
      <c r="H78" s="3481"/>
      <c r="I78" s="3481"/>
      <c r="J78" s="3482"/>
      <c r="K78" s="3482"/>
      <c r="L78" s="3482"/>
      <c r="M78" s="3482"/>
      <c r="N78" s="3483"/>
      <c r="O78" s="3481"/>
      <c r="P78" s="3481"/>
      <c r="Q78" s="6313">
        <v>18</v>
      </c>
      <c r="R78" s="6205"/>
      <c r="S78" s="3213"/>
      <c r="T78" s="3129"/>
      <c r="U78" s="3480" t="s">
        <v>778</v>
      </c>
      <c r="V78" s="3484"/>
      <c r="W78" s="3484"/>
      <c r="X78" s="3484"/>
      <c r="Y78" s="3484"/>
      <c r="Z78" s="3484"/>
      <c r="AA78" s="3482"/>
      <c r="AB78" s="3482"/>
      <c r="AC78" s="3482"/>
      <c r="AD78" s="3482"/>
      <c r="AE78" s="3482"/>
      <c r="AF78" s="3477"/>
      <c r="AG78" s="3477"/>
      <c r="AH78" s="3477"/>
      <c r="AI78" s="6313"/>
      <c r="AJ78" s="6206"/>
      <c r="AK78" s="3477"/>
      <c r="AL78" s="3472"/>
      <c r="AM78" s="3472"/>
    </row>
    <row r="79" spans="1:39" ht="11.25" customHeight="1">
      <c r="A79" s="3469"/>
      <c r="B79" s="3487"/>
      <c r="C79" s="3129"/>
      <c r="D79" s="3480" t="s">
        <v>753</v>
      </c>
      <c r="E79" s="3479"/>
      <c r="F79" s="3480"/>
      <c r="G79" s="3481"/>
      <c r="H79" s="3481"/>
      <c r="I79" s="3481"/>
      <c r="J79" s="3482"/>
      <c r="K79" s="3482"/>
      <c r="L79" s="3482"/>
      <c r="M79" s="3482"/>
      <c r="N79" s="3483"/>
      <c r="O79" s="3481"/>
      <c r="P79" s="3481"/>
      <c r="Q79" s="6313"/>
      <c r="R79" s="6206"/>
      <c r="S79" s="3213"/>
      <c r="AK79" s="3477"/>
      <c r="AL79" s="3472"/>
      <c r="AM79" s="3472"/>
    </row>
    <row r="80" spans="1:39" ht="9.75" customHeight="1">
      <c r="A80" s="3469"/>
      <c r="B80" s="3487"/>
      <c r="C80" s="3129"/>
      <c r="D80" s="3480"/>
      <c r="E80" s="3479"/>
      <c r="F80" s="3480"/>
      <c r="G80" s="3481"/>
      <c r="H80" s="3481"/>
      <c r="I80" s="3481"/>
      <c r="J80" s="3482"/>
      <c r="K80" s="3482"/>
      <c r="L80" s="3482"/>
      <c r="M80" s="3482"/>
      <c r="N80" s="3483"/>
      <c r="O80" s="3481"/>
      <c r="P80" s="3481"/>
      <c r="Q80" s="3477"/>
      <c r="R80" s="3129"/>
      <c r="S80" s="3213"/>
      <c r="T80" s="3129" t="s">
        <v>4761</v>
      </c>
      <c r="U80" s="3489" t="s">
        <v>6863</v>
      </c>
      <c r="V80" s="3484"/>
      <c r="W80" s="3484"/>
      <c r="X80" s="3484"/>
      <c r="Y80" s="3484"/>
      <c r="Z80" s="3484"/>
      <c r="AA80" s="3482"/>
      <c r="AB80" s="3482"/>
      <c r="AC80" s="3482"/>
      <c r="AD80" s="3482"/>
      <c r="AE80" s="3482"/>
      <c r="AF80" s="3477"/>
      <c r="AG80" s="3477"/>
      <c r="AH80" s="3477"/>
      <c r="AI80" s="6313">
        <v>70</v>
      </c>
      <c r="AJ80" s="6205"/>
      <c r="AK80" s="3477"/>
      <c r="AL80" s="3472"/>
      <c r="AM80" s="3472"/>
    </row>
    <row r="81" spans="1:39" ht="11.25" customHeight="1">
      <c r="A81" s="3469"/>
      <c r="B81" s="3487"/>
      <c r="C81" s="3129" t="s">
        <v>107</v>
      </c>
      <c r="D81" s="3489" t="s">
        <v>754</v>
      </c>
      <c r="E81" s="3479"/>
      <c r="F81" s="3480"/>
      <c r="G81" s="3481"/>
      <c r="H81" s="3481"/>
      <c r="I81" s="3481"/>
      <c r="J81" s="3482"/>
      <c r="K81" s="3482"/>
      <c r="L81" s="3482"/>
      <c r="M81" s="3482"/>
      <c r="N81" s="3483"/>
      <c r="O81" s="3481"/>
      <c r="P81" s="3481"/>
      <c r="Q81" s="6313">
        <v>19</v>
      </c>
      <c r="R81" s="6205"/>
      <c r="S81" s="3213"/>
      <c r="T81" s="3129"/>
      <c r="U81" s="3480" t="s">
        <v>6864</v>
      </c>
      <c r="V81" s="3484"/>
      <c r="W81" s="3484"/>
      <c r="X81" s="3484"/>
      <c r="Y81" s="3484"/>
      <c r="Z81" s="3484"/>
      <c r="AA81" s="3482"/>
      <c r="AB81" s="3482"/>
      <c r="AC81" s="3482"/>
      <c r="AD81" s="3482"/>
      <c r="AE81" s="3482"/>
      <c r="AF81" s="3477"/>
      <c r="AG81" s="3477"/>
      <c r="AH81" s="3477"/>
      <c r="AI81" s="6313"/>
      <c r="AJ81" s="6206"/>
      <c r="AK81" s="3477"/>
      <c r="AL81" s="3472"/>
      <c r="AM81" s="3472"/>
    </row>
    <row r="82" spans="1:39" ht="11.25" customHeight="1">
      <c r="A82" s="3469"/>
      <c r="B82" s="3487"/>
      <c r="C82" s="3129"/>
      <c r="D82" s="3480" t="s">
        <v>755</v>
      </c>
      <c r="E82" s="3479"/>
      <c r="F82" s="3480"/>
      <c r="G82" s="3481"/>
      <c r="H82" s="3481"/>
      <c r="I82" s="3481"/>
      <c r="J82" s="3482"/>
      <c r="K82" s="3482"/>
      <c r="L82" s="3482"/>
      <c r="M82" s="3482"/>
      <c r="N82" s="3483"/>
      <c r="O82" s="3481"/>
      <c r="P82" s="3481"/>
      <c r="Q82" s="6313"/>
      <c r="R82" s="6206"/>
      <c r="S82" s="3213"/>
      <c r="U82" s="6299"/>
      <c r="V82" s="6299"/>
      <c r="W82" s="6299"/>
      <c r="X82" s="6299"/>
      <c r="Y82" s="6299"/>
      <c r="Z82" s="6299"/>
      <c r="AA82" s="6299"/>
      <c r="AB82" s="6299"/>
      <c r="AC82" s="6299"/>
      <c r="AD82" s="6299"/>
      <c r="AE82" s="6299"/>
      <c r="AK82" s="3477"/>
      <c r="AL82" s="3472"/>
      <c r="AM82" s="3472"/>
    </row>
    <row r="83" spans="1:39" ht="9.75" customHeight="1">
      <c r="A83" s="3469"/>
      <c r="B83" s="3487"/>
      <c r="C83" s="3129"/>
      <c r="D83" s="3480"/>
      <c r="E83" s="3479"/>
      <c r="F83" s="3480"/>
      <c r="G83" s="3481"/>
      <c r="H83" s="3481"/>
      <c r="I83" s="3481"/>
      <c r="J83" s="3482"/>
      <c r="K83" s="3482"/>
      <c r="L83" s="3482"/>
      <c r="M83" s="3482"/>
      <c r="N83" s="3483"/>
      <c r="O83" s="3481"/>
      <c r="P83" s="3481"/>
      <c r="Q83" s="3477"/>
      <c r="R83" s="3129"/>
      <c r="S83" s="3213"/>
      <c r="T83" s="3129" t="s">
        <v>4762</v>
      </c>
      <c r="U83" s="3489" t="s">
        <v>4764</v>
      </c>
      <c r="V83" s="3484"/>
      <c r="W83" s="3484"/>
      <c r="X83" s="3484"/>
      <c r="Y83" s="3484"/>
      <c r="Z83" s="3484"/>
      <c r="AA83" s="3482"/>
      <c r="AB83" s="3482"/>
      <c r="AC83" s="3482"/>
      <c r="AD83" s="3482"/>
      <c r="AE83" s="3482"/>
      <c r="AF83" s="3477"/>
      <c r="AG83" s="3477"/>
      <c r="AH83" s="3477"/>
      <c r="AI83" s="3693">
        <v>78</v>
      </c>
      <c r="AJ83" s="6205"/>
      <c r="AK83" s="3477"/>
      <c r="AL83" s="3472"/>
      <c r="AM83" s="3472"/>
    </row>
    <row r="84" spans="1:39" ht="11.25" customHeight="1">
      <c r="A84" s="3469"/>
      <c r="B84" s="3487"/>
      <c r="C84" s="3129" t="s">
        <v>302</v>
      </c>
      <c r="D84" s="3489" t="s">
        <v>759</v>
      </c>
      <c r="E84" s="3479"/>
      <c r="F84" s="3480"/>
      <c r="G84" s="3481"/>
      <c r="H84" s="3481"/>
      <c r="I84" s="3481"/>
      <c r="J84" s="3482"/>
      <c r="K84" s="3482"/>
      <c r="L84" s="3482"/>
      <c r="M84" s="3482"/>
      <c r="N84" s="3483"/>
      <c r="O84" s="3481"/>
      <c r="P84" s="3481"/>
      <c r="Q84" s="6313">
        <v>23</v>
      </c>
      <c r="R84" s="6205"/>
      <c r="S84" s="3213"/>
      <c r="T84" s="3129"/>
      <c r="U84" s="3480" t="s">
        <v>4765</v>
      </c>
      <c r="V84" s="3484"/>
      <c r="W84" s="3484"/>
      <c r="X84" s="3484"/>
      <c r="Y84" s="3484"/>
      <c r="Z84" s="3484"/>
      <c r="AA84" s="3482"/>
      <c r="AB84" s="3482"/>
      <c r="AC84" s="3482"/>
      <c r="AD84" s="3482"/>
      <c r="AE84" s="3482"/>
      <c r="AF84" s="3477"/>
      <c r="AG84" s="3477"/>
      <c r="AH84" s="3477"/>
      <c r="AI84" s="3693"/>
      <c r="AJ84" s="6206"/>
      <c r="AK84" s="3477"/>
      <c r="AL84" s="3472"/>
      <c r="AM84" s="3472"/>
    </row>
    <row r="85" spans="1:39" ht="11.25" customHeight="1">
      <c r="A85" s="3469"/>
      <c r="B85" s="3487"/>
      <c r="C85" s="3129"/>
      <c r="D85" s="3642" t="s">
        <v>760</v>
      </c>
      <c r="E85" s="3479"/>
      <c r="F85" s="3480"/>
      <c r="G85" s="3481"/>
      <c r="H85" s="3481"/>
      <c r="I85" s="3481"/>
      <c r="J85" s="3482"/>
      <c r="K85" s="3482"/>
      <c r="L85" s="3482"/>
      <c r="M85" s="3482"/>
      <c r="N85" s="3483"/>
      <c r="O85" s="3481"/>
      <c r="P85" s="3481"/>
      <c r="Q85" s="6313"/>
      <c r="R85" s="6206"/>
      <c r="S85" s="3213"/>
      <c r="AK85" s="3477"/>
      <c r="AL85" s="3472"/>
      <c r="AM85" s="3472"/>
    </row>
    <row r="86" spans="1:39" ht="9.75" customHeight="1">
      <c r="A86" s="3469"/>
      <c r="B86" s="3254"/>
      <c r="C86" s="3272"/>
      <c r="D86" s="3470"/>
      <c r="E86" s="3470"/>
      <c r="F86" s="3470"/>
      <c r="G86" s="3470"/>
      <c r="H86" s="3470"/>
      <c r="I86" s="3470"/>
      <c r="J86" s="3470"/>
      <c r="K86" s="3470"/>
      <c r="L86" s="3470"/>
      <c r="M86" s="3470"/>
      <c r="N86" s="3470"/>
      <c r="O86" s="3470"/>
      <c r="P86" s="3470"/>
      <c r="Q86" s="3470"/>
      <c r="R86" s="3471"/>
      <c r="S86" s="3471"/>
      <c r="T86" s="3129" t="s">
        <v>4763</v>
      </c>
      <c r="U86" s="3489" t="s">
        <v>756</v>
      </c>
      <c r="V86" s="3484"/>
      <c r="W86" s="3484"/>
      <c r="X86" s="3484"/>
      <c r="Y86" s="3484"/>
      <c r="Z86" s="3484"/>
      <c r="AA86" s="3482"/>
      <c r="AB86" s="3482"/>
      <c r="AC86" s="3482"/>
      <c r="AD86" s="3482"/>
      <c r="AE86" s="3482"/>
      <c r="AF86" s="3477"/>
      <c r="AG86" s="3477"/>
      <c r="AH86" s="3477"/>
      <c r="AI86" s="3693">
        <v>75</v>
      </c>
      <c r="AJ86" s="6205"/>
      <c r="AK86" s="3471"/>
      <c r="AL86" s="3470"/>
      <c r="AM86" s="3472"/>
    </row>
    <row r="87" spans="1:39" ht="11.25" customHeight="1">
      <c r="A87" s="3469"/>
      <c r="B87" s="3487"/>
      <c r="C87" s="3129" t="s">
        <v>303</v>
      </c>
      <c r="D87" s="3489" t="s">
        <v>1579</v>
      </c>
      <c r="E87" s="3479"/>
      <c r="F87" s="3480"/>
      <c r="G87" s="3481"/>
      <c r="H87" s="3481"/>
      <c r="I87" s="3481"/>
      <c r="J87" s="3482"/>
      <c r="K87" s="3482"/>
      <c r="L87" s="3482"/>
      <c r="M87" s="3482"/>
      <c r="N87" s="3483"/>
      <c r="O87" s="3481"/>
      <c r="P87" s="3481"/>
      <c r="Q87" s="6313">
        <v>25</v>
      </c>
      <c r="R87" s="6205"/>
      <c r="S87" s="3213"/>
      <c r="T87" s="3129"/>
      <c r="U87" s="3480" t="s">
        <v>378</v>
      </c>
      <c r="V87" s="3484"/>
      <c r="W87" s="3484"/>
      <c r="X87" s="3484"/>
      <c r="Y87" s="3484"/>
      <c r="Z87" s="3484"/>
      <c r="AA87" s="3482"/>
      <c r="AB87" s="3482"/>
      <c r="AC87" s="3482"/>
      <c r="AD87" s="3482"/>
      <c r="AE87" s="3482"/>
      <c r="AF87" s="3477"/>
      <c r="AG87" s="3477"/>
      <c r="AH87" s="3477"/>
      <c r="AI87" s="3693"/>
      <c r="AJ87" s="6206"/>
      <c r="AK87" s="3477"/>
      <c r="AL87" s="3472"/>
      <c r="AM87" s="3472"/>
    </row>
    <row r="88" spans="1:39" ht="11.25" customHeight="1">
      <c r="A88" s="3469"/>
      <c r="B88" s="3487"/>
      <c r="C88" s="3137"/>
      <c r="D88" s="3480" t="s">
        <v>1580</v>
      </c>
      <c r="E88" s="3479"/>
      <c r="F88" s="3480"/>
      <c r="G88" s="3481"/>
      <c r="H88" s="3481"/>
      <c r="I88" s="3481"/>
      <c r="J88" s="3482"/>
      <c r="K88" s="3482"/>
      <c r="L88" s="3482"/>
      <c r="M88" s="3482"/>
      <c r="N88" s="3483"/>
      <c r="O88" s="3481"/>
      <c r="P88" s="3481"/>
      <c r="Q88" s="6313"/>
      <c r="R88" s="6206"/>
      <c r="S88" s="3213"/>
      <c r="U88" s="6330"/>
      <c r="V88" s="6330"/>
      <c r="W88" s="6330"/>
      <c r="X88" s="6330"/>
      <c r="Y88" s="6330"/>
      <c r="Z88" s="6330"/>
      <c r="AA88" s="6330"/>
      <c r="AB88" s="6330"/>
      <c r="AC88" s="6330"/>
      <c r="AD88" s="6330"/>
      <c r="AE88" s="6330"/>
      <c r="AF88" s="6330"/>
      <c r="AK88" s="3477"/>
      <c r="AL88" s="3472"/>
      <c r="AM88" s="3472"/>
    </row>
    <row r="89" spans="1:39" ht="3.75" customHeight="1">
      <c r="A89" s="3469"/>
      <c r="B89" s="3487"/>
      <c r="C89" s="3669"/>
      <c r="D89" s="3480"/>
      <c r="E89" s="3479"/>
      <c r="F89" s="3480"/>
      <c r="G89" s="3481"/>
      <c r="H89" s="3481"/>
      <c r="I89" s="3481"/>
      <c r="J89" s="3482"/>
      <c r="K89" s="3482"/>
      <c r="L89" s="3482"/>
      <c r="M89" s="3482"/>
      <c r="N89" s="3483"/>
      <c r="O89" s="3481"/>
      <c r="P89" s="3481"/>
      <c r="Q89" s="3477"/>
      <c r="R89" s="3129"/>
      <c r="S89" s="3213"/>
      <c r="T89" s="3129"/>
      <c r="U89" s="3480"/>
      <c r="V89" s="3484"/>
      <c r="W89" s="3484"/>
      <c r="X89" s="3484"/>
      <c r="Y89" s="3484"/>
      <c r="Z89" s="3484"/>
      <c r="AA89" s="3482"/>
      <c r="AB89" s="3482"/>
      <c r="AC89" s="3482"/>
      <c r="AD89" s="3482"/>
      <c r="AE89" s="3482"/>
      <c r="AF89" s="3477"/>
      <c r="AG89" s="3477"/>
      <c r="AH89" s="3477"/>
      <c r="AI89" s="3477"/>
      <c r="AJ89" s="3477"/>
      <c r="AK89" s="3477"/>
      <c r="AL89" s="3472"/>
      <c r="AM89" s="3472"/>
    </row>
    <row r="90" spans="1:39" ht="11.25" customHeight="1">
      <c r="A90" s="3469"/>
      <c r="B90" s="3254"/>
      <c r="C90" s="3272"/>
      <c r="D90" s="3470"/>
      <c r="E90" s="3470"/>
      <c r="F90" s="3470"/>
      <c r="G90" s="3470"/>
      <c r="H90" s="3470"/>
      <c r="I90" s="3470"/>
      <c r="J90" s="3470"/>
      <c r="K90" s="3470"/>
      <c r="L90" s="3470"/>
      <c r="M90" s="3470"/>
      <c r="N90" s="3470"/>
      <c r="O90" s="3470"/>
      <c r="P90" s="3470"/>
      <c r="Q90" s="3470"/>
      <c r="R90" s="3471"/>
      <c r="S90" s="3471"/>
      <c r="T90" s="3471"/>
      <c r="U90" s="3471"/>
      <c r="V90" s="3471"/>
      <c r="W90" s="3471"/>
      <c r="X90" s="3471"/>
      <c r="Y90" s="3471"/>
      <c r="Z90" s="3471"/>
      <c r="AA90" s="3471"/>
      <c r="AB90" s="3471"/>
      <c r="AC90" s="3471"/>
      <c r="AD90" s="3471"/>
      <c r="AE90" s="3471"/>
      <c r="AF90" s="3471"/>
      <c r="AG90" s="3471"/>
      <c r="AH90" s="3471"/>
      <c r="AI90" s="3471"/>
      <c r="AJ90" s="3471"/>
      <c r="AK90" s="3471"/>
      <c r="AL90" s="3470"/>
      <c r="AM90" s="3472"/>
    </row>
    <row r="91" spans="1:39" ht="11.25" customHeight="1">
      <c r="A91" s="3469"/>
      <c r="B91" s="3254"/>
      <c r="C91" s="3272"/>
      <c r="D91" s="3470"/>
      <c r="E91" s="3470"/>
      <c r="F91" s="3470"/>
      <c r="G91" s="3470"/>
      <c r="H91" s="3470"/>
      <c r="I91" s="3470"/>
      <c r="J91" s="3470"/>
      <c r="K91" s="3470"/>
      <c r="L91" s="3470"/>
      <c r="M91" s="3470"/>
      <c r="N91" s="3470"/>
      <c r="O91" s="3470"/>
      <c r="P91" s="3470"/>
      <c r="Q91" s="3470"/>
      <c r="R91" s="3471"/>
      <c r="S91" s="3471"/>
      <c r="T91" s="3471"/>
      <c r="U91" s="3471"/>
      <c r="V91" s="3471"/>
      <c r="W91" s="3471"/>
      <c r="X91" s="3471"/>
      <c r="Y91" s="3471"/>
      <c r="Z91" s="3471"/>
      <c r="AA91" s="3471"/>
      <c r="AB91" s="3471"/>
      <c r="AC91" s="3471"/>
      <c r="AD91" s="3471"/>
      <c r="AE91" s="3471"/>
      <c r="AF91" s="3471"/>
      <c r="AG91" s="3471"/>
      <c r="AH91" s="3471"/>
      <c r="AI91" s="3471"/>
      <c r="AJ91" s="3471"/>
      <c r="AK91" s="3471"/>
      <c r="AL91" s="3470"/>
      <c r="AM91" s="3472"/>
    </row>
    <row r="92" spans="1:39" ht="11.25" customHeight="1">
      <c r="A92" s="3469"/>
      <c r="B92" s="3254"/>
      <c r="C92" s="3272"/>
      <c r="D92" s="3470"/>
      <c r="E92" s="3470"/>
      <c r="F92" s="3470"/>
      <c r="G92" s="3470"/>
      <c r="H92" s="3470"/>
      <c r="I92" s="3470"/>
      <c r="J92" s="3470"/>
      <c r="K92" s="3470"/>
      <c r="L92" s="3470"/>
      <c r="M92" s="3470"/>
      <c r="N92" s="3470"/>
      <c r="O92" s="3470"/>
      <c r="P92" s="3470"/>
      <c r="Q92" s="3470"/>
      <c r="R92" s="3471"/>
      <c r="S92" s="3471"/>
      <c r="T92" s="3471"/>
      <c r="U92" s="3471"/>
      <c r="V92" s="3471"/>
      <c r="W92" s="3471"/>
      <c r="X92" s="3471"/>
      <c r="Y92" s="3471"/>
      <c r="Z92" s="3471"/>
      <c r="AA92" s="3471"/>
      <c r="AB92" s="3471"/>
      <c r="AC92" s="3471"/>
      <c r="AD92" s="3471"/>
      <c r="AE92" s="3471"/>
      <c r="AF92" s="3471"/>
      <c r="AG92" s="3471"/>
      <c r="AH92" s="3471"/>
      <c r="AI92" s="3471"/>
      <c r="AJ92" s="3471"/>
      <c r="AK92" s="3471"/>
      <c r="AL92" s="3470"/>
      <c r="AM92" s="3472"/>
    </row>
    <row r="93" spans="1:39" ht="11.25" customHeight="1">
      <c r="A93" s="3469"/>
      <c r="B93" s="3254"/>
      <c r="C93" s="3272"/>
      <c r="D93" s="3470"/>
      <c r="E93" s="3470"/>
      <c r="F93" s="3470"/>
      <c r="G93" s="3470"/>
      <c r="H93" s="3470"/>
      <c r="I93" s="3470"/>
      <c r="J93" s="3470"/>
      <c r="K93" s="3470"/>
      <c r="L93" s="3470"/>
      <c r="M93" s="3470"/>
      <c r="N93" s="3470"/>
      <c r="O93" s="3470"/>
      <c r="P93" s="3470"/>
      <c r="Q93" s="3470"/>
      <c r="R93" s="3471"/>
      <c r="S93" s="3471"/>
      <c r="T93" s="3471"/>
      <c r="U93" s="3471"/>
      <c r="V93" s="3471"/>
      <c r="W93" s="3471"/>
      <c r="X93" s="3471"/>
      <c r="Y93" s="3471"/>
      <c r="Z93" s="3471"/>
      <c r="AA93" s="3471"/>
      <c r="AB93" s="3471"/>
      <c r="AC93" s="3471"/>
      <c r="AD93" s="3471"/>
      <c r="AE93" s="3471"/>
      <c r="AF93" s="3471"/>
      <c r="AG93" s="3471"/>
      <c r="AH93" s="3471"/>
      <c r="AI93" s="3471"/>
      <c r="AJ93" s="3471"/>
      <c r="AK93" s="3471"/>
      <c r="AL93" s="3470"/>
      <c r="AM93" s="3472"/>
    </row>
    <row r="94" spans="1:39" ht="11.25" customHeight="1">
      <c r="A94" s="3469"/>
      <c r="B94" s="3254"/>
      <c r="C94" s="3272"/>
      <c r="D94" s="3470"/>
      <c r="E94" s="3470"/>
      <c r="F94" s="3470"/>
      <c r="G94" s="3470"/>
      <c r="H94" s="3470"/>
      <c r="I94" s="3470"/>
      <c r="J94" s="3470"/>
      <c r="K94" s="3470"/>
      <c r="L94" s="3470"/>
      <c r="M94" s="3470"/>
      <c r="N94" s="3470"/>
      <c r="O94" s="3470"/>
      <c r="P94" s="3470"/>
      <c r="Q94" s="3470"/>
      <c r="R94" s="3471"/>
      <c r="S94" s="3471"/>
      <c r="T94" s="3471"/>
      <c r="U94" s="3471"/>
      <c r="V94" s="3471" t="s">
        <v>4889</v>
      </c>
      <c r="W94" s="3471"/>
      <c r="X94" s="3471"/>
      <c r="Y94" s="3471"/>
      <c r="Z94" s="3471"/>
      <c r="AA94" s="3471"/>
      <c r="AB94" s="3471"/>
      <c r="AC94" s="3471"/>
      <c r="AD94" s="3471"/>
      <c r="AE94" s="3471"/>
      <c r="AF94" s="3471"/>
      <c r="AG94" s="3471"/>
      <c r="AH94" s="3471"/>
      <c r="AI94" s="3471"/>
      <c r="AJ94" s="3471"/>
      <c r="AK94" s="3471"/>
      <c r="AL94" s="3470"/>
      <c r="AM94" s="3472"/>
    </row>
    <row r="95" spans="1:39" ht="11.25" customHeight="1">
      <c r="A95" s="3469"/>
      <c r="B95" s="3254"/>
      <c r="C95" s="3272"/>
      <c r="D95" s="3470"/>
      <c r="E95" s="3470"/>
      <c r="F95" s="3470"/>
      <c r="G95" s="3470"/>
      <c r="H95" s="3470"/>
      <c r="I95" s="3470"/>
      <c r="J95" s="3470"/>
      <c r="K95" s="3470"/>
      <c r="L95" s="3470"/>
      <c r="M95" s="3470"/>
      <c r="N95" s="3470"/>
      <c r="O95" s="3470"/>
      <c r="P95" s="3470"/>
      <c r="Q95" s="3470"/>
      <c r="R95" s="3471"/>
      <c r="S95" s="3471"/>
      <c r="T95" s="3471"/>
      <c r="U95" s="3471"/>
      <c r="V95" s="3471"/>
      <c r="W95" s="3471"/>
      <c r="X95" s="3471"/>
      <c r="Y95" s="3471"/>
      <c r="Z95" s="3471"/>
      <c r="AA95" s="3471"/>
      <c r="AB95" s="3471"/>
      <c r="AC95" s="3471"/>
      <c r="AD95" s="3471"/>
      <c r="AE95" s="3471"/>
      <c r="AF95" s="3471"/>
      <c r="AG95" s="3471"/>
      <c r="AH95" s="3471"/>
      <c r="AI95" s="3471"/>
      <c r="AJ95" s="3471"/>
      <c r="AK95" s="3471"/>
      <c r="AL95" s="3470"/>
      <c r="AM95" s="3472"/>
    </row>
    <row r="96" spans="1:39" ht="11.25" customHeight="1">
      <c r="A96" s="3469"/>
      <c r="B96" s="3254"/>
      <c r="C96" s="3272"/>
      <c r="D96" s="3470"/>
      <c r="E96" s="3470"/>
      <c r="F96" s="3470"/>
      <c r="G96" s="3470"/>
      <c r="H96" s="3470"/>
      <c r="I96" s="3470"/>
      <c r="J96" s="3470"/>
      <c r="K96" s="3470"/>
      <c r="L96" s="3470"/>
      <c r="M96" s="3470"/>
      <c r="N96" s="3470"/>
      <c r="O96" s="3470"/>
      <c r="P96" s="3470"/>
      <c r="Q96" s="3470"/>
      <c r="R96" s="3471"/>
      <c r="S96" s="3471"/>
      <c r="T96" s="3471"/>
      <c r="U96" s="3471"/>
      <c r="V96" s="3471"/>
      <c r="W96" s="3471"/>
      <c r="X96" s="3471"/>
      <c r="Y96" s="3471"/>
      <c r="Z96" s="3471"/>
      <c r="AA96" s="3471"/>
      <c r="AB96" s="3471"/>
      <c r="AC96" s="3471"/>
      <c r="AD96" s="3471"/>
      <c r="AE96" s="3471"/>
      <c r="AF96" s="3471"/>
      <c r="AG96" s="3471"/>
      <c r="AH96" s="3471"/>
      <c r="AI96" s="3471"/>
      <c r="AJ96" s="3471"/>
      <c r="AK96" s="3471"/>
      <c r="AL96" s="3470"/>
      <c r="AM96" s="3472"/>
    </row>
    <row r="97" spans="1:39" ht="11.25" customHeight="1">
      <c r="A97" s="3469"/>
      <c r="B97" s="3254"/>
      <c r="C97" s="3272"/>
      <c r="D97" s="3470"/>
      <c r="E97" s="3470"/>
      <c r="F97" s="3470"/>
      <c r="G97" s="3470"/>
      <c r="H97" s="3470"/>
      <c r="I97" s="3470"/>
      <c r="J97" s="3470"/>
      <c r="K97" s="3470"/>
      <c r="L97" s="3470"/>
      <c r="M97" s="3470"/>
      <c r="N97" s="3470"/>
      <c r="O97" s="3470"/>
      <c r="P97" s="3470"/>
      <c r="Q97" s="3470"/>
      <c r="R97" s="3471"/>
      <c r="S97" s="3471"/>
      <c r="T97" s="3471"/>
      <c r="U97" s="3471"/>
      <c r="V97" s="3471"/>
      <c r="W97" s="3471"/>
      <c r="X97" s="3471"/>
      <c r="Y97" s="3471"/>
      <c r="Z97" s="3471"/>
      <c r="AA97" s="3471"/>
      <c r="AB97" s="3471"/>
      <c r="AC97" s="3471"/>
      <c r="AD97" s="3471"/>
      <c r="AE97" s="3471"/>
      <c r="AF97" s="3471"/>
      <c r="AG97" s="3471"/>
      <c r="AH97" s="3471"/>
      <c r="AI97" s="3471"/>
      <c r="AJ97" s="3471"/>
      <c r="AK97" s="3471"/>
      <c r="AL97" s="3470"/>
      <c r="AM97" s="3472"/>
    </row>
    <row r="98" spans="1:39" ht="11.25" customHeight="1">
      <c r="A98" s="3469"/>
      <c r="B98" s="3254"/>
      <c r="C98" s="3272"/>
      <c r="D98" s="3470"/>
      <c r="E98" s="3470"/>
      <c r="F98" s="3470"/>
      <c r="G98" s="3470"/>
      <c r="H98" s="3470"/>
      <c r="I98" s="3470"/>
      <c r="J98" s="3470"/>
      <c r="K98" s="3470"/>
      <c r="L98" s="3470"/>
      <c r="M98" s="3470"/>
      <c r="N98" s="3470"/>
      <c r="O98" s="3470"/>
      <c r="P98" s="3470"/>
      <c r="Q98" s="3470"/>
      <c r="R98" s="3471"/>
      <c r="S98" s="3471"/>
      <c r="T98" s="3471"/>
      <c r="U98" s="3471"/>
      <c r="V98" s="3471"/>
      <c r="W98" s="3471"/>
      <c r="X98" s="3471"/>
      <c r="Y98" s="3471"/>
      <c r="Z98" s="3471"/>
      <c r="AA98" s="3471"/>
      <c r="AB98" s="3471"/>
      <c r="AC98" s="3471"/>
      <c r="AD98" s="3471"/>
      <c r="AE98" s="3471"/>
      <c r="AF98" s="3471"/>
      <c r="AG98" s="3471"/>
      <c r="AH98" s="3471"/>
      <c r="AI98" s="3471"/>
      <c r="AJ98" s="3471"/>
      <c r="AK98" s="3471"/>
      <c r="AL98" s="3470"/>
      <c r="AM98" s="3472"/>
    </row>
    <row r="99" spans="1:39" ht="11.25" customHeight="1">
      <c r="A99" s="3469"/>
      <c r="B99" s="3254"/>
      <c r="C99" s="3272"/>
      <c r="D99" s="3470"/>
      <c r="E99" s="3470"/>
      <c r="F99" s="3470"/>
      <c r="G99" s="3470"/>
      <c r="H99" s="3470"/>
      <c r="I99" s="3470"/>
      <c r="J99" s="3470"/>
      <c r="K99" s="3470"/>
      <c r="L99" s="3470"/>
      <c r="M99" s="3470"/>
      <c r="N99" s="3470"/>
      <c r="O99" s="3470"/>
      <c r="P99" s="3470"/>
      <c r="Q99" s="3470"/>
      <c r="R99" s="3471"/>
      <c r="S99" s="3471"/>
      <c r="T99" s="3471"/>
      <c r="U99" s="3471"/>
      <c r="V99" s="3471"/>
      <c r="W99" s="3471"/>
      <c r="X99" s="3471"/>
      <c r="Y99" s="3471"/>
      <c r="Z99" s="3471"/>
      <c r="AA99" s="3471"/>
      <c r="AB99" s="3471"/>
      <c r="AC99" s="3471"/>
      <c r="AD99" s="3471"/>
      <c r="AE99" s="3471"/>
      <c r="AF99" s="3471"/>
      <c r="AG99" s="3471"/>
      <c r="AH99" s="3471"/>
      <c r="AI99" s="3471"/>
      <c r="AJ99" s="3471"/>
      <c r="AK99" s="3471"/>
      <c r="AL99" s="3470"/>
      <c r="AM99" s="3472"/>
    </row>
    <row r="100" spans="1:39" ht="11.25" customHeight="1">
      <c r="A100" s="3469"/>
      <c r="B100" s="3254"/>
      <c r="C100" s="3272"/>
      <c r="D100" s="3470"/>
      <c r="E100" s="3470"/>
      <c r="F100" s="3470"/>
      <c r="G100" s="3470"/>
      <c r="H100" s="3470"/>
      <c r="I100" s="3470"/>
      <c r="J100" s="3470"/>
      <c r="K100" s="3470"/>
      <c r="L100" s="3470"/>
      <c r="M100" s="3470"/>
      <c r="N100" s="3470"/>
      <c r="O100" s="3470"/>
      <c r="P100" s="3470"/>
      <c r="Q100" s="3470"/>
      <c r="R100" s="3471"/>
      <c r="S100" s="3471"/>
      <c r="T100" s="3471"/>
      <c r="U100" s="3471"/>
      <c r="V100" s="3471"/>
      <c r="W100" s="3471"/>
      <c r="X100" s="3471"/>
      <c r="Y100" s="3471"/>
      <c r="Z100" s="3471"/>
      <c r="AA100" s="3471"/>
      <c r="AB100" s="3471"/>
      <c r="AC100" s="3471"/>
      <c r="AD100" s="3471"/>
      <c r="AE100" s="3471"/>
      <c r="AF100" s="3471"/>
      <c r="AG100" s="3471"/>
      <c r="AH100" s="3471"/>
      <c r="AI100" s="3471"/>
      <c r="AJ100" s="3471"/>
      <c r="AK100" s="3471"/>
      <c r="AL100" s="3470"/>
      <c r="AM100" s="3472"/>
    </row>
    <row r="101" spans="1:39" ht="11.25" customHeight="1">
      <c r="A101" s="3469"/>
      <c r="B101" s="3254"/>
      <c r="C101" s="3272"/>
      <c r="D101" s="3470"/>
      <c r="E101" s="3470"/>
      <c r="F101" s="3470"/>
      <c r="G101" s="3470"/>
      <c r="H101" s="3470"/>
      <c r="I101" s="3470"/>
      <c r="J101" s="3470"/>
      <c r="K101" s="3470"/>
      <c r="L101" s="3470"/>
      <c r="M101" s="3470"/>
      <c r="N101" s="3470"/>
      <c r="O101" s="3470"/>
      <c r="P101" s="3470"/>
      <c r="Q101" s="3470"/>
      <c r="R101" s="3471"/>
      <c r="S101" s="3471"/>
      <c r="T101" s="3471"/>
      <c r="U101" s="3471"/>
      <c r="V101" s="3471"/>
      <c r="W101" s="3471"/>
      <c r="X101" s="3471"/>
      <c r="Y101" s="3471"/>
      <c r="Z101" s="3471"/>
      <c r="AA101" s="3471"/>
      <c r="AB101" s="3471"/>
      <c r="AC101" s="3471"/>
      <c r="AD101" s="3471"/>
      <c r="AE101" s="3471"/>
      <c r="AF101" s="3471"/>
      <c r="AG101" s="3471"/>
      <c r="AH101" s="3471"/>
      <c r="AI101" s="3471"/>
      <c r="AJ101" s="3471"/>
      <c r="AK101" s="3471"/>
      <c r="AL101" s="3470"/>
      <c r="AM101" s="3472"/>
    </row>
    <row r="102" spans="1:39" ht="11.25" customHeight="1">
      <c r="A102" s="3469"/>
      <c r="B102" s="3254"/>
      <c r="C102" s="3272"/>
      <c r="D102" s="3470"/>
      <c r="E102" s="3470"/>
      <c r="F102" s="3470"/>
      <c r="G102" s="3470"/>
      <c r="H102" s="3470"/>
      <c r="I102" s="3470"/>
      <c r="J102" s="3470"/>
      <c r="K102" s="3470"/>
      <c r="L102" s="3470"/>
      <c r="M102" s="3470"/>
      <c r="N102" s="3470"/>
      <c r="O102" s="3470"/>
      <c r="P102" s="3470"/>
      <c r="Q102" s="3470"/>
      <c r="R102" s="3471"/>
      <c r="S102" s="3471"/>
      <c r="T102" s="3471"/>
      <c r="U102" s="3471"/>
      <c r="V102" s="3471"/>
      <c r="W102" s="3471"/>
      <c r="X102" s="3471"/>
      <c r="Y102" s="3471"/>
      <c r="Z102" s="3471"/>
      <c r="AA102" s="3471"/>
      <c r="AB102" s="3471"/>
      <c r="AC102" s="3471"/>
      <c r="AD102" s="3471"/>
      <c r="AE102" s="3471"/>
      <c r="AF102" s="3471"/>
      <c r="AG102" s="3471"/>
      <c r="AH102" s="3471"/>
      <c r="AI102" s="3471"/>
      <c r="AJ102" s="3471"/>
      <c r="AK102" s="3471"/>
      <c r="AL102" s="3470"/>
      <c r="AM102" s="3472"/>
    </row>
    <row r="103" spans="1:39" ht="11.25" customHeight="1">
      <c r="A103" s="3469"/>
      <c r="B103" s="3254"/>
      <c r="C103" s="3272"/>
      <c r="D103" s="3470"/>
      <c r="E103" s="3470"/>
      <c r="F103" s="3470"/>
      <c r="G103" s="3470"/>
      <c r="H103" s="3470"/>
      <c r="I103" s="3470"/>
      <c r="J103" s="3470"/>
      <c r="K103" s="3470"/>
      <c r="L103" s="3470"/>
      <c r="M103" s="3470"/>
      <c r="N103" s="3470"/>
      <c r="O103" s="3470"/>
      <c r="P103" s="3470"/>
      <c r="Q103" s="3470"/>
      <c r="R103" s="3471"/>
      <c r="S103" s="3471"/>
      <c r="T103" s="3471"/>
      <c r="U103" s="3471"/>
      <c r="V103" s="3471"/>
      <c r="W103" s="3471"/>
      <c r="X103" s="3471"/>
      <c r="Y103" s="3471"/>
      <c r="Z103" s="3471"/>
      <c r="AA103" s="3471"/>
      <c r="AB103" s="3471"/>
      <c r="AC103" s="3471"/>
      <c r="AD103" s="3471"/>
      <c r="AE103" s="3471"/>
      <c r="AF103" s="3471"/>
      <c r="AG103" s="3471"/>
      <c r="AH103" s="3471"/>
      <c r="AI103" s="3471"/>
      <c r="AJ103" s="3471"/>
      <c r="AK103" s="3471"/>
      <c r="AL103" s="3470"/>
      <c r="AM103" s="3472"/>
    </row>
    <row r="104" spans="1:39" ht="11.25" customHeight="1">
      <c r="A104" s="3469"/>
      <c r="B104" s="3254"/>
      <c r="C104" s="3272"/>
      <c r="D104" s="3470"/>
      <c r="E104" s="3470"/>
      <c r="F104" s="3470"/>
      <c r="G104" s="3470"/>
      <c r="H104" s="3470"/>
      <c r="I104" s="3470"/>
      <c r="J104" s="3470"/>
      <c r="K104" s="3470"/>
      <c r="L104" s="3470"/>
      <c r="M104" s="3470"/>
      <c r="N104" s="3470"/>
      <c r="O104" s="3470"/>
      <c r="P104" s="3470"/>
      <c r="Q104" s="3470"/>
      <c r="R104" s="3471"/>
      <c r="S104" s="3471"/>
      <c r="T104" s="3471"/>
      <c r="U104" s="3471"/>
      <c r="V104" s="3471"/>
      <c r="W104" s="3471"/>
      <c r="X104" s="3471"/>
      <c r="Y104" s="3471"/>
      <c r="Z104" s="3471"/>
      <c r="AA104" s="3471"/>
      <c r="AB104" s="3471"/>
      <c r="AC104" s="3471"/>
      <c r="AD104" s="3471"/>
      <c r="AE104" s="3471"/>
      <c r="AF104" s="3471"/>
      <c r="AG104" s="3471"/>
      <c r="AH104" s="3471"/>
      <c r="AI104" s="3471"/>
      <c r="AJ104" s="3471"/>
      <c r="AK104" s="3471"/>
      <c r="AL104" s="3470"/>
      <c r="AM104" s="3472"/>
    </row>
    <row r="105" spans="1:39" ht="11.25" customHeight="1">
      <c r="A105" s="3469"/>
      <c r="B105" s="3254"/>
      <c r="C105" s="3272"/>
      <c r="D105" s="3470"/>
      <c r="E105" s="3470"/>
      <c r="F105" s="3470"/>
      <c r="G105" s="3470"/>
      <c r="H105" s="3470"/>
      <c r="I105" s="3470"/>
      <c r="J105" s="3470"/>
      <c r="K105" s="3470"/>
      <c r="L105" s="3470"/>
      <c r="M105" s="3470"/>
      <c r="N105" s="3470"/>
      <c r="O105" s="3470"/>
      <c r="P105" s="3470"/>
      <c r="Q105" s="3470"/>
      <c r="R105" s="3471"/>
      <c r="S105" s="3471"/>
      <c r="T105" s="3471"/>
      <c r="U105" s="3471"/>
      <c r="V105" s="3471"/>
      <c r="W105" s="3471"/>
      <c r="X105" s="3471"/>
      <c r="Y105" s="3471"/>
      <c r="Z105" s="3471"/>
      <c r="AA105" s="3471"/>
      <c r="AB105" s="3471"/>
      <c r="AC105" s="3471"/>
      <c r="AD105" s="3471"/>
      <c r="AE105" s="3471"/>
      <c r="AF105" s="3471"/>
      <c r="AG105" s="3471"/>
      <c r="AH105" s="3471"/>
      <c r="AI105" s="3471"/>
      <c r="AJ105" s="3471"/>
      <c r="AK105" s="3471"/>
      <c r="AL105" s="3470"/>
      <c r="AM105" s="3472"/>
    </row>
    <row r="106" spans="1:39" ht="11.25" customHeight="1">
      <c r="A106" s="3469"/>
      <c r="B106" s="3254"/>
      <c r="C106" s="3272"/>
      <c r="D106" s="3470"/>
      <c r="E106" s="3470"/>
      <c r="F106" s="3470"/>
      <c r="G106" s="3470"/>
      <c r="H106" s="3470"/>
      <c r="I106" s="3470"/>
      <c r="J106" s="3470"/>
      <c r="K106" s="3470"/>
      <c r="L106" s="3470"/>
      <c r="M106" s="3470"/>
      <c r="N106" s="3470"/>
      <c r="O106" s="3470"/>
      <c r="P106" s="3470"/>
      <c r="Q106" s="3470"/>
      <c r="R106" s="3471"/>
      <c r="S106" s="3471"/>
      <c r="T106" s="3471"/>
      <c r="U106" s="3471"/>
      <c r="V106" s="3471"/>
      <c r="W106" s="3471"/>
      <c r="X106" s="3471"/>
      <c r="Y106" s="3471"/>
      <c r="Z106" s="3471"/>
      <c r="AA106" s="3471"/>
      <c r="AB106" s="3471"/>
      <c r="AC106" s="3471"/>
      <c r="AD106" s="3471"/>
      <c r="AE106" s="3471"/>
      <c r="AF106" s="3471"/>
      <c r="AG106" s="3471"/>
      <c r="AH106" s="3471"/>
      <c r="AI106" s="3471"/>
      <c r="AJ106" s="3471"/>
      <c r="AK106" s="3471"/>
      <c r="AL106" s="3470"/>
      <c r="AM106" s="3472"/>
    </row>
    <row r="107" spans="1:39" ht="11.25" customHeight="1">
      <c r="A107" s="3469"/>
      <c r="B107" s="3254"/>
      <c r="C107" s="3272"/>
      <c r="D107" s="3470"/>
      <c r="E107" s="3470"/>
      <c r="F107" s="3470"/>
      <c r="G107" s="3470"/>
      <c r="H107" s="3470"/>
      <c r="I107" s="3470"/>
      <c r="J107" s="3470"/>
      <c r="K107" s="3470"/>
      <c r="L107" s="3470"/>
      <c r="M107" s="3470"/>
      <c r="N107" s="3470"/>
      <c r="O107" s="3470"/>
      <c r="P107" s="3470"/>
      <c r="Q107" s="3470"/>
      <c r="R107" s="3471"/>
      <c r="S107" s="3471"/>
      <c r="T107" s="3471"/>
      <c r="U107" s="3471"/>
      <c r="V107" s="3471"/>
      <c r="W107" s="3471"/>
      <c r="X107" s="3471"/>
      <c r="Y107" s="3471"/>
      <c r="Z107" s="3471"/>
      <c r="AA107" s="3471"/>
      <c r="AB107" s="3471"/>
      <c r="AC107" s="3471"/>
      <c r="AD107" s="3471"/>
      <c r="AE107" s="3471"/>
      <c r="AF107" s="3471"/>
      <c r="AG107" s="3471"/>
      <c r="AH107" s="3471"/>
      <c r="AI107" s="3471"/>
      <c r="AJ107" s="3471"/>
      <c r="AK107" s="3471"/>
      <c r="AL107" s="3470"/>
      <c r="AM107" s="3472"/>
    </row>
    <row r="108" spans="1:39" ht="11.25" customHeight="1">
      <c r="A108" s="3469"/>
      <c r="B108" s="3254"/>
      <c r="C108" s="3272"/>
      <c r="D108" s="3470"/>
      <c r="E108" s="3470"/>
      <c r="F108" s="3470"/>
      <c r="G108" s="3470"/>
      <c r="H108" s="3470"/>
      <c r="I108" s="3470"/>
      <c r="J108" s="3470"/>
      <c r="K108" s="3470"/>
      <c r="L108" s="3470"/>
      <c r="M108" s="3470"/>
      <c r="N108" s="3470"/>
      <c r="O108" s="3470"/>
      <c r="P108" s="3470"/>
      <c r="Q108" s="3470"/>
      <c r="R108" s="3471"/>
      <c r="S108" s="3471"/>
      <c r="T108" s="3471"/>
      <c r="U108" s="3471"/>
      <c r="V108" s="3471"/>
      <c r="W108" s="3471"/>
      <c r="X108" s="3471"/>
      <c r="Y108" s="3471"/>
      <c r="Z108" s="3471"/>
      <c r="AA108" s="3471"/>
      <c r="AB108" s="3471"/>
      <c r="AC108" s="3471"/>
      <c r="AD108" s="3471"/>
      <c r="AE108" s="3471"/>
      <c r="AF108" s="3471"/>
      <c r="AG108" s="3471"/>
      <c r="AH108" s="3471"/>
      <c r="AI108" s="3471"/>
      <c r="AJ108" s="3471"/>
      <c r="AK108" s="3471"/>
      <c r="AL108" s="3470"/>
      <c r="AM108" s="3472"/>
    </row>
    <row r="109" spans="1:39" ht="11.25" customHeight="1">
      <c r="A109" s="6329">
        <v>41</v>
      </c>
      <c r="B109" s="6329"/>
      <c r="C109" s="6329"/>
      <c r="D109" s="6329"/>
      <c r="E109" s="6329"/>
      <c r="F109" s="6329"/>
      <c r="G109" s="6329"/>
      <c r="H109" s="6329"/>
      <c r="I109" s="6329"/>
      <c r="J109" s="6329"/>
      <c r="K109" s="6329"/>
      <c r="L109" s="6329"/>
      <c r="M109" s="6329"/>
      <c r="N109" s="6329"/>
      <c r="O109" s="6329"/>
      <c r="P109" s="6329"/>
      <c r="Q109" s="6329"/>
      <c r="R109" s="6329"/>
      <c r="S109" s="6329"/>
      <c r="T109" s="6329"/>
      <c r="U109" s="6329"/>
      <c r="V109" s="6329"/>
      <c r="W109" s="6329"/>
      <c r="X109" s="6329"/>
      <c r="Y109" s="6329"/>
      <c r="Z109" s="6329"/>
      <c r="AA109" s="6329"/>
      <c r="AB109" s="6329"/>
      <c r="AC109" s="6329"/>
      <c r="AD109" s="6329"/>
      <c r="AE109" s="6329"/>
      <c r="AF109" s="6329"/>
      <c r="AG109" s="6329"/>
      <c r="AH109" s="6329"/>
      <c r="AI109" s="6329"/>
      <c r="AJ109" s="6329"/>
      <c r="AK109" s="6329"/>
      <c r="AL109" s="3470"/>
      <c r="AM109" s="3472"/>
    </row>
    <row r="110" spans="1:39" ht="11.25" customHeight="1">
      <c r="A110" s="3469"/>
      <c r="B110" s="3254"/>
      <c r="C110" s="3272"/>
      <c r="D110" s="3470"/>
      <c r="E110" s="3470"/>
      <c r="F110" s="3470"/>
      <c r="G110" s="3470"/>
      <c r="H110" s="3470"/>
      <c r="I110" s="3470"/>
      <c r="J110" s="3470"/>
      <c r="K110" s="3470"/>
      <c r="L110" s="3470"/>
      <c r="M110" s="3470"/>
      <c r="N110" s="3470"/>
      <c r="O110" s="3470"/>
      <c r="P110" s="3470"/>
      <c r="Q110" s="3470"/>
      <c r="R110" s="3471"/>
      <c r="S110" s="3471"/>
      <c r="T110" s="3471"/>
      <c r="U110" s="3471"/>
      <c r="V110" s="3471"/>
      <c r="W110" s="3471"/>
      <c r="X110" s="3471"/>
      <c r="Y110" s="3471"/>
      <c r="Z110" s="3471"/>
      <c r="AA110" s="3471"/>
      <c r="AB110" s="3471"/>
      <c r="AC110" s="3471"/>
      <c r="AD110" s="3471"/>
      <c r="AE110" s="3471"/>
      <c r="AF110" s="3471"/>
      <c r="AG110" s="3471"/>
      <c r="AH110" s="3471"/>
      <c r="AI110" s="3471"/>
      <c r="AJ110" s="3471"/>
      <c r="AK110" s="3471"/>
      <c r="AL110" s="3470"/>
      <c r="AM110" s="3472"/>
    </row>
    <row r="111" spans="1:39" ht="11.25" customHeight="1">
      <c r="A111" s="3469"/>
      <c r="B111" s="3254"/>
      <c r="C111" s="3272"/>
      <c r="D111" s="3470"/>
      <c r="E111" s="3470"/>
      <c r="F111" s="3470"/>
      <c r="G111" s="3470"/>
      <c r="H111" s="3470"/>
      <c r="I111" s="3470"/>
      <c r="J111" s="3470"/>
      <c r="K111" s="3470"/>
      <c r="L111" s="3470"/>
      <c r="M111" s="3470"/>
      <c r="N111" s="3470"/>
      <c r="O111" s="3470"/>
      <c r="P111" s="3470"/>
      <c r="Q111" s="3470"/>
      <c r="R111" s="3471"/>
      <c r="S111" s="3471"/>
      <c r="T111" s="3471"/>
      <c r="U111" s="3471"/>
      <c r="V111" s="3471"/>
      <c r="W111" s="3471"/>
      <c r="X111" s="3471"/>
      <c r="Y111" s="3471"/>
      <c r="Z111" s="3471"/>
      <c r="AA111" s="3471"/>
      <c r="AB111" s="3471"/>
      <c r="AC111" s="3471"/>
      <c r="AD111" s="3471"/>
      <c r="AE111" s="3471"/>
      <c r="AF111" s="3471"/>
      <c r="AG111" s="3471"/>
      <c r="AH111" s="3471"/>
      <c r="AI111" s="3471"/>
      <c r="AJ111" s="3471"/>
      <c r="AK111" s="3471"/>
      <c r="AL111" s="3470"/>
      <c r="AM111" s="3472"/>
    </row>
    <row r="112" spans="1:39" ht="16.5" customHeight="1"/>
    <row r="113" spans="1:39" ht="15" customHeight="1">
      <c r="A113" s="3469"/>
      <c r="B113" s="6164" t="s">
        <v>6728</v>
      </c>
      <c r="C113" s="6165"/>
      <c r="D113" s="6165"/>
      <c r="E113" s="6165"/>
      <c r="F113" s="6165"/>
      <c r="G113" s="6166"/>
      <c r="H113" s="6170" t="s">
        <v>449</v>
      </c>
      <c r="I113" s="6171"/>
      <c r="J113" s="3473"/>
      <c r="K113" s="3474" t="s">
        <v>1806</v>
      </c>
      <c r="L113" s="3473"/>
      <c r="M113" s="3473"/>
      <c r="O113" s="3470"/>
      <c r="P113" s="3470"/>
      <c r="Q113" s="3470"/>
      <c r="R113" s="3471"/>
      <c r="S113" s="3471"/>
      <c r="T113" s="3471"/>
      <c r="U113" s="3471"/>
      <c r="V113" s="3471"/>
      <c r="W113" s="3471"/>
      <c r="X113" s="3471"/>
      <c r="Y113" s="3471"/>
      <c r="Z113" s="3471"/>
      <c r="AA113" s="3471"/>
      <c r="AB113" s="3471"/>
      <c r="AC113" s="3471"/>
      <c r="AD113" s="3471"/>
      <c r="AE113" s="3471"/>
      <c r="AF113" s="3471"/>
      <c r="AG113" s="3471"/>
      <c r="AH113" s="3471"/>
      <c r="AI113" s="3471"/>
      <c r="AJ113" s="3471"/>
      <c r="AK113" s="3471"/>
      <c r="AL113" s="3470"/>
      <c r="AM113" s="3472"/>
    </row>
    <row r="114" spans="1:39" ht="15" customHeight="1">
      <c r="A114" s="3469"/>
      <c r="B114" s="6167"/>
      <c r="C114" s="6168"/>
      <c r="D114" s="6168"/>
      <c r="E114" s="6168"/>
      <c r="F114" s="6168"/>
      <c r="G114" s="6169"/>
      <c r="H114" s="6172"/>
      <c r="I114" s="6173"/>
      <c r="J114" s="3475"/>
      <c r="K114" s="3124" t="s">
        <v>1807</v>
      </c>
      <c r="L114" s="3475"/>
      <c r="M114" s="3475"/>
      <c r="O114" s="3470"/>
      <c r="P114" s="3470"/>
      <c r="Q114" s="3470"/>
      <c r="R114" s="3471"/>
      <c r="S114" s="3471"/>
      <c r="T114" s="3471"/>
      <c r="U114" s="3471"/>
      <c r="V114" s="3471"/>
      <c r="W114" s="3471"/>
      <c r="X114" s="3471"/>
      <c r="Y114" s="3471"/>
      <c r="Z114" s="3471"/>
      <c r="AA114" s="3471"/>
      <c r="AB114" s="3471"/>
      <c r="AC114" s="3471"/>
      <c r="AD114" s="3471"/>
      <c r="AE114" s="3471"/>
      <c r="AF114" s="3471"/>
      <c r="AG114" s="3471"/>
      <c r="AH114" s="3471"/>
      <c r="AI114" s="3471"/>
      <c r="AJ114" s="3471"/>
      <c r="AK114" s="3471"/>
      <c r="AL114" s="3470"/>
      <c r="AM114" s="3472"/>
    </row>
    <row r="116" spans="1:39">
      <c r="A116" s="3506" t="s">
        <v>733</v>
      </c>
      <c r="C116" s="3478" t="s">
        <v>1427</v>
      </c>
    </row>
    <row r="117" spans="1:39">
      <c r="C117" s="3486" t="s">
        <v>1428</v>
      </c>
    </row>
    <row r="118" spans="1:39">
      <c r="AI118" s="6247">
        <v>3701</v>
      </c>
      <c r="AJ118" s="6247"/>
    </row>
    <row r="119" spans="1:39" ht="11.25" customHeight="1">
      <c r="A119" s="3469"/>
      <c r="B119" s="3487"/>
      <c r="C119" s="3129" t="s">
        <v>86</v>
      </c>
      <c r="D119" s="3489" t="s">
        <v>820</v>
      </c>
      <c r="E119" s="3479"/>
      <c r="F119" s="3480"/>
      <c r="G119" s="3481"/>
      <c r="H119" s="3481"/>
      <c r="I119" s="3481"/>
      <c r="J119" s="3482"/>
      <c r="K119" s="3482"/>
      <c r="L119" s="3482"/>
      <c r="M119" s="3482"/>
      <c r="N119" s="3483"/>
      <c r="O119" s="3481"/>
      <c r="P119" s="3481"/>
      <c r="Q119" s="6249">
        <v>25</v>
      </c>
      <c r="R119" s="6205"/>
      <c r="S119" s="3213"/>
      <c r="T119" s="3129" t="s">
        <v>303</v>
      </c>
      <c r="U119" s="3489" t="s">
        <v>828</v>
      </c>
      <c r="V119" s="3484"/>
      <c r="W119" s="3484"/>
      <c r="X119" s="3484"/>
      <c r="Y119" s="3484"/>
      <c r="Z119" s="3484"/>
      <c r="AA119" s="3482"/>
      <c r="AB119" s="3482"/>
      <c r="AC119" s="3482"/>
      <c r="AD119" s="3482"/>
      <c r="AE119" s="3482"/>
      <c r="AF119" s="3477"/>
      <c r="AG119" s="3477"/>
      <c r="AH119" s="3477"/>
      <c r="AI119" s="6249">
        <v>34</v>
      </c>
      <c r="AJ119" s="6205"/>
      <c r="AK119" s="3477"/>
      <c r="AL119" s="3472"/>
      <c r="AM119" s="3472"/>
    </row>
    <row r="120" spans="1:39" ht="11.25" customHeight="1">
      <c r="A120" s="3469"/>
      <c r="B120" s="3487"/>
      <c r="C120" s="3129"/>
      <c r="D120" s="3480"/>
      <c r="E120" s="3479"/>
      <c r="F120" s="3480"/>
      <c r="G120" s="3481"/>
      <c r="H120" s="3481"/>
      <c r="I120" s="3481"/>
      <c r="J120" s="3482"/>
      <c r="K120" s="3482"/>
      <c r="L120" s="3482"/>
      <c r="M120" s="3482"/>
      <c r="N120" s="3483"/>
      <c r="O120" s="3481"/>
      <c r="P120" s="3481"/>
      <c r="Q120" s="6249"/>
      <c r="R120" s="6206"/>
      <c r="S120" s="3213"/>
      <c r="T120" s="3129"/>
      <c r="U120" s="3484"/>
      <c r="V120" s="3484"/>
      <c r="W120" s="3484"/>
      <c r="X120" s="3484"/>
      <c r="Y120" s="3484"/>
      <c r="Z120" s="3484"/>
      <c r="AA120" s="3482"/>
      <c r="AB120" s="3482"/>
      <c r="AC120" s="3482"/>
      <c r="AD120" s="3482"/>
      <c r="AE120" s="3482"/>
      <c r="AF120" s="3477"/>
      <c r="AG120" s="3477"/>
      <c r="AH120" s="3477"/>
      <c r="AI120" s="6249"/>
      <c r="AJ120" s="6206"/>
      <c r="AK120" s="3477"/>
      <c r="AL120" s="3472"/>
      <c r="AM120" s="3472"/>
    </row>
    <row r="121" spans="1:39" ht="6" customHeight="1">
      <c r="A121" s="3469"/>
      <c r="B121" s="3487"/>
      <c r="C121" s="3129"/>
      <c r="D121" s="3480"/>
      <c r="E121" s="3479"/>
      <c r="F121" s="3480"/>
      <c r="G121" s="3481"/>
      <c r="H121" s="3481"/>
      <c r="I121" s="3481"/>
      <c r="J121" s="3482"/>
      <c r="K121" s="3482"/>
      <c r="L121" s="3482"/>
      <c r="M121" s="3482"/>
      <c r="N121" s="3483"/>
      <c r="O121" s="3481"/>
      <c r="P121" s="3481"/>
      <c r="Q121" s="3477"/>
      <c r="R121" s="3129"/>
      <c r="S121" s="3213"/>
      <c r="T121" s="3129"/>
      <c r="U121" s="3510"/>
      <c r="V121" s="3510"/>
      <c r="W121" s="3132"/>
      <c r="X121" s="3133"/>
      <c r="Y121" s="3133"/>
      <c r="Z121" s="3133"/>
      <c r="AA121" s="3482"/>
      <c r="AB121" s="3482"/>
      <c r="AC121" s="3482"/>
      <c r="AD121" s="3482"/>
      <c r="AE121" s="3482"/>
      <c r="AF121" s="3472"/>
      <c r="AG121" s="3472"/>
      <c r="AH121" s="3472"/>
      <c r="AI121" s="3477"/>
      <c r="AJ121" s="3477"/>
      <c r="AK121" s="3477"/>
      <c r="AL121" s="3472"/>
      <c r="AM121" s="3472"/>
    </row>
    <row r="122" spans="1:39" ht="11.25" customHeight="1">
      <c r="A122" s="3674"/>
      <c r="B122" s="3487"/>
      <c r="C122" s="3129" t="s">
        <v>89</v>
      </c>
      <c r="D122" s="3489" t="s">
        <v>821</v>
      </c>
      <c r="E122" s="3479"/>
      <c r="F122" s="3480"/>
      <c r="G122" s="3481"/>
      <c r="H122" s="3481"/>
      <c r="I122" s="3481"/>
      <c r="J122" s="3482"/>
      <c r="K122" s="3482"/>
      <c r="L122" s="3482"/>
      <c r="M122" s="3482"/>
      <c r="N122" s="3483"/>
      <c r="O122" s="3481"/>
      <c r="P122" s="3481"/>
      <c r="Q122" s="6249">
        <v>26</v>
      </c>
      <c r="R122" s="6205"/>
      <c r="S122" s="3213"/>
      <c r="T122" s="3129" t="s">
        <v>304</v>
      </c>
      <c r="U122" s="3489" t="s">
        <v>829</v>
      </c>
      <c r="V122" s="3484"/>
      <c r="W122" s="3484"/>
      <c r="X122" s="3484"/>
      <c r="Y122" s="3484"/>
      <c r="Z122" s="3484"/>
      <c r="AA122" s="3482"/>
      <c r="AB122" s="3482"/>
      <c r="AC122" s="3482"/>
      <c r="AD122" s="3482"/>
      <c r="AE122" s="3482"/>
      <c r="AF122" s="3477"/>
      <c r="AG122" s="3477"/>
      <c r="AH122" s="3477"/>
      <c r="AI122" s="6249">
        <v>35</v>
      </c>
      <c r="AJ122" s="6205"/>
      <c r="AK122" s="3477"/>
      <c r="AL122" s="3472"/>
      <c r="AM122" s="3472"/>
    </row>
    <row r="123" spans="1:39" ht="11.25" customHeight="1">
      <c r="A123" s="3469"/>
      <c r="B123" s="3487"/>
      <c r="C123" s="3129"/>
      <c r="D123" s="3480"/>
      <c r="E123" s="3479"/>
      <c r="F123" s="3480"/>
      <c r="G123" s="3481"/>
      <c r="H123" s="3481"/>
      <c r="I123" s="3481"/>
      <c r="J123" s="3482"/>
      <c r="K123" s="3482"/>
      <c r="L123" s="3482"/>
      <c r="M123" s="3482"/>
      <c r="N123" s="3483"/>
      <c r="O123" s="3481"/>
      <c r="P123" s="3481"/>
      <c r="Q123" s="6249"/>
      <c r="R123" s="6206"/>
      <c r="S123" s="3213"/>
      <c r="T123" s="3129"/>
      <c r="U123" s="3480"/>
      <c r="V123" s="3484"/>
      <c r="W123" s="3484"/>
      <c r="X123" s="3484"/>
      <c r="Y123" s="3484"/>
      <c r="Z123" s="3484"/>
      <c r="AA123" s="3482"/>
      <c r="AB123" s="3482"/>
      <c r="AC123" s="3482"/>
      <c r="AD123" s="3482"/>
      <c r="AE123" s="3482"/>
      <c r="AF123" s="3477"/>
      <c r="AG123" s="3477"/>
      <c r="AH123" s="3477"/>
      <c r="AI123" s="6249"/>
      <c r="AJ123" s="6206"/>
      <c r="AK123" s="3477"/>
      <c r="AL123" s="3472"/>
      <c r="AM123" s="3472"/>
    </row>
    <row r="124" spans="1:39" ht="6" customHeight="1">
      <c r="A124" s="3469"/>
      <c r="B124" s="3487"/>
      <c r="C124" s="3129"/>
      <c r="D124" s="3480"/>
      <c r="E124" s="3479"/>
      <c r="F124" s="3480"/>
      <c r="G124" s="3481"/>
      <c r="H124" s="3481"/>
      <c r="I124" s="3481"/>
      <c r="J124" s="3482"/>
      <c r="K124" s="3482"/>
      <c r="L124" s="3482"/>
      <c r="M124" s="3482"/>
      <c r="N124" s="3483"/>
      <c r="O124" s="3481"/>
      <c r="P124" s="3481"/>
      <c r="Q124" s="3477"/>
      <c r="R124" s="3129"/>
      <c r="S124" s="3213"/>
      <c r="T124" s="3129"/>
      <c r="U124" s="3480"/>
      <c r="V124" s="3484"/>
      <c r="W124" s="3484"/>
      <c r="X124" s="3484"/>
      <c r="Y124" s="3484"/>
      <c r="Z124" s="3484"/>
      <c r="AA124" s="3482"/>
      <c r="AB124" s="3482"/>
      <c r="AC124" s="3482"/>
      <c r="AD124" s="3482"/>
      <c r="AE124" s="3482"/>
      <c r="AF124" s="3477"/>
      <c r="AG124" s="3477"/>
      <c r="AH124" s="3477"/>
      <c r="AI124" s="3477"/>
      <c r="AJ124" s="3477"/>
      <c r="AK124" s="3477"/>
      <c r="AL124" s="3472"/>
      <c r="AM124" s="3472"/>
    </row>
    <row r="125" spans="1:39" ht="11.25" customHeight="1">
      <c r="A125" s="3674"/>
      <c r="B125" s="3487"/>
      <c r="C125" s="3129" t="s">
        <v>102</v>
      </c>
      <c r="D125" s="3489" t="s">
        <v>822</v>
      </c>
      <c r="E125" s="3479"/>
      <c r="F125" s="3480"/>
      <c r="G125" s="3481"/>
      <c r="H125" s="3481"/>
      <c r="I125" s="3481"/>
      <c r="J125" s="3482"/>
      <c r="K125" s="3482"/>
      <c r="L125" s="3482"/>
      <c r="M125" s="3482"/>
      <c r="N125" s="3483"/>
      <c r="O125" s="3481"/>
      <c r="P125" s="3481"/>
      <c r="Q125" s="6249">
        <v>27</v>
      </c>
      <c r="R125" s="6205"/>
      <c r="S125" s="3213"/>
      <c r="T125" s="3129" t="s">
        <v>399</v>
      </c>
      <c r="U125" s="3489" t="s">
        <v>4766</v>
      </c>
      <c r="V125" s="3484"/>
      <c r="W125" s="3484"/>
      <c r="X125" s="3484"/>
      <c r="Y125" s="3484"/>
      <c r="Z125" s="3484"/>
      <c r="AA125" s="3482"/>
      <c r="AB125" s="3482"/>
      <c r="AC125" s="3482"/>
      <c r="AD125" s="3482"/>
      <c r="AE125" s="3482"/>
      <c r="AF125" s="3477"/>
      <c r="AG125" s="3477"/>
      <c r="AH125" s="3477"/>
      <c r="AI125" s="6249">
        <v>36</v>
      </c>
      <c r="AJ125" s="6205"/>
      <c r="AK125" s="3477"/>
      <c r="AL125" s="3472"/>
      <c r="AM125" s="3472"/>
    </row>
    <row r="126" spans="1:39" ht="11.25" customHeight="1">
      <c r="A126" s="3469"/>
      <c r="B126" s="3487"/>
      <c r="C126" s="3129"/>
      <c r="D126" s="3480"/>
      <c r="E126" s="3479"/>
      <c r="F126" s="3480"/>
      <c r="G126" s="3481"/>
      <c r="H126" s="3481"/>
      <c r="I126" s="3481"/>
      <c r="J126" s="3482"/>
      <c r="K126" s="3482"/>
      <c r="L126" s="3482"/>
      <c r="M126" s="3482"/>
      <c r="N126" s="3483"/>
      <c r="O126" s="3481"/>
      <c r="P126" s="3481"/>
      <c r="Q126" s="6249"/>
      <c r="R126" s="6206"/>
      <c r="S126" s="3213"/>
      <c r="T126" s="3129"/>
      <c r="U126" s="3480"/>
      <c r="V126" s="3484"/>
      <c r="W126" s="3484"/>
      <c r="X126" s="3484"/>
      <c r="Y126" s="3484"/>
      <c r="Z126" s="3484"/>
      <c r="AA126" s="3482"/>
      <c r="AB126" s="3482"/>
      <c r="AC126" s="3482"/>
      <c r="AD126" s="3482"/>
      <c r="AE126" s="3482"/>
      <c r="AF126" s="3477"/>
      <c r="AG126" s="3477"/>
      <c r="AH126" s="3477"/>
      <c r="AI126" s="6249"/>
      <c r="AJ126" s="6206"/>
      <c r="AK126" s="3477"/>
      <c r="AL126" s="3472"/>
      <c r="AM126" s="3472"/>
    </row>
    <row r="127" spans="1:39" ht="6" customHeight="1">
      <c r="A127" s="3469"/>
      <c r="B127" s="3487"/>
      <c r="C127" s="3129"/>
      <c r="D127" s="3480"/>
      <c r="E127" s="3479"/>
      <c r="F127" s="3480"/>
      <c r="G127" s="3481"/>
      <c r="H127" s="3481"/>
      <c r="I127" s="3481"/>
      <c r="J127" s="3482"/>
      <c r="K127" s="3482"/>
      <c r="L127" s="3482"/>
      <c r="M127" s="3482"/>
      <c r="N127" s="3483"/>
      <c r="O127" s="3481"/>
      <c r="P127" s="3481"/>
      <c r="Q127" s="3477"/>
      <c r="R127" s="3129"/>
      <c r="S127" s="3213"/>
      <c r="T127" s="3129"/>
      <c r="U127" s="3480"/>
      <c r="V127" s="3484"/>
      <c r="W127" s="3484"/>
      <c r="X127" s="3484"/>
      <c r="Y127" s="3484"/>
      <c r="Z127" s="3484"/>
      <c r="AA127" s="3482"/>
      <c r="AB127" s="3482"/>
      <c r="AC127" s="3482"/>
      <c r="AD127" s="3482"/>
      <c r="AE127" s="3482"/>
      <c r="AF127" s="3477"/>
      <c r="AG127" s="3477"/>
      <c r="AH127" s="3477"/>
      <c r="AI127" s="3477"/>
      <c r="AJ127" s="3477"/>
      <c r="AK127" s="3477"/>
      <c r="AL127" s="3472"/>
      <c r="AM127" s="3472"/>
    </row>
    <row r="128" spans="1:39" ht="11.25" customHeight="1">
      <c r="A128" s="3674"/>
      <c r="B128" s="3487"/>
      <c r="C128" s="3129" t="s">
        <v>103</v>
      </c>
      <c r="D128" s="3489" t="s">
        <v>823</v>
      </c>
      <c r="E128" s="3479"/>
      <c r="F128" s="3480"/>
      <c r="G128" s="3481"/>
      <c r="H128" s="3481"/>
      <c r="I128" s="3481"/>
      <c r="J128" s="3482"/>
      <c r="K128" s="3482"/>
      <c r="L128" s="3482"/>
      <c r="M128" s="3482"/>
      <c r="N128" s="3483"/>
      <c r="O128" s="3481"/>
      <c r="P128" s="3481"/>
      <c r="Q128" s="6249">
        <v>28</v>
      </c>
      <c r="R128" s="6205"/>
      <c r="S128" s="3213"/>
      <c r="T128" s="3129" t="s">
        <v>400</v>
      </c>
      <c r="U128" s="3489" t="s">
        <v>830</v>
      </c>
      <c r="V128" s="3484"/>
      <c r="W128" s="3484"/>
      <c r="X128" s="3484"/>
      <c r="Y128" s="3484"/>
      <c r="Z128" s="3484"/>
      <c r="AA128" s="3482"/>
      <c r="AB128" s="3482"/>
      <c r="AC128" s="3482"/>
      <c r="AD128" s="3482"/>
      <c r="AE128" s="3482"/>
      <c r="AF128" s="3477"/>
      <c r="AG128" s="3477"/>
      <c r="AH128" s="3477"/>
      <c r="AI128" s="6249">
        <v>37</v>
      </c>
      <c r="AJ128" s="6205"/>
      <c r="AK128" s="3477"/>
      <c r="AL128" s="3472"/>
      <c r="AM128" s="3472"/>
    </row>
    <row r="129" spans="1:39" ht="11.25" customHeight="1">
      <c r="A129" s="3469"/>
      <c r="B129" s="3487"/>
      <c r="C129" s="3129"/>
      <c r="D129" s="3480"/>
      <c r="E129" s="3479"/>
      <c r="F129" s="3480"/>
      <c r="G129" s="3481"/>
      <c r="H129" s="3481"/>
      <c r="I129" s="3481"/>
      <c r="J129" s="3482"/>
      <c r="K129" s="3482"/>
      <c r="L129" s="3482"/>
      <c r="M129" s="3482"/>
      <c r="N129" s="3483"/>
      <c r="O129" s="3481"/>
      <c r="P129" s="3481"/>
      <c r="Q129" s="6249"/>
      <c r="R129" s="6206"/>
      <c r="S129" s="3213"/>
      <c r="T129" s="3129"/>
      <c r="U129" s="3480"/>
      <c r="V129" s="3484"/>
      <c r="W129" s="3484"/>
      <c r="X129" s="3484"/>
      <c r="Y129" s="3484"/>
      <c r="Z129" s="3484"/>
      <c r="AA129" s="3482"/>
      <c r="AB129" s="3482"/>
      <c r="AC129" s="3482"/>
      <c r="AD129" s="3482"/>
      <c r="AE129" s="3482"/>
      <c r="AF129" s="3477"/>
      <c r="AG129" s="3477"/>
      <c r="AH129" s="3477"/>
      <c r="AI129" s="6249"/>
      <c r="AJ129" s="6206"/>
      <c r="AK129" s="3477"/>
      <c r="AL129" s="3472"/>
      <c r="AM129" s="3472"/>
    </row>
    <row r="130" spans="1:39" ht="6" customHeight="1">
      <c r="A130" s="3469"/>
      <c r="B130" s="3487"/>
      <c r="C130" s="3129"/>
      <c r="D130" s="3480"/>
      <c r="E130" s="3479"/>
      <c r="F130" s="3480"/>
      <c r="G130" s="3481"/>
      <c r="H130" s="3481"/>
      <c r="I130" s="3481"/>
      <c r="J130" s="3482"/>
      <c r="K130" s="3482"/>
      <c r="L130" s="3482"/>
      <c r="M130" s="3482"/>
      <c r="N130" s="3483"/>
      <c r="O130" s="3481"/>
      <c r="P130" s="3481"/>
      <c r="Q130" s="3477"/>
      <c r="R130" s="3129"/>
      <c r="S130" s="3213"/>
      <c r="T130" s="3129"/>
      <c r="U130" s="3480"/>
      <c r="V130" s="3484"/>
      <c r="W130" s="3484"/>
      <c r="X130" s="3484"/>
      <c r="Y130" s="3484"/>
      <c r="Z130" s="3484"/>
      <c r="AA130" s="3482"/>
      <c r="AB130" s="3482"/>
      <c r="AC130" s="3482"/>
      <c r="AD130" s="3482"/>
      <c r="AE130" s="3482"/>
      <c r="AF130" s="3477"/>
      <c r="AG130" s="3477"/>
      <c r="AH130" s="3477"/>
      <c r="AI130" s="3477"/>
      <c r="AJ130" s="3477"/>
      <c r="AK130" s="3477"/>
      <c r="AL130" s="3472"/>
      <c r="AM130" s="3472"/>
    </row>
    <row r="131" spans="1:39" ht="11.25" customHeight="1">
      <c r="A131" s="3674"/>
      <c r="B131" s="3487"/>
      <c r="C131" s="3129" t="s">
        <v>104</v>
      </c>
      <c r="D131" s="3489" t="s">
        <v>824</v>
      </c>
      <c r="E131" s="3479"/>
      <c r="F131" s="3480"/>
      <c r="G131" s="3481"/>
      <c r="H131" s="3481"/>
      <c r="I131" s="3481"/>
      <c r="J131" s="3482"/>
      <c r="K131" s="3482"/>
      <c r="L131" s="3482"/>
      <c r="M131" s="3482"/>
      <c r="N131" s="3483"/>
      <c r="O131" s="3481"/>
      <c r="P131" s="3481"/>
      <c r="Q131" s="6249">
        <v>29</v>
      </c>
      <c r="R131" s="6205"/>
      <c r="S131" s="3213"/>
      <c r="T131" s="3129" t="s">
        <v>1349</v>
      </c>
      <c r="U131" s="3489" t="s">
        <v>831</v>
      </c>
      <c r="V131" s="3484"/>
      <c r="W131" s="3484"/>
      <c r="X131" s="3484"/>
      <c r="Y131" s="3484"/>
      <c r="Z131" s="3484"/>
      <c r="AA131" s="3482"/>
      <c r="AB131" s="3482"/>
      <c r="AC131" s="3482"/>
      <c r="AD131" s="3482"/>
      <c r="AE131" s="3482"/>
      <c r="AF131" s="3477"/>
      <c r="AG131" s="3477"/>
      <c r="AH131" s="3477"/>
      <c r="AI131" s="6249">
        <v>38</v>
      </c>
      <c r="AJ131" s="6205"/>
      <c r="AK131" s="3477"/>
      <c r="AL131" s="3472"/>
      <c r="AM131" s="3472"/>
    </row>
    <row r="132" spans="1:39" ht="11.25" customHeight="1">
      <c r="A132" s="3469"/>
      <c r="B132" s="3487"/>
      <c r="C132" s="3129"/>
      <c r="D132" s="3480"/>
      <c r="E132" s="3479"/>
      <c r="F132" s="3480"/>
      <c r="G132" s="3481"/>
      <c r="H132" s="3481"/>
      <c r="I132" s="3481"/>
      <c r="J132" s="3482"/>
      <c r="K132" s="3482"/>
      <c r="L132" s="3482"/>
      <c r="M132" s="3482"/>
      <c r="N132" s="3483"/>
      <c r="O132" s="3481"/>
      <c r="P132" s="3481"/>
      <c r="Q132" s="6249"/>
      <c r="R132" s="6206"/>
      <c r="S132" s="3213"/>
      <c r="T132" s="3129"/>
      <c r="U132" s="3480"/>
      <c r="V132" s="3484"/>
      <c r="W132" s="3484"/>
      <c r="X132" s="3484"/>
      <c r="Y132" s="3484"/>
      <c r="Z132" s="3484"/>
      <c r="AA132" s="3482"/>
      <c r="AB132" s="3482"/>
      <c r="AC132" s="3482"/>
      <c r="AD132" s="3482"/>
      <c r="AE132" s="3482"/>
      <c r="AF132" s="3477"/>
      <c r="AG132" s="3477"/>
      <c r="AH132" s="3477"/>
      <c r="AI132" s="6249"/>
      <c r="AJ132" s="6206"/>
      <c r="AK132" s="3477"/>
      <c r="AL132" s="3472"/>
      <c r="AM132" s="3472"/>
    </row>
    <row r="133" spans="1:39" ht="6" customHeight="1">
      <c r="A133" s="3469"/>
      <c r="B133" s="3487"/>
      <c r="C133" s="3129"/>
      <c r="D133" s="3480"/>
      <c r="E133" s="3479"/>
      <c r="F133" s="3480"/>
      <c r="G133" s="3481"/>
      <c r="H133" s="3481"/>
      <c r="I133" s="3481"/>
      <c r="J133" s="3482"/>
      <c r="K133" s="3482"/>
      <c r="L133" s="3482"/>
      <c r="M133" s="3482"/>
      <c r="N133" s="3483" t="s">
        <v>142</v>
      </c>
      <c r="O133" s="3481"/>
      <c r="P133" s="3481"/>
      <c r="Q133" s="3477"/>
      <c r="R133" s="3129"/>
      <c r="S133" s="3213"/>
      <c r="T133" s="3129"/>
      <c r="U133" s="3480"/>
      <c r="V133" s="3484"/>
      <c r="W133" s="3484"/>
      <c r="X133" s="3484"/>
      <c r="Y133" s="3484"/>
      <c r="Z133" s="3484"/>
      <c r="AA133" s="3482"/>
      <c r="AB133" s="3482"/>
      <c r="AC133" s="3482"/>
      <c r="AD133" s="3482"/>
      <c r="AE133" s="3482"/>
      <c r="AF133" s="3477"/>
      <c r="AG133" s="3477"/>
      <c r="AH133" s="3477"/>
      <c r="AI133" s="3477"/>
      <c r="AJ133" s="3477"/>
      <c r="AK133" s="3477"/>
      <c r="AL133" s="3472"/>
      <c r="AM133" s="3472"/>
    </row>
    <row r="134" spans="1:39" ht="11.25" customHeight="1">
      <c r="A134" s="3674"/>
      <c r="B134" s="3487"/>
      <c r="C134" s="3129" t="s">
        <v>105</v>
      </c>
      <c r="D134" s="3489" t="s">
        <v>825</v>
      </c>
      <c r="E134" s="3479"/>
      <c r="F134" s="3480"/>
      <c r="G134" s="3481"/>
      <c r="H134" s="3481"/>
      <c r="I134" s="3481"/>
      <c r="J134" s="3482"/>
      <c r="K134" s="3482"/>
      <c r="L134" s="3482"/>
      <c r="M134" s="3482"/>
      <c r="N134" s="3483"/>
      <c r="O134" s="3481"/>
      <c r="P134" s="3481"/>
      <c r="Q134" s="6249">
        <v>30</v>
      </c>
      <c r="R134" s="6205"/>
      <c r="S134" s="3213"/>
      <c r="T134" s="3129" t="s">
        <v>1350</v>
      </c>
      <c r="U134" s="3489" t="s">
        <v>4767</v>
      </c>
      <c r="V134" s="3484"/>
      <c r="W134" s="3484"/>
      <c r="X134" s="3484"/>
      <c r="Y134" s="3484"/>
      <c r="Z134" s="3484"/>
      <c r="AA134" s="3482"/>
      <c r="AB134" s="3482"/>
      <c r="AC134" s="3482"/>
      <c r="AD134" s="3482"/>
      <c r="AE134" s="3482"/>
      <c r="AF134" s="3477"/>
      <c r="AG134" s="3477"/>
      <c r="AH134" s="3477"/>
      <c r="AI134" s="6249">
        <v>52</v>
      </c>
      <c r="AJ134" s="6205"/>
      <c r="AK134" s="3477"/>
      <c r="AL134" s="3472"/>
      <c r="AM134" s="3472"/>
    </row>
    <row r="135" spans="1:39" ht="11.25" customHeight="1">
      <c r="A135" s="3469"/>
      <c r="B135" s="3487"/>
      <c r="C135" s="3129"/>
      <c r="D135" s="3480"/>
      <c r="E135" s="3479"/>
      <c r="F135" s="3480"/>
      <c r="G135" s="3481"/>
      <c r="H135" s="3481"/>
      <c r="I135" s="3481"/>
      <c r="J135" s="3482"/>
      <c r="K135" s="3482"/>
      <c r="L135" s="3482"/>
      <c r="M135" s="3482"/>
      <c r="N135" s="3483"/>
      <c r="O135" s="3481"/>
      <c r="P135" s="3481"/>
      <c r="Q135" s="6249"/>
      <c r="R135" s="6206"/>
      <c r="S135" s="3213"/>
      <c r="T135" s="3129"/>
      <c r="U135" s="3480"/>
      <c r="V135" s="3484"/>
      <c r="W135" s="3484"/>
      <c r="X135" s="3484"/>
      <c r="Y135" s="3484"/>
      <c r="Z135" s="3484"/>
      <c r="AA135" s="3482"/>
      <c r="AB135" s="3482"/>
      <c r="AC135" s="3482"/>
      <c r="AD135" s="3482"/>
      <c r="AE135" s="3482"/>
      <c r="AF135" s="3477"/>
      <c r="AG135" s="3477"/>
      <c r="AH135" s="3477"/>
      <c r="AI135" s="6249"/>
      <c r="AJ135" s="6206"/>
      <c r="AK135" s="3477"/>
      <c r="AL135" s="3472"/>
      <c r="AM135" s="3472"/>
    </row>
    <row r="136" spans="1:39" ht="6" customHeight="1">
      <c r="A136" s="3469"/>
      <c r="B136" s="3487"/>
      <c r="C136" s="3129"/>
      <c r="D136" s="3480"/>
      <c r="E136" s="3479"/>
      <c r="F136" s="3480"/>
      <c r="G136" s="3481"/>
      <c r="H136" s="3481"/>
      <c r="I136" s="3481"/>
      <c r="J136" s="3482"/>
      <c r="K136" s="3482"/>
      <c r="L136" s="3482"/>
      <c r="M136" s="3482"/>
      <c r="N136" s="3483"/>
      <c r="O136" s="3481"/>
      <c r="P136" s="3481"/>
      <c r="Q136" s="3477"/>
      <c r="R136" s="3129"/>
      <c r="S136" s="3213"/>
      <c r="T136" s="3129"/>
      <c r="U136" s="3480"/>
      <c r="V136" s="3484"/>
      <c r="W136" s="3484"/>
      <c r="X136" s="3484"/>
      <c r="Y136" s="3484"/>
      <c r="Z136" s="3484"/>
      <c r="AA136" s="3482"/>
      <c r="AB136" s="3482"/>
      <c r="AC136" s="3482"/>
      <c r="AD136" s="3482"/>
      <c r="AE136" s="3482"/>
      <c r="AF136" s="3477"/>
      <c r="AG136" s="3477"/>
      <c r="AH136" s="3477"/>
      <c r="AI136" s="3477"/>
      <c r="AJ136" s="3477"/>
      <c r="AK136" s="3477"/>
      <c r="AL136" s="3472"/>
      <c r="AM136" s="3472"/>
    </row>
    <row r="137" spans="1:39" ht="11.25" customHeight="1">
      <c r="A137" s="3674"/>
      <c r="B137" s="3487"/>
      <c r="C137" s="3129" t="s">
        <v>106</v>
      </c>
      <c r="D137" s="3489" t="s">
        <v>1429</v>
      </c>
      <c r="E137" s="3479"/>
      <c r="F137" s="3480"/>
      <c r="G137" s="3481"/>
      <c r="H137" s="3481"/>
      <c r="I137" s="3481"/>
      <c r="J137" s="3482"/>
      <c r="K137" s="3482"/>
      <c r="L137" s="3482"/>
      <c r="M137" s="3482"/>
      <c r="N137" s="3483"/>
      <c r="O137" s="3481"/>
      <c r="P137" s="3481"/>
      <c r="Q137" s="6249">
        <v>31</v>
      </c>
      <c r="R137" s="6205"/>
      <c r="S137" s="3213"/>
      <c r="T137" s="3129" t="s">
        <v>1578</v>
      </c>
      <c r="U137" s="3489" t="s">
        <v>4768</v>
      </c>
      <c r="V137" s="3484"/>
      <c r="W137" s="3484"/>
      <c r="X137" s="3484"/>
      <c r="Y137" s="3484"/>
      <c r="Z137" s="3484"/>
      <c r="AA137" s="3482"/>
      <c r="AB137" s="3482"/>
      <c r="AC137" s="3482"/>
      <c r="AD137" s="3482"/>
      <c r="AE137" s="3482"/>
      <c r="AF137" s="3477"/>
      <c r="AG137" s="3477"/>
      <c r="AH137" s="3477"/>
      <c r="AI137" s="6249">
        <v>53</v>
      </c>
      <c r="AJ137" s="6205"/>
      <c r="AK137" s="3477"/>
      <c r="AL137" s="3472"/>
      <c r="AM137" s="3472"/>
    </row>
    <row r="138" spans="1:39" ht="11.25" customHeight="1">
      <c r="A138" s="3469"/>
      <c r="B138" s="3487"/>
      <c r="C138" s="3129"/>
      <c r="D138" s="3480"/>
      <c r="E138" s="3479"/>
      <c r="F138" s="3480"/>
      <c r="G138" s="3481"/>
      <c r="H138" s="3481"/>
      <c r="I138" s="3481"/>
      <c r="J138" s="3482"/>
      <c r="K138" s="3482"/>
      <c r="L138" s="3482"/>
      <c r="M138" s="3482"/>
      <c r="N138" s="3483"/>
      <c r="O138" s="3481"/>
      <c r="P138" s="3481"/>
      <c r="Q138" s="6249"/>
      <c r="R138" s="6206"/>
      <c r="S138" s="3213"/>
      <c r="T138" s="3129"/>
      <c r="U138" s="3480"/>
      <c r="V138" s="3484"/>
      <c r="W138" s="3484"/>
      <c r="X138" s="3484"/>
      <c r="Y138" s="3484"/>
      <c r="Z138" s="3484"/>
      <c r="AA138" s="3482"/>
      <c r="AB138" s="3482"/>
      <c r="AC138" s="3482"/>
      <c r="AD138" s="3482"/>
      <c r="AE138" s="3482"/>
      <c r="AF138" s="3477"/>
      <c r="AG138" s="3477"/>
      <c r="AH138" s="3477"/>
      <c r="AI138" s="6249"/>
      <c r="AJ138" s="6206"/>
      <c r="AK138" s="3477"/>
      <c r="AL138" s="3472"/>
      <c r="AM138" s="3472"/>
    </row>
    <row r="139" spans="1:39" ht="6" customHeight="1">
      <c r="A139" s="3469"/>
      <c r="B139" s="3487"/>
      <c r="C139" s="3129"/>
      <c r="D139" s="3480"/>
      <c r="E139" s="3479"/>
      <c r="F139" s="3480"/>
      <c r="G139" s="3481"/>
      <c r="H139" s="3481"/>
      <c r="I139" s="3481"/>
      <c r="J139" s="3482"/>
      <c r="K139" s="3482"/>
      <c r="L139" s="3482"/>
      <c r="M139" s="3482"/>
      <c r="N139" s="3483"/>
      <c r="O139" s="3481"/>
      <c r="P139" s="3481"/>
      <c r="Q139" s="3477"/>
      <c r="R139" s="3129"/>
      <c r="S139" s="3213"/>
      <c r="T139" s="3129"/>
      <c r="U139" s="3480"/>
      <c r="V139" s="3484"/>
      <c r="W139" s="3484"/>
      <c r="X139" s="3484"/>
      <c r="Y139" s="3484"/>
      <c r="Z139" s="3484"/>
      <c r="AA139" s="3482"/>
      <c r="AB139" s="3482"/>
      <c r="AC139" s="3482"/>
      <c r="AD139" s="3482"/>
      <c r="AE139" s="3482"/>
      <c r="AF139" s="3477"/>
      <c r="AG139" s="3477"/>
      <c r="AH139" s="3477"/>
      <c r="AI139" s="3477"/>
      <c r="AJ139" s="3477"/>
      <c r="AK139" s="3477"/>
      <c r="AL139" s="3472"/>
      <c r="AM139" s="3472"/>
    </row>
    <row r="140" spans="1:39" ht="11.25" customHeight="1">
      <c r="A140" s="3469"/>
      <c r="B140" s="3487"/>
      <c r="C140" s="3129" t="s">
        <v>107</v>
      </c>
      <c r="D140" s="3489" t="s">
        <v>826</v>
      </c>
      <c r="E140" s="3479"/>
      <c r="F140" s="3480"/>
      <c r="G140" s="3481"/>
      <c r="H140" s="3481"/>
      <c r="I140" s="3481"/>
      <c r="J140" s="3482"/>
      <c r="K140" s="3482"/>
      <c r="L140" s="3482"/>
      <c r="M140" s="3482"/>
      <c r="N140" s="3483"/>
      <c r="O140" s="3481"/>
      <c r="P140" s="3481"/>
      <c r="Q140" s="6249">
        <v>32</v>
      </c>
      <c r="R140" s="6205"/>
      <c r="S140" s="3213"/>
      <c r="T140" s="3129" t="s">
        <v>4759</v>
      </c>
      <c r="U140" s="3489" t="s">
        <v>756</v>
      </c>
      <c r="V140" s="3484"/>
      <c r="W140" s="3484"/>
      <c r="X140" s="3484"/>
      <c r="Y140" s="3484"/>
      <c r="Z140" s="3484"/>
      <c r="AA140" s="3482"/>
      <c r="AB140" s="3482"/>
      <c r="AC140" s="3482"/>
      <c r="AD140" s="3482"/>
      <c r="AE140" s="3482"/>
      <c r="AF140" s="3477"/>
      <c r="AG140" s="3477"/>
      <c r="AH140" s="3477"/>
      <c r="AI140" s="6249">
        <v>39</v>
      </c>
      <c r="AJ140" s="6205"/>
      <c r="AK140" s="3477"/>
      <c r="AL140" s="3472"/>
      <c r="AM140" s="3472"/>
    </row>
    <row r="141" spans="1:39" ht="11.25" customHeight="1">
      <c r="A141" s="3469"/>
      <c r="B141" s="3487"/>
      <c r="C141" s="3129"/>
      <c r="D141" s="3480"/>
      <c r="E141" s="3479"/>
      <c r="F141" s="3480"/>
      <c r="G141" s="3481"/>
      <c r="H141" s="3481"/>
      <c r="I141" s="3481"/>
      <c r="J141" s="3482"/>
      <c r="K141" s="3482"/>
      <c r="L141" s="3482"/>
      <c r="M141" s="3482"/>
      <c r="N141" s="3483"/>
      <c r="O141" s="3481"/>
      <c r="P141" s="3481"/>
      <c r="Q141" s="6249"/>
      <c r="R141" s="6206"/>
      <c r="S141" s="3213"/>
      <c r="T141" s="3129"/>
      <c r="U141" s="3480" t="s">
        <v>378</v>
      </c>
      <c r="V141" s="3484"/>
      <c r="W141" s="3484"/>
      <c r="X141" s="3484"/>
      <c r="Y141" s="3484"/>
      <c r="Z141" s="3484"/>
      <c r="AA141" s="3482"/>
      <c r="AB141" s="3482"/>
      <c r="AC141" s="3482"/>
      <c r="AD141" s="3482"/>
      <c r="AE141" s="3482"/>
      <c r="AF141" s="3477"/>
      <c r="AG141" s="3477"/>
      <c r="AH141" s="3477"/>
      <c r="AI141" s="6249"/>
      <c r="AJ141" s="6206"/>
      <c r="AK141" s="3477"/>
      <c r="AL141" s="3472"/>
      <c r="AM141" s="3472"/>
    </row>
    <row r="142" spans="1:39" ht="11.25" customHeight="1">
      <c r="A142" s="3469"/>
      <c r="B142" s="3487"/>
      <c r="C142" s="3129"/>
      <c r="D142" s="3480"/>
      <c r="E142" s="3479"/>
      <c r="F142" s="3480"/>
      <c r="G142" s="3481"/>
      <c r="H142" s="3481"/>
      <c r="I142" s="3481"/>
      <c r="J142" s="3482"/>
      <c r="K142" s="3482"/>
      <c r="L142" s="3482"/>
      <c r="M142" s="3482"/>
      <c r="N142" s="3483"/>
      <c r="O142" s="3481"/>
      <c r="P142" s="3481"/>
      <c r="Q142" s="3482"/>
      <c r="R142" s="3391"/>
      <c r="S142" s="3213"/>
      <c r="T142" s="3129"/>
      <c r="U142" s="3480"/>
      <c r="V142" s="3484"/>
      <c r="W142" s="3484"/>
      <c r="X142" s="3484"/>
      <c r="Y142" s="3484"/>
      <c r="Z142" s="3484"/>
      <c r="AA142" s="3482"/>
      <c r="AB142" s="3482"/>
      <c r="AC142" s="3482"/>
      <c r="AD142" s="3482"/>
      <c r="AE142" s="3482"/>
      <c r="AF142" s="3477"/>
      <c r="AG142" s="3477"/>
      <c r="AH142" s="3477"/>
      <c r="AI142" s="3482"/>
      <c r="AJ142" s="3470"/>
      <c r="AK142" s="3477"/>
      <c r="AL142" s="3472"/>
      <c r="AM142" s="3472"/>
    </row>
    <row r="143" spans="1:39" ht="11.25" customHeight="1">
      <c r="A143" s="3469"/>
      <c r="B143" s="3487"/>
      <c r="C143" s="3129" t="s">
        <v>302</v>
      </c>
      <c r="D143" s="3489" t="s">
        <v>827</v>
      </c>
      <c r="E143" s="3479"/>
      <c r="F143" s="3480"/>
      <c r="G143" s="3481"/>
      <c r="H143" s="3481"/>
      <c r="I143" s="3481"/>
      <c r="J143" s="3482"/>
      <c r="K143" s="3482"/>
      <c r="L143" s="3482"/>
      <c r="M143" s="3482"/>
      <c r="N143" s="3483"/>
      <c r="O143" s="3481"/>
      <c r="P143" s="3481"/>
      <c r="Q143" s="6249">
        <v>33</v>
      </c>
      <c r="R143" s="6205"/>
      <c r="S143" s="3213"/>
      <c r="U143" s="6331"/>
      <c r="V143" s="6331"/>
      <c r="W143" s="6331"/>
      <c r="X143" s="6331"/>
      <c r="Y143" s="6331"/>
      <c r="Z143" s="6331"/>
      <c r="AA143" s="6331"/>
      <c r="AB143" s="6331"/>
      <c r="AC143" s="6331"/>
      <c r="AD143" s="6331"/>
      <c r="AE143" s="6331"/>
      <c r="AF143" s="3477"/>
      <c r="AG143" s="3477"/>
      <c r="AH143" s="3477"/>
      <c r="AI143" s="3482"/>
      <c r="AJ143" s="3470"/>
      <c r="AK143" s="3477"/>
      <c r="AL143" s="3472"/>
      <c r="AM143" s="3472"/>
    </row>
    <row r="144" spans="1:39" ht="11.25" customHeight="1">
      <c r="A144" s="3469"/>
      <c r="B144" s="3487"/>
      <c r="C144" s="3129"/>
      <c r="D144" s="3480"/>
      <c r="E144" s="3479"/>
      <c r="F144" s="3480"/>
      <c r="G144" s="3481"/>
      <c r="H144" s="3481"/>
      <c r="I144" s="3481"/>
      <c r="J144" s="3482"/>
      <c r="K144" s="3482"/>
      <c r="L144" s="3482"/>
      <c r="M144" s="3482"/>
      <c r="N144" s="3483"/>
      <c r="O144" s="3481"/>
      <c r="P144" s="3481"/>
      <c r="Q144" s="6249"/>
      <c r="R144" s="6206"/>
      <c r="S144" s="3213"/>
      <c r="AF144" s="3477"/>
      <c r="AG144" s="3477"/>
      <c r="AH144" s="3477"/>
      <c r="AI144" s="3482"/>
      <c r="AJ144" s="3470"/>
      <c r="AK144" s="3477"/>
      <c r="AL144" s="3472"/>
      <c r="AM144" s="3472"/>
    </row>
    <row r="145" spans="1:39" ht="11.25" customHeight="1">
      <c r="A145" s="3469"/>
      <c r="B145" s="3487"/>
      <c r="C145" s="3129"/>
      <c r="D145" s="3480"/>
      <c r="E145" s="3479"/>
      <c r="F145" s="3480"/>
      <c r="G145" s="3481"/>
      <c r="H145" s="3481"/>
      <c r="I145" s="3481"/>
      <c r="J145" s="3482"/>
      <c r="K145" s="3482"/>
      <c r="L145" s="3482"/>
      <c r="M145" s="3482"/>
      <c r="N145" s="3483"/>
      <c r="O145" s="3481"/>
      <c r="P145" s="3481"/>
      <c r="Q145" s="3482"/>
      <c r="R145" s="3391"/>
      <c r="S145" s="3213"/>
      <c r="AF145" s="3477"/>
      <c r="AG145" s="3477"/>
      <c r="AH145" s="3477"/>
      <c r="AI145" s="3482"/>
      <c r="AJ145" s="3470"/>
      <c r="AK145" s="3477"/>
      <c r="AL145" s="3472"/>
      <c r="AM145" s="3472"/>
    </row>
    <row r="146" spans="1:39">
      <c r="A146" s="3659"/>
      <c r="B146" s="3657"/>
      <c r="C146" s="3657"/>
      <c r="D146" s="3657"/>
      <c r="E146" s="3657"/>
      <c r="F146" s="3657"/>
      <c r="G146" s="3657"/>
      <c r="H146" s="3657"/>
      <c r="I146" s="3657"/>
      <c r="J146" s="3657"/>
      <c r="K146" s="3657"/>
      <c r="L146" s="3657"/>
      <c r="M146" s="3657"/>
      <c r="N146" s="3657"/>
      <c r="O146" s="3657"/>
      <c r="P146" s="3657"/>
      <c r="Q146" s="3657"/>
      <c r="R146" s="3657"/>
      <c r="S146" s="3657"/>
      <c r="T146" s="3657"/>
      <c r="U146" s="3657"/>
      <c r="V146" s="3657"/>
      <c r="W146" s="3657"/>
      <c r="X146" s="3657"/>
      <c r="Y146" s="3657"/>
      <c r="Z146" s="3657"/>
      <c r="AA146" s="3657"/>
      <c r="AB146" s="3657"/>
      <c r="AC146" s="3657"/>
      <c r="AD146" s="3657"/>
      <c r="AE146" s="3657"/>
      <c r="AF146" s="3657"/>
      <c r="AG146" s="3657"/>
      <c r="AH146" s="3657"/>
      <c r="AI146" s="3657"/>
      <c r="AJ146" s="3657"/>
      <c r="AK146" s="3657"/>
    </row>
    <row r="148" spans="1:39" s="3490" customFormat="1" ht="11.25" customHeight="1">
      <c r="A148" s="3476" t="s">
        <v>734</v>
      </c>
      <c r="B148" s="3477"/>
      <c r="C148" s="3478" t="s">
        <v>4769</v>
      </c>
      <c r="D148" s="3477"/>
      <c r="E148" s="3477"/>
      <c r="F148" s="3477"/>
      <c r="G148" s="3477"/>
      <c r="H148" s="3477"/>
      <c r="I148" s="3477"/>
      <c r="J148" s="3477"/>
      <c r="K148" s="3477"/>
      <c r="L148" s="3477"/>
      <c r="M148" s="3477"/>
      <c r="N148" s="3477"/>
      <c r="O148" s="3477"/>
      <c r="P148" s="3477"/>
      <c r="Q148" s="3477"/>
      <c r="R148" s="3478"/>
      <c r="S148" s="3478"/>
      <c r="T148" s="3478"/>
      <c r="U148" s="3489"/>
      <c r="V148" s="3489"/>
      <c r="W148" s="3489"/>
      <c r="X148" s="3489"/>
      <c r="Y148" s="3489"/>
      <c r="Z148" s="3489"/>
      <c r="AA148" s="3489"/>
      <c r="AB148" s="3489"/>
      <c r="AC148" s="3489"/>
      <c r="AD148" s="3489"/>
      <c r="AE148" s="3489"/>
      <c r="AF148" s="3489"/>
      <c r="AG148" s="3489"/>
      <c r="AH148" s="3489"/>
      <c r="AI148" s="3489"/>
      <c r="AJ148" s="3489"/>
      <c r="AK148" s="3489"/>
      <c r="AL148" s="3489"/>
      <c r="AM148" s="3477"/>
    </row>
    <row r="149" spans="1:39" s="3490" customFormat="1" ht="11.25" customHeight="1">
      <c r="A149" s="3485"/>
      <c r="B149" s="3477"/>
      <c r="C149" s="3486" t="s">
        <v>4770</v>
      </c>
      <c r="D149" s="3477"/>
      <c r="E149" s="3477"/>
      <c r="F149" s="3477"/>
      <c r="G149" s="3477"/>
      <c r="H149" s="3477"/>
      <c r="I149" s="3477"/>
      <c r="J149" s="3477"/>
      <c r="K149" s="3477"/>
      <c r="L149" s="3477"/>
      <c r="M149" s="3477"/>
      <c r="N149" s="3477"/>
      <c r="O149" s="3477"/>
      <c r="P149" s="3477"/>
      <c r="Q149" s="3477"/>
      <c r="R149" s="3478"/>
      <c r="S149" s="3478"/>
      <c r="T149" s="3478"/>
      <c r="U149" s="3489"/>
      <c r="V149" s="3489"/>
      <c r="W149" s="3489"/>
      <c r="X149" s="3489"/>
      <c r="Y149" s="3489"/>
      <c r="Z149" s="3489"/>
      <c r="AA149" s="3489"/>
      <c r="AB149" s="3489"/>
      <c r="AC149" s="3489"/>
      <c r="AD149" s="3489"/>
      <c r="AE149" s="3489"/>
      <c r="AF149" s="3489"/>
      <c r="AG149" s="3489"/>
      <c r="AH149" s="3489"/>
      <c r="AI149" s="3489"/>
      <c r="AJ149" s="3489"/>
      <c r="AK149" s="3489"/>
      <c r="AL149" s="3489"/>
      <c r="AM149" s="3477"/>
    </row>
    <row r="150" spans="1:39" ht="6" customHeight="1">
      <c r="A150" s="3469"/>
      <c r="B150" s="3487"/>
      <c r="C150" s="3472"/>
      <c r="D150" s="3472"/>
      <c r="E150" s="3472"/>
      <c r="F150" s="3472"/>
      <c r="G150" s="3472"/>
      <c r="H150" s="3472"/>
      <c r="I150" s="3472"/>
      <c r="J150" s="3472"/>
      <c r="K150" s="3472"/>
      <c r="L150" s="3472"/>
      <c r="M150" s="3472"/>
      <c r="N150" s="3472"/>
      <c r="O150" s="3472"/>
      <c r="P150" s="3472"/>
      <c r="Q150" s="3669"/>
      <c r="R150" s="3472"/>
      <c r="S150" s="3472"/>
      <c r="T150" s="3472"/>
      <c r="U150" s="3472"/>
      <c r="V150" s="3472"/>
      <c r="W150" s="3472"/>
      <c r="X150" s="3472"/>
      <c r="Y150" s="3472"/>
      <c r="Z150" s="3472"/>
      <c r="AA150" s="3472"/>
      <c r="AB150" s="3472"/>
      <c r="AC150" s="3472"/>
      <c r="AD150" s="3472"/>
      <c r="AE150" s="3472"/>
      <c r="AF150" s="3472"/>
      <c r="AG150" s="3472"/>
      <c r="AH150" s="3472"/>
      <c r="AI150" s="3472"/>
      <c r="AJ150" s="3472"/>
      <c r="AK150" s="3472"/>
      <c r="AL150" s="3472"/>
      <c r="AM150" s="3472"/>
    </row>
    <row r="151" spans="1:39" ht="11.25" customHeight="1">
      <c r="A151" s="3469"/>
      <c r="B151" s="3487"/>
      <c r="C151" s="6248">
        <v>370108</v>
      </c>
      <c r="D151" s="6248"/>
      <c r="E151" s="3488"/>
      <c r="F151" s="3481"/>
      <c r="G151" s="3479"/>
      <c r="H151" s="3479"/>
      <c r="I151" s="3479"/>
      <c r="J151" s="3272"/>
      <c r="K151" s="3272"/>
      <c r="L151" s="3272"/>
      <c r="M151" s="3272"/>
      <c r="N151" s="3272"/>
      <c r="O151" s="3479"/>
      <c r="P151" s="3479"/>
      <c r="Q151" s="3472"/>
      <c r="R151" s="3472"/>
      <c r="S151" s="3472"/>
      <c r="T151" s="3472"/>
      <c r="U151" s="3472"/>
      <c r="V151" s="3472"/>
      <c r="W151" s="3472"/>
      <c r="X151" s="3477"/>
      <c r="Y151" s="3477"/>
      <c r="Z151" s="3477"/>
      <c r="AA151" s="3272"/>
      <c r="AB151" s="3272"/>
      <c r="AC151" s="3272"/>
      <c r="AD151" s="3272"/>
      <c r="AE151" s="3272"/>
      <c r="AF151" s="3477"/>
      <c r="AG151" s="3477"/>
      <c r="AH151" s="3477"/>
      <c r="AI151" s="3477"/>
      <c r="AJ151" s="3477"/>
      <c r="AK151" s="3477"/>
      <c r="AL151" s="3472"/>
      <c r="AM151" s="3472"/>
    </row>
    <row r="152" spans="1:39" ht="11.25" customHeight="1">
      <c r="A152" s="3469"/>
      <c r="B152" s="3487"/>
      <c r="C152" s="6249">
        <v>1</v>
      </c>
      <c r="D152" s="6175"/>
      <c r="E152" s="6332" t="s">
        <v>6865</v>
      </c>
      <c r="F152" s="6333"/>
      <c r="G152" s="6333"/>
      <c r="H152" s="6333"/>
      <c r="I152" s="6333"/>
      <c r="J152" s="3167"/>
      <c r="K152" s="3272"/>
      <c r="L152" s="3272"/>
      <c r="M152" s="3272"/>
      <c r="N152" s="3491"/>
      <c r="O152" s="3669"/>
      <c r="P152" s="3669"/>
      <c r="Q152" s="3669"/>
      <c r="R152" s="3669"/>
      <c r="S152" s="3669"/>
      <c r="T152" s="3669"/>
      <c r="U152" s="3669"/>
      <c r="V152" s="3472"/>
      <c r="W152" s="3472"/>
      <c r="X152" s="3477"/>
      <c r="Y152" s="3477"/>
      <c r="Z152" s="3477"/>
      <c r="AA152" s="3272"/>
      <c r="AB152" s="3272"/>
      <c r="AC152" s="3272"/>
      <c r="AD152" s="3272"/>
      <c r="AE152" s="3272"/>
      <c r="AF152" s="3477"/>
      <c r="AG152" s="3477"/>
      <c r="AH152" s="3477"/>
      <c r="AI152" s="3477"/>
      <c r="AJ152" s="3477"/>
      <c r="AK152" s="3477"/>
      <c r="AL152" s="3472"/>
      <c r="AM152" s="3472"/>
    </row>
    <row r="153" spans="1:39" ht="11.25" customHeight="1">
      <c r="A153" s="3469"/>
      <c r="B153" s="3487"/>
      <c r="C153" s="6249"/>
      <c r="D153" s="6176"/>
      <c r="E153" s="6332"/>
      <c r="F153" s="6333"/>
      <c r="G153" s="6333"/>
      <c r="H153" s="6333"/>
      <c r="I153" s="6333"/>
      <c r="J153" s="3167"/>
      <c r="K153" s="3272"/>
      <c r="L153" s="3272"/>
      <c r="M153" s="3272"/>
      <c r="N153" s="3491"/>
      <c r="O153" s="3472"/>
      <c r="P153" s="3487"/>
      <c r="Q153" s="3472"/>
      <c r="R153" s="3472"/>
      <c r="S153" s="3472"/>
      <c r="T153" s="3472"/>
      <c r="U153" s="3472"/>
      <c r="V153" s="3472"/>
      <c r="W153" s="3472"/>
      <c r="X153" s="3477"/>
      <c r="Y153" s="3477"/>
      <c r="Z153" s="3477"/>
      <c r="AF153" s="3477"/>
      <c r="AG153" s="3477"/>
      <c r="AH153" s="3477"/>
      <c r="AI153" s="3499"/>
      <c r="AK153" s="3477"/>
      <c r="AL153" s="3472"/>
      <c r="AM153" s="3472"/>
    </row>
    <row r="154" spans="1:39" ht="3.75" customHeight="1"/>
    <row r="155" spans="1:39">
      <c r="C155" s="6249">
        <v>2</v>
      </c>
      <c r="D155" s="6175"/>
      <c r="E155" s="6332" t="s">
        <v>6866</v>
      </c>
      <c r="F155" s="6333"/>
      <c r="G155" s="6333"/>
      <c r="H155" s="6333"/>
      <c r="I155" s="6333"/>
    </row>
    <row r="156" spans="1:39">
      <c r="C156" s="6249"/>
      <c r="D156" s="6176"/>
      <c r="E156" s="6332"/>
      <c r="F156" s="6333"/>
      <c r="G156" s="6333"/>
      <c r="H156" s="6333"/>
      <c r="I156" s="6333"/>
    </row>
    <row r="157" spans="1:39" ht="3.75" customHeight="1"/>
    <row r="158" spans="1:39" ht="11.25" customHeight="1">
      <c r="C158" s="6249">
        <v>3</v>
      </c>
      <c r="D158" s="6175"/>
      <c r="E158" s="6332" t="s">
        <v>6867</v>
      </c>
      <c r="F158" s="6333"/>
      <c r="G158" s="6333"/>
      <c r="H158" s="6333"/>
      <c r="I158" s="6333"/>
      <c r="J158" s="3694"/>
      <c r="K158" s="3694" t="s">
        <v>4771</v>
      </c>
      <c r="L158" s="3694"/>
      <c r="M158" s="3694"/>
      <c r="N158" s="3694"/>
      <c r="O158" s="3694"/>
      <c r="P158" s="3694"/>
      <c r="Q158" s="3695"/>
    </row>
    <row r="159" spans="1:39" ht="11.25" customHeight="1">
      <c r="C159" s="6249"/>
      <c r="D159" s="6176"/>
      <c r="E159" s="6332"/>
      <c r="F159" s="6333"/>
      <c r="G159" s="6333"/>
      <c r="H159" s="6333"/>
      <c r="I159" s="6333"/>
      <c r="J159" s="3696"/>
      <c r="K159" s="3697" t="s">
        <v>4772</v>
      </c>
      <c r="L159" s="3696"/>
      <c r="M159" s="3696"/>
      <c r="N159" s="3696"/>
      <c r="O159" s="3696"/>
      <c r="P159" s="3696"/>
      <c r="Q159" s="3695"/>
    </row>
    <row r="160" spans="1:39" ht="11.25" customHeight="1"/>
    <row r="161" spans="1:39">
      <c r="C161" s="3478" t="s">
        <v>780</v>
      </c>
    </row>
    <row r="162" spans="1:39">
      <c r="C162" s="3486" t="s">
        <v>781</v>
      </c>
    </row>
    <row r="163" spans="1:39">
      <c r="AI163" s="6247">
        <v>3701</v>
      </c>
      <c r="AJ163" s="6247"/>
    </row>
    <row r="164" spans="1:39" ht="11.25" customHeight="1">
      <c r="A164" s="3469"/>
      <c r="B164" s="3487"/>
      <c r="C164" s="3129" t="s">
        <v>86</v>
      </c>
      <c r="D164" s="3489" t="s">
        <v>782</v>
      </c>
      <c r="E164" s="3479"/>
      <c r="F164" s="3480"/>
      <c r="G164" s="3481"/>
      <c r="H164" s="3481"/>
      <c r="I164" s="3481"/>
      <c r="J164" s="3482"/>
      <c r="K164" s="3482"/>
      <c r="L164" s="3482"/>
      <c r="M164" s="3482"/>
      <c r="N164" s="3483"/>
      <c r="O164" s="3481"/>
      <c r="P164" s="3481"/>
      <c r="Q164" s="6312" t="s">
        <v>147</v>
      </c>
      <c r="R164" s="6205"/>
      <c r="S164" s="3213"/>
      <c r="T164" s="3129" t="s">
        <v>104</v>
      </c>
      <c r="U164" s="3489" t="s">
        <v>790</v>
      </c>
      <c r="V164" s="3484"/>
      <c r="W164" s="3484"/>
      <c r="X164" s="3484"/>
      <c r="Y164" s="3484"/>
      <c r="Z164" s="3484"/>
      <c r="AA164" s="3482"/>
      <c r="AB164" s="3482"/>
      <c r="AC164" s="3482"/>
      <c r="AD164" s="3482"/>
      <c r="AE164" s="3482"/>
      <c r="AF164" s="3477"/>
      <c r="AG164" s="3477"/>
      <c r="AH164" s="3477"/>
      <c r="AI164" s="6313">
        <v>13</v>
      </c>
      <c r="AJ164" s="6205"/>
      <c r="AK164" s="3477"/>
      <c r="AL164" s="3472"/>
      <c r="AM164" s="3472"/>
    </row>
    <row r="165" spans="1:39" ht="11.25" customHeight="1">
      <c r="A165" s="3469"/>
      <c r="B165" s="3487"/>
      <c r="C165" s="3129"/>
      <c r="D165" s="3480" t="s">
        <v>783</v>
      </c>
      <c r="E165" s="3479"/>
      <c r="F165" s="3480"/>
      <c r="G165" s="3481"/>
      <c r="H165" s="3481"/>
      <c r="I165" s="3481"/>
      <c r="J165" s="3482"/>
      <c r="K165" s="3482"/>
      <c r="L165" s="3482"/>
      <c r="M165" s="3482"/>
      <c r="N165" s="3483"/>
      <c r="O165" s="3481"/>
      <c r="P165" s="3481"/>
      <c r="Q165" s="6313"/>
      <c r="R165" s="6206"/>
      <c r="S165" s="3213"/>
      <c r="T165" s="3129"/>
      <c r="U165" s="3557" t="s">
        <v>791</v>
      </c>
      <c r="V165" s="3484"/>
      <c r="W165" s="3484"/>
      <c r="X165" s="3484"/>
      <c r="Y165" s="3484"/>
      <c r="Z165" s="3484"/>
      <c r="AA165" s="3482"/>
      <c r="AB165" s="3482"/>
      <c r="AC165" s="3482"/>
      <c r="AD165" s="3482"/>
      <c r="AE165" s="3482"/>
      <c r="AF165" s="3477"/>
      <c r="AG165" s="3477"/>
      <c r="AH165" s="3477"/>
      <c r="AI165" s="6313"/>
      <c r="AJ165" s="6206"/>
      <c r="AK165" s="3477"/>
      <c r="AL165" s="3472"/>
      <c r="AM165" s="3472"/>
    </row>
    <row r="166" spans="1:39" ht="3.75" customHeight="1">
      <c r="A166" s="3469"/>
      <c r="B166" s="3487"/>
      <c r="C166" s="3129"/>
      <c r="D166" s="3480"/>
      <c r="E166" s="3479"/>
      <c r="F166" s="3480"/>
      <c r="G166" s="3481"/>
      <c r="H166" s="3481"/>
      <c r="I166" s="3481"/>
      <c r="J166" s="3482"/>
      <c r="K166" s="3482"/>
      <c r="L166" s="3482"/>
      <c r="M166" s="3482"/>
      <c r="N166" s="3483"/>
      <c r="O166" s="3481"/>
      <c r="P166" s="3481"/>
      <c r="Q166" s="3477"/>
      <c r="R166" s="3129"/>
      <c r="S166" s="3213"/>
      <c r="T166" s="3129"/>
      <c r="U166" s="3510"/>
      <c r="V166" s="3510"/>
      <c r="W166" s="3132"/>
      <c r="X166" s="3133"/>
      <c r="Y166" s="3133"/>
      <c r="Z166" s="3133"/>
      <c r="AA166" s="3482"/>
      <c r="AB166" s="3482"/>
      <c r="AC166" s="3482"/>
      <c r="AD166" s="3482"/>
      <c r="AE166" s="3482"/>
      <c r="AF166" s="3472"/>
      <c r="AG166" s="3472"/>
      <c r="AH166" s="3472"/>
      <c r="AI166" s="3477"/>
      <c r="AJ166" s="3477"/>
      <c r="AK166" s="3477"/>
      <c r="AL166" s="3472"/>
      <c r="AM166" s="3472"/>
    </row>
    <row r="167" spans="1:39" ht="11.25" customHeight="1">
      <c r="A167" s="3674"/>
      <c r="B167" s="3487"/>
      <c r="C167" s="3129" t="s">
        <v>89</v>
      </c>
      <c r="D167" s="3489" t="s">
        <v>784</v>
      </c>
      <c r="E167" s="3479"/>
      <c r="F167" s="3480"/>
      <c r="G167" s="3481"/>
      <c r="H167" s="3481"/>
      <c r="I167" s="3481"/>
      <c r="J167" s="3482"/>
      <c r="K167" s="3482"/>
      <c r="L167" s="3482"/>
      <c r="M167" s="3482"/>
      <c r="N167" s="3483"/>
      <c r="O167" s="3481"/>
      <c r="P167" s="3481"/>
      <c r="Q167" s="6313">
        <v>10</v>
      </c>
      <c r="R167" s="6205"/>
      <c r="S167" s="3213"/>
      <c r="T167" s="3129" t="s">
        <v>105</v>
      </c>
      <c r="U167" s="3489" t="s">
        <v>792</v>
      </c>
      <c r="V167" s="3484"/>
      <c r="W167" s="3484"/>
      <c r="X167" s="3484"/>
      <c r="Y167" s="3484"/>
      <c r="Z167" s="3484"/>
      <c r="AA167" s="3482"/>
      <c r="AB167" s="3482"/>
      <c r="AC167" s="3482"/>
      <c r="AD167" s="3482"/>
      <c r="AE167" s="3482"/>
      <c r="AF167" s="3477"/>
      <c r="AG167" s="3477"/>
      <c r="AH167" s="3477"/>
      <c r="AI167" s="6313">
        <v>14</v>
      </c>
      <c r="AJ167" s="6205"/>
      <c r="AK167" s="3477"/>
      <c r="AL167" s="3472"/>
      <c r="AM167" s="3472"/>
    </row>
    <row r="168" spans="1:39" ht="11.25" customHeight="1">
      <c r="A168" s="3469"/>
      <c r="B168" s="3487"/>
      <c r="C168" s="3129"/>
      <c r="D168" s="3480" t="s">
        <v>785</v>
      </c>
      <c r="E168" s="3479"/>
      <c r="F168" s="3480"/>
      <c r="G168" s="3481"/>
      <c r="H168" s="3481"/>
      <c r="I168" s="3481"/>
      <c r="J168" s="3482"/>
      <c r="K168" s="3482"/>
      <c r="L168" s="3482"/>
      <c r="M168" s="3482"/>
      <c r="N168" s="3483"/>
      <c r="O168" s="3481"/>
      <c r="P168" s="3481"/>
      <c r="Q168" s="6313"/>
      <c r="R168" s="6206"/>
      <c r="S168" s="3213"/>
      <c r="T168" s="3129"/>
      <c r="U168" s="3480" t="s">
        <v>793</v>
      </c>
      <c r="V168" s="3484"/>
      <c r="W168" s="3484"/>
      <c r="X168" s="3484"/>
      <c r="Y168" s="3484"/>
      <c r="Z168" s="3484"/>
      <c r="AA168" s="3482"/>
      <c r="AB168" s="3482"/>
      <c r="AC168" s="3482"/>
      <c r="AD168" s="3482"/>
      <c r="AE168" s="3482"/>
      <c r="AF168" s="3477"/>
      <c r="AG168" s="3477"/>
      <c r="AH168" s="3477"/>
      <c r="AI168" s="6313"/>
      <c r="AJ168" s="6206"/>
      <c r="AK168" s="3477"/>
      <c r="AL168" s="3472"/>
      <c r="AM168" s="3472"/>
    </row>
    <row r="169" spans="1:39" ht="3.75" customHeight="1">
      <c r="A169" s="3469"/>
      <c r="B169" s="3487"/>
      <c r="C169" s="3129"/>
      <c r="D169" s="3480"/>
      <c r="E169" s="3479"/>
      <c r="F169" s="3480"/>
      <c r="G169" s="3481"/>
      <c r="H169" s="3481"/>
      <c r="I169" s="3481"/>
      <c r="J169" s="3482"/>
      <c r="K169" s="3482"/>
      <c r="L169" s="3482"/>
      <c r="M169" s="3482"/>
      <c r="N169" s="3483"/>
      <c r="O169" s="3481"/>
      <c r="P169" s="3481"/>
      <c r="Q169" s="3477"/>
      <c r="R169" s="3129"/>
      <c r="S169" s="3213"/>
      <c r="T169" s="3129"/>
      <c r="U169" s="3480"/>
      <c r="V169" s="3484"/>
      <c r="W169" s="3484"/>
      <c r="X169" s="3484"/>
      <c r="Y169" s="3484"/>
      <c r="Z169" s="3484"/>
      <c r="AA169" s="3482"/>
      <c r="AB169" s="3482"/>
      <c r="AC169" s="3482"/>
      <c r="AD169" s="3482"/>
      <c r="AE169" s="3482"/>
      <c r="AF169" s="3477"/>
      <c r="AG169" s="3477"/>
      <c r="AH169" s="3477"/>
      <c r="AI169" s="3477"/>
      <c r="AJ169" s="3477"/>
      <c r="AK169" s="3477"/>
      <c r="AL169" s="3472"/>
      <c r="AM169" s="3472"/>
    </row>
    <row r="170" spans="1:39" ht="11.25" customHeight="1">
      <c r="A170" s="3674"/>
      <c r="B170" s="3487"/>
      <c r="C170" s="3129" t="s">
        <v>102</v>
      </c>
      <c r="D170" s="3489" t="s">
        <v>786</v>
      </c>
      <c r="E170" s="3479"/>
      <c r="F170" s="3480"/>
      <c r="G170" s="3481"/>
      <c r="H170" s="3481"/>
      <c r="I170" s="3481"/>
      <c r="J170" s="3482"/>
      <c r="K170" s="3482"/>
      <c r="L170" s="3482"/>
      <c r="M170" s="3482"/>
      <c r="N170" s="3483"/>
      <c r="O170" s="3481"/>
      <c r="P170" s="3481"/>
      <c r="Q170" s="6313">
        <v>11</v>
      </c>
      <c r="R170" s="6205"/>
      <c r="S170" s="3213"/>
      <c r="T170" s="3129" t="s">
        <v>107</v>
      </c>
      <c r="U170" s="3489" t="s">
        <v>756</v>
      </c>
      <c r="V170" s="3484"/>
      <c r="W170" s="3484"/>
      <c r="X170" s="3484"/>
      <c r="Y170" s="3484"/>
      <c r="Z170" s="3484"/>
      <c r="AA170" s="3482"/>
      <c r="AB170" s="3482"/>
      <c r="AC170" s="3482"/>
      <c r="AD170" s="3482"/>
      <c r="AE170" s="3482"/>
      <c r="AF170" s="3477"/>
      <c r="AG170" s="3477"/>
      <c r="AH170" s="3477"/>
      <c r="AI170" s="6313">
        <v>15</v>
      </c>
      <c r="AJ170" s="6205"/>
      <c r="AK170" s="3477"/>
      <c r="AL170" s="3472"/>
      <c r="AM170" s="3472"/>
    </row>
    <row r="171" spans="1:39" ht="11.25" customHeight="1">
      <c r="A171" s="3469"/>
      <c r="B171" s="3487"/>
      <c r="C171" s="3129"/>
      <c r="D171" s="3480" t="s">
        <v>787</v>
      </c>
      <c r="E171" s="3479"/>
      <c r="F171" s="3480"/>
      <c r="G171" s="3481"/>
      <c r="H171" s="3481"/>
      <c r="I171" s="3481"/>
      <c r="J171" s="3482"/>
      <c r="K171" s="3482"/>
      <c r="L171" s="3482"/>
      <c r="M171" s="3482"/>
      <c r="N171" s="3483"/>
      <c r="O171" s="3481"/>
      <c r="P171" s="3481"/>
      <c r="Q171" s="6313"/>
      <c r="R171" s="6206"/>
      <c r="S171" s="3213"/>
      <c r="T171" s="3129"/>
      <c r="U171" s="3480" t="s">
        <v>378</v>
      </c>
      <c r="V171" s="3484"/>
      <c r="W171" s="3484"/>
      <c r="X171" s="3484"/>
      <c r="Y171" s="3484"/>
      <c r="Z171" s="3484"/>
      <c r="AA171" s="3482"/>
      <c r="AB171" s="3482"/>
      <c r="AC171" s="3482"/>
      <c r="AD171" s="3482"/>
      <c r="AE171" s="3482"/>
      <c r="AF171" s="3477"/>
      <c r="AG171" s="3477"/>
      <c r="AH171" s="3477"/>
      <c r="AI171" s="6313"/>
      <c r="AJ171" s="6206"/>
      <c r="AK171" s="3477"/>
      <c r="AL171" s="3472"/>
      <c r="AM171" s="3472"/>
    </row>
    <row r="172" spans="1:39" ht="3.75" customHeight="1">
      <c r="A172" s="3469"/>
      <c r="B172" s="3487"/>
      <c r="C172" s="3129"/>
      <c r="D172" s="3480"/>
      <c r="E172" s="3479"/>
      <c r="F172" s="3480"/>
      <c r="G172" s="3481"/>
      <c r="H172" s="3481"/>
      <c r="I172" s="3481"/>
      <c r="J172" s="3482"/>
      <c r="K172" s="3482"/>
      <c r="L172" s="3482"/>
      <c r="M172" s="3482"/>
      <c r="N172" s="3483"/>
      <c r="O172" s="3481"/>
      <c r="P172" s="3481"/>
      <c r="Q172" s="3477"/>
      <c r="R172" s="3129"/>
      <c r="S172" s="3213"/>
      <c r="T172" s="3129"/>
      <c r="U172" s="3480"/>
      <c r="V172" s="3484"/>
      <c r="W172" s="3484"/>
      <c r="X172" s="3484"/>
      <c r="Y172" s="3484"/>
      <c r="Z172" s="3484"/>
      <c r="AA172" s="3482"/>
      <c r="AB172" s="3482"/>
      <c r="AC172" s="3482"/>
      <c r="AD172" s="3482"/>
      <c r="AE172" s="3482"/>
      <c r="AF172" s="3477"/>
      <c r="AG172" s="3477"/>
      <c r="AH172" s="3477"/>
      <c r="AI172" s="3477"/>
      <c r="AJ172" s="3477"/>
      <c r="AK172" s="3477"/>
      <c r="AL172" s="3472"/>
      <c r="AM172" s="3472"/>
    </row>
    <row r="173" spans="1:39" ht="11.25" customHeight="1">
      <c r="A173" s="3469"/>
      <c r="B173" s="3487"/>
      <c r="C173" s="3129" t="s">
        <v>103</v>
      </c>
      <c r="D173" s="3489" t="s">
        <v>788</v>
      </c>
      <c r="E173" s="3479"/>
      <c r="F173" s="3480"/>
      <c r="G173" s="3481"/>
      <c r="H173" s="3481"/>
      <c r="I173" s="3481"/>
      <c r="J173" s="3482"/>
      <c r="K173" s="3482"/>
      <c r="L173" s="3482"/>
      <c r="M173" s="3482"/>
      <c r="N173" s="3483"/>
      <c r="O173" s="3481"/>
      <c r="P173" s="3481"/>
      <c r="Q173" s="6313">
        <v>12</v>
      </c>
      <c r="R173" s="6205"/>
      <c r="S173" s="3213"/>
      <c r="U173" s="6331"/>
      <c r="V173" s="6331"/>
      <c r="W173" s="6331"/>
      <c r="X173" s="6331"/>
      <c r="Y173" s="6331"/>
      <c r="Z173" s="6331"/>
      <c r="AA173" s="6331"/>
      <c r="AB173" s="6331"/>
      <c r="AC173" s="6331"/>
      <c r="AD173" s="6331"/>
      <c r="AE173" s="6331"/>
      <c r="AF173" s="3477"/>
      <c r="AG173" s="3477"/>
      <c r="AH173" s="3477"/>
      <c r="AI173" s="6253"/>
      <c r="AJ173" s="3470"/>
      <c r="AK173" s="3477"/>
      <c r="AL173" s="3472"/>
      <c r="AM173" s="3472"/>
    </row>
    <row r="174" spans="1:39" ht="11.25" customHeight="1">
      <c r="A174" s="3469"/>
      <c r="B174" s="3487"/>
      <c r="C174" s="3129"/>
      <c r="D174" s="3480" t="s">
        <v>789</v>
      </c>
      <c r="E174" s="3479"/>
      <c r="F174" s="3480"/>
      <c r="G174" s="3481"/>
      <c r="H174" s="3481"/>
      <c r="I174" s="3481"/>
      <c r="J174" s="3482"/>
      <c r="K174" s="3482"/>
      <c r="L174" s="3482"/>
      <c r="M174" s="3482"/>
      <c r="N174" s="3483"/>
      <c r="O174" s="3481"/>
      <c r="P174" s="3481"/>
      <c r="Q174" s="6313"/>
      <c r="R174" s="6206"/>
      <c r="S174" s="3213"/>
      <c r="Z174" s="3484"/>
      <c r="AA174" s="3482"/>
      <c r="AB174" s="3482"/>
      <c r="AC174" s="3482"/>
      <c r="AD174" s="3482"/>
      <c r="AE174" s="3482"/>
      <c r="AF174" s="3477"/>
      <c r="AG174" s="3477"/>
      <c r="AH174" s="3477"/>
      <c r="AI174" s="6253"/>
      <c r="AJ174" s="3470"/>
      <c r="AK174" s="3477"/>
      <c r="AL174" s="3472"/>
      <c r="AM174" s="3472"/>
    </row>
    <row r="175" spans="1:39" ht="3.75" customHeight="1">
      <c r="A175" s="3469"/>
      <c r="B175" s="3487"/>
      <c r="C175" s="3129"/>
      <c r="D175" s="3480"/>
      <c r="E175" s="3479"/>
      <c r="F175" s="3480"/>
      <c r="G175" s="3481"/>
      <c r="H175" s="3481"/>
      <c r="I175" s="3481"/>
      <c r="J175" s="3482"/>
      <c r="K175" s="3482"/>
      <c r="L175" s="3482"/>
      <c r="M175" s="3482"/>
      <c r="N175" s="3483"/>
      <c r="O175" s="3481"/>
      <c r="P175" s="3481"/>
      <c r="Q175" s="3477"/>
      <c r="R175" s="3129"/>
      <c r="S175" s="3213"/>
      <c r="T175" s="3129"/>
      <c r="U175" s="3480"/>
      <c r="V175" s="3484"/>
      <c r="W175" s="3484"/>
      <c r="X175" s="3484"/>
      <c r="Y175" s="3484"/>
      <c r="Z175" s="3484"/>
      <c r="AA175" s="3482"/>
      <c r="AB175" s="3482"/>
      <c r="AC175" s="3482"/>
      <c r="AD175" s="3482"/>
      <c r="AE175" s="3482"/>
      <c r="AF175" s="3477"/>
      <c r="AG175" s="3477"/>
      <c r="AH175" s="3477"/>
      <c r="AI175" s="3477"/>
      <c r="AJ175" s="3477"/>
      <c r="AK175" s="3477"/>
      <c r="AL175" s="3472"/>
      <c r="AM175" s="3472"/>
    </row>
    <row r="176" spans="1:39" ht="11.25" customHeight="1">
      <c r="A176" s="3500"/>
      <c r="B176" s="3680"/>
      <c r="C176" s="3587"/>
      <c r="D176" s="3502"/>
      <c r="E176" s="3689"/>
      <c r="F176" s="3688"/>
      <c r="G176" s="3690"/>
      <c r="H176" s="3690"/>
      <c r="I176" s="3690"/>
      <c r="J176" s="3564"/>
      <c r="K176" s="3564"/>
      <c r="L176" s="3564"/>
      <c r="M176" s="3564"/>
      <c r="N176" s="3691"/>
      <c r="O176" s="3690"/>
      <c r="P176" s="3690"/>
      <c r="Q176" s="3682"/>
      <c r="R176" s="3682"/>
      <c r="S176" s="3207"/>
      <c r="T176" s="3587"/>
      <c r="U176" s="3682"/>
      <c r="V176" s="3682"/>
      <c r="W176" s="3682"/>
      <c r="X176" s="3682"/>
      <c r="Y176" s="3682"/>
      <c r="Z176" s="3682"/>
      <c r="AA176" s="3682"/>
      <c r="AB176" s="3682"/>
      <c r="AC176" s="3682"/>
      <c r="AD176" s="3682"/>
      <c r="AE176" s="3682"/>
      <c r="AF176" s="3682"/>
      <c r="AG176" s="3682"/>
      <c r="AH176" s="3682"/>
      <c r="AI176" s="3657"/>
      <c r="AJ176" s="3503"/>
      <c r="AK176" s="3657"/>
      <c r="AL176" s="3472"/>
      <c r="AM176" s="3472"/>
    </row>
    <row r="177" spans="1:39" ht="11.25" customHeight="1">
      <c r="A177" s="3469"/>
      <c r="B177" s="3487"/>
      <c r="C177" s="3129"/>
      <c r="D177" s="3489"/>
      <c r="E177" s="3479"/>
      <c r="F177" s="3480"/>
      <c r="G177" s="3481"/>
      <c r="H177" s="3481"/>
      <c r="I177" s="3481"/>
      <c r="J177" s="3482"/>
      <c r="K177" s="3482"/>
      <c r="L177" s="3482"/>
      <c r="M177" s="3482"/>
      <c r="N177" s="3483"/>
      <c r="O177" s="3481"/>
      <c r="P177" s="3481"/>
      <c r="Q177" s="3477"/>
      <c r="R177" s="3477"/>
      <c r="S177" s="3213"/>
      <c r="T177" s="3129"/>
      <c r="U177" s="3477"/>
      <c r="V177" s="3477"/>
      <c r="W177" s="3477"/>
      <c r="X177" s="3477"/>
      <c r="Y177" s="3477"/>
      <c r="Z177" s="3477"/>
      <c r="AA177" s="3477"/>
      <c r="AB177" s="3477"/>
      <c r="AC177" s="3477"/>
      <c r="AD177" s="3477"/>
      <c r="AE177" s="3477"/>
      <c r="AF177" s="3477"/>
      <c r="AG177" s="3477"/>
      <c r="AH177" s="3477"/>
      <c r="AI177" s="3477"/>
      <c r="AJ177" s="3470"/>
      <c r="AK177" s="3477"/>
      <c r="AL177" s="3472"/>
      <c r="AM177" s="3472"/>
    </row>
    <row r="178" spans="1:39" s="3490" customFormat="1" ht="11.25" customHeight="1">
      <c r="A178" s="3476" t="s">
        <v>735</v>
      </c>
      <c r="B178" s="3477"/>
      <c r="C178" s="3478" t="s">
        <v>812</v>
      </c>
      <c r="D178" s="3477"/>
      <c r="E178" s="3477"/>
      <c r="F178" s="3477"/>
      <c r="G178" s="3477"/>
      <c r="H178" s="3477"/>
      <c r="I178" s="3477"/>
      <c r="J178" s="3477"/>
      <c r="K178" s="3477"/>
      <c r="L178" s="3477"/>
      <c r="M178" s="3477"/>
      <c r="N178" s="3477"/>
      <c r="O178" s="3477"/>
      <c r="P178" s="3477"/>
      <c r="Q178" s="3477"/>
      <c r="R178" s="3478"/>
      <c r="S178" s="3478"/>
      <c r="T178" s="3478"/>
      <c r="U178" s="3489"/>
      <c r="V178" s="3489"/>
      <c r="W178" s="3489"/>
      <c r="X178" s="3489"/>
      <c r="Y178" s="3489"/>
      <c r="Z178" s="3489"/>
      <c r="AA178" s="3489"/>
      <c r="AB178" s="3489"/>
      <c r="AC178" s="3489"/>
      <c r="AD178" s="3489"/>
      <c r="AE178" s="3489"/>
      <c r="AF178" s="3489"/>
      <c r="AG178" s="3489"/>
      <c r="AH178" s="3489"/>
      <c r="AI178" s="3489"/>
      <c r="AJ178" s="3489"/>
      <c r="AK178" s="3489"/>
      <c r="AL178" s="3489"/>
      <c r="AM178" s="3477"/>
    </row>
    <row r="179" spans="1:39" s="3490" customFormat="1" ht="11.25" customHeight="1">
      <c r="A179" s="3485"/>
      <c r="B179" s="3477"/>
      <c r="C179" s="3486" t="s">
        <v>813</v>
      </c>
      <c r="D179" s="3477"/>
      <c r="E179" s="3477"/>
      <c r="F179" s="3477"/>
      <c r="G179" s="3477"/>
      <c r="H179" s="3477"/>
      <c r="I179" s="3477"/>
      <c r="J179" s="3477"/>
      <c r="K179" s="3477"/>
      <c r="L179" s="3477"/>
      <c r="M179" s="3477"/>
      <c r="N179" s="3477"/>
      <c r="O179" s="3477"/>
      <c r="P179" s="3477"/>
      <c r="Q179" s="3477"/>
      <c r="R179" s="3478"/>
      <c r="S179" s="3478"/>
      <c r="T179" s="3478"/>
      <c r="U179" s="3489"/>
      <c r="V179" s="3489"/>
      <c r="W179" s="3489"/>
      <c r="X179" s="3489"/>
      <c r="Y179" s="3489"/>
      <c r="Z179" s="3489"/>
      <c r="AA179" s="3489"/>
      <c r="AB179" s="3489"/>
      <c r="AC179" s="3489"/>
      <c r="AD179" s="3489"/>
      <c r="AE179" s="3489"/>
      <c r="AF179" s="3489"/>
      <c r="AG179" s="3489"/>
      <c r="AH179" s="3489"/>
      <c r="AI179" s="3489"/>
      <c r="AJ179" s="3489"/>
      <c r="AK179" s="3489"/>
      <c r="AL179" s="3489"/>
      <c r="AM179" s="3477"/>
    </row>
    <row r="180" spans="1:39" ht="6" customHeight="1">
      <c r="A180" s="3469"/>
      <c r="B180" s="3487"/>
      <c r="C180" s="3472"/>
      <c r="D180" s="3472"/>
      <c r="E180" s="3472"/>
      <c r="F180" s="3472"/>
      <c r="G180" s="3472"/>
      <c r="H180" s="3472"/>
      <c r="I180" s="3472"/>
      <c r="J180" s="3472"/>
      <c r="K180" s="3472"/>
      <c r="L180" s="3472"/>
      <c r="M180" s="3472"/>
      <c r="N180" s="3472"/>
      <c r="O180" s="3472"/>
      <c r="P180" s="3472"/>
      <c r="Q180" s="3669"/>
      <c r="R180" s="3472"/>
      <c r="S180" s="3472"/>
      <c r="T180" s="3472"/>
      <c r="U180" s="3472"/>
      <c r="V180" s="3472"/>
      <c r="W180" s="3472"/>
      <c r="X180" s="3472"/>
      <c r="Y180" s="3472"/>
      <c r="Z180" s="3472"/>
      <c r="AA180" s="3472"/>
      <c r="AB180" s="3472"/>
      <c r="AC180" s="3472"/>
      <c r="AD180" s="3472"/>
      <c r="AE180" s="3472"/>
      <c r="AF180" s="3472"/>
      <c r="AG180" s="3472"/>
      <c r="AH180" s="3472"/>
      <c r="AI180" s="3472"/>
      <c r="AJ180" s="3472"/>
      <c r="AK180" s="3472"/>
      <c r="AL180" s="3472"/>
      <c r="AM180" s="3472"/>
    </row>
    <row r="181" spans="1:39">
      <c r="C181" s="3478"/>
      <c r="Q181" s="6334" t="s">
        <v>798</v>
      </c>
      <c r="R181" s="6334"/>
      <c r="S181" s="6334"/>
      <c r="U181" s="6334" t="s">
        <v>375</v>
      </c>
      <c r="V181" s="6334"/>
      <c r="W181" s="6334"/>
      <c r="X181" s="3490"/>
      <c r="Z181" s="6334" t="s">
        <v>808</v>
      </c>
      <c r="AA181" s="6334"/>
      <c r="AB181" s="6334"/>
    </row>
    <row r="182" spans="1:39">
      <c r="C182" s="3486"/>
      <c r="Q182" s="6335" t="s">
        <v>799</v>
      </c>
      <c r="R182" s="6335"/>
      <c r="S182" s="6335"/>
      <c r="U182" s="6335" t="s">
        <v>376</v>
      </c>
      <c r="V182" s="6335"/>
      <c r="W182" s="6335"/>
      <c r="Z182" s="6335" t="s">
        <v>809</v>
      </c>
      <c r="AA182" s="6335"/>
      <c r="AB182" s="6335"/>
    </row>
    <row r="183" spans="1:39" ht="3" customHeight="1">
      <c r="C183" s="3486"/>
    </row>
    <row r="184" spans="1:39" ht="15" customHeight="1">
      <c r="Q184" s="3490"/>
      <c r="R184" s="3698">
        <v>1</v>
      </c>
      <c r="U184" s="3490"/>
      <c r="V184" s="3698">
        <v>2</v>
      </c>
      <c r="Z184" s="3490"/>
      <c r="AA184" s="3698">
        <v>3</v>
      </c>
      <c r="AI184" s="3478"/>
      <c r="AJ184" s="3478"/>
      <c r="AK184" s="3477"/>
    </row>
    <row r="185" spans="1:39" ht="11.25" customHeight="1">
      <c r="A185" s="3469"/>
      <c r="B185" s="3487"/>
      <c r="C185" s="3129" t="s">
        <v>86</v>
      </c>
      <c r="D185" s="3489" t="s">
        <v>794</v>
      </c>
      <c r="E185" s="3479"/>
      <c r="F185" s="3480"/>
      <c r="G185" s="3481"/>
      <c r="H185" s="3481"/>
      <c r="I185" s="3481"/>
      <c r="J185" s="3482"/>
      <c r="K185" s="3482"/>
      <c r="L185" s="3482"/>
      <c r="M185" s="3482"/>
      <c r="N185" s="3483"/>
      <c r="O185" s="6336">
        <v>370116</v>
      </c>
      <c r="P185" s="6336"/>
      <c r="Q185" s="6249"/>
      <c r="R185" s="6175"/>
      <c r="S185" s="3213"/>
      <c r="T185" s="3129"/>
      <c r="U185" s="6249"/>
      <c r="V185" s="6175"/>
      <c r="W185" s="3480"/>
      <c r="X185" s="3484"/>
      <c r="Y185" s="3484"/>
      <c r="Z185" s="6249"/>
      <c r="AA185" s="6175"/>
      <c r="AB185" s="3480"/>
      <c r="AC185" s="3482"/>
      <c r="AD185" s="3482"/>
      <c r="AE185" s="3482"/>
      <c r="AF185" s="3477"/>
      <c r="AG185" s="3477"/>
      <c r="AH185" s="3477"/>
      <c r="AI185" s="3272"/>
      <c r="AJ185" s="3470"/>
      <c r="AK185" s="3477"/>
      <c r="AL185" s="3472"/>
      <c r="AM185" s="3472"/>
    </row>
    <row r="186" spans="1:39" ht="11.25" customHeight="1">
      <c r="A186" s="3469"/>
      <c r="B186" s="3487"/>
      <c r="C186" s="3129"/>
      <c r="D186" s="3480" t="s">
        <v>795</v>
      </c>
      <c r="E186" s="3479"/>
      <c r="F186" s="3480"/>
      <c r="G186" s="3481"/>
      <c r="H186" s="3481"/>
      <c r="I186" s="3481"/>
      <c r="J186" s="3482"/>
      <c r="K186" s="3482"/>
      <c r="L186" s="3482"/>
      <c r="M186" s="3482"/>
      <c r="N186" s="3483"/>
      <c r="O186" s="6336"/>
      <c r="P186" s="6336"/>
      <c r="Q186" s="6249"/>
      <c r="R186" s="6176"/>
      <c r="S186" s="3213"/>
      <c r="T186" s="3129"/>
      <c r="U186" s="6249"/>
      <c r="V186" s="6176"/>
      <c r="W186" s="3480"/>
      <c r="X186" s="3484"/>
      <c r="Y186" s="3484"/>
      <c r="Z186" s="6249"/>
      <c r="AA186" s="6176"/>
      <c r="AB186" s="3480"/>
      <c r="AC186" s="3482"/>
      <c r="AD186" s="3482"/>
      <c r="AE186" s="3482"/>
      <c r="AF186" s="3477"/>
      <c r="AG186" s="3477"/>
      <c r="AH186" s="3477"/>
      <c r="AI186" s="3272"/>
      <c r="AJ186" s="3470"/>
      <c r="AK186" s="3477"/>
      <c r="AL186" s="3472"/>
      <c r="AM186" s="3472"/>
    </row>
    <row r="187" spans="1:39" ht="3.75" customHeight="1">
      <c r="A187" s="3469"/>
      <c r="B187" s="3487"/>
      <c r="C187" s="3129"/>
      <c r="D187" s="3480"/>
      <c r="E187" s="3479"/>
      <c r="F187" s="3480"/>
      <c r="G187" s="3481"/>
      <c r="H187" s="3481"/>
      <c r="I187" s="3481"/>
      <c r="J187" s="3482"/>
      <c r="K187" s="3482"/>
      <c r="L187" s="3482"/>
      <c r="M187" s="3482"/>
      <c r="N187" s="3483"/>
      <c r="O187" s="3481"/>
      <c r="P187" s="3481"/>
      <c r="Q187" s="3477"/>
      <c r="R187" s="3129"/>
      <c r="S187" s="3213"/>
      <c r="T187" s="3129"/>
      <c r="U187" s="3477"/>
      <c r="V187" s="3129"/>
      <c r="W187" s="3480"/>
      <c r="X187" s="3133"/>
      <c r="Y187" s="3133"/>
      <c r="Z187" s="3477"/>
      <c r="AA187" s="3129"/>
      <c r="AB187" s="3480"/>
      <c r="AC187" s="3482"/>
      <c r="AD187" s="3482"/>
      <c r="AE187" s="3482"/>
      <c r="AF187" s="3472"/>
      <c r="AG187" s="3472"/>
      <c r="AH187" s="3472"/>
      <c r="AI187" s="3477"/>
      <c r="AJ187" s="3477"/>
      <c r="AK187" s="3477"/>
      <c r="AL187" s="3472"/>
      <c r="AM187" s="3472"/>
    </row>
    <row r="188" spans="1:39" ht="11.25" customHeight="1">
      <c r="A188" s="3674"/>
      <c r="B188" s="3487"/>
      <c r="C188" s="3129" t="s">
        <v>89</v>
      </c>
      <c r="D188" s="3489" t="s">
        <v>425</v>
      </c>
      <c r="E188" s="3479"/>
      <c r="F188" s="3480"/>
      <c r="G188" s="3481"/>
      <c r="H188" s="3481"/>
      <c r="I188" s="3481"/>
      <c r="J188" s="3482"/>
      <c r="K188" s="3482"/>
      <c r="L188" s="3482"/>
      <c r="M188" s="3482"/>
      <c r="N188" s="3483"/>
      <c r="O188" s="6336">
        <v>370117</v>
      </c>
      <c r="P188" s="6336"/>
      <c r="Q188" s="6249"/>
      <c r="R188" s="6175"/>
      <c r="S188" s="3213"/>
      <c r="T188" s="3129"/>
      <c r="U188" s="6249"/>
      <c r="V188" s="6175"/>
      <c r="W188" s="3480"/>
      <c r="X188" s="3484"/>
      <c r="Y188" s="3484"/>
      <c r="Z188" s="6249"/>
      <c r="AA188" s="6175"/>
      <c r="AB188" s="3480"/>
      <c r="AC188" s="3482"/>
      <c r="AD188" s="3482"/>
      <c r="AE188" s="3482"/>
      <c r="AF188" s="3477"/>
      <c r="AG188" s="3477"/>
      <c r="AH188" s="3477"/>
      <c r="AI188" s="3272"/>
      <c r="AJ188" s="3470"/>
      <c r="AK188" s="3477"/>
      <c r="AL188" s="3472"/>
      <c r="AM188" s="3472"/>
    </row>
    <row r="189" spans="1:39" ht="11.25" customHeight="1">
      <c r="A189" s="3469"/>
      <c r="B189" s="3487"/>
      <c r="C189" s="3129"/>
      <c r="D189" s="3480" t="s">
        <v>796</v>
      </c>
      <c r="E189" s="3479"/>
      <c r="F189" s="3480"/>
      <c r="G189" s="3481"/>
      <c r="H189" s="3481"/>
      <c r="I189" s="3481"/>
      <c r="J189" s="3482"/>
      <c r="K189" s="3482"/>
      <c r="L189" s="3482"/>
      <c r="M189" s="3482"/>
      <c r="N189" s="3483"/>
      <c r="O189" s="6336"/>
      <c r="P189" s="6336"/>
      <c r="Q189" s="6249"/>
      <c r="R189" s="6176"/>
      <c r="S189" s="3213"/>
      <c r="T189" s="3129"/>
      <c r="U189" s="6249"/>
      <c r="V189" s="6176"/>
      <c r="W189" s="3480"/>
      <c r="X189" s="3484"/>
      <c r="Y189" s="3484"/>
      <c r="Z189" s="6249"/>
      <c r="AA189" s="6176"/>
      <c r="AB189" s="3480"/>
      <c r="AC189" s="3482"/>
      <c r="AD189" s="3482"/>
      <c r="AE189" s="3482"/>
      <c r="AF189" s="3477"/>
      <c r="AG189" s="3477"/>
      <c r="AH189" s="3477"/>
      <c r="AI189" s="3272"/>
      <c r="AJ189" s="3470"/>
      <c r="AK189" s="3477"/>
      <c r="AL189" s="3472"/>
      <c r="AM189" s="3472"/>
    </row>
    <row r="190" spans="1:39" ht="3.75" customHeight="1">
      <c r="A190" s="3469"/>
      <c r="B190" s="3487"/>
      <c r="C190" s="3129"/>
      <c r="D190" s="3480"/>
      <c r="E190" s="3479"/>
      <c r="F190" s="3480"/>
      <c r="G190" s="3481"/>
      <c r="H190" s="3481"/>
      <c r="I190" s="3481"/>
      <c r="J190" s="3482"/>
      <c r="K190" s="3482"/>
      <c r="L190" s="3482"/>
      <c r="M190" s="3482"/>
      <c r="N190" s="3483"/>
      <c r="O190" s="3481"/>
      <c r="P190" s="3481"/>
      <c r="Q190" s="3477"/>
      <c r="R190" s="3129"/>
      <c r="S190" s="3213"/>
      <c r="T190" s="3129"/>
      <c r="U190" s="3477"/>
      <c r="V190" s="3129"/>
      <c r="W190" s="3480"/>
      <c r="X190" s="3484"/>
      <c r="Y190" s="3484"/>
      <c r="Z190" s="3477"/>
      <c r="AA190" s="3129"/>
      <c r="AB190" s="3480"/>
      <c r="AC190" s="3482"/>
      <c r="AD190" s="3482"/>
      <c r="AE190" s="3482"/>
      <c r="AF190" s="3477"/>
      <c r="AG190" s="3477"/>
      <c r="AH190" s="3477"/>
      <c r="AI190" s="3477"/>
      <c r="AJ190" s="3477"/>
      <c r="AK190" s="3477"/>
      <c r="AL190" s="3472"/>
      <c r="AM190" s="3472"/>
    </row>
    <row r="191" spans="1:39" ht="11.25" customHeight="1">
      <c r="A191" s="3674"/>
      <c r="B191" s="3487"/>
      <c r="C191" s="3129" t="s">
        <v>102</v>
      </c>
      <c r="D191" s="3489" t="s">
        <v>797</v>
      </c>
      <c r="E191" s="3479"/>
      <c r="F191" s="3480"/>
      <c r="G191" s="3481"/>
      <c r="H191" s="3481"/>
      <c r="I191" s="3481"/>
      <c r="J191" s="3482"/>
      <c r="K191" s="3482"/>
      <c r="L191" s="3482"/>
      <c r="M191" s="3482"/>
      <c r="N191" s="3483"/>
      <c r="O191" s="6336">
        <v>370118</v>
      </c>
      <c r="P191" s="6336"/>
      <c r="Q191" s="6249"/>
      <c r="R191" s="6175"/>
      <c r="S191" s="3213"/>
      <c r="T191" s="3129"/>
      <c r="U191" s="6249"/>
      <c r="V191" s="6175"/>
      <c r="W191" s="3480"/>
      <c r="X191" s="3484"/>
      <c r="Y191" s="3484"/>
      <c r="Z191" s="6249"/>
      <c r="AA191" s="6175"/>
      <c r="AB191" s="3480"/>
      <c r="AC191" s="3482"/>
      <c r="AD191" s="3482"/>
      <c r="AE191" s="3482"/>
      <c r="AF191" s="3477"/>
      <c r="AG191" s="3477"/>
      <c r="AH191" s="3477"/>
      <c r="AI191" s="3272"/>
      <c r="AJ191" s="3470"/>
      <c r="AK191" s="3477"/>
      <c r="AL191" s="3472"/>
      <c r="AM191" s="3472"/>
    </row>
    <row r="192" spans="1:39" ht="11.25" customHeight="1">
      <c r="A192" s="3469"/>
      <c r="B192" s="3487"/>
      <c r="C192" s="3129"/>
      <c r="D192" s="3480" t="s">
        <v>779</v>
      </c>
      <c r="E192" s="3479"/>
      <c r="F192" s="3480"/>
      <c r="G192" s="3481"/>
      <c r="H192" s="3481"/>
      <c r="I192" s="3481"/>
      <c r="J192" s="3482"/>
      <c r="K192" s="3482"/>
      <c r="L192" s="3482"/>
      <c r="M192" s="3482"/>
      <c r="N192" s="3483"/>
      <c r="O192" s="6336"/>
      <c r="P192" s="6336"/>
      <c r="Q192" s="6249"/>
      <c r="R192" s="6176"/>
      <c r="S192" s="3213"/>
      <c r="T192" s="3129"/>
      <c r="U192" s="6249"/>
      <c r="V192" s="6176"/>
      <c r="W192" s="3480"/>
      <c r="X192" s="3484"/>
      <c r="Y192" s="3484"/>
      <c r="Z192" s="6249"/>
      <c r="AA192" s="6176"/>
      <c r="AB192" s="3480"/>
      <c r="AC192" s="3482"/>
      <c r="AD192" s="3482"/>
      <c r="AE192" s="3482"/>
      <c r="AF192" s="3477"/>
      <c r="AG192" s="3477"/>
      <c r="AH192" s="3477"/>
      <c r="AI192" s="3272"/>
      <c r="AJ192" s="3470"/>
      <c r="AK192" s="3477"/>
      <c r="AL192" s="3472"/>
      <c r="AM192" s="3472"/>
    </row>
    <row r="193" spans="1:39" ht="3.75" customHeight="1">
      <c r="A193" s="3469"/>
      <c r="B193" s="3487"/>
      <c r="C193" s="3129"/>
      <c r="D193" s="3480"/>
      <c r="E193" s="3479"/>
      <c r="F193" s="3480"/>
      <c r="G193" s="3481"/>
      <c r="H193" s="3481"/>
      <c r="I193" s="3481"/>
      <c r="J193" s="3482"/>
      <c r="K193" s="3482"/>
      <c r="L193" s="3482"/>
      <c r="M193" s="3482"/>
      <c r="N193" s="3483"/>
      <c r="O193" s="3481"/>
      <c r="P193" s="3481"/>
      <c r="Q193" s="3482"/>
      <c r="R193" s="3672"/>
      <c r="S193" s="3213"/>
      <c r="T193" s="3129"/>
      <c r="U193" s="3482"/>
      <c r="V193" s="3672"/>
      <c r="W193" s="3480"/>
      <c r="X193" s="3484"/>
      <c r="Y193" s="3484"/>
      <c r="Z193" s="3482"/>
      <c r="AA193" s="3672"/>
      <c r="AB193" s="3480"/>
      <c r="AC193" s="3482"/>
      <c r="AD193" s="3482"/>
      <c r="AE193" s="3482"/>
      <c r="AF193" s="3477"/>
      <c r="AG193" s="3477"/>
      <c r="AH193" s="3477"/>
      <c r="AI193" s="3272"/>
      <c r="AJ193" s="3470"/>
      <c r="AK193" s="3477"/>
      <c r="AL193" s="3472"/>
      <c r="AM193" s="3472"/>
    </row>
    <row r="194" spans="1:39" ht="11.25" customHeight="1">
      <c r="A194" s="3469"/>
      <c r="B194" s="3487"/>
      <c r="C194" s="3129" t="s">
        <v>103</v>
      </c>
      <c r="D194" s="3489" t="s">
        <v>807</v>
      </c>
      <c r="E194" s="3479"/>
      <c r="F194" s="3480"/>
      <c r="G194" s="3481"/>
      <c r="H194" s="3481"/>
      <c r="I194" s="3481"/>
      <c r="J194" s="3482"/>
      <c r="K194" s="3482"/>
      <c r="L194" s="3482"/>
      <c r="M194" s="3482"/>
      <c r="N194" s="3483"/>
      <c r="O194" s="3481"/>
      <c r="P194" s="3481"/>
      <c r="Q194" s="3482"/>
      <c r="R194" s="3672"/>
      <c r="S194" s="3213"/>
      <c r="T194" s="3129"/>
      <c r="U194" s="3482"/>
      <c r="V194" s="3672"/>
      <c r="W194" s="3480"/>
      <c r="X194" s="3484"/>
      <c r="Y194" s="3484"/>
      <c r="Z194" s="3482"/>
      <c r="AA194" s="3672"/>
      <c r="AB194" s="3480"/>
      <c r="AC194" s="3482"/>
      <c r="AD194" s="3482"/>
      <c r="AE194" s="3482"/>
      <c r="AF194" s="3477"/>
      <c r="AG194" s="3477"/>
      <c r="AH194" s="3477"/>
      <c r="AI194" s="3272"/>
      <c r="AJ194" s="3470"/>
      <c r="AK194" s="3477"/>
      <c r="AL194" s="3472"/>
      <c r="AM194" s="3472"/>
    </row>
    <row r="195" spans="1:39" ht="11.25" customHeight="1">
      <c r="A195" s="3469"/>
      <c r="B195" s="3487"/>
      <c r="C195" s="3129"/>
      <c r="D195" s="3480" t="s">
        <v>806</v>
      </c>
      <c r="E195" s="3479"/>
      <c r="F195" s="3480"/>
      <c r="G195" s="3481"/>
      <c r="H195" s="3481"/>
      <c r="I195" s="3481"/>
      <c r="J195" s="3482"/>
      <c r="K195" s="3482"/>
      <c r="L195" s="3482"/>
      <c r="M195" s="3482"/>
      <c r="N195" s="3483"/>
      <c r="O195" s="3481"/>
      <c r="P195" s="3481"/>
      <c r="Q195" s="3482"/>
      <c r="R195" s="3672"/>
      <c r="S195" s="3213"/>
      <c r="T195" s="3129"/>
      <c r="U195" s="3482"/>
      <c r="V195" s="3672"/>
      <c r="W195" s="3480"/>
      <c r="X195" s="3484"/>
      <c r="Y195" s="3484"/>
      <c r="Z195" s="3482"/>
      <c r="AA195" s="3672"/>
      <c r="AB195" s="3480"/>
      <c r="AC195" s="3482"/>
      <c r="AD195" s="3482"/>
      <c r="AE195" s="3482"/>
      <c r="AF195" s="3477"/>
      <c r="AG195" s="3477"/>
      <c r="AH195" s="3477"/>
      <c r="AI195" s="3272"/>
      <c r="AJ195" s="3470"/>
      <c r="AK195" s="3477"/>
      <c r="AL195" s="3472"/>
      <c r="AM195" s="3472"/>
    </row>
    <row r="196" spans="1:39" ht="3.75" customHeight="1">
      <c r="A196" s="3469"/>
      <c r="B196" s="3487"/>
      <c r="C196" s="3129"/>
      <c r="D196" s="3480"/>
      <c r="E196" s="3479"/>
      <c r="F196" s="3480"/>
      <c r="G196" s="3481"/>
      <c r="H196" s="3481"/>
      <c r="I196" s="3481"/>
      <c r="J196" s="3482"/>
      <c r="K196" s="3482"/>
      <c r="L196" s="3482"/>
      <c r="M196" s="3482"/>
      <c r="N196" s="3483"/>
      <c r="O196" s="3481"/>
      <c r="P196" s="3481"/>
      <c r="Q196" s="3482"/>
      <c r="R196" s="3672"/>
      <c r="S196" s="3213"/>
      <c r="T196" s="3129"/>
      <c r="U196" s="3482"/>
      <c r="V196" s="3672"/>
      <c r="W196" s="3480"/>
      <c r="X196" s="3484"/>
      <c r="Y196" s="3484"/>
      <c r="Z196" s="3482"/>
      <c r="AA196" s="3672"/>
      <c r="AB196" s="3480"/>
      <c r="AC196" s="3482"/>
      <c r="AD196" s="3482"/>
      <c r="AE196" s="3482"/>
      <c r="AF196" s="3477"/>
      <c r="AG196" s="3477"/>
      <c r="AH196" s="3477"/>
      <c r="AI196" s="3272"/>
      <c r="AJ196" s="3470"/>
      <c r="AK196" s="3477"/>
      <c r="AL196" s="3472"/>
      <c r="AM196" s="3472"/>
    </row>
    <row r="197" spans="1:39" ht="11.25" customHeight="1">
      <c r="A197" s="3469"/>
      <c r="B197" s="3487"/>
      <c r="C197" s="3129"/>
      <c r="D197" s="3511" t="s">
        <v>800</v>
      </c>
      <c r="E197" s="3491" t="s">
        <v>801</v>
      </c>
      <c r="F197" s="3480"/>
      <c r="G197" s="3481"/>
      <c r="H197" s="3481"/>
      <c r="I197" s="3481"/>
      <c r="J197" s="3482"/>
      <c r="K197" s="3482"/>
      <c r="L197" s="3482"/>
      <c r="M197" s="3482"/>
      <c r="N197" s="3483"/>
      <c r="O197" s="6336">
        <v>370119</v>
      </c>
      <c r="P197" s="6336"/>
      <c r="Q197" s="6249"/>
      <c r="R197" s="6175"/>
      <c r="S197" s="3213"/>
      <c r="T197" s="3129"/>
      <c r="U197" s="6249"/>
      <c r="V197" s="6175"/>
      <c r="W197" s="3480"/>
      <c r="X197" s="3484"/>
      <c r="Y197" s="3484"/>
      <c r="Z197" s="6249"/>
      <c r="AA197" s="6175"/>
      <c r="AB197" s="3480"/>
      <c r="AC197" s="3482"/>
      <c r="AD197" s="3482"/>
      <c r="AE197" s="3482"/>
      <c r="AF197" s="3477"/>
      <c r="AG197" s="3477"/>
      <c r="AH197" s="3477"/>
      <c r="AI197" s="3272"/>
      <c r="AJ197" s="3470"/>
      <c r="AK197" s="3477"/>
      <c r="AL197" s="3472"/>
      <c r="AM197" s="3472"/>
    </row>
    <row r="198" spans="1:39" ht="11.25" customHeight="1">
      <c r="A198" s="3469"/>
      <c r="B198" s="3487"/>
      <c r="C198" s="3129"/>
      <c r="D198" s="3699"/>
      <c r="E198" s="3480" t="s">
        <v>802</v>
      </c>
      <c r="F198" s="3480"/>
      <c r="G198" s="3481"/>
      <c r="H198" s="3481"/>
      <c r="I198" s="3481"/>
      <c r="J198" s="3482"/>
      <c r="K198" s="3482"/>
      <c r="L198" s="3482"/>
      <c r="M198" s="3482"/>
      <c r="N198" s="3483"/>
      <c r="O198" s="6336"/>
      <c r="P198" s="6336"/>
      <c r="Q198" s="6249"/>
      <c r="R198" s="6176"/>
      <c r="S198" s="3213"/>
      <c r="T198" s="3129"/>
      <c r="U198" s="6249"/>
      <c r="V198" s="6176"/>
      <c r="W198" s="3480"/>
      <c r="X198" s="3484"/>
      <c r="Y198" s="3484"/>
      <c r="Z198" s="6249"/>
      <c r="AA198" s="6176"/>
      <c r="AB198" s="3480"/>
      <c r="AC198" s="3482"/>
      <c r="AD198" s="3482"/>
      <c r="AE198" s="3482"/>
      <c r="AF198" s="3477"/>
      <c r="AG198" s="3477"/>
      <c r="AH198" s="3477"/>
      <c r="AI198" s="3272"/>
      <c r="AJ198" s="3470"/>
      <c r="AK198" s="3477"/>
      <c r="AL198" s="3472"/>
      <c r="AM198" s="3472"/>
    </row>
    <row r="199" spans="1:39" ht="5.25" customHeight="1">
      <c r="A199" s="3469"/>
      <c r="B199" s="3487"/>
      <c r="C199" s="3129"/>
      <c r="D199" s="3699"/>
      <c r="E199" s="3479"/>
      <c r="F199" s="3480"/>
      <c r="G199" s="3481"/>
      <c r="H199" s="3481"/>
      <c r="I199" s="3481"/>
      <c r="J199" s="3482"/>
      <c r="K199" s="3482"/>
      <c r="L199" s="3482"/>
      <c r="M199" s="3482"/>
      <c r="N199" s="3483"/>
      <c r="O199" s="3481"/>
      <c r="P199" s="3481"/>
      <c r="Q199" s="3482"/>
      <c r="R199" s="3129"/>
      <c r="S199" s="3213"/>
      <c r="T199" s="3129"/>
      <c r="U199" s="3482"/>
      <c r="V199" s="3129"/>
      <c r="W199" s="3480"/>
      <c r="X199" s="3484"/>
      <c r="Y199" s="3484"/>
      <c r="Z199" s="3482"/>
      <c r="AA199" s="3129"/>
      <c r="AB199" s="3480"/>
      <c r="AC199" s="3482"/>
      <c r="AD199" s="3482"/>
      <c r="AE199" s="3482"/>
      <c r="AF199" s="3477"/>
      <c r="AG199" s="3477"/>
      <c r="AH199" s="3477"/>
      <c r="AI199" s="3272"/>
      <c r="AJ199" s="3470"/>
      <c r="AK199" s="3477"/>
      <c r="AL199" s="3472"/>
      <c r="AM199" s="3472"/>
    </row>
    <row r="200" spans="1:39" ht="11.25" customHeight="1">
      <c r="A200" s="3469"/>
      <c r="B200" s="3487"/>
      <c r="C200" s="3129"/>
      <c r="D200" s="3511" t="s">
        <v>805</v>
      </c>
      <c r="E200" s="3491" t="s">
        <v>803</v>
      </c>
      <c r="F200" s="3480"/>
      <c r="G200" s="3481"/>
      <c r="H200" s="3481"/>
      <c r="I200" s="3481"/>
      <c r="J200" s="3482"/>
      <c r="K200" s="3482"/>
      <c r="L200" s="3482"/>
      <c r="M200" s="3482"/>
      <c r="N200" s="3483"/>
      <c r="O200" s="6336">
        <v>370120</v>
      </c>
      <c r="P200" s="6336"/>
      <c r="Q200" s="6249"/>
      <c r="R200" s="6175"/>
      <c r="S200" s="3213"/>
      <c r="T200" s="3129"/>
      <c r="U200" s="6249"/>
      <c r="V200" s="6175"/>
      <c r="W200" s="3480"/>
      <c r="X200" s="3484"/>
      <c r="Y200" s="3484"/>
      <c r="Z200" s="6249"/>
      <c r="AA200" s="6175"/>
      <c r="AB200" s="3480"/>
      <c r="AC200" s="3482"/>
      <c r="AD200" s="3482"/>
      <c r="AE200" s="3482"/>
      <c r="AF200" s="3477"/>
      <c r="AG200" s="3477"/>
      <c r="AH200" s="3477"/>
      <c r="AI200" s="3272"/>
      <c r="AJ200" s="3470"/>
      <c r="AK200" s="3477"/>
      <c r="AL200" s="3472"/>
      <c r="AM200" s="3472"/>
    </row>
    <row r="201" spans="1:39" ht="11.25" customHeight="1">
      <c r="A201" s="3469"/>
      <c r="B201" s="3487"/>
      <c r="C201" s="3129"/>
      <c r="D201" s="3480"/>
      <c r="E201" s="3480" t="s">
        <v>804</v>
      </c>
      <c r="F201" s="3480"/>
      <c r="G201" s="3481"/>
      <c r="H201" s="3481"/>
      <c r="I201" s="3481"/>
      <c r="J201" s="3482"/>
      <c r="K201" s="3482"/>
      <c r="L201" s="3482"/>
      <c r="M201" s="3482"/>
      <c r="N201" s="3483"/>
      <c r="O201" s="6336"/>
      <c r="P201" s="6336"/>
      <c r="Q201" s="6249"/>
      <c r="R201" s="6176"/>
      <c r="S201" s="3213"/>
      <c r="T201" s="3129"/>
      <c r="U201" s="6249"/>
      <c r="V201" s="6176"/>
      <c r="W201" s="3480"/>
      <c r="X201" s="3484"/>
      <c r="Y201" s="3484"/>
      <c r="Z201" s="6249"/>
      <c r="AA201" s="6176"/>
      <c r="AB201" s="3480"/>
      <c r="AC201" s="3482"/>
      <c r="AD201" s="3482"/>
      <c r="AE201" s="3482"/>
      <c r="AF201" s="3477"/>
      <c r="AG201" s="3477"/>
      <c r="AH201" s="3477"/>
      <c r="AI201" s="3272"/>
      <c r="AJ201" s="3470"/>
      <c r="AK201" s="3477"/>
      <c r="AL201" s="3472"/>
      <c r="AM201" s="3472"/>
    </row>
    <row r="202" spans="1:39" ht="3.75" customHeight="1">
      <c r="A202" s="3469"/>
      <c r="B202" s="3487"/>
      <c r="C202" s="3129"/>
      <c r="D202" s="3480"/>
      <c r="E202" s="3480"/>
      <c r="F202" s="3480"/>
      <c r="G202" s="3481"/>
      <c r="H202" s="3481"/>
      <c r="I202" s="3481"/>
      <c r="J202" s="3482"/>
      <c r="K202" s="3482"/>
      <c r="L202" s="3482"/>
      <c r="M202" s="3482"/>
      <c r="N202" s="3483"/>
      <c r="O202" s="3481"/>
      <c r="P202" s="3481"/>
      <c r="Q202" s="3482"/>
      <c r="R202" s="3672"/>
      <c r="S202" s="3213"/>
      <c r="T202" s="3129"/>
      <c r="U202" s="3482"/>
      <c r="V202" s="3672"/>
      <c r="W202" s="3480"/>
      <c r="X202" s="3484"/>
      <c r="Y202" s="3484"/>
      <c r="Z202" s="3482"/>
      <c r="AA202" s="3672"/>
      <c r="AB202" s="3480"/>
      <c r="AC202" s="3482"/>
      <c r="AD202" s="3482"/>
      <c r="AE202" s="3482"/>
      <c r="AF202" s="3477"/>
      <c r="AG202" s="3477"/>
      <c r="AH202" s="3477"/>
      <c r="AI202" s="3272"/>
      <c r="AJ202" s="3470"/>
      <c r="AK202" s="3477"/>
      <c r="AL202" s="3472"/>
      <c r="AM202" s="3472"/>
    </row>
    <row r="203" spans="1:39" ht="11.25" customHeight="1">
      <c r="A203" s="3674"/>
      <c r="B203" s="3487"/>
      <c r="C203" s="3129" t="s">
        <v>104</v>
      </c>
      <c r="D203" s="3489" t="s">
        <v>810</v>
      </c>
      <c r="E203" s="3479"/>
      <c r="F203" s="3480"/>
      <c r="G203" s="3481"/>
      <c r="H203" s="3481"/>
      <c r="I203" s="3481"/>
      <c r="J203" s="3482"/>
      <c r="K203" s="3482"/>
      <c r="L203" s="3482"/>
      <c r="M203" s="3482"/>
      <c r="N203" s="3483"/>
      <c r="O203" s="6336">
        <v>370121</v>
      </c>
      <c r="P203" s="6336"/>
      <c r="Q203" s="6249"/>
      <c r="R203" s="6175"/>
      <c r="S203" s="3213"/>
      <c r="T203" s="3129"/>
      <c r="U203" s="6249"/>
      <c r="V203" s="6175"/>
      <c r="W203" s="3480"/>
      <c r="X203" s="3484"/>
      <c r="Y203" s="3484"/>
      <c r="Z203" s="6249"/>
      <c r="AA203" s="6175"/>
      <c r="AB203" s="3480"/>
      <c r="AC203" s="3482"/>
      <c r="AD203" s="3482"/>
      <c r="AE203" s="3482"/>
      <c r="AF203" s="3477"/>
      <c r="AG203" s="3477"/>
      <c r="AH203" s="3477"/>
      <c r="AI203" s="3272"/>
      <c r="AJ203" s="3470"/>
      <c r="AK203" s="3477"/>
      <c r="AL203" s="3472"/>
      <c r="AM203" s="3472"/>
    </row>
    <row r="204" spans="1:39" ht="11.25" customHeight="1">
      <c r="A204" s="3469"/>
      <c r="B204" s="3487"/>
      <c r="C204" s="3129"/>
      <c r="D204" s="3480" t="s">
        <v>811</v>
      </c>
      <c r="E204" s="3479"/>
      <c r="F204" s="3480"/>
      <c r="G204" s="3481"/>
      <c r="H204" s="3481"/>
      <c r="I204" s="3481"/>
      <c r="J204" s="3482"/>
      <c r="K204" s="3482"/>
      <c r="L204" s="3482"/>
      <c r="M204" s="3482"/>
      <c r="N204" s="3483"/>
      <c r="O204" s="6336"/>
      <c r="P204" s="6336"/>
      <c r="Q204" s="6249"/>
      <c r="R204" s="6176"/>
      <c r="S204" s="3213"/>
      <c r="T204" s="3129"/>
      <c r="U204" s="6249"/>
      <c r="V204" s="6176"/>
      <c r="W204" s="3480"/>
      <c r="X204" s="3484"/>
      <c r="Y204" s="3484"/>
      <c r="Z204" s="6249"/>
      <c r="AA204" s="6176"/>
      <c r="AB204" s="3480"/>
      <c r="AC204" s="3482"/>
      <c r="AD204" s="3482"/>
      <c r="AE204" s="3482"/>
      <c r="AF204" s="3477"/>
      <c r="AG204" s="3477"/>
      <c r="AH204" s="3477"/>
      <c r="AI204" s="3272"/>
      <c r="AJ204" s="3470"/>
      <c r="AK204" s="3477"/>
      <c r="AL204" s="3472"/>
      <c r="AM204" s="3472"/>
    </row>
    <row r="205" spans="1:39" ht="3.75" customHeight="1">
      <c r="A205" s="3469"/>
      <c r="B205" s="3487"/>
      <c r="C205" s="3129"/>
      <c r="D205" s="3480"/>
      <c r="E205" s="3479"/>
      <c r="F205" s="3480"/>
      <c r="G205" s="3481"/>
      <c r="H205" s="3481"/>
      <c r="I205" s="3481"/>
      <c r="J205" s="3482"/>
      <c r="K205" s="3482"/>
      <c r="L205" s="3482"/>
      <c r="M205" s="3482"/>
      <c r="N205" s="3483"/>
      <c r="O205" s="3481"/>
      <c r="P205" s="3481"/>
      <c r="Q205" s="3477"/>
      <c r="R205" s="3129"/>
      <c r="S205" s="3213"/>
      <c r="T205" s="3129"/>
      <c r="U205" s="3477"/>
      <c r="V205" s="3129"/>
      <c r="W205" s="3480"/>
      <c r="X205" s="3484"/>
      <c r="Y205" s="3484"/>
      <c r="Z205" s="3477"/>
      <c r="AA205" s="3129"/>
      <c r="AB205" s="3480"/>
      <c r="AC205" s="3482"/>
      <c r="AD205" s="3482"/>
      <c r="AE205" s="3482"/>
      <c r="AF205" s="3477"/>
      <c r="AG205" s="3477"/>
      <c r="AH205" s="3477"/>
      <c r="AI205" s="3477"/>
      <c r="AJ205" s="3477"/>
      <c r="AK205" s="3477"/>
      <c r="AL205" s="3472"/>
      <c r="AM205" s="3472"/>
    </row>
    <row r="206" spans="1:39" ht="11.25" customHeight="1">
      <c r="A206" s="3674"/>
      <c r="B206" s="3487"/>
      <c r="C206" s="3129" t="s">
        <v>105</v>
      </c>
      <c r="D206" s="3489" t="s">
        <v>370</v>
      </c>
      <c r="E206" s="3479"/>
      <c r="F206" s="3480"/>
      <c r="G206" s="3481"/>
      <c r="H206" s="3481"/>
      <c r="I206" s="3481"/>
      <c r="J206" s="3482"/>
      <c r="K206" s="3482"/>
      <c r="L206" s="3482"/>
      <c r="M206" s="3482"/>
      <c r="N206" s="3483"/>
      <c r="O206" s="6336">
        <v>370122</v>
      </c>
      <c r="P206" s="6336"/>
      <c r="Q206" s="6249"/>
      <c r="R206" s="6175"/>
      <c r="S206" s="3213"/>
      <c r="T206" s="3129"/>
      <c r="U206" s="6249"/>
      <c r="V206" s="6175"/>
      <c r="W206" s="3480"/>
      <c r="X206" s="3484"/>
      <c r="Y206" s="3484"/>
      <c r="Z206" s="6249"/>
      <c r="AA206" s="6175"/>
      <c r="AB206" s="3480"/>
      <c r="AC206" s="3482"/>
      <c r="AD206" s="3482"/>
      <c r="AE206" s="3482"/>
      <c r="AF206" s="3477"/>
      <c r="AG206" s="3477"/>
      <c r="AH206" s="3477"/>
      <c r="AI206" s="3272"/>
      <c r="AJ206" s="3470"/>
      <c r="AK206" s="3477"/>
      <c r="AL206" s="3472"/>
      <c r="AM206" s="3472"/>
    </row>
    <row r="207" spans="1:39" ht="11.25" customHeight="1">
      <c r="A207" s="3469"/>
      <c r="B207" s="3487"/>
      <c r="C207" s="3129"/>
      <c r="D207" s="3480" t="s">
        <v>1581</v>
      </c>
      <c r="E207" s="3479"/>
      <c r="F207" s="3480"/>
      <c r="G207" s="3481"/>
      <c r="H207" s="3481"/>
      <c r="I207" s="3481"/>
      <c r="J207" s="3482"/>
      <c r="K207" s="3482"/>
      <c r="L207" s="3482"/>
      <c r="M207" s="3482"/>
      <c r="N207" s="3483"/>
      <c r="O207" s="6336"/>
      <c r="P207" s="6336"/>
      <c r="Q207" s="6249"/>
      <c r="R207" s="6176"/>
      <c r="S207" s="3213"/>
      <c r="T207" s="3129"/>
      <c r="U207" s="6249"/>
      <c r="V207" s="6176"/>
      <c r="W207" s="3480"/>
      <c r="X207" s="3484"/>
      <c r="Y207" s="3484"/>
      <c r="Z207" s="6249"/>
      <c r="AA207" s="6176"/>
      <c r="AB207" s="3480"/>
      <c r="AC207" s="3482"/>
      <c r="AD207" s="3482"/>
      <c r="AE207" s="3482"/>
      <c r="AF207" s="3477"/>
      <c r="AG207" s="3477"/>
      <c r="AH207" s="3477"/>
      <c r="AI207" s="3272"/>
      <c r="AJ207" s="3470"/>
      <c r="AK207" s="3477"/>
      <c r="AL207" s="3472"/>
      <c r="AM207" s="3472"/>
    </row>
    <row r="209" spans="1:39" ht="11.25" customHeight="1">
      <c r="A209" s="3469"/>
      <c r="B209" s="3487"/>
      <c r="C209" s="3129"/>
      <c r="D209" s="3489"/>
      <c r="E209" s="3479"/>
      <c r="F209" s="3480"/>
      <c r="G209" s="3481"/>
      <c r="H209" s="3481"/>
      <c r="I209" s="3481"/>
      <c r="J209" s="3482"/>
      <c r="K209" s="3482"/>
      <c r="L209" s="3482"/>
      <c r="M209" s="3482"/>
      <c r="N209" s="3483"/>
      <c r="O209" s="3481"/>
      <c r="P209" s="3481"/>
      <c r="Q209" s="3477"/>
      <c r="R209" s="3477"/>
      <c r="S209" s="3213"/>
      <c r="T209" s="3129"/>
      <c r="U209" s="3477"/>
      <c r="V209" s="3477"/>
      <c r="W209" s="3477"/>
      <c r="X209" s="3477"/>
      <c r="Y209" s="3477"/>
      <c r="Z209" s="3477"/>
      <c r="AA209" s="3477"/>
      <c r="AB209" s="3477"/>
      <c r="AC209" s="3477"/>
      <c r="AD209" s="3477"/>
      <c r="AE209" s="3477"/>
      <c r="AF209" s="3477"/>
      <c r="AG209" s="3477"/>
      <c r="AH209" s="3477"/>
      <c r="AI209" s="3477"/>
      <c r="AJ209" s="3470"/>
      <c r="AK209" s="3477"/>
      <c r="AL209" s="3472"/>
      <c r="AM209" s="3472"/>
    </row>
    <row r="210" spans="1:39" ht="11.25" customHeight="1">
      <c r="A210" s="3469"/>
      <c r="B210" s="3487"/>
      <c r="C210" s="3129"/>
      <c r="D210" s="3489"/>
      <c r="E210" s="3479"/>
      <c r="F210" s="3480"/>
      <c r="G210" s="3481"/>
      <c r="H210" s="3481"/>
      <c r="I210" s="3481"/>
      <c r="J210" s="3482"/>
      <c r="K210" s="3482"/>
      <c r="L210" s="3482"/>
      <c r="M210" s="3482"/>
      <c r="N210" s="3483"/>
      <c r="O210" s="3481"/>
      <c r="P210" s="3481"/>
      <c r="Q210" s="3477"/>
      <c r="R210" s="3477"/>
      <c r="S210" s="3213"/>
      <c r="T210" s="3129"/>
      <c r="U210" s="3477"/>
      <c r="V210" s="3477"/>
      <c r="W210" s="3477"/>
      <c r="X210" s="3477"/>
      <c r="Y210" s="3477"/>
      <c r="Z210" s="3477"/>
      <c r="AA210" s="3477"/>
      <c r="AB210" s="3477"/>
      <c r="AC210" s="3477"/>
      <c r="AD210" s="3477"/>
      <c r="AE210" s="3477"/>
      <c r="AF210" s="3477"/>
      <c r="AG210" s="3477"/>
      <c r="AH210" s="3477"/>
      <c r="AI210" s="3477"/>
      <c r="AJ210" s="3470"/>
      <c r="AK210" s="3477"/>
      <c r="AL210" s="3472"/>
      <c r="AM210" s="3472"/>
    </row>
    <row r="211" spans="1:39" ht="11.25" customHeight="1">
      <c r="A211" s="3469"/>
      <c r="B211" s="3487"/>
      <c r="C211" s="3129"/>
      <c r="D211" s="3489"/>
      <c r="E211" s="3479"/>
      <c r="F211" s="3480"/>
      <c r="G211" s="3481"/>
      <c r="H211" s="3481"/>
      <c r="I211" s="3481"/>
      <c r="J211" s="3482"/>
      <c r="K211" s="3482"/>
      <c r="L211" s="3482"/>
      <c r="M211" s="3482"/>
      <c r="N211" s="3483"/>
      <c r="O211" s="3481"/>
      <c r="P211" s="3481"/>
      <c r="Q211" s="3477"/>
      <c r="R211" s="3477"/>
      <c r="S211" s="3213"/>
      <c r="T211" s="3129"/>
      <c r="U211" s="3477"/>
      <c r="V211" s="3477"/>
      <c r="W211" s="3477"/>
      <c r="X211" s="3477"/>
      <c r="Y211" s="3477"/>
      <c r="Z211" s="3477"/>
      <c r="AA211" s="3477"/>
      <c r="AB211" s="3477"/>
      <c r="AC211" s="3477"/>
      <c r="AD211" s="3477"/>
      <c r="AE211" s="3477"/>
      <c r="AF211" s="3477"/>
      <c r="AG211" s="3477"/>
      <c r="AH211" s="3477"/>
      <c r="AI211" s="3477"/>
      <c r="AJ211" s="3470"/>
      <c r="AK211" s="3477"/>
      <c r="AL211" s="3472"/>
      <c r="AM211" s="3472"/>
    </row>
    <row r="212" spans="1:39" ht="11.25" customHeight="1">
      <c r="A212" s="3469"/>
      <c r="B212" s="3487"/>
      <c r="C212" s="3129"/>
      <c r="D212" s="3489"/>
      <c r="E212" s="3479"/>
      <c r="F212" s="3480"/>
      <c r="G212" s="3481"/>
      <c r="H212" s="3481"/>
      <c r="I212" s="3481"/>
      <c r="J212" s="3482"/>
      <c r="K212" s="3482"/>
      <c r="L212" s="3482"/>
      <c r="M212" s="3482"/>
      <c r="N212" s="3483"/>
      <c r="O212" s="3481"/>
      <c r="P212" s="3481"/>
      <c r="Q212" s="3477"/>
      <c r="R212" s="3477"/>
      <c r="S212" s="3213"/>
      <c r="T212" s="3129"/>
      <c r="U212" s="3477"/>
      <c r="V212" s="3477"/>
      <c r="W212" s="3477"/>
      <c r="X212" s="3477"/>
      <c r="Y212" s="3477"/>
      <c r="Z212" s="3477"/>
      <c r="AA212" s="3477"/>
      <c r="AB212" s="3477"/>
      <c r="AC212" s="3477"/>
      <c r="AD212" s="3477"/>
      <c r="AE212" s="3477"/>
      <c r="AF212" s="3477"/>
      <c r="AG212" s="3477"/>
      <c r="AH212" s="3477"/>
      <c r="AI212" s="3477"/>
      <c r="AJ212" s="3470"/>
      <c r="AK212" s="3477"/>
      <c r="AL212" s="3472"/>
      <c r="AM212" s="3472"/>
    </row>
    <row r="213" spans="1:39" ht="11.25" customHeight="1">
      <c r="A213" s="3469"/>
      <c r="B213" s="3487"/>
      <c r="C213" s="3129"/>
      <c r="D213" s="3489"/>
      <c r="E213" s="3479"/>
      <c r="F213" s="3480"/>
      <c r="G213" s="3481"/>
      <c r="H213" s="3481"/>
      <c r="I213" s="3481"/>
      <c r="J213" s="3482"/>
      <c r="K213" s="3482"/>
      <c r="L213" s="3482"/>
      <c r="M213" s="3482"/>
      <c r="N213" s="3483"/>
      <c r="O213" s="3481"/>
      <c r="P213" s="3481"/>
      <c r="Q213" s="3477"/>
      <c r="R213" s="3477"/>
      <c r="S213" s="3213"/>
      <c r="T213" s="3129"/>
      <c r="U213" s="3477"/>
      <c r="V213" s="3477"/>
      <c r="W213" s="3477"/>
      <c r="X213" s="3477"/>
      <c r="Y213" s="3477"/>
      <c r="Z213" s="3477"/>
      <c r="AA213" s="3477"/>
      <c r="AB213" s="3477"/>
      <c r="AC213" s="3477"/>
      <c r="AD213" s="3477"/>
      <c r="AE213" s="3477"/>
      <c r="AF213" s="3477"/>
      <c r="AG213" s="3477"/>
      <c r="AH213" s="3477"/>
      <c r="AI213" s="3477"/>
      <c r="AJ213" s="3470"/>
      <c r="AK213" s="3477"/>
      <c r="AL213" s="3472"/>
      <c r="AM213" s="3472"/>
    </row>
    <row r="214" spans="1:39" ht="11.25" customHeight="1">
      <c r="A214" s="3469"/>
      <c r="B214" s="3487"/>
      <c r="C214" s="3129"/>
      <c r="D214" s="3489"/>
      <c r="E214" s="3479"/>
      <c r="F214" s="3480"/>
      <c r="G214" s="3481"/>
      <c r="H214" s="3481"/>
      <c r="I214" s="3481"/>
      <c r="J214" s="3482"/>
      <c r="K214" s="3482"/>
      <c r="L214" s="3482"/>
      <c r="M214" s="3482"/>
      <c r="N214" s="3483"/>
      <c r="O214" s="3481"/>
      <c r="P214" s="3481"/>
      <c r="Q214" s="3477"/>
      <c r="R214" s="3477"/>
      <c r="S214" s="3213"/>
      <c r="T214" s="3129"/>
      <c r="U214" s="3477"/>
      <c r="V214" s="3477"/>
      <c r="W214" s="3477"/>
      <c r="X214" s="3477"/>
      <c r="Y214" s="3477"/>
      <c r="Z214" s="3477"/>
      <c r="AA214" s="3477"/>
      <c r="AB214" s="3477"/>
      <c r="AC214" s="3477"/>
      <c r="AD214" s="3477"/>
      <c r="AE214" s="3477"/>
      <c r="AF214" s="3477"/>
      <c r="AG214" s="3477"/>
      <c r="AH214" s="3477"/>
      <c r="AI214" s="3477"/>
      <c r="AJ214" s="3470"/>
      <c r="AK214" s="3477"/>
      <c r="AL214" s="3472"/>
      <c r="AM214" s="3472"/>
    </row>
    <row r="215" spans="1:39" ht="11.25" customHeight="1">
      <c r="A215" s="3469"/>
      <c r="B215" s="3487"/>
      <c r="C215" s="3129"/>
      <c r="D215" s="3489"/>
      <c r="E215" s="3479"/>
      <c r="F215" s="3480"/>
      <c r="G215" s="3481"/>
      <c r="H215" s="3481"/>
      <c r="I215" s="3481"/>
      <c r="J215" s="3482"/>
      <c r="K215" s="3482"/>
      <c r="L215" s="3482"/>
      <c r="M215" s="3482"/>
      <c r="N215" s="3483"/>
      <c r="O215" s="3481"/>
      <c r="P215" s="3481"/>
      <c r="Q215" s="3477"/>
      <c r="R215" s="3477"/>
      <c r="S215" s="3213"/>
      <c r="T215" s="3129"/>
      <c r="U215" s="3477"/>
      <c r="V215" s="3477"/>
      <c r="W215" s="3477"/>
      <c r="X215" s="3477"/>
      <c r="Y215" s="3477"/>
      <c r="Z215" s="3477"/>
      <c r="AA215" s="3477"/>
      <c r="AB215" s="3477"/>
      <c r="AC215" s="3477"/>
      <c r="AD215" s="3477"/>
      <c r="AE215" s="3477"/>
      <c r="AF215" s="3477"/>
      <c r="AG215" s="3477"/>
      <c r="AH215" s="3477"/>
      <c r="AI215" s="3477"/>
      <c r="AJ215" s="3470"/>
      <c r="AK215" s="3477"/>
      <c r="AL215" s="3472"/>
      <c r="AM215" s="3472"/>
    </row>
    <row r="216" spans="1:39" ht="11.25" customHeight="1">
      <c r="A216" s="3469"/>
      <c r="B216" s="3487"/>
      <c r="C216" s="3129"/>
      <c r="D216" s="3489"/>
      <c r="E216" s="3479"/>
      <c r="F216" s="3480"/>
      <c r="G216" s="3481"/>
      <c r="H216" s="3481"/>
      <c r="I216" s="3481"/>
      <c r="J216" s="3482"/>
      <c r="K216" s="3482"/>
      <c r="L216" s="3482"/>
      <c r="M216" s="3482"/>
      <c r="N216" s="3483"/>
      <c r="O216" s="3481"/>
      <c r="P216" s="3481"/>
      <c r="Q216" s="3477"/>
      <c r="R216" s="3477"/>
      <c r="S216" s="3213"/>
      <c r="T216" s="3129"/>
      <c r="U216" s="3477"/>
      <c r="V216" s="3477"/>
      <c r="W216" s="3477"/>
      <c r="X216" s="3477"/>
      <c r="Y216" s="3477"/>
      <c r="Z216" s="3477"/>
      <c r="AA216" s="3477"/>
      <c r="AB216" s="3477"/>
      <c r="AC216" s="3477"/>
      <c r="AD216" s="3477"/>
      <c r="AE216" s="3477"/>
      <c r="AF216" s="3477"/>
      <c r="AG216" s="3477"/>
      <c r="AH216" s="3477"/>
      <c r="AI216" s="3477"/>
      <c r="AJ216" s="3470"/>
      <c r="AK216" s="3477"/>
      <c r="AL216" s="3472"/>
      <c r="AM216" s="3472"/>
    </row>
    <row r="217" spans="1:39" ht="11.25" customHeight="1">
      <c r="A217" s="3469"/>
      <c r="B217" s="3487"/>
      <c r="C217" s="3129"/>
      <c r="D217" s="3489"/>
      <c r="E217" s="3479"/>
      <c r="F217" s="3480"/>
      <c r="G217" s="3481"/>
      <c r="H217" s="3481"/>
      <c r="I217" s="3481"/>
      <c r="J217" s="3482"/>
      <c r="K217" s="3482"/>
      <c r="L217" s="3482"/>
      <c r="M217" s="3482"/>
      <c r="N217" s="3483"/>
      <c r="O217" s="3481"/>
      <c r="P217" s="3481"/>
      <c r="Q217" s="3477"/>
      <c r="R217" s="3477"/>
      <c r="S217" s="3213"/>
      <c r="T217" s="3129"/>
      <c r="U217" s="3477"/>
      <c r="V217" s="3477"/>
      <c r="W217" s="3477"/>
      <c r="X217" s="3477"/>
      <c r="Y217" s="3477"/>
      <c r="Z217" s="3477"/>
      <c r="AA217" s="3477"/>
      <c r="AB217" s="3477"/>
      <c r="AC217" s="3477"/>
      <c r="AD217" s="3477"/>
      <c r="AE217" s="3477"/>
      <c r="AF217" s="3477"/>
      <c r="AG217" s="3477"/>
      <c r="AH217" s="3477"/>
      <c r="AI217" s="3477"/>
      <c r="AJ217" s="3470"/>
      <c r="AK217" s="3477"/>
      <c r="AL217" s="3472"/>
      <c r="AM217" s="3472"/>
    </row>
    <row r="218" spans="1:39" ht="11.25" customHeight="1">
      <c r="A218" s="3469"/>
      <c r="B218" s="3487"/>
      <c r="C218" s="3129"/>
      <c r="D218" s="3489"/>
      <c r="E218" s="3479"/>
      <c r="F218" s="3480"/>
      <c r="G218" s="3481"/>
      <c r="H218" s="3481"/>
      <c r="I218" s="3481"/>
      <c r="J218" s="3482"/>
      <c r="K218" s="3482"/>
      <c r="L218" s="3482"/>
      <c r="M218" s="3482"/>
      <c r="N218" s="3483"/>
      <c r="O218" s="3481"/>
      <c r="P218" s="3481"/>
      <c r="Q218" s="3477"/>
      <c r="R218" s="3477"/>
      <c r="S218" s="3213"/>
      <c r="T218" s="3129"/>
      <c r="U218" s="3477"/>
      <c r="V218" s="3477"/>
      <c r="W218" s="3477"/>
      <c r="X218" s="3477"/>
      <c r="Y218" s="3477"/>
      <c r="Z218" s="3477"/>
      <c r="AA218" s="3477"/>
      <c r="AB218" s="3477"/>
      <c r="AC218" s="3477"/>
      <c r="AD218" s="3477"/>
      <c r="AE218" s="3477"/>
      <c r="AF218" s="3477"/>
      <c r="AG218" s="3477"/>
      <c r="AH218" s="3477"/>
      <c r="AI218" s="3477"/>
      <c r="AJ218" s="3470"/>
      <c r="AK218" s="3477"/>
      <c r="AL218" s="3472"/>
      <c r="AM218" s="3472"/>
    </row>
    <row r="219" spans="1:39" ht="11.25" customHeight="1">
      <c r="A219" s="3469"/>
      <c r="B219" s="3487"/>
      <c r="C219" s="3129"/>
      <c r="D219" s="3489"/>
      <c r="E219" s="3479"/>
      <c r="F219" s="3480"/>
      <c r="G219" s="3481"/>
      <c r="H219" s="3481"/>
      <c r="I219" s="3481"/>
      <c r="J219" s="3482"/>
      <c r="K219" s="3482"/>
      <c r="L219" s="3482"/>
      <c r="M219" s="3482"/>
      <c r="N219" s="3483"/>
      <c r="O219" s="3481"/>
      <c r="P219" s="3481"/>
      <c r="Q219" s="3477"/>
      <c r="R219" s="3477"/>
      <c r="S219" s="3213"/>
      <c r="T219" s="3129"/>
      <c r="U219" s="3477"/>
      <c r="V219" s="3477"/>
      <c r="W219" s="3477"/>
      <c r="X219" s="3477"/>
      <c r="Y219" s="3477"/>
      <c r="Z219" s="3477"/>
      <c r="AA219" s="3477"/>
      <c r="AB219" s="3477"/>
      <c r="AC219" s="3477"/>
      <c r="AD219" s="3477"/>
      <c r="AE219" s="3477"/>
      <c r="AF219" s="3477"/>
      <c r="AG219" s="3477"/>
      <c r="AH219" s="3477"/>
      <c r="AI219" s="3477"/>
      <c r="AJ219" s="3470"/>
      <c r="AK219" s="3477"/>
      <c r="AL219" s="3472"/>
      <c r="AM219" s="3472"/>
    </row>
    <row r="220" spans="1:39" ht="11.25" customHeight="1">
      <c r="A220" s="3469"/>
      <c r="B220" s="3487"/>
      <c r="C220" s="3129"/>
      <c r="D220" s="3489"/>
      <c r="E220" s="3479"/>
      <c r="F220" s="3480"/>
      <c r="G220" s="3481"/>
      <c r="H220" s="3481"/>
      <c r="I220" s="3481"/>
      <c r="J220" s="3482"/>
      <c r="K220" s="3482"/>
      <c r="L220" s="3482"/>
      <c r="M220" s="3482"/>
      <c r="N220" s="3483"/>
      <c r="O220" s="3481"/>
      <c r="P220" s="3481"/>
      <c r="Q220" s="3477"/>
      <c r="R220" s="3477"/>
      <c r="S220" s="3213"/>
      <c r="T220" s="3129"/>
      <c r="U220" s="3477"/>
      <c r="V220" s="3477"/>
      <c r="W220" s="3477"/>
      <c r="X220" s="3477"/>
      <c r="Y220" s="3477"/>
      <c r="Z220" s="3477"/>
      <c r="AA220" s="3477"/>
      <c r="AB220" s="3477"/>
      <c r="AC220" s="3477"/>
      <c r="AD220" s="3477"/>
      <c r="AE220" s="3477"/>
      <c r="AF220" s="3477"/>
      <c r="AG220" s="3477"/>
      <c r="AH220" s="3477"/>
      <c r="AI220" s="3477"/>
      <c r="AJ220" s="3470"/>
      <c r="AK220" s="3477"/>
      <c r="AL220" s="3472"/>
      <c r="AM220" s="3472"/>
    </row>
    <row r="221" spans="1:39" ht="11.25" customHeight="1">
      <c r="A221" s="3469"/>
      <c r="B221" s="3487"/>
      <c r="C221" s="3129"/>
      <c r="D221" s="3489"/>
      <c r="E221" s="3479"/>
      <c r="F221" s="3480"/>
      <c r="G221" s="3481"/>
      <c r="H221" s="3481"/>
      <c r="I221" s="3481"/>
      <c r="J221" s="3482"/>
      <c r="K221" s="3482"/>
      <c r="L221" s="3482"/>
      <c r="M221" s="3482"/>
      <c r="N221" s="3483"/>
      <c r="O221" s="3481"/>
      <c r="P221" s="3481"/>
      <c r="Q221" s="3477"/>
      <c r="R221" s="3477"/>
      <c r="S221" s="3213"/>
      <c r="T221" s="3129"/>
      <c r="U221" s="3477"/>
      <c r="V221" s="3477"/>
      <c r="W221" s="3477"/>
      <c r="X221" s="3477"/>
      <c r="Y221" s="3477"/>
      <c r="Z221" s="3477"/>
      <c r="AA221" s="3477"/>
      <c r="AB221" s="3477"/>
      <c r="AC221" s="3477"/>
      <c r="AD221" s="3477"/>
      <c r="AE221" s="3477"/>
      <c r="AF221" s="3477"/>
      <c r="AG221" s="3477"/>
      <c r="AH221" s="3477"/>
      <c r="AI221" s="3477"/>
      <c r="AJ221" s="3470"/>
      <c r="AK221" s="3477"/>
      <c r="AL221" s="3472"/>
      <c r="AM221" s="3472"/>
    </row>
    <row r="222" spans="1:39" ht="11.25" customHeight="1">
      <c r="A222" s="3469"/>
      <c r="B222" s="3487"/>
      <c r="C222" s="3129"/>
      <c r="D222" s="3489"/>
      <c r="E222" s="3479"/>
      <c r="F222" s="3480"/>
      <c r="G222" s="3481"/>
      <c r="H222" s="3481"/>
      <c r="I222" s="3481"/>
      <c r="J222" s="3482"/>
      <c r="K222" s="3482"/>
      <c r="L222" s="3482"/>
      <c r="M222" s="3482"/>
      <c r="N222" s="3483"/>
      <c r="O222" s="3481"/>
      <c r="P222" s="3481"/>
      <c r="Q222" s="3477"/>
      <c r="R222" s="3477"/>
      <c r="S222" s="3213"/>
      <c r="T222" s="3129"/>
      <c r="U222" s="3477"/>
      <c r="V222" s="3477"/>
      <c r="W222" s="3477"/>
      <c r="X222" s="3477"/>
      <c r="Y222" s="3477"/>
      <c r="Z222" s="3477"/>
      <c r="AA222" s="3477"/>
      <c r="AB222" s="3477"/>
      <c r="AC222" s="3477"/>
      <c r="AD222" s="3477"/>
      <c r="AE222" s="3477"/>
      <c r="AF222" s="3477"/>
      <c r="AG222" s="3477"/>
      <c r="AH222" s="3477"/>
      <c r="AI222" s="3477"/>
      <c r="AJ222" s="3470"/>
      <c r="AK222" s="3477"/>
      <c r="AL222" s="3472"/>
      <c r="AM222" s="3472"/>
    </row>
    <row r="223" spans="1:39" ht="11.25" customHeight="1">
      <c r="A223" s="3469"/>
      <c r="B223" s="3487"/>
      <c r="C223" s="3129"/>
      <c r="D223" s="3489"/>
      <c r="E223" s="3479"/>
      <c r="F223" s="3480"/>
      <c r="G223" s="3481"/>
      <c r="H223" s="3481"/>
      <c r="I223" s="3481"/>
      <c r="J223" s="3482"/>
      <c r="K223" s="3482"/>
      <c r="L223" s="3482"/>
      <c r="M223" s="3482"/>
      <c r="N223" s="3483"/>
      <c r="O223" s="3481"/>
      <c r="P223" s="3481"/>
      <c r="Q223" s="3477"/>
      <c r="R223" s="3477"/>
      <c r="S223" s="3213"/>
      <c r="T223" s="3129"/>
      <c r="U223" s="3477"/>
      <c r="V223" s="3477"/>
      <c r="W223" s="3477"/>
      <c r="X223" s="3477"/>
      <c r="Y223" s="3477"/>
      <c r="Z223" s="3477"/>
      <c r="AA223" s="3477"/>
      <c r="AB223" s="3477"/>
      <c r="AC223" s="3477"/>
      <c r="AD223" s="3477"/>
      <c r="AE223" s="3477"/>
      <c r="AF223" s="3477"/>
      <c r="AG223" s="3477"/>
      <c r="AH223" s="3477"/>
      <c r="AI223" s="3477"/>
      <c r="AJ223" s="3470"/>
      <c r="AK223" s="3477"/>
      <c r="AL223" s="3472"/>
      <c r="AM223" s="3472"/>
    </row>
    <row r="224" spans="1:39" ht="11.25" customHeight="1">
      <c r="A224" s="3469"/>
      <c r="B224" s="3487"/>
      <c r="C224" s="3129"/>
      <c r="D224" s="3489"/>
      <c r="E224" s="3479"/>
      <c r="F224" s="3480"/>
      <c r="G224" s="3481"/>
      <c r="H224" s="3481"/>
      <c r="I224" s="3481"/>
      <c r="J224" s="3482"/>
      <c r="K224" s="3482"/>
      <c r="L224" s="3482"/>
      <c r="M224" s="3482"/>
      <c r="N224" s="3483"/>
      <c r="O224" s="3481"/>
      <c r="P224" s="3481"/>
      <c r="Q224" s="3477"/>
      <c r="R224" s="3477"/>
      <c r="S224" s="3213"/>
      <c r="T224" s="3129"/>
      <c r="U224" s="3477"/>
      <c r="V224" s="3477"/>
      <c r="W224" s="3477"/>
      <c r="X224" s="3477"/>
      <c r="Y224" s="3477"/>
      <c r="Z224" s="3477"/>
      <c r="AA224" s="3477"/>
      <c r="AB224" s="3477"/>
      <c r="AC224" s="3477"/>
      <c r="AD224" s="3477"/>
      <c r="AE224" s="3477"/>
      <c r="AF224" s="3477"/>
      <c r="AG224" s="3477"/>
      <c r="AH224" s="3477"/>
      <c r="AI224" s="3477"/>
      <c r="AJ224" s="3470"/>
      <c r="AK224" s="3477"/>
      <c r="AL224" s="3472"/>
      <c r="AM224" s="3472"/>
    </row>
    <row r="225" spans="1:39" ht="11.25" customHeight="1">
      <c r="A225" s="3469"/>
      <c r="B225" s="3487"/>
      <c r="C225" s="3129"/>
      <c r="D225" s="3489"/>
      <c r="E225" s="3479"/>
      <c r="F225" s="3480"/>
      <c r="G225" s="3481"/>
      <c r="H225" s="3481"/>
      <c r="I225" s="3481"/>
      <c r="J225" s="3482"/>
      <c r="K225" s="3482"/>
      <c r="L225" s="3482"/>
      <c r="M225" s="3482"/>
      <c r="N225" s="3483"/>
      <c r="O225" s="3481"/>
      <c r="P225" s="3481"/>
      <c r="Q225" s="3477"/>
      <c r="R225" s="3477"/>
      <c r="S225" s="3213"/>
      <c r="T225" s="3129"/>
      <c r="U225" s="3477"/>
      <c r="V225" s="3477"/>
      <c r="W225" s="3477"/>
      <c r="X225" s="3477"/>
      <c r="Y225" s="3477"/>
      <c r="Z225" s="3477"/>
      <c r="AA225" s="3477"/>
      <c r="AB225" s="3477"/>
      <c r="AC225" s="3477"/>
      <c r="AD225" s="3477"/>
      <c r="AE225" s="3477"/>
      <c r="AF225" s="3477"/>
      <c r="AG225" s="3477"/>
      <c r="AH225" s="3477"/>
      <c r="AI225" s="3477"/>
      <c r="AJ225" s="3470"/>
      <c r="AK225" s="3477"/>
      <c r="AL225" s="3472"/>
      <c r="AM225" s="3472"/>
    </row>
    <row r="226" spans="1:39" ht="11.25" customHeight="1">
      <c r="A226" s="3469"/>
      <c r="B226" s="3487"/>
      <c r="C226" s="3129"/>
      <c r="D226" s="3489"/>
      <c r="E226" s="3479"/>
      <c r="F226" s="3480"/>
      <c r="G226" s="3481"/>
      <c r="H226" s="3481"/>
      <c r="I226" s="3481"/>
      <c r="J226" s="3482"/>
      <c r="K226" s="3482"/>
      <c r="L226" s="3482"/>
      <c r="M226" s="3482"/>
      <c r="N226" s="3483"/>
      <c r="O226" s="3481"/>
      <c r="P226" s="3481"/>
      <c r="Q226" s="3477"/>
      <c r="R226" s="3477"/>
      <c r="S226" s="3213"/>
      <c r="T226" s="3129"/>
      <c r="U226" s="3477"/>
      <c r="V226" s="3477"/>
      <c r="W226" s="3477"/>
      <c r="X226" s="3477"/>
      <c r="Y226" s="3477"/>
      <c r="Z226" s="3477"/>
      <c r="AA226" s="3477"/>
      <c r="AB226" s="3477"/>
      <c r="AC226" s="3477"/>
      <c r="AD226" s="3477"/>
      <c r="AE226" s="3477"/>
      <c r="AF226" s="3477"/>
      <c r="AG226" s="3477"/>
      <c r="AH226" s="3477"/>
      <c r="AI226" s="3477"/>
      <c r="AJ226" s="3470"/>
      <c r="AK226" s="3477"/>
      <c r="AL226" s="3472"/>
      <c r="AM226" s="3472"/>
    </row>
    <row r="227" spans="1:39" ht="11.25" customHeight="1">
      <c r="A227" s="3469"/>
      <c r="B227" s="3487"/>
      <c r="C227" s="3129"/>
      <c r="D227" s="3489"/>
      <c r="E227" s="3479"/>
      <c r="F227" s="3480"/>
      <c r="G227" s="3481"/>
      <c r="H227" s="3481"/>
      <c r="I227" s="3481"/>
      <c r="J227" s="3482"/>
      <c r="K227" s="3482"/>
      <c r="L227" s="3482"/>
      <c r="M227" s="3482"/>
      <c r="N227" s="3483"/>
      <c r="O227" s="3481"/>
      <c r="P227" s="3481"/>
      <c r="Q227" s="3477"/>
      <c r="R227" s="3477"/>
      <c r="S227" s="3213"/>
      <c r="T227" s="3129"/>
      <c r="U227" s="3477"/>
      <c r="V227" s="3477"/>
      <c r="W227" s="3477"/>
      <c r="X227" s="3477"/>
      <c r="Y227" s="3477"/>
      <c r="Z227" s="3477"/>
      <c r="AA227" s="3477"/>
      <c r="AB227" s="3477"/>
      <c r="AC227" s="3477"/>
      <c r="AD227" s="3477"/>
      <c r="AE227" s="3477"/>
      <c r="AF227" s="3477"/>
      <c r="AG227" s="3477"/>
      <c r="AH227" s="3477"/>
      <c r="AI227" s="3477"/>
      <c r="AJ227" s="3470"/>
      <c r="AK227" s="3477"/>
      <c r="AL227" s="3472"/>
      <c r="AM227" s="3472"/>
    </row>
    <row r="228" spans="1:39" ht="11.25" customHeight="1">
      <c r="A228" s="6334">
        <v>42</v>
      </c>
      <c r="B228" s="6334"/>
      <c r="C228" s="6334"/>
      <c r="D228" s="6334"/>
      <c r="E228" s="6334"/>
      <c r="F228" s="6334"/>
      <c r="G228" s="6334"/>
      <c r="H228" s="6334"/>
      <c r="I228" s="6334"/>
      <c r="J228" s="6334"/>
      <c r="K228" s="6334"/>
      <c r="L228" s="6334"/>
      <c r="M228" s="6334"/>
      <c r="N228" s="6334"/>
      <c r="O228" s="6334"/>
      <c r="P228" s="6334"/>
      <c r="Q228" s="6334"/>
      <c r="R228" s="6334"/>
      <c r="S228" s="6334"/>
      <c r="T228" s="6334"/>
      <c r="U228" s="6334"/>
      <c r="V228" s="6334"/>
      <c r="W228" s="6334"/>
      <c r="X228" s="6334"/>
      <c r="Y228" s="6334"/>
      <c r="Z228" s="6334"/>
      <c r="AA228" s="6334"/>
      <c r="AB228" s="6334"/>
      <c r="AC228" s="6334"/>
      <c r="AD228" s="6334"/>
      <c r="AE228" s="6334"/>
      <c r="AF228" s="6334"/>
      <c r="AG228" s="6334"/>
      <c r="AH228" s="6334"/>
      <c r="AI228" s="6334"/>
      <c r="AJ228" s="6334"/>
      <c r="AK228" s="6334"/>
      <c r="AL228" s="3472"/>
      <c r="AM228" s="3472"/>
    </row>
    <row r="229" spans="1:39" ht="11.25" customHeight="1">
      <c r="A229" s="3466"/>
      <c r="AL229" s="3472"/>
      <c r="AM229" s="3472"/>
    </row>
    <row r="230" spans="1:39" ht="15" customHeight="1">
      <c r="A230" s="3469"/>
      <c r="B230" s="6164" t="s">
        <v>6728</v>
      </c>
      <c r="C230" s="6165"/>
      <c r="D230" s="6165"/>
      <c r="E230" s="6165"/>
      <c r="F230" s="6165"/>
      <c r="G230" s="6166"/>
      <c r="H230" s="6170" t="s">
        <v>449</v>
      </c>
      <c r="I230" s="6171"/>
      <c r="J230" s="3473"/>
      <c r="K230" s="3474" t="s">
        <v>1806</v>
      </c>
      <c r="L230" s="3473"/>
      <c r="M230" s="3473"/>
      <c r="O230" s="3470"/>
      <c r="P230" s="3470"/>
      <c r="Q230" s="3470"/>
      <c r="R230" s="3471"/>
      <c r="S230" s="3471"/>
      <c r="T230" s="3471"/>
      <c r="U230" s="3471"/>
      <c r="V230" s="3471"/>
      <c r="W230" s="3471"/>
      <c r="X230" s="3471"/>
      <c r="Y230" s="3471"/>
      <c r="Z230" s="3471"/>
      <c r="AA230" s="3471"/>
      <c r="AB230" s="3471"/>
      <c r="AC230" s="3471"/>
      <c r="AD230" s="3471"/>
      <c r="AE230" s="3471"/>
      <c r="AF230" s="3471"/>
      <c r="AG230" s="3471"/>
      <c r="AH230" s="3471"/>
      <c r="AI230" s="3471"/>
      <c r="AJ230" s="3471"/>
      <c r="AK230" s="3471"/>
      <c r="AL230" s="3470"/>
      <c r="AM230" s="3472"/>
    </row>
    <row r="231" spans="1:39" ht="15" customHeight="1">
      <c r="A231" s="3469"/>
      <c r="B231" s="6167"/>
      <c r="C231" s="6168"/>
      <c r="D231" s="6168"/>
      <c r="E231" s="6168"/>
      <c r="F231" s="6168"/>
      <c r="G231" s="6169"/>
      <c r="H231" s="6172"/>
      <c r="I231" s="6173"/>
      <c r="J231" s="3475"/>
      <c r="K231" s="3124" t="s">
        <v>1807</v>
      </c>
      <c r="L231" s="3475"/>
      <c r="M231" s="3475"/>
      <c r="O231" s="3470"/>
      <c r="P231" s="3470"/>
      <c r="Q231" s="3470"/>
      <c r="R231" s="3471"/>
      <c r="S231" s="3471"/>
      <c r="T231" s="3471"/>
      <c r="U231" s="3471"/>
      <c r="V231" s="3471"/>
      <c r="W231" s="3471"/>
      <c r="X231" s="3471"/>
      <c r="Y231" s="3471"/>
      <c r="Z231" s="3471"/>
      <c r="AA231" s="3471"/>
      <c r="AB231" s="3471"/>
      <c r="AC231" s="3471"/>
      <c r="AD231" s="3471"/>
      <c r="AE231" s="3471"/>
      <c r="AF231" s="3471"/>
      <c r="AG231" s="3471"/>
      <c r="AH231" s="3471"/>
      <c r="AI231" s="3471"/>
      <c r="AJ231" s="3471"/>
      <c r="AK231" s="3471"/>
      <c r="AL231" s="3470"/>
      <c r="AM231" s="3472"/>
    </row>
    <row r="232" spans="1:39" ht="11.25" customHeight="1">
      <c r="A232" s="3469"/>
      <c r="B232" s="3487"/>
      <c r="C232" s="3129"/>
      <c r="D232" s="3489"/>
      <c r="E232" s="3479"/>
      <c r="F232" s="3480"/>
      <c r="G232" s="3481"/>
      <c r="H232" s="3481"/>
      <c r="I232" s="3481"/>
      <c r="J232" s="3482"/>
      <c r="K232" s="3482"/>
      <c r="L232" s="3482"/>
      <c r="M232" s="3482"/>
      <c r="N232" s="3483"/>
      <c r="O232" s="3481"/>
      <c r="P232" s="3481"/>
      <c r="Q232" s="3477"/>
      <c r="R232" s="3477"/>
      <c r="S232" s="3213"/>
      <c r="T232" s="3129"/>
      <c r="U232" s="3477"/>
      <c r="V232" s="3477"/>
      <c r="W232" s="3477"/>
      <c r="X232" s="3477"/>
      <c r="Y232" s="3477"/>
      <c r="Z232" s="3477"/>
      <c r="AA232" s="3477"/>
      <c r="AB232" s="3477"/>
      <c r="AC232" s="3477"/>
      <c r="AD232" s="3477"/>
      <c r="AE232" s="3477"/>
      <c r="AF232" s="3477"/>
      <c r="AG232" s="3477"/>
      <c r="AH232" s="3477"/>
      <c r="AI232" s="3477"/>
      <c r="AJ232" s="3470"/>
      <c r="AK232" s="3477"/>
      <c r="AL232" s="3472"/>
      <c r="AM232" s="3472"/>
    </row>
    <row r="234" spans="1:39" s="3490" customFormat="1" ht="11.25" customHeight="1">
      <c r="A234" s="3476" t="s">
        <v>735</v>
      </c>
      <c r="B234" s="3477"/>
      <c r="C234" s="3478" t="s">
        <v>814</v>
      </c>
      <c r="D234" s="3477"/>
      <c r="E234" s="3477"/>
      <c r="F234" s="3477"/>
      <c r="G234" s="3477"/>
      <c r="H234" s="3477"/>
      <c r="I234" s="3477"/>
      <c r="J234" s="3477"/>
      <c r="K234" s="3477"/>
      <c r="L234" s="3477"/>
      <c r="M234" s="3477"/>
      <c r="N234" s="3477"/>
      <c r="O234" s="3477"/>
      <c r="P234" s="3477"/>
      <c r="Q234" s="3477"/>
      <c r="R234" s="3478"/>
      <c r="S234" s="3478"/>
      <c r="T234" s="3478"/>
      <c r="U234" s="3489"/>
      <c r="V234" s="3489"/>
      <c r="W234" s="3489"/>
      <c r="X234" s="3489"/>
      <c r="Y234" s="3489"/>
      <c r="Z234" s="3489"/>
      <c r="AA234" s="3489"/>
      <c r="AB234" s="3489"/>
      <c r="AC234" s="3489"/>
      <c r="AD234" s="3489"/>
      <c r="AE234" s="3489"/>
      <c r="AF234" s="3489"/>
      <c r="AG234" s="3489"/>
      <c r="AH234" s="3489"/>
      <c r="AI234" s="3489"/>
      <c r="AJ234" s="3489"/>
      <c r="AK234" s="3489"/>
      <c r="AL234" s="3489"/>
      <c r="AM234" s="3477"/>
    </row>
    <row r="235" spans="1:39" s="3490" customFormat="1" ht="11.25" customHeight="1">
      <c r="A235" s="3485"/>
      <c r="B235" s="3477"/>
      <c r="C235" s="3486" t="s">
        <v>815</v>
      </c>
      <c r="D235" s="3477"/>
      <c r="E235" s="3477"/>
      <c r="F235" s="3477"/>
      <c r="G235" s="3477"/>
      <c r="H235" s="3477"/>
      <c r="I235" s="3477"/>
      <c r="J235" s="3477"/>
      <c r="K235" s="3477"/>
      <c r="L235" s="3477"/>
      <c r="M235" s="3477"/>
      <c r="N235" s="3477"/>
      <c r="O235" s="3477"/>
      <c r="P235" s="3477"/>
      <c r="Q235" s="3477"/>
      <c r="R235" s="3478"/>
      <c r="S235" s="3478"/>
      <c r="T235" s="3478"/>
      <c r="U235" s="3489"/>
      <c r="V235" s="3489"/>
      <c r="W235" s="3489"/>
      <c r="X235" s="3489"/>
      <c r="Y235" s="3489"/>
      <c r="Z235" s="3489"/>
      <c r="AA235" s="3489"/>
      <c r="AB235" s="3489"/>
      <c r="AC235" s="3489"/>
      <c r="AD235" s="3489"/>
      <c r="AE235" s="3489"/>
      <c r="AF235" s="3489"/>
      <c r="AG235" s="3477"/>
      <c r="AH235" s="3477"/>
      <c r="AI235" s="3499" t="s">
        <v>133</v>
      </c>
      <c r="AJ235" s="3466"/>
      <c r="AK235" s="3489"/>
      <c r="AL235" s="3489"/>
      <c r="AM235" s="3477"/>
    </row>
    <row r="236" spans="1:39" ht="11.25" customHeight="1">
      <c r="A236" s="3469"/>
      <c r="B236" s="3487"/>
      <c r="C236" s="3472"/>
      <c r="D236" s="3472"/>
      <c r="E236" s="3472"/>
      <c r="F236" s="3472"/>
      <c r="G236" s="3472"/>
      <c r="H236" s="3472"/>
      <c r="I236" s="3472"/>
      <c r="J236" s="3472"/>
      <c r="K236" s="3472"/>
      <c r="L236" s="3472"/>
      <c r="M236" s="3472"/>
      <c r="N236" s="3472"/>
      <c r="O236" s="3472"/>
      <c r="P236" s="3472"/>
      <c r="Q236" s="3669"/>
      <c r="R236" s="3472"/>
      <c r="S236" s="3472"/>
      <c r="T236" s="3472"/>
      <c r="U236" s="3472"/>
      <c r="V236" s="3472"/>
      <c r="W236" s="3472"/>
      <c r="X236" s="3472"/>
      <c r="Y236" s="3472"/>
      <c r="Z236" s="3472"/>
      <c r="AA236" s="3472"/>
      <c r="AB236" s="3472"/>
      <c r="AC236" s="3472"/>
      <c r="AD236" s="3472"/>
      <c r="AE236" s="3472"/>
      <c r="AF236" s="3472"/>
      <c r="AG236" s="3477"/>
      <c r="AH236" s="3477"/>
      <c r="AI236" s="3686" t="s">
        <v>134</v>
      </c>
      <c r="AK236" s="3472"/>
      <c r="AL236" s="3472"/>
      <c r="AM236" s="3472"/>
    </row>
    <row r="237" spans="1:39" ht="11.25" customHeight="1">
      <c r="A237" s="3469"/>
      <c r="B237" s="3487"/>
      <c r="C237" s="3272"/>
      <c r="D237" s="3687"/>
      <c r="E237" s="3491"/>
      <c r="F237" s="3491"/>
      <c r="G237" s="3479"/>
      <c r="H237" s="3479"/>
      <c r="I237" s="3272"/>
      <c r="J237" s="3687"/>
      <c r="K237" s="3483"/>
      <c r="L237" s="3491"/>
      <c r="M237" s="3491"/>
      <c r="N237" s="3491"/>
      <c r="Q237" s="3477"/>
      <c r="R237" s="3477"/>
      <c r="S237" s="3472"/>
      <c r="T237" s="3472"/>
      <c r="U237" s="3477"/>
      <c r="V237" s="3477"/>
      <c r="W237" s="3477"/>
      <c r="X237" s="3477"/>
      <c r="Y237" s="3477"/>
      <c r="Z237" s="3477"/>
      <c r="AF237" s="3477"/>
      <c r="AG237" s="3477"/>
      <c r="AH237" s="3477"/>
      <c r="AI237" s="3499" t="s">
        <v>91</v>
      </c>
      <c r="AK237" s="3477"/>
      <c r="AL237" s="3472"/>
      <c r="AM237" s="3472"/>
    </row>
    <row r="238" spans="1:39" ht="11.25" customHeight="1">
      <c r="A238" s="3469"/>
      <c r="B238" s="3487"/>
      <c r="C238" s="3548"/>
      <c r="D238" s="3213"/>
      <c r="E238" s="3488"/>
      <c r="F238" s="3481"/>
      <c r="G238" s="3479"/>
      <c r="H238" s="3479"/>
      <c r="I238" s="3479"/>
      <c r="J238" s="3272"/>
      <c r="K238" s="3272"/>
      <c r="L238" s="3272"/>
      <c r="M238" s="3272"/>
      <c r="N238" s="3272"/>
      <c r="O238" s="3479"/>
      <c r="P238" s="3479"/>
      <c r="Q238" s="3477"/>
      <c r="R238" s="3477"/>
      <c r="S238" s="3472"/>
      <c r="T238" s="3472"/>
      <c r="U238" s="3477"/>
      <c r="V238" s="3477"/>
      <c r="W238" s="3477"/>
      <c r="X238" s="3477"/>
      <c r="Y238" s="3477"/>
      <c r="Z238" s="3477"/>
      <c r="AF238" s="3477"/>
      <c r="AG238" s="3477"/>
      <c r="AH238" s="3477"/>
      <c r="AI238" s="6301">
        <v>3701</v>
      </c>
      <c r="AJ238" s="6301"/>
      <c r="AK238" s="3477"/>
      <c r="AL238" s="3472"/>
      <c r="AM238" s="3472"/>
    </row>
    <row r="239" spans="1:39">
      <c r="A239" s="3469"/>
      <c r="B239" s="3487"/>
      <c r="C239" s="3129" t="s">
        <v>86</v>
      </c>
      <c r="D239" s="3489" t="s">
        <v>816</v>
      </c>
      <c r="E239" s="3488"/>
      <c r="F239" s="3481"/>
      <c r="G239" s="3479"/>
      <c r="H239" s="3479"/>
      <c r="I239" s="3479"/>
      <c r="J239" s="3272"/>
      <c r="K239" s="3272"/>
      <c r="L239" s="3272"/>
      <c r="M239" s="3272"/>
      <c r="N239" s="3272"/>
      <c r="O239" s="3479"/>
      <c r="P239" s="3479"/>
      <c r="Q239" s="3477"/>
      <c r="R239" s="3477"/>
      <c r="S239" s="3472"/>
      <c r="T239" s="3472"/>
      <c r="U239" s="3477"/>
      <c r="V239" s="3477"/>
      <c r="W239" s="3477"/>
      <c r="X239" s="3477"/>
      <c r="Y239" s="3477"/>
      <c r="Z239" s="3477"/>
      <c r="AF239" s="3477"/>
      <c r="AG239" s="6313">
        <v>23</v>
      </c>
      <c r="AH239" s="6180"/>
      <c r="AI239" s="6181"/>
      <c r="AJ239" s="6182"/>
      <c r="AK239" s="3477"/>
      <c r="AL239" s="3472"/>
      <c r="AM239" s="3472"/>
    </row>
    <row r="240" spans="1:39" ht="11.25" customHeight="1">
      <c r="A240" s="3469"/>
      <c r="B240" s="3487"/>
      <c r="C240" s="3548"/>
      <c r="D240" s="3519" t="s">
        <v>817</v>
      </c>
      <c r="E240" s="3488"/>
      <c r="F240" s="3481"/>
      <c r="G240" s="3479"/>
      <c r="H240" s="3479"/>
      <c r="I240" s="3479"/>
      <c r="J240" s="3272"/>
      <c r="K240" s="3272"/>
      <c r="L240" s="3272"/>
      <c r="M240" s="3272"/>
      <c r="N240" s="3272"/>
      <c r="O240" s="3479"/>
      <c r="P240" s="3479"/>
      <c r="Q240" s="3477"/>
      <c r="R240" s="3477"/>
      <c r="S240" s="3472"/>
      <c r="T240" s="3472"/>
      <c r="U240" s="3477"/>
      <c r="V240" s="3477"/>
      <c r="W240" s="3477"/>
      <c r="X240" s="3477"/>
      <c r="Y240" s="3477"/>
      <c r="Z240" s="3477"/>
      <c r="AA240" s="3272"/>
      <c r="AB240" s="3272"/>
      <c r="AC240" s="3272"/>
      <c r="AD240" s="3272"/>
      <c r="AE240" s="3272"/>
      <c r="AF240" s="3477"/>
      <c r="AG240" s="6313"/>
      <c r="AH240" s="6183"/>
      <c r="AI240" s="6184"/>
      <c r="AJ240" s="6185"/>
      <c r="AK240" s="3477"/>
      <c r="AL240" s="3472"/>
      <c r="AM240" s="3472"/>
    </row>
    <row r="241" spans="1:39" ht="11.25" customHeight="1">
      <c r="A241" s="3469"/>
      <c r="B241" s="3487"/>
      <c r="C241" s="3548"/>
      <c r="D241" s="3213"/>
      <c r="E241" s="3488"/>
      <c r="F241" s="3481"/>
      <c r="G241" s="3479"/>
      <c r="H241" s="3479"/>
      <c r="I241" s="3479"/>
      <c r="J241" s="3272"/>
      <c r="K241" s="3272"/>
      <c r="L241" s="3272"/>
      <c r="M241" s="3272"/>
      <c r="N241" s="3272"/>
      <c r="O241" s="3479"/>
      <c r="P241" s="3479"/>
      <c r="Q241" s="3477"/>
      <c r="R241" s="3477"/>
      <c r="S241" s="3472"/>
      <c r="T241" s="3472"/>
      <c r="U241" s="3477"/>
      <c r="V241" s="3477"/>
      <c r="W241" s="3477"/>
      <c r="X241" s="3477"/>
      <c r="Y241" s="3477"/>
      <c r="Z241" s="3477"/>
      <c r="AA241" s="3272"/>
      <c r="AB241" s="3272"/>
      <c r="AC241" s="3272"/>
      <c r="AD241" s="3272"/>
      <c r="AE241" s="3272"/>
      <c r="AG241" s="3477"/>
      <c r="AH241" s="3485"/>
      <c r="AI241" s="3485"/>
      <c r="AJ241" s="3485"/>
      <c r="AK241" s="3477"/>
      <c r="AL241" s="3472"/>
      <c r="AM241" s="3472"/>
    </row>
    <row r="242" spans="1:39" ht="11.25" customHeight="1">
      <c r="A242" s="3469"/>
      <c r="B242" s="3487"/>
      <c r="C242" s="3129" t="s">
        <v>89</v>
      </c>
      <c r="D242" s="3489" t="s">
        <v>818</v>
      </c>
      <c r="E242" s="3488"/>
      <c r="F242" s="3481"/>
      <c r="G242" s="3479"/>
      <c r="H242" s="3479"/>
      <c r="I242" s="3479"/>
      <c r="J242" s="3272"/>
      <c r="K242" s="3272"/>
      <c r="L242" s="3272"/>
      <c r="M242" s="3272"/>
      <c r="N242" s="3272"/>
      <c r="O242" s="3479"/>
      <c r="P242" s="3479"/>
      <c r="Q242" s="3477"/>
      <c r="R242" s="3477"/>
      <c r="S242" s="3472"/>
      <c r="T242" s="3472"/>
      <c r="U242" s="3477"/>
      <c r="V242" s="3477"/>
      <c r="W242" s="3477"/>
      <c r="X242" s="3477"/>
      <c r="Y242" s="3477"/>
      <c r="Z242" s="3477"/>
      <c r="AA242" s="3272"/>
      <c r="AB242" s="3272"/>
      <c r="AC242" s="3272"/>
      <c r="AD242" s="3272"/>
      <c r="AE242" s="3272"/>
      <c r="AG242" s="6313">
        <v>24</v>
      </c>
      <c r="AH242" s="6180"/>
      <c r="AI242" s="6181"/>
      <c r="AJ242" s="6182"/>
      <c r="AK242" s="3477"/>
      <c r="AL242" s="3472"/>
      <c r="AM242" s="3472"/>
    </row>
    <row r="243" spans="1:39" ht="11.25" customHeight="1">
      <c r="A243" s="3469"/>
      <c r="B243" s="3487"/>
      <c r="D243" s="3642" t="s">
        <v>819</v>
      </c>
      <c r="E243" s="3488"/>
      <c r="F243" s="3481"/>
      <c r="G243" s="3479"/>
      <c r="H243" s="3479"/>
      <c r="I243" s="3479"/>
      <c r="J243" s="3272"/>
      <c r="K243" s="3272"/>
      <c r="L243" s="3272"/>
      <c r="M243" s="3272"/>
      <c r="N243" s="3272"/>
      <c r="O243" s="3479"/>
      <c r="P243" s="3479"/>
      <c r="Q243" s="3477"/>
      <c r="R243" s="3477"/>
      <c r="S243" s="3472"/>
      <c r="T243" s="3472"/>
      <c r="U243" s="3477"/>
      <c r="V243" s="3477"/>
      <c r="W243" s="3477"/>
      <c r="X243" s="3477"/>
      <c r="Y243" s="3477"/>
      <c r="Z243" s="3477"/>
      <c r="AA243" s="3272"/>
      <c r="AB243" s="3272"/>
      <c r="AC243" s="3272"/>
      <c r="AD243" s="3272"/>
      <c r="AE243" s="3272"/>
      <c r="AG243" s="6313"/>
      <c r="AH243" s="6183"/>
      <c r="AI243" s="6184"/>
      <c r="AJ243" s="6185"/>
      <c r="AK243" s="3477"/>
      <c r="AL243" s="3472"/>
      <c r="AM243" s="3472"/>
    </row>
    <row r="244" spans="1:39">
      <c r="A244" s="3659"/>
      <c r="B244" s="3657"/>
      <c r="C244" s="3657"/>
      <c r="D244" s="3657"/>
      <c r="E244" s="3657"/>
      <c r="F244" s="3657"/>
      <c r="G244" s="3657"/>
      <c r="H244" s="3657"/>
      <c r="I244" s="3657"/>
      <c r="J244" s="3657"/>
      <c r="K244" s="3657"/>
      <c r="L244" s="3657"/>
      <c r="M244" s="3657"/>
      <c r="N244" s="3657"/>
      <c r="O244" s="3657"/>
      <c r="P244" s="3657"/>
      <c r="Q244" s="3657"/>
      <c r="R244" s="3657"/>
      <c r="S244" s="3657"/>
      <c r="T244" s="3657"/>
      <c r="U244" s="3657"/>
      <c r="V244" s="3657"/>
      <c r="W244" s="3657"/>
      <c r="X244" s="3657"/>
      <c r="Y244" s="3657"/>
      <c r="Z244" s="3657"/>
      <c r="AA244" s="3657"/>
      <c r="AB244" s="3657"/>
      <c r="AC244" s="3657"/>
      <c r="AD244" s="3657"/>
      <c r="AE244" s="3657"/>
      <c r="AF244" s="3657"/>
      <c r="AG244" s="3657"/>
      <c r="AH244" s="3657"/>
      <c r="AI244" s="3657"/>
      <c r="AJ244" s="3657"/>
      <c r="AK244" s="3657"/>
    </row>
    <row r="246" spans="1:39" s="3490" customFormat="1" ht="11.25" customHeight="1">
      <c r="A246" s="3476" t="s">
        <v>736</v>
      </c>
      <c r="B246" s="3477"/>
      <c r="C246" s="3478" t="s">
        <v>4773</v>
      </c>
      <c r="D246" s="3477"/>
      <c r="E246" s="3477"/>
      <c r="F246" s="3477"/>
      <c r="G246" s="3477"/>
      <c r="H246" s="3477"/>
      <c r="I246" s="3477"/>
      <c r="J246" s="3477"/>
      <c r="K246" s="3477"/>
      <c r="L246" s="3477"/>
      <c r="M246" s="3477"/>
      <c r="N246" s="3477"/>
      <c r="O246" s="3477"/>
      <c r="P246" s="3477"/>
      <c r="Q246" s="3477"/>
      <c r="R246" s="3478"/>
      <c r="S246" s="3478"/>
      <c r="T246" s="3478"/>
      <c r="U246" s="3489"/>
      <c r="V246" s="3489"/>
      <c r="W246" s="3489"/>
      <c r="X246" s="3489"/>
      <c r="Y246" s="3489"/>
      <c r="Z246" s="3489"/>
      <c r="AA246" s="3489"/>
      <c r="AB246" s="3489"/>
      <c r="AC246" s="3489"/>
      <c r="AD246" s="3489"/>
      <c r="AE246" s="3489"/>
      <c r="AF246" s="3489"/>
      <c r="AG246" s="3489"/>
      <c r="AH246" s="3489"/>
      <c r="AI246" s="3489"/>
      <c r="AJ246" s="3489"/>
      <c r="AK246" s="3489"/>
      <c r="AL246" s="3489"/>
      <c r="AM246" s="3477"/>
    </row>
    <row r="247" spans="1:39" s="3490" customFormat="1" ht="11.25" customHeight="1">
      <c r="A247" s="3485"/>
      <c r="B247" s="3477"/>
      <c r="C247" s="3486" t="s">
        <v>4774</v>
      </c>
      <c r="D247" s="3477"/>
      <c r="E247" s="3477"/>
      <c r="F247" s="3477"/>
      <c r="G247" s="3477"/>
      <c r="H247" s="3477"/>
      <c r="I247" s="3477"/>
      <c r="J247" s="3477"/>
      <c r="K247" s="3477"/>
      <c r="L247" s="3477"/>
      <c r="M247" s="3477"/>
      <c r="N247" s="3477"/>
      <c r="O247" s="3477"/>
      <c r="P247" s="3477"/>
      <c r="Q247" s="3477"/>
      <c r="R247" s="3478"/>
      <c r="S247" s="3478"/>
      <c r="T247" s="3478"/>
      <c r="U247" s="3489"/>
      <c r="V247" s="3489"/>
      <c r="W247" s="3489"/>
      <c r="X247" s="3489"/>
      <c r="Y247" s="3489"/>
      <c r="Z247" s="3489"/>
      <c r="AA247" s="3489"/>
      <c r="AB247" s="3489"/>
      <c r="AC247" s="3489"/>
      <c r="AD247" s="3489"/>
      <c r="AE247" s="3489"/>
      <c r="AF247" s="3489"/>
      <c r="AG247" s="3489"/>
      <c r="AH247" s="3489"/>
      <c r="AI247" s="3489"/>
      <c r="AJ247" s="3489"/>
      <c r="AK247" s="3489"/>
      <c r="AL247" s="3489"/>
      <c r="AM247" s="3477"/>
    </row>
    <row r="248" spans="1:39" ht="6" customHeight="1">
      <c r="A248" s="3469"/>
      <c r="B248" s="3487"/>
      <c r="C248" s="3472"/>
      <c r="D248" s="3472"/>
      <c r="E248" s="3472"/>
      <c r="F248" s="3472"/>
      <c r="G248" s="3472"/>
      <c r="H248" s="3472"/>
      <c r="I248" s="3472"/>
      <c r="J248" s="3472"/>
      <c r="K248" s="3472"/>
      <c r="L248" s="3472"/>
      <c r="M248" s="3472"/>
      <c r="N248" s="3472"/>
      <c r="O248" s="3472"/>
      <c r="P248" s="3472"/>
      <c r="Q248" s="3669"/>
      <c r="R248" s="3472"/>
      <c r="S248" s="3472"/>
      <c r="T248" s="3472"/>
      <c r="U248" s="3472"/>
      <c r="V248" s="3472"/>
      <c r="W248" s="3472"/>
      <c r="X248" s="3472"/>
      <c r="Y248" s="3472"/>
      <c r="Z248" s="3472"/>
      <c r="AA248" s="3472"/>
      <c r="AB248" s="3472"/>
      <c r="AC248" s="3472"/>
      <c r="AD248" s="3472"/>
      <c r="AE248" s="3472"/>
      <c r="AF248" s="3472"/>
      <c r="AG248" s="3472"/>
      <c r="AH248" s="3472"/>
      <c r="AI248" s="3472"/>
      <c r="AJ248" s="3472"/>
      <c r="AK248" s="3472"/>
      <c r="AL248" s="3472"/>
      <c r="AM248" s="3472"/>
    </row>
    <row r="249" spans="1:39" ht="11.25" customHeight="1">
      <c r="A249" s="3469"/>
      <c r="B249" s="3487"/>
      <c r="C249" s="6248">
        <v>370140</v>
      </c>
      <c r="D249" s="6248"/>
      <c r="E249" s="3488"/>
      <c r="F249" s="3481"/>
      <c r="G249" s="3479"/>
      <c r="H249" s="3479"/>
      <c r="I249" s="3479"/>
      <c r="J249" s="3272"/>
      <c r="K249" s="3272"/>
      <c r="L249" s="3272"/>
      <c r="M249" s="3272"/>
      <c r="N249" s="3272"/>
      <c r="O249" s="3479"/>
      <c r="P249" s="3479"/>
      <c r="Q249" s="3477"/>
      <c r="R249" s="3477"/>
      <c r="S249" s="3472"/>
      <c r="T249" s="3472"/>
      <c r="U249" s="3477"/>
      <c r="V249" s="3477"/>
      <c r="W249" s="3477"/>
      <c r="X249" s="3477"/>
      <c r="Y249" s="3477"/>
      <c r="Z249" s="3477"/>
      <c r="AA249" s="3272"/>
      <c r="AB249" s="3272"/>
      <c r="AC249" s="3272"/>
      <c r="AD249" s="3272"/>
      <c r="AE249" s="3272"/>
      <c r="AF249" s="3477"/>
      <c r="AG249" s="3477"/>
      <c r="AH249" s="3477"/>
      <c r="AI249" s="3477"/>
      <c r="AJ249" s="3477"/>
      <c r="AK249" s="3477"/>
      <c r="AL249" s="3472"/>
      <c r="AM249" s="3472"/>
    </row>
    <row r="250" spans="1:39" ht="11.25" customHeight="1">
      <c r="A250" s="3469"/>
      <c r="B250" s="3487"/>
      <c r="C250" s="6249">
        <v>1</v>
      </c>
      <c r="D250" s="6175"/>
      <c r="E250" s="6250" t="s">
        <v>6732</v>
      </c>
      <c r="F250" s="6251"/>
      <c r="G250" s="3479"/>
      <c r="H250" s="3479"/>
      <c r="I250" s="6249">
        <v>2</v>
      </c>
      <c r="J250" s="6175"/>
      <c r="K250" s="6252" t="s">
        <v>6735</v>
      </c>
      <c r="L250" s="6253"/>
      <c r="M250" s="6253"/>
      <c r="N250" s="3491"/>
      <c r="Q250" s="3477"/>
      <c r="R250" s="3477"/>
      <c r="S250" s="3472"/>
      <c r="T250" s="3472"/>
      <c r="U250" s="3477"/>
      <c r="V250" s="3477"/>
      <c r="W250" s="3477"/>
      <c r="X250" s="3477"/>
      <c r="Y250" s="3477"/>
      <c r="Z250" s="3477"/>
      <c r="AA250" s="3272"/>
      <c r="AB250" s="3272"/>
      <c r="AC250" s="3272"/>
      <c r="AD250" s="3272"/>
      <c r="AE250" s="3272"/>
      <c r="AF250" s="3477"/>
      <c r="AG250" s="3477"/>
      <c r="AH250" s="3477"/>
      <c r="AI250" s="3477"/>
      <c r="AJ250" s="3477"/>
      <c r="AK250" s="3477"/>
      <c r="AL250" s="3472"/>
      <c r="AM250" s="3472"/>
    </row>
    <row r="251" spans="1:39" ht="11.25" customHeight="1">
      <c r="A251" s="3469"/>
      <c r="B251" s="3487"/>
      <c r="C251" s="6249"/>
      <c r="D251" s="6176"/>
      <c r="E251" s="6250"/>
      <c r="F251" s="6251"/>
      <c r="G251" s="3479"/>
      <c r="H251" s="3479"/>
      <c r="I251" s="6249"/>
      <c r="J251" s="6176"/>
      <c r="K251" s="6252"/>
      <c r="L251" s="6253"/>
      <c r="M251" s="6253"/>
      <c r="N251" s="3491"/>
      <c r="Q251" s="3477"/>
      <c r="R251" s="3477"/>
      <c r="S251" s="3472"/>
      <c r="T251" s="3472"/>
      <c r="U251" s="3477"/>
      <c r="V251" s="3477"/>
      <c r="W251" s="3477"/>
      <c r="X251" s="3477"/>
      <c r="Y251" s="3477"/>
      <c r="Z251" s="3477"/>
      <c r="AF251" s="3477"/>
      <c r="AG251" s="3477"/>
      <c r="AH251" s="3477"/>
      <c r="AI251" s="3499"/>
      <c r="AK251" s="3477"/>
      <c r="AL251" s="3472"/>
      <c r="AM251" s="3472"/>
    </row>
    <row r="253" spans="1:39">
      <c r="C253" s="3478" t="s">
        <v>832</v>
      </c>
      <c r="AH253" s="6334" t="s">
        <v>133</v>
      </c>
      <c r="AI253" s="6334"/>
      <c r="AJ253" s="6334"/>
    </row>
    <row r="254" spans="1:39">
      <c r="C254" s="3486" t="s">
        <v>6868</v>
      </c>
      <c r="AH254" s="3477"/>
      <c r="AI254" s="3686" t="s">
        <v>134</v>
      </c>
    </row>
    <row r="255" spans="1:39">
      <c r="AH255" s="3477"/>
      <c r="AI255" s="3499" t="s">
        <v>91</v>
      </c>
    </row>
    <row r="256" spans="1:39" ht="3.75" customHeight="1">
      <c r="A256" s="3469"/>
      <c r="B256" s="3487"/>
      <c r="C256" s="3272"/>
      <c r="D256" s="3687"/>
      <c r="E256" s="3491"/>
      <c r="F256" s="3491"/>
      <c r="G256" s="3479"/>
      <c r="H256" s="3479"/>
      <c r="I256" s="3272"/>
      <c r="J256" s="3687"/>
      <c r="K256" s="3483"/>
      <c r="L256" s="3491"/>
      <c r="M256" s="3491"/>
      <c r="N256" s="3491" t="s">
        <v>24</v>
      </c>
      <c r="Q256" s="3477"/>
      <c r="R256" s="3477"/>
      <c r="S256" s="3472"/>
      <c r="T256" s="3472"/>
      <c r="U256" s="3477"/>
      <c r="V256" s="3477"/>
      <c r="W256" s="3477"/>
      <c r="X256" s="3477"/>
      <c r="Y256" s="3477"/>
      <c r="Z256" s="3477"/>
      <c r="AF256" s="3477"/>
      <c r="AG256" s="3477"/>
      <c r="AK256" s="3477"/>
      <c r="AL256" s="3472"/>
      <c r="AM256" s="3472"/>
    </row>
    <row r="257" spans="1:39" ht="8.25" customHeight="1">
      <c r="A257" s="3469"/>
      <c r="B257" s="3487"/>
      <c r="C257" s="3548"/>
      <c r="D257" s="3213"/>
      <c r="E257" s="3488"/>
      <c r="F257" s="3481"/>
      <c r="G257" s="3479"/>
      <c r="H257" s="3479"/>
      <c r="I257" s="3479"/>
      <c r="J257" s="3272"/>
      <c r="K257" s="3272"/>
      <c r="L257" s="3272"/>
      <c r="M257" s="3272"/>
      <c r="N257" s="3272"/>
      <c r="O257" s="3479"/>
      <c r="P257" s="3479"/>
      <c r="Q257" s="3477"/>
      <c r="R257" s="3477"/>
      <c r="S257" s="3472"/>
      <c r="T257" s="3472"/>
      <c r="U257" s="3477"/>
      <c r="V257" s="3477"/>
      <c r="W257" s="3477"/>
      <c r="X257" s="3477"/>
      <c r="Y257" s="3477"/>
      <c r="Z257" s="3477"/>
      <c r="AF257" s="3477"/>
      <c r="AG257" s="3477"/>
      <c r="AH257" s="3477"/>
      <c r="AI257" s="6301">
        <v>3701</v>
      </c>
      <c r="AJ257" s="6301"/>
      <c r="AK257" s="3477"/>
      <c r="AL257" s="3472"/>
      <c r="AM257" s="3472"/>
    </row>
    <row r="258" spans="1:39">
      <c r="A258" s="3469"/>
      <c r="B258" s="3487"/>
      <c r="C258" s="3129" t="s">
        <v>86</v>
      </c>
      <c r="D258" s="3489" t="s">
        <v>833</v>
      </c>
      <c r="E258" s="3488"/>
      <c r="F258" s="3481"/>
      <c r="G258" s="3479"/>
      <c r="H258" s="3479"/>
      <c r="I258" s="3479"/>
      <c r="J258" s="3272"/>
      <c r="K258" s="3272"/>
      <c r="L258" s="3272"/>
      <c r="M258" s="3272"/>
      <c r="N258" s="3272"/>
      <c r="O258" s="3479"/>
      <c r="P258" s="3479"/>
      <c r="Q258" s="3477"/>
      <c r="R258" s="3477"/>
      <c r="S258" s="3472"/>
      <c r="T258" s="3472"/>
      <c r="U258" s="3477"/>
      <c r="V258" s="3477"/>
      <c r="W258" s="3477"/>
      <c r="X258" s="3477"/>
      <c r="Y258" s="3477"/>
      <c r="Z258" s="3477"/>
      <c r="AF258" s="3477"/>
      <c r="AG258" s="6313">
        <v>41</v>
      </c>
      <c r="AH258" s="6180"/>
      <c r="AI258" s="6181"/>
      <c r="AJ258" s="6182"/>
      <c r="AK258" s="3477"/>
      <c r="AL258" s="3472"/>
      <c r="AM258" s="3472"/>
    </row>
    <row r="259" spans="1:39" ht="11.25" customHeight="1">
      <c r="A259" s="3469"/>
      <c r="B259" s="3487"/>
      <c r="C259" s="3548"/>
      <c r="D259" s="3519" t="s">
        <v>834</v>
      </c>
      <c r="E259" s="3488"/>
      <c r="F259" s="3481"/>
      <c r="G259" s="3479"/>
      <c r="H259" s="3479"/>
      <c r="I259" s="3479"/>
      <c r="J259" s="3272"/>
      <c r="K259" s="3272"/>
      <c r="L259" s="3272"/>
      <c r="M259" s="3272"/>
      <c r="N259" s="3272"/>
      <c r="O259" s="3479"/>
      <c r="P259" s="3479"/>
      <c r="Q259" s="3477"/>
      <c r="R259" s="3477"/>
      <c r="S259" s="3472"/>
      <c r="T259" s="3472"/>
      <c r="U259" s="3477"/>
      <c r="V259" s="3477"/>
      <c r="W259" s="3477"/>
      <c r="X259" s="3477"/>
      <c r="Y259" s="3477"/>
      <c r="Z259" s="3477"/>
      <c r="AA259" s="3272"/>
      <c r="AB259" s="3272"/>
      <c r="AC259" s="3272"/>
      <c r="AD259" s="3272"/>
      <c r="AE259" s="3272"/>
      <c r="AF259" s="3477"/>
      <c r="AG259" s="6313"/>
      <c r="AH259" s="6183"/>
      <c r="AI259" s="6184"/>
      <c r="AJ259" s="6185"/>
      <c r="AK259" s="3477"/>
      <c r="AL259" s="3472"/>
      <c r="AM259" s="3472"/>
    </row>
    <row r="260" spans="1:39" ht="11.25" customHeight="1">
      <c r="A260" s="3469"/>
      <c r="B260" s="3487"/>
      <c r="C260" s="3548"/>
      <c r="D260" s="3213"/>
      <c r="E260" s="3488"/>
      <c r="F260" s="3481"/>
      <c r="G260" s="3479"/>
      <c r="H260" s="3479"/>
      <c r="I260" s="3479"/>
      <c r="J260" s="3272"/>
      <c r="K260" s="3272"/>
      <c r="L260" s="3272"/>
      <c r="M260" s="3272"/>
      <c r="N260" s="3272"/>
      <c r="O260" s="3479"/>
      <c r="P260" s="3479"/>
      <c r="Q260" s="3477"/>
      <c r="R260" s="3477"/>
      <c r="S260" s="3472"/>
      <c r="T260" s="3472"/>
      <c r="U260" s="3477"/>
      <c r="V260" s="3477"/>
      <c r="W260" s="3477"/>
      <c r="X260" s="3477"/>
      <c r="Y260" s="3477"/>
      <c r="Z260" s="3477"/>
      <c r="AA260" s="3272"/>
      <c r="AB260" s="3272"/>
      <c r="AC260" s="3272"/>
      <c r="AD260" s="3272"/>
      <c r="AE260" s="3272"/>
      <c r="AG260" s="3477"/>
      <c r="AH260" s="3485"/>
      <c r="AI260" s="3485"/>
      <c r="AJ260" s="3485"/>
      <c r="AK260" s="3477"/>
      <c r="AL260" s="3472"/>
      <c r="AM260" s="3472"/>
    </row>
    <row r="261" spans="1:39" ht="11.25" customHeight="1">
      <c r="A261" s="3469"/>
      <c r="B261" s="3487"/>
      <c r="C261" s="3129" t="s">
        <v>89</v>
      </c>
      <c r="D261" s="3489" t="s">
        <v>835</v>
      </c>
      <c r="E261" s="3488"/>
      <c r="F261" s="3481"/>
      <c r="G261" s="3479"/>
      <c r="H261" s="3479"/>
      <c r="I261" s="3479"/>
      <c r="J261" s="3272"/>
      <c r="K261" s="3272"/>
      <c r="L261" s="3272"/>
      <c r="M261" s="3272"/>
      <c r="N261" s="3272"/>
      <c r="O261" s="3479"/>
      <c r="P261" s="3479"/>
      <c r="Q261" s="3477"/>
      <c r="R261" s="3477"/>
      <c r="S261" s="3472"/>
      <c r="T261" s="3472"/>
      <c r="U261" s="3477"/>
      <c r="V261" s="3477"/>
      <c r="W261" s="3477"/>
      <c r="X261" s="3477"/>
      <c r="Y261" s="3477"/>
      <c r="Z261" s="3477"/>
      <c r="AA261" s="3272"/>
      <c r="AB261" s="3272"/>
      <c r="AC261" s="3272"/>
      <c r="AD261" s="3272"/>
      <c r="AE261" s="3272"/>
      <c r="AG261" s="6313">
        <v>42</v>
      </c>
      <c r="AH261" s="6180"/>
      <c r="AI261" s="6181"/>
      <c r="AJ261" s="6182"/>
      <c r="AK261" s="3477"/>
      <c r="AL261" s="3472"/>
      <c r="AM261" s="3472"/>
    </row>
    <row r="262" spans="1:39" ht="11.25" customHeight="1">
      <c r="A262" s="3469"/>
      <c r="B262" s="3487"/>
      <c r="D262" s="3642" t="s">
        <v>836</v>
      </c>
      <c r="E262" s="3488"/>
      <c r="F262" s="3481"/>
      <c r="G262" s="3479"/>
      <c r="H262" s="3479"/>
      <c r="I262" s="3479"/>
      <c r="J262" s="3272"/>
      <c r="K262" s="3272"/>
      <c r="L262" s="3272"/>
      <c r="M262" s="3272"/>
      <c r="N262" s="3272"/>
      <c r="O262" s="3479"/>
      <c r="P262" s="3479"/>
      <c r="Q262" s="3477"/>
      <c r="R262" s="3477"/>
      <c r="S262" s="3472"/>
      <c r="T262" s="3472"/>
      <c r="U262" s="3477"/>
      <c r="V262" s="3477"/>
      <c r="W262" s="3477"/>
      <c r="X262" s="3477"/>
      <c r="Y262" s="3477"/>
      <c r="Z262" s="3477"/>
      <c r="AA262" s="3272"/>
      <c r="AB262" s="3272"/>
      <c r="AC262" s="3272"/>
      <c r="AD262" s="3272"/>
      <c r="AE262" s="3272"/>
      <c r="AG262" s="6313"/>
      <c r="AH262" s="6183"/>
      <c r="AI262" s="6184"/>
      <c r="AJ262" s="6185"/>
      <c r="AK262" s="3477"/>
      <c r="AL262" s="3472"/>
      <c r="AM262" s="3472"/>
    </row>
    <row r="263" spans="1:39">
      <c r="A263" s="3659"/>
      <c r="B263" s="3657"/>
      <c r="C263" s="3657"/>
      <c r="D263" s="3657"/>
      <c r="E263" s="3657"/>
      <c r="F263" s="3657"/>
      <c r="G263" s="3657"/>
      <c r="H263" s="3657"/>
      <c r="I263" s="3657"/>
      <c r="J263" s="3657"/>
      <c r="K263" s="3657"/>
      <c r="L263" s="3657"/>
      <c r="M263" s="3657"/>
      <c r="N263" s="3657"/>
      <c r="O263" s="3657"/>
      <c r="P263" s="3657"/>
      <c r="Q263" s="3657"/>
      <c r="R263" s="3657"/>
      <c r="S263" s="3657"/>
      <c r="T263" s="3657"/>
      <c r="U263" s="3657"/>
      <c r="V263" s="3657"/>
      <c r="W263" s="3657"/>
      <c r="X263" s="3657"/>
      <c r="Y263" s="3657"/>
      <c r="Z263" s="3657"/>
      <c r="AA263" s="3657"/>
      <c r="AB263" s="3657"/>
      <c r="AC263" s="3657"/>
      <c r="AD263" s="3657"/>
      <c r="AE263" s="3657"/>
      <c r="AF263" s="3657"/>
      <c r="AG263" s="3657"/>
      <c r="AH263" s="3657"/>
      <c r="AI263" s="3657"/>
      <c r="AJ263" s="3657"/>
      <c r="AK263" s="3657"/>
    </row>
    <row r="265" spans="1:39" s="3490" customFormat="1" ht="11.25" customHeight="1">
      <c r="A265" s="3476" t="s">
        <v>737</v>
      </c>
      <c r="B265" s="3477"/>
      <c r="C265" s="3478" t="s">
        <v>6869</v>
      </c>
      <c r="D265" s="3477"/>
      <c r="E265" s="3477"/>
      <c r="F265" s="3477"/>
      <c r="G265" s="3477"/>
      <c r="H265" s="3477"/>
      <c r="I265" s="3477"/>
      <c r="J265" s="3477"/>
      <c r="K265" s="3477"/>
      <c r="L265" s="3477"/>
      <c r="M265" s="3477"/>
      <c r="N265" s="3477"/>
      <c r="O265" s="3477"/>
      <c r="P265" s="3477"/>
      <c r="Q265" s="3477"/>
      <c r="R265" s="3478"/>
      <c r="S265" s="3478"/>
      <c r="T265" s="3478"/>
      <c r="U265" s="3489"/>
      <c r="V265" s="3489"/>
      <c r="W265" s="3489"/>
      <c r="X265" s="3489"/>
      <c r="Y265" s="3489"/>
      <c r="Z265" s="3489"/>
      <c r="AA265" s="3489"/>
      <c r="AB265" s="3489"/>
      <c r="AC265" s="3489"/>
      <c r="AD265" s="3489"/>
      <c r="AE265" s="3489"/>
      <c r="AF265" s="3489"/>
      <c r="AG265" s="3489"/>
      <c r="AH265" s="3489"/>
      <c r="AI265" s="3489"/>
      <c r="AJ265" s="3489"/>
      <c r="AK265" s="3489"/>
      <c r="AL265" s="3489"/>
      <c r="AM265" s="3477"/>
    </row>
    <row r="266" spans="1:39" s="3490" customFormat="1" ht="11.25" customHeight="1">
      <c r="A266" s="3485"/>
      <c r="B266" s="3477"/>
      <c r="C266" s="3486" t="s">
        <v>55</v>
      </c>
      <c r="D266" s="3477"/>
      <c r="E266" s="3477"/>
      <c r="F266" s="3477"/>
      <c r="G266" s="3477"/>
      <c r="H266" s="3477"/>
      <c r="I266" s="3477"/>
      <c r="J266" s="3477"/>
      <c r="K266" s="3477"/>
      <c r="L266" s="3477"/>
      <c r="M266" s="3477"/>
      <c r="N266" s="3477"/>
      <c r="O266" s="3477"/>
      <c r="P266" s="3477"/>
      <c r="Q266" s="3477"/>
      <c r="R266" s="3478"/>
      <c r="S266" s="3478"/>
      <c r="T266" s="3478"/>
      <c r="U266" s="3489"/>
      <c r="V266" s="3489"/>
      <c r="W266" s="3489"/>
      <c r="X266" s="3489"/>
      <c r="Y266" s="3489"/>
      <c r="Z266" s="3489"/>
      <c r="AA266" s="3489"/>
      <c r="AB266" s="3489"/>
      <c r="AC266" s="3489"/>
      <c r="AD266" s="3489"/>
      <c r="AE266" s="3489"/>
      <c r="AF266" s="3489"/>
      <c r="AG266" s="3489"/>
      <c r="AH266" s="3489"/>
      <c r="AI266" s="3489"/>
      <c r="AJ266" s="3489"/>
      <c r="AK266" s="3489"/>
      <c r="AL266" s="3489"/>
      <c r="AM266" s="3477"/>
    </row>
    <row r="267" spans="1:39" ht="11.25" customHeight="1">
      <c r="A267" s="3469"/>
      <c r="B267" s="3487"/>
      <c r="C267" s="3487" t="s">
        <v>4775</v>
      </c>
      <c r="D267" s="3472"/>
      <c r="E267" s="3472"/>
      <c r="F267" s="3472"/>
      <c r="G267" s="3472"/>
      <c r="H267" s="3472"/>
      <c r="I267" s="3472"/>
      <c r="J267" s="3472"/>
      <c r="K267" s="3472"/>
      <c r="L267" s="3472"/>
      <c r="M267" s="3472"/>
      <c r="N267" s="3472"/>
      <c r="O267" s="3472"/>
      <c r="P267" s="3472"/>
      <c r="Q267" s="3669"/>
      <c r="R267" s="3472"/>
      <c r="S267" s="3472"/>
      <c r="T267" s="3472"/>
      <c r="U267" s="3472"/>
      <c r="V267" s="3472"/>
      <c r="W267" s="3472"/>
      <c r="X267" s="3472"/>
      <c r="Y267" s="3472"/>
      <c r="Z267" s="3472"/>
      <c r="AA267" s="3472"/>
      <c r="AB267" s="3472"/>
      <c r="AC267" s="3472"/>
      <c r="AD267" s="3472"/>
      <c r="AE267" s="3472"/>
      <c r="AF267" s="3472"/>
      <c r="AG267" s="3472"/>
      <c r="AH267" s="3472"/>
      <c r="AI267" s="3472"/>
      <c r="AJ267" s="3472"/>
      <c r="AK267" s="3472"/>
      <c r="AL267" s="3472"/>
      <c r="AM267" s="3472"/>
    </row>
    <row r="268" spans="1:39" ht="7.5" customHeight="1">
      <c r="A268" s="3469"/>
      <c r="B268" s="3487"/>
      <c r="C268" s="3487"/>
      <c r="D268" s="3472"/>
      <c r="E268" s="3472"/>
      <c r="F268" s="3472"/>
      <c r="G268" s="3472"/>
      <c r="H268" s="3472"/>
      <c r="I268" s="3472"/>
      <c r="J268" s="3472"/>
      <c r="K268" s="3472"/>
      <c r="L268" s="3472"/>
      <c r="M268" s="3472"/>
      <c r="N268" s="3472"/>
      <c r="O268" s="3472"/>
      <c r="P268" s="3472"/>
      <c r="Q268" s="3669"/>
      <c r="R268" s="3472"/>
      <c r="S268" s="3472"/>
      <c r="T268" s="3472"/>
      <c r="U268" s="3472"/>
      <c r="V268" s="3472"/>
      <c r="W268" s="3472"/>
      <c r="X268" s="3472"/>
      <c r="Y268" s="3472"/>
      <c r="Z268" s="3472"/>
      <c r="AA268" s="3472"/>
      <c r="AB268" s="3472"/>
      <c r="AC268" s="3472"/>
      <c r="AD268" s="3472"/>
      <c r="AE268" s="3472"/>
      <c r="AF268" s="3472"/>
      <c r="AG268" s="3472"/>
      <c r="AH268" s="3472"/>
      <c r="AI268" s="3472"/>
      <c r="AJ268" s="3472"/>
      <c r="AK268" s="3472"/>
      <c r="AL268" s="3472"/>
      <c r="AM268" s="3472"/>
    </row>
    <row r="269" spans="1:39" ht="11.25" customHeight="1">
      <c r="A269" s="3469"/>
      <c r="B269" s="3487"/>
      <c r="C269" s="6248">
        <v>370143</v>
      </c>
      <c r="D269" s="6248"/>
      <c r="E269" s="3488"/>
      <c r="F269" s="3481"/>
      <c r="G269" s="3479"/>
      <c r="H269" s="3479"/>
      <c r="I269" s="3479"/>
      <c r="J269" s="3272"/>
      <c r="K269" s="3272"/>
      <c r="L269" s="3272"/>
      <c r="M269" s="3272"/>
      <c r="N269" s="3272"/>
      <c r="O269" s="3479"/>
      <c r="P269" s="3479"/>
      <c r="Q269" s="3477"/>
      <c r="R269" s="3477"/>
      <c r="S269" s="3472"/>
      <c r="T269" s="3472"/>
      <c r="U269" s="3477"/>
      <c r="V269" s="3477"/>
      <c r="W269" s="3477"/>
      <c r="X269" s="3477"/>
      <c r="Y269" s="3477"/>
      <c r="Z269" s="3477"/>
      <c r="AA269" s="3272"/>
      <c r="AB269" s="3272"/>
      <c r="AC269" s="3272"/>
      <c r="AD269" s="3272"/>
      <c r="AE269" s="3272"/>
      <c r="AF269" s="3477"/>
      <c r="AG269" s="3477"/>
      <c r="AH269" s="3477"/>
      <c r="AI269" s="3477"/>
      <c r="AJ269" s="3477"/>
      <c r="AK269" s="3477"/>
      <c r="AL269" s="3472"/>
      <c r="AM269" s="3472"/>
    </row>
    <row r="270" spans="1:39" ht="11.25" customHeight="1">
      <c r="A270" s="3469"/>
      <c r="B270" s="3487"/>
      <c r="C270" s="6249">
        <v>1</v>
      </c>
      <c r="D270" s="6175"/>
      <c r="E270" s="6250" t="s">
        <v>6732</v>
      </c>
      <c r="F270" s="6251"/>
      <c r="G270" s="3479"/>
      <c r="H270" s="3479"/>
      <c r="I270" s="6249">
        <v>2</v>
      </c>
      <c r="J270" s="6175"/>
      <c r="K270" s="6252" t="s">
        <v>6735</v>
      </c>
      <c r="L270" s="6253"/>
      <c r="M270" s="6253"/>
      <c r="N270" s="3491"/>
      <c r="Q270" s="3477"/>
      <c r="R270" s="3477"/>
      <c r="S270" s="3472"/>
      <c r="T270" s="3472"/>
      <c r="U270" s="3477"/>
      <c r="V270" s="3477"/>
      <c r="W270" s="3477"/>
      <c r="X270" s="3477"/>
      <c r="Y270" s="3477"/>
      <c r="Z270" s="3477"/>
      <c r="AA270" s="3272"/>
      <c r="AB270" s="3272"/>
      <c r="AC270" s="3272"/>
      <c r="AD270" s="3272"/>
      <c r="AE270" s="3272"/>
      <c r="AF270" s="3477"/>
      <c r="AG270" s="3477"/>
      <c r="AH270" s="3477"/>
      <c r="AI270" s="3477"/>
      <c r="AJ270" s="3477"/>
      <c r="AK270" s="3477"/>
      <c r="AL270" s="3472"/>
      <c r="AM270" s="3472"/>
    </row>
    <row r="271" spans="1:39" ht="11.25" customHeight="1">
      <c r="A271" s="3469"/>
      <c r="B271" s="3487"/>
      <c r="C271" s="6249"/>
      <c r="D271" s="6176"/>
      <c r="E271" s="6250"/>
      <c r="F271" s="6251"/>
      <c r="G271" s="3479"/>
      <c r="H271" s="3479"/>
      <c r="I271" s="6249"/>
      <c r="J271" s="6176"/>
      <c r="K271" s="6252"/>
      <c r="L271" s="6253"/>
      <c r="M271" s="6253"/>
      <c r="N271" s="3491"/>
      <c r="Q271" s="3477"/>
      <c r="R271" s="3477"/>
      <c r="S271" s="3472"/>
      <c r="T271" s="3472"/>
      <c r="U271" s="3477"/>
      <c r="V271" s="3477"/>
      <c r="W271" s="3477"/>
      <c r="X271" s="3477"/>
      <c r="Y271" s="3477"/>
      <c r="Z271" s="3477"/>
      <c r="AF271" s="3477"/>
      <c r="AG271" s="3477"/>
      <c r="AH271" s="3477"/>
      <c r="AI271" s="3499"/>
      <c r="AK271" s="3477"/>
      <c r="AL271" s="3472"/>
      <c r="AM271" s="3472"/>
    </row>
    <row r="274" spans="1:39">
      <c r="C274" s="3478" t="s">
        <v>6870</v>
      </c>
    </row>
    <row r="275" spans="1:39">
      <c r="C275" s="3486" t="s">
        <v>1808</v>
      </c>
    </row>
    <row r="276" spans="1:39">
      <c r="AI276" s="6247">
        <v>3701</v>
      </c>
      <c r="AJ276" s="6247"/>
    </row>
    <row r="277" spans="1:39" ht="11.25" customHeight="1">
      <c r="A277" s="3469"/>
      <c r="B277" s="3487"/>
      <c r="C277" s="3129" t="s">
        <v>86</v>
      </c>
      <c r="D277" s="3489" t="s">
        <v>837</v>
      </c>
      <c r="E277" s="3479"/>
      <c r="F277" s="3480"/>
      <c r="G277" s="3481"/>
      <c r="H277" s="3481"/>
      <c r="I277" s="3481"/>
      <c r="J277" s="3482"/>
      <c r="K277" s="3482"/>
      <c r="L277" s="3482"/>
      <c r="M277" s="3482"/>
      <c r="N277" s="3483"/>
      <c r="O277" s="3481"/>
      <c r="P277" s="3481"/>
      <c r="Q277" s="6249">
        <v>44</v>
      </c>
      <c r="R277" s="6205"/>
      <c r="S277" s="3213"/>
      <c r="T277" s="3129" t="s">
        <v>104</v>
      </c>
      <c r="U277" s="3489" t="s">
        <v>845</v>
      </c>
      <c r="V277" s="3484"/>
      <c r="W277" s="3484"/>
      <c r="X277" s="3484"/>
      <c r="Y277" s="3484"/>
      <c r="Z277" s="3484"/>
      <c r="AA277" s="3482"/>
      <c r="AB277" s="3482"/>
      <c r="AC277" s="3482"/>
      <c r="AD277" s="3482"/>
      <c r="AE277" s="3482"/>
      <c r="AF277" s="3477"/>
      <c r="AG277" s="3477"/>
      <c r="AH277" s="3477"/>
      <c r="AI277" s="6249">
        <v>48</v>
      </c>
      <c r="AJ277" s="6205"/>
      <c r="AK277" s="3477"/>
      <c r="AL277" s="3472"/>
      <c r="AM277" s="3472"/>
    </row>
    <row r="278" spans="1:39" ht="11.25" customHeight="1">
      <c r="A278" s="3469"/>
      <c r="B278" s="3487"/>
      <c r="C278" s="3129"/>
      <c r="D278" s="3480" t="s">
        <v>838</v>
      </c>
      <c r="E278" s="3479"/>
      <c r="F278" s="3480"/>
      <c r="G278" s="3481"/>
      <c r="H278" s="3481"/>
      <c r="I278" s="3481"/>
      <c r="J278" s="3482"/>
      <c r="K278" s="3482"/>
      <c r="L278" s="3482"/>
      <c r="M278" s="3482"/>
      <c r="N278" s="3483"/>
      <c r="O278" s="3481"/>
      <c r="P278" s="3481"/>
      <c r="Q278" s="6249"/>
      <c r="R278" s="6206"/>
      <c r="S278" s="3213"/>
      <c r="T278" s="3129"/>
      <c r="U278" s="3557" t="s">
        <v>846</v>
      </c>
      <c r="V278" s="3484"/>
      <c r="W278" s="3484"/>
      <c r="X278" s="3484"/>
      <c r="Y278" s="3484"/>
      <c r="Z278" s="3484"/>
      <c r="AA278" s="3482"/>
      <c r="AB278" s="3482"/>
      <c r="AC278" s="3482"/>
      <c r="AD278" s="3482"/>
      <c r="AE278" s="3482"/>
      <c r="AF278" s="3477"/>
      <c r="AG278" s="3477"/>
      <c r="AH278" s="3477"/>
      <c r="AI278" s="6249"/>
      <c r="AJ278" s="6206"/>
      <c r="AK278" s="3477"/>
      <c r="AL278" s="3472"/>
      <c r="AM278" s="3472"/>
    </row>
    <row r="279" spans="1:39" ht="3.75" customHeight="1">
      <c r="A279" s="3469"/>
      <c r="B279" s="3487"/>
      <c r="C279" s="3129"/>
      <c r="D279" s="3480"/>
      <c r="E279" s="3479"/>
      <c r="F279" s="3480"/>
      <c r="G279" s="3481"/>
      <c r="H279" s="3481"/>
      <c r="I279" s="3481"/>
      <c r="J279" s="3482"/>
      <c r="K279" s="3482"/>
      <c r="L279" s="3482"/>
      <c r="M279" s="3482"/>
      <c r="N279" s="3483"/>
      <c r="O279" s="3481"/>
      <c r="P279" s="3481"/>
      <c r="Q279" s="3477"/>
      <c r="R279" s="3129"/>
      <c r="S279" s="3213"/>
      <c r="T279" s="3129"/>
      <c r="U279" s="3510"/>
      <c r="V279" s="3510"/>
      <c r="W279" s="3132"/>
      <c r="X279" s="3133"/>
      <c r="Y279" s="3133"/>
      <c r="Z279" s="3133"/>
      <c r="AA279" s="3482"/>
      <c r="AB279" s="3482"/>
      <c r="AC279" s="3482"/>
      <c r="AD279" s="3482"/>
      <c r="AE279" s="3482"/>
      <c r="AF279" s="3472"/>
      <c r="AG279" s="3472"/>
      <c r="AH279" s="3472"/>
      <c r="AI279" s="3477"/>
      <c r="AJ279" s="3477"/>
      <c r="AK279" s="3477"/>
      <c r="AL279" s="3472"/>
      <c r="AM279" s="3472"/>
    </row>
    <row r="280" spans="1:39" ht="11.25" customHeight="1">
      <c r="A280" s="3674"/>
      <c r="B280" s="3487"/>
      <c r="C280" s="3129" t="s">
        <v>89</v>
      </c>
      <c r="D280" s="3489" t="s">
        <v>839</v>
      </c>
      <c r="E280" s="3479"/>
      <c r="F280" s="3480"/>
      <c r="G280" s="3481"/>
      <c r="H280" s="3481"/>
      <c r="I280" s="3481"/>
      <c r="J280" s="3482"/>
      <c r="K280" s="3482"/>
      <c r="L280" s="3482"/>
      <c r="M280" s="3482"/>
      <c r="N280" s="3483"/>
      <c r="O280" s="3481"/>
      <c r="P280" s="3481"/>
      <c r="Q280" s="6249">
        <v>45</v>
      </c>
      <c r="R280" s="6205"/>
      <c r="S280" s="3213"/>
      <c r="T280" s="3129" t="s">
        <v>105</v>
      </c>
      <c r="U280" s="3489" t="s">
        <v>847</v>
      </c>
      <c r="V280" s="3484"/>
      <c r="W280" s="3484"/>
      <c r="X280" s="3484"/>
      <c r="Y280" s="3484"/>
      <c r="Z280" s="3484"/>
      <c r="AA280" s="3482"/>
      <c r="AB280" s="3482"/>
      <c r="AC280" s="3482"/>
      <c r="AD280" s="3482"/>
      <c r="AE280" s="3482"/>
      <c r="AF280" s="3477"/>
      <c r="AG280" s="3477"/>
      <c r="AH280" s="3477"/>
      <c r="AI280" s="6249">
        <v>49</v>
      </c>
      <c r="AJ280" s="6205"/>
      <c r="AK280" s="3477"/>
      <c r="AL280" s="3472"/>
      <c r="AM280" s="3472"/>
    </row>
    <row r="281" spans="1:39" ht="11.25" customHeight="1">
      <c r="A281" s="3469"/>
      <c r="B281" s="3487"/>
      <c r="C281" s="3129"/>
      <c r="D281" s="3480" t="s">
        <v>840</v>
      </c>
      <c r="E281" s="3479"/>
      <c r="F281" s="3480"/>
      <c r="G281" s="3481"/>
      <c r="H281" s="3481"/>
      <c r="I281" s="3481"/>
      <c r="J281" s="3482"/>
      <c r="K281" s="3482"/>
      <c r="L281" s="3482"/>
      <c r="M281" s="3482"/>
      <c r="N281" s="3483"/>
      <c r="O281" s="3481"/>
      <c r="P281" s="3481"/>
      <c r="Q281" s="6249"/>
      <c r="R281" s="6206"/>
      <c r="S281" s="3213"/>
      <c r="T281" s="3129"/>
      <c r="U281" s="3480" t="s">
        <v>848</v>
      </c>
      <c r="V281" s="3484"/>
      <c r="W281" s="3484"/>
      <c r="X281" s="3484"/>
      <c r="Y281" s="3484"/>
      <c r="Z281" s="3484"/>
      <c r="AA281" s="3482"/>
      <c r="AB281" s="3482"/>
      <c r="AC281" s="3482"/>
      <c r="AD281" s="3482"/>
      <c r="AE281" s="3482"/>
      <c r="AF281" s="3477"/>
      <c r="AG281" s="3477"/>
      <c r="AH281" s="3477"/>
      <c r="AI281" s="6249"/>
      <c r="AJ281" s="6206"/>
      <c r="AK281" s="3477"/>
      <c r="AL281" s="3472"/>
      <c r="AM281" s="3472"/>
    </row>
    <row r="282" spans="1:39" ht="3.75" customHeight="1">
      <c r="A282" s="3469"/>
      <c r="B282" s="3487"/>
      <c r="C282" s="3129"/>
      <c r="D282" s="3480"/>
      <c r="E282" s="3479"/>
      <c r="F282" s="3480"/>
      <c r="G282" s="3481"/>
      <c r="H282" s="3481"/>
      <c r="I282" s="3481"/>
      <c r="J282" s="3482"/>
      <c r="K282" s="3482"/>
      <c r="L282" s="3482"/>
      <c r="M282" s="3482"/>
      <c r="N282" s="3483"/>
      <c r="O282" s="3481"/>
      <c r="P282" s="3481"/>
      <c r="Q282" s="3477"/>
      <c r="R282" s="3129"/>
      <c r="S282" s="3213"/>
      <c r="T282" s="3129"/>
      <c r="U282" s="3480"/>
      <c r="V282" s="3484"/>
      <c r="W282" s="3484"/>
      <c r="X282" s="3484"/>
      <c r="Y282" s="3484"/>
      <c r="Z282" s="3484"/>
      <c r="AA282" s="3482"/>
      <c r="AB282" s="3482"/>
      <c r="AC282" s="3482"/>
      <c r="AD282" s="3482"/>
      <c r="AE282" s="3482"/>
      <c r="AF282" s="3477"/>
      <c r="AG282" s="3477"/>
      <c r="AH282" s="3477"/>
      <c r="AI282" s="3477"/>
      <c r="AJ282" s="3477"/>
      <c r="AK282" s="3477"/>
      <c r="AL282" s="3472"/>
      <c r="AM282" s="3472"/>
    </row>
    <row r="283" spans="1:39" ht="11.25" customHeight="1">
      <c r="A283" s="3469"/>
      <c r="B283" s="3487"/>
      <c r="C283" s="3129" t="s">
        <v>102</v>
      </c>
      <c r="D283" s="3489" t="s">
        <v>841</v>
      </c>
      <c r="E283" s="3479"/>
      <c r="F283" s="3480"/>
      <c r="G283" s="3481"/>
      <c r="H283" s="3481"/>
      <c r="I283" s="3481"/>
      <c r="J283" s="3482"/>
      <c r="K283" s="3482"/>
      <c r="L283" s="3482"/>
      <c r="M283" s="3482"/>
      <c r="N283" s="3483"/>
      <c r="O283" s="3481"/>
      <c r="P283" s="3481"/>
      <c r="Q283" s="6249">
        <v>46</v>
      </c>
      <c r="R283" s="6205"/>
      <c r="S283" s="3213"/>
      <c r="T283" s="3129" t="s">
        <v>106</v>
      </c>
      <c r="U283" s="3489" t="s">
        <v>849</v>
      </c>
      <c r="V283" s="3484"/>
      <c r="W283" s="3484"/>
      <c r="X283" s="3484"/>
      <c r="Y283" s="3484"/>
      <c r="Z283" s="3484"/>
      <c r="AA283" s="3482"/>
      <c r="AB283" s="3482"/>
      <c r="AC283" s="3482"/>
      <c r="AD283" s="3482"/>
      <c r="AE283" s="3482"/>
      <c r="AF283" s="3477"/>
      <c r="AG283" s="3477"/>
      <c r="AH283" s="3477"/>
      <c r="AI283" s="6249">
        <v>50</v>
      </c>
      <c r="AJ283" s="6205"/>
      <c r="AK283" s="3477"/>
      <c r="AL283" s="3472"/>
      <c r="AM283" s="3472"/>
    </row>
    <row r="284" spans="1:39" ht="11.25" customHeight="1">
      <c r="A284" s="3469"/>
      <c r="B284" s="3487"/>
      <c r="C284" s="3129"/>
      <c r="D284" s="3480" t="s">
        <v>842</v>
      </c>
      <c r="E284" s="3479"/>
      <c r="F284" s="3480"/>
      <c r="G284" s="3481"/>
      <c r="H284" s="3481"/>
      <c r="I284" s="3481"/>
      <c r="J284" s="3482"/>
      <c r="K284" s="3482"/>
      <c r="L284" s="3482"/>
      <c r="M284" s="3482"/>
      <c r="N284" s="3483"/>
      <c r="O284" s="3481"/>
      <c r="P284" s="3481"/>
      <c r="Q284" s="6249"/>
      <c r="R284" s="6206"/>
      <c r="S284" s="3213"/>
      <c r="T284" s="3129"/>
      <c r="U284" s="3480" t="s">
        <v>850</v>
      </c>
      <c r="V284" s="3484"/>
      <c r="W284" s="3484"/>
      <c r="X284" s="3484"/>
      <c r="Y284" s="3484"/>
      <c r="Z284" s="3484"/>
      <c r="AA284" s="3482"/>
      <c r="AB284" s="3482"/>
      <c r="AC284" s="3482"/>
      <c r="AD284" s="3482"/>
      <c r="AE284" s="3482"/>
      <c r="AF284" s="3477"/>
      <c r="AG284" s="3477"/>
      <c r="AH284" s="3477"/>
      <c r="AI284" s="6249"/>
      <c r="AJ284" s="6206"/>
      <c r="AK284" s="3477"/>
      <c r="AL284" s="3472"/>
      <c r="AM284" s="3472"/>
    </row>
    <row r="285" spans="1:39" ht="3.75" customHeight="1"/>
    <row r="286" spans="1:39" ht="11.25" customHeight="1">
      <c r="A286" s="3469"/>
      <c r="B286" s="3487"/>
      <c r="C286" s="3129" t="s">
        <v>103</v>
      </c>
      <c r="D286" s="3489" t="s">
        <v>843</v>
      </c>
      <c r="E286" s="3479"/>
      <c r="F286" s="3480"/>
      <c r="G286" s="3481"/>
      <c r="H286" s="3481"/>
      <c r="I286" s="3481"/>
      <c r="J286" s="3482"/>
      <c r="K286" s="3482"/>
      <c r="L286" s="3482"/>
      <c r="M286" s="3482"/>
      <c r="N286" s="3483"/>
      <c r="O286" s="3481"/>
      <c r="P286" s="3481"/>
      <c r="Q286" s="6249">
        <v>47</v>
      </c>
      <c r="R286" s="6205"/>
      <c r="S286" s="3213"/>
      <c r="T286" s="3129" t="s">
        <v>107</v>
      </c>
      <c r="U286" s="3489" t="s">
        <v>6871</v>
      </c>
      <c r="V286" s="3484"/>
      <c r="W286" s="3484"/>
      <c r="X286" s="3484"/>
      <c r="Y286" s="3484"/>
      <c r="Z286" s="3484"/>
      <c r="AA286" s="3482"/>
      <c r="AB286" s="3482"/>
      <c r="AC286" s="3482"/>
      <c r="AD286" s="3482"/>
      <c r="AE286" s="3482"/>
      <c r="AF286" s="3477"/>
      <c r="AG286" s="3477"/>
      <c r="AH286" s="3477"/>
      <c r="AI286" s="6249">
        <v>51</v>
      </c>
      <c r="AJ286" s="6205"/>
      <c r="AK286" s="3477"/>
      <c r="AL286" s="3472"/>
      <c r="AM286" s="3472"/>
    </row>
    <row r="287" spans="1:39" ht="11.25" customHeight="1">
      <c r="A287" s="3469"/>
      <c r="B287" s="3487"/>
      <c r="C287" s="3129"/>
      <c r="D287" s="3480" t="s">
        <v>844</v>
      </c>
      <c r="E287" s="3479"/>
      <c r="F287" s="3480"/>
      <c r="G287" s="3481"/>
      <c r="H287" s="3481"/>
      <c r="I287" s="3481"/>
      <c r="J287" s="3482"/>
      <c r="K287" s="3482"/>
      <c r="L287" s="3482"/>
      <c r="M287" s="3482"/>
      <c r="N287" s="3483"/>
      <c r="O287" s="3481"/>
      <c r="P287" s="3481"/>
      <c r="Q287" s="6249"/>
      <c r="R287" s="6206"/>
      <c r="S287" s="3213"/>
      <c r="T287" s="3129"/>
      <c r="U287" s="3480" t="s">
        <v>851</v>
      </c>
      <c r="V287" s="3484"/>
      <c r="W287" s="3484"/>
      <c r="X287" s="3484"/>
      <c r="Y287" s="3484"/>
      <c r="Z287" s="3484"/>
      <c r="AA287" s="3482"/>
      <c r="AB287" s="3482"/>
      <c r="AC287" s="3482"/>
      <c r="AD287" s="3482"/>
      <c r="AE287" s="3482"/>
      <c r="AF287" s="3477"/>
      <c r="AG287" s="3477"/>
      <c r="AH287" s="3477"/>
      <c r="AI287" s="6249"/>
      <c r="AJ287" s="6206"/>
      <c r="AK287" s="3477"/>
      <c r="AL287" s="3472"/>
      <c r="AM287" s="3472"/>
    </row>
    <row r="290" spans="1:37">
      <c r="A290" s="6334">
        <v>43</v>
      </c>
      <c r="B290" s="6334"/>
      <c r="C290" s="6334"/>
      <c r="D290" s="6334"/>
      <c r="E290" s="6334"/>
      <c r="F290" s="6334"/>
      <c r="G290" s="6334"/>
      <c r="H290" s="6334"/>
      <c r="I290" s="6334"/>
      <c r="J290" s="6334"/>
      <c r="K290" s="6334"/>
      <c r="L290" s="6334"/>
      <c r="M290" s="6334"/>
      <c r="N290" s="6334"/>
      <c r="O290" s="6334"/>
      <c r="P290" s="6334"/>
      <c r="Q290" s="6334"/>
      <c r="R290" s="6334"/>
      <c r="S290" s="6334"/>
      <c r="T290" s="6334"/>
      <c r="U290" s="6334"/>
      <c r="V290" s="6334"/>
      <c r="W290" s="6334"/>
      <c r="X290" s="6334"/>
      <c r="Y290" s="6334"/>
      <c r="Z290" s="6334"/>
      <c r="AA290" s="6334"/>
      <c r="AB290" s="6334"/>
      <c r="AC290" s="6334"/>
      <c r="AD290" s="6334"/>
      <c r="AE290" s="6334"/>
      <c r="AF290" s="6334"/>
      <c r="AG290" s="6334"/>
      <c r="AH290" s="6334"/>
      <c r="AI290" s="6334"/>
      <c r="AJ290" s="6334"/>
      <c r="AK290" s="6334"/>
    </row>
    <row r="338" spans="14:14" ht="91.8">
      <c r="N338" s="3536" t="s">
        <v>596</v>
      </c>
    </row>
    <row r="339" spans="14:14" ht="102">
      <c r="N339" s="3537" t="s">
        <v>597</v>
      </c>
    </row>
  </sheetData>
  <sheetProtection selectLockedCells="1" selectUnlockedCells="1"/>
  <mergeCells count="248">
    <mergeCell ref="Q286:Q287"/>
    <mergeCell ref="R286:R287"/>
    <mergeCell ref="AI286:AI287"/>
    <mergeCell ref="AJ286:AJ287"/>
    <mergeCell ref="A290:AK290"/>
    <mergeCell ref="Q280:Q281"/>
    <mergeCell ref="R280:R281"/>
    <mergeCell ref="AI280:AI281"/>
    <mergeCell ref="AJ280:AJ281"/>
    <mergeCell ref="Q283:Q284"/>
    <mergeCell ref="R283:R284"/>
    <mergeCell ref="AI283:AI284"/>
    <mergeCell ref="AJ283:AJ284"/>
    <mergeCell ref="K270:M271"/>
    <mergeCell ref="AI276:AJ276"/>
    <mergeCell ref="Q277:Q278"/>
    <mergeCell ref="R277:R278"/>
    <mergeCell ref="AI277:AI278"/>
    <mergeCell ref="AJ277:AJ278"/>
    <mergeCell ref="C269:D269"/>
    <mergeCell ref="C270:C271"/>
    <mergeCell ref="D270:D271"/>
    <mergeCell ref="E270:F271"/>
    <mergeCell ref="I270:I271"/>
    <mergeCell ref="J270:J271"/>
    <mergeCell ref="AH253:AJ253"/>
    <mergeCell ref="AI257:AJ257"/>
    <mergeCell ref="AG258:AG259"/>
    <mergeCell ref="AH258:AJ259"/>
    <mergeCell ref="AG261:AG262"/>
    <mergeCell ref="AH261:AJ262"/>
    <mergeCell ref="AG242:AG243"/>
    <mergeCell ref="AH242:AJ243"/>
    <mergeCell ref="C249:D249"/>
    <mergeCell ref="C250:C251"/>
    <mergeCell ref="D250:D251"/>
    <mergeCell ref="E250:F251"/>
    <mergeCell ref="I250:I251"/>
    <mergeCell ref="J250:J251"/>
    <mergeCell ref="K250:M251"/>
    <mergeCell ref="A228:AK228"/>
    <mergeCell ref="B230:G231"/>
    <mergeCell ref="H230:I231"/>
    <mergeCell ref="AI238:AJ238"/>
    <mergeCell ref="AG239:AG240"/>
    <mergeCell ref="AH239:AJ240"/>
    <mergeCell ref="AA203:AA204"/>
    <mergeCell ref="O206:P207"/>
    <mergeCell ref="Q206:Q207"/>
    <mergeCell ref="R206:R207"/>
    <mergeCell ref="U206:U207"/>
    <mergeCell ref="V206:V207"/>
    <mergeCell ref="Z206:Z207"/>
    <mergeCell ref="AA206:AA207"/>
    <mergeCell ref="O203:P204"/>
    <mergeCell ref="Q203:Q204"/>
    <mergeCell ref="R203:R204"/>
    <mergeCell ref="U203:U204"/>
    <mergeCell ref="V203:V204"/>
    <mergeCell ref="Z203:Z204"/>
    <mergeCell ref="AA197:AA198"/>
    <mergeCell ref="O200:P201"/>
    <mergeCell ref="Q200:Q201"/>
    <mergeCell ref="R200:R201"/>
    <mergeCell ref="U200:U201"/>
    <mergeCell ref="V200:V201"/>
    <mergeCell ref="Z200:Z201"/>
    <mergeCell ref="AA200:AA201"/>
    <mergeCell ref="O197:P198"/>
    <mergeCell ref="Q197:Q198"/>
    <mergeCell ref="R197:R198"/>
    <mergeCell ref="U197:U198"/>
    <mergeCell ref="V197:V198"/>
    <mergeCell ref="Z197:Z198"/>
    <mergeCell ref="AA188:AA189"/>
    <mergeCell ref="O191:P192"/>
    <mergeCell ref="Q191:Q192"/>
    <mergeCell ref="R191:R192"/>
    <mergeCell ref="U191:U192"/>
    <mergeCell ref="V191:V192"/>
    <mergeCell ref="Z191:Z192"/>
    <mergeCell ref="AA191:AA192"/>
    <mergeCell ref="O188:P189"/>
    <mergeCell ref="Q188:Q189"/>
    <mergeCell ref="R188:R189"/>
    <mergeCell ref="U188:U189"/>
    <mergeCell ref="V188:V189"/>
    <mergeCell ref="Z188:Z189"/>
    <mergeCell ref="Q182:S182"/>
    <mergeCell ref="U182:W182"/>
    <mergeCell ref="Z182:AB182"/>
    <mergeCell ref="O185:P186"/>
    <mergeCell ref="Q185:Q186"/>
    <mergeCell ref="R185:R186"/>
    <mergeCell ref="U185:U186"/>
    <mergeCell ref="V185:V186"/>
    <mergeCell ref="Z185:Z186"/>
    <mergeCell ref="AA185:AA186"/>
    <mergeCell ref="Q173:Q174"/>
    <mergeCell ref="R173:R174"/>
    <mergeCell ref="U173:AE173"/>
    <mergeCell ref="AI173:AI174"/>
    <mergeCell ref="Q181:S181"/>
    <mergeCell ref="U181:W181"/>
    <mergeCell ref="Z181:AB181"/>
    <mergeCell ref="Q167:Q168"/>
    <mergeCell ref="R167:R168"/>
    <mergeCell ref="AI167:AI168"/>
    <mergeCell ref="AJ167:AJ168"/>
    <mergeCell ref="Q170:Q171"/>
    <mergeCell ref="R170:R171"/>
    <mergeCell ref="AI170:AI171"/>
    <mergeCell ref="AJ170:AJ171"/>
    <mergeCell ref="C158:C159"/>
    <mergeCell ref="D158:D159"/>
    <mergeCell ref="E158:I159"/>
    <mergeCell ref="AI163:AJ163"/>
    <mergeCell ref="Q164:Q165"/>
    <mergeCell ref="R164:R165"/>
    <mergeCell ref="AI164:AI165"/>
    <mergeCell ref="AJ164:AJ165"/>
    <mergeCell ref="C151:D151"/>
    <mergeCell ref="C152:C153"/>
    <mergeCell ref="D152:D153"/>
    <mergeCell ref="E152:I153"/>
    <mergeCell ref="C155:C156"/>
    <mergeCell ref="D155:D156"/>
    <mergeCell ref="E155:I156"/>
    <mergeCell ref="Q140:Q141"/>
    <mergeCell ref="R140:R141"/>
    <mergeCell ref="AI140:AI141"/>
    <mergeCell ref="AJ140:AJ141"/>
    <mergeCell ref="Q143:Q144"/>
    <mergeCell ref="R143:R144"/>
    <mergeCell ref="U143:AE143"/>
    <mergeCell ref="Q134:Q135"/>
    <mergeCell ref="R134:R135"/>
    <mergeCell ref="AI134:AI135"/>
    <mergeCell ref="AJ134:AJ135"/>
    <mergeCell ref="Q137:Q138"/>
    <mergeCell ref="R137:R138"/>
    <mergeCell ref="AI137:AI138"/>
    <mergeCell ref="AJ137:AJ138"/>
    <mergeCell ref="Q128:Q129"/>
    <mergeCell ref="R128:R129"/>
    <mergeCell ref="AI128:AI129"/>
    <mergeCell ref="AJ128:AJ129"/>
    <mergeCell ref="Q131:Q132"/>
    <mergeCell ref="R131:R132"/>
    <mergeCell ref="AI131:AI132"/>
    <mergeCell ref="AJ131:AJ132"/>
    <mergeCell ref="Q122:Q123"/>
    <mergeCell ref="R122:R123"/>
    <mergeCell ref="AI122:AI123"/>
    <mergeCell ref="AJ122:AJ123"/>
    <mergeCell ref="Q125:Q126"/>
    <mergeCell ref="R125:R126"/>
    <mergeCell ref="AI125:AI126"/>
    <mergeCell ref="AJ125:AJ126"/>
    <mergeCell ref="A109:AK109"/>
    <mergeCell ref="B113:G114"/>
    <mergeCell ref="H113:I114"/>
    <mergeCell ref="AI118:AJ118"/>
    <mergeCell ref="Q119:Q120"/>
    <mergeCell ref="R119:R120"/>
    <mergeCell ref="AI119:AI120"/>
    <mergeCell ref="AJ119:AJ120"/>
    <mergeCell ref="AJ83:AJ84"/>
    <mergeCell ref="Q84:Q85"/>
    <mergeCell ref="R84:R85"/>
    <mergeCell ref="AJ86:AJ87"/>
    <mergeCell ref="Q87:Q88"/>
    <mergeCell ref="R87:R88"/>
    <mergeCell ref="U88:AF88"/>
    <mergeCell ref="AI77:AI78"/>
    <mergeCell ref="AJ77:AJ78"/>
    <mergeCell ref="Q78:Q79"/>
    <mergeCell ref="R78:R79"/>
    <mergeCell ref="AI80:AI81"/>
    <mergeCell ref="AJ80:AJ81"/>
    <mergeCell ref="Q81:Q82"/>
    <mergeCell ref="R81:R82"/>
    <mergeCell ref="U82:AE82"/>
    <mergeCell ref="AI71:AI72"/>
    <mergeCell ref="AJ71:AJ72"/>
    <mergeCell ref="Q72:Q73"/>
    <mergeCell ref="R72:R73"/>
    <mergeCell ref="AI74:AI75"/>
    <mergeCell ref="AJ74:AJ75"/>
    <mergeCell ref="Q75:Q76"/>
    <mergeCell ref="R75:R76"/>
    <mergeCell ref="Q64:Q65"/>
    <mergeCell ref="R64:R65"/>
    <mergeCell ref="AI65:AI66"/>
    <mergeCell ref="AJ65:AJ66"/>
    <mergeCell ref="AI68:AI69"/>
    <mergeCell ref="AJ68:AJ69"/>
    <mergeCell ref="Q69:Q70"/>
    <mergeCell ref="R69:R70"/>
    <mergeCell ref="Q59:Q60"/>
    <mergeCell ref="R59:R60"/>
    <mergeCell ref="AI59:AI60"/>
    <mergeCell ref="AJ59:AJ60"/>
    <mergeCell ref="AI62:AI63"/>
    <mergeCell ref="AJ62:AJ63"/>
    <mergeCell ref="C49:C50"/>
    <mergeCell ref="D49:D50"/>
    <mergeCell ref="E49:F50"/>
    <mergeCell ref="Q55:R55"/>
    <mergeCell ref="AI55:AJ55"/>
    <mergeCell ref="Q56:Q57"/>
    <mergeCell ref="R56:R57"/>
    <mergeCell ref="AI56:AI57"/>
    <mergeCell ref="AJ56:AJ57"/>
    <mergeCell ref="AG40:AG41"/>
    <mergeCell ref="AH40:AJ41"/>
    <mergeCell ref="AG43:AG44"/>
    <mergeCell ref="AH43:AJ44"/>
    <mergeCell ref="AG46:AG47"/>
    <mergeCell ref="AH46:AJ47"/>
    <mergeCell ref="C32:D32"/>
    <mergeCell ref="C33:C34"/>
    <mergeCell ref="D33:D34"/>
    <mergeCell ref="E33:F34"/>
    <mergeCell ref="AI36:AJ36"/>
    <mergeCell ref="AG37:AG38"/>
    <mergeCell ref="AH37:AJ38"/>
    <mergeCell ref="AI24:AI25"/>
    <mergeCell ref="AJ24:AJ25"/>
    <mergeCell ref="AI12:AI13"/>
    <mergeCell ref="AJ12:AJ13"/>
    <mergeCell ref="Y14:AA14"/>
    <mergeCell ref="AF14:AF15"/>
    <mergeCell ref="Y15:AA15"/>
    <mergeCell ref="AI15:AI16"/>
    <mergeCell ref="AJ15:AJ16"/>
    <mergeCell ref="Y16:AA17"/>
    <mergeCell ref="AF16:AF17"/>
    <mergeCell ref="A1:AK1"/>
    <mergeCell ref="A2:AK2"/>
    <mergeCell ref="A3:AK3"/>
    <mergeCell ref="B5:G6"/>
    <mergeCell ref="H5:I6"/>
    <mergeCell ref="AI11:AJ11"/>
    <mergeCell ref="AI18:AI19"/>
    <mergeCell ref="AJ18:AJ19"/>
    <mergeCell ref="AI21:AI22"/>
    <mergeCell ref="AJ21:AJ22"/>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68EA1-0710-4B5F-93E3-5E2128126168}">
  <sheetPr>
    <tabColor rgb="FF002060"/>
  </sheetPr>
  <dimension ref="A1:AR93"/>
  <sheetViews>
    <sheetView showGridLines="0" view="pageBreakPreview" zoomScaleNormal="100" workbookViewId="0">
      <selection activeCell="D34" sqref="D34:X36"/>
    </sheetView>
  </sheetViews>
  <sheetFormatPr defaultColWidth="9.109375" defaultRowHeight="10.199999999999999"/>
  <cols>
    <col min="1" max="1" width="3.6640625" style="3538" customWidth="1"/>
    <col min="2" max="2" width="0.6640625" style="3466" customWidth="1"/>
    <col min="3" max="3" width="4.44140625" style="3466" customWidth="1"/>
    <col min="4" max="4" width="3.88671875" style="3466" customWidth="1"/>
    <col min="5" max="6" width="4.88671875" style="3466" customWidth="1"/>
    <col min="7" max="9" width="3.44140625" style="3466" customWidth="1"/>
    <col min="10" max="13" width="3.6640625" style="3466" customWidth="1"/>
    <col min="14" max="14" width="4.44140625" style="3466" customWidth="1"/>
    <col min="15" max="17" width="3.33203125" style="3466" customWidth="1"/>
    <col min="18" max="20" width="3.88671875" style="3466" customWidth="1"/>
    <col min="21" max="21" width="7" style="3466" customWidth="1"/>
    <col min="22" max="23" width="3.88671875" style="3466" customWidth="1"/>
    <col min="24" max="24" width="2.88671875" style="3466" customWidth="1"/>
    <col min="25" max="33" width="3.88671875" style="3466" customWidth="1"/>
    <col min="34" max="34" width="6" style="3466" customWidth="1"/>
    <col min="35" max="35" width="4.33203125" style="3466" customWidth="1"/>
    <col min="36" max="36" width="3.88671875" style="3466" customWidth="1"/>
    <col min="37" max="38" width="3.6640625" style="3466" customWidth="1"/>
    <col min="39" max="16384" width="9.109375" style="3466"/>
  </cols>
  <sheetData>
    <row r="1" spans="1:44" ht="12">
      <c r="A1" s="6160" t="s">
        <v>6726</v>
      </c>
      <c r="B1" s="6160"/>
      <c r="C1" s="6160"/>
      <c r="D1" s="6160"/>
      <c r="E1" s="6160"/>
      <c r="F1" s="6160"/>
      <c r="G1" s="6160"/>
      <c r="H1" s="6160"/>
      <c r="I1" s="6160"/>
      <c r="J1" s="6160"/>
      <c r="K1" s="6160"/>
      <c r="L1" s="6160"/>
      <c r="M1" s="6160"/>
      <c r="N1" s="6160"/>
      <c r="O1" s="6160"/>
      <c r="P1" s="6160"/>
      <c r="Q1" s="6160"/>
      <c r="R1" s="6160"/>
      <c r="S1" s="6160"/>
      <c r="T1" s="6160"/>
      <c r="U1" s="6160"/>
      <c r="V1" s="6160"/>
      <c r="W1" s="6160"/>
      <c r="X1" s="6160"/>
      <c r="Y1" s="6160"/>
      <c r="Z1" s="6160"/>
      <c r="AA1" s="6160"/>
      <c r="AB1" s="6160"/>
      <c r="AC1" s="6160"/>
      <c r="AD1" s="6160"/>
      <c r="AE1" s="6160"/>
      <c r="AF1" s="6160"/>
      <c r="AG1" s="6160"/>
      <c r="AH1" s="6160"/>
      <c r="AI1" s="6160"/>
      <c r="AJ1" s="6160"/>
      <c r="AK1" s="3465"/>
    </row>
    <row r="2" spans="1:44">
      <c r="A2" s="6161" t="s">
        <v>4454</v>
      </c>
      <c r="B2" s="6161"/>
      <c r="C2" s="6161"/>
      <c r="D2" s="6161"/>
      <c r="E2" s="6161"/>
      <c r="F2" s="6161"/>
      <c r="G2" s="6161"/>
      <c r="H2" s="6161"/>
      <c r="I2" s="6161"/>
      <c r="J2" s="6161"/>
      <c r="K2" s="6161"/>
      <c r="L2" s="6161"/>
      <c r="M2" s="6161"/>
      <c r="N2" s="6161"/>
      <c r="O2" s="6161"/>
      <c r="P2" s="6161"/>
      <c r="Q2" s="6161"/>
      <c r="R2" s="6161"/>
      <c r="S2" s="6161"/>
      <c r="T2" s="6161"/>
      <c r="U2" s="6161"/>
      <c r="V2" s="6161"/>
      <c r="W2" s="6161"/>
      <c r="X2" s="6161"/>
      <c r="Y2" s="6161"/>
      <c r="Z2" s="6161"/>
      <c r="AA2" s="6161"/>
      <c r="AB2" s="6161"/>
      <c r="AC2" s="6161"/>
      <c r="AD2" s="6161"/>
      <c r="AE2" s="6161"/>
      <c r="AF2" s="6161"/>
      <c r="AG2" s="6161"/>
      <c r="AH2" s="6161"/>
      <c r="AI2" s="6161"/>
      <c r="AJ2" s="6161"/>
      <c r="AK2" s="3467"/>
    </row>
    <row r="3" spans="1:44">
      <c r="A3" s="6162" t="s">
        <v>6727</v>
      </c>
      <c r="B3" s="6162"/>
      <c r="C3" s="6162"/>
      <c r="D3" s="6162"/>
      <c r="E3" s="6162"/>
      <c r="F3" s="6162"/>
      <c r="G3" s="6162"/>
      <c r="H3" s="6162"/>
      <c r="I3" s="6162"/>
      <c r="J3" s="6162"/>
      <c r="K3" s="6162"/>
      <c r="L3" s="6162"/>
      <c r="M3" s="6162"/>
      <c r="N3" s="6162"/>
      <c r="O3" s="6162"/>
      <c r="P3" s="6162"/>
      <c r="Q3" s="6162"/>
      <c r="R3" s="6162"/>
      <c r="S3" s="6162"/>
      <c r="T3" s="6162"/>
      <c r="U3" s="6162"/>
      <c r="V3" s="6162"/>
      <c r="W3" s="6162"/>
      <c r="X3" s="6162"/>
      <c r="Y3" s="6162"/>
      <c r="Z3" s="6162"/>
      <c r="AA3" s="6162"/>
      <c r="AB3" s="6162"/>
      <c r="AC3" s="6162"/>
      <c r="AD3" s="6162"/>
      <c r="AE3" s="6162"/>
      <c r="AF3" s="6162"/>
      <c r="AG3" s="6162"/>
      <c r="AH3" s="6162"/>
      <c r="AI3" s="6162"/>
      <c r="AJ3" s="6162"/>
      <c r="AK3" s="3468"/>
    </row>
    <row r="4" spans="1:44">
      <c r="A4" s="3583"/>
      <c r="B4" s="3132"/>
      <c r="C4" s="3129"/>
      <c r="D4" s="3129"/>
      <c r="E4" s="3129"/>
      <c r="F4" s="3129"/>
      <c r="G4" s="3137"/>
      <c r="H4" s="3129"/>
      <c r="I4" s="3129"/>
      <c r="J4" s="3129"/>
      <c r="K4" s="3129"/>
      <c r="L4" s="3129"/>
      <c r="M4" s="3129"/>
      <c r="N4" s="3129"/>
      <c r="O4" s="3129"/>
      <c r="P4" s="3137"/>
      <c r="Q4" s="3137"/>
      <c r="R4" s="3137"/>
      <c r="S4" s="3137"/>
      <c r="T4" s="3137"/>
      <c r="U4" s="3137"/>
      <c r="V4" s="3137"/>
      <c r="W4" s="3137"/>
      <c r="X4" s="3499"/>
      <c r="Y4" s="3647"/>
      <c r="Z4" s="3489"/>
      <c r="AA4" s="3489"/>
      <c r="AB4" s="3489"/>
      <c r="AC4" s="3489"/>
      <c r="AD4" s="3489"/>
      <c r="AE4" s="3489"/>
      <c r="AF4" s="3489"/>
      <c r="AG4" s="3489"/>
      <c r="AH4" s="3489"/>
      <c r="AI4" s="3489"/>
      <c r="AJ4" s="3489"/>
      <c r="AK4" s="3489"/>
      <c r="AL4" s="3477"/>
    </row>
    <row r="5" spans="1:44" ht="15" customHeight="1">
      <c r="A5" s="3485"/>
      <c r="B5" s="6164" t="s">
        <v>6728</v>
      </c>
      <c r="C5" s="6165"/>
      <c r="D5" s="6165"/>
      <c r="E5" s="6165"/>
      <c r="F5" s="6165"/>
      <c r="G5" s="6166"/>
      <c r="H5" s="6170" t="s">
        <v>450</v>
      </c>
      <c r="I5" s="6171"/>
      <c r="J5" s="3473"/>
      <c r="K5" s="3474" t="s">
        <v>6872</v>
      </c>
      <c r="L5" s="3473"/>
      <c r="M5" s="3473"/>
      <c r="O5" s="3637"/>
      <c r="P5" s="3637"/>
      <c r="Q5" s="3637"/>
      <c r="R5" s="3470"/>
      <c r="S5" s="3470"/>
      <c r="T5" s="3470"/>
      <c r="U5" s="3470"/>
      <c r="V5" s="3470"/>
      <c r="W5" s="3470"/>
      <c r="X5" s="3470"/>
      <c r="Y5" s="3470"/>
      <c r="Z5" s="3470"/>
      <c r="AA5" s="3470"/>
      <c r="AB5" s="3470"/>
      <c r="AC5" s="3470"/>
      <c r="AD5" s="3470"/>
      <c r="AE5" s="3470"/>
      <c r="AF5" s="3272"/>
      <c r="AG5" s="3272"/>
      <c r="AH5" s="3272"/>
      <c r="AI5" s="3272"/>
      <c r="AJ5" s="3272"/>
      <c r="AK5" s="3272"/>
      <c r="AL5" s="3272"/>
    </row>
    <row r="6" spans="1:44" ht="15" customHeight="1">
      <c r="A6" s="3634"/>
      <c r="B6" s="6167"/>
      <c r="C6" s="6168"/>
      <c r="D6" s="6168"/>
      <c r="E6" s="6168"/>
      <c r="F6" s="6168"/>
      <c r="G6" s="6169"/>
      <c r="H6" s="6172"/>
      <c r="I6" s="6173"/>
      <c r="J6" s="3475"/>
      <c r="K6" s="3124" t="s">
        <v>6873</v>
      </c>
      <c r="L6" s="3475"/>
      <c r="M6" s="3475"/>
      <c r="O6" s="3638"/>
      <c r="P6" s="3638"/>
      <c r="Q6" s="3638"/>
      <c r="R6" s="3639"/>
      <c r="S6" s="3639"/>
      <c r="T6" s="3639"/>
      <c r="U6" s="3272"/>
      <c r="V6" s="3272"/>
      <c r="W6" s="3272"/>
      <c r="X6" s="3272"/>
      <c r="Y6" s="3272"/>
      <c r="Z6" s="3272"/>
      <c r="AA6" s="3272"/>
      <c r="AB6" s="3272"/>
      <c r="AC6" s="3272"/>
      <c r="AD6" s="3272"/>
      <c r="AE6" s="3272"/>
      <c r="AF6" s="3641"/>
      <c r="AG6" s="3641"/>
      <c r="AH6" s="3487"/>
      <c r="AI6" s="3487"/>
      <c r="AJ6" s="3487"/>
      <c r="AK6" s="3487"/>
      <c r="AL6" s="3487"/>
      <c r="AM6" s="3642"/>
      <c r="AN6" s="3642"/>
      <c r="AO6" s="3642"/>
      <c r="AP6" s="3642"/>
      <c r="AQ6" s="3642"/>
      <c r="AR6" s="3642"/>
    </row>
    <row r="7" spans="1:44">
      <c r="A7" s="3583"/>
      <c r="B7" s="3132"/>
      <c r="C7" s="3129"/>
      <c r="D7" s="3129"/>
      <c r="E7" s="3129"/>
      <c r="F7" s="3129"/>
      <c r="G7" s="3137"/>
      <c r="H7" s="3129"/>
      <c r="I7" s="3129"/>
      <c r="J7" s="3129"/>
      <c r="K7" s="3129"/>
      <c r="L7" s="3129"/>
      <c r="M7" s="3129"/>
      <c r="N7" s="3129"/>
      <c r="O7" s="3129"/>
      <c r="P7" s="3137"/>
      <c r="Q7" s="3137"/>
      <c r="R7" s="3137"/>
      <c r="S7" s="3137"/>
      <c r="T7" s="3137"/>
      <c r="U7" s="3137"/>
      <c r="V7" s="3137"/>
      <c r="W7" s="3137"/>
      <c r="X7" s="3499"/>
      <c r="Y7" s="3647"/>
      <c r="Z7" s="3489"/>
      <c r="AA7" s="3489"/>
      <c r="AB7" s="3489"/>
      <c r="AC7" s="3489"/>
      <c r="AD7" s="3489"/>
      <c r="AE7" s="3489"/>
      <c r="AF7" s="3489"/>
      <c r="AG7" s="3489"/>
      <c r="AH7" s="3489"/>
      <c r="AI7" s="3489"/>
      <c r="AJ7" s="3489"/>
      <c r="AK7" s="3489"/>
      <c r="AL7" s="3477"/>
    </row>
    <row r="8" spans="1:44">
      <c r="A8" s="3583"/>
      <c r="B8" s="3132"/>
      <c r="C8" s="3129"/>
      <c r="D8" s="3129"/>
      <c r="E8" s="3129"/>
      <c r="F8" s="3129"/>
      <c r="G8" s="3137"/>
      <c r="H8" s="3129"/>
      <c r="I8" s="3129"/>
      <c r="J8" s="3129"/>
      <c r="K8" s="3129"/>
      <c r="L8" s="3129"/>
      <c r="M8" s="3129"/>
      <c r="N8" s="3129"/>
      <c r="O8" s="3129"/>
      <c r="P8" s="3137"/>
      <c r="Q8" s="3137"/>
      <c r="R8" s="3137"/>
      <c r="S8" s="3137"/>
      <c r="T8" s="3137"/>
      <c r="U8" s="3137"/>
      <c r="V8" s="3137"/>
      <c r="W8" s="3137"/>
      <c r="X8" s="3499"/>
      <c r="Y8" s="3647"/>
      <c r="Z8" s="3489"/>
      <c r="AA8" s="3489"/>
      <c r="AB8" s="3489"/>
      <c r="AC8" s="3489"/>
      <c r="AD8" s="3489"/>
      <c r="AE8" s="3489"/>
      <c r="AF8" s="3489"/>
      <c r="AG8" s="3489"/>
      <c r="AH8" s="3489"/>
      <c r="AI8" s="3489"/>
      <c r="AJ8" s="3489"/>
      <c r="AK8" s="3489"/>
      <c r="AL8" s="3477"/>
    </row>
    <row r="9" spans="1:44" s="3490" customFormat="1" ht="11.25" customHeight="1">
      <c r="A9" s="3476" t="s">
        <v>592</v>
      </c>
      <c r="B9" s="3477"/>
      <c r="C9" s="3478" t="s">
        <v>6874</v>
      </c>
      <c r="D9" s="3477"/>
      <c r="E9" s="3477"/>
      <c r="F9" s="3477"/>
      <c r="G9" s="3477"/>
      <c r="H9" s="3477"/>
      <c r="I9" s="3477"/>
      <c r="J9" s="3477"/>
      <c r="K9" s="3477"/>
      <c r="L9" s="3477"/>
      <c r="M9" s="3477"/>
      <c r="N9" s="3477"/>
      <c r="O9" s="3477"/>
      <c r="P9" s="3477"/>
      <c r="Q9" s="3477"/>
      <c r="R9" s="3478"/>
      <c r="S9" s="3478"/>
      <c r="T9" s="3478"/>
      <c r="U9" s="3489"/>
      <c r="V9" s="3489"/>
      <c r="W9" s="3489"/>
      <c r="X9" s="3489"/>
      <c r="Y9" s="3489"/>
      <c r="Z9" s="3489"/>
      <c r="AF9" s="3489"/>
      <c r="AG9" s="3489"/>
      <c r="AH9" s="3489"/>
      <c r="AI9" s="3489"/>
      <c r="AJ9" s="3489"/>
      <c r="AK9" s="3489"/>
      <c r="AL9" s="3477"/>
    </row>
    <row r="10" spans="1:44" s="3490" customFormat="1" ht="11.25" customHeight="1">
      <c r="A10" s="3485"/>
      <c r="B10" s="3477"/>
      <c r="C10" s="3486" t="s">
        <v>4726</v>
      </c>
      <c r="D10" s="3477"/>
      <c r="E10" s="3477"/>
      <c r="F10" s="3477"/>
      <c r="G10" s="3477"/>
      <c r="H10" s="3477"/>
      <c r="I10" s="3477"/>
      <c r="J10" s="3477"/>
      <c r="K10" s="3477"/>
      <c r="L10" s="3477"/>
      <c r="M10" s="3477"/>
      <c r="N10" s="3477"/>
      <c r="O10" s="3477"/>
      <c r="P10" s="3477"/>
      <c r="Q10" s="3477"/>
      <c r="R10" s="3478"/>
      <c r="S10" s="3478"/>
      <c r="T10" s="3478"/>
      <c r="U10" s="3489"/>
      <c r="V10" s="3489"/>
      <c r="W10" s="3489"/>
      <c r="X10" s="3489"/>
      <c r="Y10" s="3489"/>
      <c r="Z10" s="3489"/>
      <c r="AD10" s="3642"/>
      <c r="AF10" s="3557"/>
      <c r="AG10" s="3557"/>
      <c r="AH10" s="3489"/>
      <c r="AI10" s="3489"/>
      <c r="AJ10" s="3489"/>
      <c r="AK10" s="3489"/>
      <c r="AL10" s="3477"/>
    </row>
    <row r="11" spans="1:44" s="3490" customFormat="1" ht="4.5" customHeight="1">
      <c r="A11" s="3485"/>
      <c r="B11" s="3477"/>
      <c r="C11" s="3486"/>
      <c r="D11" s="3477"/>
      <c r="E11" s="3477"/>
      <c r="F11" s="3477"/>
      <c r="G11" s="3477"/>
      <c r="H11" s="3477"/>
      <c r="I11" s="3477"/>
      <c r="J11" s="3477"/>
      <c r="K11" s="3477"/>
      <c r="L11" s="3477"/>
      <c r="M11" s="3477"/>
      <c r="N11" s="3477"/>
      <c r="O11" s="3477"/>
      <c r="P11" s="3477"/>
      <c r="Q11" s="3477"/>
      <c r="R11" s="3478"/>
      <c r="S11" s="3478"/>
      <c r="T11" s="3478"/>
      <c r="U11" s="3489"/>
      <c r="V11" s="3489"/>
      <c r="W11" s="3489"/>
      <c r="X11" s="3489"/>
      <c r="Y11" s="3489"/>
      <c r="Z11" s="3489"/>
      <c r="AA11" s="3489"/>
      <c r="AB11" s="3489"/>
      <c r="AC11" s="3489"/>
      <c r="AD11" s="3489"/>
      <c r="AE11" s="3489"/>
      <c r="AF11" s="3489"/>
      <c r="AG11" s="3489"/>
      <c r="AH11" s="3489"/>
      <c r="AI11" s="3489"/>
      <c r="AJ11" s="3489"/>
      <c r="AK11" s="3489"/>
      <c r="AL11" s="3477"/>
    </row>
    <row r="12" spans="1:44" s="3490" customFormat="1">
      <c r="A12" s="3469"/>
      <c r="B12" s="3487"/>
      <c r="C12" s="6248">
        <v>400001</v>
      </c>
      <c r="D12" s="6248"/>
      <c r="E12" s="3488"/>
      <c r="F12" s="3481"/>
      <c r="G12" s="3479"/>
      <c r="H12" s="3479"/>
      <c r="I12" s="3479"/>
      <c r="J12" s="3272"/>
      <c r="K12" s="3272"/>
      <c r="L12" s="3272"/>
      <c r="M12" s="3272"/>
      <c r="N12" s="3272"/>
      <c r="O12" s="3479"/>
      <c r="P12" s="3479"/>
      <c r="Q12" s="3477"/>
      <c r="R12" s="3477"/>
      <c r="S12" s="3472"/>
      <c r="T12" s="3472"/>
      <c r="U12" s="3477"/>
      <c r="V12" s="3477"/>
      <c r="W12" s="3477"/>
      <c r="X12" s="3477"/>
      <c r="Y12" s="3477"/>
      <c r="Z12" s="3477"/>
      <c r="AA12" s="3272"/>
      <c r="AB12" s="3272"/>
      <c r="AC12" s="3272"/>
      <c r="AD12" s="3272"/>
      <c r="AE12" s="3272"/>
      <c r="AF12" s="3477"/>
      <c r="AG12" s="3477"/>
      <c r="AH12" s="3477"/>
      <c r="AI12" s="3477"/>
      <c r="AJ12" s="3477"/>
      <c r="AK12" s="3489"/>
      <c r="AL12" s="3477"/>
    </row>
    <row r="13" spans="1:44" s="3490" customFormat="1" ht="11.25" customHeight="1">
      <c r="A13" s="3469"/>
      <c r="B13" s="3487"/>
      <c r="C13" s="6249">
        <v>1</v>
      </c>
      <c r="D13" s="6175"/>
      <c r="E13" s="6250" t="s">
        <v>6732</v>
      </c>
      <c r="F13" s="6251"/>
      <c r="G13" s="3479"/>
      <c r="H13" s="3479"/>
      <c r="I13" s="6249">
        <v>2</v>
      </c>
      <c r="J13" s="6175"/>
      <c r="K13" s="6252" t="s">
        <v>6735</v>
      </c>
      <c r="L13" s="6253"/>
      <c r="M13" s="6253"/>
      <c r="N13" s="3491"/>
      <c r="O13" s="3668"/>
      <c r="P13" s="3668"/>
      <c r="Q13" s="3668"/>
      <c r="R13" s="3668"/>
      <c r="S13" s="3668"/>
      <c r="T13" s="3668"/>
      <c r="U13" s="3668"/>
      <c r="V13" s="3472"/>
      <c r="W13" s="3472"/>
      <c r="X13" s="3477"/>
      <c r="Y13" s="3477"/>
      <c r="Z13" s="3477"/>
      <c r="AA13" s="3272"/>
      <c r="AB13" s="3272"/>
      <c r="AC13" s="3272"/>
      <c r="AD13" s="3272"/>
      <c r="AE13" s="3272"/>
      <c r="AF13" s="3477"/>
      <c r="AG13" s="3477"/>
      <c r="AH13" s="3477"/>
      <c r="AI13" s="3477"/>
      <c r="AJ13" s="3477"/>
      <c r="AK13" s="3489"/>
      <c r="AL13" s="3477"/>
    </row>
    <row r="14" spans="1:44" s="3490" customFormat="1" ht="11.25" customHeight="1">
      <c r="A14" s="3469"/>
      <c r="B14" s="3487"/>
      <c r="C14" s="6249"/>
      <c r="D14" s="6176"/>
      <c r="E14" s="6250"/>
      <c r="F14" s="6251"/>
      <c r="G14" s="3479"/>
      <c r="H14" s="3479"/>
      <c r="I14" s="6249"/>
      <c r="J14" s="6176"/>
      <c r="K14" s="6252"/>
      <c r="L14" s="6253"/>
      <c r="M14" s="6253"/>
      <c r="N14" s="3491"/>
      <c r="O14" s="3677"/>
      <c r="P14" s="3678"/>
      <c r="Q14" s="3677"/>
      <c r="R14" s="3677"/>
      <c r="S14" s="3677"/>
      <c r="T14" s="3677"/>
      <c r="U14" s="3677"/>
      <c r="V14" s="3472"/>
      <c r="W14" s="3472"/>
      <c r="X14" s="3477"/>
      <c r="Y14" s="3477"/>
      <c r="Z14" s="3477"/>
      <c r="AA14" s="3466"/>
      <c r="AB14" s="3466"/>
      <c r="AC14" s="3466"/>
      <c r="AD14" s="3466"/>
      <c r="AE14" s="3466"/>
      <c r="AF14" s="3477"/>
      <c r="AG14" s="3477"/>
      <c r="AH14" s="3477"/>
      <c r="AI14" s="3499"/>
      <c r="AJ14" s="3466"/>
      <c r="AK14" s="3489"/>
      <c r="AL14" s="3477"/>
    </row>
    <row r="15" spans="1:44" s="3490" customFormat="1" ht="4.5" customHeight="1">
      <c r="A15" s="3538"/>
      <c r="B15" s="3466"/>
      <c r="C15" s="3466"/>
      <c r="D15" s="3466"/>
      <c r="E15" s="3466"/>
      <c r="F15" s="3466"/>
      <c r="G15" s="3466"/>
      <c r="H15" s="3466"/>
      <c r="I15" s="3466"/>
      <c r="J15" s="3466"/>
      <c r="K15" s="3466"/>
      <c r="L15" s="3466"/>
      <c r="M15" s="3466"/>
      <c r="N15" s="3466"/>
      <c r="O15" s="3677"/>
      <c r="P15" s="3677"/>
      <c r="Q15" s="3677"/>
      <c r="R15" s="3677"/>
      <c r="S15" s="3677"/>
      <c r="T15" s="3677"/>
      <c r="U15" s="3677"/>
      <c r="V15" s="3677"/>
      <c r="W15" s="3677"/>
      <c r="X15" s="3466"/>
      <c r="Y15" s="3466"/>
      <c r="Z15" s="3466"/>
      <c r="AA15" s="3466"/>
      <c r="AB15" s="3466"/>
      <c r="AC15" s="3466"/>
      <c r="AD15" s="3466"/>
      <c r="AE15" s="3466"/>
      <c r="AF15" s="3466"/>
      <c r="AG15" s="3466"/>
      <c r="AH15" s="3466"/>
      <c r="AI15" s="3466"/>
      <c r="AJ15" s="3466"/>
      <c r="AK15" s="3489"/>
      <c r="AL15" s="3477"/>
    </row>
    <row r="16" spans="1:44" ht="12.75" customHeight="1">
      <c r="A16" s="3679"/>
      <c r="B16" s="3680"/>
      <c r="C16" s="3681"/>
      <c r="D16" s="3681"/>
      <c r="E16" s="3681"/>
      <c r="F16" s="3681"/>
      <c r="G16" s="3681"/>
      <c r="H16" s="3681"/>
      <c r="I16" s="3681"/>
      <c r="J16" s="3657"/>
      <c r="K16" s="3657"/>
      <c r="L16" s="3657"/>
      <c r="M16" s="3657"/>
      <c r="N16" s="3657"/>
      <c r="O16" s="3682"/>
      <c r="P16" s="3682"/>
      <c r="Q16" s="3502"/>
      <c r="R16" s="3502"/>
      <c r="S16" s="3503"/>
      <c r="T16" s="3503"/>
      <c r="U16" s="3503"/>
      <c r="V16" s="3503"/>
      <c r="W16" s="3503"/>
      <c r="X16" s="3503"/>
      <c r="Y16" s="3683"/>
      <c r="Z16" s="3683"/>
      <c r="AA16" s="3683"/>
      <c r="AB16" s="3683"/>
      <c r="AC16" s="3683"/>
      <c r="AD16" s="3683"/>
      <c r="AE16" s="3683"/>
      <c r="AF16" s="3684"/>
      <c r="AG16" s="3684"/>
      <c r="AH16" s="3503"/>
      <c r="AI16" s="3503"/>
      <c r="AJ16" s="3503"/>
      <c r="AK16" s="3470"/>
      <c r="AL16" s="3470"/>
      <c r="AM16" s="3677"/>
    </row>
    <row r="17" spans="1:39" ht="6" customHeight="1">
      <c r="A17" s="3674"/>
      <c r="B17" s="3487"/>
      <c r="C17" s="3668"/>
      <c r="D17" s="3668"/>
      <c r="E17" s="3668"/>
      <c r="F17" s="3668"/>
      <c r="G17" s="3668"/>
      <c r="H17" s="3668"/>
      <c r="I17" s="3668"/>
      <c r="O17" s="3472"/>
      <c r="P17" s="3472"/>
      <c r="Q17" s="3272"/>
      <c r="R17" s="3272"/>
      <c r="S17" s="3470"/>
      <c r="T17" s="3470"/>
      <c r="U17" s="3470"/>
      <c r="V17" s="3470"/>
      <c r="W17" s="3470"/>
      <c r="X17" s="3470"/>
      <c r="Y17" s="3676"/>
      <c r="Z17" s="3676"/>
      <c r="AA17" s="3676"/>
      <c r="AB17" s="3676"/>
      <c r="AC17" s="3676"/>
      <c r="AD17" s="3676"/>
      <c r="AE17" s="3676"/>
      <c r="AF17" s="3672"/>
      <c r="AG17" s="3672"/>
      <c r="AH17" s="3470"/>
      <c r="AI17" s="3470"/>
      <c r="AJ17" s="3470"/>
      <c r="AK17" s="3470"/>
      <c r="AL17" s="3470"/>
      <c r="AM17" s="3677"/>
    </row>
    <row r="18" spans="1:39" s="3490" customFormat="1" ht="11.25" customHeight="1">
      <c r="A18" s="3476" t="s">
        <v>593</v>
      </c>
      <c r="B18" s="3477"/>
      <c r="C18" s="3478" t="s">
        <v>1809</v>
      </c>
      <c r="D18" s="3477"/>
      <c r="E18" s="3477"/>
      <c r="F18" s="3477"/>
      <c r="G18" s="3477"/>
      <c r="H18" s="3477"/>
      <c r="I18" s="3477"/>
      <c r="J18" s="3477"/>
      <c r="K18" s="3477"/>
      <c r="L18" s="3477"/>
      <c r="M18" s="3477"/>
      <c r="N18" s="3477"/>
      <c r="O18" s="3477"/>
      <c r="P18" s="3477"/>
      <c r="Q18" s="3477"/>
      <c r="R18" s="3478"/>
      <c r="S18" s="3478"/>
      <c r="T18" s="3478"/>
      <c r="U18" s="3489"/>
      <c r="V18" s="3489"/>
      <c r="W18" s="3489"/>
      <c r="X18" s="3489"/>
      <c r="Y18" s="3489"/>
      <c r="Z18" s="3489"/>
      <c r="AA18" s="3489"/>
      <c r="AB18" s="3489"/>
      <c r="AC18" s="3489"/>
      <c r="AD18" s="3489"/>
      <c r="AE18" s="3489"/>
      <c r="AF18" s="3489"/>
      <c r="AG18" s="3489"/>
      <c r="AH18" s="3489"/>
      <c r="AI18" s="3489"/>
      <c r="AJ18" s="3489"/>
      <c r="AK18" s="3489"/>
      <c r="AL18" s="3477"/>
    </row>
    <row r="19" spans="1:39" s="3490" customFormat="1" ht="11.25" customHeight="1">
      <c r="A19" s="3485"/>
      <c r="B19" s="3477"/>
      <c r="C19" s="3486" t="s">
        <v>6875</v>
      </c>
      <c r="D19" s="3477"/>
      <c r="E19" s="3477"/>
      <c r="F19" s="3477"/>
      <c r="G19" s="3477"/>
      <c r="H19" s="3477"/>
      <c r="I19" s="3477"/>
      <c r="J19" s="3477"/>
      <c r="K19" s="3477"/>
      <c r="L19" s="3477"/>
      <c r="M19" s="3477"/>
      <c r="N19" s="3477"/>
      <c r="O19" s="3477"/>
      <c r="P19" s="3477"/>
      <c r="Q19" s="3477"/>
      <c r="R19" s="3478"/>
      <c r="S19" s="3478"/>
      <c r="T19" s="3478"/>
      <c r="U19" s="3489"/>
      <c r="V19" s="3489"/>
      <c r="W19" s="3489"/>
      <c r="X19" s="3489"/>
      <c r="Y19" s="3489"/>
      <c r="Z19" s="3489"/>
      <c r="AA19" s="3489"/>
      <c r="AB19" s="3489"/>
      <c r="AC19" s="3489"/>
      <c r="AD19" s="3489"/>
      <c r="AE19" s="3489"/>
      <c r="AF19" s="3489"/>
      <c r="AG19" s="3489"/>
      <c r="AH19" s="3489"/>
      <c r="AI19" s="3489"/>
      <c r="AJ19" s="3489"/>
      <c r="AK19" s="3489"/>
      <c r="AL19" s="3477"/>
    </row>
    <row r="20" spans="1:39" ht="6" customHeight="1">
      <c r="A20" s="3469"/>
      <c r="B20" s="3487"/>
      <c r="C20" s="3472"/>
      <c r="D20" s="3472"/>
      <c r="E20" s="3472"/>
      <c r="F20" s="3472"/>
      <c r="G20" s="3472"/>
      <c r="H20" s="3472"/>
      <c r="I20" s="3472"/>
      <c r="J20" s="3472"/>
      <c r="K20" s="3472"/>
      <c r="L20" s="3472"/>
      <c r="M20" s="3472"/>
      <c r="N20" s="3472"/>
      <c r="O20" s="3472"/>
      <c r="P20" s="3472"/>
      <c r="Q20" s="3669"/>
      <c r="R20" s="3472"/>
      <c r="S20" s="3472"/>
      <c r="T20" s="3472"/>
      <c r="U20" s="3472"/>
      <c r="V20" s="3472"/>
      <c r="W20" s="3472"/>
      <c r="X20" s="3472"/>
      <c r="Y20" s="3472"/>
      <c r="Z20" s="3472"/>
      <c r="AA20" s="3472"/>
      <c r="AB20" s="3472"/>
      <c r="AC20" s="3472"/>
      <c r="AD20" s="3472"/>
      <c r="AE20" s="3472"/>
      <c r="AF20" s="3472"/>
      <c r="AG20" s="3472"/>
      <c r="AH20" s="3472"/>
      <c r="AI20" s="3472"/>
      <c r="AJ20" s="3472"/>
      <c r="AK20" s="3472"/>
      <c r="AL20" s="3472"/>
    </row>
    <row r="21" spans="1:39" ht="5.25" customHeight="1">
      <c r="A21" s="3469"/>
      <c r="B21" s="3487"/>
      <c r="C21" s="3700"/>
      <c r="D21" s="3701"/>
      <c r="E21" s="3701"/>
      <c r="F21" s="3701"/>
      <c r="G21" s="3701"/>
      <c r="H21" s="3701"/>
      <c r="I21" s="3701"/>
      <c r="J21" s="3701"/>
      <c r="K21" s="3701"/>
      <c r="L21" s="3701"/>
      <c r="M21" s="3701"/>
      <c r="N21" s="3701"/>
      <c r="O21" s="3701"/>
      <c r="P21" s="3701"/>
      <c r="Q21" s="3702"/>
      <c r="R21" s="3701"/>
      <c r="S21" s="3701"/>
      <c r="T21" s="3701"/>
      <c r="U21" s="3701"/>
      <c r="V21" s="3701"/>
      <c r="W21" s="3701"/>
      <c r="X21" s="3701"/>
      <c r="Y21" s="3701"/>
      <c r="Z21" s="3700"/>
      <c r="AA21" s="3701"/>
      <c r="AB21" s="3701"/>
      <c r="AC21" s="3701"/>
      <c r="AD21" s="3703"/>
      <c r="AE21" s="3704"/>
      <c r="AF21" s="3705"/>
      <c r="AG21" s="3705"/>
      <c r="AH21" s="3705"/>
      <c r="AI21" s="3706"/>
      <c r="AJ21" s="3472"/>
      <c r="AK21" s="3472"/>
      <c r="AL21" s="3472"/>
    </row>
    <row r="22" spans="1:39">
      <c r="A22" s="3469"/>
      <c r="B22" s="3487"/>
      <c r="C22" s="3707"/>
      <c r="D22" s="3472"/>
      <c r="E22" s="3472"/>
      <c r="F22" s="3472"/>
      <c r="G22" s="3472"/>
      <c r="H22" s="3472"/>
      <c r="I22" s="3472"/>
      <c r="J22" s="3472"/>
      <c r="K22" s="3472"/>
      <c r="L22" s="3472"/>
      <c r="M22" s="3472"/>
      <c r="N22" s="3472"/>
      <c r="O22" s="3472"/>
      <c r="P22" s="3472"/>
      <c r="Q22" s="3669"/>
      <c r="R22" s="3472"/>
      <c r="S22" s="3472"/>
      <c r="T22" s="3472"/>
      <c r="U22" s="3472"/>
      <c r="V22" s="3472"/>
      <c r="W22" s="3472"/>
      <c r="X22" s="3472"/>
      <c r="Y22" s="3472"/>
      <c r="Z22" s="3707"/>
      <c r="AB22" s="3472"/>
      <c r="AC22" s="3472"/>
      <c r="AD22" s="3708"/>
      <c r="AE22" s="6337" t="s">
        <v>156</v>
      </c>
      <c r="AF22" s="6338"/>
      <c r="AG22" s="6338"/>
      <c r="AH22" s="6338"/>
      <c r="AI22" s="6339"/>
      <c r="AJ22" s="3472"/>
      <c r="AK22" s="3472"/>
      <c r="AL22" s="3472"/>
    </row>
    <row r="23" spans="1:39" ht="12.75" customHeight="1">
      <c r="A23" s="3469"/>
      <c r="B23" s="3487"/>
      <c r="C23" s="6340" t="s">
        <v>1574</v>
      </c>
      <c r="D23" s="6329"/>
      <c r="E23" s="6329"/>
      <c r="F23" s="6329"/>
      <c r="G23" s="6329"/>
      <c r="H23" s="6329"/>
      <c r="I23" s="6329"/>
      <c r="J23" s="6329"/>
      <c r="K23" s="6329"/>
      <c r="L23" s="6329"/>
      <c r="M23" s="6329"/>
      <c r="N23" s="6329"/>
      <c r="O23" s="6329"/>
      <c r="P23" s="6329"/>
      <c r="Q23" s="6329"/>
      <c r="R23" s="6329"/>
      <c r="S23" s="6329"/>
      <c r="T23" s="6329"/>
      <c r="U23" s="6329"/>
      <c r="V23" s="6329"/>
      <c r="W23" s="6329"/>
      <c r="X23" s="6329"/>
      <c r="Y23" s="6341"/>
      <c r="Z23" s="6342" t="s">
        <v>6876</v>
      </c>
      <c r="AA23" s="6343"/>
      <c r="AB23" s="6343"/>
      <c r="AC23" s="6343"/>
      <c r="AD23" s="6344"/>
      <c r="AE23" s="6345" t="s">
        <v>6877</v>
      </c>
      <c r="AF23" s="6346"/>
      <c r="AG23" s="6346"/>
      <c r="AH23" s="6346"/>
      <c r="AI23" s="6347"/>
      <c r="AJ23" s="3472"/>
      <c r="AK23" s="3472"/>
      <c r="AL23" s="3472"/>
    </row>
    <row r="24" spans="1:39" ht="2.25" customHeight="1">
      <c r="A24" s="3469"/>
      <c r="B24" s="3487"/>
      <c r="C24" s="3709"/>
      <c r="D24" s="3710"/>
      <c r="E24" s="3710"/>
      <c r="F24" s="3710"/>
      <c r="G24" s="3710"/>
      <c r="H24" s="3710"/>
      <c r="I24" s="3710"/>
      <c r="J24" s="3710"/>
      <c r="K24" s="3710"/>
      <c r="L24" s="3710"/>
      <c r="M24" s="3710"/>
      <c r="N24" s="3710"/>
      <c r="O24" s="3710"/>
      <c r="P24" s="3710"/>
      <c r="Q24" s="3710"/>
      <c r="R24" s="3710"/>
      <c r="S24" s="3710"/>
      <c r="T24" s="3710"/>
      <c r="U24" s="3710"/>
      <c r="V24" s="3710"/>
      <c r="W24" s="3710"/>
      <c r="X24" s="3710"/>
      <c r="Y24" s="3711"/>
      <c r="Z24" s="3709"/>
      <c r="AA24" s="3710"/>
      <c r="AB24" s="3710"/>
      <c r="AC24" s="3710"/>
      <c r="AD24" s="3711"/>
      <c r="AE24" s="3712"/>
      <c r="AF24" s="3713"/>
      <c r="AG24" s="3713"/>
      <c r="AH24" s="3713"/>
      <c r="AI24" s="3714"/>
      <c r="AJ24" s="3472"/>
      <c r="AK24" s="3472"/>
      <c r="AL24" s="3472"/>
    </row>
    <row r="25" spans="1:39">
      <c r="A25" s="3469"/>
      <c r="B25" s="3487"/>
      <c r="C25" s="6348" t="s">
        <v>1575</v>
      </c>
      <c r="D25" s="6349"/>
      <c r="E25" s="6349"/>
      <c r="F25" s="6349"/>
      <c r="G25" s="6349"/>
      <c r="H25" s="6349"/>
      <c r="I25" s="6349"/>
      <c r="J25" s="6349"/>
      <c r="K25" s="6349"/>
      <c r="L25" s="6349"/>
      <c r="M25" s="6349"/>
      <c r="N25" s="6349"/>
      <c r="O25" s="6349"/>
      <c r="P25" s="6349"/>
      <c r="Q25" s="6349"/>
      <c r="R25" s="6349"/>
      <c r="S25" s="6349"/>
      <c r="T25" s="6349"/>
      <c r="U25" s="6349"/>
      <c r="V25" s="6349"/>
      <c r="W25" s="6349"/>
      <c r="X25" s="6349"/>
      <c r="Y25" s="6350"/>
      <c r="Z25" s="6351" t="s">
        <v>6878</v>
      </c>
      <c r="AA25" s="6352"/>
      <c r="AB25" s="6352"/>
      <c r="AC25" s="6352"/>
      <c r="AD25" s="6353"/>
      <c r="AE25" s="6342" t="s">
        <v>1810</v>
      </c>
      <c r="AF25" s="6343"/>
      <c r="AG25" s="6343"/>
      <c r="AH25" s="6343"/>
      <c r="AI25" s="6344"/>
      <c r="AJ25" s="3472"/>
      <c r="AK25" s="3472"/>
      <c r="AL25" s="3472"/>
    </row>
    <row r="26" spans="1:39">
      <c r="A26" s="3469"/>
      <c r="B26" s="3487"/>
      <c r="C26" s="3707"/>
      <c r="D26" s="3472"/>
      <c r="E26" s="3472"/>
      <c r="F26" s="3472"/>
      <c r="G26" s="3472"/>
      <c r="H26" s="3472"/>
      <c r="I26" s="3472"/>
      <c r="J26" s="3472"/>
      <c r="K26" s="3472"/>
      <c r="L26" s="3472"/>
      <c r="M26" s="3472"/>
      <c r="N26" s="3472"/>
      <c r="O26" s="3472"/>
      <c r="P26" s="3472"/>
      <c r="Q26" s="3669"/>
      <c r="R26" s="3472"/>
      <c r="S26" s="3472"/>
      <c r="T26" s="3472"/>
      <c r="U26" s="3472"/>
      <c r="V26" s="3472"/>
      <c r="W26" s="3472"/>
      <c r="X26" s="3472"/>
      <c r="Y26" s="3472"/>
      <c r="Z26" s="3707"/>
      <c r="AA26" s="3472"/>
      <c r="AB26" s="3472"/>
      <c r="AC26" s="3472"/>
      <c r="AD26" s="3708"/>
      <c r="AE26" s="6351" t="s">
        <v>1811</v>
      </c>
      <c r="AF26" s="6352"/>
      <c r="AG26" s="6352"/>
      <c r="AH26" s="6352"/>
      <c r="AI26" s="6353"/>
      <c r="AJ26" s="3472"/>
      <c r="AK26" s="3472"/>
      <c r="AL26" s="3472"/>
    </row>
    <row r="27" spans="1:39" ht="5.25" customHeight="1">
      <c r="A27" s="3469"/>
      <c r="B27" s="3487"/>
      <c r="C27" s="3707"/>
      <c r="D27" s="3472"/>
      <c r="E27" s="3472"/>
      <c r="F27" s="3472"/>
      <c r="G27" s="3472"/>
      <c r="H27" s="3472"/>
      <c r="I27" s="3472"/>
      <c r="J27" s="3472"/>
      <c r="K27" s="3472"/>
      <c r="L27" s="3472"/>
      <c r="M27" s="3472"/>
      <c r="N27" s="3472"/>
      <c r="O27" s="3472"/>
      <c r="P27" s="3472"/>
      <c r="Q27" s="3669"/>
      <c r="R27" s="3472"/>
      <c r="S27" s="3472"/>
      <c r="T27" s="3472"/>
      <c r="U27" s="3472"/>
      <c r="V27" s="3472"/>
      <c r="W27" s="3472"/>
      <c r="X27" s="3472"/>
      <c r="Y27" s="3472"/>
      <c r="Z27" s="3715"/>
      <c r="AA27" s="3682"/>
      <c r="AB27" s="3682"/>
      <c r="AC27" s="3682"/>
      <c r="AD27" s="3716"/>
      <c r="AE27" s="3717"/>
      <c r="AF27" s="3717"/>
      <c r="AG27" s="3717"/>
      <c r="AH27" s="3717"/>
      <c r="AI27" s="3718"/>
      <c r="AJ27" s="3472"/>
      <c r="AK27" s="3472"/>
      <c r="AL27" s="3472"/>
    </row>
    <row r="28" spans="1:39" ht="5.25" customHeight="1">
      <c r="A28" s="3469"/>
      <c r="B28" s="3487"/>
      <c r="C28" s="3707"/>
      <c r="D28" s="3472"/>
      <c r="E28" s="3472"/>
      <c r="F28" s="3472"/>
      <c r="G28" s="3472"/>
      <c r="H28" s="3472"/>
      <c r="I28" s="3472"/>
      <c r="J28" s="3472"/>
      <c r="K28" s="3472"/>
      <c r="L28" s="3472"/>
      <c r="M28" s="3472"/>
      <c r="N28" s="3472"/>
      <c r="O28" s="3472"/>
      <c r="P28" s="3472"/>
      <c r="Q28" s="3669"/>
      <c r="R28" s="3472"/>
      <c r="S28" s="3472"/>
      <c r="T28" s="3472"/>
      <c r="U28" s="3472"/>
      <c r="V28" s="3472"/>
      <c r="W28" s="3472"/>
      <c r="X28" s="3472"/>
      <c r="Y28" s="3472"/>
      <c r="Z28" s="3707"/>
      <c r="AA28" s="3472"/>
      <c r="AB28" s="3472"/>
      <c r="AC28" s="3472"/>
      <c r="AD28" s="3708"/>
      <c r="AE28" s="3713"/>
      <c r="AF28" s="3713"/>
      <c r="AG28" s="3713"/>
      <c r="AH28" s="3713"/>
      <c r="AI28" s="3714"/>
      <c r="AJ28" s="3472"/>
      <c r="AK28" s="3472"/>
      <c r="AL28" s="3472"/>
    </row>
    <row r="29" spans="1:39">
      <c r="A29" s="3469"/>
      <c r="B29" s="3487"/>
      <c r="C29" s="3707"/>
      <c r="D29" s="3472"/>
      <c r="E29" s="3472"/>
      <c r="F29" s="3472"/>
      <c r="G29" s="3472"/>
      <c r="H29" s="3472"/>
      <c r="I29" s="3472"/>
      <c r="J29" s="3472"/>
      <c r="K29" s="3472"/>
      <c r="L29" s="3472"/>
      <c r="M29" s="3472"/>
      <c r="N29" s="3472"/>
      <c r="O29" s="3472"/>
      <c r="P29" s="3472"/>
      <c r="Q29" s="3669"/>
      <c r="R29" s="3472"/>
      <c r="S29" s="3472"/>
      <c r="T29" s="3472"/>
      <c r="U29" s="3472"/>
      <c r="V29" s="3472"/>
      <c r="W29" s="3472"/>
      <c r="X29" s="3472"/>
      <c r="Y29" s="3472"/>
      <c r="Z29" s="6340">
        <v>4001</v>
      </c>
      <c r="AA29" s="6329"/>
      <c r="AB29" s="6329"/>
      <c r="AC29" s="6329"/>
      <c r="AD29" s="6341"/>
      <c r="AE29" s="6340">
        <v>4002</v>
      </c>
      <c r="AF29" s="6329"/>
      <c r="AG29" s="6329"/>
      <c r="AH29" s="6329"/>
      <c r="AI29" s="6341"/>
      <c r="AJ29" s="3472"/>
      <c r="AK29" s="3472"/>
      <c r="AL29" s="3472"/>
    </row>
    <row r="30" spans="1:39" ht="5.25" customHeight="1">
      <c r="A30" s="3469"/>
      <c r="B30" s="3487"/>
      <c r="C30" s="3715"/>
      <c r="D30" s="3682"/>
      <c r="E30" s="3682"/>
      <c r="F30" s="3682"/>
      <c r="G30" s="3682"/>
      <c r="H30" s="3682"/>
      <c r="I30" s="3682"/>
      <c r="J30" s="3682"/>
      <c r="K30" s="3682"/>
      <c r="L30" s="3682"/>
      <c r="M30" s="3682"/>
      <c r="N30" s="3682"/>
      <c r="O30" s="3682"/>
      <c r="P30" s="3682"/>
      <c r="Q30" s="3681"/>
      <c r="R30" s="3682"/>
      <c r="S30" s="3682"/>
      <c r="T30" s="3682"/>
      <c r="U30" s="3682"/>
      <c r="V30" s="3682"/>
      <c r="W30" s="3682"/>
      <c r="X30" s="3682"/>
      <c r="Y30" s="3682"/>
      <c r="Z30" s="3715"/>
      <c r="AA30" s="3682"/>
      <c r="AB30" s="3682"/>
      <c r="AC30" s="3682"/>
      <c r="AD30" s="3716"/>
      <c r="AE30" s="3682"/>
      <c r="AF30" s="3682"/>
      <c r="AG30" s="3682"/>
      <c r="AH30" s="3682"/>
      <c r="AI30" s="3716"/>
      <c r="AJ30" s="3472"/>
      <c r="AK30" s="3472"/>
      <c r="AL30" s="3472"/>
    </row>
    <row r="31" spans="1:39">
      <c r="A31" s="3469"/>
      <c r="B31" s="3487"/>
      <c r="C31" s="3707"/>
      <c r="D31" s="6354"/>
      <c r="E31" s="6355"/>
      <c r="F31" s="6355"/>
      <c r="G31" s="6355"/>
      <c r="H31" s="6355"/>
      <c r="I31" s="6355"/>
      <c r="J31" s="6355"/>
      <c r="K31" s="6355"/>
      <c r="L31" s="6355"/>
      <c r="M31" s="6355"/>
      <c r="N31" s="6355"/>
      <c r="O31" s="6355"/>
      <c r="P31" s="6355"/>
      <c r="Q31" s="6355"/>
      <c r="R31" s="6355"/>
      <c r="S31" s="6355"/>
      <c r="T31" s="6355"/>
      <c r="U31" s="6355"/>
      <c r="V31" s="6355"/>
      <c r="W31" s="6355"/>
      <c r="X31" s="6355"/>
      <c r="Y31" s="3472"/>
      <c r="Z31" s="3707"/>
      <c r="AA31" s="3472"/>
      <c r="AB31" s="3472"/>
      <c r="AC31" s="3472"/>
      <c r="AD31" s="3708"/>
      <c r="AE31" s="3472"/>
      <c r="AF31" s="3472"/>
      <c r="AG31" s="3472"/>
      <c r="AH31" s="3472"/>
      <c r="AI31" s="3708"/>
      <c r="AJ31" s="3472"/>
      <c r="AK31" s="3472"/>
      <c r="AL31" s="3472"/>
    </row>
    <row r="32" spans="1:39">
      <c r="A32" s="3469"/>
      <c r="B32" s="3487"/>
      <c r="C32" s="3709" t="s">
        <v>86</v>
      </c>
      <c r="D32" s="6355"/>
      <c r="E32" s="6355"/>
      <c r="F32" s="6355"/>
      <c r="G32" s="6355"/>
      <c r="H32" s="6355"/>
      <c r="I32" s="6355"/>
      <c r="J32" s="6355"/>
      <c r="K32" s="6355"/>
      <c r="L32" s="6355"/>
      <c r="M32" s="6355"/>
      <c r="N32" s="6355"/>
      <c r="O32" s="6355"/>
      <c r="P32" s="6355"/>
      <c r="Q32" s="6355"/>
      <c r="R32" s="6355"/>
      <c r="S32" s="6355"/>
      <c r="T32" s="6355"/>
      <c r="U32" s="6355"/>
      <c r="V32" s="6355"/>
      <c r="W32" s="6355"/>
      <c r="X32" s="6355"/>
      <c r="Y32" s="6357" t="s">
        <v>123</v>
      </c>
      <c r="Z32" s="6359"/>
      <c r="AA32" s="6360"/>
      <c r="AB32" s="6360"/>
      <c r="AC32" s="6360"/>
      <c r="AD32" s="6361"/>
      <c r="AE32" s="6359"/>
      <c r="AF32" s="6360"/>
      <c r="AG32" s="6360"/>
      <c r="AH32" s="6360"/>
      <c r="AI32" s="6361"/>
      <c r="AJ32" s="3472"/>
      <c r="AK32" s="3472"/>
      <c r="AL32" s="3472"/>
    </row>
    <row r="33" spans="1:38">
      <c r="A33" s="3469"/>
      <c r="B33" s="3487"/>
      <c r="C33" s="3719"/>
      <c r="D33" s="6356"/>
      <c r="E33" s="6356"/>
      <c r="F33" s="6356"/>
      <c r="G33" s="6356"/>
      <c r="H33" s="6356"/>
      <c r="I33" s="6356"/>
      <c r="J33" s="6356"/>
      <c r="K33" s="6356"/>
      <c r="L33" s="6356"/>
      <c r="M33" s="6356"/>
      <c r="N33" s="6356"/>
      <c r="O33" s="6356"/>
      <c r="P33" s="6356"/>
      <c r="Q33" s="6356"/>
      <c r="R33" s="6356"/>
      <c r="S33" s="6356"/>
      <c r="T33" s="6356"/>
      <c r="U33" s="6356"/>
      <c r="V33" s="6356"/>
      <c r="W33" s="6356"/>
      <c r="X33" s="6356"/>
      <c r="Y33" s="6358"/>
      <c r="Z33" s="6362"/>
      <c r="AA33" s="6363"/>
      <c r="AB33" s="6363"/>
      <c r="AC33" s="6363"/>
      <c r="AD33" s="6364"/>
      <c r="AE33" s="6362"/>
      <c r="AF33" s="6363"/>
      <c r="AG33" s="6363"/>
      <c r="AH33" s="6363"/>
      <c r="AI33" s="6364"/>
      <c r="AJ33" s="3472"/>
      <c r="AK33" s="3472"/>
      <c r="AL33" s="3472"/>
    </row>
    <row r="34" spans="1:38">
      <c r="A34" s="3469"/>
      <c r="B34" s="3487"/>
      <c r="C34" s="3720"/>
      <c r="D34" s="6355"/>
      <c r="E34" s="6355"/>
      <c r="F34" s="6355"/>
      <c r="G34" s="6355"/>
      <c r="H34" s="6355"/>
      <c r="I34" s="6355"/>
      <c r="J34" s="6355"/>
      <c r="K34" s="6355"/>
      <c r="L34" s="6355"/>
      <c r="M34" s="6355"/>
      <c r="N34" s="6355"/>
      <c r="O34" s="6355"/>
      <c r="P34" s="6355"/>
      <c r="Q34" s="6355"/>
      <c r="R34" s="6355"/>
      <c r="S34" s="6355"/>
      <c r="T34" s="6355"/>
      <c r="U34" s="6355"/>
      <c r="V34" s="6355"/>
      <c r="W34" s="6355"/>
      <c r="X34" s="6355"/>
      <c r="Y34" s="3472"/>
      <c r="Z34" s="3721"/>
      <c r="AA34" s="3469"/>
      <c r="AB34" s="3469"/>
      <c r="AC34" s="3469"/>
      <c r="AD34" s="3722"/>
      <c r="AE34" s="3469"/>
      <c r="AF34" s="3469"/>
      <c r="AG34" s="3469"/>
      <c r="AH34" s="3469"/>
      <c r="AI34" s="3722"/>
      <c r="AJ34" s="3472"/>
      <c r="AK34" s="3472"/>
      <c r="AL34" s="3472"/>
    </row>
    <row r="35" spans="1:38">
      <c r="A35" s="3469"/>
      <c r="B35" s="3487"/>
      <c r="C35" s="3709" t="s">
        <v>89</v>
      </c>
      <c r="D35" s="6355"/>
      <c r="E35" s="6355"/>
      <c r="F35" s="6355"/>
      <c r="G35" s="6355"/>
      <c r="H35" s="6355"/>
      <c r="I35" s="6355"/>
      <c r="J35" s="6355"/>
      <c r="K35" s="6355"/>
      <c r="L35" s="6355"/>
      <c r="M35" s="6355"/>
      <c r="N35" s="6355"/>
      <c r="O35" s="6355"/>
      <c r="P35" s="6355"/>
      <c r="Q35" s="6355"/>
      <c r="R35" s="6355"/>
      <c r="S35" s="6355"/>
      <c r="T35" s="6355"/>
      <c r="U35" s="6355"/>
      <c r="V35" s="6355"/>
      <c r="W35" s="6355"/>
      <c r="X35" s="6355"/>
      <c r="Y35" s="6357" t="s">
        <v>125</v>
      </c>
      <c r="Z35" s="6359"/>
      <c r="AA35" s="6360"/>
      <c r="AB35" s="6360"/>
      <c r="AC35" s="6360"/>
      <c r="AD35" s="6361"/>
      <c r="AE35" s="6359"/>
      <c r="AF35" s="6360"/>
      <c r="AG35" s="6360"/>
      <c r="AH35" s="6360"/>
      <c r="AI35" s="6361"/>
      <c r="AJ35" s="3472"/>
      <c r="AK35" s="3472"/>
      <c r="AL35" s="3472"/>
    </row>
    <row r="36" spans="1:38">
      <c r="A36" s="3469"/>
      <c r="B36" s="3487"/>
      <c r="C36" s="3719"/>
      <c r="D36" s="6356"/>
      <c r="E36" s="6356"/>
      <c r="F36" s="6356"/>
      <c r="G36" s="6356"/>
      <c r="H36" s="6356"/>
      <c r="I36" s="6356"/>
      <c r="J36" s="6356"/>
      <c r="K36" s="6356"/>
      <c r="L36" s="6356"/>
      <c r="M36" s="6356"/>
      <c r="N36" s="6356"/>
      <c r="O36" s="6356"/>
      <c r="P36" s="6356"/>
      <c r="Q36" s="6356"/>
      <c r="R36" s="6356"/>
      <c r="S36" s="6356"/>
      <c r="T36" s="6356"/>
      <c r="U36" s="6356"/>
      <c r="V36" s="6356"/>
      <c r="W36" s="6356"/>
      <c r="X36" s="6356"/>
      <c r="Y36" s="6358"/>
      <c r="Z36" s="6362"/>
      <c r="AA36" s="6363"/>
      <c r="AB36" s="6363"/>
      <c r="AC36" s="6363"/>
      <c r="AD36" s="6364"/>
      <c r="AE36" s="6362"/>
      <c r="AF36" s="6363"/>
      <c r="AG36" s="6363"/>
      <c r="AH36" s="6363"/>
      <c r="AI36" s="6364"/>
      <c r="AJ36" s="3472"/>
      <c r="AK36" s="3472"/>
      <c r="AL36" s="3472"/>
    </row>
    <row r="37" spans="1:38">
      <c r="A37" s="3469"/>
      <c r="B37" s="3487"/>
      <c r="C37" s="3720"/>
      <c r="D37" s="6355"/>
      <c r="E37" s="6355"/>
      <c r="F37" s="6355"/>
      <c r="G37" s="6355"/>
      <c r="H37" s="6355"/>
      <c r="I37" s="6355"/>
      <c r="J37" s="6355"/>
      <c r="K37" s="6355"/>
      <c r="L37" s="6355"/>
      <c r="M37" s="6355"/>
      <c r="N37" s="6355"/>
      <c r="O37" s="6355"/>
      <c r="P37" s="6355"/>
      <c r="Q37" s="6355"/>
      <c r="R37" s="6355"/>
      <c r="S37" s="6355"/>
      <c r="T37" s="6355"/>
      <c r="U37" s="6355"/>
      <c r="V37" s="6355"/>
      <c r="W37" s="6355"/>
      <c r="X37" s="6355"/>
      <c r="Y37" s="3472"/>
      <c r="Z37" s="3721"/>
      <c r="AA37" s="3469"/>
      <c r="AB37" s="3469"/>
      <c r="AC37" s="3469"/>
      <c r="AD37" s="3722"/>
      <c r="AE37" s="3469"/>
      <c r="AF37" s="3469"/>
      <c r="AG37" s="3469"/>
      <c r="AH37" s="3469"/>
      <c r="AI37" s="3722"/>
      <c r="AJ37" s="3472"/>
      <c r="AK37" s="3472"/>
      <c r="AL37" s="3472"/>
    </row>
    <row r="38" spans="1:38">
      <c r="A38" s="3469"/>
      <c r="B38" s="3487"/>
      <c r="C38" s="3709" t="s">
        <v>102</v>
      </c>
      <c r="D38" s="6355"/>
      <c r="E38" s="6355"/>
      <c r="F38" s="6355"/>
      <c r="G38" s="6355"/>
      <c r="H38" s="6355"/>
      <c r="I38" s="6355"/>
      <c r="J38" s="6355"/>
      <c r="K38" s="6355"/>
      <c r="L38" s="6355"/>
      <c r="M38" s="6355"/>
      <c r="N38" s="6355"/>
      <c r="O38" s="6355"/>
      <c r="P38" s="6355"/>
      <c r="Q38" s="6355"/>
      <c r="R38" s="6355"/>
      <c r="S38" s="6355"/>
      <c r="T38" s="6355"/>
      <c r="U38" s="6355"/>
      <c r="V38" s="6355"/>
      <c r="W38" s="6355"/>
      <c r="X38" s="6355"/>
      <c r="Y38" s="6357" t="s">
        <v>135</v>
      </c>
      <c r="Z38" s="6359"/>
      <c r="AA38" s="6360"/>
      <c r="AB38" s="6360"/>
      <c r="AC38" s="6360"/>
      <c r="AD38" s="6361"/>
      <c r="AE38" s="6359"/>
      <c r="AF38" s="6360"/>
      <c r="AG38" s="6360"/>
      <c r="AH38" s="6360"/>
      <c r="AI38" s="6361"/>
      <c r="AJ38" s="3472"/>
      <c r="AK38" s="3472"/>
      <c r="AL38" s="3472"/>
    </row>
    <row r="39" spans="1:38">
      <c r="A39" s="3469"/>
      <c r="B39" s="3487"/>
      <c r="C39" s="3715"/>
      <c r="D39" s="6356"/>
      <c r="E39" s="6356"/>
      <c r="F39" s="6356"/>
      <c r="G39" s="6356"/>
      <c r="H39" s="6356"/>
      <c r="I39" s="6356"/>
      <c r="J39" s="6356"/>
      <c r="K39" s="6356"/>
      <c r="L39" s="6356"/>
      <c r="M39" s="6356"/>
      <c r="N39" s="6356"/>
      <c r="O39" s="6356"/>
      <c r="P39" s="6356"/>
      <c r="Q39" s="6356"/>
      <c r="R39" s="6356"/>
      <c r="S39" s="6356"/>
      <c r="T39" s="6356"/>
      <c r="U39" s="6356"/>
      <c r="V39" s="6356"/>
      <c r="W39" s="6356"/>
      <c r="X39" s="6356"/>
      <c r="Y39" s="6358"/>
      <c r="Z39" s="6362"/>
      <c r="AA39" s="6363"/>
      <c r="AB39" s="6363"/>
      <c r="AC39" s="6363"/>
      <c r="AD39" s="6364"/>
      <c r="AE39" s="6362"/>
      <c r="AF39" s="6363"/>
      <c r="AG39" s="6363"/>
      <c r="AH39" s="6363"/>
      <c r="AI39" s="6364"/>
      <c r="AJ39" s="3472"/>
      <c r="AK39" s="3472"/>
      <c r="AL39" s="3472"/>
    </row>
    <row r="40" spans="1:38">
      <c r="A40" s="3469"/>
      <c r="B40" s="3487"/>
      <c r="C40" s="3472"/>
      <c r="D40" s="3472"/>
      <c r="E40" s="3472"/>
      <c r="F40" s="3472"/>
      <c r="G40" s="3472"/>
      <c r="H40" s="3472"/>
      <c r="I40" s="3472"/>
      <c r="J40" s="3472"/>
      <c r="K40" s="3472"/>
      <c r="L40" s="3472"/>
      <c r="M40" s="3472"/>
      <c r="N40" s="3472"/>
      <c r="O40" s="3472"/>
      <c r="P40" s="3472"/>
      <c r="Q40" s="3669"/>
      <c r="R40" s="3472"/>
      <c r="S40" s="3472"/>
      <c r="T40" s="3472"/>
      <c r="U40" s="3472"/>
      <c r="V40" s="3472"/>
      <c r="W40" s="3472"/>
      <c r="X40" s="3472"/>
      <c r="Y40" s="3472"/>
      <c r="Z40" s="3472"/>
      <c r="AA40" s="3472"/>
      <c r="AB40" s="3472"/>
      <c r="AC40" s="3472"/>
      <c r="AD40" s="3472"/>
      <c r="AE40" s="3472"/>
      <c r="AF40" s="3472"/>
      <c r="AG40" s="3472"/>
      <c r="AH40" s="3472"/>
      <c r="AI40" s="3472"/>
      <c r="AJ40" s="3472"/>
      <c r="AK40" s="3472"/>
      <c r="AL40" s="3472"/>
    </row>
    <row r="41" spans="1:38" ht="11.25" customHeight="1">
      <c r="A41" s="3469"/>
      <c r="B41" s="3254"/>
      <c r="C41" s="3272"/>
      <c r="D41" s="3470"/>
      <c r="E41" s="3470"/>
      <c r="F41" s="3470"/>
      <c r="G41" s="3470"/>
      <c r="H41" s="3470"/>
      <c r="I41" s="3470"/>
      <c r="J41" s="3470"/>
      <c r="K41" s="3470"/>
      <c r="L41" s="3470"/>
      <c r="M41" s="3470"/>
      <c r="N41" s="3470"/>
      <c r="O41" s="3470"/>
      <c r="P41" s="3470"/>
      <c r="Q41" s="3470"/>
      <c r="R41" s="3471"/>
      <c r="S41" s="3471"/>
      <c r="T41" s="3471"/>
      <c r="U41" s="3471"/>
      <c r="V41" s="3471"/>
      <c r="W41" s="3471"/>
      <c r="X41" s="3471"/>
      <c r="Y41" s="3471"/>
      <c r="Z41" s="3471"/>
      <c r="AA41" s="3471"/>
      <c r="AB41" s="3471"/>
      <c r="AC41" s="3471"/>
      <c r="AD41" s="3471"/>
      <c r="AE41" s="3471"/>
      <c r="AF41" s="3471"/>
      <c r="AG41" s="3471"/>
      <c r="AH41" s="3471"/>
      <c r="AI41" s="3471"/>
      <c r="AJ41" s="3471"/>
      <c r="AK41" s="3470"/>
      <c r="AL41" s="3472"/>
    </row>
    <row r="42" spans="1:38" ht="11.25" customHeight="1">
      <c r="A42" s="3469"/>
      <c r="B42" s="3254"/>
      <c r="C42" s="3272"/>
      <c r="D42" s="3470"/>
      <c r="E42" s="3470"/>
      <c r="F42" s="3470"/>
      <c r="G42" s="3470"/>
      <c r="H42" s="3470"/>
      <c r="I42" s="3470"/>
      <c r="J42" s="3470"/>
      <c r="K42" s="3470"/>
      <c r="L42" s="3470"/>
      <c r="M42" s="3470"/>
      <c r="N42" s="3470"/>
      <c r="O42" s="3470"/>
      <c r="P42" s="3470"/>
      <c r="Q42" s="3470"/>
      <c r="R42" s="3471"/>
      <c r="S42" s="3471"/>
      <c r="T42" s="3471"/>
      <c r="U42" s="3471"/>
      <c r="V42" s="3471"/>
      <c r="W42" s="3471"/>
      <c r="X42" s="3471"/>
      <c r="Y42" s="3471"/>
      <c r="Z42" s="3471"/>
      <c r="AA42" s="3471"/>
      <c r="AB42" s="3471"/>
      <c r="AC42" s="3471"/>
      <c r="AD42" s="3471"/>
      <c r="AE42" s="3471"/>
      <c r="AF42" s="3471"/>
      <c r="AG42" s="3471"/>
      <c r="AH42" s="3471"/>
      <c r="AI42" s="3535"/>
      <c r="AJ42" s="3535"/>
      <c r="AK42" s="3470"/>
      <c r="AL42" s="3472"/>
    </row>
    <row r="43" spans="1:38" ht="11.25" customHeight="1">
      <c r="A43" s="3469"/>
      <c r="B43" s="3254"/>
      <c r="C43" s="3272"/>
      <c r="D43" s="3470"/>
      <c r="E43" s="3470"/>
      <c r="F43" s="3470"/>
      <c r="G43" s="3470"/>
      <c r="H43" s="3470"/>
      <c r="I43" s="3470"/>
      <c r="J43" s="3470"/>
      <c r="K43" s="3470"/>
      <c r="L43" s="3470"/>
      <c r="M43" s="3470"/>
      <c r="N43" s="3470"/>
      <c r="O43" s="3470"/>
      <c r="P43" s="3470"/>
      <c r="Q43" s="3470"/>
      <c r="R43" s="3471"/>
      <c r="S43" s="3471"/>
      <c r="T43" s="3471"/>
      <c r="U43" s="3471"/>
      <c r="V43" s="3471"/>
      <c r="W43" s="3471"/>
      <c r="X43" s="3471"/>
      <c r="Y43" s="3471"/>
      <c r="Z43" s="3471"/>
      <c r="AA43" s="3471"/>
      <c r="AB43" s="3471"/>
      <c r="AC43" s="3471"/>
      <c r="AD43" s="3471"/>
      <c r="AE43" s="3471"/>
      <c r="AF43" s="3471"/>
      <c r="AG43" s="3471"/>
      <c r="AH43" s="3471"/>
      <c r="AI43" s="3535"/>
      <c r="AJ43" s="3535"/>
      <c r="AK43" s="3470"/>
      <c r="AL43" s="3472"/>
    </row>
    <row r="44" spans="1:38" ht="11.25" customHeight="1">
      <c r="A44" s="6365">
        <v>43</v>
      </c>
      <c r="B44" s="6365"/>
      <c r="C44" s="6365"/>
      <c r="D44" s="6365"/>
      <c r="E44" s="6365"/>
      <c r="F44" s="6365"/>
      <c r="G44" s="6365"/>
      <c r="H44" s="6365"/>
      <c r="I44" s="6365"/>
      <c r="J44" s="6365"/>
      <c r="K44" s="6365"/>
      <c r="L44" s="6365"/>
      <c r="M44" s="6365"/>
      <c r="N44" s="6365"/>
      <c r="O44" s="6365"/>
      <c r="P44" s="6365"/>
      <c r="Q44" s="6365"/>
      <c r="R44" s="6365"/>
      <c r="S44" s="6365"/>
      <c r="T44" s="6365"/>
      <c r="U44" s="6365"/>
      <c r="V44" s="6365"/>
      <c r="W44" s="6365"/>
      <c r="X44" s="6365"/>
      <c r="Y44" s="6365"/>
      <c r="Z44" s="6365"/>
      <c r="AA44" s="6365"/>
      <c r="AB44" s="6365"/>
      <c r="AC44" s="6365"/>
      <c r="AD44" s="6365"/>
      <c r="AE44" s="6365"/>
      <c r="AF44" s="6365"/>
      <c r="AG44" s="6365"/>
      <c r="AH44" s="6365"/>
      <c r="AI44" s="6365"/>
      <c r="AJ44" s="6365"/>
      <c r="AK44" s="3470"/>
      <c r="AL44" s="3472"/>
    </row>
    <row r="92" spans="14:14" ht="91.8">
      <c r="N92" s="3536" t="s">
        <v>596</v>
      </c>
    </row>
    <row r="93" spans="14:14" ht="102">
      <c r="N93" s="3537" t="s">
        <v>597</v>
      </c>
    </row>
  </sheetData>
  <sheetProtection selectLockedCells="1" selectUnlockedCells="1"/>
  <mergeCells count="35">
    <mergeCell ref="A44:AJ44"/>
    <mergeCell ref="D34:X36"/>
    <mergeCell ref="Y35:Y36"/>
    <mergeCell ref="Z35:AD36"/>
    <mergeCell ref="AE35:AI36"/>
    <mergeCell ref="D37:X39"/>
    <mergeCell ref="Y38:Y39"/>
    <mergeCell ref="Z38:AD39"/>
    <mergeCell ref="AE38:AI39"/>
    <mergeCell ref="AE26:AI26"/>
    <mergeCell ref="Z29:AD29"/>
    <mergeCell ref="AE29:AI29"/>
    <mergeCell ref="D31:X33"/>
    <mergeCell ref="Y32:Y33"/>
    <mergeCell ref="Z32:AD33"/>
    <mergeCell ref="AE32:AI33"/>
    <mergeCell ref="AE22:AI22"/>
    <mergeCell ref="C23:Y23"/>
    <mergeCell ref="Z23:AD23"/>
    <mergeCell ref="AE23:AI23"/>
    <mergeCell ref="C25:Y25"/>
    <mergeCell ref="Z25:AD25"/>
    <mergeCell ref="AE25:AI25"/>
    <mergeCell ref="K13:M14"/>
    <mergeCell ref="A1:AJ1"/>
    <mergeCell ref="A2:AJ2"/>
    <mergeCell ref="A3:AJ3"/>
    <mergeCell ref="B5:G6"/>
    <mergeCell ref="H5:I6"/>
    <mergeCell ref="C12:D12"/>
    <mergeCell ref="C13:C14"/>
    <mergeCell ref="D13:D14"/>
    <mergeCell ref="E13:F14"/>
    <mergeCell ref="I13:I14"/>
    <mergeCell ref="J13:J14"/>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EE8F-7BB0-4C8B-90CD-9D497404CD86}">
  <sheetPr>
    <tabColor rgb="FF002060"/>
  </sheetPr>
  <dimension ref="A1:AY126"/>
  <sheetViews>
    <sheetView showGridLines="0" view="pageBreakPreview" topLeftCell="A73" zoomScaleNormal="100" workbookViewId="0">
      <selection activeCell="AI112" sqref="AI112:AI113"/>
    </sheetView>
  </sheetViews>
  <sheetFormatPr defaultColWidth="9.109375" defaultRowHeight="12.75" customHeight="1"/>
  <cols>
    <col min="1" max="1" width="1" style="3115" customWidth="1"/>
    <col min="2" max="2" width="5.5546875" style="3116" customWidth="1"/>
    <col min="3" max="3" width="0.6640625" style="3115" customWidth="1"/>
    <col min="4" max="12" width="3.88671875" style="3115" customWidth="1"/>
    <col min="13" max="13" width="7.44140625" style="3115" customWidth="1"/>
    <col min="14" max="31" width="3.88671875" style="3115" customWidth="1"/>
    <col min="32" max="32" width="3.88671875" style="3460" customWidth="1"/>
    <col min="33" max="33" width="6.6640625" style="3115" customWidth="1"/>
    <col min="34" max="35" width="3.88671875" style="3115" customWidth="1"/>
    <col min="36" max="36" width="10.33203125" style="3115" customWidth="1"/>
    <col min="37" max="16384" width="9.109375" style="3115"/>
  </cols>
  <sheetData>
    <row r="1" spans="1:51" ht="12.75" customHeight="1">
      <c r="A1" s="6160" t="s">
        <v>6726</v>
      </c>
      <c r="B1" s="6160"/>
      <c r="C1" s="6160"/>
      <c r="D1" s="6160"/>
      <c r="E1" s="6160"/>
      <c r="F1" s="6160"/>
      <c r="G1" s="6160"/>
      <c r="H1" s="6160"/>
      <c r="I1" s="6160"/>
      <c r="J1" s="6160"/>
      <c r="K1" s="6160"/>
      <c r="L1" s="6160"/>
      <c r="M1" s="6160"/>
      <c r="N1" s="6160"/>
      <c r="O1" s="6160"/>
      <c r="P1" s="6160"/>
      <c r="Q1" s="6160"/>
      <c r="R1" s="6160"/>
      <c r="S1" s="6160"/>
      <c r="T1" s="6160"/>
      <c r="U1" s="6160"/>
      <c r="V1" s="6160"/>
      <c r="W1" s="6160"/>
      <c r="X1" s="6160"/>
      <c r="Y1" s="6160"/>
      <c r="Z1" s="6160"/>
      <c r="AA1" s="6160"/>
      <c r="AB1" s="6160"/>
      <c r="AC1" s="6160"/>
      <c r="AD1" s="6160"/>
      <c r="AE1" s="6160"/>
      <c r="AF1" s="6160"/>
      <c r="AG1" s="6160"/>
      <c r="AH1" s="6160"/>
      <c r="AI1" s="6160"/>
      <c r="AJ1" s="6160"/>
    </row>
    <row r="2" spans="1:51" ht="12.75" customHeight="1">
      <c r="A2" s="6161" t="s">
        <v>4454</v>
      </c>
      <c r="B2" s="6161"/>
      <c r="C2" s="6161"/>
      <c r="D2" s="6161"/>
      <c r="E2" s="6161"/>
      <c r="F2" s="6161"/>
      <c r="G2" s="6161"/>
      <c r="H2" s="6161"/>
      <c r="I2" s="6161"/>
      <c r="J2" s="6161"/>
      <c r="K2" s="6161"/>
      <c r="L2" s="6161"/>
      <c r="M2" s="6161"/>
      <c r="N2" s="6161"/>
      <c r="O2" s="6161"/>
      <c r="P2" s="6161"/>
      <c r="Q2" s="6161"/>
      <c r="R2" s="6161"/>
      <c r="S2" s="6161"/>
      <c r="T2" s="6161"/>
      <c r="U2" s="6161"/>
      <c r="V2" s="6161"/>
      <c r="W2" s="6161"/>
      <c r="X2" s="6161"/>
      <c r="Y2" s="6161"/>
      <c r="Z2" s="6161"/>
      <c r="AA2" s="6161"/>
      <c r="AB2" s="6161"/>
      <c r="AC2" s="6161"/>
      <c r="AD2" s="6161"/>
      <c r="AE2" s="6161"/>
      <c r="AF2" s="6161"/>
      <c r="AG2" s="6161"/>
      <c r="AH2" s="6161"/>
      <c r="AI2" s="6161"/>
      <c r="AJ2" s="6161"/>
    </row>
    <row r="3" spans="1:51" ht="12.75" customHeight="1">
      <c r="A3" s="6162" t="s">
        <v>6727</v>
      </c>
      <c r="B3" s="6162"/>
      <c r="C3" s="6162"/>
      <c r="D3" s="6162"/>
      <c r="E3" s="6162"/>
      <c r="F3" s="6162"/>
      <c r="G3" s="6162"/>
      <c r="H3" s="6162"/>
      <c r="I3" s="6162"/>
      <c r="J3" s="6162"/>
      <c r="K3" s="6162"/>
      <c r="L3" s="6162"/>
      <c r="M3" s="6162"/>
      <c r="N3" s="6162"/>
      <c r="O3" s="6162"/>
      <c r="P3" s="6162"/>
      <c r="Q3" s="6162"/>
      <c r="R3" s="6162"/>
      <c r="S3" s="6162"/>
      <c r="T3" s="6162"/>
      <c r="U3" s="6162"/>
      <c r="V3" s="6162"/>
      <c r="W3" s="6162"/>
      <c r="X3" s="6162"/>
      <c r="Y3" s="6162"/>
      <c r="Z3" s="6162"/>
      <c r="AA3" s="6162"/>
      <c r="AB3" s="6162"/>
      <c r="AC3" s="6162"/>
      <c r="AD3" s="6162"/>
      <c r="AE3" s="6162"/>
      <c r="AF3" s="6162"/>
      <c r="AG3" s="6162"/>
      <c r="AH3" s="6162"/>
      <c r="AI3" s="6162"/>
      <c r="AJ3" s="6162"/>
    </row>
    <row r="4" spans="1:51" ht="9" customHeight="1">
      <c r="A4" s="3723"/>
      <c r="B4" s="3723"/>
      <c r="C4" s="3723"/>
      <c r="D4" s="3723"/>
      <c r="E4" s="3723"/>
      <c r="F4" s="3723"/>
      <c r="G4" s="3723"/>
      <c r="H4" s="3723"/>
      <c r="I4" s="3723"/>
      <c r="J4" s="3723"/>
      <c r="K4" s="3723"/>
      <c r="L4" s="3723"/>
      <c r="M4" s="3723"/>
      <c r="N4" s="3723"/>
      <c r="O4" s="3723"/>
      <c r="P4" s="3723"/>
      <c r="Q4" s="3723"/>
      <c r="R4" s="3723"/>
      <c r="S4" s="3723"/>
      <c r="T4" s="3723"/>
      <c r="U4" s="3723"/>
      <c r="V4" s="3723"/>
      <c r="W4" s="3723"/>
      <c r="X4" s="3723"/>
      <c r="Y4" s="3723"/>
      <c r="Z4" s="3723"/>
      <c r="AA4" s="3723"/>
      <c r="AB4" s="3723"/>
      <c r="AC4" s="3723"/>
      <c r="AD4" s="3723"/>
      <c r="AE4" s="3723"/>
      <c r="AF4" s="3723"/>
      <c r="AG4" s="3723"/>
      <c r="AH4" s="3723"/>
      <c r="AI4" s="3723"/>
      <c r="AJ4" s="3723"/>
    </row>
    <row r="5" spans="1:51" ht="15" customHeight="1">
      <c r="A5" s="3118"/>
      <c r="B5" s="6366" t="s">
        <v>6728</v>
      </c>
      <c r="C5" s="6367"/>
      <c r="D5" s="6367"/>
      <c r="E5" s="6367"/>
      <c r="F5" s="6367"/>
      <c r="G5" s="6367"/>
      <c r="H5" s="6170" t="s">
        <v>855</v>
      </c>
      <c r="I5" s="6171"/>
      <c r="J5" s="3123"/>
      <c r="K5" s="3120" t="s">
        <v>452</v>
      </c>
      <c r="L5" s="3121"/>
      <c r="O5" s="3122"/>
      <c r="P5" s="3122"/>
      <c r="Q5" s="3122"/>
      <c r="R5" s="3122"/>
      <c r="S5" s="3122"/>
      <c r="T5" s="3122"/>
      <c r="U5" s="3122"/>
      <c r="V5" s="3122"/>
      <c r="W5" s="3122"/>
      <c r="X5" s="3122"/>
      <c r="Y5" s="3122"/>
      <c r="Z5" s="3122"/>
      <c r="AA5" s="3122"/>
      <c r="AB5" s="3122"/>
      <c r="AC5" s="3122"/>
      <c r="AD5" s="3122"/>
      <c r="AE5" s="3122"/>
      <c r="AF5" s="3122"/>
      <c r="AG5" s="3122"/>
      <c r="AH5" s="3117"/>
      <c r="AI5" s="3117"/>
      <c r="AJ5" s="3117"/>
      <c r="AK5" s="3117"/>
      <c r="AL5" s="3117"/>
      <c r="AM5" s="3117"/>
      <c r="AN5" s="3117"/>
      <c r="AO5" s="3117"/>
      <c r="AP5" s="3117"/>
      <c r="AQ5" s="3117"/>
      <c r="AR5" s="3117"/>
      <c r="AS5" s="3117"/>
      <c r="AT5" s="3117"/>
      <c r="AU5" s="3117"/>
      <c r="AV5" s="3117"/>
      <c r="AW5" s="3117"/>
      <c r="AX5" s="3117"/>
      <c r="AY5" s="3117"/>
    </row>
    <row r="6" spans="1:51" ht="15" customHeight="1">
      <c r="A6" s="3118"/>
      <c r="B6" s="6368"/>
      <c r="C6" s="6369"/>
      <c r="D6" s="6369"/>
      <c r="E6" s="6369"/>
      <c r="F6" s="6369"/>
      <c r="G6" s="6369"/>
      <c r="H6" s="6172"/>
      <c r="I6" s="6173"/>
      <c r="J6" s="3123"/>
      <c r="K6" s="3124" t="s">
        <v>453</v>
      </c>
      <c r="L6" s="3121"/>
      <c r="O6" s="3122"/>
      <c r="P6" s="3122"/>
      <c r="Q6" s="3122"/>
      <c r="R6" s="3122"/>
      <c r="S6" s="3122"/>
      <c r="T6" s="3122"/>
      <c r="U6" s="3122"/>
      <c r="V6" s="3122"/>
      <c r="W6" s="3122"/>
      <c r="X6" s="3122"/>
      <c r="Y6" s="3122"/>
      <c r="Z6" s="3122"/>
      <c r="AA6" s="3122"/>
      <c r="AB6" s="3122"/>
      <c r="AC6" s="3122"/>
      <c r="AD6" s="3122"/>
      <c r="AE6" s="3122"/>
      <c r="AF6" s="3122"/>
      <c r="AG6" s="3122"/>
      <c r="AH6" s="3117"/>
      <c r="AI6" s="3117"/>
      <c r="AJ6" s="3117"/>
      <c r="AK6" s="3117"/>
      <c r="AL6" s="3117"/>
      <c r="AM6" s="3117"/>
      <c r="AN6" s="3117"/>
      <c r="AO6" s="3117"/>
      <c r="AP6" s="3117"/>
      <c r="AQ6" s="3117"/>
      <c r="AR6" s="3117"/>
      <c r="AS6" s="3117"/>
      <c r="AT6" s="3117"/>
      <c r="AU6" s="3117"/>
      <c r="AV6" s="3117"/>
      <c r="AW6" s="3117"/>
      <c r="AX6" s="3117"/>
      <c r="AY6" s="3117"/>
    </row>
    <row r="7" spans="1:51" ht="6" customHeight="1">
      <c r="A7" s="3151"/>
      <c r="B7" s="3227"/>
      <c r="C7" s="3227"/>
      <c r="D7" s="3227"/>
      <c r="E7" s="3227"/>
      <c r="F7" s="3227"/>
      <c r="G7" s="3227"/>
      <c r="H7" s="3227"/>
      <c r="I7" s="3227"/>
      <c r="J7" s="3227"/>
      <c r="K7" s="3227"/>
      <c r="L7" s="3227"/>
      <c r="M7" s="3227"/>
      <c r="N7" s="3227"/>
      <c r="O7" s="3227"/>
      <c r="P7" s="3227"/>
      <c r="Q7" s="3227"/>
      <c r="R7" s="3227"/>
      <c r="S7" s="3227"/>
      <c r="T7" s="3227"/>
      <c r="U7" s="3227"/>
      <c r="V7" s="3227"/>
      <c r="W7" s="3227"/>
      <c r="X7" s="3227"/>
      <c r="Y7" s="3227"/>
      <c r="Z7" s="3227"/>
      <c r="AA7" s="3227"/>
      <c r="AB7" s="3227"/>
      <c r="AC7" s="3227"/>
      <c r="AD7" s="3227"/>
      <c r="AE7" s="3227"/>
      <c r="AF7" s="3227"/>
      <c r="AG7" s="3131"/>
      <c r="AH7" s="3117"/>
      <c r="AI7" s="3117"/>
      <c r="AJ7" s="3117"/>
      <c r="AK7" s="3117"/>
      <c r="AL7" s="3117"/>
      <c r="AM7" s="3117"/>
      <c r="AN7" s="3117"/>
      <c r="AO7" s="3117"/>
      <c r="AP7" s="3117"/>
      <c r="AQ7" s="3117"/>
      <c r="AR7" s="3117"/>
      <c r="AS7" s="3117"/>
      <c r="AT7" s="3117"/>
      <c r="AU7" s="3117"/>
      <c r="AV7" s="3117"/>
      <c r="AW7" s="3117"/>
      <c r="AX7" s="3117"/>
      <c r="AY7" s="3117"/>
    </row>
    <row r="8" spans="1:51" ht="11.25" customHeight="1">
      <c r="A8" s="3159"/>
      <c r="B8" s="3228" t="s">
        <v>852</v>
      </c>
      <c r="C8" s="3152"/>
      <c r="D8" s="3491" t="s">
        <v>1338</v>
      </c>
      <c r="E8" s="3161"/>
      <c r="F8" s="3161"/>
      <c r="G8" s="3161"/>
      <c r="H8" s="3161"/>
      <c r="I8" s="3161"/>
      <c r="J8" s="3161"/>
      <c r="K8" s="3161"/>
      <c r="L8" s="3161"/>
      <c r="M8" s="3161"/>
      <c r="N8" s="3161"/>
      <c r="O8" s="3161"/>
      <c r="P8" s="3161"/>
      <c r="Q8" s="3161"/>
      <c r="R8" s="3161"/>
      <c r="S8" s="3161"/>
      <c r="T8" s="3161"/>
      <c r="U8" s="3168"/>
      <c r="V8" s="3161"/>
      <c r="W8" s="3161"/>
      <c r="X8" s="3161"/>
      <c r="Y8" s="3161"/>
      <c r="Z8" s="3161"/>
      <c r="AA8" s="3161"/>
      <c r="AB8" s="3161"/>
      <c r="AC8" s="3161"/>
      <c r="AD8" s="3169"/>
      <c r="AE8" s="3170"/>
      <c r="AF8" s="3175"/>
      <c r="AG8" s="3131"/>
      <c r="AH8" s="3117"/>
      <c r="AI8" s="3117"/>
      <c r="AJ8" s="3117"/>
      <c r="AK8" s="3117"/>
      <c r="AL8" s="3117"/>
      <c r="AM8" s="3117"/>
      <c r="AN8" s="3117"/>
      <c r="AO8" s="3117"/>
      <c r="AP8" s="3117"/>
      <c r="AQ8" s="3117"/>
      <c r="AR8" s="3117"/>
      <c r="AS8" s="3117"/>
      <c r="AT8" s="3117"/>
      <c r="AU8" s="3117"/>
      <c r="AV8" s="3117"/>
      <c r="AW8" s="3117"/>
      <c r="AX8" s="3117"/>
      <c r="AY8" s="3117"/>
    </row>
    <row r="9" spans="1:51" ht="11.25" customHeight="1">
      <c r="A9" s="3159"/>
      <c r="B9" s="3151"/>
      <c r="C9" s="3152"/>
      <c r="D9" s="3390" t="s">
        <v>454</v>
      </c>
      <c r="E9" s="3161"/>
      <c r="F9" s="3161"/>
      <c r="G9" s="3161"/>
      <c r="H9" s="3161"/>
      <c r="I9" s="3161"/>
      <c r="J9" s="3161"/>
      <c r="K9" s="3161"/>
      <c r="L9" s="3161"/>
      <c r="M9" s="3161"/>
      <c r="N9" s="3161"/>
      <c r="O9" s="3161"/>
      <c r="P9" s="3161"/>
      <c r="Q9" s="3161"/>
      <c r="R9" s="3161"/>
      <c r="S9" s="3161"/>
      <c r="T9" s="3161"/>
      <c r="U9" s="3168"/>
      <c r="V9" s="3161"/>
      <c r="W9" s="3161"/>
      <c r="X9" s="3161"/>
      <c r="Y9" s="3161"/>
      <c r="Z9" s="3161"/>
      <c r="AA9" s="3161"/>
      <c r="AB9" s="3161"/>
      <c r="AC9" s="3161"/>
      <c r="AD9" s="3169"/>
      <c r="AE9" s="3170"/>
      <c r="AF9" s="3175"/>
      <c r="AG9" s="3131"/>
      <c r="AH9" s="3117"/>
      <c r="AI9" s="3117"/>
      <c r="AJ9" s="3117"/>
      <c r="AK9" s="3117"/>
      <c r="AL9" s="3117"/>
      <c r="AM9" s="3117"/>
      <c r="AN9" s="3117"/>
      <c r="AO9" s="3117"/>
      <c r="AP9" s="3117"/>
      <c r="AQ9" s="3117"/>
      <c r="AR9" s="3117"/>
      <c r="AS9" s="3117"/>
      <c r="AT9" s="3117"/>
      <c r="AU9" s="3117"/>
      <c r="AV9" s="3117"/>
      <c r="AW9" s="3117"/>
      <c r="AX9" s="3117"/>
      <c r="AY9" s="3117"/>
    </row>
    <row r="10" spans="1:51" ht="11.25" customHeight="1">
      <c r="A10" s="3159"/>
      <c r="B10" s="3151"/>
      <c r="C10" s="3152"/>
      <c r="D10" s="3543" t="s">
        <v>455</v>
      </c>
      <c r="E10" s="3161"/>
      <c r="F10" s="3161"/>
      <c r="G10" s="3161"/>
      <c r="H10" s="3161"/>
      <c r="I10" s="3161"/>
      <c r="J10" s="3161"/>
      <c r="K10" s="3161"/>
      <c r="L10" s="3161"/>
      <c r="M10" s="3161"/>
      <c r="N10" s="3161"/>
      <c r="O10" s="3161"/>
      <c r="P10" s="3161"/>
      <c r="Q10" s="3161"/>
      <c r="R10" s="3161"/>
      <c r="S10" s="3161"/>
      <c r="T10" s="3161"/>
      <c r="U10" s="3168"/>
      <c r="V10" s="3161"/>
      <c r="W10" s="3161"/>
      <c r="X10" s="3161"/>
      <c r="Y10" s="3161"/>
      <c r="Z10" s="3161"/>
      <c r="AA10" s="3161"/>
      <c r="AB10" s="3161"/>
      <c r="AC10" s="3161"/>
      <c r="AD10" s="3169"/>
      <c r="AE10" s="3170"/>
      <c r="AF10" s="3175"/>
      <c r="AG10" s="3131"/>
      <c r="AH10" s="3117"/>
      <c r="AI10" s="3117"/>
      <c r="AJ10" s="3117"/>
      <c r="AK10" s="3117"/>
      <c r="AL10" s="3117"/>
      <c r="AM10" s="3117"/>
      <c r="AN10" s="3117"/>
      <c r="AO10" s="3117"/>
      <c r="AP10" s="3117"/>
      <c r="AQ10" s="3117"/>
      <c r="AR10" s="3117"/>
      <c r="AS10" s="3117"/>
      <c r="AT10" s="3117"/>
      <c r="AU10" s="3117"/>
      <c r="AV10" s="3117"/>
      <c r="AW10" s="3117"/>
      <c r="AX10" s="3117"/>
      <c r="AY10" s="3117"/>
    </row>
    <row r="11" spans="1:51" ht="11.25" customHeight="1">
      <c r="A11" s="3159"/>
      <c r="B11" s="3151"/>
      <c r="C11" s="3152"/>
      <c r="D11" s="3590" t="s">
        <v>720</v>
      </c>
      <c r="E11" s="3161"/>
      <c r="F11" s="3161"/>
      <c r="G11" s="3161"/>
      <c r="H11" s="3161"/>
      <c r="I11" s="3161"/>
      <c r="J11" s="3161"/>
      <c r="K11" s="3161"/>
      <c r="L11" s="3161"/>
      <c r="M11" s="3161"/>
      <c r="N11" s="3161"/>
      <c r="O11" s="3161"/>
      <c r="P11" s="3161"/>
      <c r="Q11" s="3161"/>
      <c r="R11" s="3161"/>
      <c r="S11" s="3161"/>
      <c r="T11" s="3161"/>
      <c r="U11" s="3168"/>
      <c r="V11" s="3161"/>
      <c r="W11" s="3161"/>
      <c r="X11" s="3161"/>
      <c r="Y11" s="3161"/>
      <c r="Z11" s="3161"/>
      <c r="AA11" s="3161"/>
      <c r="AB11" s="3161"/>
      <c r="AC11" s="3161"/>
      <c r="AD11" s="3169"/>
      <c r="AE11" s="3170"/>
      <c r="AF11" s="3175"/>
      <c r="AG11" s="3131"/>
      <c r="AH11" s="3117"/>
      <c r="AI11" s="3117"/>
      <c r="AJ11" s="3117"/>
      <c r="AK11" s="3117"/>
      <c r="AL11" s="3117"/>
      <c r="AM11" s="3117"/>
      <c r="AN11" s="3117"/>
      <c r="AO11" s="3117"/>
      <c r="AP11" s="3117"/>
      <c r="AQ11" s="3117"/>
      <c r="AR11" s="3117"/>
      <c r="AS11" s="3117"/>
      <c r="AT11" s="3117"/>
      <c r="AU11" s="3117"/>
      <c r="AV11" s="3117"/>
      <c r="AW11" s="3117"/>
      <c r="AX11" s="3117"/>
      <c r="AY11" s="3117"/>
    </row>
    <row r="12" spans="1:51" ht="11.25" customHeight="1">
      <c r="A12" s="3159"/>
      <c r="B12" s="3151"/>
      <c r="C12" s="3152"/>
      <c r="D12" s="3590" t="s">
        <v>456</v>
      </c>
      <c r="E12" s="3161"/>
      <c r="F12" s="3161"/>
      <c r="G12" s="3161"/>
      <c r="H12" s="3161"/>
      <c r="I12" s="3161"/>
      <c r="J12" s="3161"/>
      <c r="K12" s="3161"/>
      <c r="L12" s="3161"/>
      <c r="M12" s="3161"/>
      <c r="N12" s="3161"/>
      <c r="O12" s="3161"/>
      <c r="P12" s="3161"/>
      <c r="Q12" s="3161"/>
      <c r="R12" s="3161"/>
      <c r="S12" s="3161"/>
      <c r="T12" s="3161"/>
      <c r="U12" s="3168"/>
      <c r="V12" s="3161"/>
      <c r="W12" s="3161"/>
      <c r="X12" s="3161"/>
      <c r="Y12" s="3161"/>
      <c r="Z12" s="3161"/>
      <c r="AA12" s="3161"/>
      <c r="AB12" s="3161"/>
      <c r="AC12" s="3161"/>
      <c r="AD12" s="3169"/>
      <c r="AE12" s="3170"/>
      <c r="AF12" s="3175"/>
      <c r="AG12" s="3131"/>
      <c r="AH12" s="3117"/>
      <c r="AI12" s="3117"/>
      <c r="AJ12" s="3117"/>
      <c r="AK12" s="3117"/>
      <c r="AL12" s="3117"/>
      <c r="AM12" s="3117"/>
      <c r="AN12" s="3117"/>
      <c r="AO12" s="3117"/>
      <c r="AP12" s="3117"/>
      <c r="AQ12" s="3117"/>
      <c r="AR12" s="3117"/>
      <c r="AS12" s="3117"/>
      <c r="AT12" s="3117"/>
      <c r="AU12" s="3117"/>
      <c r="AV12" s="3117"/>
      <c r="AW12" s="3117"/>
      <c r="AX12" s="3117"/>
      <c r="AY12" s="3117"/>
    </row>
    <row r="13" spans="1:51" ht="11.25" customHeight="1">
      <c r="A13" s="3159"/>
      <c r="B13" s="3151"/>
      <c r="C13" s="3152"/>
      <c r="D13" s="3590" t="s">
        <v>457</v>
      </c>
      <c r="E13" s="3161"/>
      <c r="F13" s="3161"/>
      <c r="G13" s="3161"/>
      <c r="H13" s="3161"/>
      <c r="I13" s="3161"/>
      <c r="J13" s="3161"/>
      <c r="K13" s="3161"/>
      <c r="L13" s="3161"/>
      <c r="M13" s="3161"/>
      <c r="N13" s="3161"/>
      <c r="O13" s="3161"/>
      <c r="P13" s="3161"/>
      <c r="Q13" s="3161"/>
      <c r="R13" s="3161"/>
      <c r="S13" s="3161"/>
      <c r="T13" s="3161"/>
      <c r="U13" s="3168"/>
      <c r="V13" s="3161"/>
      <c r="W13" s="3161"/>
      <c r="X13" s="3161"/>
      <c r="Y13" s="3161"/>
      <c r="Z13" s="3161"/>
      <c r="AA13" s="3161"/>
      <c r="AB13" s="3161"/>
      <c r="AC13" s="3161"/>
      <c r="AD13" s="3169"/>
      <c r="AE13" s="3170"/>
      <c r="AF13" s="3175"/>
      <c r="AG13" s="3131"/>
      <c r="AH13" s="3117"/>
      <c r="AI13" s="3117"/>
      <c r="AJ13" s="3117"/>
      <c r="AK13" s="3117"/>
      <c r="AL13" s="3117"/>
      <c r="AM13" s="3117"/>
      <c r="AN13" s="3117"/>
      <c r="AO13" s="3117"/>
      <c r="AP13" s="3117"/>
      <c r="AQ13" s="3117"/>
      <c r="AR13" s="3117"/>
      <c r="AS13" s="3117"/>
      <c r="AT13" s="3117"/>
      <c r="AU13" s="3117"/>
      <c r="AV13" s="3117"/>
      <c r="AW13" s="3117"/>
      <c r="AX13" s="3117"/>
      <c r="AY13" s="3117"/>
    </row>
    <row r="14" spans="1:51" ht="3.75" customHeight="1">
      <c r="A14" s="3159"/>
      <c r="B14" s="3227"/>
      <c r="C14" s="3191"/>
      <c r="D14" s="3590"/>
      <c r="E14" s="3510"/>
      <c r="F14" s="3510"/>
      <c r="G14" s="3510"/>
      <c r="H14" s="3510"/>
      <c r="I14" s="3510"/>
      <c r="J14" s="3510"/>
      <c r="K14" s="3510"/>
      <c r="L14" s="3510"/>
      <c r="M14" s="3510"/>
      <c r="N14" s="3510"/>
      <c r="O14" s="3510"/>
      <c r="P14" s="3510"/>
      <c r="Q14" s="3510"/>
      <c r="R14" s="3510"/>
      <c r="S14" s="3510"/>
      <c r="T14" s="3279"/>
      <c r="U14" s="3279"/>
      <c r="V14" s="3279"/>
      <c r="W14" s="3161"/>
      <c r="X14" s="3161"/>
      <c r="Y14" s="3161"/>
      <c r="Z14" s="3161"/>
      <c r="AA14" s="3161"/>
      <c r="AB14" s="3161"/>
      <c r="AC14" s="3161"/>
      <c r="AD14" s="3169"/>
      <c r="AE14" s="3170"/>
      <c r="AF14" s="3175"/>
      <c r="AG14" s="3131"/>
      <c r="AH14" s="3117"/>
      <c r="AI14" s="3117"/>
      <c r="AJ14" s="3117"/>
      <c r="AK14" s="3117"/>
      <c r="AL14" s="3117"/>
      <c r="AM14" s="3117"/>
      <c r="AN14" s="3117"/>
      <c r="AO14" s="3117"/>
      <c r="AP14" s="3117"/>
      <c r="AQ14" s="3117"/>
      <c r="AR14" s="3117"/>
      <c r="AS14" s="3117"/>
      <c r="AT14" s="3117"/>
      <c r="AU14" s="3117"/>
      <c r="AV14" s="3117"/>
      <c r="AW14" s="3117"/>
      <c r="AX14" s="3117"/>
      <c r="AY14" s="3117"/>
    </row>
    <row r="15" spans="1:51" ht="11.25" customHeight="1">
      <c r="A15" s="3159"/>
      <c r="B15" s="3227"/>
      <c r="C15" s="3191"/>
      <c r="D15" s="6179">
        <v>350001</v>
      </c>
      <c r="E15" s="6179"/>
      <c r="F15" s="3227"/>
      <c r="G15" s="3212"/>
      <c r="H15" s="3212"/>
      <c r="I15" s="3510"/>
      <c r="J15" s="3510"/>
      <c r="K15" s="3510"/>
      <c r="L15" s="3510"/>
      <c r="M15" s="3510"/>
      <c r="N15" s="3510"/>
      <c r="O15" s="3510"/>
      <c r="P15" s="3510"/>
      <c r="Q15" s="6179"/>
      <c r="R15" s="6179"/>
      <c r="S15" s="3212"/>
      <c r="T15" s="3212"/>
      <c r="AF15" s="3175"/>
      <c r="AG15" s="3131"/>
      <c r="AH15" s="3117"/>
      <c r="AI15" s="3117"/>
      <c r="AJ15" s="3117"/>
      <c r="AK15" s="3117"/>
      <c r="AL15" s="3117"/>
      <c r="AM15" s="3117"/>
      <c r="AN15" s="3117"/>
      <c r="AO15" s="3117"/>
      <c r="AP15" s="3117"/>
      <c r="AQ15" s="3117"/>
      <c r="AR15" s="3117"/>
      <c r="AS15" s="3117"/>
      <c r="AT15" s="3117"/>
      <c r="AU15" s="3117"/>
      <c r="AV15" s="3117"/>
      <c r="AW15" s="3117"/>
      <c r="AX15" s="3117"/>
      <c r="AY15" s="3117"/>
    </row>
    <row r="16" spans="1:51" ht="11.25" customHeight="1">
      <c r="A16" s="3159"/>
      <c r="B16" s="3227"/>
      <c r="C16" s="3191"/>
      <c r="D16" s="6201">
        <v>1</v>
      </c>
      <c r="E16" s="6175"/>
      <c r="F16" s="6177" t="s">
        <v>6732</v>
      </c>
      <c r="G16" s="6178"/>
      <c r="H16" s="6178"/>
      <c r="J16" s="3724"/>
      <c r="K16" s="3724"/>
      <c r="L16" s="3161"/>
      <c r="M16" s="3161"/>
      <c r="N16" s="3161"/>
      <c r="O16" s="3117"/>
      <c r="X16" s="3117"/>
      <c r="Y16" s="3117"/>
      <c r="Z16" s="3117"/>
      <c r="AA16" s="3117"/>
      <c r="AB16" s="3161"/>
      <c r="AC16" s="3161"/>
      <c r="AD16" s="3161"/>
      <c r="AE16" s="3161"/>
      <c r="AF16" s="3161"/>
      <c r="AG16" s="3227"/>
      <c r="AH16" s="3175"/>
      <c r="AI16" s="3725"/>
      <c r="AJ16" s="3726"/>
      <c r="AK16" s="3117"/>
      <c r="AL16" s="3117"/>
      <c r="AM16" s="3117"/>
      <c r="AN16" s="3117"/>
      <c r="AO16" s="3117"/>
      <c r="AP16" s="3117"/>
      <c r="AQ16" s="3117"/>
      <c r="AR16" s="3117"/>
      <c r="AS16" s="3117"/>
      <c r="AT16" s="3117"/>
      <c r="AU16" s="3117"/>
      <c r="AV16" s="3117"/>
      <c r="AW16" s="3117"/>
      <c r="AX16" s="3117"/>
      <c r="AY16" s="3117"/>
    </row>
    <row r="17" spans="1:51" ht="11.25" customHeight="1">
      <c r="A17" s="3159"/>
      <c r="B17" s="3227"/>
      <c r="C17" s="3191"/>
      <c r="D17" s="6201"/>
      <c r="E17" s="6176"/>
      <c r="F17" s="6177"/>
      <c r="G17" s="6178"/>
      <c r="H17" s="6178"/>
      <c r="J17" s="3168"/>
      <c r="K17" s="3168"/>
      <c r="L17" s="3117"/>
      <c r="M17" s="3584"/>
      <c r="N17" s="3584"/>
      <c r="O17" s="3117"/>
      <c r="X17" s="3117"/>
      <c r="Y17" s="3117"/>
      <c r="Z17" s="3117"/>
      <c r="AA17" s="3117"/>
      <c r="AB17" s="3117"/>
      <c r="AC17" s="3584"/>
      <c r="AD17" s="3584"/>
      <c r="AE17" s="3584"/>
      <c r="AF17" s="3584"/>
      <c r="AG17" s="3209"/>
      <c r="AH17" s="3175"/>
      <c r="AI17" s="3725"/>
      <c r="AJ17" s="3726"/>
      <c r="AK17" s="3117"/>
      <c r="AL17" s="3117"/>
      <c r="AM17" s="3117"/>
      <c r="AN17" s="3117"/>
      <c r="AO17" s="3117"/>
      <c r="AP17" s="3117"/>
      <c r="AQ17" s="3117"/>
      <c r="AR17" s="3117"/>
      <c r="AS17" s="3117"/>
      <c r="AT17" s="3117"/>
      <c r="AU17" s="3117"/>
      <c r="AV17" s="3117"/>
      <c r="AW17" s="3117"/>
      <c r="AX17" s="3117"/>
      <c r="AY17" s="3117"/>
    </row>
    <row r="18" spans="1:51" ht="5.25" customHeight="1">
      <c r="A18" s="3151"/>
      <c r="B18" s="3227"/>
      <c r="C18" s="3227"/>
      <c r="D18" s="3227"/>
      <c r="E18" s="3227"/>
      <c r="F18" s="3227"/>
      <c r="G18" s="3227"/>
      <c r="H18" s="3227"/>
      <c r="I18" s="3227"/>
      <c r="J18" s="3227"/>
      <c r="K18" s="3227"/>
      <c r="L18" s="3227"/>
      <c r="M18" s="3227"/>
      <c r="N18" s="3227"/>
      <c r="O18" s="3227"/>
      <c r="P18" s="3227"/>
      <c r="Q18" s="3227"/>
      <c r="R18" s="3227"/>
      <c r="S18" s="3227"/>
      <c r="T18" s="3227"/>
      <c r="U18" s="3227"/>
      <c r="V18" s="3227"/>
      <c r="W18" s="3227"/>
      <c r="X18" s="3227"/>
      <c r="Y18" s="3227"/>
      <c r="Z18" s="3227"/>
      <c r="AA18" s="3227"/>
      <c r="AB18" s="3227"/>
      <c r="AC18" s="3227"/>
      <c r="AD18" s="3227"/>
      <c r="AE18" s="3227"/>
      <c r="AF18" s="3227"/>
      <c r="AG18" s="3131"/>
      <c r="AH18" s="3117"/>
      <c r="AI18" s="3117"/>
      <c r="AJ18" s="3117"/>
      <c r="AK18" s="3117"/>
      <c r="AL18" s="3117"/>
      <c r="AM18" s="3117"/>
      <c r="AN18" s="3117"/>
      <c r="AO18" s="3117"/>
      <c r="AP18" s="3117"/>
      <c r="AQ18" s="3117"/>
      <c r="AR18" s="3117"/>
      <c r="AS18" s="3117"/>
      <c r="AT18" s="3117"/>
      <c r="AU18" s="3117"/>
      <c r="AV18" s="3117"/>
      <c r="AW18" s="3117"/>
      <c r="AX18" s="3117"/>
      <c r="AY18" s="3117"/>
    </row>
    <row r="19" spans="1:51" ht="11.25" customHeight="1">
      <c r="A19" s="3151"/>
      <c r="B19" s="3227"/>
      <c r="C19" s="3227"/>
      <c r="D19" s="6201">
        <v>2</v>
      </c>
      <c r="E19" s="6175"/>
      <c r="F19" s="6178" t="s">
        <v>6735</v>
      </c>
      <c r="G19" s="6178"/>
      <c r="H19" s="6178"/>
      <c r="J19" s="3727" t="s">
        <v>4872</v>
      </c>
      <c r="K19" s="3728"/>
      <c r="L19" s="3729"/>
      <c r="M19" s="3728"/>
      <c r="N19" s="3728"/>
      <c r="O19" s="3730"/>
      <c r="P19" s="3227"/>
      <c r="Q19" s="3227"/>
      <c r="R19" s="3227"/>
      <c r="S19" s="3227"/>
      <c r="T19" s="3227"/>
      <c r="U19" s="3227"/>
      <c r="V19" s="3227"/>
      <c r="W19" s="3227"/>
      <c r="X19" s="3227"/>
      <c r="Y19" s="3227"/>
      <c r="Z19" s="3227"/>
      <c r="AA19" s="3227"/>
      <c r="AB19" s="3227"/>
      <c r="AC19" s="3227"/>
      <c r="AD19" s="3227"/>
      <c r="AE19" s="3227"/>
      <c r="AF19" s="3227"/>
      <c r="AG19" s="3131"/>
      <c r="AH19" s="3117"/>
      <c r="AI19" s="3117"/>
      <c r="AJ19" s="3117"/>
      <c r="AK19" s="3117"/>
      <c r="AL19" s="3117"/>
      <c r="AM19" s="3117"/>
      <c r="AN19" s="3117"/>
      <c r="AO19" s="3117"/>
      <c r="AP19" s="3117"/>
      <c r="AQ19" s="3117"/>
      <c r="AR19" s="3117"/>
      <c r="AS19" s="3117"/>
      <c r="AT19" s="3117"/>
      <c r="AU19" s="3117"/>
      <c r="AV19" s="3117"/>
      <c r="AW19" s="3117"/>
      <c r="AX19" s="3117"/>
      <c r="AY19" s="3117"/>
    </row>
    <row r="20" spans="1:51" ht="11.25" customHeight="1">
      <c r="A20" s="3151"/>
      <c r="B20" s="3227"/>
      <c r="C20" s="3227"/>
      <c r="D20" s="6201"/>
      <c r="E20" s="6176"/>
      <c r="F20" s="6178"/>
      <c r="G20" s="6178"/>
      <c r="H20" s="6178"/>
      <c r="J20" s="3731" t="s">
        <v>6879</v>
      </c>
      <c r="K20" s="3732"/>
      <c r="L20" s="3733"/>
      <c r="M20" s="3732"/>
      <c r="N20" s="3732"/>
      <c r="O20" s="3734"/>
      <c r="P20" s="3227"/>
      <c r="Q20" s="3227"/>
      <c r="R20" s="3227"/>
      <c r="S20" s="3227"/>
      <c r="T20" s="3227"/>
      <c r="U20" s="3227"/>
      <c r="V20" s="3227"/>
      <c r="W20" s="3227"/>
      <c r="X20" s="3227"/>
      <c r="Y20" s="3227"/>
      <c r="Z20" s="3227"/>
      <c r="AA20" s="3227"/>
      <c r="AB20" s="3227"/>
      <c r="AC20" s="3227"/>
      <c r="AD20" s="3227"/>
      <c r="AE20" s="3227"/>
      <c r="AF20" s="3227"/>
      <c r="AG20" s="3131"/>
      <c r="AH20" s="3117"/>
      <c r="AI20" s="3117"/>
      <c r="AJ20" s="3117"/>
      <c r="AK20" s="3117"/>
      <c r="AL20" s="3117"/>
      <c r="AM20" s="3117"/>
      <c r="AN20" s="3117"/>
      <c r="AO20" s="3117"/>
      <c r="AP20" s="3117"/>
      <c r="AQ20" s="3117"/>
      <c r="AR20" s="3117"/>
      <c r="AS20" s="3117"/>
      <c r="AT20" s="3117"/>
      <c r="AU20" s="3117"/>
      <c r="AV20" s="3117"/>
      <c r="AW20" s="3117"/>
      <c r="AX20" s="3117"/>
      <c r="AY20" s="3117"/>
    </row>
    <row r="21" spans="1:51" ht="5.25" customHeight="1">
      <c r="A21" s="3181"/>
      <c r="B21" s="3376"/>
      <c r="C21" s="3376"/>
      <c r="D21" s="3376"/>
      <c r="E21" s="3376"/>
      <c r="F21" s="3376"/>
      <c r="G21" s="3376"/>
      <c r="H21" s="3376"/>
      <c r="I21" s="3376"/>
      <c r="J21" s="3376"/>
      <c r="K21" s="3376"/>
      <c r="L21" s="3376"/>
      <c r="M21" s="3376"/>
      <c r="N21" s="3376"/>
      <c r="O21" s="3376"/>
      <c r="P21" s="3376"/>
      <c r="Q21" s="3376"/>
      <c r="R21" s="3376"/>
      <c r="S21" s="3376"/>
      <c r="T21" s="3376"/>
      <c r="U21" s="3376"/>
      <c r="V21" s="3376"/>
      <c r="W21" s="3376"/>
      <c r="X21" s="3376"/>
      <c r="Y21" s="3376"/>
      <c r="Z21" s="3376"/>
      <c r="AA21" s="3376"/>
      <c r="AB21" s="3376"/>
      <c r="AC21" s="3376"/>
      <c r="AD21" s="3376"/>
      <c r="AE21" s="3376"/>
      <c r="AF21" s="3376"/>
      <c r="AG21" s="3185"/>
      <c r="AH21" s="3199"/>
      <c r="AI21" s="3199"/>
      <c r="AJ21" s="3199"/>
      <c r="AK21" s="3117"/>
      <c r="AL21" s="3117"/>
      <c r="AM21" s="3117"/>
      <c r="AN21" s="3117"/>
      <c r="AO21" s="3117"/>
      <c r="AP21" s="3117"/>
      <c r="AQ21" s="3117"/>
      <c r="AR21" s="3117"/>
      <c r="AS21" s="3117"/>
      <c r="AT21" s="3117"/>
      <c r="AU21" s="3117"/>
      <c r="AV21" s="3117"/>
      <c r="AW21" s="3117"/>
      <c r="AX21" s="3117"/>
      <c r="AY21" s="3117"/>
    </row>
    <row r="22" spans="1:51" ht="4.5" customHeight="1">
      <c r="E22" s="3168"/>
      <c r="F22" s="3168"/>
      <c r="G22" s="3117"/>
      <c r="H22" s="3584"/>
      <c r="I22" s="3584"/>
      <c r="J22" s="3117"/>
    </row>
    <row r="23" spans="1:51" ht="11.25" customHeight="1">
      <c r="A23" s="3151"/>
      <c r="B23" s="3542" t="s">
        <v>853</v>
      </c>
      <c r="C23" s="3543"/>
      <c r="D23" s="3488" t="s">
        <v>458</v>
      </c>
      <c r="E23" s="3152"/>
      <c r="F23" s="3544"/>
      <c r="G23" s="3545"/>
      <c r="H23" s="3546"/>
      <c r="I23" s="3546"/>
      <c r="J23" s="3546"/>
      <c r="K23" s="3546"/>
      <c r="L23" s="3546"/>
      <c r="M23" s="3546"/>
      <c r="N23" s="3546"/>
      <c r="O23" s="3546"/>
      <c r="P23" s="3546"/>
      <c r="Q23" s="3546"/>
      <c r="R23" s="3546"/>
      <c r="S23" s="3546"/>
      <c r="T23" s="3546"/>
      <c r="U23" s="3546"/>
      <c r="V23" s="3546"/>
      <c r="W23" s="3546"/>
      <c r="X23" s="3546"/>
      <c r="Y23" s="3546"/>
      <c r="Z23" s="3546"/>
      <c r="AA23" s="3546"/>
      <c r="AB23" s="3546"/>
      <c r="AC23" s="3546"/>
      <c r="AD23" s="3546"/>
      <c r="AE23" s="3546"/>
      <c r="AF23" s="3546"/>
      <c r="AG23" s="3132"/>
      <c r="AH23" s="3152"/>
      <c r="AI23" s="3152"/>
      <c r="AJ23" s="3117"/>
      <c r="AK23" s="3117"/>
      <c r="AL23" s="3117"/>
      <c r="AM23" s="3117"/>
      <c r="AN23" s="3117"/>
      <c r="AO23" s="3117"/>
      <c r="AP23" s="3117"/>
      <c r="AQ23" s="3117"/>
      <c r="AR23" s="3117"/>
      <c r="AS23" s="3117"/>
      <c r="AT23" s="3117"/>
      <c r="AU23" s="3117"/>
      <c r="AV23" s="3117"/>
      <c r="AW23" s="3117"/>
      <c r="AX23" s="3117"/>
      <c r="AY23" s="3117"/>
    </row>
    <row r="24" spans="1:51" ht="11.25" customHeight="1">
      <c r="A24" s="3151"/>
      <c r="B24" s="3507"/>
      <c r="C24" s="3547"/>
      <c r="D24" s="3548" t="s">
        <v>1549</v>
      </c>
      <c r="E24" s="3152"/>
      <c r="F24" s="3544"/>
      <c r="G24" s="3540"/>
      <c r="H24" s="3509"/>
      <c r="I24" s="3509"/>
      <c r="J24" s="3509"/>
      <c r="K24" s="3509"/>
      <c r="L24" s="3509"/>
      <c r="M24" s="3509"/>
      <c r="N24" s="3509"/>
      <c r="O24" s="3509"/>
      <c r="P24" s="3509"/>
      <c r="Q24" s="3509"/>
      <c r="R24" s="3509"/>
      <c r="S24" s="3509"/>
      <c r="T24" s="3509"/>
      <c r="U24" s="3509"/>
      <c r="V24" s="3509"/>
      <c r="W24" s="3509"/>
      <c r="X24" s="3509"/>
      <c r="Y24" s="3509"/>
      <c r="Z24" s="3509"/>
      <c r="AA24" s="3509"/>
      <c r="AB24" s="3509"/>
      <c r="AC24" s="3509"/>
      <c r="AD24" s="3509"/>
      <c r="AE24" s="3509"/>
      <c r="AF24" s="3152"/>
      <c r="AG24" s="3132"/>
      <c r="AH24" s="3152"/>
      <c r="AI24" s="3152"/>
      <c r="AJ24" s="3117"/>
      <c r="AK24" s="3117"/>
      <c r="AL24" s="3117"/>
      <c r="AM24" s="3117"/>
      <c r="AN24" s="3117"/>
      <c r="AO24" s="3117"/>
      <c r="AP24" s="3117"/>
      <c r="AQ24" s="3117"/>
      <c r="AR24" s="3117"/>
      <c r="AS24" s="3117"/>
      <c r="AT24" s="3117"/>
      <c r="AU24" s="3117"/>
      <c r="AV24" s="3117"/>
      <c r="AW24" s="3117"/>
      <c r="AX24" s="3117"/>
      <c r="AY24" s="3117"/>
    </row>
    <row r="25" spans="1:51" ht="11.25" customHeight="1">
      <c r="A25" s="3151"/>
      <c r="B25" s="3507"/>
      <c r="C25" s="3547"/>
      <c r="D25" s="3548"/>
      <c r="E25" s="3152"/>
      <c r="F25" s="3544"/>
      <c r="G25" s="3540"/>
      <c r="H25" s="3509"/>
      <c r="I25" s="3509"/>
      <c r="J25" s="3509"/>
      <c r="K25" s="3509"/>
      <c r="L25" s="3509"/>
      <c r="M25" s="3509"/>
      <c r="N25" s="3509"/>
      <c r="O25" s="3509"/>
      <c r="P25" s="3509"/>
      <c r="Q25" s="3509"/>
      <c r="R25" s="3509"/>
      <c r="S25" s="3509"/>
      <c r="T25" s="3509"/>
      <c r="U25" s="3509"/>
      <c r="V25" s="3509"/>
      <c r="W25" s="3509"/>
      <c r="X25" s="3509"/>
      <c r="Y25" s="3509"/>
      <c r="Z25" s="3509"/>
      <c r="AA25" s="3509"/>
      <c r="AB25" s="3509"/>
      <c r="AC25" s="3509"/>
      <c r="AD25" s="3158"/>
      <c r="AE25" s="3158"/>
      <c r="AF25" s="3132"/>
      <c r="AG25" s="3152"/>
      <c r="AH25" s="6265">
        <v>3500</v>
      </c>
      <c r="AI25" s="6265"/>
      <c r="AJ25" s="3117"/>
      <c r="AK25" s="3117"/>
      <c r="AL25" s="3117"/>
      <c r="AM25" s="3117"/>
      <c r="AN25" s="3117"/>
      <c r="AO25" s="3117"/>
      <c r="AP25" s="3117"/>
      <c r="AQ25" s="3117"/>
      <c r="AR25" s="3117"/>
      <c r="AS25" s="3117"/>
      <c r="AT25" s="3117"/>
      <c r="AU25" s="3117"/>
      <c r="AV25" s="3117"/>
      <c r="AW25" s="3117"/>
      <c r="AX25" s="3117"/>
      <c r="AY25" s="3117"/>
    </row>
    <row r="26" spans="1:51" ht="11.25" customHeight="1">
      <c r="A26" s="3151"/>
      <c r="B26" s="3489"/>
      <c r="C26" s="3549"/>
      <c r="D26" s="3129" t="s">
        <v>86</v>
      </c>
      <c r="E26" s="3489" t="s">
        <v>459</v>
      </c>
      <c r="F26" s="3152"/>
      <c r="G26" s="3484"/>
      <c r="H26" s="3484"/>
      <c r="I26" s="3484"/>
      <c r="J26" s="3484"/>
      <c r="K26" s="3484"/>
      <c r="L26" s="3484"/>
      <c r="M26" s="3484"/>
      <c r="N26" s="3484"/>
      <c r="O26" s="3484"/>
      <c r="P26" s="3479"/>
      <c r="Q26" s="3479"/>
      <c r="R26" s="3479"/>
      <c r="S26" s="3479"/>
      <c r="T26" s="3479"/>
      <c r="U26" s="3479"/>
      <c r="V26" s="3479"/>
      <c r="W26" s="3479"/>
      <c r="X26" s="3479"/>
      <c r="Y26" s="3479"/>
      <c r="Z26" s="3479"/>
      <c r="AA26" s="3479"/>
      <c r="AB26" s="3479"/>
      <c r="AC26" s="3479"/>
      <c r="AD26" s="3158"/>
      <c r="AE26" s="3158"/>
      <c r="AF26" s="3132"/>
      <c r="AG26" s="3152"/>
      <c r="AH26" s="6249">
        <v>13</v>
      </c>
      <c r="AI26" s="6205"/>
      <c r="AJ26" s="3117"/>
      <c r="AK26" s="3117"/>
      <c r="AL26" s="3117"/>
      <c r="AM26" s="3117"/>
      <c r="AN26" s="3117"/>
      <c r="AO26" s="3117"/>
      <c r="AP26" s="3117"/>
      <c r="AQ26" s="3117"/>
      <c r="AR26" s="3117"/>
      <c r="AS26" s="3117"/>
      <c r="AT26" s="3117"/>
      <c r="AU26" s="3117"/>
      <c r="AV26" s="3117"/>
      <c r="AW26" s="3117"/>
      <c r="AX26" s="3117"/>
      <c r="AY26" s="3117"/>
    </row>
    <row r="27" spans="1:51" ht="11.25" customHeight="1">
      <c r="A27" s="3212">
        <v>34</v>
      </c>
      <c r="B27" s="3507"/>
      <c r="C27" s="3539"/>
      <c r="D27" s="3137"/>
      <c r="E27" s="3508" t="s">
        <v>463</v>
      </c>
      <c r="F27" s="3509"/>
      <c r="G27" s="3508"/>
      <c r="H27" s="3540"/>
      <c r="I27" s="3540"/>
      <c r="J27" s="3540"/>
      <c r="K27" s="3540"/>
      <c r="L27" s="3540"/>
      <c r="M27" s="3540"/>
      <c r="N27" s="3540"/>
      <c r="O27" s="3540"/>
      <c r="P27" s="3509"/>
      <c r="Q27" s="3509"/>
      <c r="R27" s="3509"/>
      <c r="S27" s="3509"/>
      <c r="T27" s="3509"/>
      <c r="U27" s="3509"/>
      <c r="V27" s="3509"/>
      <c r="W27" s="3509"/>
      <c r="X27" s="3509"/>
      <c r="Y27" s="3509"/>
      <c r="Z27" s="3509"/>
      <c r="AA27" s="3509"/>
      <c r="AB27" s="3509"/>
      <c r="AC27" s="3509"/>
      <c r="AD27" s="3158"/>
      <c r="AE27" s="3158"/>
      <c r="AF27" s="3132"/>
      <c r="AG27" s="3152"/>
      <c r="AH27" s="6249"/>
      <c r="AI27" s="6206"/>
      <c r="AJ27" s="3212"/>
      <c r="AK27" s="3212"/>
      <c r="AL27" s="3117"/>
      <c r="AM27" s="3117"/>
      <c r="AN27" s="3117"/>
      <c r="AO27" s="3117"/>
      <c r="AP27" s="3117"/>
      <c r="AQ27" s="3117"/>
      <c r="AR27" s="3117"/>
      <c r="AS27" s="3117"/>
      <c r="AT27" s="3117"/>
      <c r="AU27" s="3117"/>
      <c r="AV27" s="3117"/>
      <c r="AW27" s="3117"/>
      <c r="AX27" s="3117"/>
      <c r="AY27" s="3117"/>
    </row>
    <row r="28" spans="1:51" ht="6" customHeight="1">
      <c r="A28" s="3151"/>
      <c r="B28" s="3507"/>
      <c r="C28" s="3539"/>
      <c r="D28" s="3539"/>
      <c r="E28" s="3546"/>
      <c r="F28" s="3509"/>
      <c r="G28" s="3508"/>
      <c r="H28" s="3540"/>
      <c r="I28" s="3540"/>
      <c r="J28" s="3540"/>
      <c r="K28" s="3540"/>
      <c r="L28" s="3540"/>
      <c r="M28" s="3540"/>
      <c r="N28" s="3540"/>
      <c r="O28" s="3540"/>
      <c r="P28" s="3509"/>
      <c r="Q28" s="3509"/>
      <c r="R28" s="3509"/>
      <c r="S28" s="3509"/>
      <c r="T28" s="3509"/>
      <c r="U28" s="3509"/>
      <c r="V28" s="3509"/>
      <c r="W28" s="3509"/>
      <c r="X28" s="3509"/>
      <c r="Y28" s="3509"/>
      <c r="Z28" s="3509"/>
      <c r="AA28" s="3509"/>
      <c r="AB28" s="3509"/>
      <c r="AC28" s="3509"/>
      <c r="AD28" s="3158"/>
      <c r="AE28" s="3158"/>
      <c r="AF28" s="3132"/>
      <c r="AG28" s="3152"/>
      <c r="AH28" s="3272"/>
      <c r="AI28" s="3546"/>
      <c r="AJ28" s="3117"/>
      <c r="AK28" s="3117"/>
      <c r="AL28" s="3117"/>
      <c r="AM28" s="3117"/>
      <c r="AN28" s="3117"/>
      <c r="AO28" s="3117"/>
      <c r="AP28" s="3117"/>
      <c r="AQ28" s="3117"/>
      <c r="AR28" s="3117"/>
      <c r="AS28" s="3117"/>
      <c r="AT28" s="3117"/>
      <c r="AU28" s="3117"/>
      <c r="AV28" s="3117"/>
      <c r="AW28" s="3117"/>
      <c r="AX28" s="3117"/>
      <c r="AY28" s="3117"/>
    </row>
    <row r="29" spans="1:51" ht="11.25" customHeight="1">
      <c r="B29" s="3551"/>
      <c r="C29" s="3552"/>
      <c r="D29" s="3129" t="s">
        <v>89</v>
      </c>
      <c r="E29" s="3488" t="s">
        <v>460</v>
      </c>
      <c r="F29" s="3152"/>
      <c r="G29" s="3321"/>
      <c r="H29" s="3321"/>
      <c r="I29" s="3321"/>
      <c r="J29" s="3321"/>
      <c r="K29" s="3321"/>
      <c r="L29" s="3321"/>
      <c r="M29" s="3321"/>
      <c r="N29" s="3321"/>
      <c r="O29" s="3321"/>
      <c r="P29" s="3321"/>
      <c r="Q29" s="3321"/>
      <c r="R29" s="3321"/>
      <c r="S29" s="3321"/>
      <c r="T29" s="3321"/>
      <c r="U29" s="3321"/>
      <c r="V29" s="3321"/>
      <c r="W29" s="3321"/>
      <c r="X29" s="3321"/>
      <c r="Y29" s="3321"/>
      <c r="Z29" s="3321"/>
      <c r="AA29" s="3321"/>
      <c r="AB29" s="3321"/>
      <c r="AC29" s="3237"/>
      <c r="AD29" s="3158"/>
      <c r="AE29" s="3158"/>
      <c r="AF29" s="3132"/>
      <c r="AG29" s="3152"/>
      <c r="AH29" s="6249">
        <v>14</v>
      </c>
      <c r="AI29" s="6205"/>
    </row>
    <row r="30" spans="1:51" ht="11.25" customHeight="1">
      <c r="B30" s="3551"/>
      <c r="C30" s="3552"/>
      <c r="D30" s="3137"/>
      <c r="E30" s="3548" t="s">
        <v>464</v>
      </c>
      <c r="F30" s="3152"/>
      <c r="G30" s="3321"/>
      <c r="H30" s="3321"/>
      <c r="I30" s="3321"/>
      <c r="J30" s="3321"/>
      <c r="K30" s="3321"/>
      <c r="L30" s="3321"/>
      <c r="M30" s="3321"/>
      <c r="N30" s="3321"/>
      <c r="O30" s="3321"/>
      <c r="P30" s="3321"/>
      <c r="Q30" s="3321"/>
      <c r="R30" s="3321"/>
      <c r="S30" s="3321"/>
      <c r="T30" s="3321"/>
      <c r="U30" s="3321"/>
      <c r="V30" s="3321"/>
      <c r="W30" s="3321"/>
      <c r="X30" s="3321"/>
      <c r="Y30" s="3321"/>
      <c r="Z30" s="3321"/>
      <c r="AA30" s="3321"/>
      <c r="AB30" s="3321"/>
      <c r="AC30" s="3237"/>
      <c r="AD30" s="3158"/>
      <c r="AE30" s="3158"/>
      <c r="AF30" s="3132"/>
      <c r="AG30" s="3152"/>
      <c r="AH30" s="6249"/>
      <c r="AI30" s="6206"/>
    </row>
    <row r="31" spans="1:51" ht="6" customHeight="1">
      <c r="B31" s="3507"/>
      <c r="C31" s="3553"/>
      <c r="D31" s="3553"/>
      <c r="E31" s="3554"/>
      <c r="F31" s="3544"/>
      <c r="G31" s="3540"/>
      <c r="H31" s="3555"/>
      <c r="I31" s="3555"/>
      <c r="J31" s="3555"/>
      <c r="K31" s="3555"/>
      <c r="L31" s="3555"/>
      <c r="M31" s="3555"/>
      <c r="N31" s="3555"/>
      <c r="O31" s="3555"/>
      <c r="P31" s="3509"/>
      <c r="Q31" s="3509"/>
      <c r="R31" s="3509"/>
      <c r="S31" s="3509"/>
      <c r="T31" s="3509"/>
      <c r="U31" s="3509"/>
      <c r="V31" s="3509"/>
      <c r="W31" s="3509"/>
      <c r="X31" s="3509"/>
      <c r="Y31" s="3509"/>
      <c r="Z31" s="3509"/>
      <c r="AA31" s="3509"/>
      <c r="AB31" s="3509"/>
      <c r="AC31" s="3509"/>
      <c r="AD31" s="3158"/>
      <c r="AE31" s="3158"/>
      <c r="AF31" s="3132"/>
      <c r="AG31" s="3152"/>
      <c r="AH31" s="3509"/>
      <c r="AI31" s="3546"/>
    </row>
    <row r="32" spans="1:51" ht="11.25" customHeight="1">
      <c r="B32" s="3489"/>
      <c r="C32" s="3556"/>
      <c r="D32" s="3129" t="s">
        <v>102</v>
      </c>
      <c r="E32" s="3489" t="s">
        <v>461</v>
      </c>
      <c r="F32" s="3152"/>
      <c r="G32" s="3484"/>
      <c r="H32" s="3484"/>
      <c r="I32" s="3484"/>
      <c r="J32" s="3484"/>
      <c r="K32" s="3484"/>
      <c r="L32" s="3484"/>
      <c r="M32" s="3484"/>
      <c r="N32" s="3484"/>
      <c r="O32" s="3484"/>
      <c r="P32" s="3479"/>
      <c r="Q32" s="3479"/>
      <c r="R32" s="3479"/>
      <c r="S32" s="3479"/>
      <c r="T32" s="3479"/>
      <c r="U32" s="3479"/>
      <c r="V32" s="3479"/>
      <c r="W32" s="3479"/>
      <c r="X32" s="3479"/>
      <c r="Y32" s="3479"/>
      <c r="Z32" s="3479"/>
      <c r="AA32" s="3479"/>
      <c r="AB32" s="3479"/>
      <c r="AC32" s="3479"/>
      <c r="AD32" s="3158"/>
      <c r="AE32" s="3158"/>
      <c r="AF32" s="3132"/>
      <c r="AG32" s="3152"/>
      <c r="AH32" s="6249">
        <v>15</v>
      </c>
      <c r="AI32" s="6205"/>
    </row>
    <row r="33" spans="2:35" ht="11.25" customHeight="1">
      <c r="B33" s="3489"/>
      <c r="C33" s="3556"/>
      <c r="D33" s="3511"/>
      <c r="E33" s="3557" t="s">
        <v>465</v>
      </c>
      <c r="F33" s="3152"/>
      <c r="G33" s="3484"/>
      <c r="H33" s="3484"/>
      <c r="I33" s="3484"/>
      <c r="J33" s="3484"/>
      <c r="K33" s="3484"/>
      <c r="L33" s="3484"/>
      <c r="M33" s="3484"/>
      <c r="N33" s="3484"/>
      <c r="O33" s="3484"/>
      <c r="P33" s="3479"/>
      <c r="Q33" s="3479"/>
      <c r="R33" s="3479"/>
      <c r="S33" s="3479"/>
      <c r="T33" s="3479"/>
      <c r="U33" s="3479"/>
      <c r="V33" s="3479"/>
      <c r="W33" s="3479"/>
      <c r="X33" s="3479"/>
      <c r="Y33" s="3479"/>
      <c r="Z33" s="3479"/>
      <c r="AA33" s="3479"/>
      <c r="AB33" s="3479"/>
      <c r="AC33" s="3479"/>
      <c r="AD33" s="3158"/>
      <c r="AE33" s="3158"/>
      <c r="AF33" s="3132"/>
      <c r="AG33" s="3152"/>
      <c r="AH33" s="6249"/>
      <c r="AI33" s="6206"/>
    </row>
    <row r="34" spans="2:35" ht="6" customHeight="1">
      <c r="B34" s="3227"/>
      <c r="C34" s="3191"/>
      <c r="D34" s="3558"/>
      <c r="E34" s="3510"/>
      <c r="F34" s="3510"/>
      <c r="G34" s="3510"/>
      <c r="H34" s="3510"/>
      <c r="I34" s="3510"/>
      <c r="J34" s="3510"/>
      <c r="K34" s="3510"/>
      <c r="L34" s="3510"/>
      <c r="M34" s="3510"/>
      <c r="N34" s="3510"/>
      <c r="O34" s="3510"/>
      <c r="P34" s="3510"/>
      <c r="Q34" s="3510"/>
      <c r="R34" s="3510"/>
      <c r="S34" s="3510"/>
      <c r="T34" s="3279"/>
      <c r="U34" s="3279"/>
      <c r="V34" s="3279"/>
      <c r="W34" s="3161"/>
      <c r="X34" s="3161"/>
      <c r="Y34" s="3161"/>
      <c r="Z34" s="3161"/>
      <c r="AA34" s="3161"/>
      <c r="AB34" s="3161"/>
      <c r="AC34" s="3161"/>
      <c r="AD34" s="3158"/>
      <c r="AE34" s="3158"/>
      <c r="AF34" s="3175"/>
      <c r="AG34" s="3131"/>
      <c r="AH34" s="3169"/>
      <c r="AI34" s="3170"/>
    </row>
    <row r="35" spans="2:35" ht="11.25" customHeight="1">
      <c r="B35" s="3489"/>
      <c r="C35" s="3549"/>
      <c r="D35" s="3129" t="s">
        <v>103</v>
      </c>
      <c r="E35" s="3489" t="s">
        <v>467</v>
      </c>
      <c r="F35" s="3152"/>
      <c r="G35" s="3484"/>
      <c r="H35" s="3484"/>
      <c r="I35" s="3484"/>
      <c r="J35" s="3484"/>
      <c r="K35" s="3484"/>
      <c r="L35" s="3484"/>
      <c r="M35" s="3484"/>
      <c r="N35" s="3484"/>
      <c r="O35" s="3484"/>
      <c r="P35" s="3479"/>
      <c r="Q35" s="3479"/>
      <c r="R35" s="3479"/>
      <c r="S35" s="3479"/>
      <c r="T35" s="3479"/>
      <c r="U35" s="3479"/>
      <c r="V35" s="3479"/>
      <c r="W35" s="3479"/>
      <c r="X35" s="3479"/>
      <c r="Y35" s="3479"/>
      <c r="Z35" s="3479"/>
      <c r="AA35" s="3479"/>
      <c r="AB35" s="3479"/>
      <c r="AC35" s="3479"/>
      <c r="AD35" s="3158"/>
      <c r="AE35" s="3158"/>
      <c r="AF35" s="3132"/>
      <c r="AG35" s="3152"/>
      <c r="AH35" s="6249">
        <v>16</v>
      </c>
      <c r="AI35" s="6205"/>
    </row>
    <row r="36" spans="2:35" ht="11.25" customHeight="1">
      <c r="B36" s="3507"/>
      <c r="C36" s="3539"/>
      <c r="D36" s="3539"/>
      <c r="E36" s="3508" t="s">
        <v>466</v>
      </c>
      <c r="F36" s="3509"/>
      <c r="G36" s="3508"/>
      <c r="H36" s="3540"/>
      <c r="I36" s="3540"/>
      <c r="J36" s="3540"/>
      <c r="K36" s="3540"/>
      <c r="L36" s="3540"/>
      <c r="M36" s="3540"/>
      <c r="N36" s="3540"/>
      <c r="O36" s="3540"/>
      <c r="P36" s="3509"/>
      <c r="Q36" s="3509"/>
      <c r="R36" s="3509"/>
      <c r="S36" s="3509"/>
      <c r="T36" s="3509"/>
      <c r="U36" s="3509"/>
      <c r="V36" s="3509"/>
      <c r="W36" s="3509"/>
      <c r="X36" s="3509"/>
      <c r="Y36" s="3509"/>
      <c r="Z36" s="3509"/>
      <c r="AA36" s="3509"/>
      <c r="AB36" s="3509"/>
      <c r="AC36" s="3509"/>
      <c r="AD36" s="3158"/>
      <c r="AE36" s="3158"/>
      <c r="AF36" s="3132"/>
      <c r="AG36" s="3152"/>
      <c r="AH36" s="6249"/>
      <c r="AI36" s="6206"/>
    </row>
    <row r="37" spans="2:35" ht="6" customHeight="1"/>
    <row r="38" spans="2:35" ht="11.25" customHeight="1">
      <c r="D38" s="3129" t="s">
        <v>104</v>
      </c>
      <c r="E38" s="3489" t="s">
        <v>462</v>
      </c>
      <c r="F38" s="3152"/>
      <c r="G38" s="3484"/>
      <c r="H38" s="3484"/>
      <c r="I38" s="3484"/>
      <c r="J38" s="3484"/>
      <c r="K38" s="3484"/>
      <c r="L38" s="3484"/>
      <c r="M38" s="3484"/>
      <c r="N38" s="3484"/>
      <c r="O38" s="3484"/>
      <c r="P38" s="3479"/>
      <c r="Q38" s="3479"/>
      <c r="R38" s="3479"/>
      <c r="S38" s="3479"/>
      <c r="T38" s="3479"/>
      <c r="U38" s="3479"/>
      <c r="V38" s="3479"/>
      <c r="W38" s="3479"/>
      <c r="X38" s="3479"/>
      <c r="Y38" s="3479"/>
      <c r="Z38" s="3479"/>
      <c r="AA38" s="3479"/>
      <c r="AB38" s="3479"/>
      <c r="AC38" s="3479"/>
      <c r="AD38" s="3158"/>
      <c r="AE38" s="3158"/>
      <c r="AF38" s="3132"/>
      <c r="AG38" s="3152"/>
      <c r="AH38" s="6249">
        <v>17</v>
      </c>
      <c r="AI38" s="6205"/>
    </row>
    <row r="39" spans="2:35" ht="11.25" customHeight="1">
      <c r="D39" s="3539"/>
      <c r="E39" s="3508" t="s">
        <v>468</v>
      </c>
      <c r="F39" s="3509"/>
      <c r="G39" s="3508"/>
      <c r="H39" s="3540"/>
      <c r="I39" s="3540"/>
      <c r="J39" s="3540"/>
      <c r="K39" s="3540"/>
      <c r="L39" s="3540"/>
      <c r="M39" s="3540"/>
      <c r="N39" s="3540"/>
      <c r="O39" s="3540"/>
      <c r="P39" s="3509"/>
      <c r="Q39" s="3509"/>
      <c r="R39" s="3509"/>
      <c r="S39" s="3509"/>
      <c r="T39" s="3509"/>
      <c r="U39" s="3509"/>
      <c r="V39" s="3509"/>
      <c r="W39" s="3509"/>
      <c r="X39" s="3509"/>
      <c r="Y39" s="3509"/>
      <c r="Z39" s="3509"/>
      <c r="AA39" s="3509"/>
      <c r="AB39" s="3509"/>
      <c r="AC39" s="3509"/>
      <c r="AD39" s="3158"/>
      <c r="AE39" s="3158"/>
      <c r="AF39" s="3132"/>
      <c r="AG39" s="3152"/>
      <c r="AH39" s="6249"/>
      <c r="AI39" s="6206"/>
    </row>
    <row r="40" spans="2:35" ht="6" customHeight="1"/>
    <row r="41" spans="2:35" ht="11.25" customHeight="1">
      <c r="D41" s="3129" t="s">
        <v>105</v>
      </c>
      <c r="E41" s="3489" t="s">
        <v>738</v>
      </c>
      <c r="F41" s="3152"/>
      <c r="G41" s="3484"/>
      <c r="H41" s="3484"/>
      <c r="I41" s="3484"/>
      <c r="J41" s="3484"/>
      <c r="K41" s="3484"/>
      <c r="L41" s="3484"/>
      <c r="M41" s="3484"/>
      <c r="N41" s="3484"/>
      <c r="O41" s="3484"/>
      <c r="P41" s="3479"/>
      <c r="Q41" s="3479"/>
      <c r="R41" s="3479"/>
      <c r="S41" s="3479"/>
      <c r="T41" s="3479"/>
      <c r="U41" s="3479"/>
      <c r="V41" s="3479"/>
      <c r="W41" s="3479"/>
      <c r="X41" s="3479"/>
      <c r="Y41" s="3479"/>
      <c r="Z41" s="3479"/>
      <c r="AA41" s="3479"/>
      <c r="AB41" s="3479"/>
      <c r="AC41" s="3479"/>
      <c r="AD41" s="3158"/>
      <c r="AE41" s="3158"/>
      <c r="AF41" s="3132"/>
      <c r="AG41" s="3152"/>
      <c r="AH41" s="6249">
        <v>18</v>
      </c>
      <c r="AI41" s="6205"/>
    </row>
    <row r="42" spans="2:35" ht="11.25" customHeight="1">
      <c r="D42" s="3539"/>
      <c r="E42" s="3508" t="s">
        <v>739</v>
      </c>
      <c r="F42" s="3509"/>
      <c r="G42" s="3508"/>
      <c r="H42" s="3540"/>
      <c r="I42" s="3540"/>
      <c r="J42" s="3540"/>
      <c r="K42" s="3540"/>
      <c r="L42" s="3540"/>
      <c r="M42" s="3540"/>
      <c r="N42" s="3540"/>
      <c r="O42" s="3540"/>
      <c r="P42" s="3509"/>
      <c r="Q42" s="3509"/>
      <c r="R42" s="3509"/>
      <c r="S42" s="3509"/>
      <c r="T42" s="3509"/>
      <c r="U42" s="3509"/>
      <c r="V42" s="3509"/>
      <c r="W42" s="3509"/>
      <c r="X42" s="3509"/>
      <c r="Y42" s="3509"/>
      <c r="Z42" s="3509"/>
      <c r="AA42" s="3509"/>
      <c r="AB42" s="3509"/>
      <c r="AC42" s="3509"/>
      <c r="AD42" s="3158"/>
      <c r="AE42" s="3158"/>
      <c r="AF42" s="3132"/>
      <c r="AG42" s="3152"/>
      <c r="AH42" s="6249"/>
      <c r="AI42" s="6206"/>
    </row>
    <row r="43" spans="2:35" ht="6" customHeight="1"/>
    <row r="44" spans="2:35" ht="11.25" customHeight="1">
      <c r="D44" s="3129" t="s">
        <v>106</v>
      </c>
      <c r="E44" s="3489" t="s">
        <v>740</v>
      </c>
      <c r="F44" s="3152"/>
      <c r="G44" s="3484"/>
      <c r="H44" s="3484"/>
      <c r="I44" s="3484"/>
      <c r="J44" s="3484"/>
      <c r="K44" s="3484"/>
      <c r="L44" s="3484"/>
      <c r="M44" s="3484"/>
      <c r="N44" s="3484"/>
      <c r="O44" s="3484"/>
      <c r="P44" s="3479"/>
      <c r="Q44" s="3479"/>
      <c r="R44" s="3479"/>
      <c r="S44" s="3479"/>
      <c r="T44" s="3479"/>
      <c r="U44" s="3479"/>
      <c r="V44" s="3479"/>
      <c r="W44" s="3479"/>
      <c r="X44" s="3479"/>
      <c r="Y44" s="3479"/>
      <c r="Z44" s="3479"/>
      <c r="AA44" s="3479"/>
      <c r="AB44" s="3479"/>
      <c r="AC44" s="3479"/>
      <c r="AD44" s="3158"/>
      <c r="AE44" s="3158"/>
      <c r="AF44" s="3132"/>
      <c r="AG44" s="3152"/>
      <c r="AH44" s="6249">
        <v>19</v>
      </c>
      <c r="AI44" s="6205"/>
    </row>
    <row r="45" spans="2:35" ht="11.25" customHeight="1">
      <c r="D45" s="3539"/>
      <c r="E45" s="3508" t="s">
        <v>741</v>
      </c>
      <c r="F45" s="3509"/>
      <c r="G45" s="3508"/>
      <c r="H45" s="3540"/>
      <c r="I45" s="3540"/>
      <c r="J45" s="3540"/>
      <c r="K45" s="3540"/>
      <c r="L45" s="3540"/>
      <c r="M45" s="3540"/>
      <c r="N45" s="3540"/>
      <c r="O45" s="3540"/>
      <c r="P45" s="3509"/>
      <c r="Q45" s="3509"/>
      <c r="R45" s="3509"/>
      <c r="S45" s="3509"/>
      <c r="T45" s="3509"/>
      <c r="U45" s="3509"/>
      <c r="V45" s="3509"/>
      <c r="W45" s="3509"/>
      <c r="X45" s="3509"/>
      <c r="Y45" s="3509"/>
      <c r="Z45" s="3509"/>
      <c r="AA45" s="3509"/>
      <c r="AB45" s="3509"/>
      <c r="AC45" s="3509"/>
      <c r="AD45" s="3158"/>
      <c r="AE45" s="3158"/>
      <c r="AF45" s="3132"/>
      <c r="AG45" s="3152"/>
      <c r="AH45" s="6249"/>
      <c r="AI45" s="6206"/>
    </row>
    <row r="46" spans="2:35" ht="6" customHeight="1"/>
    <row r="47" spans="2:35" ht="11.25" customHeight="1">
      <c r="D47" s="3129" t="s">
        <v>107</v>
      </c>
      <c r="E47" s="3489" t="s">
        <v>216</v>
      </c>
      <c r="F47" s="3152"/>
      <c r="G47" s="3484"/>
      <c r="H47" s="3484"/>
      <c r="I47" s="3484"/>
      <c r="J47" s="3484"/>
      <c r="K47" s="3484"/>
      <c r="L47" s="3484"/>
      <c r="M47" s="3484"/>
      <c r="N47" s="3484"/>
      <c r="O47" s="3484"/>
      <c r="P47" s="3479"/>
      <c r="Q47" s="3479"/>
      <c r="R47" s="3479"/>
      <c r="S47" s="3479"/>
      <c r="T47" s="3479"/>
      <c r="U47" s="3479"/>
      <c r="V47" s="3479"/>
      <c r="W47" s="3479"/>
      <c r="X47" s="3479"/>
      <c r="Y47" s="3479"/>
      <c r="Z47" s="3479"/>
      <c r="AA47" s="3479"/>
      <c r="AB47" s="3479"/>
      <c r="AC47" s="3479"/>
      <c r="AD47" s="3158"/>
      <c r="AE47" s="3158"/>
      <c r="AF47" s="3132"/>
      <c r="AG47" s="3152"/>
      <c r="AH47" s="6249">
        <v>20</v>
      </c>
      <c r="AI47" s="6205"/>
    </row>
    <row r="48" spans="2:35" ht="11.25" customHeight="1">
      <c r="D48" s="3129"/>
      <c r="E48" s="3557" t="s">
        <v>742</v>
      </c>
      <c r="F48" s="3152"/>
      <c r="G48" s="3484"/>
      <c r="H48" s="3484"/>
      <c r="I48" s="3484"/>
      <c r="J48" s="3484"/>
      <c r="K48" s="3484"/>
      <c r="L48" s="3484"/>
      <c r="M48" s="3484"/>
      <c r="N48" s="3484"/>
      <c r="O48" s="3484"/>
      <c r="P48" s="3479"/>
      <c r="Q48" s="3479"/>
      <c r="R48" s="3479"/>
      <c r="S48" s="3479"/>
      <c r="T48" s="3479"/>
      <c r="U48" s="3479"/>
      <c r="V48" s="3479"/>
      <c r="W48" s="3479"/>
      <c r="X48" s="3479"/>
      <c r="Y48" s="3479"/>
      <c r="Z48" s="3479"/>
      <c r="AA48" s="3479"/>
      <c r="AB48" s="3479"/>
      <c r="AC48" s="3479"/>
      <c r="AD48" s="3158"/>
      <c r="AE48" s="3158"/>
      <c r="AF48" s="3132"/>
      <c r="AG48" s="3152"/>
      <c r="AH48" s="6249"/>
      <c r="AI48" s="6206"/>
    </row>
    <row r="49" spans="1:51" ht="5.25" customHeight="1">
      <c r="A49" s="3199"/>
      <c r="B49" s="3628"/>
      <c r="C49" s="3199"/>
      <c r="D49" s="3587"/>
      <c r="E49" s="3735"/>
      <c r="F49" s="3182"/>
      <c r="G49" s="3692"/>
      <c r="H49" s="3692"/>
      <c r="I49" s="3692"/>
      <c r="J49" s="3692"/>
      <c r="K49" s="3692"/>
      <c r="L49" s="3692"/>
      <c r="M49" s="3692"/>
      <c r="N49" s="3692"/>
      <c r="O49" s="3692"/>
      <c r="P49" s="3689"/>
      <c r="Q49" s="3689"/>
      <c r="R49" s="3689"/>
      <c r="S49" s="3689"/>
      <c r="T49" s="3689"/>
      <c r="U49" s="3689"/>
      <c r="V49" s="3689"/>
      <c r="W49" s="3689"/>
      <c r="X49" s="3689"/>
      <c r="Y49" s="3689"/>
      <c r="Z49" s="3689"/>
      <c r="AA49" s="3689"/>
      <c r="AB49" s="3689"/>
      <c r="AC49" s="3689"/>
      <c r="AD49" s="3182"/>
      <c r="AE49" s="3182"/>
      <c r="AF49" s="3233"/>
      <c r="AG49" s="3182"/>
      <c r="AH49" s="3502"/>
      <c r="AI49" s="3736"/>
      <c r="AJ49" s="3199"/>
    </row>
    <row r="50" spans="1:51" ht="5.25" customHeight="1">
      <c r="D50" s="3129"/>
      <c r="E50" s="3489"/>
      <c r="F50" s="3152"/>
      <c r="G50" s="3484"/>
      <c r="H50" s="3484"/>
      <c r="I50" s="3484"/>
      <c r="J50" s="3484"/>
      <c r="K50" s="3484"/>
      <c r="L50" s="3484"/>
      <c r="M50" s="3484"/>
      <c r="N50" s="3484"/>
      <c r="O50" s="3484"/>
      <c r="P50" s="3479"/>
      <c r="Q50" s="3479"/>
      <c r="R50" s="3479"/>
      <c r="S50" s="3479"/>
      <c r="T50" s="3479"/>
      <c r="U50" s="3479"/>
      <c r="V50" s="3479"/>
      <c r="W50" s="3479"/>
      <c r="X50" s="3479"/>
      <c r="Y50" s="3479"/>
      <c r="Z50" s="3479"/>
      <c r="AA50" s="3479"/>
      <c r="AB50" s="3479"/>
      <c r="AC50" s="3479"/>
      <c r="AD50" s="3158"/>
      <c r="AE50" s="3158"/>
      <c r="AF50" s="3132"/>
      <c r="AG50" s="3152"/>
      <c r="AH50" s="3272"/>
      <c r="AI50" s="3541"/>
    </row>
    <row r="51" spans="1:51" ht="11.25" customHeight="1">
      <c r="A51" s="3151"/>
      <c r="B51" s="3542" t="s">
        <v>854</v>
      </c>
      <c r="C51" s="3543"/>
      <c r="D51" s="3488" t="s">
        <v>6880</v>
      </c>
      <c r="E51" s="3152"/>
      <c r="F51" s="3544"/>
      <c r="G51" s="3545"/>
      <c r="H51" s="3546"/>
      <c r="I51" s="3546"/>
      <c r="J51" s="3546"/>
      <c r="K51" s="3546"/>
      <c r="L51" s="3546"/>
      <c r="M51" s="3546"/>
      <c r="N51" s="3546"/>
      <c r="O51" s="3546"/>
      <c r="P51" s="3546"/>
      <c r="Q51" s="3546"/>
      <c r="R51" s="3546"/>
      <c r="S51" s="3546"/>
      <c r="T51" s="3546"/>
      <c r="U51" s="3546"/>
      <c r="V51" s="3546"/>
      <c r="W51" s="3546"/>
      <c r="X51" s="3546"/>
      <c r="Y51" s="3546"/>
      <c r="Z51" s="3546"/>
      <c r="AA51" s="3546"/>
      <c r="AB51" s="3546"/>
      <c r="AC51" s="3546"/>
      <c r="AD51" s="3546"/>
      <c r="AE51" s="3546"/>
      <c r="AF51" s="3546"/>
      <c r="AG51" s="3132"/>
      <c r="AH51" s="3152"/>
      <c r="AI51" s="3152"/>
      <c r="AJ51" s="3117"/>
      <c r="AK51" s="3117"/>
      <c r="AL51" s="3117"/>
      <c r="AM51" s="3117"/>
      <c r="AN51" s="3117"/>
      <c r="AO51" s="3117"/>
      <c r="AP51" s="3117"/>
      <c r="AQ51" s="3117"/>
      <c r="AR51" s="3117"/>
      <c r="AS51" s="3117"/>
      <c r="AT51" s="3117"/>
      <c r="AU51" s="3117"/>
      <c r="AV51" s="3117"/>
      <c r="AW51" s="3117"/>
      <c r="AX51" s="3117"/>
      <c r="AY51" s="3117"/>
    </row>
    <row r="52" spans="1:51" ht="11.25" customHeight="1">
      <c r="A52" s="3151"/>
      <c r="B52" s="3507"/>
      <c r="C52" s="3547"/>
      <c r="D52" s="3488" t="s">
        <v>6881</v>
      </c>
      <c r="E52" s="3152"/>
      <c r="F52" s="3544"/>
      <c r="G52" s="3540"/>
      <c r="H52" s="3509"/>
      <c r="I52" s="3509"/>
      <c r="J52" s="3509"/>
      <c r="K52" s="3509"/>
      <c r="L52" s="3509"/>
      <c r="M52" s="3509"/>
      <c r="N52" s="3509"/>
      <c r="O52" s="3509"/>
      <c r="P52" s="3509"/>
      <c r="Q52" s="3509"/>
      <c r="R52" s="3509"/>
      <c r="S52" s="3509"/>
      <c r="T52" s="3509"/>
      <c r="U52" s="3509"/>
      <c r="V52" s="3509"/>
      <c r="W52" s="3509"/>
      <c r="X52" s="3509"/>
      <c r="Y52" s="3509"/>
      <c r="Z52" s="3509"/>
      <c r="AA52" s="3509"/>
      <c r="AB52" s="3509"/>
      <c r="AC52" s="3509"/>
      <c r="AD52" s="3509"/>
      <c r="AE52" s="3509"/>
      <c r="AF52" s="3152"/>
      <c r="AG52" s="3132"/>
      <c r="AH52" s="3152"/>
      <c r="AI52" s="3152"/>
      <c r="AJ52" s="3117"/>
      <c r="AK52" s="3117"/>
      <c r="AL52" s="3117"/>
      <c r="AM52" s="3117"/>
      <c r="AN52" s="3117"/>
      <c r="AO52" s="3117"/>
      <c r="AP52" s="3117"/>
      <c r="AQ52" s="3117"/>
      <c r="AR52" s="3117"/>
      <c r="AS52" s="3117"/>
      <c r="AT52" s="3117"/>
      <c r="AU52" s="3117"/>
      <c r="AV52" s="3117"/>
      <c r="AW52" s="3117"/>
      <c r="AX52" s="3117"/>
      <c r="AY52" s="3117"/>
    </row>
    <row r="53" spans="1:51" ht="11.25" customHeight="1">
      <c r="A53" s="3151"/>
      <c r="B53" s="3507"/>
      <c r="C53" s="3547"/>
      <c r="D53" s="3548" t="s">
        <v>6882</v>
      </c>
      <c r="E53" s="3152"/>
      <c r="F53" s="3544"/>
      <c r="G53" s="3540"/>
      <c r="H53" s="3509"/>
      <c r="I53" s="3509"/>
      <c r="J53" s="3509"/>
      <c r="K53" s="3509"/>
      <c r="L53" s="3509"/>
      <c r="M53" s="3509"/>
      <c r="N53" s="3509"/>
      <c r="O53" s="3509"/>
      <c r="P53" s="3509"/>
      <c r="Q53" s="3509"/>
      <c r="R53" s="3509"/>
      <c r="S53" s="3509"/>
      <c r="T53" s="3509"/>
      <c r="U53" s="3509"/>
      <c r="V53" s="3509"/>
      <c r="W53" s="3509"/>
      <c r="X53" s="3509"/>
      <c r="Y53" s="3509"/>
      <c r="Z53" s="3509"/>
      <c r="AA53" s="3509"/>
      <c r="AB53" s="3509"/>
      <c r="AC53" s="3509"/>
      <c r="AD53" s="3509"/>
      <c r="AE53" s="3509"/>
      <c r="AF53" s="3152"/>
      <c r="AG53" s="3132"/>
      <c r="AH53" s="3152"/>
      <c r="AI53" s="3152"/>
      <c r="AJ53" s="3117"/>
      <c r="AK53" s="3117"/>
      <c r="AL53" s="3117"/>
      <c r="AM53" s="3117"/>
      <c r="AN53" s="3117"/>
      <c r="AO53" s="3117"/>
      <c r="AP53" s="3117"/>
      <c r="AQ53" s="3117"/>
      <c r="AR53" s="3117"/>
      <c r="AS53" s="3117"/>
      <c r="AT53" s="3117"/>
      <c r="AU53" s="3117"/>
      <c r="AV53" s="3117"/>
      <c r="AW53" s="3117"/>
      <c r="AX53" s="3117"/>
      <c r="AY53" s="3117"/>
    </row>
    <row r="54" spans="1:51" ht="11.25" customHeight="1">
      <c r="A54" s="3151"/>
      <c r="B54" s="3507"/>
      <c r="C54" s="3547"/>
      <c r="D54" s="3548" t="s">
        <v>6883</v>
      </c>
      <c r="E54" s="3152"/>
      <c r="F54" s="3544"/>
      <c r="G54" s="3540"/>
      <c r="H54" s="3509"/>
      <c r="I54" s="3509"/>
      <c r="J54" s="3509"/>
      <c r="K54" s="3509"/>
      <c r="L54" s="3509"/>
      <c r="M54" s="3509"/>
      <c r="N54" s="3509"/>
      <c r="O54" s="3509"/>
      <c r="P54" s="3509"/>
      <c r="Q54" s="3509"/>
      <c r="R54" s="3509"/>
      <c r="S54" s="3509"/>
      <c r="T54" s="3509"/>
      <c r="U54" s="3509"/>
      <c r="V54" s="3509"/>
      <c r="W54" s="3509"/>
      <c r="X54" s="3509"/>
      <c r="Y54" s="3509"/>
      <c r="Z54" s="3509"/>
      <c r="AA54" s="3509"/>
      <c r="AB54" s="3509"/>
      <c r="AC54" s="3509"/>
      <c r="AD54" s="3509"/>
      <c r="AE54" s="3509"/>
      <c r="AF54" s="3152"/>
      <c r="AG54" s="3132"/>
      <c r="AH54" s="3152"/>
      <c r="AI54" s="3152"/>
      <c r="AJ54" s="3117"/>
      <c r="AK54" s="3117"/>
      <c r="AL54" s="3117"/>
      <c r="AM54" s="3117"/>
      <c r="AN54" s="3117"/>
      <c r="AO54" s="3117"/>
      <c r="AP54" s="3117"/>
      <c r="AQ54" s="3117"/>
      <c r="AR54" s="3117"/>
      <c r="AS54" s="3117"/>
      <c r="AT54" s="3117"/>
      <c r="AU54" s="3117"/>
      <c r="AV54" s="3117"/>
      <c r="AW54" s="3117"/>
      <c r="AX54" s="3117"/>
      <c r="AY54" s="3117"/>
    </row>
    <row r="55" spans="1:51" ht="11.25" customHeight="1">
      <c r="A55" s="3151"/>
      <c r="B55" s="3507"/>
      <c r="C55" s="3547"/>
      <c r="D55" s="3548"/>
      <c r="E55" s="3152"/>
      <c r="F55" s="3544"/>
      <c r="G55" s="3540"/>
      <c r="H55" s="3509"/>
      <c r="I55" s="3509"/>
      <c r="J55" s="3509"/>
      <c r="K55" s="3509"/>
      <c r="L55" s="3509"/>
      <c r="M55" s="3509"/>
      <c r="N55" s="3509"/>
      <c r="O55" s="3509"/>
      <c r="P55" s="3509"/>
      <c r="Q55" s="3509"/>
      <c r="R55" s="3509"/>
      <c r="S55" s="3509"/>
      <c r="T55" s="3509"/>
      <c r="U55" s="3509"/>
      <c r="V55" s="3509"/>
      <c r="W55" s="3509"/>
      <c r="X55" s="3509"/>
      <c r="Y55" s="3509"/>
      <c r="Z55" s="3509"/>
      <c r="AA55" s="3509"/>
      <c r="AB55" s="3509"/>
      <c r="AC55" s="3509"/>
      <c r="AD55" s="3158"/>
      <c r="AE55" s="3158"/>
      <c r="AF55" s="3132"/>
      <c r="AG55" s="3152"/>
      <c r="AH55" s="6265">
        <v>3500</v>
      </c>
      <c r="AI55" s="6265"/>
      <c r="AJ55" s="3117"/>
      <c r="AK55" s="3117"/>
      <c r="AL55" s="3117"/>
      <c r="AM55" s="3117"/>
      <c r="AN55" s="3117"/>
      <c r="AO55" s="3117"/>
      <c r="AP55" s="3117"/>
      <c r="AQ55" s="3117"/>
      <c r="AR55" s="3117"/>
      <c r="AS55" s="3117"/>
      <c r="AT55" s="3117"/>
      <c r="AU55" s="3117"/>
      <c r="AV55" s="3117"/>
      <c r="AW55" s="3117"/>
      <c r="AX55" s="3117"/>
      <c r="AY55" s="3117"/>
    </row>
    <row r="56" spans="1:51" ht="11.25" customHeight="1">
      <c r="A56" s="3151"/>
      <c r="B56" s="3489"/>
      <c r="C56" s="3549"/>
      <c r="D56" s="3129" t="s">
        <v>86</v>
      </c>
      <c r="E56" s="3489" t="s">
        <v>743</v>
      </c>
      <c r="F56" s="3152"/>
      <c r="G56" s="3484"/>
      <c r="H56" s="3484"/>
      <c r="I56" s="3484"/>
      <c r="J56" s="3484"/>
      <c r="K56" s="3484"/>
      <c r="L56" s="3484"/>
      <c r="M56" s="3484"/>
      <c r="N56" s="3484"/>
      <c r="O56" s="3484"/>
      <c r="P56" s="3479"/>
      <c r="Q56" s="3479"/>
      <c r="R56" s="3479"/>
      <c r="S56" s="3479"/>
      <c r="T56" s="3479"/>
      <c r="U56" s="3479"/>
      <c r="V56" s="3479"/>
      <c r="W56" s="3479"/>
      <c r="X56" s="3479"/>
      <c r="Y56" s="3479"/>
      <c r="Z56" s="3479"/>
      <c r="AA56" s="3479"/>
      <c r="AB56" s="3479"/>
      <c r="AC56" s="3479"/>
      <c r="AD56" s="3158"/>
      <c r="AE56" s="3158"/>
      <c r="AF56" s="3132"/>
      <c r="AG56" s="3152"/>
      <c r="AH56" s="6249">
        <v>29</v>
      </c>
      <c r="AI56" s="6205"/>
      <c r="AJ56" s="3117"/>
      <c r="AK56" s="3117"/>
      <c r="AL56" s="3117"/>
      <c r="AM56" s="3117"/>
      <c r="AN56" s="3117"/>
      <c r="AO56" s="3117"/>
      <c r="AP56" s="3117"/>
      <c r="AQ56" s="3117"/>
      <c r="AR56" s="3117"/>
      <c r="AS56" s="3117"/>
      <c r="AT56" s="3117"/>
      <c r="AU56" s="3117"/>
      <c r="AV56" s="3117"/>
      <c r="AW56" s="3117"/>
      <c r="AX56" s="3117"/>
      <c r="AY56" s="3117"/>
    </row>
    <row r="57" spans="1:51" ht="11.25" customHeight="1">
      <c r="A57" s="3212">
        <v>34</v>
      </c>
      <c r="B57" s="3507"/>
      <c r="C57" s="3539"/>
      <c r="D57" s="3137"/>
      <c r="E57" s="3508" t="s">
        <v>744</v>
      </c>
      <c r="F57" s="3509"/>
      <c r="G57" s="3508"/>
      <c r="H57" s="3540"/>
      <c r="I57" s="3540"/>
      <c r="J57" s="3540"/>
      <c r="K57" s="3540"/>
      <c r="L57" s="3540"/>
      <c r="M57" s="3540"/>
      <c r="N57" s="3540"/>
      <c r="O57" s="3540"/>
      <c r="P57" s="3509"/>
      <c r="Q57" s="3509"/>
      <c r="R57" s="3509"/>
      <c r="S57" s="3509"/>
      <c r="T57" s="3509"/>
      <c r="U57" s="3509"/>
      <c r="V57" s="3509"/>
      <c r="W57" s="3509"/>
      <c r="X57" s="3509"/>
      <c r="Y57" s="3509"/>
      <c r="Z57" s="3509"/>
      <c r="AA57" s="3509"/>
      <c r="AB57" s="3509"/>
      <c r="AC57" s="3509"/>
      <c r="AD57" s="3158"/>
      <c r="AE57" s="3158"/>
      <c r="AF57" s="3132"/>
      <c r="AG57" s="3152"/>
      <c r="AH57" s="6249"/>
      <c r="AI57" s="6206"/>
      <c r="AJ57" s="3212"/>
      <c r="AK57" s="3212"/>
      <c r="AL57" s="3117"/>
      <c r="AM57" s="3117"/>
      <c r="AN57" s="3117"/>
      <c r="AO57" s="3117"/>
      <c r="AP57" s="3117"/>
      <c r="AQ57" s="3117"/>
      <c r="AR57" s="3117"/>
      <c r="AS57" s="3117"/>
      <c r="AT57" s="3117"/>
      <c r="AU57" s="3117"/>
      <c r="AV57" s="3117"/>
      <c r="AW57" s="3117"/>
      <c r="AX57" s="3117"/>
      <c r="AY57" s="3117"/>
    </row>
    <row r="58" spans="1:51" ht="3.75" customHeight="1">
      <c r="A58" s="3151"/>
      <c r="B58" s="3507"/>
      <c r="C58" s="3539"/>
      <c r="D58" s="3539"/>
      <c r="E58" s="3546"/>
      <c r="F58" s="3509"/>
      <c r="G58" s="3508"/>
      <c r="H58" s="3540"/>
      <c r="I58" s="3540"/>
      <c r="J58" s="3540"/>
      <c r="K58" s="3540"/>
      <c r="L58" s="3540"/>
      <c r="M58" s="3540"/>
      <c r="N58" s="3540"/>
      <c r="O58" s="3540"/>
      <c r="P58" s="3509"/>
      <c r="Q58" s="3509"/>
      <c r="R58" s="3509"/>
      <c r="S58" s="3509"/>
      <c r="T58" s="3509"/>
      <c r="U58" s="3509"/>
      <c r="V58" s="3509"/>
      <c r="W58" s="3509"/>
      <c r="X58" s="3509"/>
      <c r="Y58" s="3509"/>
      <c r="Z58" s="3509"/>
      <c r="AA58" s="3509"/>
      <c r="AB58" s="3509"/>
      <c r="AC58" s="3509"/>
      <c r="AD58" s="3158"/>
      <c r="AE58" s="3158"/>
      <c r="AF58" s="3132"/>
      <c r="AG58" s="3152"/>
      <c r="AH58" s="3272"/>
      <c r="AI58" s="3546"/>
      <c r="AJ58" s="3117"/>
      <c r="AK58" s="3117"/>
      <c r="AL58" s="3117"/>
      <c r="AM58" s="3117"/>
      <c r="AN58" s="3117"/>
      <c r="AO58" s="3117"/>
      <c r="AP58" s="3117"/>
      <c r="AQ58" s="3117"/>
      <c r="AR58" s="3117"/>
      <c r="AS58" s="3117"/>
      <c r="AT58" s="3117"/>
      <c r="AU58" s="3117"/>
      <c r="AV58" s="3117"/>
      <c r="AW58" s="3117"/>
      <c r="AX58" s="3117"/>
      <c r="AY58" s="3117"/>
    </row>
    <row r="59" spans="1:51" ht="11.25" customHeight="1">
      <c r="B59" s="3551"/>
      <c r="C59" s="3552"/>
      <c r="D59" s="3129" t="s">
        <v>89</v>
      </c>
      <c r="E59" s="3488" t="s">
        <v>469</v>
      </c>
      <c r="F59" s="3152"/>
      <c r="G59" s="3321"/>
      <c r="H59" s="3321"/>
      <c r="I59" s="3321"/>
      <c r="J59" s="3321"/>
      <c r="K59" s="3321"/>
      <c r="L59" s="3321"/>
      <c r="M59" s="3321"/>
      <c r="N59" s="3321"/>
      <c r="O59" s="3321"/>
      <c r="P59" s="3321"/>
      <c r="Q59" s="3321"/>
      <c r="R59" s="3321"/>
      <c r="S59" s="3321"/>
      <c r="T59" s="3321"/>
      <c r="U59" s="3321"/>
      <c r="V59" s="3321"/>
      <c r="W59" s="3321"/>
      <c r="X59" s="3321"/>
      <c r="Y59" s="3321"/>
      <c r="Z59" s="3321"/>
      <c r="AA59" s="3321"/>
      <c r="AB59" s="3321"/>
      <c r="AC59" s="3237"/>
      <c r="AD59" s="3158"/>
      <c r="AE59" s="3158"/>
      <c r="AF59" s="3132"/>
      <c r="AG59" s="3152"/>
      <c r="AH59" s="6249">
        <v>30</v>
      </c>
      <c r="AI59" s="6205"/>
    </row>
    <row r="60" spans="1:51" ht="11.25" customHeight="1">
      <c r="B60" s="3551"/>
      <c r="C60" s="3552"/>
      <c r="D60" s="3137"/>
      <c r="E60" s="3548" t="s">
        <v>472</v>
      </c>
      <c r="F60" s="3152"/>
      <c r="G60" s="3321"/>
      <c r="H60" s="3321"/>
      <c r="I60" s="3321"/>
      <c r="J60" s="3321"/>
      <c r="K60" s="3321"/>
      <c r="L60" s="3321"/>
      <c r="M60" s="3321"/>
      <c r="N60" s="3321"/>
      <c r="O60" s="3321"/>
      <c r="P60" s="3321"/>
      <c r="Q60" s="3321"/>
      <c r="R60" s="3321"/>
      <c r="S60" s="3321"/>
      <c r="T60" s="3321"/>
      <c r="U60" s="3321"/>
      <c r="V60" s="3321"/>
      <c r="W60" s="3321"/>
      <c r="X60" s="3321"/>
      <c r="Y60" s="3321"/>
      <c r="Z60" s="3321"/>
      <c r="AA60" s="3321"/>
      <c r="AB60" s="3321"/>
      <c r="AC60" s="3237"/>
      <c r="AD60" s="3158"/>
      <c r="AE60" s="3158"/>
      <c r="AF60" s="3132"/>
      <c r="AG60" s="3152"/>
      <c r="AH60" s="6249"/>
      <c r="AI60" s="6206"/>
    </row>
    <row r="61" spans="1:51" ht="3.75" customHeight="1">
      <c r="B61" s="3507"/>
      <c r="C61" s="3553"/>
      <c r="D61" s="3553"/>
      <c r="E61" s="3554"/>
      <c r="F61" s="3544"/>
      <c r="G61" s="3540"/>
      <c r="H61" s="3555"/>
      <c r="I61" s="3555"/>
      <c r="J61" s="3555"/>
      <c r="K61" s="3555"/>
      <c r="L61" s="3555"/>
      <c r="M61" s="3555"/>
      <c r="N61" s="3555"/>
      <c r="O61" s="3555"/>
      <c r="P61" s="3509"/>
      <c r="Q61" s="3509"/>
      <c r="R61" s="3509"/>
      <c r="S61" s="3509"/>
      <c r="T61" s="3509"/>
      <c r="U61" s="3509"/>
      <c r="V61" s="3509"/>
      <c r="W61" s="3509"/>
      <c r="X61" s="3509"/>
      <c r="Y61" s="3509"/>
      <c r="Z61" s="3509"/>
      <c r="AA61" s="3509"/>
      <c r="AB61" s="3509"/>
      <c r="AC61" s="3509"/>
      <c r="AD61" s="3158"/>
      <c r="AE61" s="3158"/>
      <c r="AF61" s="3132"/>
      <c r="AG61" s="3152"/>
      <c r="AH61" s="3509"/>
      <c r="AI61" s="3546"/>
    </row>
    <row r="62" spans="1:51" ht="11.25" customHeight="1">
      <c r="B62" s="3489"/>
      <c r="C62" s="3556"/>
      <c r="D62" s="3129" t="s">
        <v>102</v>
      </c>
      <c r="E62" s="3489" t="s">
        <v>1422</v>
      </c>
      <c r="F62" s="3152"/>
      <c r="G62" s="3484"/>
      <c r="H62" s="3484"/>
      <c r="I62" s="3484"/>
      <c r="J62" s="3484"/>
      <c r="K62" s="3484"/>
      <c r="L62" s="3484"/>
      <c r="M62" s="3484"/>
      <c r="N62" s="3484"/>
      <c r="O62" s="3484"/>
      <c r="P62" s="3479"/>
      <c r="Q62" s="3479"/>
      <c r="R62" s="3479"/>
      <c r="S62" s="3479"/>
      <c r="T62" s="3479"/>
      <c r="U62" s="3479"/>
      <c r="V62" s="3479"/>
      <c r="W62" s="3479"/>
      <c r="X62" s="3479"/>
      <c r="Y62" s="3479"/>
      <c r="Z62" s="3479"/>
      <c r="AA62" s="3479"/>
      <c r="AB62" s="3479"/>
      <c r="AC62" s="3479"/>
      <c r="AD62" s="3158"/>
      <c r="AE62" s="3158"/>
      <c r="AF62" s="3132"/>
      <c r="AG62" s="3152"/>
      <c r="AH62" s="6249">
        <v>31</v>
      </c>
      <c r="AI62" s="6205"/>
    </row>
    <row r="63" spans="1:51" ht="11.25" customHeight="1">
      <c r="B63" s="3489"/>
      <c r="C63" s="3556"/>
      <c r="D63" s="3511"/>
      <c r="E63" s="3510" t="s">
        <v>1423</v>
      </c>
      <c r="F63" s="3152"/>
      <c r="G63" s="3484"/>
      <c r="H63" s="3484"/>
      <c r="I63" s="3484"/>
      <c r="J63" s="3484"/>
      <c r="K63" s="3484"/>
      <c r="L63" s="3484"/>
      <c r="M63" s="3484"/>
      <c r="N63" s="3484"/>
      <c r="O63" s="3484"/>
      <c r="P63" s="3479"/>
      <c r="Q63" s="3479"/>
      <c r="R63" s="3479"/>
      <c r="S63" s="3479"/>
      <c r="T63" s="3479"/>
      <c r="U63" s="3479"/>
      <c r="V63" s="3479"/>
      <c r="W63" s="3479"/>
      <c r="X63" s="3479"/>
      <c r="Y63" s="3479"/>
      <c r="Z63" s="3479"/>
      <c r="AA63" s="3479"/>
      <c r="AB63" s="3479"/>
      <c r="AC63" s="3479"/>
      <c r="AD63" s="3158"/>
      <c r="AE63" s="3158"/>
      <c r="AF63" s="3132"/>
      <c r="AG63" s="3152"/>
      <c r="AH63" s="6249"/>
      <c r="AI63" s="6206"/>
    </row>
    <row r="64" spans="1:51" ht="3.75" customHeight="1">
      <c r="B64" s="3227"/>
      <c r="C64" s="3191"/>
      <c r="D64" s="3558"/>
      <c r="E64" s="3510"/>
      <c r="F64" s="3510"/>
      <c r="G64" s="3510"/>
      <c r="H64" s="3510"/>
      <c r="I64" s="3510"/>
      <c r="J64" s="3510"/>
      <c r="K64" s="3510"/>
      <c r="L64" s="3510"/>
      <c r="M64" s="3510"/>
      <c r="N64" s="3510"/>
      <c r="O64" s="3510"/>
      <c r="P64" s="3510"/>
      <c r="Q64" s="3510"/>
      <c r="R64" s="3510"/>
      <c r="S64" s="3510"/>
      <c r="T64" s="3279"/>
      <c r="U64" s="3279"/>
      <c r="V64" s="3279"/>
      <c r="W64" s="3161"/>
      <c r="X64" s="3161"/>
      <c r="Y64" s="3161"/>
      <c r="Z64" s="3161"/>
      <c r="AA64" s="3161"/>
      <c r="AB64" s="3161"/>
      <c r="AC64" s="3161"/>
      <c r="AD64" s="3158"/>
      <c r="AE64" s="3158"/>
      <c r="AF64" s="3175"/>
      <c r="AG64" s="3131"/>
      <c r="AH64" s="3169"/>
      <c r="AI64" s="3170"/>
    </row>
    <row r="65" spans="2:35" ht="11.25" customHeight="1">
      <c r="B65" s="3489"/>
      <c r="C65" s="3549"/>
      <c r="D65" s="3129" t="s">
        <v>103</v>
      </c>
      <c r="E65" s="3489" t="s">
        <v>6884</v>
      </c>
      <c r="F65" s="3152"/>
      <c r="G65" s="3484"/>
      <c r="H65" s="3484"/>
      <c r="I65" s="3484"/>
      <c r="J65" s="3484"/>
      <c r="K65" s="3484"/>
      <c r="L65" s="3484"/>
      <c r="M65" s="3484"/>
      <c r="N65" s="3484"/>
      <c r="O65" s="3484"/>
      <c r="P65" s="3479"/>
      <c r="Q65" s="3479"/>
      <c r="R65" s="3479"/>
      <c r="S65" s="3479"/>
      <c r="T65" s="3479"/>
      <c r="U65" s="3479"/>
      <c r="V65" s="3479"/>
      <c r="W65" s="3479"/>
      <c r="X65" s="3479"/>
      <c r="Y65" s="3479"/>
      <c r="Z65" s="3479"/>
      <c r="AA65" s="3479"/>
      <c r="AB65" s="3479"/>
      <c r="AC65" s="3479"/>
      <c r="AD65" s="3158"/>
      <c r="AE65" s="3158"/>
      <c r="AF65" s="3132"/>
      <c r="AG65" s="3152"/>
      <c r="AH65" s="6249">
        <v>32</v>
      </c>
      <c r="AI65" s="6205"/>
    </row>
    <row r="66" spans="2:35" ht="11.25" customHeight="1">
      <c r="B66" s="3507"/>
      <c r="C66" s="3539"/>
      <c r="D66" s="3539"/>
      <c r="E66" s="3737" t="s">
        <v>6885</v>
      </c>
      <c r="F66" s="3509"/>
      <c r="G66" s="3508"/>
      <c r="H66" s="3540"/>
      <c r="I66" s="3540"/>
      <c r="J66" s="3540"/>
      <c r="K66" s="3540"/>
      <c r="L66" s="3540"/>
      <c r="M66" s="3540"/>
      <c r="N66" s="3540"/>
      <c r="O66" s="3540"/>
      <c r="P66" s="3509"/>
      <c r="Q66" s="3509"/>
      <c r="R66" s="3509"/>
      <c r="S66" s="3509"/>
      <c r="T66" s="3509"/>
      <c r="U66" s="3509"/>
      <c r="V66" s="3509"/>
      <c r="W66" s="3509"/>
      <c r="X66" s="3509"/>
      <c r="Y66" s="3509"/>
      <c r="Z66" s="3509"/>
      <c r="AA66" s="3509"/>
      <c r="AB66" s="3509"/>
      <c r="AC66" s="3509"/>
      <c r="AD66" s="3158"/>
      <c r="AE66" s="3158"/>
      <c r="AF66" s="3132"/>
      <c r="AG66" s="3152"/>
      <c r="AH66" s="6249"/>
      <c r="AI66" s="6206"/>
    </row>
    <row r="67" spans="2:35" ht="11.25" customHeight="1">
      <c r="B67" s="3507" t="s">
        <v>24</v>
      </c>
      <c r="C67" s="3539"/>
      <c r="D67" s="3539"/>
      <c r="E67" s="3508" t="s">
        <v>1424</v>
      </c>
      <c r="F67" s="3509"/>
      <c r="G67" s="3508"/>
      <c r="H67" s="3540"/>
      <c r="I67" s="3540"/>
      <c r="J67" s="3540"/>
      <c r="K67" s="3540"/>
      <c r="L67" s="3540"/>
      <c r="M67" s="3540"/>
      <c r="N67" s="3540"/>
      <c r="O67" s="3540"/>
      <c r="P67" s="3509"/>
      <c r="Q67" s="3509"/>
      <c r="R67" s="3509"/>
      <c r="S67" s="3509"/>
      <c r="T67" s="3509"/>
      <c r="U67" s="3509"/>
      <c r="V67" s="3509"/>
      <c r="W67" s="3509"/>
      <c r="X67" s="3509"/>
      <c r="Y67" s="3509"/>
      <c r="Z67" s="3509"/>
      <c r="AA67" s="3509"/>
      <c r="AB67" s="3509"/>
      <c r="AC67" s="3509"/>
      <c r="AD67" s="3158"/>
      <c r="AE67" s="3158"/>
      <c r="AF67" s="3132"/>
      <c r="AG67" s="3152"/>
      <c r="AH67" s="3482"/>
      <c r="AI67" s="3550"/>
    </row>
    <row r="68" spans="2:35" ht="11.25" customHeight="1">
      <c r="E68" s="3288" t="s">
        <v>1425</v>
      </c>
    </row>
    <row r="69" spans="2:35" ht="3.75" customHeight="1"/>
    <row r="70" spans="2:35" ht="11.25" customHeight="1">
      <c r="D70" s="3129" t="s">
        <v>104</v>
      </c>
      <c r="E70" s="3489" t="s">
        <v>745</v>
      </c>
      <c r="F70" s="3152"/>
      <c r="G70" s="3484"/>
      <c r="H70" s="3484"/>
      <c r="I70" s="3484"/>
      <c r="J70" s="3484"/>
      <c r="K70" s="3484"/>
      <c r="L70" s="3484"/>
      <c r="M70" s="3484"/>
      <c r="N70" s="3484"/>
      <c r="O70" s="3484"/>
      <c r="P70" s="3479"/>
      <c r="Q70" s="3479"/>
      <c r="R70" s="3479"/>
      <c r="S70" s="3479"/>
      <c r="T70" s="3479"/>
      <c r="U70" s="3479"/>
      <c r="V70" s="3479"/>
      <c r="W70" s="3479"/>
      <c r="X70" s="3479"/>
      <c r="Y70" s="3479"/>
      <c r="Z70" s="3479"/>
      <c r="AA70" s="3479"/>
      <c r="AB70" s="3479"/>
      <c r="AC70" s="3479"/>
      <c r="AD70" s="3158"/>
      <c r="AE70" s="3158"/>
      <c r="AF70" s="3132"/>
      <c r="AG70" s="3152"/>
      <c r="AH70" s="6249">
        <v>33</v>
      </c>
      <c r="AI70" s="6205"/>
    </row>
    <row r="71" spans="2:35" ht="11.25" customHeight="1">
      <c r="D71" s="3539"/>
      <c r="E71" s="3508" t="s">
        <v>746</v>
      </c>
      <c r="F71" s="3509"/>
      <c r="G71" s="3508"/>
      <c r="H71" s="3540"/>
      <c r="I71" s="3540"/>
      <c r="J71" s="3540"/>
      <c r="K71" s="3540"/>
      <c r="L71" s="3540"/>
      <c r="M71" s="3540"/>
      <c r="N71" s="3540"/>
      <c r="O71" s="3540"/>
      <c r="P71" s="3509"/>
      <c r="Q71" s="3509"/>
      <c r="R71" s="3509"/>
      <c r="S71" s="3509"/>
      <c r="T71" s="3509"/>
      <c r="U71" s="3509"/>
      <c r="V71" s="3509"/>
      <c r="W71" s="3509"/>
      <c r="X71" s="3509"/>
      <c r="Y71" s="3509"/>
      <c r="Z71" s="3509"/>
      <c r="AA71" s="3509"/>
      <c r="AB71" s="3509"/>
      <c r="AC71" s="3509"/>
      <c r="AD71" s="3158"/>
      <c r="AE71" s="3158"/>
      <c r="AF71" s="3132"/>
      <c r="AG71" s="3152"/>
      <c r="AH71" s="6249"/>
      <c r="AI71" s="6206"/>
    </row>
    <row r="72" spans="2:35" ht="3.75" customHeight="1"/>
    <row r="73" spans="2:35" ht="11.25" customHeight="1">
      <c r="D73" s="3129" t="s">
        <v>105</v>
      </c>
      <c r="E73" s="3489" t="s">
        <v>473</v>
      </c>
      <c r="F73" s="3152"/>
      <c r="G73" s="3484"/>
      <c r="H73" s="3484"/>
      <c r="I73" s="3484"/>
      <c r="J73" s="3484"/>
      <c r="K73" s="3484"/>
      <c r="L73" s="3484"/>
      <c r="M73" s="3484"/>
      <c r="N73" s="3484"/>
      <c r="O73" s="3484"/>
      <c r="P73" s="3479"/>
      <c r="Q73" s="3479"/>
      <c r="R73" s="3479"/>
      <c r="S73" s="3479"/>
      <c r="T73" s="3479"/>
      <c r="U73" s="3479"/>
      <c r="V73" s="3479"/>
      <c r="W73" s="3479"/>
      <c r="X73" s="3479"/>
      <c r="Y73" s="3479"/>
      <c r="Z73" s="3479"/>
      <c r="AA73" s="3479"/>
      <c r="AB73" s="3479"/>
      <c r="AC73" s="3479"/>
      <c r="AD73" s="3158"/>
      <c r="AE73" s="3158"/>
      <c r="AF73" s="3132"/>
      <c r="AG73" s="3152"/>
      <c r="AH73" s="6249">
        <v>34</v>
      </c>
      <c r="AI73" s="6205"/>
    </row>
    <row r="74" spans="2:35" ht="11.25" customHeight="1">
      <c r="D74" s="3539"/>
      <c r="E74" s="3737" t="s">
        <v>1550</v>
      </c>
      <c r="F74" s="3509"/>
      <c r="G74" s="3508"/>
      <c r="H74" s="3540"/>
      <c r="I74" s="3540"/>
      <c r="J74" s="3540"/>
      <c r="K74" s="3540"/>
      <c r="L74" s="3540"/>
      <c r="M74" s="3540"/>
      <c r="N74" s="3540"/>
      <c r="O74" s="3540"/>
      <c r="P74" s="3509"/>
      <c r="Q74" s="3509"/>
      <c r="R74" s="3509"/>
      <c r="S74" s="3509"/>
      <c r="T74" s="3509"/>
      <c r="U74" s="3509"/>
      <c r="V74" s="3509"/>
      <c r="W74" s="3509"/>
      <c r="X74" s="3509"/>
      <c r="Y74" s="3509"/>
      <c r="Z74" s="3509"/>
      <c r="AA74" s="3509"/>
      <c r="AB74" s="3509"/>
      <c r="AC74" s="3509"/>
      <c r="AD74" s="3158"/>
      <c r="AE74" s="3158"/>
      <c r="AF74" s="3132"/>
      <c r="AG74" s="3152"/>
      <c r="AH74" s="6249"/>
      <c r="AI74" s="6206"/>
    </row>
    <row r="75" spans="2:35" ht="12.75" customHeight="1">
      <c r="D75" s="3539"/>
      <c r="E75" s="3508" t="s">
        <v>1551</v>
      </c>
      <c r="F75" s="3509"/>
      <c r="G75" s="3508"/>
      <c r="H75" s="3540"/>
      <c r="I75" s="3540"/>
      <c r="J75" s="3540"/>
      <c r="K75" s="3540"/>
      <c r="L75" s="3540"/>
      <c r="M75" s="3540"/>
      <c r="N75" s="3540"/>
      <c r="O75" s="3540"/>
      <c r="P75" s="3509"/>
      <c r="Q75" s="3509"/>
      <c r="R75" s="3509"/>
      <c r="S75" s="3509"/>
      <c r="T75" s="3509"/>
      <c r="U75" s="3509"/>
      <c r="V75" s="3509"/>
      <c r="W75" s="3509"/>
      <c r="X75" s="3509"/>
      <c r="Y75" s="3509"/>
      <c r="Z75" s="3509"/>
      <c r="AA75" s="3509"/>
      <c r="AB75" s="3509"/>
      <c r="AC75" s="3509"/>
      <c r="AD75" s="3158"/>
      <c r="AE75" s="3158"/>
      <c r="AF75" s="3132"/>
      <c r="AG75" s="3152"/>
      <c r="AH75" s="3482"/>
      <c r="AI75" s="3550"/>
    </row>
    <row r="76" spans="2:35" ht="12.75" customHeight="1">
      <c r="D76" s="3539"/>
      <c r="E76" s="3508" t="s">
        <v>474</v>
      </c>
      <c r="F76" s="3509"/>
      <c r="G76" s="3508"/>
      <c r="H76" s="3540"/>
      <c r="I76" s="3540"/>
      <c r="J76" s="3540"/>
      <c r="K76" s="3540"/>
      <c r="L76" s="3540"/>
      <c r="M76" s="3540"/>
      <c r="N76" s="3540"/>
      <c r="O76" s="3540"/>
      <c r="P76" s="3509"/>
      <c r="Q76" s="3509"/>
      <c r="R76" s="3509"/>
      <c r="S76" s="3509"/>
      <c r="T76" s="3509"/>
      <c r="U76" s="3509"/>
      <c r="V76" s="3509"/>
      <c r="W76" s="3509"/>
      <c r="X76" s="3509"/>
      <c r="Y76" s="3509"/>
      <c r="Z76" s="3509"/>
      <c r="AA76" s="3509"/>
      <c r="AB76" s="3509"/>
      <c r="AC76" s="3509"/>
      <c r="AD76" s="3158"/>
      <c r="AE76" s="3158"/>
      <c r="AF76" s="3132"/>
      <c r="AG76" s="3152"/>
      <c r="AH76" s="3482"/>
      <c r="AI76" s="3550"/>
    </row>
    <row r="77" spans="2:35" ht="3.75" customHeight="1">
      <c r="T77" s="3115" t="s">
        <v>24</v>
      </c>
    </row>
    <row r="78" spans="2:35" ht="11.25" customHeight="1">
      <c r="D78" s="3129" t="s">
        <v>106</v>
      </c>
      <c r="E78" s="3489" t="s">
        <v>1552</v>
      </c>
      <c r="F78" s="3152"/>
      <c r="G78" s="3484"/>
      <c r="H78" s="3484"/>
      <c r="I78" s="3484"/>
      <c r="J78" s="3484"/>
      <c r="K78" s="3484"/>
      <c r="L78" s="3484"/>
      <c r="M78" s="3484"/>
      <c r="N78" s="3484"/>
      <c r="O78" s="3484"/>
      <c r="P78" s="3479"/>
      <c r="Q78" s="3479"/>
      <c r="R78" s="3479"/>
      <c r="S78" s="3479"/>
      <c r="T78" s="3479"/>
      <c r="U78" s="3479"/>
      <c r="V78" s="3479"/>
      <c r="W78" s="3479"/>
      <c r="X78" s="3479"/>
      <c r="Y78" s="3479"/>
      <c r="Z78" s="3479"/>
      <c r="AA78" s="3479"/>
      <c r="AB78" s="3479"/>
      <c r="AC78" s="3479"/>
      <c r="AD78" s="3158"/>
      <c r="AE78" s="3158"/>
      <c r="AF78" s="3132"/>
      <c r="AG78" s="3152"/>
      <c r="AH78" s="6249">
        <v>35</v>
      </c>
      <c r="AI78" s="6205"/>
    </row>
    <row r="79" spans="2:35" ht="11.25" customHeight="1">
      <c r="D79" s="3539" t="s">
        <v>24</v>
      </c>
      <c r="E79" s="3508" t="s">
        <v>475</v>
      </c>
      <c r="F79" s="3509"/>
      <c r="G79" s="3508"/>
      <c r="H79" s="3540"/>
      <c r="I79" s="3540"/>
      <c r="J79" s="3540"/>
      <c r="K79" s="3540"/>
      <c r="L79" s="3540"/>
      <c r="M79" s="3540"/>
      <c r="N79" s="3540"/>
      <c r="O79" s="3540"/>
      <c r="P79" s="3509"/>
      <c r="Q79" s="3509"/>
      <c r="R79" s="3509"/>
      <c r="S79" s="3509"/>
      <c r="T79" s="3509"/>
      <c r="U79" s="3509"/>
      <c r="V79" s="3509"/>
      <c r="W79" s="3509"/>
      <c r="X79" s="3509"/>
      <c r="Y79" s="3509"/>
      <c r="Z79" s="3509"/>
      <c r="AA79" s="3509"/>
      <c r="AB79" s="3509"/>
      <c r="AC79" s="3509"/>
      <c r="AD79" s="3158"/>
      <c r="AE79" s="3158"/>
      <c r="AF79" s="3132"/>
      <c r="AG79" s="3152"/>
      <c r="AH79" s="6249"/>
      <c r="AI79" s="6206"/>
    </row>
    <row r="80" spans="2:35" ht="12.75" customHeight="1">
      <c r="D80" s="3539"/>
      <c r="E80" s="3508" t="s">
        <v>476</v>
      </c>
      <c r="F80" s="3509"/>
      <c r="G80" s="3508"/>
      <c r="H80" s="3540"/>
      <c r="I80" s="3540"/>
      <c r="J80" s="3540"/>
      <c r="K80" s="3540"/>
      <c r="L80" s="3540"/>
      <c r="M80" s="3540"/>
      <c r="N80" s="3540"/>
      <c r="O80" s="3540"/>
      <c r="P80" s="3509"/>
      <c r="Q80" s="3509"/>
      <c r="R80" s="3509"/>
      <c r="S80" s="3509"/>
      <c r="T80" s="3509"/>
      <c r="U80" s="3509"/>
      <c r="V80" s="3509"/>
      <c r="W80" s="3509"/>
      <c r="X80" s="3509"/>
      <c r="Y80" s="3509"/>
      <c r="Z80" s="3509"/>
      <c r="AA80" s="3509"/>
      <c r="AB80" s="3509"/>
      <c r="AC80" s="3509"/>
      <c r="AD80" s="3158"/>
      <c r="AE80" s="3158"/>
      <c r="AF80" s="3132"/>
      <c r="AG80" s="3152"/>
      <c r="AH80" s="3482"/>
      <c r="AI80" s="3550"/>
    </row>
    <row r="81" spans="1:51" ht="3.75" customHeight="1"/>
    <row r="82" spans="1:51" ht="11.25" customHeight="1">
      <c r="D82" s="3129" t="s">
        <v>107</v>
      </c>
      <c r="E82" s="3489" t="s">
        <v>747</v>
      </c>
      <c r="F82" s="3152"/>
      <c r="G82" s="3484"/>
      <c r="H82" s="3484"/>
      <c r="I82" s="3484"/>
      <c r="J82" s="3484"/>
      <c r="K82" s="3484"/>
      <c r="L82" s="3484"/>
      <c r="M82" s="3484"/>
      <c r="N82" s="3484"/>
      <c r="O82" s="3484"/>
      <c r="P82" s="3479"/>
      <c r="Q82" s="3479"/>
      <c r="R82" s="3479"/>
      <c r="S82" s="3479"/>
      <c r="T82" s="3479"/>
      <c r="U82" s="3479"/>
      <c r="V82" s="3479"/>
      <c r="W82" s="3479"/>
      <c r="X82" s="3479"/>
      <c r="Y82" s="3479"/>
      <c r="Z82" s="3479"/>
      <c r="AA82" s="3479"/>
      <c r="AB82" s="3479"/>
      <c r="AC82" s="3479"/>
      <c r="AD82" s="3158"/>
      <c r="AE82" s="3158"/>
      <c r="AF82" s="3132"/>
      <c r="AG82" s="3152"/>
      <c r="AH82" s="6249">
        <v>36</v>
      </c>
      <c r="AI82" s="6205"/>
    </row>
    <row r="83" spans="1:51" ht="11.25" customHeight="1">
      <c r="D83" s="3129"/>
      <c r="E83" s="3557" t="s">
        <v>1553</v>
      </c>
      <c r="F83" s="3152"/>
      <c r="G83" s="3484"/>
      <c r="H83" s="3484"/>
      <c r="I83" s="3484"/>
      <c r="J83" s="3484"/>
      <c r="K83" s="3484"/>
      <c r="L83" s="3484"/>
      <c r="M83" s="3484"/>
      <c r="N83" s="3484"/>
      <c r="O83" s="3484"/>
      <c r="P83" s="3479"/>
      <c r="Q83" s="3479"/>
      <c r="R83" s="3479"/>
      <c r="S83" s="3479"/>
      <c r="T83" s="3479"/>
      <c r="U83" s="3479"/>
      <c r="V83" s="3479"/>
      <c r="W83" s="3479"/>
      <c r="X83" s="3479"/>
      <c r="Y83" s="3479"/>
      <c r="Z83" s="3479"/>
      <c r="AA83" s="3479"/>
      <c r="AB83" s="3479"/>
      <c r="AC83" s="3479"/>
      <c r="AD83" s="3158"/>
      <c r="AE83" s="3158"/>
      <c r="AF83" s="3132"/>
      <c r="AG83" s="3152"/>
      <c r="AH83" s="6249"/>
      <c r="AI83" s="6206"/>
    </row>
    <row r="84" spans="1:51" ht="3.75" customHeight="1">
      <c r="D84" s="3129"/>
      <c r="E84" s="3489"/>
      <c r="F84" s="3152"/>
      <c r="G84" s="3484"/>
      <c r="H84" s="3484"/>
      <c r="I84" s="3484"/>
      <c r="J84" s="3484"/>
      <c r="K84" s="3484"/>
      <c r="L84" s="3484"/>
      <c r="M84" s="3484"/>
      <c r="N84" s="3484"/>
      <c r="O84" s="3484"/>
      <c r="P84" s="3479"/>
      <c r="Q84" s="3479"/>
      <c r="R84" s="3479"/>
      <c r="S84" s="3479"/>
      <c r="T84" s="3479"/>
      <c r="U84" s="3479"/>
      <c r="V84" s="3479"/>
      <c r="W84" s="3479"/>
      <c r="X84" s="3479"/>
      <c r="Y84" s="3479"/>
      <c r="Z84" s="3479"/>
      <c r="AA84" s="3479"/>
      <c r="AB84" s="3479"/>
      <c r="AC84" s="3479"/>
      <c r="AD84" s="3158"/>
      <c r="AE84" s="3158"/>
      <c r="AF84" s="3132"/>
      <c r="AG84" s="3152"/>
      <c r="AH84" s="3272"/>
      <c r="AI84" s="3541"/>
    </row>
    <row r="85" spans="1:51" ht="11.25" customHeight="1">
      <c r="D85" s="3129" t="s">
        <v>302</v>
      </c>
      <c r="E85" s="3489" t="s">
        <v>470</v>
      </c>
      <c r="F85" s="3152"/>
      <c r="G85" s="3484"/>
      <c r="H85" s="3484"/>
      <c r="I85" s="3484"/>
      <c r="J85" s="3484"/>
      <c r="K85" s="3484"/>
      <c r="L85" s="3484"/>
      <c r="M85" s="3484"/>
      <c r="N85" s="3484"/>
      <c r="O85" s="3484"/>
      <c r="P85" s="3479"/>
      <c r="Q85" s="3479"/>
      <c r="R85" s="3479"/>
      <c r="S85" s="3479"/>
      <c r="T85" s="3479"/>
      <c r="U85" s="3479"/>
      <c r="V85" s="3479"/>
      <c r="W85" s="3479"/>
      <c r="X85" s="3479"/>
      <c r="Y85" s="3479"/>
      <c r="Z85" s="3479"/>
      <c r="AA85" s="3479"/>
      <c r="AB85" s="3479"/>
      <c r="AC85" s="3479"/>
      <c r="AD85" s="3158"/>
      <c r="AE85" s="3158"/>
      <c r="AF85" s="3132"/>
      <c r="AG85" s="3152"/>
      <c r="AH85" s="6249">
        <v>37</v>
      </c>
      <c r="AI85" s="6205"/>
    </row>
    <row r="86" spans="1:51" ht="11.25" customHeight="1">
      <c r="D86" s="3129"/>
      <c r="E86" s="3557" t="s">
        <v>477</v>
      </c>
      <c r="F86" s="3152"/>
      <c r="G86" s="3484"/>
      <c r="H86" s="3484"/>
      <c r="I86" s="3484"/>
      <c r="J86" s="3484"/>
      <c r="K86" s="3484"/>
      <c r="L86" s="3484"/>
      <c r="M86" s="3484"/>
      <c r="N86" s="3484"/>
      <c r="O86" s="3484"/>
      <c r="P86" s="3479"/>
      <c r="Q86" s="3479"/>
      <c r="R86" s="3479"/>
      <c r="S86" s="3479"/>
      <c r="T86" s="3479"/>
      <c r="U86" s="3479"/>
      <c r="V86" s="3479"/>
      <c r="W86" s="3479"/>
      <c r="X86" s="3479"/>
      <c r="Y86" s="3479"/>
      <c r="Z86" s="3479"/>
      <c r="AA86" s="3479"/>
      <c r="AB86" s="3479"/>
      <c r="AC86" s="3479"/>
      <c r="AD86" s="3158"/>
      <c r="AE86" s="3158"/>
      <c r="AF86" s="3132"/>
      <c r="AG86" s="3152"/>
      <c r="AH86" s="6249"/>
      <c r="AI86" s="6206"/>
    </row>
    <row r="87" spans="1:51" ht="3.75" customHeight="1">
      <c r="D87" s="3129"/>
      <c r="E87" s="3489"/>
      <c r="F87" s="3152"/>
      <c r="G87" s="3484"/>
      <c r="H87" s="3484"/>
      <c r="I87" s="3484"/>
      <c r="J87" s="3484"/>
      <c r="K87" s="3484"/>
      <c r="L87" s="3484"/>
      <c r="M87" s="3484"/>
      <c r="N87" s="3484"/>
      <c r="O87" s="3484"/>
      <c r="P87" s="3479"/>
      <c r="Q87" s="3479"/>
      <c r="R87" s="3479"/>
      <c r="S87" s="3479"/>
      <c r="T87" s="3479"/>
      <c r="U87" s="3479"/>
      <c r="V87" s="3479"/>
      <c r="W87" s="3479"/>
      <c r="X87" s="3479"/>
      <c r="Y87" s="3479"/>
      <c r="Z87" s="3479"/>
      <c r="AA87" s="3479"/>
      <c r="AB87" s="3479"/>
      <c r="AC87" s="3479"/>
      <c r="AD87" s="3158"/>
      <c r="AE87" s="3158"/>
      <c r="AF87" s="3132"/>
      <c r="AG87" s="3152"/>
      <c r="AH87" s="3272"/>
      <c r="AI87" s="3541"/>
    </row>
    <row r="88" spans="1:51" ht="11.25" customHeight="1">
      <c r="D88" s="3129" t="s">
        <v>303</v>
      </c>
      <c r="E88" s="3489" t="s">
        <v>471</v>
      </c>
      <c r="F88" s="3152"/>
      <c r="G88" s="3484"/>
      <c r="H88" s="3484"/>
      <c r="I88" s="3484"/>
      <c r="J88" s="3484"/>
      <c r="K88" s="3484"/>
      <c r="L88" s="3484"/>
      <c r="M88" s="3484"/>
      <c r="N88" s="3484"/>
      <c r="O88" s="3484"/>
      <c r="P88" s="3479"/>
      <c r="Q88" s="3479"/>
      <c r="R88" s="3479"/>
      <c r="S88" s="3479"/>
      <c r="T88" s="3479"/>
      <c r="U88" s="3479"/>
      <c r="V88" s="3479"/>
      <c r="W88" s="3479"/>
      <c r="X88" s="3479"/>
      <c r="Y88" s="3479"/>
      <c r="Z88" s="3479"/>
      <c r="AA88" s="3479"/>
      <c r="AB88" s="3479"/>
      <c r="AC88" s="3479"/>
      <c r="AD88" s="3158"/>
      <c r="AE88" s="3158"/>
      <c r="AF88" s="3132"/>
      <c r="AG88" s="3152"/>
      <c r="AH88" s="6249">
        <v>38</v>
      </c>
      <c r="AI88" s="6205"/>
    </row>
    <row r="89" spans="1:51" ht="11.25" customHeight="1">
      <c r="D89" s="3129"/>
      <c r="E89" s="3557" t="s">
        <v>478</v>
      </c>
      <c r="F89" s="3152"/>
      <c r="G89" s="3484"/>
      <c r="H89" s="3484"/>
      <c r="I89" s="3484"/>
      <c r="J89" s="3484"/>
      <c r="K89" s="3484"/>
      <c r="L89" s="3484"/>
      <c r="M89" s="3484"/>
      <c r="N89" s="3484"/>
      <c r="O89" s="3484"/>
      <c r="P89" s="3479"/>
      <c r="Q89" s="3479"/>
      <c r="R89" s="3479"/>
      <c r="S89" s="3479"/>
      <c r="T89" s="3479"/>
      <c r="U89" s="3479"/>
      <c r="V89" s="3479"/>
      <c r="W89" s="3479"/>
      <c r="X89" s="3479"/>
      <c r="Y89" s="3479"/>
      <c r="Z89" s="3479"/>
      <c r="AA89" s="3479"/>
      <c r="AB89" s="3479"/>
      <c r="AC89" s="3479"/>
      <c r="AD89" s="3158"/>
      <c r="AE89" s="3158"/>
      <c r="AF89" s="3132"/>
      <c r="AG89" s="3152"/>
      <c r="AH89" s="6249"/>
      <c r="AI89" s="6206"/>
    </row>
    <row r="90" spans="1:51" ht="5.25" customHeight="1">
      <c r="A90" s="3199"/>
      <c r="B90" s="3628"/>
      <c r="C90" s="3199"/>
      <c r="D90" s="3587"/>
      <c r="E90" s="3735"/>
      <c r="F90" s="3182"/>
      <c r="G90" s="3692"/>
      <c r="H90" s="3692"/>
      <c r="I90" s="3692"/>
      <c r="J90" s="3692"/>
      <c r="K90" s="3692"/>
      <c r="L90" s="3692"/>
      <c r="M90" s="3692"/>
      <c r="N90" s="3692"/>
      <c r="O90" s="3692"/>
      <c r="P90" s="3689"/>
      <c r="Q90" s="3689"/>
      <c r="R90" s="3689"/>
      <c r="S90" s="3689"/>
      <c r="T90" s="3689"/>
      <c r="U90" s="3689"/>
      <c r="V90" s="3689"/>
      <c r="W90" s="3689"/>
      <c r="X90" s="3689"/>
      <c r="Y90" s="3689"/>
      <c r="Z90" s="3689"/>
      <c r="AA90" s="3689"/>
      <c r="AB90" s="3689"/>
      <c r="AC90" s="3689"/>
      <c r="AD90" s="3182"/>
      <c r="AE90" s="3182"/>
      <c r="AF90" s="3233"/>
      <c r="AG90" s="3182"/>
      <c r="AH90" s="3502"/>
      <c r="AI90" s="3736"/>
      <c r="AJ90" s="3199"/>
    </row>
    <row r="91" spans="1:51" ht="3" customHeight="1">
      <c r="D91" s="3129"/>
      <c r="E91" s="3489"/>
      <c r="F91" s="3152"/>
      <c r="G91" s="3484"/>
      <c r="H91" s="3484"/>
      <c r="I91" s="3484"/>
      <c r="J91" s="3484"/>
      <c r="K91" s="3484"/>
      <c r="L91" s="3484"/>
      <c r="M91" s="3484"/>
      <c r="N91" s="3484"/>
      <c r="O91" s="3484"/>
      <c r="P91" s="3479"/>
      <c r="Q91" s="3479"/>
      <c r="R91" s="3479"/>
      <c r="S91" s="3479"/>
      <c r="T91" s="3479"/>
      <c r="U91" s="3479"/>
      <c r="V91" s="3479"/>
      <c r="W91" s="3479"/>
      <c r="X91" s="3479"/>
      <c r="Y91" s="3479"/>
      <c r="Z91" s="3479"/>
      <c r="AA91" s="3479"/>
      <c r="AB91" s="3479"/>
      <c r="AC91" s="3479"/>
      <c r="AD91" s="3158"/>
      <c r="AE91" s="3158"/>
      <c r="AF91" s="3132"/>
      <c r="AG91" s="3152"/>
      <c r="AH91" s="3272"/>
      <c r="AI91" s="3541"/>
    </row>
    <row r="92" spans="1:51" ht="11.25" customHeight="1">
      <c r="A92" s="3151"/>
      <c r="B92" s="3542" t="s">
        <v>4727</v>
      </c>
      <c r="C92" s="3543"/>
      <c r="D92" s="3488" t="s">
        <v>721</v>
      </c>
      <c r="E92" s="3152"/>
      <c r="F92" s="3544"/>
      <c r="G92" s="3545"/>
      <c r="H92" s="3546"/>
      <c r="I92" s="3546"/>
      <c r="J92" s="3546"/>
      <c r="K92" s="3546"/>
      <c r="L92" s="3546"/>
      <c r="M92" s="3546"/>
      <c r="N92" s="3546"/>
      <c r="O92" s="3546"/>
      <c r="P92" s="3546"/>
      <c r="Q92" s="3546"/>
      <c r="R92" s="3546"/>
      <c r="S92" s="3546"/>
      <c r="T92" s="3546"/>
      <c r="U92" s="3546"/>
      <c r="V92" s="3546"/>
      <c r="W92" s="3546"/>
      <c r="X92" s="3546"/>
      <c r="Y92" s="3546"/>
      <c r="Z92" s="3546"/>
      <c r="AA92" s="3546"/>
      <c r="AB92" s="3546"/>
      <c r="AC92" s="3546"/>
      <c r="AD92" s="3546"/>
      <c r="AE92" s="3546"/>
      <c r="AF92" s="3546"/>
      <c r="AG92" s="3132"/>
      <c r="AH92" s="3152"/>
      <c r="AI92" s="3152"/>
      <c r="AJ92" s="3117"/>
      <c r="AK92" s="3117"/>
      <c r="AL92" s="3117"/>
      <c r="AM92" s="3117"/>
      <c r="AN92" s="3117"/>
      <c r="AO92" s="3117"/>
      <c r="AP92" s="3117"/>
      <c r="AQ92" s="3117"/>
      <c r="AR92" s="3117"/>
      <c r="AS92" s="3117"/>
      <c r="AT92" s="3117"/>
      <c r="AU92" s="3117"/>
      <c r="AV92" s="3117"/>
      <c r="AW92" s="3117"/>
      <c r="AX92" s="3117"/>
      <c r="AY92" s="3117"/>
    </row>
    <row r="93" spans="1:51" ht="11.25" customHeight="1">
      <c r="A93" s="3151"/>
      <c r="B93" s="3507"/>
      <c r="C93" s="3547"/>
      <c r="D93" s="3488" t="s">
        <v>413</v>
      </c>
      <c r="E93" s="3152"/>
      <c r="F93" s="3544"/>
      <c r="G93" s="3540"/>
      <c r="H93" s="3509"/>
      <c r="I93" s="3509"/>
      <c r="J93" s="3509"/>
      <c r="K93" s="3509"/>
      <c r="L93" s="3509"/>
      <c r="M93" s="3509"/>
      <c r="N93" s="3509"/>
      <c r="O93" s="3509"/>
      <c r="P93" s="3509"/>
      <c r="Q93" s="3509"/>
      <c r="R93" s="3509"/>
      <c r="S93" s="3509"/>
      <c r="T93" s="3509"/>
      <c r="U93" s="3509"/>
      <c r="V93" s="3509"/>
      <c r="W93" s="3509"/>
      <c r="X93" s="3509"/>
      <c r="Y93" s="3509"/>
      <c r="Z93" s="3509"/>
      <c r="AA93" s="3509"/>
      <c r="AB93" s="3509"/>
      <c r="AC93" s="3509"/>
      <c r="AD93" s="3509"/>
      <c r="AE93" s="3509"/>
      <c r="AF93" s="3152"/>
      <c r="AG93" s="3132"/>
      <c r="AH93" s="3152"/>
      <c r="AI93" s="3152"/>
      <c r="AJ93" s="3117"/>
      <c r="AK93" s="3117"/>
      <c r="AL93" s="3117"/>
      <c r="AM93" s="3117"/>
      <c r="AN93" s="3117"/>
      <c r="AO93" s="3117"/>
      <c r="AP93" s="3117"/>
      <c r="AQ93" s="3117"/>
      <c r="AR93" s="3117"/>
      <c r="AS93" s="3117"/>
      <c r="AT93" s="3117"/>
      <c r="AU93" s="3117"/>
      <c r="AV93" s="3117"/>
      <c r="AW93" s="3117"/>
      <c r="AX93" s="3117"/>
      <c r="AY93" s="3117"/>
    </row>
    <row r="94" spans="1:51" ht="11.25" customHeight="1">
      <c r="A94" s="3151"/>
      <c r="B94" s="3507"/>
      <c r="C94" s="3547"/>
      <c r="D94" s="3548" t="s">
        <v>1554</v>
      </c>
      <c r="E94" s="3152"/>
      <c r="F94" s="3544"/>
      <c r="G94" s="3540"/>
      <c r="H94" s="3509"/>
      <c r="I94" s="3509"/>
      <c r="J94" s="3509"/>
      <c r="K94" s="3509"/>
      <c r="L94" s="3509"/>
      <c r="M94" s="3509"/>
      <c r="N94" s="3509"/>
      <c r="O94" s="3509"/>
      <c r="P94" s="3509"/>
      <c r="Q94" s="3509"/>
      <c r="R94" s="3509"/>
      <c r="S94" s="3509"/>
      <c r="T94" s="3509"/>
      <c r="U94" s="3509"/>
      <c r="V94" s="3509"/>
      <c r="W94" s="3509"/>
      <c r="X94" s="3509"/>
      <c r="Y94" s="3509"/>
      <c r="Z94" s="3509"/>
      <c r="AA94" s="3509"/>
      <c r="AB94" s="3509"/>
      <c r="AC94" s="3509"/>
      <c r="AD94" s="3509"/>
      <c r="AE94" s="3509"/>
      <c r="AF94" s="3152"/>
      <c r="AG94" s="3132"/>
      <c r="AH94" s="3152"/>
      <c r="AI94" s="3152"/>
      <c r="AJ94" s="3117"/>
      <c r="AK94" s="3117"/>
      <c r="AL94" s="3117"/>
      <c r="AM94" s="3117"/>
      <c r="AN94" s="3117"/>
      <c r="AO94" s="3117"/>
      <c r="AP94" s="3117"/>
      <c r="AQ94" s="3117"/>
      <c r="AR94" s="3117"/>
      <c r="AS94" s="3117"/>
      <c r="AT94" s="3117"/>
      <c r="AU94" s="3117"/>
      <c r="AV94" s="3117"/>
      <c r="AW94" s="3117"/>
      <c r="AX94" s="3117"/>
      <c r="AY94" s="3117"/>
    </row>
    <row r="95" spans="1:51" ht="11.25" customHeight="1">
      <c r="A95" s="3151"/>
      <c r="B95" s="3507"/>
      <c r="C95" s="3547"/>
      <c r="D95" s="3548" t="s">
        <v>451</v>
      </c>
      <c r="E95" s="3152"/>
      <c r="F95" s="3544"/>
      <c r="G95" s="3540"/>
      <c r="H95" s="3509"/>
      <c r="I95" s="3509"/>
      <c r="J95" s="3509"/>
      <c r="K95" s="3509"/>
      <c r="L95" s="3509"/>
      <c r="M95" s="3509"/>
      <c r="N95" s="3509"/>
      <c r="O95" s="3509"/>
      <c r="P95" s="3509"/>
      <c r="Q95" s="3509"/>
      <c r="R95" s="3509"/>
      <c r="S95" s="3509"/>
      <c r="T95" s="3509"/>
      <c r="U95" s="3509"/>
      <c r="V95" s="3509"/>
      <c r="W95" s="3509"/>
      <c r="X95" s="3509"/>
      <c r="Y95" s="3509"/>
      <c r="Z95" s="3509"/>
      <c r="AA95" s="3509"/>
      <c r="AB95" s="3509"/>
      <c r="AC95" s="3509"/>
      <c r="AD95" s="3509"/>
      <c r="AE95" s="3509"/>
      <c r="AF95" s="3152"/>
      <c r="AG95" s="3132"/>
      <c r="AH95" s="3152"/>
      <c r="AI95" s="3152"/>
      <c r="AJ95" s="3117"/>
      <c r="AK95" s="3117"/>
      <c r="AL95" s="3117"/>
      <c r="AM95" s="3117"/>
      <c r="AN95" s="3117"/>
      <c r="AO95" s="3117"/>
      <c r="AP95" s="3117"/>
      <c r="AQ95" s="3117"/>
      <c r="AR95" s="3117"/>
      <c r="AS95" s="3117"/>
      <c r="AT95" s="3117"/>
      <c r="AU95" s="3117"/>
      <c r="AV95" s="3117"/>
      <c r="AW95" s="3117"/>
      <c r="AX95" s="3117"/>
      <c r="AY95" s="3117"/>
    </row>
    <row r="96" spans="1:51" ht="11.25" customHeight="1">
      <c r="A96" s="3151"/>
      <c r="B96" s="3507"/>
      <c r="C96" s="3547"/>
      <c r="D96" s="3548"/>
      <c r="E96" s="3152"/>
      <c r="F96" s="3544"/>
      <c r="G96" s="3540"/>
      <c r="H96" s="3509"/>
      <c r="I96" s="3509"/>
      <c r="J96" s="3509"/>
      <c r="K96" s="3509"/>
      <c r="L96" s="3509"/>
      <c r="M96" s="3509"/>
      <c r="N96" s="3509"/>
      <c r="O96" s="3509"/>
      <c r="P96" s="3509"/>
      <c r="Q96" s="3509"/>
      <c r="R96" s="3509"/>
      <c r="S96" s="3509"/>
      <c r="T96" s="3509"/>
      <c r="U96" s="3509"/>
      <c r="V96" s="3509"/>
      <c r="W96" s="3509"/>
      <c r="X96" s="3509"/>
      <c r="Y96" s="3509"/>
      <c r="Z96" s="3509"/>
      <c r="AA96" s="3509"/>
      <c r="AB96" s="3509"/>
      <c r="AC96" s="3509"/>
      <c r="AD96" s="3158"/>
      <c r="AE96" s="3158"/>
      <c r="AF96" s="3132"/>
      <c r="AG96" s="3152"/>
      <c r="AH96" s="6265">
        <v>3500</v>
      </c>
      <c r="AI96" s="6265"/>
      <c r="AJ96" s="3117"/>
      <c r="AK96" s="3117"/>
      <c r="AL96" s="3117"/>
      <c r="AM96" s="3117"/>
      <c r="AN96" s="3117"/>
      <c r="AO96" s="3117"/>
      <c r="AP96" s="3117"/>
      <c r="AQ96" s="3117"/>
      <c r="AR96" s="3117"/>
      <c r="AS96" s="3117"/>
      <c r="AT96" s="3117"/>
      <c r="AU96" s="3117"/>
      <c r="AV96" s="3117"/>
      <c r="AW96" s="3117"/>
      <c r="AX96" s="3117"/>
      <c r="AY96" s="3117"/>
    </row>
    <row r="97" spans="1:51" ht="11.25" customHeight="1">
      <c r="A97" s="3151"/>
      <c r="B97" s="3489"/>
      <c r="C97" s="3549"/>
      <c r="D97" s="3129" t="s">
        <v>86</v>
      </c>
      <c r="E97" s="3489" t="s">
        <v>1555</v>
      </c>
      <c r="F97" s="3152"/>
      <c r="G97" s="3484"/>
      <c r="H97" s="3484"/>
      <c r="I97" s="3484"/>
      <c r="J97" s="3484"/>
      <c r="K97" s="3484"/>
      <c r="L97" s="3484"/>
      <c r="M97" s="3484"/>
      <c r="N97" s="3484"/>
      <c r="O97" s="3484"/>
      <c r="P97" s="3479"/>
      <c r="Q97" s="3479"/>
      <c r="R97" s="3479"/>
      <c r="S97" s="3479"/>
      <c r="T97" s="3479"/>
      <c r="U97" s="3479"/>
      <c r="V97" s="3479"/>
      <c r="W97" s="3479"/>
      <c r="X97" s="3479"/>
      <c r="Y97" s="3479"/>
      <c r="Z97" s="3479"/>
      <c r="AA97" s="3479"/>
      <c r="AB97" s="3479"/>
      <c r="AC97" s="3479"/>
      <c r="AD97" s="3158"/>
      <c r="AE97" s="3158"/>
      <c r="AF97" s="3132"/>
      <c r="AG97" s="3152"/>
      <c r="AH97" s="6249">
        <v>39</v>
      </c>
      <c r="AI97" s="6205"/>
      <c r="AJ97" s="3117"/>
      <c r="AK97" s="3117"/>
      <c r="AL97" s="3117"/>
      <c r="AM97" s="3117"/>
      <c r="AN97" s="3117"/>
      <c r="AO97" s="3117"/>
      <c r="AP97" s="3117"/>
      <c r="AQ97" s="3117"/>
      <c r="AR97" s="3117"/>
      <c r="AS97" s="3117"/>
      <c r="AT97" s="3117"/>
      <c r="AU97" s="3117"/>
      <c r="AV97" s="3117"/>
      <c r="AW97" s="3117"/>
      <c r="AX97" s="3117"/>
      <c r="AY97" s="3117"/>
    </row>
    <row r="98" spans="1:51" ht="11.25" customHeight="1">
      <c r="A98" s="3212">
        <v>34</v>
      </c>
      <c r="B98" s="3507"/>
      <c r="C98" s="3539"/>
      <c r="D98" s="3137"/>
      <c r="E98" s="3508" t="s">
        <v>1556</v>
      </c>
      <c r="F98" s="3509"/>
      <c r="G98" s="3508"/>
      <c r="H98" s="3540"/>
      <c r="I98" s="3540"/>
      <c r="J98" s="3540"/>
      <c r="K98" s="3540"/>
      <c r="L98" s="3540"/>
      <c r="M98" s="3540"/>
      <c r="N98" s="3540"/>
      <c r="O98" s="3540"/>
      <c r="P98" s="3509"/>
      <c r="Q98" s="3509"/>
      <c r="R98" s="3509"/>
      <c r="S98" s="3509"/>
      <c r="T98" s="3509"/>
      <c r="U98" s="3509"/>
      <c r="V98" s="3509"/>
      <c r="W98" s="3509"/>
      <c r="X98" s="3509"/>
      <c r="Y98" s="3509"/>
      <c r="Z98" s="3509"/>
      <c r="AA98" s="3509"/>
      <c r="AB98" s="3509"/>
      <c r="AC98" s="3509"/>
      <c r="AD98" s="3158"/>
      <c r="AE98" s="3158"/>
      <c r="AF98" s="3132"/>
      <c r="AG98" s="3152"/>
      <c r="AH98" s="6249"/>
      <c r="AI98" s="6206"/>
      <c r="AJ98" s="3212"/>
      <c r="AK98" s="3212"/>
      <c r="AL98" s="3117"/>
      <c r="AM98" s="3117"/>
      <c r="AN98" s="3117"/>
      <c r="AO98" s="3117"/>
      <c r="AP98" s="3117"/>
      <c r="AQ98" s="3117"/>
      <c r="AR98" s="3117"/>
      <c r="AS98" s="3117"/>
      <c r="AT98" s="3117"/>
      <c r="AU98" s="3117"/>
      <c r="AV98" s="3117"/>
      <c r="AW98" s="3117"/>
      <c r="AX98" s="3117"/>
      <c r="AY98" s="3117"/>
    </row>
    <row r="99" spans="1:51" ht="6" customHeight="1">
      <c r="A99" s="3151"/>
      <c r="B99" s="3507"/>
      <c r="C99" s="3539"/>
      <c r="D99" s="3539"/>
      <c r="E99" s="3546"/>
      <c r="F99" s="3509"/>
      <c r="G99" s="3508"/>
      <c r="H99" s="3540"/>
      <c r="I99" s="3540"/>
      <c r="J99" s="3540"/>
      <c r="K99" s="3540"/>
      <c r="L99" s="3540"/>
      <c r="M99" s="3540"/>
      <c r="N99" s="3540"/>
      <c r="O99" s="3540"/>
      <c r="P99" s="3509"/>
      <c r="Q99" s="3509"/>
      <c r="R99" s="3509"/>
      <c r="S99" s="3509"/>
      <c r="T99" s="3509"/>
      <c r="U99" s="3509"/>
      <c r="V99" s="3509"/>
      <c r="W99" s="3509"/>
      <c r="X99" s="3509"/>
      <c r="Y99" s="3509"/>
      <c r="Z99" s="3509"/>
      <c r="AA99" s="3509"/>
      <c r="AB99" s="3509"/>
      <c r="AC99" s="3509"/>
      <c r="AD99" s="3158"/>
      <c r="AE99" s="3158"/>
      <c r="AF99" s="3132"/>
      <c r="AG99" s="3152"/>
      <c r="AH99" s="3272"/>
      <c r="AI99" s="3546"/>
      <c r="AJ99" s="3117"/>
      <c r="AK99" s="3117"/>
      <c r="AL99" s="3117"/>
      <c r="AM99" s="3117"/>
      <c r="AN99" s="3117"/>
      <c r="AO99" s="3117"/>
      <c r="AP99" s="3117"/>
      <c r="AQ99" s="3117"/>
      <c r="AR99" s="3117"/>
      <c r="AS99" s="3117"/>
      <c r="AT99" s="3117"/>
      <c r="AU99" s="3117"/>
      <c r="AV99" s="3117"/>
      <c r="AW99" s="3117"/>
      <c r="AX99" s="3117"/>
      <c r="AY99" s="3117"/>
    </row>
    <row r="100" spans="1:51" ht="11.25" customHeight="1">
      <c r="B100" s="3551"/>
      <c r="C100" s="3552"/>
      <c r="D100" s="3129" t="s">
        <v>89</v>
      </c>
      <c r="E100" s="3488" t="s">
        <v>1557</v>
      </c>
      <c r="F100" s="3152"/>
      <c r="G100" s="3321"/>
      <c r="H100" s="3321"/>
      <c r="I100" s="3321"/>
      <c r="J100" s="3321"/>
      <c r="K100" s="3321"/>
      <c r="L100" s="3321"/>
      <c r="M100" s="3321"/>
      <c r="N100" s="3321"/>
      <c r="O100" s="3321"/>
      <c r="P100" s="3321"/>
      <c r="Q100" s="3321"/>
      <c r="R100" s="3321"/>
      <c r="S100" s="3321"/>
      <c r="T100" s="3321"/>
      <c r="U100" s="3321"/>
      <c r="V100" s="3321"/>
      <c r="W100" s="3321"/>
      <c r="X100" s="3321"/>
      <c r="Y100" s="3321"/>
      <c r="Z100" s="3321"/>
      <c r="AA100" s="3321"/>
      <c r="AB100" s="3321"/>
      <c r="AC100" s="3237"/>
      <c r="AD100" s="3158"/>
      <c r="AE100" s="3158"/>
      <c r="AF100" s="3132"/>
      <c r="AG100" s="3152"/>
      <c r="AH100" s="6249">
        <v>40</v>
      </c>
      <c r="AI100" s="6205"/>
    </row>
    <row r="101" spans="1:51" ht="11.25" customHeight="1">
      <c r="B101" s="3551"/>
      <c r="C101" s="3552"/>
      <c r="D101" s="3137"/>
      <c r="E101" s="3548" t="s">
        <v>1558</v>
      </c>
      <c r="F101" s="3152"/>
      <c r="G101" s="3321"/>
      <c r="H101" s="3321"/>
      <c r="I101" s="3321"/>
      <c r="J101" s="3321"/>
      <c r="K101" s="3321"/>
      <c r="L101" s="3321"/>
      <c r="M101" s="3321"/>
      <c r="N101" s="3321"/>
      <c r="O101" s="3321"/>
      <c r="P101" s="3321"/>
      <c r="Q101" s="3321"/>
      <c r="R101" s="3321"/>
      <c r="S101" s="3321"/>
      <c r="T101" s="3321"/>
      <c r="U101" s="3321"/>
      <c r="V101" s="3321"/>
      <c r="W101" s="3321"/>
      <c r="X101" s="3321"/>
      <c r="Y101" s="3321"/>
      <c r="Z101" s="3321"/>
      <c r="AA101" s="3321"/>
      <c r="AB101" s="3321"/>
      <c r="AC101" s="3237"/>
      <c r="AD101" s="3158"/>
      <c r="AE101" s="3158"/>
      <c r="AF101" s="3132"/>
      <c r="AG101" s="3152"/>
      <c r="AH101" s="6249"/>
      <c r="AI101" s="6206"/>
    </row>
    <row r="102" spans="1:51" ht="6" customHeight="1">
      <c r="B102" s="3507"/>
      <c r="C102" s="3553"/>
      <c r="D102" s="3553"/>
      <c r="E102" s="3554"/>
      <c r="F102" s="3544"/>
      <c r="G102" s="3540"/>
      <c r="H102" s="3555"/>
      <c r="I102" s="3555"/>
      <c r="J102" s="3555"/>
      <c r="K102" s="3555"/>
      <c r="L102" s="3555"/>
      <c r="M102" s="3555"/>
      <c r="N102" s="3555"/>
      <c r="O102" s="3555"/>
      <c r="P102" s="3509"/>
      <c r="Q102" s="3509"/>
      <c r="R102" s="3509"/>
      <c r="S102" s="3509"/>
      <c r="T102" s="3509"/>
      <c r="U102" s="3509"/>
      <c r="V102" s="3509"/>
      <c r="W102" s="3509"/>
      <c r="X102" s="3509"/>
      <c r="Y102" s="3509"/>
      <c r="Z102" s="3509"/>
      <c r="AA102" s="3509"/>
      <c r="AB102" s="3509"/>
      <c r="AC102" s="3509"/>
      <c r="AD102" s="3158"/>
      <c r="AE102" s="3158"/>
      <c r="AF102" s="3132"/>
      <c r="AG102" s="3152"/>
      <c r="AH102" s="3509"/>
      <c r="AI102" s="3546"/>
    </row>
    <row r="103" spans="1:51" ht="11.25" customHeight="1">
      <c r="B103" s="3489"/>
      <c r="C103" s="3556"/>
      <c r="D103" s="3129" t="s">
        <v>102</v>
      </c>
      <c r="E103" s="3489" t="s">
        <v>1559</v>
      </c>
      <c r="F103" s="3152"/>
      <c r="G103" s="3484"/>
      <c r="H103" s="3484"/>
      <c r="I103" s="3484"/>
      <c r="J103" s="3484"/>
      <c r="K103" s="3484"/>
      <c r="L103" s="3484"/>
      <c r="M103" s="3484"/>
      <c r="N103" s="3484"/>
      <c r="O103" s="3484"/>
      <c r="P103" s="3479"/>
      <c r="Q103" s="3479"/>
      <c r="R103" s="3479"/>
      <c r="S103" s="3479"/>
      <c r="T103" s="3479"/>
      <c r="U103" s="3479"/>
      <c r="V103" s="3479"/>
      <c r="W103" s="3479"/>
      <c r="X103" s="3479"/>
      <c r="Y103" s="3479"/>
      <c r="Z103" s="3479"/>
      <c r="AA103" s="3479"/>
      <c r="AB103" s="3479"/>
      <c r="AC103" s="3479"/>
      <c r="AD103" s="3158"/>
      <c r="AE103" s="3158"/>
      <c r="AF103" s="3132"/>
      <c r="AG103" s="3152"/>
      <c r="AH103" s="6249">
        <v>41</v>
      </c>
      <c r="AI103" s="6205"/>
    </row>
    <row r="104" spans="1:51" ht="11.25" customHeight="1">
      <c r="B104" s="3489"/>
      <c r="C104" s="3556"/>
      <c r="D104" s="3511"/>
      <c r="E104" s="3557" t="s">
        <v>1560</v>
      </c>
      <c r="F104" s="3152"/>
      <c r="G104" s="3484"/>
      <c r="H104" s="3484"/>
      <c r="I104" s="3484"/>
      <c r="J104" s="3484"/>
      <c r="K104" s="3484"/>
      <c r="L104" s="3484"/>
      <c r="M104" s="3484"/>
      <c r="N104" s="3484"/>
      <c r="O104" s="3484"/>
      <c r="P104" s="3479"/>
      <c r="Q104" s="3479"/>
      <c r="R104" s="3479"/>
      <c r="S104" s="3479"/>
      <c r="T104" s="3479"/>
      <c r="U104" s="3479"/>
      <c r="V104" s="3479"/>
      <c r="W104" s="3479"/>
      <c r="X104" s="3479"/>
      <c r="Y104" s="3479"/>
      <c r="Z104" s="3479"/>
      <c r="AA104" s="3479"/>
      <c r="AB104" s="3479"/>
      <c r="AC104" s="3479"/>
      <c r="AD104" s="3158"/>
      <c r="AE104" s="3158"/>
      <c r="AF104" s="3132"/>
      <c r="AG104" s="3152"/>
      <c r="AH104" s="6249"/>
      <c r="AI104" s="6206"/>
    </row>
    <row r="105" spans="1:51" ht="6" customHeight="1">
      <c r="B105" s="3227"/>
      <c r="C105" s="3191"/>
      <c r="D105" s="3558"/>
      <c r="E105" s="3510"/>
      <c r="F105" s="3510"/>
      <c r="G105" s="3510"/>
      <c r="H105" s="3510"/>
      <c r="I105" s="3510"/>
      <c r="J105" s="3510"/>
      <c r="K105" s="3510"/>
      <c r="L105" s="3510"/>
      <c r="M105" s="3510"/>
      <c r="N105" s="3510"/>
      <c r="O105" s="3510"/>
      <c r="P105" s="3510"/>
      <c r="Q105" s="3510"/>
      <c r="R105" s="3510"/>
      <c r="S105" s="3510"/>
      <c r="T105" s="3279"/>
      <c r="U105" s="3279"/>
      <c r="V105" s="3279"/>
      <c r="W105" s="3161"/>
      <c r="X105" s="3161"/>
      <c r="Y105" s="3161"/>
      <c r="Z105" s="3161"/>
      <c r="AA105" s="3161"/>
      <c r="AB105" s="3161"/>
      <c r="AC105" s="3161"/>
      <c r="AD105" s="3158"/>
      <c r="AE105" s="3158"/>
      <c r="AF105" s="3175"/>
      <c r="AG105" s="3131"/>
      <c r="AH105" s="3169"/>
      <c r="AI105" s="3170"/>
    </row>
    <row r="106" spans="1:51" ht="11.25" customHeight="1">
      <c r="B106" s="3489"/>
      <c r="C106" s="3549"/>
      <c r="D106" s="3129" t="s">
        <v>103</v>
      </c>
      <c r="E106" s="3489" t="s">
        <v>1561</v>
      </c>
      <c r="F106" s="3152"/>
      <c r="G106" s="3484"/>
      <c r="H106" s="3484"/>
      <c r="I106" s="3484"/>
      <c r="J106" s="3484"/>
      <c r="K106" s="3484"/>
      <c r="L106" s="3484"/>
      <c r="M106" s="3484"/>
      <c r="N106" s="3484"/>
      <c r="O106" s="3484"/>
      <c r="P106" s="3479"/>
      <c r="Q106" s="3479"/>
      <c r="R106" s="3479"/>
      <c r="S106" s="3479"/>
      <c r="T106" s="3479"/>
      <c r="U106" s="3479"/>
      <c r="V106" s="3479"/>
      <c r="W106" s="3479"/>
      <c r="X106" s="3479"/>
      <c r="Y106" s="3479"/>
      <c r="Z106" s="3479"/>
      <c r="AA106" s="3479"/>
      <c r="AB106" s="3479"/>
      <c r="AC106" s="3479"/>
      <c r="AD106" s="3158"/>
      <c r="AE106" s="3158"/>
      <c r="AF106" s="3132"/>
      <c r="AG106" s="3152"/>
      <c r="AH106" s="6249">
        <v>42</v>
      </c>
      <c r="AI106" s="6205"/>
    </row>
    <row r="107" spans="1:51" ht="11.25" customHeight="1">
      <c r="B107" s="3507"/>
      <c r="C107" s="3539"/>
      <c r="D107" s="3539"/>
      <c r="E107" s="3508" t="s">
        <v>1562</v>
      </c>
      <c r="F107" s="3509"/>
      <c r="G107" s="3508"/>
      <c r="H107" s="3540"/>
      <c r="I107" s="3540"/>
      <c r="J107" s="3540"/>
      <c r="K107" s="3540"/>
      <c r="L107" s="3540"/>
      <c r="M107" s="3540"/>
      <c r="N107" s="3540"/>
      <c r="O107" s="3540"/>
      <c r="P107" s="3509"/>
      <c r="Q107" s="3509"/>
      <c r="R107" s="3509"/>
      <c r="S107" s="3509"/>
      <c r="T107" s="3509"/>
      <c r="U107" s="3509"/>
      <c r="V107" s="3509"/>
      <c r="W107" s="3509"/>
      <c r="X107" s="3509"/>
      <c r="Y107" s="3509"/>
      <c r="Z107" s="3509"/>
      <c r="AA107" s="3509"/>
      <c r="AB107" s="3509"/>
      <c r="AC107" s="3509"/>
      <c r="AD107" s="3158"/>
      <c r="AE107" s="3158"/>
      <c r="AF107" s="3132"/>
      <c r="AG107" s="3152"/>
      <c r="AH107" s="6249"/>
      <c r="AI107" s="6206"/>
    </row>
    <row r="108" spans="1:51" ht="6" customHeight="1"/>
    <row r="109" spans="1:51" ht="11.25" customHeight="1">
      <c r="D109" s="3129" t="s">
        <v>104</v>
      </c>
      <c r="E109" s="3489" t="s">
        <v>1563</v>
      </c>
      <c r="F109" s="3152"/>
      <c r="G109" s="3484"/>
      <c r="H109" s="3484"/>
      <c r="I109" s="3484"/>
      <c r="J109" s="3484"/>
      <c r="K109" s="3484"/>
      <c r="L109" s="3484"/>
      <c r="M109" s="3484"/>
      <c r="N109" s="3484"/>
      <c r="O109" s="3484"/>
      <c r="P109" s="3479"/>
      <c r="Q109" s="3479"/>
      <c r="R109" s="3479"/>
      <c r="S109" s="3479"/>
      <c r="T109" s="3479"/>
      <c r="U109" s="3479"/>
      <c r="V109" s="3479"/>
      <c r="W109" s="3479"/>
      <c r="X109" s="3479"/>
      <c r="Y109" s="3479"/>
      <c r="Z109" s="3479"/>
      <c r="AA109" s="3479"/>
      <c r="AB109" s="3479"/>
      <c r="AC109" s="3479"/>
      <c r="AD109" s="3158"/>
      <c r="AE109" s="3158"/>
      <c r="AF109" s="3132"/>
      <c r="AG109" s="3152"/>
      <c r="AH109" s="6249">
        <v>43</v>
      </c>
      <c r="AI109" s="6205"/>
    </row>
    <row r="110" spans="1:51" ht="11.25" customHeight="1">
      <c r="D110" s="3539"/>
      <c r="E110" s="3508" t="s">
        <v>1564</v>
      </c>
      <c r="F110" s="3509"/>
      <c r="G110" s="3508"/>
      <c r="H110" s="3540"/>
      <c r="I110" s="3540"/>
      <c r="J110" s="3540"/>
      <c r="K110" s="3540"/>
      <c r="L110" s="3540"/>
      <c r="M110" s="3540"/>
      <c r="N110" s="3540"/>
      <c r="O110" s="3540"/>
      <c r="P110" s="3509"/>
      <c r="Q110" s="3509"/>
      <c r="R110" s="3509"/>
      <c r="S110" s="3509"/>
      <c r="T110" s="3509"/>
      <c r="U110" s="3509"/>
      <c r="V110" s="3509"/>
      <c r="W110" s="3509"/>
      <c r="X110" s="3509"/>
      <c r="Y110" s="3509"/>
      <c r="Z110" s="3509"/>
      <c r="AA110" s="3509"/>
      <c r="AB110" s="3509"/>
      <c r="AC110" s="3509"/>
      <c r="AD110" s="3158"/>
      <c r="AE110" s="3158"/>
      <c r="AF110" s="3132"/>
      <c r="AG110" s="3152"/>
      <c r="AH110" s="6249"/>
      <c r="AI110" s="6206"/>
    </row>
    <row r="111" spans="1:51" ht="6" customHeight="1">
      <c r="D111" s="3129"/>
      <c r="E111" s="3489"/>
      <c r="F111" s="3152"/>
      <c r="G111" s="3484"/>
      <c r="H111" s="3484"/>
      <c r="I111" s="3484"/>
      <c r="J111" s="3484"/>
      <c r="K111" s="3484"/>
      <c r="L111" s="3484"/>
      <c r="M111" s="3484"/>
      <c r="N111" s="3484"/>
      <c r="O111" s="3484"/>
      <c r="P111" s="3479"/>
      <c r="Q111" s="3479"/>
      <c r="R111" s="3479"/>
      <c r="S111" s="3479"/>
      <c r="T111" s="3479"/>
      <c r="U111" s="3479"/>
      <c r="V111" s="3479"/>
      <c r="W111" s="3479"/>
      <c r="X111" s="3479"/>
      <c r="Y111" s="3479"/>
      <c r="Z111" s="3479"/>
      <c r="AA111" s="3479"/>
      <c r="AB111" s="3479"/>
      <c r="AC111" s="3479"/>
      <c r="AD111" s="3158"/>
      <c r="AE111" s="3158"/>
      <c r="AF111" s="3132"/>
      <c r="AG111" s="3152"/>
      <c r="AH111" s="3272"/>
      <c r="AI111" s="3541"/>
    </row>
    <row r="112" spans="1:51" ht="11.25" customHeight="1">
      <c r="D112" s="3129" t="s">
        <v>105</v>
      </c>
      <c r="E112" s="3489" t="s">
        <v>377</v>
      </c>
      <c r="F112" s="3152"/>
      <c r="G112" s="3484"/>
      <c r="H112" s="3484"/>
      <c r="I112" s="3484"/>
      <c r="J112" s="6370"/>
      <c r="K112" s="6370"/>
      <c r="L112" s="6370"/>
      <c r="M112" s="6370"/>
      <c r="N112" s="6370"/>
      <c r="O112" s="6370"/>
      <c r="P112" s="6370"/>
      <c r="Q112" s="6370"/>
      <c r="R112" s="6370"/>
      <c r="S112" s="6370"/>
      <c r="T112" s="6370"/>
      <c r="U112" s="6370"/>
      <c r="V112" s="3479"/>
      <c r="W112" s="3479"/>
      <c r="X112" s="3479"/>
      <c r="Y112" s="3479"/>
      <c r="Z112" s="3479"/>
      <c r="AA112" s="3479"/>
      <c r="AB112" s="3479"/>
      <c r="AC112" s="3479"/>
      <c r="AD112" s="3158"/>
      <c r="AE112" s="3158"/>
      <c r="AF112" s="3132"/>
      <c r="AG112" s="3152"/>
      <c r="AH112" s="6249">
        <v>44</v>
      </c>
      <c r="AI112" s="6205"/>
    </row>
    <row r="113" spans="1:51" ht="11.25" customHeight="1">
      <c r="D113" s="3539"/>
      <c r="E113" s="3508" t="s">
        <v>378</v>
      </c>
      <c r="F113" s="3509"/>
      <c r="G113" s="3508"/>
      <c r="H113" s="3540"/>
      <c r="I113" s="3540"/>
      <c r="J113" s="3540" t="s">
        <v>6886</v>
      </c>
      <c r="K113" s="3540"/>
      <c r="L113" s="3540"/>
      <c r="M113" s="3540"/>
      <c r="N113" s="3540"/>
      <c r="O113" s="3540"/>
      <c r="P113" s="3509"/>
      <c r="Q113" s="3509"/>
      <c r="R113" s="3509"/>
      <c r="S113" s="3509"/>
      <c r="T113" s="3509"/>
      <c r="U113" s="3509"/>
      <c r="V113" s="3509"/>
      <c r="W113" s="3509"/>
      <c r="X113" s="3509"/>
      <c r="Y113" s="3509"/>
      <c r="Z113" s="3509"/>
      <c r="AA113" s="3509"/>
      <c r="AB113" s="3509"/>
      <c r="AC113" s="3509"/>
      <c r="AD113" s="3158"/>
      <c r="AE113" s="3158"/>
      <c r="AF113" s="3132"/>
      <c r="AG113" s="3152"/>
      <c r="AH113" s="6249"/>
      <c r="AI113" s="6206"/>
    </row>
    <row r="114" spans="1:51" ht="6" customHeight="1">
      <c r="D114" s="3129"/>
      <c r="E114" s="3489"/>
      <c r="F114" s="3152"/>
      <c r="G114" s="3484"/>
      <c r="H114" s="3484"/>
      <c r="I114" s="3484"/>
      <c r="J114" s="3484"/>
      <c r="K114" s="3484"/>
      <c r="L114" s="3484"/>
      <c r="M114" s="3484"/>
      <c r="N114" s="3484"/>
      <c r="O114" s="3484"/>
      <c r="P114" s="3479"/>
      <c r="Q114" s="3479"/>
      <c r="R114" s="3479"/>
      <c r="S114" s="3479"/>
      <c r="T114" s="3479"/>
      <c r="U114" s="3479"/>
      <c r="V114" s="3479"/>
      <c r="W114" s="3479"/>
      <c r="X114" s="3479"/>
      <c r="Y114" s="3479"/>
      <c r="Z114" s="3479"/>
      <c r="AA114" s="3479"/>
      <c r="AB114" s="3479"/>
      <c r="AC114" s="3479"/>
      <c r="AD114" s="3158"/>
      <c r="AE114" s="3158"/>
      <c r="AF114" s="3132"/>
      <c r="AG114" s="3152"/>
      <c r="AH114" s="3272"/>
      <c r="AI114" s="3541"/>
    </row>
    <row r="115" spans="1:51" ht="11.25" customHeight="1">
      <c r="D115" s="3129" t="s">
        <v>106</v>
      </c>
      <c r="E115" s="3489" t="s">
        <v>1343</v>
      </c>
      <c r="F115" s="3152"/>
      <c r="G115" s="3484"/>
      <c r="H115" s="3484"/>
      <c r="I115" s="3484"/>
      <c r="J115" s="3484"/>
      <c r="K115" s="3484"/>
      <c r="L115" s="3484"/>
      <c r="M115" s="3484"/>
      <c r="N115" s="3484"/>
      <c r="O115" s="3484"/>
      <c r="P115" s="3479"/>
      <c r="Q115" s="3479"/>
      <c r="R115" s="3479"/>
      <c r="S115" s="3479"/>
      <c r="T115" s="3479"/>
      <c r="U115" s="3479"/>
      <c r="V115" s="3479"/>
      <c r="W115" s="3479"/>
      <c r="X115" s="3479"/>
      <c r="Y115" s="3479"/>
      <c r="Z115" s="3479"/>
      <c r="AA115" s="3479"/>
      <c r="AB115" s="3479"/>
      <c r="AC115" s="3479"/>
      <c r="AD115" s="3158"/>
      <c r="AE115" s="3158"/>
      <c r="AF115" s="3132"/>
      <c r="AG115" s="3152"/>
      <c r="AH115" s="6249">
        <v>45</v>
      </c>
      <c r="AI115" s="6205"/>
    </row>
    <row r="116" spans="1:51" ht="11.25" customHeight="1">
      <c r="D116" s="3539"/>
      <c r="E116" s="3508" t="s">
        <v>1344</v>
      </c>
      <c r="F116" s="3509"/>
      <c r="G116" s="3508"/>
      <c r="H116" s="3540"/>
      <c r="I116" s="3540"/>
      <c r="J116" s="3540"/>
      <c r="K116" s="3540"/>
      <c r="L116" s="3540"/>
      <c r="M116" s="3540"/>
      <c r="N116" s="3540"/>
      <c r="O116" s="3540"/>
      <c r="P116" s="3509"/>
      <c r="Q116" s="3509"/>
      <c r="R116" s="3509"/>
      <c r="S116" s="3509"/>
      <c r="T116" s="3509"/>
      <c r="U116" s="3509"/>
      <c r="V116" s="3509"/>
      <c r="W116" s="3509"/>
      <c r="X116" s="3509"/>
      <c r="Y116" s="3509"/>
      <c r="Z116" s="3509"/>
      <c r="AA116" s="3509"/>
      <c r="AB116" s="3509"/>
      <c r="AC116" s="3509"/>
      <c r="AD116" s="3158"/>
      <c r="AE116" s="3158"/>
      <c r="AF116" s="3132"/>
      <c r="AG116" s="3152"/>
      <c r="AH116" s="6249"/>
      <c r="AI116" s="6206"/>
    </row>
    <row r="117" spans="1:51" ht="6.75" customHeight="1">
      <c r="A117" s="3199"/>
      <c r="B117" s="3628"/>
      <c r="C117" s="3199"/>
      <c r="D117" s="3587"/>
      <c r="E117" s="3735"/>
      <c r="F117" s="3182"/>
      <c r="G117" s="3692"/>
      <c r="H117" s="3692"/>
      <c r="I117" s="3692"/>
      <c r="J117" s="3692"/>
      <c r="K117" s="3692"/>
      <c r="L117" s="3692"/>
      <c r="M117" s="3692"/>
      <c r="N117" s="3692"/>
      <c r="O117" s="3692"/>
      <c r="P117" s="3689"/>
      <c r="Q117" s="3689"/>
      <c r="R117" s="3689"/>
      <c r="S117" s="3689"/>
      <c r="T117" s="3689"/>
      <c r="U117" s="3689"/>
      <c r="V117" s="3689"/>
      <c r="W117" s="3689"/>
      <c r="X117" s="3689"/>
      <c r="Y117" s="3689"/>
      <c r="Z117" s="3689"/>
      <c r="AA117" s="3689"/>
      <c r="AB117" s="3689"/>
      <c r="AC117" s="3689"/>
      <c r="AD117" s="3182"/>
      <c r="AE117" s="3182"/>
      <c r="AF117" s="3233"/>
      <c r="AG117" s="3182"/>
      <c r="AH117" s="3502"/>
      <c r="AI117" s="3736"/>
      <c r="AJ117" s="3199"/>
    </row>
    <row r="118" spans="1:51" ht="3" customHeight="1">
      <c r="D118" s="3129"/>
      <c r="E118" s="3489"/>
      <c r="F118" s="3152"/>
      <c r="G118" s="3484"/>
      <c r="H118" s="3484"/>
      <c r="I118" s="3484"/>
      <c r="J118" s="3484"/>
      <c r="K118" s="3484"/>
      <c r="L118" s="3484"/>
      <c r="M118" s="3484"/>
      <c r="N118" s="3484"/>
      <c r="O118" s="3484"/>
      <c r="P118" s="3479"/>
      <c r="Q118" s="3479"/>
      <c r="R118" s="3479"/>
      <c r="S118" s="3479"/>
      <c r="T118" s="3479"/>
      <c r="U118" s="3479"/>
      <c r="V118" s="3479"/>
      <c r="W118" s="3479"/>
      <c r="X118" s="3479"/>
      <c r="Y118" s="3479"/>
      <c r="Z118" s="3479"/>
      <c r="AA118" s="3479"/>
      <c r="AB118" s="3479"/>
      <c r="AC118" s="3479"/>
      <c r="AD118" s="3158"/>
      <c r="AE118" s="3158"/>
      <c r="AF118" s="3132"/>
      <c r="AG118" s="3152"/>
      <c r="AH118" s="3272"/>
      <c r="AI118" s="3541"/>
    </row>
    <row r="119" spans="1:51" ht="11.25" customHeight="1">
      <c r="A119" s="3151"/>
      <c r="B119" s="3542" t="s">
        <v>4728</v>
      </c>
      <c r="C119" s="3543"/>
      <c r="D119" s="3488" t="s">
        <v>4729</v>
      </c>
      <c r="E119" s="3152"/>
      <c r="F119" s="3544"/>
      <c r="G119" s="3545"/>
      <c r="H119" s="3546"/>
      <c r="I119" s="3546"/>
      <c r="J119" s="3546"/>
      <c r="K119" s="3546"/>
      <c r="L119" s="3546"/>
      <c r="M119" s="3546"/>
      <c r="N119" s="3546"/>
      <c r="O119" s="3546"/>
      <c r="P119" s="3546"/>
      <c r="Q119" s="3546"/>
      <c r="R119" s="3546"/>
      <c r="S119" s="3546"/>
      <c r="T119" s="3546"/>
      <c r="U119" s="3546"/>
      <c r="V119" s="3546"/>
      <c r="W119" s="3546"/>
      <c r="X119" s="3546"/>
      <c r="Y119" s="3546"/>
      <c r="Z119" s="3546"/>
      <c r="AA119" s="3546"/>
      <c r="AB119" s="3546"/>
      <c r="AC119" s="3546"/>
      <c r="AD119" s="3546"/>
      <c r="AE119" s="3546"/>
      <c r="AF119" s="3546"/>
      <c r="AG119" s="3132"/>
      <c r="AH119" s="3152"/>
      <c r="AI119" s="3152"/>
      <c r="AJ119" s="3117"/>
      <c r="AK119" s="3117"/>
      <c r="AL119" s="3117"/>
      <c r="AM119" s="3117"/>
      <c r="AN119" s="3117"/>
      <c r="AO119" s="3117"/>
      <c r="AP119" s="3117"/>
      <c r="AQ119" s="3117"/>
      <c r="AR119" s="3117"/>
      <c r="AS119" s="3117"/>
      <c r="AT119" s="3117"/>
      <c r="AU119" s="3117"/>
      <c r="AV119" s="3117"/>
      <c r="AW119" s="3117"/>
      <c r="AX119" s="3117"/>
      <c r="AY119" s="3117"/>
    </row>
    <row r="120" spans="1:51" ht="11.25" customHeight="1">
      <c r="A120" s="3151"/>
      <c r="B120" s="3507"/>
      <c r="C120" s="3547"/>
      <c r="D120" s="3488" t="s">
        <v>55</v>
      </c>
      <c r="E120" s="3152"/>
      <c r="F120" s="3544"/>
      <c r="G120" s="3540"/>
      <c r="H120" s="3509"/>
      <c r="I120" s="3509"/>
      <c r="J120" s="3509"/>
      <c r="K120" s="3509"/>
      <c r="L120" s="3509"/>
      <c r="M120" s="3509"/>
      <c r="N120" s="3509"/>
      <c r="O120" s="3509"/>
      <c r="P120" s="3509"/>
      <c r="Q120" s="3509"/>
      <c r="R120" s="3509"/>
      <c r="S120" s="3509"/>
      <c r="T120" s="3509"/>
      <c r="U120" s="3509"/>
      <c r="V120" s="3509"/>
      <c r="W120" s="3509"/>
      <c r="X120" s="3509"/>
      <c r="Y120" s="3509"/>
      <c r="Z120" s="3509"/>
      <c r="AA120" s="3509"/>
      <c r="AB120" s="3509"/>
      <c r="AC120" s="3509"/>
      <c r="AD120" s="3509"/>
      <c r="AE120" s="3509"/>
      <c r="AF120" s="3152"/>
      <c r="AG120" s="3132"/>
      <c r="AH120" s="3152"/>
      <c r="AI120" s="3152"/>
      <c r="AJ120" s="3117"/>
      <c r="AK120" s="3117"/>
      <c r="AL120" s="3117"/>
      <c r="AM120" s="3117"/>
      <c r="AN120" s="3117"/>
      <c r="AO120" s="3117"/>
      <c r="AP120" s="3117"/>
      <c r="AQ120" s="3117"/>
      <c r="AR120" s="3117"/>
      <c r="AS120" s="3117"/>
      <c r="AT120" s="3117"/>
      <c r="AU120" s="3117"/>
      <c r="AV120" s="3117"/>
      <c r="AW120" s="3117"/>
      <c r="AX120" s="3117"/>
      <c r="AY120" s="3117"/>
    </row>
    <row r="121" spans="1:51" ht="11.25" customHeight="1">
      <c r="A121" s="3151"/>
      <c r="B121" s="3507"/>
      <c r="C121" s="3547"/>
      <c r="D121" s="3548" t="s">
        <v>4730</v>
      </c>
      <c r="E121" s="3152"/>
      <c r="F121" s="3544"/>
      <c r="G121" s="3540"/>
      <c r="H121" s="3509"/>
      <c r="I121" s="3509"/>
      <c r="J121" s="3509"/>
      <c r="K121" s="3509"/>
      <c r="L121" s="3509"/>
      <c r="M121" s="3509"/>
      <c r="N121" s="3509"/>
      <c r="O121" s="3509"/>
      <c r="P121" s="3509"/>
      <c r="Q121" s="3509"/>
      <c r="R121" s="3509"/>
      <c r="S121" s="3509"/>
      <c r="T121" s="3509"/>
      <c r="U121" s="3509"/>
      <c r="V121" s="3509"/>
      <c r="W121" s="3509"/>
      <c r="X121" s="3509"/>
      <c r="Y121" s="3509"/>
      <c r="Z121" s="3509"/>
      <c r="AA121" s="3509"/>
      <c r="AB121" s="3509"/>
      <c r="AC121" s="3509"/>
      <c r="AD121" s="3509"/>
      <c r="AE121" s="3509"/>
      <c r="AF121" s="3152"/>
      <c r="AG121" s="3132"/>
      <c r="AH121" s="3152"/>
      <c r="AI121" s="3152"/>
      <c r="AJ121" s="3117"/>
      <c r="AK121" s="3117"/>
      <c r="AL121" s="3117"/>
      <c r="AM121" s="3117"/>
      <c r="AN121" s="3117"/>
      <c r="AO121" s="3117"/>
      <c r="AP121" s="3117"/>
      <c r="AQ121" s="3117"/>
      <c r="AR121" s="3117"/>
      <c r="AS121" s="3117"/>
      <c r="AT121" s="3117"/>
      <c r="AU121" s="3117"/>
      <c r="AV121" s="3117"/>
      <c r="AW121" s="3117"/>
      <c r="AX121" s="3117"/>
      <c r="AY121" s="3117"/>
    </row>
    <row r="122" spans="1:51" ht="12.75" customHeight="1">
      <c r="D122" s="6179">
        <v>350046</v>
      </c>
      <c r="E122" s="6179"/>
      <c r="F122" s="3227"/>
      <c r="G122" s="3212"/>
      <c r="H122" s="3212"/>
      <c r="I122" s="3484"/>
      <c r="J122" s="6179"/>
      <c r="K122" s="6179"/>
      <c r="L122" s="3227"/>
      <c r="M122" s="3212"/>
      <c r="N122" s="3212"/>
      <c r="O122" s="3484"/>
      <c r="P122" s="3479"/>
      <c r="Q122" s="3479"/>
      <c r="R122" s="3479"/>
      <c r="S122" s="3479"/>
      <c r="T122" s="3479"/>
      <c r="U122" s="3479"/>
      <c r="V122" s="3479"/>
      <c r="W122" s="3479"/>
      <c r="X122" s="3479"/>
      <c r="Y122" s="3479"/>
      <c r="Z122" s="3479"/>
      <c r="AA122" s="3479"/>
      <c r="AB122" s="3479"/>
      <c r="AC122" s="3479"/>
      <c r="AD122" s="3158"/>
      <c r="AE122" s="3158"/>
      <c r="AF122" s="3132"/>
      <c r="AG122" s="3152"/>
      <c r="AH122" s="3272"/>
      <c r="AI122" s="3541"/>
    </row>
    <row r="123" spans="1:51" ht="12.75" customHeight="1">
      <c r="D123" s="6201">
        <v>1</v>
      </c>
      <c r="E123" s="6175"/>
      <c r="F123" s="6177" t="s">
        <v>6732</v>
      </c>
      <c r="G123" s="6178"/>
      <c r="H123" s="6178"/>
      <c r="I123" s="3484"/>
      <c r="J123" s="6201">
        <v>2</v>
      </c>
      <c r="K123" s="6175"/>
      <c r="L123" s="6177" t="s">
        <v>6735</v>
      </c>
      <c r="M123" s="6178"/>
      <c r="N123" s="6178"/>
      <c r="O123" s="3484"/>
      <c r="P123" s="3479"/>
      <c r="Q123" s="3479"/>
      <c r="R123" s="3479"/>
      <c r="S123" s="3479"/>
      <c r="T123" s="3479"/>
      <c r="U123" s="3479"/>
      <c r="V123" s="3479"/>
      <c r="W123" s="3479"/>
      <c r="X123" s="3479"/>
      <c r="Y123" s="3479"/>
      <c r="Z123" s="3479"/>
      <c r="AA123" s="3479"/>
      <c r="AB123" s="3479"/>
      <c r="AC123" s="3479"/>
      <c r="AD123" s="3158"/>
      <c r="AE123" s="3158"/>
      <c r="AF123" s="3132"/>
      <c r="AG123" s="3152"/>
      <c r="AH123" s="3272"/>
      <c r="AI123" s="3541"/>
    </row>
    <row r="124" spans="1:51" ht="12.75" customHeight="1">
      <c r="D124" s="6201"/>
      <c r="E124" s="6176"/>
      <c r="F124" s="6177"/>
      <c r="G124" s="6178"/>
      <c r="H124" s="6178"/>
      <c r="I124" s="3484"/>
      <c r="J124" s="6201"/>
      <c r="K124" s="6176"/>
      <c r="L124" s="6177"/>
      <c r="M124" s="6178"/>
      <c r="N124" s="6178"/>
      <c r="O124" s="3484"/>
      <c r="P124" s="3479"/>
      <c r="Q124" s="3479"/>
      <c r="R124" s="3479"/>
      <c r="S124" s="3479"/>
      <c r="T124" s="3479"/>
      <c r="U124" s="3479"/>
      <c r="V124" s="3479"/>
      <c r="W124" s="3479"/>
      <c r="X124" s="3479"/>
      <c r="Y124" s="3479"/>
      <c r="Z124" s="3479"/>
      <c r="AA124" s="3479"/>
      <c r="AB124" s="3479"/>
      <c r="AC124" s="3479"/>
      <c r="AD124" s="3158"/>
      <c r="AE124" s="3158"/>
      <c r="AF124" s="3132"/>
      <c r="AG124" s="3152"/>
      <c r="AH124" s="3272"/>
      <c r="AI124" s="3541"/>
    </row>
    <row r="125" spans="1:51" ht="12.75" customHeight="1">
      <c r="D125" s="3129"/>
      <c r="E125" s="3489"/>
      <c r="F125" s="3152"/>
      <c r="G125" s="3484"/>
      <c r="H125" s="3484"/>
      <c r="I125" s="3484"/>
      <c r="J125" s="3484"/>
      <c r="K125" s="3484"/>
      <c r="L125" s="3484"/>
      <c r="M125" s="3484"/>
      <c r="N125" s="3484"/>
      <c r="O125" s="3484"/>
      <c r="P125" s="3479"/>
      <c r="Q125" s="3479"/>
      <c r="R125" s="3479"/>
      <c r="S125" s="3479"/>
      <c r="T125" s="3479"/>
      <c r="U125" s="3479"/>
      <c r="V125" s="3479"/>
      <c r="W125" s="3479"/>
      <c r="X125" s="3479"/>
      <c r="Y125" s="3479"/>
      <c r="Z125" s="3479"/>
      <c r="AA125" s="3479"/>
      <c r="AB125" s="3479"/>
      <c r="AC125" s="3479"/>
      <c r="AD125" s="3158"/>
      <c r="AE125" s="3158"/>
      <c r="AF125" s="3132"/>
      <c r="AG125" s="3152"/>
      <c r="AH125" s="3272"/>
      <c r="AI125" s="3541"/>
    </row>
    <row r="126" spans="1:51" ht="12.75" customHeight="1">
      <c r="D126" s="3129"/>
      <c r="E126" s="3489"/>
      <c r="F126" s="3152"/>
      <c r="G126" s="3484"/>
      <c r="H126" s="3484"/>
      <c r="I126" s="3484"/>
      <c r="J126" s="3484"/>
      <c r="K126" s="3484"/>
      <c r="L126" s="3484"/>
      <c r="M126" s="3484"/>
      <c r="N126" s="3484"/>
      <c r="O126" s="3484"/>
      <c r="P126" s="3479"/>
      <c r="Q126" s="3479"/>
      <c r="R126" s="3479"/>
      <c r="S126" s="3479"/>
      <c r="T126" s="3479"/>
      <c r="U126" s="3479"/>
      <c r="V126" s="3479"/>
      <c r="W126" s="3479"/>
      <c r="X126" s="3479"/>
      <c r="Y126" s="3479"/>
      <c r="Z126" s="3479"/>
      <c r="AA126" s="3479"/>
      <c r="AB126" s="3479"/>
      <c r="AC126" s="3479"/>
      <c r="AD126" s="3158"/>
      <c r="AE126" s="3158"/>
      <c r="AF126" s="3132"/>
      <c r="AG126" s="3152"/>
      <c r="AH126" s="3272"/>
      <c r="AI126" s="3541"/>
    </row>
  </sheetData>
  <sheetProtection selectLockedCells="1" selectUnlockedCells="1"/>
  <mergeCells count="75">
    <mergeCell ref="AH115:AH116"/>
    <mergeCell ref="AI115:AI116"/>
    <mergeCell ref="D122:E122"/>
    <mergeCell ref="J122:K122"/>
    <mergeCell ref="D123:D124"/>
    <mergeCell ref="E123:E124"/>
    <mergeCell ref="F123:H124"/>
    <mergeCell ref="J123:J124"/>
    <mergeCell ref="K123:K124"/>
    <mergeCell ref="L123:N124"/>
    <mergeCell ref="AH106:AH107"/>
    <mergeCell ref="AI106:AI107"/>
    <mergeCell ref="AH109:AH110"/>
    <mergeCell ref="AI109:AI110"/>
    <mergeCell ref="J112:U112"/>
    <mergeCell ref="AH112:AH113"/>
    <mergeCell ref="AI112:AI113"/>
    <mergeCell ref="AH103:AH104"/>
    <mergeCell ref="AI103:AI104"/>
    <mergeCell ref="AH82:AH83"/>
    <mergeCell ref="AI82:AI83"/>
    <mergeCell ref="AH85:AH86"/>
    <mergeCell ref="AI85:AI86"/>
    <mergeCell ref="AH88:AH89"/>
    <mergeCell ref="AI88:AI89"/>
    <mergeCell ref="AH96:AI96"/>
    <mergeCell ref="AH97:AH98"/>
    <mergeCell ref="AI97:AI98"/>
    <mergeCell ref="AH100:AH101"/>
    <mergeCell ref="AI100:AI101"/>
    <mergeCell ref="AH70:AH71"/>
    <mergeCell ref="AI70:AI71"/>
    <mergeCell ref="AH73:AH74"/>
    <mergeCell ref="AI73:AI74"/>
    <mergeCell ref="AH78:AH79"/>
    <mergeCell ref="AI78:AI79"/>
    <mergeCell ref="AH59:AH60"/>
    <mergeCell ref="AI59:AI60"/>
    <mergeCell ref="AH62:AH63"/>
    <mergeCell ref="AI62:AI63"/>
    <mergeCell ref="AH65:AH66"/>
    <mergeCell ref="AI65:AI66"/>
    <mergeCell ref="AH56:AH57"/>
    <mergeCell ref="AI56:AI57"/>
    <mergeCell ref="AH35:AH36"/>
    <mergeCell ref="AI35:AI36"/>
    <mergeCell ref="AH38:AH39"/>
    <mergeCell ref="AI38:AI39"/>
    <mergeCell ref="AH41:AH42"/>
    <mergeCell ref="AI41:AI42"/>
    <mergeCell ref="AH44:AH45"/>
    <mergeCell ref="AI44:AI45"/>
    <mergeCell ref="AH47:AH48"/>
    <mergeCell ref="AI47:AI48"/>
    <mergeCell ref="AH55:AI55"/>
    <mergeCell ref="AH32:AH33"/>
    <mergeCell ref="AI32:AI33"/>
    <mergeCell ref="D16:D17"/>
    <mergeCell ref="E16:E17"/>
    <mergeCell ref="F16:H17"/>
    <mergeCell ref="D19:D20"/>
    <mergeCell ref="E19:E20"/>
    <mergeCell ref="F19:H20"/>
    <mergeCell ref="AH25:AI25"/>
    <mergeCell ref="AH26:AH27"/>
    <mergeCell ref="AI26:AI27"/>
    <mergeCell ref="AH29:AH30"/>
    <mergeCell ref="AI29:AI30"/>
    <mergeCell ref="D15:E15"/>
    <mergeCell ref="Q15:R15"/>
    <mergeCell ref="A1:AJ1"/>
    <mergeCell ref="A2:AJ2"/>
    <mergeCell ref="A3:AJ3"/>
    <mergeCell ref="B5:G6"/>
    <mergeCell ref="H5:I6"/>
  </mergeCells>
  <printOptions horizontalCentered="1" verticalCentered="1"/>
  <pageMargins left="0.15748031496063" right="0.196850393700787" top="0.31496062992126" bottom="0.27559055118110198" header="0.511811023622047" footer="0.511811023622047"/>
  <pageSetup paperSize="9" scale="63" firstPageNumber="2" orientation="portrait" useFirstPageNumber="1" horizontalDpi="300" verticalDpi="300" r:id="rId1"/>
  <headerFooter alignWithMargins="0"/>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7B483-F59E-457D-BF7C-84A7F74ADC21}">
  <dimension ref="A1:AN491"/>
  <sheetViews>
    <sheetView showGridLines="0" view="pageBreakPreview" zoomScaleSheetLayoutView="100" workbookViewId="0">
      <selection sqref="A1:AK1"/>
    </sheetView>
  </sheetViews>
  <sheetFormatPr defaultColWidth="9.109375" defaultRowHeight="12.75" customHeight="1"/>
  <cols>
    <col min="1" max="1" width="1.5546875" style="754" customWidth="1"/>
    <col min="2" max="2" width="4.33203125" style="754" customWidth="1"/>
    <col min="3" max="3" width="3.33203125" style="754" customWidth="1"/>
    <col min="4" max="4" width="3.88671875" style="754" customWidth="1"/>
    <col min="5" max="9" width="4.109375" style="754" customWidth="1"/>
    <col min="10" max="10" width="4" style="754" customWidth="1"/>
    <col min="11" max="11" width="6" style="754" customWidth="1"/>
    <col min="12" max="16" width="4.109375" style="754" customWidth="1"/>
    <col min="17" max="17" width="3.6640625" style="754" customWidth="1"/>
    <col min="18" max="18" width="4.109375" style="754" customWidth="1"/>
    <col min="19" max="21" width="3.6640625" style="754" customWidth="1"/>
    <col min="22" max="22" width="4" style="754" customWidth="1"/>
    <col min="23" max="23" width="4.109375" style="754" customWidth="1"/>
    <col min="24" max="29" width="1.88671875" style="754" customWidth="1"/>
    <col min="30" max="30" width="2.33203125" style="754" customWidth="1"/>
    <col min="31" max="34" width="1.88671875" style="754" customWidth="1"/>
    <col min="35" max="35" width="2.5546875" style="754" customWidth="1"/>
    <col min="36" max="37" width="1.88671875" style="754" customWidth="1"/>
    <col min="38" max="38" width="1.44140625" style="1529" customWidth="1"/>
    <col min="39" max="39" width="2.33203125" style="754" hidden="1" customWidth="1"/>
    <col min="40" max="40" width="3.6640625" style="754" customWidth="1"/>
    <col min="41" max="16384" width="9.109375" style="754"/>
  </cols>
  <sheetData>
    <row r="1" spans="1:40" ht="24.75" customHeight="1">
      <c r="A1" s="6384" t="s">
        <v>863</v>
      </c>
      <c r="B1" s="6384"/>
      <c r="C1" s="6384"/>
      <c r="D1" s="6384"/>
      <c r="E1" s="6384"/>
      <c r="F1" s="6384"/>
      <c r="G1" s="6384"/>
      <c r="H1" s="6384"/>
      <c r="I1" s="6384"/>
      <c r="J1" s="6384"/>
      <c r="K1" s="6384"/>
      <c r="L1" s="6384"/>
      <c r="M1" s="6384"/>
      <c r="N1" s="6384"/>
      <c r="O1" s="6384"/>
      <c r="P1" s="6384"/>
      <c r="Q1" s="6384"/>
      <c r="R1" s="6384"/>
      <c r="S1" s="6384"/>
      <c r="T1" s="6384"/>
      <c r="U1" s="6384"/>
      <c r="V1" s="6384"/>
      <c r="W1" s="6384"/>
      <c r="X1" s="6384"/>
      <c r="Y1" s="6384"/>
      <c r="Z1" s="6384"/>
      <c r="AA1" s="6384"/>
      <c r="AB1" s="6384"/>
      <c r="AC1" s="6384"/>
      <c r="AD1" s="6384"/>
      <c r="AE1" s="6384"/>
      <c r="AF1" s="6384"/>
      <c r="AG1" s="6384"/>
      <c r="AH1" s="6384"/>
      <c r="AI1" s="6384"/>
      <c r="AJ1" s="6384"/>
      <c r="AK1" s="6384"/>
      <c r="AL1" s="751"/>
      <c r="AM1" s="752"/>
      <c r="AN1" s="753"/>
    </row>
    <row r="2" spans="1:40" ht="10.5" customHeight="1">
      <c r="A2" s="755"/>
      <c r="B2" s="756"/>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1520"/>
      <c r="AN2" s="753"/>
    </row>
    <row r="3" spans="1:40" s="756" customFormat="1" ht="11.25" customHeight="1">
      <c r="B3" s="757" t="s">
        <v>864</v>
      </c>
    </row>
    <row r="4" spans="1:40" s="756" customFormat="1" ht="10.5" customHeight="1" thickBot="1">
      <c r="B4" s="755"/>
      <c r="M4" s="1528"/>
      <c r="N4" s="1528"/>
      <c r="O4" s="1528"/>
      <c r="P4" s="1528"/>
      <c r="Q4" s="1528"/>
      <c r="R4" s="1528"/>
      <c r="S4" s="1528"/>
      <c r="T4" s="1528"/>
      <c r="U4" s="1528"/>
      <c r="V4" s="1528"/>
      <c r="W4" s="1528"/>
      <c r="X4" s="1528"/>
      <c r="Y4" s="1528"/>
      <c r="Z4" s="1528"/>
      <c r="AA4" s="1528"/>
      <c r="AB4" s="1528"/>
      <c r="AC4" s="1528"/>
      <c r="AD4" s="1528"/>
      <c r="AE4" s="1528"/>
      <c r="AF4" s="1528"/>
      <c r="AG4" s="1528"/>
      <c r="AH4" s="1528"/>
      <c r="AI4" s="1528"/>
      <c r="AJ4" s="1528"/>
    </row>
    <row r="5" spans="1:40" s="756" customFormat="1" ht="22.5" customHeight="1">
      <c r="A5" s="758"/>
      <c r="B5" s="759" t="s">
        <v>865</v>
      </c>
      <c r="C5" s="760"/>
      <c r="D5" s="760"/>
      <c r="E5" s="760"/>
      <c r="F5" s="760"/>
      <c r="G5" s="760"/>
      <c r="H5" s="760"/>
      <c r="I5" s="760"/>
      <c r="J5" s="760"/>
      <c r="K5" s="760"/>
      <c r="L5" s="761"/>
    </row>
    <row r="6" spans="1:40" s="756" customFormat="1" ht="11.25" customHeight="1">
      <c r="B6" s="257"/>
      <c r="M6" s="6385"/>
      <c r="N6" s="6385"/>
      <c r="O6" s="6385"/>
      <c r="P6" s="6385"/>
      <c r="Q6" s="6385"/>
      <c r="R6" s="6385"/>
      <c r="S6" s="6385"/>
      <c r="T6" s="6385"/>
      <c r="U6" s="6385"/>
      <c r="V6" s="6385"/>
      <c r="W6" s="6385"/>
      <c r="X6" s="6385"/>
      <c r="Y6" s="6385"/>
      <c r="Z6" s="6385"/>
      <c r="AA6" s="6385"/>
      <c r="AB6" s="6385"/>
      <c r="AC6" s="6385"/>
      <c r="AD6" s="6385"/>
      <c r="AE6" s="6385"/>
      <c r="AF6" s="6385"/>
      <c r="AG6" s="6385"/>
      <c r="AH6" s="6385"/>
    </row>
    <row r="7" spans="1:40" s="756" customFormat="1" ht="11.25" customHeight="1">
      <c r="B7" s="755"/>
      <c r="C7" s="762" t="s">
        <v>866</v>
      </c>
      <c r="D7" s="757" t="s">
        <v>867</v>
      </c>
      <c r="E7" s="762"/>
      <c r="L7" s="756" t="s">
        <v>868</v>
      </c>
      <c r="M7" s="6386"/>
      <c r="N7" s="6386"/>
      <c r="O7" s="6386"/>
      <c r="P7" s="6386"/>
      <c r="Q7" s="6386"/>
      <c r="R7" s="6386"/>
      <c r="S7" s="6386"/>
      <c r="T7" s="6386"/>
      <c r="U7" s="6386"/>
      <c r="V7" s="6386"/>
      <c r="W7" s="6386"/>
      <c r="X7" s="6386"/>
      <c r="Y7" s="6386"/>
      <c r="Z7" s="6386"/>
      <c r="AA7" s="6386"/>
      <c r="AB7" s="6386"/>
      <c r="AC7" s="6386"/>
      <c r="AD7" s="6386"/>
      <c r="AE7" s="6386"/>
      <c r="AF7" s="6386"/>
      <c r="AG7" s="6386"/>
      <c r="AH7" s="6386"/>
      <c r="AI7" s="755"/>
    </row>
    <row r="8" spans="1:40" s="756" customFormat="1" ht="11.25" customHeight="1">
      <c r="B8" s="755"/>
      <c r="C8" s="762"/>
      <c r="D8" s="757"/>
      <c r="E8" s="762"/>
      <c r="M8" s="6387"/>
      <c r="N8" s="6387"/>
      <c r="O8" s="6387"/>
      <c r="P8" s="6387"/>
      <c r="Q8" s="6387"/>
      <c r="R8" s="6387"/>
      <c r="S8" s="6387"/>
      <c r="T8" s="6387"/>
      <c r="U8" s="6387"/>
      <c r="V8" s="6387"/>
      <c r="W8" s="6387"/>
      <c r="X8" s="6387"/>
      <c r="Y8" s="6387"/>
      <c r="Z8" s="6387"/>
      <c r="AA8" s="6387"/>
      <c r="AB8" s="6387"/>
      <c r="AC8" s="6387"/>
      <c r="AD8" s="6387"/>
      <c r="AE8" s="6387"/>
      <c r="AF8" s="6387"/>
      <c r="AG8" s="6387"/>
      <c r="AH8" s="6387"/>
      <c r="AI8" s="755"/>
    </row>
    <row r="9" spans="1:40" s="756" customFormat="1" ht="11.25" customHeight="1">
      <c r="B9" s="755"/>
      <c r="C9" s="762" t="s">
        <v>869</v>
      </c>
      <c r="D9" s="757" t="s">
        <v>870</v>
      </c>
      <c r="E9" s="762"/>
      <c r="L9" s="756" t="s">
        <v>868</v>
      </c>
      <c r="M9" s="6388"/>
      <c r="N9" s="6388"/>
      <c r="O9" s="6388"/>
      <c r="P9" s="6388"/>
      <c r="Q9" s="6388"/>
      <c r="R9" s="6388"/>
      <c r="S9" s="6388"/>
      <c r="T9" s="6388"/>
      <c r="U9" s="6388"/>
      <c r="V9" s="6388"/>
      <c r="W9" s="6388"/>
      <c r="X9" s="6388"/>
      <c r="Y9" s="6388"/>
      <c r="Z9" s="6388"/>
      <c r="AA9" s="6388"/>
      <c r="AB9" s="6388"/>
      <c r="AC9" s="6388"/>
      <c r="AD9" s="6388"/>
      <c r="AE9" s="6388"/>
      <c r="AF9" s="6388"/>
      <c r="AG9" s="6388"/>
      <c r="AH9" s="6388"/>
      <c r="AI9" s="755"/>
    </row>
    <row r="10" spans="1:40" s="756" customFormat="1" ht="11.25" customHeight="1">
      <c r="B10" s="755"/>
      <c r="C10" s="762"/>
      <c r="D10" s="757"/>
      <c r="E10" s="762"/>
      <c r="M10" s="6387"/>
      <c r="N10" s="6387"/>
      <c r="O10" s="6387"/>
      <c r="P10" s="6387"/>
      <c r="Q10" s="6387"/>
      <c r="R10" s="6387"/>
      <c r="S10" s="6387"/>
      <c r="T10" s="6387"/>
      <c r="U10" s="6387"/>
      <c r="V10" s="6387"/>
      <c r="W10" s="6387"/>
      <c r="X10" s="6387"/>
      <c r="Y10" s="6387"/>
      <c r="Z10" s="6387"/>
      <c r="AA10" s="6387"/>
      <c r="AB10" s="6387"/>
      <c r="AC10" s="6387"/>
      <c r="AD10" s="6387"/>
      <c r="AE10" s="6387"/>
      <c r="AF10" s="6387"/>
      <c r="AG10" s="6387"/>
      <c r="AH10" s="6387"/>
      <c r="AI10" s="755"/>
    </row>
    <row r="11" spans="1:40" s="756" customFormat="1" ht="11.25" customHeight="1">
      <c r="B11" s="755"/>
      <c r="C11" s="762" t="s">
        <v>871</v>
      </c>
      <c r="D11" s="757" t="s">
        <v>872</v>
      </c>
      <c r="E11" s="762"/>
      <c r="L11" s="756" t="s">
        <v>868</v>
      </c>
      <c r="M11" s="6388"/>
      <c r="N11" s="6388"/>
      <c r="O11" s="6388"/>
      <c r="P11" s="6388"/>
      <c r="Q11" s="6388"/>
      <c r="R11" s="6388"/>
      <c r="S11" s="6388"/>
      <c r="T11" s="6388"/>
      <c r="U11" s="6388"/>
      <c r="V11" s="6388"/>
      <c r="W11" s="6388"/>
      <c r="X11" s="6388"/>
      <c r="Y11" s="6388"/>
      <c r="Z11" s="6388"/>
      <c r="AA11" s="6388"/>
      <c r="AB11" s="6388"/>
      <c r="AC11" s="6388"/>
      <c r="AD11" s="6388"/>
      <c r="AE11" s="6388"/>
      <c r="AF11" s="6388"/>
      <c r="AG11" s="6388"/>
      <c r="AH11" s="6388"/>
      <c r="AI11" s="755"/>
    </row>
    <row r="12" spans="1:40" s="756" customFormat="1" ht="11.25" customHeight="1">
      <c r="B12" s="755"/>
      <c r="C12" s="762"/>
      <c r="D12" s="757"/>
      <c r="E12" s="762"/>
      <c r="M12" s="6387"/>
      <c r="N12" s="6387"/>
      <c r="O12" s="6387"/>
      <c r="P12" s="6387"/>
      <c r="Q12" s="6387"/>
      <c r="R12" s="6387"/>
      <c r="S12" s="6387"/>
      <c r="T12" s="6387"/>
      <c r="U12" s="6387"/>
      <c r="V12" s="6387"/>
      <c r="W12" s="6387"/>
      <c r="X12" s="6387"/>
      <c r="Y12" s="6387"/>
      <c r="Z12" s="6387"/>
      <c r="AA12" s="6387"/>
      <c r="AB12" s="6387"/>
      <c r="AC12" s="6387"/>
      <c r="AD12" s="6387"/>
      <c r="AE12" s="6387"/>
      <c r="AF12" s="6387"/>
      <c r="AG12" s="6387"/>
      <c r="AH12" s="6387"/>
      <c r="AI12" s="755"/>
    </row>
    <row r="13" spans="1:40" s="756" customFormat="1" ht="11.25" customHeight="1">
      <c r="B13" s="755"/>
      <c r="C13" s="762" t="s">
        <v>873</v>
      </c>
      <c r="D13" s="757" t="s">
        <v>874</v>
      </c>
      <c r="E13" s="762"/>
      <c r="L13" s="756" t="s">
        <v>868</v>
      </c>
      <c r="M13" s="6388"/>
      <c r="N13" s="6388"/>
      <c r="O13" s="6388"/>
      <c r="P13" s="6388"/>
      <c r="Q13" s="6388"/>
      <c r="R13" s="6388"/>
      <c r="S13" s="6388"/>
      <c r="T13" s="6388"/>
      <c r="U13" s="6388"/>
      <c r="V13" s="6388"/>
      <c r="W13" s="6388"/>
      <c r="X13" s="6388"/>
      <c r="Y13" s="6388"/>
      <c r="Z13" s="6388"/>
      <c r="AA13" s="6388"/>
      <c r="AB13" s="6388"/>
      <c r="AC13" s="6388"/>
      <c r="AD13" s="6388"/>
      <c r="AE13" s="6388"/>
      <c r="AF13" s="6388"/>
      <c r="AG13" s="6388"/>
      <c r="AH13" s="6388"/>
      <c r="AI13" s="755"/>
    </row>
    <row r="14" spans="1:40" s="756" customFormat="1" ht="11.25" customHeight="1">
      <c r="B14" s="755"/>
      <c r="D14" s="755"/>
      <c r="M14" s="755"/>
      <c r="N14" s="755"/>
      <c r="O14" s="755"/>
      <c r="P14" s="755"/>
      <c r="Q14" s="755"/>
      <c r="R14" s="755"/>
      <c r="S14" s="755"/>
      <c r="T14" s="755"/>
      <c r="U14" s="755"/>
      <c r="V14" s="755"/>
      <c r="W14" s="755"/>
      <c r="X14" s="755"/>
      <c r="Y14" s="755"/>
      <c r="Z14" s="755"/>
      <c r="AA14" s="755"/>
      <c r="AB14" s="755"/>
      <c r="AC14" s="755"/>
      <c r="AD14" s="755"/>
      <c r="AE14" s="755"/>
      <c r="AF14" s="755"/>
      <c r="AG14" s="755"/>
      <c r="AH14" s="755"/>
      <c r="AI14" s="755"/>
    </row>
    <row r="15" spans="1:40" s="756" customFormat="1" ht="11.25" customHeight="1" thickBot="1">
      <c r="B15" s="755"/>
      <c r="D15" s="755"/>
      <c r="M15" s="1528"/>
      <c r="N15" s="1528"/>
      <c r="O15" s="1528"/>
      <c r="P15" s="1528"/>
      <c r="Q15" s="1528"/>
      <c r="R15" s="1528"/>
      <c r="S15" s="1528"/>
      <c r="T15" s="1528"/>
      <c r="U15" s="1528"/>
      <c r="V15" s="1528"/>
      <c r="W15" s="1528"/>
      <c r="X15" s="1528"/>
      <c r="Y15" s="1528"/>
      <c r="Z15" s="1528"/>
      <c r="AA15" s="1528"/>
      <c r="AB15" s="1528"/>
      <c r="AC15" s="1528"/>
      <c r="AD15" s="1528"/>
      <c r="AE15" s="1528"/>
      <c r="AF15" s="1528"/>
      <c r="AG15" s="1528"/>
      <c r="AH15" s="1528"/>
      <c r="AI15" s="1528"/>
      <c r="AJ15" s="1528"/>
    </row>
    <row r="16" spans="1:40" s="756" customFormat="1" ht="22.5" customHeight="1">
      <c r="A16" s="758"/>
      <c r="B16" s="759" t="s">
        <v>875</v>
      </c>
      <c r="C16" s="760"/>
      <c r="D16" s="760"/>
      <c r="E16" s="760"/>
      <c r="F16" s="760"/>
      <c r="G16" s="760"/>
      <c r="H16" s="760"/>
      <c r="I16" s="760"/>
      <c r="J16" s="760"/>
      <c r="K16" s="760"/>
      <c r="L16" s="761"/>
    </row>
    <row r="17" spans="1:36" s="756" customFormat="1" ht="11.25" customHeight="1">
      <c r="B17" s="257"/>
    </row>
    <row r="18" spans="1:36" s="756" customFormat="1" ht="11.25" customHeight="1">
      <c r="B18" s="257"/>
      <c r="C18" s="762"/>
      <c r="D18" s="762"/>
      <c r="E18" s="762"/>
      <c r="F18" s="762"/>
      <c r="G18" s="762"/>
      <c r="H18" s="762"/>
      <c r="I18" s="762"/>
      <c r="J18" s="762"/>
      <c r="K18" s="762"/>
      <c r="L18" s="762"/>
      <c r="M18" s="6375" t="s">
        <v>876</v>
      </c>
      <c r="N18" s="6375"/>
      <c r="O18" s="6375"/>
      <c r="P18" s="6375"/>
      <c r="Q18" s="6375"/>
      <c r="R18" s="6375"/>
      <c r="S18" s="6375"/>
      <c r="T18" s="762"/>
      <c r="U18" s="6375" t="s">
        <v>877</v>
      </c>
      <c r="V18" s="6375"/>
      <c r="W18" s="6375"/>
      <c r="X18" s="757"/>
      <c r="Y18" s="757"/>
      <c r="Z18" s="762"/>
      <c r="AA18" s="6375" t="s">
        <v>878</v>
      </c>
      <c r="AB18" s="6375"/>
      <c r="AC18" s="6375"/>
      <c r="AD18" s="6375"/>
      <c r="AE18" s="6375"/>
      <c r="AF18" s="6375"/>
      <c r="AG18" s="6375"/>
      <c r="AH18" s="6375"/>
      <c r="AI18" s="755"/>
    </row>
    <row r="19" spans="1:36" s="756" customFormat="1" ht="11.25" customHeight="1">
      <c r="B19" s="257"/>
      <c r="C19" s="762"/>
      <c r="D19" s="762"/>
      <c r="E19" s="762"/>
      <c r="F19" s="762"/>
      <c r="G19" s="762"/>
      <c r="H19" s="762"/>
      <c r="I19" s="762"/>
      <c r="J19" s="762"/>
      <c r="K19" s="762"/>
      <c r="L19" s="762"/>
      <c r="M19" s="6373"/>
      <c r="N19" s="6373"/>
      <c r="O19" s="6373"/>
      <c r="P19" s="6373"/>
      <c r="Q19" s="6373"/>
      <c r="R19" s="6373"/>
      <c r="S19" s="6373"/>
      <c r="T19" s="762"/>
      <c r="U19" s="6373"/>
      <c r="V19" s="6373"/>
      <c r="W19" s="6373"/>
      <c r="X19" s="6373"/>
      <c r="Y19" s="762"/>
      <c r="Z19" s="762"/>
      <c r="AA19" s="6373"/>
      <c r="AB19" s="6373"/>
      <c r="AC19" s="6373"/>
      <c r="AD19" s="6373"/>
      <c r="AE19" s="6373"/>
      <c r="AF19" s="6373"/>
      <c r="AG19" s="6373"/>
      <c r="AH19" s="6373"/>
    </row>
    <row r="20" spans="1:36" s="756" customFormat="1" ht="11.25" customHeight="1">
      <c r="B20" s="755"/>
      <c r="C20" s="762" t="s">
        <v>866</v>
      </c>
      <c r="D20" s="757" t="s">
        <v>879</v>
      </c>
      <c r="E20" s="762"/>
      <c r="F20" s="762"/>
      <c r="G20" s="762"/>
      <c r="H20" s="762"/>
      <c r="I20" s="762"/>
      <c r="J20" s="762"/>
      <c r="K20" s="762"/>
      <c r="L20" s="762" t="s">
        <v>868</v>
      </c>
      <c r="M20" s="6374"/>
      <c r="N20" s="6374"/>
      <c r="O20" s="6374"/>
      <c r="P20" s="6374"/>
      <c r="Q20" s="6374"/>
      <c r="R20" s="6374"/>
      <c r="S20" s="6374"/>
      <c r="T20" s="757"/>
      <c r="U20" s="6374"/>
      <c r="V20" s="6374"/>
      <c r="W20" s="6374"/>
      <c r="X20" s="6374"/>
      <c r="Y20" s="757"/>
      <c r="Z20" s="757"/>
      <c r="AA20" s="6374"/>
      <c r="AB20" s="6374"/>
      <c r="AC20" s="6374"/>
      <c r="AD20" s="6374"/>
      <c r="AE20" s="6374"/>
      <c r="AF20" s="6374"/>
      <c r="AG20" s="6374"/>
      <c r="AH20" s="6374"/>
      <c r="AI20" s="755"/>
    </row>
    <row r="21" spans="1:36" s="756" customFormat="1" ht="11.25" customHeight="1">
      <c r="B21" s="755"/>
      <c r="C21" s="762"/>
      <c r="D21" s="757"/>
      <c r="E21" s="762"/>
      <c r="F21" s="762"/>
      <c r="G21" s="762"/>
      <c r="H21" s="762"/>
      <c r="I21" s="762"/>
      <c r="J21" s="762"/>
      <c r="K21" s="762"/>
      <c r="L21" s="762"/>
      <c r="M21" s="6371"/>
      <c r="N21" s="6371"/>
      <c r="O21" s="6371"/>
      <c r="P21" s="6371"/>
      <c r="Q21" s="6371"/>
      <c r="R21" s="6371"/>
      <c r="S21" s="6371"/>
      <c r="T21" s="757"/>
      <c r="U21" s="6371"/>
      <c r="V21" s="6371"/>
      <c r="W21" s="6371"/>
      <c r="X21" s="6371"/>
      <c r="Y21" s="757"/>
      <c r="Z21" s="757"/>
      <c r="AA21" s="6371"/>
      <c r="AB21" s="6371"/>
      <c r="AC21" s="6371"/>
      <c r="AD21" s="6371"/>
      <c r="AE21" s="6371"/>
      <c r="AF21" s="6371"/>
      <c r="AG21" s="6371"/>
      <c r="AH21" s="6371"/>
      <c r="AI21" s="755"/>
    </row>
    <row r="22" spans="1:36" s="756" customFormat="1" ht="11.25" customHeight="1">
      <c r="B22" s="755"/>
      <c r="C22" s="762" t="s">
        <v>869</v>
      </c>
      <c r="D22" s="757" t="s">
        <v>880</v>
      </c>
      <c r="E22" s="762"/>
      <c r="F22" s="762"/>
      <c r="G22" s="762"/>
      <c r="H22" s="762"/>
      <c r="I22" s="762"/>
      <c r="J22" s="762"/>
      <c r="K22" s="762"/>
      <c r="L22" s="762" t="s">
        <v>868</v>
      </c>
      <c r="M22" s="6372"/>
      <c r="N22" s="6372"/>
      <c r="O22" s="6372"/>
      <c r="P22" s="6372"/>
      <c r="Q22" s="6372"/>
      <c r="R22" s="6372"/>
      <c r="S22" s="6372"/>
      <c r="T22" s="757"/>
      <c r="U22" s="6372"/>
      <c r="V22" s="6372"/>
      <c r="W22" s="6372"/>
      <c r="X22" s="6372"/>
      <c r="Y22" s="757"/>
      <c r="Z22" s="757"/>
      <c r="AA22" s="6372"/>
      <c r="AB22" s="6372"/>
      <c r="AC22" s="6372"/>
      <c r="AD22" s="6372"/>
      <c r="AE22" s="6372"/>
      <c r="AF22" s="6372"/>
      <c r="AG22" s="6372"/>
      <c r="AH22" s="6372"/>
      <c r="AI22" s="755"/>
    </row>
    <row r="23" spans="1:36" s="756" customFormat="1" ht="11.25" customHeight="1">
      <c r="B23" s="755"/>
      <c r="C23" s="762"/>
      <c r="D23" s="757"/>
      <c r="E23" s="762"/>
      <c r="F23" s="762"/>
      <c r="G23" s="762"/>
      <c r="H23" s="762"/>
      <c r="I23" s="762"/>
      <c r="J23" s="762"/>
      <c r="K23" s="762"/>
      <c r="L23" s="762"/>
      <c r="M23" s="6371"/>
      <c r="N23" s="6371"/>
      <c r="O23" s="6371"/>
      <c r="P23" s="6371"/>
      <c r="Q23" s="6371"/>
      <c r="R23" s="6371"/>
      <c r="S23" s="6371"/>
      <c r="T23" s="757"/>
      <c r="U23" s="6371"/>
      <c r="V23" s="6371"/>
      <c r="W23" s="6371"/>
      <c r="X23" s="6371"/>
      <c r="Y23" s="757"/>
      <c r="Z23" s="757"/>
      <c r="AA23" s="6371"/>
      <c r="AB23" s="6371"/>
      <c r="AC23" s="6371"/>
      <c r="AD23" s="6371"/>
      <c r="AE23" s="6371"/>
      <c r="AF23" s="6371"/>
      <c r="AG23" s="6371"/>
      <c r="AH23" s="6371"/>
      <c r="AI23" s="755"/>
    </row>
    <row r="24" spans="1:36" s="756" customFormat="1" ht="11.25" customHeight="1">
      <c r="B24" s="755"/>
      <c r="C24" s="762" t="s">
        <v>871</v>
      </c>
      <c r="D24" s="757" t="s">
        <v>881</v>
      </c>
      <c r="E24" s="762"/>
      <c r="F24" s="762"/>
      <c r="G24" s="762"/>
      <c r="H24" s="762"/>
      <c r="I24" s="762"/>
      <c r="J24" s="762"/>
      <c r="K24" s="762"/>
      <c r="L24" s="762" t="s">
        <v>868</v>
      </c>
      <c r="M24" s="6372"/>
      <c r="N24" s="6372"/>
      <c r="O24" s="6372"/>
      <c r="P24" s="6372"/>
      <c r="Q24" s="6372"/>
      <c r="R24" s="6372"/>
      <c r="S24" s="6372"/>
      <c r="T24" s="757"/>
      <c r="U24" s="6372"/>
      <c r="V24" s="6372"/>
      <c r="W24" s="6372"/>
      <c r="X24" s="6372"/>
      <c r="Y24" s="757"/>
      <c r="Z24" s="757"/>
      <c r="AA24" s="6372"/>
      <c r="AB24" s="6372"/>
      <c r="AC24" s="6372"/>
      <c r="AD24" s="6372"/>
      <c r="AE24" s="6372"/>
      <c r="AF24" s="6372"/>
      <c r="AG24" s="6372"/>
      <c r="AH24" s="6372"/>
      <c r="AI24" s="755"/>
    </row>
    <row r="25" spans="1:36" s="756" customFormat="1" ht="11.25" customHeight="1">
      <c r="B25" s="755"/>
      <c r="C25" s="762"/>
      <c r="D25" s="757"/>
      <c r="E25" s="762"/>
      <c r="F25" s="762"/>
      <c r="G25" s="762"/>
      <c r="H25" s="762"/>
      <c r="I25" s="762"/>
      <c r="J25" s="762"/>
      <c r="K25" s="762"/>
      <c r="L25" s="762"/>
      <c r="M25" s="6371"/>
      <c r="N25" s="6371"/>
      <c r="O25" s="6371"/>
      <c r="P25" s="6371"/>
      <c r="Q25" s="6371"/>
      <c r="R25" s="6371"/>
      <c r="S25" s="6371"/>
      <c r="T25" s="757"/>
      <c r="U25" s="6371"/>
      <c r="V25" s="6371"/>
      <c r="W25" s="6371"/>
      <c r="X25" s="6371"/>
      <c r="Y25" s="757"/>
      <c r="Z25" s="757"/>
      <c r="AA25" s="6371"/>
      <c r="AB25" s="6371"/>
      <c r="AC25" s="6371"/>
      <c r="AD25" s="6371"/>
      <c r="AE25" s="6371"/>
      <c r="AF25" s="6371"/>
      <c r="AG25" s="6371"/>
      <c r="AH25" s="6371"/>
      <c r="AI25" s="755"/>
    </row>
    <row r="26" spans="1:36" s="756" customFormat="1" ht="11.25" customHeight="1">
      <c r="B26" s="755"/>
      <c r="C26" s="762" t="s">
        <v>873</v>
      </c>
      <c r="D26" s="757" t="s">
        <v>882</v>
      </c>
      <c r="E26" s="762"/>
      <c r="F26" s="762"/>
      <c r="G26" s="762"/>
      <c r="H26" s="762"/>
      <c r="I26" s="762"/>
      <c r="J26" s="762"/>
      <c r="K26" s="762"/>
      <c r="L26" s="762" t="s">
        <v>868</v>
      </c>
      <c r="M26" s="6372"/>
      <c r="N26" s="6372"/>
      <c r="O26" s="6372"/>
      <c r="P26" s="6372"/>
      <c r="Q26" s="6372"/>
      <c r="R26" s="6372"/>
      <c r="S26" s="6372"/>
      <c r="T26" s="757"/>
      <c r="U26" s="6372"/>
      <c r="V26" s="6372"/>
      <c r="W26" s="6372"/>
      <c r="X26" s="6372"/>
      <c r="Y26" s="757"/>
      <c r="Z26" s="757"/>
      <c r="AA26" s="6372"/>
      <c r="AB26" s="6372"/>
      <c r="AC26" s="6372"/>
      <c r="AD26" s="6372"/>
      <c r="AE26" s="6372"/>
      <c r="AF26" s="6372"/>
      <c r="AG26" s="6372"/>
      <c r="AH26" s="6372"/>
      <c r="AI26" s="755"/>
    </row>
    <row r="27" spans="1:36" s="756" customFormat="1" ht="11.25" customHeight="1">
      <c r="B27" s="755"/>
      <c r="C27" s="762"/>
      <c r="D27" s="757"/>
      <c r="E27" s="762"/>
      <c r="F27" s="762"/>
      <c r="G27" s="762"/>
      <c r="H27" s="762"/>
      <c r="I27" s="762"/>
      <c r="J27" s="762"/>
      <c r="K27" s="762"/>
      <c r="L27" s="762"/>
      <c r="M27" s="6371"/>
      <c r="N27" s="6371"/>
      <c r="O27" s="6371"/>
      <c r="P27" s="6371"/>
      <c r="Q27" s="6371"/>
      <c r="R27" s="6371"/>
      <c r="S27" s="6371"/>
      <c r="T27" s="757"/>
      <c r="U27" s="6371"/>
      <c r="V27" s="6371"/>
      <c r="W27" s="6371"/>
      <c r="X27" s="6371"/>
      <c r="Y27" s="757"/>
      <c r="Z27" s="757"/>
      <c r="AA27" s="6371"/>
      <c r="AB27" s="6371"/>
      <c r="AC27" s="6371"/>
      <c r="AD27" s="6371"/>
      <c r="AE27" s="6371"/>
      <c r="AF27" s="6371"/>
      <c r="AG27" s="6371"/>
      <c r="AH27" s="6371"/>
      <c r="AI27" s="755"/>
    </row>
    <row r="28" spans="1:36" s="756" customFormat="1" ht="11.25" customHeight="1">
      <c r="B28" s="755"/>
      <c r="C28" s="762" t="s">
        <v>883</v>
      </c>
      <c r="D28" s="757" t="s">
        <v>884</v>
      </c>
      <c r="E28" s="762"/>
      <c r="F28" s="762"/>
      <c r="G28" s="762"/>
      <c r="H28" s="762"/>
      <c r="I28" s="762"/>
      <c r="J28" s="762"/>
      <c r="K28" s="762"/>
      <c r="L28" s="757" t="s">
        <v>868</v>
      </c>
      <c r="M28" s="6372"/>
      <c r="N28" s="6372"/>
      <c r="O28" s="6372"/>
      <c r="P28" s="6372"/>
      <c r="Q28" s="6372"/>
      <c r="R28" s="6372"/>
      <c r="S28" s="6372"/>
      <c r="T28" s="757"/>
      <c r="U28" s="6372"/>
      <c r="V28" s="6372"/>
      <c r="W28" s="6372"/>
      <c r="X28" s="6372"/>
      <c r="Y28" s="757"/>
      <c r="Z28" s="757"/>
      <c r="AA28" s="6372"/>
      <c r="AB28" s="6372"/>
      <c r="AC28" s="6372"/>
      <c r="AD28" s="6372"/>
      <c r="AE28" s="6372"/>
      <c r="AF28" s="6372"/>
      <c r="AG28" s="6372"/>
      <c r="AH28" s="6372"/>
      <c r="AI28" s="755"/>
    </row>
    <row r="29" spans="1:36" s="756" customFormat="1" ht="11.25" customHeight="1">
      <c r="B29" s="755"/>
      <c r="C29" s="762"/>
      <c r="D29" s="757"/>
      <c r="E29" s="762"/>
      <c r="F29" s="762"/>
      <c r="G29" s="762"/>
      <c r="H29" s="762"/>
      <c r="I29" s="762"/>
      <c r="J29" s="762"/>
      <c r="K29" s="762"/>
      <c r="L29" s="762"/>
      <c r="M29" s="757"/>
      <c r="N29" s="757"/>
      <c r="O29" s="757"/>
      <c r="P29" s="757"/>
      <c r="Q29" s="757"/>
      <c r="R29" s="757"/>
      <c r="S29" s="757"/>
      <c r="T29" s="757"/>
      <c r="U29" s="757"/>
      <c r="V29" s="757"/>
      <c r="W29" s="757"/>
      <c r="X29" s="757"/>
      <c r="Y29" s="757"/>
      <c r="Z29" s="757"/>
      <c r="AA29" s="757"/>
      <c r="AB29" s="757"/>
      <c r="AC29" s="757"/>
      <c r="AD29" s="757"/>
      <c r="AE29" s="757"/>
      <c r="AF29" s="757"/>
      <c r="AG29" s="757"/>
      <c r="AH29" s="757"/>
      <c r="AI29" s="755"/>
    </row>
    <row r="30" spans="1:36" s="756" customFormat="1" ht="11.25" customHeight="1" thickBot="1">
      <c r="B30" s="755"/>
      <c r="D30" s="755"/>
      <c r="M30" s="1528"/>
      <c r="N30" s="1528"/>
      <c r="O30" s="1528"/>
      <c r="P30" s="1528"/>
      <c r="Q30" s="1528"/>
      <c r="R30" s="1528"/>
      <c r="S30" s="1528"/>
      <c r="T30" s="1528"/>
      <c r="U30" s="1528"/>
      <c r="V30" s="1528"/>
      <c r="W30" s="1528"/>
      <c r="X30" s="1528"/>
      <c r="Y30" s="1528"/>
      <c r="Z30" s="1528"/>
      <c r="AA30" s="1528"/>
      <c r="AB30" s="1528"/>
      <c r="AC30" s="1528"/>
      <c r="AD30" s="1528"/>
      <c r="AE30" s="1528"/>
      <c r="AF30" s="1528"/>
      <c r="AG30" s="1528"/>
      <c r="AH30" s="1528"/>
      <c r="AI30" s="1528"/>
      <c r="AJ30" s="1528"/>
    </row>
    <row r="31" spans="1:36" s="756" customFormat="1" ht="22.5" customHeight="1">
      <c r="A31" s="758"/>
      <c r="B31" s="759" t="s">
        <v>885</v>
      </c>
      <c r="C31" s="760"/>
      <c r="D31" s="760"/>
      <c r="E31" s="760"/>
      <c r="F31" s="760"/>
      <c r="G31" s="760"/>
      <c r="H31" s="760"/>
      <c r="I31" s="760"/>
      <c r="J31" s="760"/>
      <c r="K31" s="760"/>
      <c r="L31" s="761"/>
    </row>
    <row r="32" spans="1:36" s="756" customFormat="1" ht="11.25" customHeight="1">
      <c r="B32" s="257"/>
    </row>
    <row r="33" spans="1:36" s="756" customFormat="1" ht="11.25" customHeight="1">
      <c r="B33" s="257"/>
      <c r="C33" s="762"/>
      <c r="D33" s="762"/>
      <c r="E33" s="762"/>
      <c r="F33" s="762"/>
      <c r="G33" s="762"/>
      <c r="H33" s="762"/>
      <c r="I33" s="762"/>
      <c r="J33" s="762"/>
      <c r="K33" s="762"/>
      <c r="L33" s="762"/>
      <c r="M33" s="6375" t="s">
        <v>876</v>
      </c>
      <c r="N33" s="6375"/>
      <c r="O33" s="6375"/>
      <c r="P33" s="6375"/>
      <c r="Q33" s="6375"/>
      <c r="R33" s="6375"/>
      <c r="S33" s="6375"/>
      <c r="T33" s="762"/>
      <c r="U33" s="6375" t="s">
        <v>877</v>
      </c>
      <c r="V33" s="6375"/>
      <c r="W33" s="6375"/>
      <c r="X33" s="6375"/>
      <c r="Y33" s="757"/>
      <c r="Z33" s="762"/>
      <c r="AA33" s="6375" t="s">
        <v>878</v>
      </c>
      <c r="AB33" s="6375"/>
      <c r="AC33" s="6375"/>
      <c r="AD33" s="6375"/>
      <c r="AE33" s="6375"/>
      <c r="AF33" s="6375"/>
      <c r="AG33" s="6375"/>
      <c r="AH33" s="6375"/>
      <c r="AI33" s="755"/>
    </row>
    <row r="34" spans="1:36" s="756" customFormat="1" ht="11.25" customHeight="1">
      <c r="B34" s="257"/>
      <c r="C34" s="762"/>
      <c r="D34" s="762"/>
      <c r="E34" s="762"/>
      <c r="F34" s="762"/>
      <c r="G34" s="762"/>
      <c r="H34" s="762"/>
      <c r="I34" s="762"/>
      <c r="J34" s="762"/>
      <c r="K34" s="762"/>
      <c r="L34" s="762"/>
      <c r="M34" s="6373"/>
      <c r="N34" s="6373"/>
      <c r="O34" s="6373"/>
      <c r="P34" s="6373"/>
      <c r="Q34" s="6373"/>
      <c r="R34" s="6373"/>
      <c r="S34" s="6373"/>
      <c r="T34" s="762"/>
      <c r="U34" s="6373"/>
      <c r="V34" s="6373"/>
      <c r="W34" s="6373"/>
      <c r="X34" s="6373"/>
      <c r="Y34" s="762"/>
      <c r="Z34" s="762"/>
      <c r="AA34" s="6373"/>
      <c r="AB34" s="6373"/>
      <c r="AC34" s="6373"/>
      <c r="AD34" s="6373"/>
      <c r="AE34" s="6373"/>
      <c r="AF34" s="6373"/>
      <c r="AG34" s="6373"/>
      <c r="AH34" s="6373"/>
    </row>
    <row r="35" spans="1:36" s="756" customFormat="1" ht="11.25" customHeight="1">
      <c r="B35" s="755"/>
      <c r="C35" s="762" t="s">
        <v>866</v>
      </c>
      <c r="D35" s="6377"/>
      <c r="E35" s="6379" t="s">
        <v>886</v>
      </c>
      <c r="F35" s="6100"/>
      <c r="G35" s="762"/>
      <c r="H35" s="6377"/>
      <c r="I35" s="6380" t="s">
        <v>887</v>
      </c>
      <c r="J35" s="6381"/>
      <c r="K35" s="6381"/>
      <c r="L35" s="763"/>
      <c r="M35" s="6374"/>
      <c r="N35" s="6374"/>
      <c r="O35" s="6374"/>
      <c r="P35" s="6374"/>
      <c r="Q35" s="6374"/>
      <c r="R35" s="6374"/>
      <c r="S35" s="6374"/>
      <c r="T35" s="762"/>
      <c r="U35" s="6374"/>
      <c r="V35" s="6374"/>
      <c r="W35" s="6374"/>
      <c r="X35" s="6374"/>
      <c r="Y35" s="762"/>
      <c r="Z35" s="762"/>
      <c r="AA35" s="6374"/>
      <c r="AB35" s="6374"/>
      <c r="AC35" s="6374"/>
      <c r="AD35" s="6374"/>
      <c r="AE35" s="6374"/>
      <c r="AF35" s="6374"/>
      <c r="AG35" s="6374"/>
      <c r="AH35" s="6374"/>
    </row>
    <row r="36" spans="1:36" s="756" customFormat="1" ht="11.25" customHeight="1">
      <c r="B36" s="755"/>
      <c r="C36" s="762"/>
      <c r="D36" s="6378"/>
      <c r="E36" s="6379"/>
      <c r="F36" s="6100"/>
      <c r="G36" s="762"/>
      <c r="H36" s="6378"/>
      <c r="I36" s="6380"/>
      <c r="J36" s="6381"/>
      <c r="K36" s="6381"/>
      <c r="L36" s="764"/>
      <c r="M36" s="762"/>
      <c r="N36" s="762"/>
      <c r="O36" s="762"/>
      <c r="P36" s="762"/>
      <c r="Q36" s="762"/>
      <c r="R36" s="762"/>
      <c r="S36" s="762"/>
      <c r="T36" s="762"/>
      <c r="U36" s="762"/>
      <c r="V36" s="762"/>
      <c r="W36" s="762"/>
      <c r="X36" s="762"/>
      <c r="Y36" s="762"/>
      <c r="Z36" s="762"/>
      <c r="AA36" s="762"/>
      <c r="AB36" s="762"/>
      <c r="AC36" s="762"/>
      <c r="AD36" s="762"/>
      <c r="AE36" s="762"/>
      <c r="AF36" s="762"/>
      <c r="AG36" s="762"/>
      <c r="AH36" s="762"/>
    </row>
    <row r="37" spans="1:36" s="756" customFormat="1" ht="11.25" customHeight="1">
      <c r="B37" s="755"/>
      <c r="C37" s="762"/>
      <c r="D37" s="757"/>
      <c r="E37" s="762"/>
      <c r="F37" s="762"/>
      <c r="G37" s="762"/>
      <c r="H37" s="762"/>
      <c r="I37" s="762"/>
      <c r="J37" s="762"/>
      <c r="K37" s="762"/>
      <c r="L37" s="762"/>
      <c r="M37" s="6373"/>
      <c r="N37" s="6373"/>
      <c r="O37" s="6373"/>
      <c r="P37" s="6373"/>
      <c r="Q37" s="6373"/>
      <c r="R37" s="6373"/>
      <c r="S37" s="6373"/>
      <c r="T37" s="6373"/>
      <c r="U37" s="6373"/>
      <c r="V37" s="6373"/>
      <c r="W37" s="6373"/>
      <c r="X37" s="6373"/>
      <c r="Y37" s="6373"/>
      <c r="Z37" s="6373"/>
      <c r="AA37" s="6373"/>
      <c r="AB37" s="6373"/>
      <c r="AC37" s="6373"/>
      <c r="AD37" s="6373"/>
      <c r="AE37" s="6373"/>
      <c r="AF37" s="6373"/>
      <c r="AG37" s="6373"/>
      <c r="AH37" s="6373"/>
    </row>
    <row r="38" spans="1:36" s="756" customFormat="1" ht="11.25" customHeight="1">
      <c r="B38" s="755"/>
      <c r="C38" s="762" t="s">
        <v>869</v>
      </c>
      <c r="D38" s="757" t="s">
        <v>888</v>
      </c>
      <c r="E38" s="762"/>
      <c r="F38" s="762"/>
      <c r="G38" s="762"/>
      <c r="H38" s="762"/>
      <c r="I38" s="762"/>
      <c r="J38" s="762"/>
      <c r="K38" s="762"/>
      <c r="L38" s="762" t="s">
        <v>868</v>
      </c>
      <c r="M38" s="6374"/>
      <c r="N38" s="6374"/>
      <c r="O38" s="6374"/>
      <c r="P38" s="6374"/>
      <c r="Q38" s="6374"/>
      <c r="R38" s="6374"/>
      <c r="S38" s="6374"/>
      <c r="T38" s="6374"/>
      <c r="U38" s="6374"/>
      <c r="V38" s="6374"/>
      <c r="W38" s="6374"/>
      <c r="X38" s="6374"/>
      <c r="Y38" s="6374"/>
      <c r="Z38" s="6374"/>
      <c r="AA38" s="6374"/>
      <c r="AB38" s="6374"/>
      <c r="AC38" s="6374"/>
      <c r="AD38" s="6374"/>
      <c r="AE38" s="6374"/>
      <c r="AF38" s="6374"/>
      <c r="AG38" s="6374"/>
      <c r="AH38" s="6374"/>
    </row>
    <row r="39" spans="1:36" s="756" customFormat="1" ht="22.5" customHeight="1">
      <c r="B39" s="755"/>
      <c r="C39" s="762"/>
      <c r="D39" s="757"/>
      <c r="E39" s="762"/>
      <c r="F39" s="762"/>
      <c r="G39" s="762"/>
      <c r="H39" s="762"/>
      <c r="I39" s="762"/>
      <c r="J39" s="762"/>
      <c r="K39" s="762"/>
      <c r="L39" s="762"/>
      <c r="M39" s="6382"/>
      <c r="N39" s="6382"/>
      <c r="O39" s="6382"/>
      <c r="P39" s="6382"/>
      <c r="Q39" s="6382"/>
      <c r="R39" s="6382"/>
      <c r="S39" s="6382"/>
      <c r="T39" s="6382"/>
      <c r="U39" s="6382"/>
      <c r="V39" s="6382"/>
      <c r="W39" s="6382"/>
      <c r="X39" s="6382"/>
      <c r="Y39" s="6382"/>
      <c r="Z39" s="6382"/>
      <c r="AA39" s="6382"/>
      <c r="AB39" s="6382"/>
      <c r="AC39" s="6382"/>
      <c r="AD39" s="6382"/>
      <c r="AE39" s="6382"/>
      <c r="AF39" s="6382"/>
      <c r="AG39" s="6382"/>
      <c r="AH39" s="6382"/>
    </row>
    <row r="40" spans="1:36" s="756" customFormat="1" ht="22.5" customHeight="1">
      <c r="B40" s="755"/>
      <c r="C40" s="762"/>
      <c r="D40" s="757"/>
      <c r="E40" s="762"/>
      <c r="F40" s="762"/>
      <c r="G40" s="762"/>
      <c r="H40" s="762"/>
      <c r="I40" s="762"/>
      <c r="J40" s="762"/>
      <c r="K40" s="762"/>
      <c r="L40" s="762"/>
      <c r="M40" s="6382"/>
      <c r="N40" s="6382"/>
      <c r="O40" s="6382"/>
      <c r="P40" s="6382"/>
      <c r="Q40" s="6382"/>
      <c r="R40" s="6382"/>
      <c r="S40" s="6382"/>
      <c r="T40" s="6382"/>
      <c r="U40" s="6382"/>
      <c r="V40" s="6382"/>
      <c r="W40" s="6382"/>
      <c r="X40" s="6382"/>
      <c r="Y40" s="6382"/>
      <c r="Z40" s="6382"/>
      <c r="AA40" s="6382"/>
      <c r="AB40" s="6382"/>
      <c r="AC40" s="6382"/>
      <c r="AD40" s="6382"/>
      <c r="AE40" s="6382"/>
      <c r="AF40" s="6382"/>
      <c r="AG40" s="6382"/>
      <c r="AH40" s="6382"/>
    </row>
    <row r="41" spans="1:36" s="756" customFormat="1" ht="22.5" customHeight="1">
      <c r="B41" s="755"/>
      <c r="D41" s="755"/>
      <c r="M41" s="6383"/>
      <c r="N41" s="6383"/>
      <c r="O41" s="6383"/>
      <c r="P41" s="6383"/>
      <c r="Q41" s="6383"/>
      <c r="R41" s="6383"/>
      <c r="S41" s="6383"/>
      <c r="T41" s="6383"/>
      <c r="U41" s="6383"/>
      <c r="V41" s="6383"/>
      <c r="W41" s="6383"/>
      <c r="X41" s="6383"/>
      <c r="Y41" s="6383"/>
      <c r="Z41" s="6383"/>
      <c r="AA41" s="6383"/>
      <c r="AB41" s="6383"/>
      <c r="AC41" s="6383"/>
      <c r="AD41" s="6383"/>
      <c r="AE41" s="6383"/>
      <c r="AF41" s="6383"/>
      <c r="AG41" s="6383"/>
      <c r="AH41" s="6383"/>
    </row>
    <row r="42" spans="1:36" s="756" customFormat="1" ht="22.5" customHeight="1">
      <c r="B42" s="755"/>
      <c r="D42" s="755"/>
      <c r="M42" s="6383"/>
      <c r="N42" s="6383"/>
      <c r="O42" s="6383"/>
      <c r="P42" s="6383"/>
      <c r="Q42" s="6383"/>
      <c r="R42" s="6383"/>
      <c r="S42" s="6383"/>
      <c r="T42" s="6383"/>
      <c r="U42" s="6383"/>
      <c r="V42" s="6383"/>
      <c r="W42" s="6383"/>
      <c r="X42" s="6383"/>
      <c r="Y42" s="6383"/>
      <c r="Z42" s="6383"/>
      <c r="AA42" s="6383"/>
      <c r="AB42" s="6383"/>
      <c r="AC42" s="6383"/>
      <c r="AD42" s="6383"/>
      <c r="AE42" s="6383"/>
      <c r="AF42" s="6383"/>
      <c r="AG42" s="6383"/>
      <c r="AH42" s="6383"/>
    </row>
    <row r="43" spans="1:36" s="756" customFormat="1" ht="11.25" customHeight="1">
      <c r="B43" s="755"/>
      <c r="D43" s="755"/>
    </row>
    <row r="44" spans="1:36" s="756" customFormat="1" ht="11.25" customHeight="1" thickBot="1">
      <c r="B44" s="755"/>
      <c r="D44" s="755"/>
      <c r="M44" s="1528"/>
      <c r="N44" s="1528"/>
      <c r="O44" s="1528"/>
      <c r="P44" s="1528"/>
      <c r="Q44" s="1528"/>
      <c r="R44" s="1528"/>
      <c r="S44" s="1528"/>
      <c r="T44" s="1528"/>
      <c r="U44" s="1528"/>
      <c r="V44" s="1528"/>
      <c r="W44" s="1528"/>
      <c r="X44" s="1528"/>
      <c r="Y44" s="1528"/>
      <c r="Z44" s="1528"/>
      <c r="AA44" s="1528"/>
      <c r="AB44" s="1528"/>
      <c r="AC44" s="1528"/>
      <c r="AD44" s="1528"/>
      <c r="AE44" s="1528"/>
      <c r="AF44" s="1528"/>
      <c r="AG44" s="1528"/>
      <c r="AH44" s="1528"/>
      <c r="AI44" s="1528"/>
      <c r="AJ44" s="1528"/>
    </row>
    <row r="45" spans="1:36" s="756" customFormat="1" ht="22.5" customHeight="1">
      <c r="A45" s="758"/>
      <c r="B45" s="765" t="s">
        <v>889</v>
      </c>
      <c r="C45" s="760"/>
      <c r="D45" s="760"/>
      <c r="E45" s="760"/>
      <c r="F45" s="760"/>
      <c r="G45" s="760"/>
      <c r="H45" s="760"/>
      <c r="I45" s="760"/>
      <c r="J45" s="760"/>
      <c r="K45" s="760"/>
      <c r="L45" s="761"/>
    </row>
    <row r="46" spans="1:36" s="756" customFormat="1" ht="11.25" customHeight="1">
      <c r="B46" s="257"/>
      <c r="C46" s="762"/>
      <c r="D46" s="762"/>
      <c r="E46" s="762"/>
      <c r="F46" s="762"/>
      <c r="G46" s="762"/>
      <c r="H46" s="762"/>
      <c r="I46" s="762"/>
      <c r="J46" s="762"/>
      <c r="K46" s="762"/>
      <c r="L46" s="762"/>
      <c r="M46" s="762"/>
      <c r="N46" s="762"/>
      <c r="O46" s="762"/>
      <c r="P46" s="762"/>
      <c r="Q46" s="762"/>
      <c r="R46" s="762"/>
      <c r="S46" s="762"/>
      <c r="T46" s="762"/>
      <c r="U46" s="762"/>
      <c r="V46" s="762"/>
      <c r="W46" s="762"/>
      <c r="X46" s="762"/>
      <c r="Y46" s="762"/>
      <c r="Z46" s="762"/>
      <c r="AA46" s="762"/>
      <c r="AB46" s="762"/>
      <c r="AC46" s="762"/>
      <c r="AD46" s="762"/>
      <c r="AE46" s="762"/>
      <c r="AF46" s="762"/>
      <c r="AG46" s="762"/>
      <c r="AH46" s="762"/>
      <c r="AI46" s="762"/>
    </row>
    <row r="47" spans="1:36" s="756" customFormat="1" ht="11.25" customHeight="1">
      <c r="B47" s="257"/>
      <c r="C47" s="762"/>
      <c r="D47" s="762"/>
      <c r="E47" s="762"/>
      <c r="F47" s="762"/>
      <c r="G47" s="762"/>
      <c r="H47" s="762"/>
      <c r="I47" s="762"/>
      <c r="J47" s="762"/>
      <c r="K47" s="762"/>
      <c r="L47" s="762"/>
      <c r="M47" s="6375" t="s">
        <v>876</v>
      </c>
      <c r="N47" s="6375"/>
      <c r="O47" s="6375"/>
      <c r="P47" s="6375"/>
      <c r="Q47" s="6375"/>
      <c r="R47" s="6375"/>
      <c r="S47" s="6375"/>
      <c r="U47" s="6375" t="s">
        <v>877</v>
      </c>
      <c r="V47" s="6375"/>
      <c r="W47" s="6375"/>
      <c r="X47" s="6375"/>
      <c r="Y47" s="757"/>
      <c r="AA47" s="6375" t="s">
        <v>878</v>
      </c>
      <c r="AB47" s="6375"/>
      <c r="AC47" s="6375"/>
      <c r="AD47" s="6375"/>
      <c r="AE47" s="6375"/>
      <c r="AF47" s="6375"/>
      <c r="AG47" s="6375"/>
      <c r="AH47" s="6375"/>
      <c r="AI47" s="757"/>
    </row>
    <row r="48" spans="1:36" s="756" customFormat="1" ht="11.25" customHeight="1">
      <c r="B48" s="257"/>
      <c r="C48" s="762"/>
      <c r="D48" s="762"/>
      <c r="E48" s="762"/>
      <c r="F48" s="762"/>
      <c r="G48" s="762"/>
      <c r="H48" s="762"/>
      <c r="I48" s="762"/>
      <c r="J48" s="762"/>
      <c r="K48" s="762"/>
      <c r="L48" s="762"/>
      <c r="M48" s="6373"/>
      <c r="N48" s="6373"/>
      <c r="O48" s="6373"/>
      <c r="P48" s="6373"/>
      <c r="Q48" s="6373"/>
      <c r="R48" s="6373"/>
      <c r="S48" s="6373"/>
      <c r="T48" s="762"/>
      <c r="U48" s="6373"/>
      <c r="V48" s="6373"/>
      <c r="W48" s="6373"/>
      <c r="X48" s="6373"/>
      <c r="Y48" s="762"/>
      <c r="Z48" s="762"/>
      <c r="AA48" s="6373"/>
      <c r="AB48" s="6373"/>
      <c r="AC48" s="6373"/>
      <c r="AD48" s="6373"/>
      <c r="AE48" s="6373"/>
      <c r="AF48" s="6373"/>
      <c r="AG48" s="6373"/>
      <c r="AH48" s="6373"/>
      <c r="AI48" s="762"/>
    </row>
    <row r="49" spans="2:35" s="756" customFormat="1" ht="11.25" customHeight="1">
      <c r="B49" s="755"/>
      <c r="C49" s="762" t="s">
        <v>866</v>
      </c>
      <c r="D49" s="757" t="s">
        <v>890</v>
      </c>
      <c r="E49" s="762"/>
      <c r="F49" s="762"/>
      <c r="G49" s="762"/>
      <c r="H49" s="762"/>
      <c r="I49" s="762"/>
      <c r="J49" s="762"/>
      <c r="K49" s="762"/>
      <c r="L49" s="762" t="s">
        <v>868</v>
      </c>
      <c r="M49" s="6374"/>
      <c r="N49" s="6374"/>
      <c r="O49" s="6374"/>
      <c r="P49" s="6374"/>
      <c r="Q49" s="6374"/>
      <c r="R49" s="6374"/>
      <c r="S49" s="6374"/>
      <c r="T49" s="757"/>
      <c r="U49" s="6374"/>
      <c r="V49" s="6374"/>
      <c r="W49" s="6374"/>
      <c r="X49" s="6374"/>
      <c r="Y49" s="757"/>
      <c r="Z49" s="757"/>
      <c r="AA49" s="6374"/>
      <c r="AB49" s="6374"/>
      <c r="AC49" s="6374"/>
      <c r="AD49" s="6374"/>
      <c r="AE49" s="6374"/>
      <c r="AF49" s="6374"/>
      <c r="AG49" s="6374"/>
      <c r="AH49" s="6374"/>
      <c r="AI49" s="757"/>
    </row>
    <row r="50" spans="2:35" s="756" customFormat="1" ht="11.25" customHeight="1">
      <c r="B50" s="755"/>
      <c r="C50" s="762"/>
      <c r="D50" s="757"/>
      <c r="E50" s="762"/>
      <c r="F50" s="762"/>
      <c r="G50" s="762"/>
      <c r="H50" s="762"/>
      <c r="I50" s="762"/>
      <c r="J50" s="762"/>
      <c r="K50" s="762"/>
      <c r="L50" s="762"/>
      <c r="M50" s="6371"/>
      <c r="N50" s="6371"/>
      <c r="O50" s="6371"/>
      <c r="P50" s="6371"/>
      <c r="Q50" s="6371"/>
      <c r="R50" s="6371"/>
      <c r="S50" s="6371"/>
      <c r="T50" s="757"/>
      <c r="U50" s="6371"/>
      <c r="V50" s="6371"/>
      <c r="W50" s="6371"/>
      <c r="X50" s="6371"/>
      <c r="Y50" s="757"/>
      <c r="Z50" s="757"/>
      <c r="AA50" s="6371"/>
      <c r="AB50" s="6371"/>
      <c r="AC50" s="6371"/>
      <c r="AD50" s="6371"/>
      <c r="AE50" s="6371"/>
      <c r="AF50" s="6371"/>
      <c r="AG50" s="6371"/>
      <c r="AH50" s="6371"/>
      <c r="AI50" s="757"/>
    </row>
    <row r="51" spans="2:35" s="756" customFormat="1" ht="11.25" customHeight="1">
      <c r="B51" s="755"/>
      <c r="C51" s="762" t="s">
        <v>869</v>
      </c>
      <c r="D51" s="757" t="s">
        <v>891</v>
      </c>
      <c r="E51" s="762"/>
      <c r="F51" s="762"/>
      <c r="G51" s="762"/>
      <c r="H51" s="762"/>
      <c r="I51" s="762"/>
      <c r="J51" s="762"/>
      <c r="K51" s="762"/>
      <c r="L51" s="762" t="s">
        <v>868</v>
      </c>
      <c r="M51" s="6372"/>
      <c r="N51" s="6372"/>
      <c r="O51" s="6372"/>
      <c r="P51" s="6372"/>
      <c r="Q51" s="6372"/>
      <c r="R51" s="6372"/>
      <c r="S51" s="6372"/>
      <c r="T51" s="757"/>
      <c r="U51" s="6372"/>
      <c r="V51" s="6372"/>
      <c r="W51" s="6372"/>
      <c r="X51" s="6372"/>
      <c r="Y51" s="757"/>
      <c r="Z51" s="757"/>
      <c r="AA51" s="6372"/>
      <c r="AB51" s="6372"/>
      <c r="AC51" s="6372"/>
      <c r="AD51" s="6372"/>
      <c r="AE51" s="6372"/>
      <c r="AF51" s="6372"/>
      <c r="AG51" s="6372"/>
      <c r="AH51" s="6372"/>
      <c r="AI51" s="757"/>
    </row>
    <row r="52" spans="2:35" s="756" customFormat="1" ht="11.25" customHeight="1">
      <c r="B52" s="755"/>
      <c r="C52" s="762"/>
      <c r="D52" s="757"/>
      <c r="E52" s="762"/>
      <c r="F52" s="762"/>
      <c r="G52" s="762"/>
      <c r="H52" s="762"/>
      <c r="I52" s="762"/>
      <c r="J52" s="762"/>
      <c r="K52" s="762"/>
      <c r="L52" s="762"/>
      <c r="M52" s="6371"/>
      <c r="N52" s="6371"/>
      <c r="O52" s="6371"/>
      <c r="P52" s="6371"/>
      <c r="Q52" s="6371"/>
      <c r="R52" s="6371"/>
      <c r="S52" s="6371"/>
      <c r="T52" s="757"/>
      <c r="U52" s="6371"/>
      <c r="V52" s="6371"/>
      <c r="W52" s="6371"/>
      <c r="X52" s="6371"/>
      <c r="Y52" s="757"/>
      <c r="Z52" s="757"/>
      <c r="AA52" s="6371"/>
      <c r="AB52" s="6371"/>
      <c r="AC52" s="6371"/>
      <c r="AD52" s="6371"/>
      <c r="AE52" s="6371"/>
      <c r="AF52" s="6371"/>
      <c r="AG52" s="6371"/>
      <c r="AH52" s="6371"/>
      <c r="AI52" s="757"/>
    </row>
    <row r="53" spans="2:35" s="756" customFormat="1" ht="11.25" customHeight="1">
      <c r="B53" s="755"/>
      <c r="C53" s="762" t="s">
        <v>871</v>
      </c>
      <c r="D53" s="757" t="s">
        <v>892</v>
      </c>
      <c r="E53" s="762"/>
      <c r="F53" s="762"/>
      <c r="G53" s="762"/>
      <c r="H53" s="762"/>
      <c r="I53" s="762"/>
      <c r="J53" s="762"/>
      <c r="K53" s="762"/>
      <c r="L53" s="762" t="s">
        <v>868</v>
      </c>
      <c r="M53" s="6372"/>
      <c r="N53" s="6372"/>
      <c r="O53" s="6372"/>
      <c r="P53" s="6372"/>
      <c r="Q53" s="6372"/>
      <c r="R53" s="6372"/>
      <c r="S53" s="6372"/>
      <c r="T53" s="757"/>
      <c r="U53" s="6372"/>
      <c r="V53" s="6372"/>
      <c r="W53" s="6372"/>
      <c r="X53" s="6372"/>
      <c r="Y53" s="757"/>
      <c r="Z53" s="757"/>
      <c r="AA53" s="6372"/>
      <c r="AB53" s="6372"/>
      <c r="AC53" s="6372"/>
      <c r="AD53" s="6372"/>
      <c r="AE53" s="6372"/>
      <c r="AF53" s="6372"/>
      <c r="AG53" s="6372"/>
      <c r="AH53" s="6372"/>
      <c r="AI53" s="757"/>
    </row>
    <row r="54" spans="2:35" s="756" customFormat="1" ht="11.25" customHeight="1">
      <c r="B54" s="755"/>
      <c r="C54" s="762"/>
      <c r="D54" s="757"/>
      <c r="E54" s="762"/>
      <c r="F54" s="762"/>
      <c r="G54" s="762"/>
      <c r="H54" s="762"/>
      <c r="I54" s="762"/>
      <c r="J54" s="762"/>
      <c r="K54" s="762"/>
      <c r="L54" s="762"/>
      <c r="M54" s="6371"/>
      <c r="N54" s="6371"/>
      <c r="O54" s="6371"/>
      <c r="P54" s="6371"/>
      <c r="Q54" s="6371"/>
      <c r="R54" s="6371"/>
      <c r="S54" s="6371"/>
      <c r="T54" s="757"/>
      <c r="U54" s="6371"/>
      <c r="V54" s="6371"/>
      <c r="W54" s="6371"/>
      <c r="X54" s="6371"/>
      <c r="Y54" s="757"/>
      <c r="Z54" s="757"/>
      <c r="AA54" s="6371"/>
      <c r="AB54" s="6371"/>
      <c r="AC54" s="6371"/>
      <c r="AD54" s="6371"/>
      <c r="AE54" s="6371"/>
      <c r="AF54" s="6371"/>
      <c r="AG54" s="6371"/>
      <c r="AH54" s="6371"/>
      <c r="AI54" s="757"/>
    </row>
    <row r="55" spans="2:35" s="756" customFormat="1" ht="11.25" customHeight="1">
      <c r="B55" s="755"/>
      <c r="C55" s="762" t="s">
        <v>873</v>
      </c>
      <c r="D55" s="757" t="s">
        <v>893</v>
      </c>
      <c r="E55" s="762"/>
      <c r="F55" s="762"/>
      <c r="G55" s="762"/>
      <c r="H55" s="762"/>
      <c r="I55" s="762"/>
      <c r="J55" s="762"/>
      <c r="K55" s="762"/>
      <c r="L55" s="762" t="s">
        <v>868</v>
      </c>
      <c r="M55" s="6372"/>
      <c r="N55" s="6372"/>
      <c r="O55" s="6372"/>
      <c r="P55" s="6372"/>
      <c r="Q55" s="6372"/>
      <c r="R55" s="6372"/>
      <c r="S55" s="6372"/>
      <c r="T55" s="757"/>
      <c r="U55" s="6372"/>
      <c r="V55" s="6372"/>
      <c r="W55" s="6372"/>
      <c r="X55" s="6372"/>
      <c r="Y55" s="757"/>
      <c r="Z55" s="757"/>
      <c r="AA55" s="6372"/>
      <c r="AB55" s="6372"/>
      <c r="AC55" s="6372"/>
      <c r="AD55" s="6372"/>
      <c r="AE55" s="6372"/>
      <c r="AF55" s="6372"/>
      <c r="AG55" s="6372"/>
      <c r="AH55" s="6372"/>
      <c r="AI55" s="757"/>
    </row>
    <row r="56" spans="2:35" s="756" customFormat="1" ht="11.25" customHeight="1">
      <c r="B56" s="755"/>
      <c r="C56" s="762"/>
      <c r="D56" s="757"/>
      <c r="E56" s="762"/>
      <c r="F56" s="762"/>
      <c r="G56" s="762"/>
      <c r="H56" s="762"/>
      <c r="I56" s="762"/>
      <c r="J56" s="762"/>
      <c r="K56" s="762"/>
      <c r="L56" s="762"/>
      <c r="M56" s="6371"/>
      <c r="N56" s="6371"/>
      <c r="O56" s="6371"/>
      <c r="P56" s="6371"/>
      <c r="Q56" s="6371"/>
      <c r="R56" s="6371"/>
      <c r="S56" s="6371"/>
      <c r="T56" s="757"/>
      <c r="U56" s="6371"/>
      <c r="V56" s="6371"/>
      <c r="W56" s="6371"/>
      <c r="X56" s="6371"/>
      <c r="Y56" s="757"/>
      <c r="Z56" s="757"/>
      <c r="AA56" s="6371"/>
      <c r="AB56" s="6371"/>
      <c r="AC56" s="6371"/>
      <c r="AD56" s="6371"/>
      <c r="AE56" s="6371"/>
      <c r="AF56" s="6371"/>
      <c r="AG56" s="6371"/>
      <c r="AH56" s="6371"/>
      <c r="AI56" s="757"/>
    </row>
    <row r="57" spans="2:35" s="756" customFormat="1" ht="11.25" customHeight="1">
      <c r="B57" s="755"/>
      <c r="C57" s="762" t="s">
        <v>894</v>
      </c>
      <c r="D57" s="757" t="s">
        <v>895</v>
      </c>
      <c r="E57" s="762"/>
      <c r="F57" s="762"/>
      <c r="G57" s="762"/>
      <c r="H57" s="762"/>
      <c r="I57" s="762"/>
      <c r="J57" s="762"/>
      <c r="K57" s="762"/>
      <c r="L57" s="762" t="s">
        <v>868</v>
      </c>
      <c r="M57" s="6372"/>
      <c r="N57" s="6372"/>
      <c r="O57" s="6372"/>
      <c r="P57" s="6372"/>
      <c r="Q57" s="6372"/>
      <c r="R57" s="6372"/>
      <c r="S57" s="6372"/>
      <c r="T57" s="757"/>
      <c r="U57" s="6372"/>
      <c r="V57" s="6372"/>
      <c r="W57" s="6372"/>
      <c r="X57" s="6372"/>
      <c r="Y57" s="757"/>
      <c r="Z57" s="757"/>
      <c r="AA57" s="6372"/>
      <c r="AB57" s="6372"/>
      <c r="AC57" s="6372"/>
      <c r="AD57" s="6372"/>
      <c r="AE57" s="6372"/>
      <c r="AF57" s="6372"/>
      <c r="AG57" s="6372"/>
      <c r="AH57" s="6372"/>
      <c r="AI57" s="757"/>
    </row>
    <row r="58" spans="2:35" s="756" customFormat="1" ht="11.25" customHeight="1">
      <c r="B58" s="755"/>
      <c r="C58" s="762"/>
      <c r="D58" s="757"/>
      <c r="E58" s="762"/>
      <c r="F58" s="762"/>
      <c r="G58" s="762"/>
      <c r="H58" s="762"/>
      <c r="I58" s="762"/>
      <c r="J58" s="762"/>
      <c r="K58" s="762"/>
      <c r="L58" s="762"/>
      <c r="M58" s="6371"/>
      <c r="N58" s="6371"/>
      <c r="O58" s="6371"/>
      <c r="P58" s="6371"/>
      <c r="Q58" s="6371"/>
      <c r="R58" s="6371"/>
      <c r="S58" s="6371"/>
      <c r="T58" s="757"/>
      <c r="U58" s="6371"/>
      <c r="V58" s="6371"/>
      <c r="W58" s="6371"/>
      <c r="X58" s="6371"/>
      <c r="Y58" s="757"/>
      <c r="Z58" s="757"/>
      <c r="AA58" s="6371"/>
      <c r="AB58" s="6371"/>
      <c r="AC58" s="6371"/>
      <c r="AD58" s="6371"/>
      <c r="AE58" s="6371"/>
      <c r="AF58" s="6371"/>
      <c r="AG58" s="6371"/>
      <c r="AH58" s="6371"/>
      <c r="AI58" s="757"/>
    </row>
    <row r="59" spans="2:35" s="756" customFormat="1" ht="11.25" customHeight="1">
      <c r="B59" s="755"/>
      <c r="C59" s="762" t="s">
        <v>896</v>
      </c>
      <c r="D59" s="757" t="s">
        <v>897</v>
      </c>
      <c r="E59" s="762"/>
      <c r="F59" s="762"/>
      <c r="G59" s="762"/>
      <c r="H59" s="762"/>
      <c r="I59" s="762"/>
      <c r="J59" s="762"/>
      <c r="K59" s="762"/>
      <c r="L59" s="762" t="s">
        <v>868</v>
      </c>
      <c r="M59" s="6372"/>
      <c r="N59" s="6372"/>
      <c r="O59" s="6372"/>
      <c r="P59" s="6372"/>
      <c r="Q59" s="6372"/>
      <c r="R59" s="6372"/>
      <c r="S59" s="6372"/>
      <c r="T59" s="757"/>
      <c r="U59" s="6372"/>
      <c r="V59" s="6372"/>
      <c r="W59" s="6372"/>
      <c r="X59" s="6372"/>
      <c r="Y59" s="757"/>
      <c r="Z59" s="757"/>
      <c r="AA59" s="6372"/>
      <c r="AB59" s="6372"/>
      <c r="AC59" s="6372"/>
      <c r="AD59" s="6372"/>
      <c r="AE59" s="6372"/>
      <c r="AF59" s="6372"/>
      <c r="AG59" s="6372"/>
      <c r="AH59" s="6372"/>
      <c r="AI59" s="757"/>
    </row>
    <row r="60" spans="2:35" s="756" customFormat="1" ht="11.25" customHeight="1">
      <c r="B60" s="755"/>
      <c r="C60" s="762"/>
      <c r="D60" s="757"/>
      <c r="E60" s="762"/>
      <c r="F60" s="762"/>
      <c r="G60" s="762"/>
      <c r="H60" s="762"/>
      <c r="I60" s="762"/>
      <c r="J60" s="762"/>
      <c r="K60" s="762"/>
      <c r="L60" s="762"/>
      <c r="M60" s="6371"/>
      <c r="N60" s="6371"/>
      <c r="O60" s="6371"/>
      <c r="P60" s="6371"/>
      <c r="Q60" s="6371"/>
      <c r="R60" s="6371"/>
      <c r="S60" s="6371"/>
      <c r="T60" s="757"/>
      <c r="U60" s="6371"/>
      <c r="V60" s="6371"/>
      <c r="W60" s="6371"/>
      <c r="X60" s="6371"/>
      <c r="Y60" s="757"/>
      <c r="Z60" s="757"/>
      <c r="AA60" s="6371"/>
      <c r="AB60" s="6371"/>
      <c r="AC60" s="6371"/>
      <c r="AD60" s="6371"/>
      <c r="AE60" s="6371"/>
      <c r="AF60" s="6371"/>
      <c r="AG60" s="6371"/>
      <c r="AH60" s="6371"/>
      <c r="AI60" s="757"/>
    </row>
    <row r="61" spans="2:35" s="756" customFormat="1" ht="11.25" customHeight="1">
      <c r="B61" s="755"/>
      <c r="C61" s="762" t="s">
        <v>898</v>
      </c>
      <c r="D61" s="757" t="s">
        <v>884</v>
      </c>
      <c r="E61" s="762"/>
      <c r="F61" s="762"/>
      <c r="G61" s="762"/>
      <c r="H61" s="762"/>
      <c r="I61" s="762"/>
      <c r="J61" s="762"/>
      <c r="K61" s="762"/>
      <c r="L61" s="762" t="s">
        <v>868</v>
      </c>
      <c r="M61" s="6372"/>
      <c r="N61" s="6372"/>
      <c r="O61" s="6372"/>
      <c r="P61" s="6372"/>
      <c r="Q61" s="6372"/>
      <c r="R61" s="6372"/>
      <c r="S61" s="6372"/>
      <c r="T61" s="757"/>
      <c r="U61" s="6372"/>
      <c r="V61" s="6372"/>
      <c r="W61" s="6372"/>
      <c r="X61" s="6372"/>
      <c r="Y61" s="757"/>
      <c r="Z61" s="757"/>
      <c r="AA61" s="6372"/>
      <c r="AB61" s="6372"/>
      <c r="AC61" s="6372"/>
      <c r="AD61" s="6372"/>
      <c r="AE61" s="6372"/>
      <c r="AF61" s="6372"/>
      <c r="AG61" s="6372"/>
      <c r="AH61" s="6372"/>
      <c r="AI61" s="757"/>
    </row>
    <row r="62" spans="2:35" s="756" customFormat="1" ht="11.25" customHeight="1">
      <c r="B62" s="755"/>
      <c r="C62" s="762"/>
      <c r="D62" s="757"/>
      <c r="E62" s="762"/>
      <c r="F62" s="762"/>
      <c r="G62" s="762"/>
      <c r="H62" s="762"/>
      <c r="I62" s="762"/>
      <c r="J62" s="762"/>
      <c r="K62" s="762"/>
      <c r="L62" s="762"/>
      <c r="M62" s="757"/>
      <c r="N62" s="757"/>
      <c r="O62" s="757"/>
      <c r="P62" s="757"/>
      <c r="Q62" s="757"/>
      <c r="R62" s="757"/>
      <c r="S62" s="757"/>
      <c r="T62" s="757"/>
      <c r="U62" s="757"/>
      <c r="V62" s="757"/>
      <c r="W62" s="757"/>
      <c r="X62" s="757"/>
      <c r="Y62" s="757"/>
      <c r="Z62" s="757"/>
      <c r="AA62" s="757"/>
      <c r="AB62" s="757"/>
      <c r="AC62" s="757"/>
      <c r="AD62" s="757"/>
      <c r="AE62" s="757"/>
      <c r="AF62" s="757"/>
      <c r="AG62" s="757"/>
      <c r="AH62" s="757"/>
      <c r="AI62" s="757"/>
    </row>
    <row r="63" spans="2:35" s="756" customFormat="1" ht="11.25" customHeight="1">
      <c r="B63" s="755"/>
      <c r="D63" s="755"/>
    </row>
    <row r="64" spans="2:35" s="756" customFormat="1" ht="11.25" customHeight="1">
      <c r="B64" s="755"/>
      <c r="D64" s="755"/>
      <c r="L64" s="755"/>
      <c r="M64" s="755"/>
      <c r="N64" s="755"/>
      <c r="O64" s="755"/>
      <c r="P64" s="755"/>
      <c r="Q64" s="755"/>
      <c r="R64" s="755"/>
      <c r="S64" s="755"/>
      <c r="T64" s="755"/>
      <c r="U64" s="755"/>
      <c r="V64" s="755"/>
    </row>
    <row r="65" spans="1:40" s="756" customFormat="1" ht="11.25" customHeight="1">
      <c r="B65" s="755"/>
      <c r="D65" s="755"/>
      <c r="L65" s="755"/>
      <c r="M65" s="755"/>
      <c r="N65" s="755"/>
      <c r="O65" s="755"/>
      <c r="P65" s="755"/>
      <c r="Q65" s="755"/>
      <c r="R65" s="755"/>
      <c r="S65" s="755"/>
      <c r="T65" s="755"/>
      <c r="U65" s="755"/>
      <c r="V65" s="755"/>
    </row>
    <row r="66" spans="1:40" s="756" customFormat="1" ht="11.25" customHeight="1">
      <c r="B66" s="755"/>
      <c r="D66" s="755"/>
      <c r="L66" s="755"/>
      <c r="M66" s="755"/>
      <c r="N66" s="755"/>
      <c r="O66" s="755"/>
      <c r="P66" s="755"/>
      <c r="Q66" s="755"/>
      <c r="R66" s="755"/>
      <c r="S66" s="755"/>
      <c r="T66" s="755"/>
      <c r="U66" s="755"/>
      <c r="V66" s="755"/>
    </row>
    <row r="67" spans="1:40" s="756" customFormat="1" ht="11.25" customHeight="1">
      <c r="B67" s="755"/>
      <c r="D67" s="755"/>
      <c r="L67" s="755"/>
      <c r="M67" s="755"/>
      <c r="N67" s="755"/>
      <c r="O67" s="755"/>
      <c r="P67" s="755"/>
      <c r="Q67" s="755"/>
      <c r="R67" s="755"/>
      <c r="S67" s="755"/>
      <c r="T67" s="755"/>
      <c r="U67" s="755"/>
      <c r="V67" s="755"/>
    </row>
    <row r="68" spans="1:40" s="756" customFormat="1" ht="11.25" customHeight="1">
      <c r="B68" s="755"/>
      <c r="D68" s="755"/>
      <c r="L68" s="755"/>
      <c r="M68" s="755"/>
      <c r="N68" s="755"/>
      <c r="O68" s="755"/>
      <c r="P68" s="755"/>
      <c r="Q68" s="755"/>
      <c r="R68" s="755"/>
      <c r="S68" s="755"/>
      <c r="T68" s="755"/>
      <c r="U68" s="755"/>
      <c r="V68" s="755"/>
    </row>
    <row r="69" spans="1:40" s="756" customFormat="1" ht="11.25" customHeight="1">
      <c r="B69" s="755"/>
      <c r="D69" s="755"/>
      <c r="L69" s="755"/>
      <c r="M69" s="755"/>
      <c r="N69" s="755"/>
      <c r="O69" s="755"/>
      <c r="P69" s="755"/>
      <c r="Q69" s="755"/>
      <c r="R69" s="755"/>
      <c r="S69" s="755"/>
      <c r="T69" s="755"/>
      <c r="U69" s="755"/>
      <c r="V69" s="755"/>
    </row>
    <row r="70" spans="1:40" s="756" customFormat="1" ht="11.25" customHeight="1">
      <c r="B70" s="755"/>
      <c r="D70" s="755"/>
      <c r="L70" s="755"/>
      <c r="M70" s="755"/>
      <c r="N70" s="755"/>
      <c r="O70" s="755"/>
      <c r="P70" s="755"/>
      <c r="Q70" s="755"/>
      <c r="R70" s="755"/>
      <c r="S70" s="755"/>
      <c r="T70" s="755"/>
      <c r="U70" s="755"/>
      <c r="V70" s="755"/>
    </row>
    <row r="71" spans="1:40" s="756" customFormat="1" ht="11.25" customHeight="1">
      <c r="B71" s="755"/>
      <c r="D71" s="755"/>
      <c r="L71" s="755"/>
      <c r="M71" s="755"/>
      <c r="N71" s="755"/>
      <c r="O71" s="755"/>
      <c r="P71" s="755"/>
      <c r="Q71" s="755"/>
      <c r="R71" s="755"/>
      <c r="S71" s="755"/>
      <c r="T71" s="755"/>
      <c r="U71" s="755"/>
      <c r="V71" s="755"/>
    </row>
    <row r="72" spans="1:40" s="756" customFormat="1" ht="11.25" customHeight="1">
      <c r="B72" s="755"/>
      <c r="D72" s="755"/>
      <c r="L72" s="755"/>
      <c r="M72" s="755"/>
      <c r="N72" s="755"/>
      <c r="O72" s="755"/>
      <c r="P72" s="755"/>
      <c r="Q72" s="755"/>
      <c r="R72" s="755"/>
      <c r="S72" s="755"/>
      <c r="T72" s="755"/>
      <c r="U72" s="755"/>
      <c r="V72" s="755"/>
    </row>
    <row r="73" spans="1:40" s="756" customFormat="1" ht="6.75" customHeight="1">
      <c r="B73" s="755"/>
      <c r="L73" s="755"/>
      <c r="M73" s="755"/>
      <c r="N73" s="755"/>
      <c r="O73" s="755"/>
      <c r="P73" s="755"/>
      <c r="Q73" s="755"/>
      <c r="R73" s="755"/>
      <c r="S73" s="755"/>
      <c r="T73" s="755"/>
      <c r="U73" s="755"/>
      <c r="V73" s="755"/>
    </row>
    <row r="74" spans="1:40" ht="15" customHeight="1">
      <c r="A74" s="753"/>
      <c r="B74" s="1519"/>
      <c r="C74" s="766"/>
      <c r="D74" s="767"/>
      <c r="E74" s="767"/>
      <c r="F74" s="767"/>
      <c r="G74" s="767"/>
      <c r="H74" s="767"/>
      <c r="I74" s="767"/>
      <c r="J74" s="767"/>
      <c r="K74" s="767"/>
      <c r="L74" s="767"/>
      <c r="M74" s="767"/>
      <c r="N74" s="767"/>
      <c r="O74" s="767"/>
      <c r="P74" s="767"/>
      <c r="Q74" s="767"/>
      <c r="R74" s="767"/>
      <c r="S74" s="767"/>
      <c r="T74" s="767"/>
      <c r="U74" s="767"/>
      <c r="V74" s="767"/>
      <c r="W74" s="1519"/>
      <c r="X74" s="1519"/>
      <c r="Y74" s="1519"/>
      <c r="Z74" s="1519"/>
      <c r="AA74" s="1519"/>
      <c r="AB74" s="1519"/>
      <c r="AC74" s="1519"/>
      <c r="AD74" s="1519"/>
      <c r="AE74" s="768"/>
      <c r="AF74" s="768"/>
      <c r="AG74" s="768"/>
      <c r="AH74" s="768"/>
      <c r="AI74" s="768"/>
      <c r="AJ74" s="768"/>
      <c r="AK74" s="768"/>
      <c r="AL74" s="768"/>
      <c r="AM74" s="768"/>
      <c r="AN74" s="753"/>
    </row>
    <row r="75" spans="1:40" ht="15" customHeight="1">
      <c r="A75" s="753"/>
      <c r="B75" s="1519"/>
      <c r="C75" s="766"/>
      <c r="D75" s="767"/>
      <c r="E75" s="767"/>
      <c r="F75" s="767"/>
      <c r="G75" s="767"/>
      <c r="H75" s="767"/>
      <c r="I75" s="767"/>
      <c r="J75" s="767"/>
      <c r="K75" s="767"/>
      <c r="L75" s="767"/>
      <c r="M75" s="767"/>
      <c r="N75" s="767"/>
      <c r="O75" s="767"/>
      <c r="P75" s="767"/>
      <c r="Q75" s="767"/>
      <c r="R75" s="767"/>
      <c r="S75" s="767"/>
      <c r="T75" s="767"/>
      <c r="U75" s="767"/>
      <c r="V75" s="767"/>
      <c r="W75" s="1519"/>
      <c r="X75" s="1519"/>
      <c r="Y75" s="1519"/>
      <c r="Z75" s="1519"/>
      <c r="AA75" s="1519"/>
      <c r="AB75" s="1519"/>
      <c r="AC75" s="1519"/>
      <c r="AD75" s="1519"/>
      <c r="AE75" s="768"/>
      <c r="AF75" s="768"/>
      <c r="AG75" s="768"/>
      <c r="AH75" s="768"/>
      <c r="AI75" s="768"/>
      <c r="AJ75" s="768"/>
      <c r="AK75" s="768"/>
      <c r="AL75" s="768"/>
      <c r="AM75" s="768"/>
      <c r="AN75" s="753"/>
    </row>
    <row r="76" spans="1:40" ht="14.25" customHeight="1">
      <c r="A76" s="6376"/>
      <c r="B76" s="6376"/>
      <c r="C76" s="6376"/>
      <c r="D76" s="6376"/>
      <c r="E76" s="6376"/>
      <c r="F76" s="6376"/>
      <c r="G76" s="6376"/>
      <c r="H76" s="6376"/>
      <c r="I76" s="6376"/>
      <c r="J76" s="6376"/>
      <c r="K76" s="6376"/>
      <c r="L76" s="6376"/>
      <c r="M76" s="6376"/>
      <c r="N76" s="6376"/>
      <c r="O76" s="6376"/>
      <c r="P76" s="6376"/>
      <c r="Q76" s="6376"/>
      <c r="R76" s="6376"/>
      <c r="S76" s="6376"/>
      <c r="T76" s="6376"/>
      <c r="U76" s="6376"/>
      <c r="V76" s="6376"/>
      <c r="W76" s="6376"/>
      <c r="X76" s="6376"/>
      <c r="Y76" s="6376"/>
      <c r="Z76" s="6376"/>
      <c r="AA76" s="6376"/>
      <c r="AB76" s="6376"/>
      <c r="AC76" s="6376"/>
      <c r="AD76" s="6376"/>
      <c r="AE76" s="6376"/>
      <c r="AF76" s="6376"/>
      <c r="AG76" s="6376"/>
      <c r="AH76" s="6376"/>
      <c r="AI76" s="6376"/>
      <c r="AJ76" s="6376"/>
      <c r="AK76" s="768"/>
      <c r="AL76" s="768"/>
      <c r="AM76" s="768"/>
      <c r="AN76" s="753"/>
    </row>
    <row r="77" spans="1:40" ht="20.25" hidden="1" customHeight="1">
      <c r="A77" s="769"/>
      <c r="B77" s="770"/>
      <c r="C77" s="753"/>
      <c r="D77" s="753"/>
      <c r="E77" s="753"/>
      <c r="F77" s="753"/>
      <c r="G77" s="753"/>
      <c r="H77" s="753"/>
      <c r="I77" s="753"/>
      <c r="J77" s="753"/>
      <c r="K77" s="753"/>
      <c r="L77" s="753"/>
      <c r="M77" s="753"/>
      <c r="N77" s="753"/>
      <c r="O77" s="753"/>
      <c r="P77" s="753"/>
      <c r="Q77" s="753"/>
      <c r="R77" s="753"/>
      <c r="S77" s="753"/>
      <c r="T77" s="753"/>
      <c r="U77" s="771"/>
      <c r="V77" s="771"/>
      <c r="W77" s="771"/>
      <c r="X77" s="768"/>
      <c r="Y77" s="768"/>
      <c r="Z77" s="768"/>
      <c r="AA77" s="768"/>
      <c r="AB77" s="768"/>
      <c r="AC77" s="768"/>
      <c r="AD77" s="768"/>
      <c r="AE77" s="768"/>
      <c r="AF77" s="768"/>
      <c r="AG77" s="768"/>
      <c r="AH77" s="768"/>
      <c r="AI77" s="768"/>
      <c r="AJ77" s="768"/>
      <c r="AK77" s="768"/>
      <c r="AL77" s="768"/>
      <c r="AM77" s="772"/>
      <c r="AN77" s="753"/>
    </row>
    <row r="78" spans="1:40" ht="12.75" customHeight="1">
      <c r="O78" s="753"/>
      <c r="P78" s="753"/>
      <c r="AL78" s="753"/>
      <c r="AM78" s="753"/>
      <c r="AN78" s="753"/>
    </row>
    <row r="79" spans="1:40" ht="12.75" customHeight="1">
      <c r="O79" s="753"/>
      <c r="P79" s="753"/>
      <c r="AL79" s="753"/>
      <c r="AM79" s="753"/>
      <c r="AN79" s="753"/>
    </row>
    <row r="80" spans="1:40" ht="12.75" customHeight="1">
      <c r="C80" s="753"/>
      <c r="D80" s="753"/>
      <c r="E80" s="753"/>
      <c r="F80" s="753"/>
      <c r="G80" s="753"/>
      <c r="H80" s="753"/>
      <c r="I80" s="753"/>
      <c r="J80" s="753"/>
      <c r="K80" s="753"/>
      <c r="L80" s="753"/>
      <c r="M80" s="753"/>
      <c r="N80" s="753"/>
      <c r="O80" s="753"/>
      <c r="P80" s="753"/>
      <c r="Q80" s="753"/>
      <c r="R80" s="753"/>
      <c r="S80" s="753"/>
      <c r="T80" s="753"/>
      <c r="U80" s="753"/>
      <c r="AL80" s="753"/>
      <c r="AM80" s="753"/>
      <c r="AN80" s="753"/>
    </row>
    <row r="81" spans="38:40" ht="12.75" customHeight="1">
      <c r="AL81" s="753"/>
      <c r="AM81" s="753"/>
      <c r="AN81" s="753"/>
    </row>
    <row r="82" spans="38:40" ht="12.75" customHeight="1">
      <c r="AL82" s="753"/>
      <c r="AM82" s="753"/>
      <c r="AN82" s="753"/>
    </row>
    <row r="83" spans="38:40" ht="12.75" customHeight="1">
      <c r="AL83" s="753"/>
      <c r="AM83" s="753"/>
      <c r="AN83" s="753"/>
    </row>
    <row r="84" spans="38:40" ht="12.75" customHeight="1">
      <c r="AL84" s="753"/>
      <c r="AM84" s="753"/>
      <c r="AN84" s="753"/>
    </row>
    <row r="85" spans="38:40" ht="12.75" customHeight="1">
      <c r="AL85" s="753"/>
      <c r="AM85" s="753"/>
      <c r="AN85" s="753"/>
    </row>
    <row r="86" spans="38:40" ht="12.75" customHeight="1">
      <c r="AL86" s="753"/>
      <c r="AM86" s="753"/>
      <c r="AN86" s="753"/>
    </row>
    <row r="87" spans="38:40" ht="12.75" customHeight="1">
      <c r="AL87" s="753"/>
      <c r="AM87" s="753"/>
      <c r="AN87" s="753"/>
    </row>
    <row r="88" spans="38:40" ht="12.75" customHeight="1">
      <c r="AL88" s="753"/>
      <c r="AM88" s="753"/>
      <c r="AN88" s="753"/>
    </row>
    <row r="89" spans="38:40" ht="12.75" customHeight="1">
      <c r="AL89" s="753"/>
      <c r="AM89" s="753"/>
      <c r="AN89" s="753"/>
    </row>
    <row r="90" spans="38:40" ht="12.75" customHeight="1">
      <c r="AL90" s="753"/>
      <c r="AM90" s="753"/>
      <c r="AN90" s="753"/>
    </row>
    <row r="91" spans="38:40" ht="12.75" customHeight="1">
      <c r="AL91" s="753"/>
      <c r="AM91" s="753"/>
      <c r="AN91" s="753"/>
    </row>
    <row r="92" spans="38:40" ht="12.75" customHeight="1">
      <c r="AL92" s="753"/>
      <c r="AM92" s="753"/>
      <c r="AN92" s="753"/>
    </row>
    <row r="93" spans="38:40" ht="12.75" customHeight="1">
      <c r="AL93" s="753"/>
      <c r="AM93" s="753"/>
      <c r="AN93" s="753"/>
    </row>
    <row r="94" spans="38:40" ht="12.75" customHeight="1">
      <c r="AL94" s="753"/>
      <c r="AM94" s="753"/>
      <c r="AN94" s="753"/>
    </row>
    <row r="95" spans="38:40" ht="12.75" customHeight="1">
      <c r="AL95" s="753"/>
      <c r="AM95" s="753"/>
      <c r="AN95" s="753"/>
    </row>
    <row r="96" spans="38:40" ht="12.75" customHeight="1">
      <c r="AL96" s="753"/>
      <c r="AM96" s="753"/>
      <c r="AN96" s="753"/>
    </row>
    <row r="97" spans="38:40" ht="12.75" customHeight="1">
      <c r="AL97" s="753"/>
      <c r="AM97" s="753"/>
      <c r="AN97" s="753"/>
    </row>
    <row r="98" spans="38:40" ht="12.75" customHeight="1">
      <c r="AL98" s="753"/>
      <c r="AM98" s="753"/>
      <c r="AN98" s="753"/>
    </row>
    <row r="99" spans="38:40" ht="12.75" customHeight="1">
      <c r="AL99" s="753"/>
      <c r="AM99" s="753"/>
      <c r="AN99" s="753"/>
    </row>
    <row r="100" spans="38:40" ht="12.75" customHeight="1">
      <c r="AL100" s="753"/>
      <c r="AM100" s="753"/>
      <c r="AN100" s="753"/>
    </row>
    <row r="101" spans="38:40" ht="12.75" customHeight="1">
      <c r="AL101" s="753"/>
      <c r="AM101" s="753"/>
      <c r="AN101" s="753"/>
    </row>
    <row r="102" spans="38:40" ht="12.75" customHeight="1">
      <c r="AL102" s="753"/>
      <c r="AM102" s="753"/>
      <c r="AN102" s="753"/>
    </row>
    <row r="103" spans="38:40" ht="12.75" customHeight="1">
      <c r="AL103" s="753"/>
      <c r="AM103" s="753"/>
      <c r="AN103" s="753"/>
    </row>
    <row r="104" spans="38:40" ht="12.75" customHeight="1">
      <c r="AL104" s="753"/>
      <c r="AM104" s="753"/>
      <c r="AN104" s="753"/>
    </row>
    <row r="105" spans="38:40" ht="12.75" customHeight="1">
      <c r="AL105" s="753"/>
      <c r="AM105" s="753"/>
      <c r="AN105" s="753"/>
    </row>
    <row r="106" spans="38:40" ht="12.75" customHeight="1">
      <c r="AL106" s="753"/>
      <c r="AM106" s="753"/>
      <c r="AN106" s="753"/>
    </row>
    <row r="107" spans="38:40" ht="12.75" customHeight="1">
      <c r="AL107" s="753"/>
      <c r="AM107" s="753"/>
      <c r="AN107" s="753"/>
    </row>
    <row r="108" spans="38:40" ht="12.75" customHeight="1">
      <c r="AL108" s="753"/>
      <c r="AM108" s="753"/>
      <c r="AN108" s="753"/>
    </row>
    <row r="109" spans="38:40" ht="12.75" customHeight="1">
      <c r="AL109" s="753"/>
      <c r="AM109" s="753"/>
      <c r="AN109" s="753"/>
    </row>
    <row r="110" spans="38:40" ht="12.75" customHeight="1">
      <c r="AL110" s="753"/>
      <c r="AM110" s="753"/>
      <c r="AN110" s="753"/>
    </row>
    <row r="111" spans="38:40" ht="12.75" customHeight="1">
      <c r="AL111" s="753"/>
      <c r="AM111" s="753"/>
      <c r="AN111" s="753"/>
    </row>
    <row r="112" spans="38:40" ht="12.75" customHeight="1">
      <c r="AL112" s="753"/>
      <c r="AM112" s="753"/>
      <c r="AN112" s="753"/>
    </row>
    <row r="113" spans="38:40" ht="12.75" customHeight="1">
      <c r="AL113" s="753"/>
      <c r="AM113" s="753"/>
      <c r="AN113" s="753"/>
    </row>
    <row r="114" spans="38:40" ht="12.75" customHeight="1">
      <c r="AL114" s="753"/>
      <c r="AM114" s="753"/>
      <c r="AN114" s="753"/>
    </row>
    <row r="115" spans="38:40" ht="12.75" customHeight="1">
      <c r="AL115" s="753"/>
      <c r="AM115" s="753"/>
      <c r="AN115" s="753"/>
    </row>
    <row r="116" spans="38:40" ht="12.75" customHeight="1">
      <c r="AL116" s="753"/>
      <c r="AM116" s="753"/>
      <c r="AN116" s="753"/>
    </row>
    <row r="117" spans="38:40" ht="12.75" customHeight="1">
      <c r="AL117" s="753"/>
      <c r="AM117" s="753"/>
      <c r="AN117" s="753"/>
    </row>
    <row r="118" spans="38:40" ht="12.75" customHeight="1">
      <c r="AL118" s="753"/>
      <c r="AM118" s="753"/>
      <c r="AN118" s="753"/>
    </row>
    <row r="119" spans="38:40" ht="12.75" customHeight="1">
      <c r="AL119" s="753"/>
      <c r="AM119" s="753"/>
      <c r="AN119" s="753"/>
    </row>
    <row r="120" spans="38:40" ht="12.75" customHeight="1">
      <c r="AL120" s="753"/>
      <c r="AM120" s="753"/>
      <c r="AN120" s="753"/>
    </row>
    <row r="121" spans="38:40" ht="12.75" customHeight="1">
      <c r="AL121" s="753"/>
      <c r="AM121" s="753"/>
      <c r="AN121" s="753"/>
    </row>
    <row r="122" spans="38:40" ht="12.75" customHeight="1">
      <c r="AL122" s="753"/>
      <c r="AM122" s="753"/>
      <c r="AN122" s="753"/>
    </row>
    <row r="123" spans="38:40" ht="12.75" customHeight="1">
      <c r="AL123" s="753"/>
      <c r="AM123" s="753"/>
      <c r="AN123" s="753"/>
    </row>
    <row r="124" spans="38:40" ht="12.75" customHeight="1">
      <c r="AL124" s="753"/>
      <c r="AM124" s="753"/>
      <c r="AN124" s="753"/>
    </row>
    <row r="125" spans="38:40" ht="12.75" customHeight="1">
      <c r="AL125" s="753"/>
      <c r="AM125" s="753"/>
      <c r="AN125" s="753"/>
    </row>
    <row r="126" spans="38:40" ht="12.75" customHeight="1">
      <c r="AL126" s="753"/>
      <c r="AM126" s="753"/>
      <c r="AN126" s="753"/>
    </row>
    <row r="127" spans="38:40" ht="12.75" customHeight="1">
      <c r="AL127" s="753"/>
      <c r="AM127" s="753"/>
      <c r="AN127" s="753"/>
    </row>
    <row r="128" spans="38:40" ht="12.75" customHeight="1">
      <c r="AL128" s="753"/>
      <c r="AM128" s="753"/>
      <c r="AN128" s="753"/>
    </row>
    <row r="129" spans="38:40" ht="12.75" customHeight="1">
      <c r="AL129" s="753"/>
      <c r="AM129" s="753"/>
      <c r="AN129" s="753"/>
    </row>
    <row r="130" spans="38:40" ht="12.75" customHeight="1">
      <c r="AL130" s="753"/>
      <c r="AM130" s="753"/>
      <c r="AN130" s="753"/>
    </row>
    <row r="131" spans="38:40" ht="12.75" customHeight="1">
      <c r="AL131" s="753"/>
      <c r="AM131" s="753"/>
      <c r="AN131" s="753"/>
    </row>
    <row r="132" spans="38:40" ht="12.75" customHeight="1">
      <c r="AL132" s="753"/>
      <c r="AM132" s="753"/>
      <c r="AN132" s="753"/>
    </row>
    <row r="133" spans="38:40" ht="12.75" customHeight="1">
      <c r="AL133" s="753"/>
      <c r="AM133" s="753"/>
      <c r="AN133" s="753"/>
    </row>
    <row r="134" spans="38:40" ht="12.75" customHeight="1">
      <c r="AL134" s="753"/>
      <c r="AM134" s="753"/>
      <c r="AN134" s="753"/>
    </row>
    <row r="135" spans="38:40" ht="12.75" customHeight="1">
      <c r="AL135" s="753"/>
      <c r="AM135" s="753"/>
      <c r="AN135" s="753"/>
    </row>
    <row r="136" spans="38:40" ht="12.75" customHeight="1">
      <c r="AL136" s="753"/>
      <c r="AM136" s="753"/>
      <c r="AN136" s="753"/>
    </row>
    <row r="137" spans="38:40" ht="12.75" customHeight="1">
      <c r="AL137" s="753"/>
      <c r="AM137" s="753"/>
      <c r="AN137" s="753"/>
    </row>
    <row r="138" spans="38:40" ht="12.75" customHeight="1">
      <c r="AL138" s="753"/>
      <c r="AM138" s="753"/>
      <c r="AN138" s="753"/>
    </row>
    <row r="139" spans="38:40" ht="12.75" customHeight="1">
      <c r="AL139" s="753"/>
      <c r="AM139" s="753"/>
      <c r="AN139" s="753"/>
    </row>
    <row r="140" spans="38:40" ht="12.75" customHeight="1">
      <c r="AL140" s="753"/>
      <c r="AM140" s="753"/>
      <c r="AN140" s="753"/>
    </row>
    <row r="141" spans="38:40" ht="12.75" customHeight="1">
      <c r="AL141" s="753"/>
      <c r="AM141" s="753"/>
      <c r="AN141" s="753"/>
    </row>
    <row r="142" spans="38:40" ht="12.75" customHeight="1">
      <c r="AL142" s="753"/>
      <c r="AM142" s="753"/>
      <c r="AN142" s="753"/>
    </row>
    <row r="143" spans="38:40" ht="12.75" customHeight="1">
      <c r="AL143" s="753"/>
      <c r="AM143" s="753"/>
      <c r="AN143" s="753"/>
    </row>
    <row r="144" spans="38:40" ht="12.75" customHeight="1">
      <c r="AL144" s="753"/>
      <c r="AM144" s="753"/>
      <c r="AN144" s="753"/>
    </row>
    <row r="145" spans="38:40" ht="12.75" customHeight="1">
      <c r="AL145" s="753"/>
      <c r="AM145" s="753"/>
      <c r="AN145" s="753"/>
    </row>
    <row r="146" spans="38:40" ht="12.75" customHeight="1">
      <c r="AL146" s="753"/>
      <c r="AM146" s="753"/>
      <c r="AN146" s="753"/>
    </row>
    <row r="147" spans="38:40" ht="12.75" customHeight="1">
      <c r="AL147" s="753"/>
      <c r="AM147" s="753"/>
      <c r="AN147" s="753"/>
    </row>
    <row r="148" spans="38:40" ht="12.75" customHeight="1">
      <c r="AL148" s="753"/>
      <c r="AM148" s="753"/>
      <c r="AN148" s="753"/>
    </row>
    <row r="149" spans="38:40" ht="12.75" customHeight="1">
      <c r="AL149" s="753"/>
      <c r="AM149" s="753"/>
      <c r="AN149" s="753"/>
    </row>
    <row r="150" spans="38:40" ht="12.75" customHeight="1">
      <c r="AL150" s="753"/>
      <c r="AM150" s="753"/>
      <c r="AN150" s="753"/>
    </row>
    <row r="151" spans="38:40" ht="12.75" customHeight="1">
      <c r="AL151" s="753"/>
      <c r="AM151" s="753"/>
      <c r="AN151" s="753"/>
    </row>
    <row r="152" spans="38:40" ht="12.75" customHeight="1">
      <c r="AL152" s="753"/>
      <c r="AM152" s="753"/>
      <c r="AN152" s="753"/>
    </row>
    <row r="153" spans="38:40" ht="12.75" customHeight="1">
      <c r="AL153" s="753"/>
      <c r="AM153" s="753"/>
      <c r="AN153" s="753"/>
    </row>
    <row r="154" spans="38:40" ht="12.75" customHeight="1">
      <c r="AL154" s="753"/>
      <c r="AM154" s="753"/>
      <c r="AN154" s="753"/>
    </row>
    <row r="155" spans="38:40" ht="12.75" customHeight="1">
      <c r="AL155" s="753"/>
      <c r="AM155" s="753"/>
      <c r="AN155" s="753"/>
    </row>
    <row r="156" spans="38:40" ht="12.75" customHeight="1">
      <c r="AL156" s="753"/>
      <c r="AM156" s="753"/>
      <c r="AN156" s="753"/>
    </row>
    <row r="157" spans="38:40" ht="12.75" customHeight="1">
      <c r="AL157" s="753"/>
      <c r="AM157" s="753"/>
      <c r="AN157" s="753"/>
    </row>
    <row r="158" spans="38:40" ht="12.75" customHeight="1">
      <c r="AL158" s="753"/>
      <c r="AM158" s="753"/>
      <c r="AN158" s="753"/>
    </row>
    <row r="159" spans="38:40" ht="12.75" customHeight="1">
      <c r="AL159" s="753"/>
      <c r="AM159" s="753"/>
      <c r="AN159" s="753"/>
    </row>
    <row r="160" spans="38:40" ht="12.75" customHeight="1">
      <c r="AL160" s="753"/>
      <c r="AM160" s="753"/>
      <c r="AN160" s="753"/>
    </row>
    <row r="161" spans="38:40" ht="12.75" customHeight="1">
      <c r="AL161" s="753"/>
      <c r="AM161" s="753"/>
      <c r="AN161" s="753"/>
    </row>
    <row r="162" spans="38:40" ht="12.75" customHeight="1">
      <c r="AL162" s="753"/>
      <c r="AM162" s="753"/>
      <c r="AN162" s="753"/>
    </row>
    <row r="163" spans="38:40" ht="12.75" customHeight="1">
      <c r="AL163" s="753"/>
      <c r="AM163" s="753"/>
      <c r="AN163" s="753"/>
    </row>
    <row r="164" spans="38:40" ht="12.75" customHeight="1">
      <c r="AL164" s="753"/>
      <c r="AM164" s="753"/>
      <c r="AN164" s="753"/>
    </row>
    <row r="165" spans="38:40" ht="12.75" customHeight="1">
      <c r="AL165" s="753"/>
      <c r="AM165" s="753"/>
      <c r="AN165" s="753"/>
    </row>
    <row r="166" spans="38:40" ht="12.75" customHeight="1">
      <c r="AL166" s="753"/>
      <c r="AM166" s="753"/>
      <c r="AN166" s="753"/>
    </row>
    <row r="167" spans="38:40" ht="12.75" customHeight="1">
      <c r="AL167" s="753"/>
      <c r="AM167" s="753"/>
      <c r="AN167" s="753"/>
    </row>
    <row r="168" spans="38:40" ht="12.75" customHeight="1">
      <c r="AL168" s="753"/>
      <c r="AM168" s="753"/>
      <c r="AN168" s="753"/>
    </row>
    <row r="169" spans="38:40" ht="12.75" customHeight="1">
      <c r="AL169" s="753"/>
      <c r="AM169" s="753"/>
      <c r="AN169" s="753"/>
    </row>
    <row r="170" spans="38:40" ht="12.75" customHeight="1">
      <c r="AL170" s="753"/>
      <c r="AM170" s="753"/>
      <c r="AN170" s="753"/>
    </row>
    <row r="171" spans="38:40" ht="12.75" customHeight="1">
      <c r="AL171" s="753"/>
      <c r="AM171" s="753"/>
      <c r="AN171" s="753"/>
    </row>
    <row r="172" spans="38:40" ht="12.75" customHeight="1">
      <c r="AL172" s="753"/>
      <c r="AM172" s="753"/>
      <c r="AN172" s="753"/>
    </row>
    <row r="173" spans="38:40" ht="12.75" customHeight="1">
      <c r="AL173" s="753"/>
      <c r="AM173" s="753"/>
      <c r="AN173" s="753"/>
    </row>
    <row r="174" spans="38:40" ht="12.75" customHeight="1">
      <c r="AL174" s="753"/>
      <c r="AM174" s="753"/>
      <c r="AN174" s="753"/>
    </row>
    <row r="175" spans="38:40" ht="12.75" customHeight="1">
      <c r="AL175" s="753"/>
      <c r="AM175" s="753"/>
      <c r="AN175" s="753"/>
    </row>
    <row r="176" spans="38:40" ht="12.75" customHeight="1">
      <c r="AL176" s="753"/>
      <c r="AM176" s="753"/>
      <c r="AN176" s="753"/>
    </row>
    <row r="177" spans="38:40" ht="12.75" customHeight="1">
      <c r="AL177" s="753"/>
      <c r="AM177" s="753"/>
      <c r="AN177" s="753"/>
    </row>
    <row r="178" spans="38:40" ht="12.75" customHeight="1">
      <c r="AL178" s="753"/>
      <c r="AM178" s="753"/>
      <c r="AN178" s="753"/>
    </row>
    <row r="179" spans="38:40" ht="12.75" customHeight="1">
      <c r="AL179" s="753"/>
      <c r="AM179" s="753"/>
      <c r="AN179" s="753"/>
    </row>
    <row r="180" spans="38:40" ht="12.75" customHeight="1">
      <c r="AL180" s="753"/>
      <c r="AM180" s="753"/>
      <c r="AN180" s="753"/>
    </row>
    <row r="181" spans="38:40" ht="12.75" customHeight="1">
      <c r="AL181" s="753"/>
      <c r="AM181" s="753"/>
      <c r="AN181" s="753"/>
    </row>
    <row r="182" spans="38:40" ht="12.75" customHeight="1">
      <c r="AL182" s="753"/>
      <c r="AM182" s="753"/>
      <c r="AN182" s="753"/>
    </row>
    <row r="183" spans="38:40" ht="12.75" customHeight="1">
      <c r="AL183" s="753"/>
      <c r="AM183" s="753"/>
      <c r="AN183" s="753"/>
    </row>
    <row r="184" spans="38:40" ht="12.75" customHeight="1">
      <c r="AL184" s="753"/>
      <c r="AM184" s="753"/>
      <c r="AN184" s="753"/>
    </row>
    <row r="185" spans="38:40" ht="12.75" customHeight="1">
      <c r="AL185" s="753"/>
      <c r="AM185" s="753"/>
      <c r="AN185" s="753"/>
    </row>
    <row r="186" spans="38:40" ht="12.75" customHeight="1">
      <c r="AL186" s="753"/>
      <c r="AM186" s="753"/>
      <c r="AN186" s="753"/>
    </row>
    <row r="187" spans="38:40" ht="12.75" customHeight="1">
      <c r="AL187" s="753"/>
      <c r="AM187" s="753"/>
      <c r="AN187" s="753"/>
    </row>
    <row r="188" spans="38:40" ht="12.75" customHeight="1">
      <c r="AL188" s="753"/>
      <c r="AM188" s="753"/>
      <c r="AN188" s="753"/>
    </row>
    <row r="189" spans="38:40" ht="12.75" customHeight="1">
      <c r="AL189" s="753"/>
      <c r="AM189" s="753"/>
      <c r="AN189" s="753"/>
    </row>
    <row r="190" spans="38:40" ht="12.75" customHeight="1">
      <c r="AL190" s="753"/>
      <c r="AM190" s="753"/>
      <c r="AN190" s="753"/>
    </row>
    <row r="191" spans="38:40" ht="12.75" customHeight="1">
      <c r="AL191" s="753"/>
      <c r="AM191" s="753"/>
      <c r="AN191" s="753"/>
    </row>
    <row r="192" spans="38:40" ht="12.75" customHeight="1">
      <c r="AL192" s="753"/>
      <c r="AM192" s="753"/>
      <c r="AN192" s="753"/>
    </row>
    <row r="193" spans="38:40" ht="12.75" customHeight="1">
      <c r="AL193" s="753"/>
      <c r="AM193" s="753"/>
      <c r="AN193" s="753"/>
    </row>
    <row r="194" spans="38:40" ht="12.75" customHeight="1">
      <c r="AL194" s="753"/>
      <c r="AM194" s="753"/>
      <c r="AN194" s="753"/>
    </row>
    <row r="195" spans="38:40" ht="12.75" customHeight="1">
      <c r="AL195" s="753"/>
      <c r="AM195" s="753"/>
      <c r="AN195" s="753"/>
    </row>
    <row r="196" spans="38:40" ht="12.75" customHeight="1">
      <c r="AL196" s="753"/>
      <c r="AM196" s="753"/>
      <c r="AN196" s="753"/>
    </row>
    <row r="197" spans="38:40" ht="12.75" customHeight="1">
      <c r="AL197" s="753"/>
      <c r="AM197" s="753"/>
      <c r="AN197" s="753"/>
    </row>
    <row r="198" spans="38:40" ht="12.75" customHeight="1">
      <c r="AL198" s="753"/>
      <c r="AM198" s="753"/>
      <c r="AN198" s="753"/>
    </row>
    <row r="199" spans="38:40" ht="12.75" customHeight="1">
      <c r="AL199" s="753"/>
      <c r="AM199" s="753"/>
      <c r="AN199" s="753"/>
    </row>
    <row r="200" spans="38:40" ht="12.75" customHeight="1">
      <c r="AL200" s="753"/>
      <c r="AM200" s="753"/>
      <c r="AN200" s="753"/>
    </row>
    <row r="201" spans="38:40" ht="12.75" customHeight="1">
      <c r="AL201" s="753"/>
      <c r="AM201" s="753"/>
      <c r="AN201" s="753"/>
    </row>
    <row r="202" spans="38:40" ht="12.75" customHeight="1">
      <c r="AL202" s="753"/>
      <c r="AM202" s="753"/>
      <c r="AN202" s="753"/>
    </row>
    <row r="203" spans="38:40" ht="12.75" customHeight="1">
      <c r="AL203" s="753"/>
      <c r="AM203" s="753"/>
      <c r="AN203" s="753"/>
    </row>
    <row r="204" spans="38:40" ht="12.75" customHeight="1">
      <c r="AL204" s="753"/>
      <c r="AM204" s="753"/>
      <c r="AN204" s="753"/>
    </row>
    <row r="205" spans="38:40" ht="12.75" customHeight="1">
      <c r="AL205" s="753"/>
      <c r="AM205" s="753"/>
      <c r="AN205" s="753"/>
    </row>
    <row r="206" spans="38:40" ht="12.75" customHeight="1">
      <c r="AL206" s="753"/>
      <c r="AM206" s="753"/>
      <c r="AN206" s="753"/>
    </row>
    <row r="207" spans="38:40" ht="12.75" customHeight="1">
      <c r="AL207" s="753"/>
      <c r="AM207" s="753"/>
      <c r="AN207" s="753"/>
    </row>
    <row r="208" spans="38:40" ht="12.75" customHeight="1">
      <c r="AL208" s="753"/>
      <c r="AM208" s="753"/>
      <c r="AN208" s="753"/>
    </row>
    <row r="209" spans="38:40" ht="12.75" customHeight="1">
      <c r="AL209" s="753"/>
      <c r="AM209" s="753"/>
      <c r="AN209" s="753"/>
    </row>
    <row r="210" spans="38:40" ht="12.75" customHeight="1">
      <c r="AL210" s="753"/>
      <c r="AM210" s="753"/>
      <c r="AN210" s="753"/>
    </row>
    <row r="211" spans="38:40" ht="12.75" customHeight="1">
      <c r="AL211" s="753"/>
      <c r="AM211" s="753"/>
      <c r="AN211" s="753"/>
    </row>
    <row r="212" spans="38:40" ht="12.75" customHeight="1">
      <c r="AL212" s="753"/>
      <c r="AM212" s="753"/>
      <c r="AN212" s="753"/>
    </row>
    <row r="213" spans="38:40" ht="12.75" customHeight="1">
      <c r="AL213" s="753"/>
      <c r="AM213" s="753"/>
      <c r="AN213" s="753"/>
    </row>
    <row r="214" spans="38:40" ht="12.75" customHeight="1">
      <c r="AL214" s="753"/>
      <c r="AM214" s="753"/>
      <c r="AN214" s="753"/>
    </row>
    <row r="215" spans="38:40" ht="12.75" customHeight="1">
      <c r="AL215" s="753"/>
      <c r="AM215" s="753"/>
      <c r="AN215" s="753"/>
    </row>
    <row r="216" spans="38:40" ht="12.75" customHeight="1">
      <c r="AL216" s="753"/>
      <c r="AM216" s="753"/>
      <c r="AN216" s="753"/>
    </row>
    <row r="217" spans="38:40" ht="12.75" customHeight="1">
      <c r="AL217" s="753"/>
      <c r="AM217" s="753"/>
      <c r="AN217" s="753"/>
    </row>
    <row r="218" spans="38:40" ht="12.75" customHeight="1">
      <c r="AL218" s="753"/>
      <c r="AM218" s="753"/>
      <c r="AN218" s="753"/>
    </row>
    <row r="219" spans="38:40" ht="12.75" customHeight="1">
      <c r="AL219" s="753"/>
      <c r="AM219" s="753"/>
      <c r="AN219" s="753"/>
    </row>
    <row r="220" spans="38:40" ht="12.75" customHeight="1">
      <c r="AL220" s="753"/>
      <c r="AM220" s="753"/>
      <c r="AN220" s="753"/>
    </row>
    <row r="221" spans="38:40" ht="12.75" customHeight="1">
      <c r="AL221" s="753"/>
      <c r="AM221" s="753"/>
      <c r="AN221" s="753"/>
    </row>
    <row r="222" spans="38:40" ht="12.75" customHeight="1">
      <c r="AL222" s="753"/>
      <c r="AM222" s="753"/>
      <c r="AN222" s="753"/>
    </row>
    <row r="223" spans="38:40" ht="12.75" customHeight="1">
      <c r="AL223" s="753"/>
      <c r="AM223" s="753"/>
      <c r="AN223" s="753"/>
    </row>
    <row r="224" spans="38:40" ht="12.75" customHeight="1">
      <c r="AL224" s="753"/>
      <c r="AM224" s="753"/>
      <c r="AN224" s="753"/>
    </row>
    <row r="225" spans="38:40" ht="12.75" customHeight="1">
      <c r="AL225" s="753"/>
      <c r="AM225" s="753"/>
      <c r="AN225" s="753"/>
    </row>
    <row r="226" spans="38:40" ht="12.75" customHeight="1">
      <c r="AL226" s="753"/>
      <c r="AM226" s="753"/>
      <c r="AN226" s="753"/>
    </row>
    <row r="227" spans="38:40" ht="12.75" customHeight="1">
      <c r="AL227" s="753"/>
      <c r="AM227" s="753"/>
      <c r="AN227" s="753"/>
    </row>
    <row r="228" spans="38:40" ht="12.75" customHeight="1">
      <c r="AL228" s="753"/>
      <c r="AM228" s="753"/>
      <c r="AN228" s="753"/>
    </row>
    <row r="229" spans="38:40" ht="12.75" customHeight="1">
      <c r="AL229" s="753"/>
      <c r="AM229" s="753"/>
      <c r="AN229" s="753"/>
    </row>
    <row r="230" spans="38:40" ht="12.75" customHeight="1">
      <c r="AL230" s="753"/>
      <c r="AM230" s="753"/>
      <c r="AN230" s="753"/>
    </row>
    <row r="231" spans="38:40" ht="12.75" customHeight="1">
      <c r="AL231" s="753"/>
      <c r="AM231" s="753"/>
      <c r="AN231" s="753"/>
    </row>
    <row r="232" spans="38:40" ht="12.75" customHeight="1">
      <c r="AL232" s="753"/>
      <c r="AM232" s="753"/>
      <c r="AN232" s="753"/>
    </row>
    <row r="233" spans="38:40" ht="12.75" customHeight="1">
      <c r="AL233" s="753"/>
      <c r="AM233" s="753"/>
      <c r="AN233" s="753"/>
    </row>
    <row r="234" spans="38:40" ht="12.75" customHeight="1">
      <c r="AL234" s="753"/>
      <c r="AM234" s="753"/>
      <c r="AN234" s="753"/>
    </row>
    <row r="235" spans="38:40" ht="12.75" customHeight="1">
      <c r="AL235" s="753"/>
      <c r="AM235" s="753"/>
      <c r="AN235" s="753"/>
    </row>
    <row r="236" spans="38:40" ht="12.75" customHeight="1">
      <c r="AL236" s="753"/>
      <c r="AM236" s="753"/>
      <c r="AN236" s="753"/>
    </row>
    <row r="237" spans="38:40" ht="12.75" customHeight="1">
      <c r="AL237" s="753"/>
      <c r="AM237" s="753"/>
      <c r="AN237" s="753"/>
    </row>
    <row r="238" spans="38:40" ht="12.75" customHeight="1">
      <c r="AL238" s="753"/>
      <c r="AM238" s="753"/>
      <c r="AN238" s="753"/>
    </row>
    <row r="239" spans="38:40" ht="12.75" customHeight="1">
      <c r="AL239" s="753"/>
      <c r="AM239" s="753"/>
      <c r="AN239" s="753"/>
    </row>
    <row r="240" spans="38:40" ht="12.75" customHeight="1">
      <c r="AL240" s="753"/>
      <c r="AM240" s="753"/>
      <c r="AN240" s="753"/>
    </row>
    <row r="241" spans="38:40" ht="12.75" customHeight="1">
      <c r="AL241" s="753"/>
      <c r="AM241" s="753"/>
      <c r="AN241" s="753"/>
    </row>
    <row r="242" spans="38:40" ht="12.75" customHeight="1">
      <c r="AL242" s="753"/>
      <c r="AM242" s="753"/>
      <c r="AN242" s="753"/>
    </row>
    <row r="243" spans="38:40" ht="12.75" customHeight="1">
      <c r="AL243" s="753"/>
      <c r="AM243" s="753"/>
      <c r="AN243" s="753"/>
    </row>
    <row r="244" spans="38:40" ht="12.75" customHeight="1">
      <c r="AL244" s="753"/>
      <c r="AM244" s="753"/>
      <c r="AN244" s="753"/>
    </row>
    <row r="245" spans="38:40" ht="12.75" customHeight="1">
      <c r="AL245" s="753"/>
      <c r="AM245" s="753"/>
      <c r="AN245" s="753"/>
    </row>
    <row r="246" spans="38:40" ht="12.75" customHeight="1">
      <c r="AL246" s="753"/>
      <c r="AM246" s="753"/>
      <c r="AN246" s="753"/>
    </row>
    <row r="247" spans="38:40" ht="12.75" customHeight="1">
      <c r="AL247" s="753"/>
      <c r="AM247" s="753"/>
      <c r="AN247" s="753"/>
    </row>
    <row r="248" spans="38:40" ht="12.75" customHeight="1">
      <c r="AL248" s="753"/>
      <c r="AM248" s="753"/>
      <c r="AN248" s="753"/>
    </row>
    <row r="249" spans="38:40" ht="12.75" customHeight="1">
      <c r="AL249" s="753"/>
      <c r="AM249" s="753"/>
      <c r="AN249" s="753"/>
    </row>
    <row r="250" spans="38:40" ht="12.75" customHeight="1">
      <c r="AL250" s="753"/>
      <c r="AM250" s="753"/>
      <c r="AN250" s="753"/>
    </row>
    <row r="251" spans="38:40" ht="12.75" customHeight="1">
      <c r="AL251" s="753"/>
      <c r="AM251" s="753"/>
      <c r="AN251" s="753"/>
    </row>
    <row r="252" spans="38:40" ht="12.75" customHeight="1">
      <c r="AL252" s="753"/>
      <c r="AM252" s="753"/>
      <c r="AN252" s="753"/>
    </row>
    <row r="253" spans="38:40" ht="12.75" customHeight="1">
      <c r="AL253" s="753"/>
      <c r="AM253" s="753"/>
      <c r="AN253" s="753"/>
    </row>
    <row r="254" spans="38:40" ht="12.75" customHeight="1">
      <c r="AL254" s="753"/>
      <c r="AM254" s="753"/>
      <c r="AN254" s="753"/>
    </row>
    <row r="255" spans="38:40" ht="12.75" customHeight="1">
      <c r="AL255" s="753"/>
      <c r="AM255" s="753"/>
      <c r="AN255" s="753"/>
    </row>
    <row r="256" spans="38:40" ht="12.75" customHeight="1">
      <c r="AL256" s="753"/>
      <c r="AM256" s="753"/>
      <c r="AN256" s="753"/>
    </row>
    <row r="257" spans="38:40" ht="12.75" customHeight="1">
      <c r="AL257" s="753"/>
      <c r="AM257" s="753"/>
      <c r="AN257" s="753"/>
    </row>
    <row r="258" spans="38:40" ht="12.75" customHeight="1">
      <c r="AL258" s="753"/>
      <c r="AM258" s="753"/>
      <c r="AN258" s="753"/>
    </row>
    <row r="259" spans="38:40" ht="12.75" customHeight="1">
      <c r="AL259" s="753"/>
      <c r="AM259" s="753"/>
      <c r="AN259" s="753"/>
    </row>
    <row r="260" spans="38:40" ht="12.75" customHeight="1">
      <c r="AL260" s="753"/>
      <c r="AM260" s="753"/>
      <c r="AN260" s="753"/>
    </row>
    <row r="261" spans="38:40" ht="12.75" customHeight="1">
      <c r="AL261" s="753"/>
      <c r="AM261" s="753"/>
      <c r="AN261" s="753"/>
    </row>
    <row r="262" spans="38:40" ht="12.75" customHeight="1">
      <c r="AL262" s="753"/>
      <c r="AM262" s="753"/>
      <c r="AN262" s="753"/>
    </row>
    <row r="263" spans="38:40" ht="12.75" customHeight="1">
      <c r="AL263" s="753"/>
      <c r="AM263" s="753"/>
      <c r="AN263" s="753"/>
    </row>
    <row r="264" spans="38:40" ht="12.75" customHeight="1">
      <c r="AL264" s="753"/>
      <c r="AM264" s="753"/>
      <c r="AN264" s="753"/>
    </row>
    <row r="265" spans="38:40" ht="12.75" customHeight="1">
      <c r="AL265" s="753"/>
      <c r="AM265" s="753"/>
      <c r="AN265" s="753"/>
    </row>
    <row r="266" spans="38:40" ht="12.75" customHeight="1">
      <c r="AL266" s="753"/>
      <c r="AM266" s="753"/>
      <c r="AN266" s="753"/>
    </row>
    <row r="267" spans="38:40" ht="12.75" customHeight="1">
      <c r="AL267" s="753"/>
      <c r="AM267" s="753"/>
      <c r="AN267" s="753"/>
    </row>
    <row r="268" spans="38:40" ht="12.75" customHeight="1">
      <c r="AL268" s="753"/>
      <c r="AM268" s="753"/>
      <c r="AN268" s="753"/>
    </row>
    <row r="269" spans="38:40" ht="12.75" customHeight="1">
      <c r="AL269" s="753"/>
      <c r="AM269" s="753"/>
      <c r="AN269" s="753"/>
    </row>
    <row r="270" spans="38:40" ht="12.75" customHeight="1">
      <c r="AL270" s="753"/>
      <c r="AM270" s="753"/>
      <c r="AN270" s="753"/>
    </row>
    <row r="271" spans="38:40" ht="12.75" customHeight="1">
      <c r="AL271" s="753"/>
      <c r="AM271" s="753"/>
      <c r="AN271" s="753"/>
    </row>
    <row r="272" spans="38:40" ht="12.75" customHeight="1">
      <c r="AL272" s="753"/>
      <c r="AM272" s="753"/>
      <c r="AN272" s="753"/>
    </row>
    <row r="273" spans="38:40" ht="12.75" customHeight="1">
      <c r="AL273" s="753"/>
      <c r="AM273" s="753"/>
      <c r="AN273" s="753"/>
    </row>
    <row r="274" spans="38:40" ht="12.75" customHeight="1">
      <c r="AL274" s="753"/>
      <c r="AM274" s="753"/>
      <c r="AN274" s="753"/>
    </row>
    <row r="275" spans="38:40" ht="12.75" customHeight="1">
      <c r="AL275" s="753"/>
      <c r="AM275" s="753"/>
      <c r="AN275" s="753"/>
    </row>
    <row r="276" spans="38:40" ht="12.75" customHeight="1">
      <c r="AL276" s="753"/>
      <c r="AM276" s="753"/>
      <c r="AN276" s="753"/>
    </row>
    <row r="277" spans="38:40" ht="12.75" customHeight="1">
      <c r="AL277" s="753"/>
      <c r="AM277" s="753"/>
      <c r="AN277" s="753"/>
    </row>
    <row r="278" spans="38:40" ht="12.75" customHeight="1">
      <c r="AL278" s="753"/>
      <c r="AM278" s="753"/>
      <c r="AN278" s="753"/>
    </row>
    <row r="279" spans="38:40" ht="12.75" customHeight="1">
      <c r="AL279" s="753"/>
      <c r="AM279" s="753"/>
      <c r="AN279" s="753"/>
    </row>
    <row r="280" spans="38:40" ht="12.75" customHeight="1">
      <c r="AL280" s="753"/>
      <c r="AM280" s="753"/>
      <c r="AN280" s="753"/>
    </row>
    <row r="281" spans="38:40" ht="12.75" customHeight="1">
      <c r="AL281" s="753"/>
      <c r="AM281" s="753"/>
      <c r="AN281" s="753"/>
    </row>
    <row r="282" spans="38:40" ht="12.75" customHeight="1">
      <c r="AL282" s="753"/>
      <c r="AM282" s="753"/>
      <c r="AN282" s="753"/>
    </row>
    <row r="283" spans="38:40" ht="12.75" customHeight="1">
      <c r="AL283" s="753"/>
      <c r="AM283" s="753"/>
      <c r="AN283" s="753"/>
    </row>
    <row r="284" spans="38:40" ht="12.75" customHeight="1">
      <c r="AL284" s="753"/>
      <c r="AM284" s="753"/>
      <c r="AN284" s="753"/>
    </row>
    <row r="285" spans="38:40" ht="12.75" customHeight="1">
      <c r="AL285" s="753"/>
      <c r="AM285" s="753"/>
      <c r="AN285" s="753"/>
    </row>
    <row r="286" spans="38:40" ht="12.75" customHeight="1">
      <c r="AL286" s="753"/>
      <c r="AM286" s="753"/>
      <c r="AN286" s="753"/>
    </row>
    <row r="287" spans="38:40" ht="12.75" customHeight="1">
      <c r="AL287" s="753"/>
      <c r="AM287" s="753"/>
      <c r="AN287" s="753"/>
    </row>
    <row r="288" spans="38:40" ht="12.75" customHeight="1">
      <c r="AL288" s="753"/>
      <c r="AM288" s="753"/>
      <c r="AN288" s="753"/>
    </row>
    <row r="289" spans="38:40" ht="12.75" customHeight="1">
      <c r="AL289" s="753"/>
      <c r="AM289" s="753"/>
      <c r="AN289" s="753"/>
    </row>
    <row r="290" spans="38:40" ht="12.75" customHeight="1">
      <c r="AL290" s="753"/>
      <c r="AM290" s="753"/>
      <c r="AN290" s="753"/>
    </row>
    <row r="291" spans="38:40" ht="12.75" customHeight="1">
      <c r="AL291" s="753"/>
      <c r="AM291" s="753"/>
      <c r="AN291" s="753"/>
    </row>
    <row r="292" spans="38:40" ht="12.75" customHeight="1">
      <c r="AL292" s="753"/>
      <c r="AM292" s="753"/>
      <c r="AN292" s="753"/>
    </row>
    <row r="293" spans="38:40" ht="12.75" customHeight="1">
      <c r="AL293" s="753"/>
      <c r="AM293" s="753"/>
      <c r="AN293" s="753"/>
    </row>
    <row r="294" spans="38:40" ht="12.75" customHeight="1">
      <c r="AL294" s="753"/>
      <c r="AM294" s="753"/>
      <c r="AN294" s="753"/>
    </row>
    <row r="295" spans="38:40" ht="12.75" customHeight="1">
      <c r="AL295" s="753"/>
      <c r="AM295" s="753"/>
      <c r="AN295" s="753"/>
    </row>
    <row r="296" spans="38:40" ht="12.75" customHeight="1">
      <c r="AL296" s="753"/>
      <c r="AM296" s="753"/>
      <c r="AN296" s="753"/>
    </row>
    <row r="297" spans="38:40" ht="12.75" customHeight="1">
      <c r="AL297" s="753"/>
      <c r="AM297" s="753"/>
      <c r="AN297" s="753"/>
    </row>
    <row r="298" spans="38:40" ht="12.75" customHeight="1">
      <c r="AL298" s="753"/>
      <c r="AM298" s="753"/>
      <c r="AN298" s="753"/>
    </row>
    <row r="299" spans="38:40" ht="12.75" customHeight="1">
      <c r="AL299" s="753"/>
      <c r="AM299" s="753"/>
      <c r="AN299" s="753"/>
    </row>
    <row r="300" spans="38:40" ht="12.75" customHeight="1">
      <c r="AL300" s="753"/>
      <c r="AM300" s="753"/>
      <c r="AN300" s="753"/>
    </row>
    <row r="301" spans="38:40" ht="12.75" customHeight="1">
      <c r="AL301" s="753"/>
      <c r="AM301" s="753"/>
      <c r="AN301" s="753"/>
    </row>
    <row r="302" spans="38:40" ht="12.75" customHeight="1">
      <c r="AL302" s="753"/>
      <c r="AM302" s="753"/>
      <c r="AN302" s="753"/>
    </row>
    <row r="303" spans="38:40" ht="12.75" customHeight="1">
      <c r="AL303" s="753"/>
      <c r="AM303" s="753"/>
      <c r="AN303" s="753"/>
    </row>
    <row r="304" spans="38:40" ht="12.75" customHeight="1">
      <c r="AL304" s="753"/>
      <c r="AM304" s="753"/>
      <c r="AN304" s="753"/>
    </row>
    <row r="305" spans="38:40" ht="12.75" customHeight="1">
      <c r="AL305" s="753"/>
      <c r="AM305" s="753"/>
      <c r="AN305" s="753"/>
    </row>
    <row r="306" spans="38:40" ht="12.75" customHeight="1">
      <c r="AL306" s="753"/>
      <c r="AM306" s="753"/>
      <c r="AN306" s="753"/>
    </row>
    <row r="307" spans="38:40" ht="12.75" customHeight="1">
      <c r="AL307" s="753"/>
      <c r="AM307" s="753"/>
      <c r="AN307" s="753"/>
    </row>
    <row r="308" spans="38:40" ht="12.75" customHeight="1">
      <c r="AL308" s="753"/>
      <c r="AM308" s="753"/>
      <c r="AN308" s="753"/>
    </row>
    <row r="309" spans="38:40" ht="12.75" customHeight="1">
      <c r="AL309" s="753"/>
      <c r="AM309" s="753"/>
      <c r="AN309" s="753"/>
    </row>
    <row r="310" spans="38:40" ht="12.75" customHeight="1">
      <c r="AL310" s="753"/>
      <c r="AM310" s="753"/>
      <c r="AN310" s="753"/>
    </row>
    <row r="311" spans="38:40" ht="12.75" customHeight="1">
      <c r="AL311" s="753"/>
      <c r="AM311" s="753"/>
      <c r="AN311" s="753"/>
    </row>
    <row r="312" spans="38:40" ht="12.75" customHeight="1">
      <c r="AL312" s="753"/>
      <c r="AM312" s="753"/>
      <c r="AN312" s="753"/>
    </row>
    <row r="313" spans="38:40" ht="12.75" customHeight="1">
      <c r="AL313" s="753"/>
      <c r="AM313" s="753"/>
      <c r="AN313" s="753"/>
    </row>
    <row r="314" spans="38:40" ht="12.75" customHeight="1">
      <c r="AL314" s="753"/>
      <c r="AM314" s="753"/>
      <c r="AN314" s="753"/>
    </row>
    <row r="315" spans="38:40" ht="12.75" customHeight="1">
      <c r="AL315" s="753"/>
      <c r="AM315" s="753"/>
      <c r="AN315" s="753"/>
    </row>
    <row r="316" spans="38:40" ht="12.75" customHeight="1">
      <c r="AL316" s="753"/>
      <c r="AM316" s="753"/>
      <c r="AN316" s="753"/>
    </row>
    <row r="317" spans="38:40" ht="12.75" customHeight="1">
      <c r="AL317" s="753"/>
      <c r="AM317" s="753"/>
      <c r="AN317" s="753"/>
    </row>
    <row r="318" spans="38:40" ht="12.75" customHeight="1">
      <c r="AL318" s="753"/>
      <c r="AM318" s="753"/>
      <c r="AN318" s="753"/>
    </row>
    <row r="319" spans="38:40" ht="12.75" customHeight="1">
      <c r="AL319" s="753"/>
      <c r="AM319" s="753"/>
      <c r="AN319" s="753"/>
    </row>
    <row r="320" spans="38:40" ht="12.75" customHeight="1">
      <c r="AL320" s="753"/>
      <c r="AM320" s="753"/>
      <c r="AN320" s="753"/>
    </row>
    <row r="321" spans="38:40" ht="12.75" customHeight="1">
      <c r="AL321" s="753"/>
      <c r="AM321" s="753"/>
      <c r="AN321" s="753"/>
    </row>
    <row r="322" spans="38:40" ht="12.75" customHeight="1">
      <c r="AL322" s="753"/>
      <c r="AM322" s="753"/>
      <c r="AN322" s="753"/>
    </row>
    <row r="323" spans="38:40" ht="12.75" customHeight="1">
      <c r="AL323" s="753"/>
      <c r="AM323" s="753"/>
      <c r="AN323" s="753"/>
    </row>
    <row r="324" spans="38:40" ht="12.75" customHeight="1">
      <c r="AL324" s="753"/>
      <c r="AM324" s="753"/>
      <c r="AN324" s="753"/>
    </row>
    <row r="325" spans="38:40" ht="12.75" customHeight="1">
      <c r="AL325" s="753"/>
      <c r="AM325" s="753"/>
      <c r="AN325" s="753"/>
    </row>
    <row r="326" spans="38:40" ht="12.75" customHeight="1">
      <c r="AL326" s="753"/>
      <c r="AM326" s="753"/>
      <c r="AN326" s="753"/>
    </row>
    <row r="327" spans="38:40" ht="12.75" customHeight="1">
      <c r="AL327" s="753"/>
      <c r="AM327" s="753"/>
      <c r="AN327" s="753"/>
    </row>
    <row r="328" spans="38:40" ht="12.75" customHeight="1">
      <c r="AL328" s="753"/>
      <c r="AM328" s="753"/>
      <c r="AN328" s="753"/>
    </row>
    <row r="329" spans="38:40" ht="12.75" customHeight="1">
      <c r="AL329" s="753"/>
      <c r="AM329" s="753"/>
      <c r="AN329" s="753"/>
    </row>
    <row r="330" spans="38:40" ht="12.75" customHeight="1">
      <c r="AL330" s="753"/>
      <c r="AM330" s="753"/>
      <c r="AN330" s="753"/>
    </row>
    <row r="331" spans="38:40" ht="12.75" customHeight="1">
      <c r="AL331" s="753"/>
      <c r="AM331" s="753"/>
      <c r="AN331" s="753"/>
    </row>
    <row r="332" spans="38:40" ht="12.75" customHeight="1">
      <c r="AL332" s="753"/>
      <c r="AM332" s="753"/>
      <c r="AN332" s="753"/>
    </row>
    <row r="333" spans="38:40" ht="12.75" customHeight="1">
      <c r="AL333" s="753"/>
      <c r="AM333" s="753"/>
      <c r="AN333" s="753"/>
    </row>
    <row r="334" spans="38:40" ht="12.75" customHeight="1">
      <c r="AL334" s="753"/>
      <c r="AM334" s="753"/>
      <c r="AN334" s="753"/>
    </row>
    <row r="335" spans="38:40" ht="12.75" customHeight="1">
      <c r="AL335" s="753"/>
      <c r="AM335" s="753"/>
      <c r="AN335" s="753"/>
    </row>
    <row r="336" spans="38:40" ht="12.75" customHeight="1">
      <c r="AL336" s="753"/>
      <c r="AM336" s="753"/>
      <c r="AN336" s="753"/>
    </row>
    <row r="337" spans="38:40" ht="12.75" customHeight="1">
      <c r="AL337" s="753"/>
      <c r="AM337" s="753"/>
      <c r="AN337" s="753"/>
    </row>
    <row r="338" spans="38:40" ht="12.75" customHeight="1">
      <c r="AL338" s="753"/>
      <c r="AM338" s="753"/>
      <c r="AN338" s="753"/>
    </row>
    <row r="339" spans="38:40" ht="12.75" customHeight="1">
      <c r="AL339" s="753"/>
      <c r="AM339" s="753"/>
      <c r="AN339" s="753"/>
    </row>
    <row r="340" spans="38:40" ht="12.75" customHeight="1">
      <c r="AL340" s="753"/>
      <c r="AM340" s="753"/>
      <c r="AN340" s="753"/>
    </row>
    <row r="341" spans="38:40" ht="12.75" customHeight="1">
      <c r="AL341" s="753"/>
      <c r="AM341" s="753"/>
      <c r="AN341" s="753"/>
    </row>
    <row r="342" spans="38:40" ht="12.75" customHeight="1">
      <c r="AL342" s="753"/>
      <c r="AM342" s="753"/>
      <c r="AN342" s="753"/>
    </row>
    <row r="343" spans="38:40" ht="12.75" customHeight="1">
      <c r="AL343" s="753"/>
      <c r="AM343" s="753"/>
      <c r="AN343" s="753"/>
    </row>
    <row r="344" spans="38:40" ht="12.75" customHeight="1">
      <c r="AL344" s="753"/>
      <c r="AM344" s="753"/>
      <c r="AN344" s="753"/>
    </row>
    <row r="345" spans="38:40" ht="12.75" customHeight="1">
      <c r="AL345" s="753"/>
      <c r="AM345" s="753"/>
      <c r="AN345" s="753"/>
    </row>
    <row r="346" spans="38:40" ht="12.75" customHeight="1">
      <c r="AL346" s="753"/>
      <c r="AM346" s="753"/>
      <c r="AN346" s="753"/>
    </row>
    <row r="347" spans="38:40" ht="12.75" customHeight="1">
      <c r="AL347" s="753"/>
      <c r="AM347" s="753"/>
      <c r="AN347" s="753"/>
    </row>
    <row r="348" spans="38:40" ht="12.75" customHeight="1">
      <c r="AL348" s="753"/>
      <c r="AM348" s="753"/>
      <c r="AN348" s="753"/>
    </row>
    <row r="349" spans="38:40" ht="12.75" customHeight="1">
      <c r="AL349" s="753"/>
      <c r="AM349" s="753"/>
      <c r="AN349" s="753"/>
    </row>
    <row r="350" spans="38:40" ht="12.75" customHeight="1">
      <c r="AL350" s="753"/>
      <c r="AM350" s="753"/>
      <c r="AN350" s="753"/>
    </row>
    <row r="351" spans="38:40" ht="12.75" customHeight="1">
      <c r="AL351" s="753"/>
      <c r="AM351" s="753"/>
      <c r="AN351" s="753"/>
    </row>
    <row r="352" spans="38:40" ht="12.75" customHeight="1">
      <c r="AL352" s="753"/>
      <c r="AM352" s="753"/>
      <c r="AN352" s="753"/>
    </row>
    <row r="353" spans="38:40" ht="12.75" customHeight="1">
      <c r="AL353" s="753"/>
      <c r="AM353" s="753"/>
      <c r="AN353" s="753"/>
    </row>
    <row r="354" spans="38:40" ht="12.75" customHeight="1">
      <c r="AL354" s="753"/>
      <c r="AM354" s="753"/>
      <c r="AN354" s="753"/>
    </row>
    <row r="355" spans="38:40" ht="12.75" customHeight="1">
      <c r="AL355" s="753"/>
      <c r="AM355" s="753"/>
      <c r="AN355" s="753"/>
    </row>
    <row r="356" spans="38:40" ht="12.75" customHeight="1">
      <c r="AL356" s="753"/>
      <c r="AM356" s="753"/>
      <c r="AN356" s="753"/>
    </row>
    <row r="357" spans="38:40" ht="12.75" customHeight="1">
      <c r="AL357" s="753"/>
      <c r="AM357" s="753"/>
      <c r="AN357" s="753"/>
    </row>
    <row r="358" spans="38:40" ht="12.75" customHeight="1">
      <c r="AL358" s="753"/>
      <c r="AM358" s="753"/>
      <c r="AN358" s="753"/>
    </row>
    <row r="359" spans="38:40" ht="12.75" customHeight="1">
      <c r="AL359" s="753"/>
      <c r="AM359" s="753"/>
      <c r="AN359" s="753"/>
    </row>
    <row r="360" spans="38:40" ht="12.75" customHeight="1">
      <c r="AL360" s="753"/>
      <c r="AM360" s="753"/>
      <c r="AN360" s="753"/>
    </row>
    <row r="361" spans="38:40" ht="12.75" customHeight="1">
      <c r="AL361" s="753"/>
      <c r="AM361" s="753"/>
      <c r="AN361" s="753"/>
    </row>
    <row r="362" spans="38:40" ht="12.75" customHeight="1">
      <c r="AL362" s="753"/>
      <c r="AM362" s="753"/>
      <c r="AN362" s="753"/>
    </row>
    <row r="363" spans="38:40" ht="12.75" customHeight="1">
      <c r="AL363" s="753"/>
      <c r="AM363" s="753"/>
      <c r="AN363" s="753"/>
    </row>
    <row r="364" spans="38:40" ht="12.75" customHeight="1">
      <c r="AL364" s="753"/>
      <c r="AM364" s="753"/>
      <c r="AN364" s="753"/>
    </row>
    <row r="365" spans="38:40" ht="12.75" customHeight="1">
      <c r="AL365" s="753"/>
      <c r="AM365" s="753"/>
      <c r="AN365" s="753"/>
    </row>
    <row r="366" spans="38:40" ht="12.75" customHeight="1">
      <c r="AL366" s="753"/>
      <c r="AM366" s="753"/>
      <c r="AN366" s="753"/>
    </row>
    <row r="367" spans="38:40" ht="12.75" customHeight="1">
      <c r="AL367" s="753"/>
      <c r="AM367" s="753"/>
      <c r="AN367" s="753"/>
    </row>
    <row r="368" spans="38:40" ht="12.75" customHeight="1">
      <c r="AL368" s="753"/>
      <c r="AM368" s="753"/>
      <c r="AN368" s="753"/>
    </row>
    <row r="369" spans="38:40" ht="12.75" customHeight="1">
      <c r="AL369" s="753"/>
      <c r="AM369" s="753"/>
      <c r="AN369" s="753"/>
    </row>
    <row r="370" spans="38:40" ht="12.75" customHeight="1">
      <c r="AL370" s="753"/>
      <c r="AM370" s="753"/>
      <c r="AN370" s="753"/>
    </row>
    <row r="371" spans="38:40" ht="12.75" customHeight="1">
      <c r="AL371" s="753"/>
      <c r="AM371" s="753"/>
      <c r="AN371" s="753"/>
    </row>
    <row r="372" spans="38:40" ht="12.75" customHeight="1">
      <c r="AL372" s="753"/>
      <c r="AM372" s="753"/>
      <c r="AN372" s="753"/>
    </row>
    <row r="373" spans="38:40" ht="12.75" customHeight="1">
      <c r="AL373" s="753"/>
      <c r="AM373" s="753"/>
      <c r="AN373" s="753"/>
    </row>
    <row r="374" spans="38:40" ht="12.75" customHeight="1">
      <c r="AL374" s="753"/>
      <c r="AM374" s="753"/>
      <c r="AN374" s="753"/>
    </row>
    <row r="375" spans="38:40" ht="12.75" customHeight="1">
      <c r="AL375" s="753"/>
      <c r="AM375" s="753"/>
      <c r="AN375" s="753"/>
    </row>
    <row r="376" spans="38:40" ht="12.75" customHeight="1">
      <c r="AL376" s="753"/>
      <c r="AM376" s="753"/>
      <c r="AN376" s="753"/>
    </row>
    <row r="377" spans="38:40" ht="12.75" customHeight="1">
      <c r="AL377" s="753"/>
      <c r="AM377" s="753"/>
      <c r="AN377" s="753"/>
    </row>
    <row r="378" spans="38:40" ht="12.75" customHeight="1">
      <c r="AL378" s="753"/>
      <c r="AM378" s="753"/>
      <c r="AN378" s="753"/>
    </row>
    <row r="379" spans="38:40" ht="12.75" customHeight="1">
      <c r="AL379" s="753"/>
      <c r="AM379" s="753"/>
      <c r="AN379" s="753"/>
    </row>
    <row r="380" spans="38:40" ht="12.75" customHeight="1">
      <c r="AL380" s="753"/>
      <c r="AM380" s="753"/>
      <c r="AN380" s="753"/>
    </row>
    <row r="381" spans="38:40" ht="12.75" customHeight="1">
      <c r="AL381" s="753"/>
      <c r="AM381" s="753"/>
      <c r="AN381" s="753"/>
    </row>
    <row r="382" spans="38:40" ht="12.75" customHeight="1">
      <c r="AL382" s="753"/>
      <c r="AM382" s="753"/>
      <c r="AN382" s="753"/>
    </row>
    <row r="383" spans="38:40" ht="12.75" customHeight="1">
      <c r="AL383" s="753"/>
      <c r="AM383" s="753"/>
      <c r="AN383" s="753"/>
    </row>
    <row r="384" spans="38:40" ht="12.75" customHeight="1">
      <c r="AL384" s="753"/>
      <c r="AM384" s="753"/>
      <c r="AN384" s="753"/>
    </row>
    <row r="385" spans="38:40" ht="12.75" customHeight="1">
      <c r="AL385" s="753"/>
      <c r="AM385" s="753"/>
      <c r="AN385" s="753"/>
    </row>
    <row r="386" spans="38:40" ht="12.75" customHeight="1">
      <c r="AL386" s="753"/>
      <c r="AM386" s="753"/>
      <c r="AN386" s="753"/>
    </row>
    <row r="387" spans="38:40" ht="12.75" customHeight="1">
      <c r="AL387" s="753"/>
      <c r="AM387" s="753"/>
      <c r="AN387" s="753"/>
    </row>
    <row r="388" spans="38:40" ht="12.75" customHeight="1">
      <c r="AL388" s="753"/>
      <c r="AM388" s="753"/>
      <c r="AN388" s="753"/>
    </row>
    <row r="389" spans="38:40" ht="12.75" customHeight="1">
      <c r="AL389" s="753"/>
      <c r="AM389" s="753"/>
      <c r="AN389" s="753"/>
    </row>
    <row r="390" spans="38:40" ht="12.75" customHeight="1">
      <c r="AL390" s="753"/>
      <c r="AM390" s="753"/>
      <c r="AN390" s="753"/>
    </row>
    <row r="391" spans="38:40" ht="12.75" customHeight="1">
      <c r="AL391" s="753"/>
      <c r="AM391" s="753"/>
      <c r="AN391" s="753"/>
    </row>
    <row r="392" spans="38:40" ht="12.75" customHeight="1">
      <c r="AL392" s="753"/>
      <c r="AM392" s="753"/>
      <c r="AN392" s="753"/>
    </row>
    <row r="393" spans="38:40" ht="12.75" customHeight="1">
      <c r="AL393" s="753"/>
      <c r="AM393" s="753"/>
      <c r="AN393" s="753"/>
    </row>
    <row r="394" spans="38:40" ht="12.75" customHeight="1">
      <c r="AL394" s="753"/>
      <c r="AM394" s="753"/>
      <c r="AN394" s="753"/>
    </row>
    <row r="395" spans="38:40" ht="12.75" customHeight="1">
      <c r="AL395" s="753"/>
      <c r="AM395" s="753"/>
      <c r="AN395" s="753"/>
    </row>
    <row r="396" spans="38:40" ht="12.75" customHeight="1">
      <c r="AL396" s="753"/>
      <c r="AM396" s="753"/>
      <c r="AN396" s="753"/>
    </row>
    <row r="397" spans="38:40" ht="12.75" customHeight="1">
      <c r="AL397" s="753"/>
      <c r="AM397" s="753"/>
      <c r="AN397" s="753"/>
    </row>
    <row r="398" spans="38:40" ht="12.75" customHeight="1">
      <c r="AL398" s="753"/>
      <c r="AM398" s="753"/>
      <c r="AN398" s="753"/>
    </row>
    <row r="399" spans="38:40" ht="12.75" customHeight="1">
      <c r="AL399" s="753"/>
      <c r="AM399" s="753"/>
      <c r="AN399" s="753"/>
    </row>
    <row r="400" spans="38:40" ht="12.75" customHeight="1">
      <c r="AL400" s="753"/>
      <c r="AM400" s="753"/>
      <c r="AN400" s="753"/>
    </row>
    <row r="401" spans="38:40" ht="12.75" customHeight="1">
      <c r="AL401" s="753"/>
      <c r="AM401" s="753"/>
      <c r="AN401" s="753"/>
    </row>
    <row r="402" spans="38:40" ht="12.75" customHeight="1">
      <c r="AL402" s="753"/>
      <c r="AM402" s="753"/>
      <c r="AN402" s="753"/>
    </row>
    <row r="403" spans="38:40" ht="12.75" customHeight="1">
      <c r="AL403" s="753"/>
      <c r="AM403" s="753"/>
      <c r="AN403" s="753"/>
    </row>
    <row r="404" spans="38:40" ht="12.75" customHeight="1">
      <c r="AL404" s="753"/>
      <c r="AM404" s="753"/>
      <c r="AN404" s="753"/>
    </row>
    <row r="405" spans="38:40" ht="12.75" customHeight="1">
      <c r="AL405" s="753"/>
      <c r="AM405" s="753"/>
      <c r="AN405" s="753"/>
    </row>
    <row r="406" spans="38:40" ht="12.75" customHeight="1">
      <c r="AL406" s="753"/>
      <c r="AM406" s="753"/>
      <c r="AN406" s="753"/>
    </row>
    <row r="407" spans="38:40" ht="12.75" customHeight="1">
      <c r="AL407" s="753"/>
      <c r="AM407" s="753"/>
      <c r="AN407" s="753"/>
    </row>
    <row r="408" spans="38:40" ht="12.75" customHeight="1">
      <c r="AL408" s="753"/>
      <c r="AM408" s="753"/>
      <c r="AN408" s="753"/>
    </row>
    <row r="409" spans="38:40" ht="12.75" customHeight="1">
      <c r="AL409" s="753"/>
      <c r="AM409" s="753"/>
      <c r="AN409" s="753"/>
    </row>
    <row r="410" spans="38:40" ht="12.75" customHeight="1">
      <c r="AL410" s="753"/>
      <c r="AM410" s="753"/>
      <c r="AN410" s="753"/>
    </row>
    <row r="411" spans="38:40" ht="12.75" customHeight="1">
      <c r="AL411" s="753"/>
      <c r="AM411" s="753"/>
      <c r="AN411" s="753"/>
    </row>
    <row r="412" spans="38:40" ht="12.75" customHeight="1">
      <c r="AL412" s="753"/>
      <c r="AM412" s="753"/>
      <c r="AN412" s="753"/>
    </row>
    <row r="413" spans="38:40" ht="12.75" customHeight="1">
      <c r="AL413" s="753"/>
      <c r="AM413" s="753"/>
      <c r="AN413" s="753"/>
    </row>
    <row r="414" spans="38:40" ht="12.75" customHeight="1">
      <c r="AL414" s="753"/>
      <c r="AM414" s="753"/>
      <c r="AN414" s="753"/>
    </row>
    <row r="415" spans="38:40" ht="12.75" customHeight="1">
      <c r="AL415" s="753"/>
      <c r="AM415" s="753"/>
      <c r="AN415" s="753"/>
    </row>
    <row r="416" spans="38:40" ht="12.75" customHeight="1">
      <c r="AL416" s="753"/>
      <c r="AM416" s="753"/>
      <c r="AN416" s="753"/>
    </row>
    <row r="417" spans="38:40" ht="12.75" customHeight="1">
      <c r="AL417" s="753"/>
      <c r="AM417" s="753"/>
      <c r="AN417" s="753"/>
    </row>
    <row r="418" spans="38:40" ht="12.75" customHeight="1">
      <c r="AL418" s="753"/>
      <c r="AM418" s="753"/>
      <c r="AN418" s="753"/>
    </row>
    <row r="419" spans="38:40" ht="12.75" customHeight="1">
      <c r="AL419" s="753"/>
      <c r="AM419" s="753"/>
      <c r="AN419" s="753"/>
    </row>
    <row r="420" spans="38:40" ht="12.75" customHeight="1">
      <c r="AL420" s="753"/>
      <c r="AM420" s="753"/>
      <c r="AN420" s="753"/>
    </row>
    <row r="421" spans="38:40" ht="12.75" customHeight="1">
      <c r="AL421" s="753"/>
      <c r="AM421" s="753"/>
      <c r="AN421" s="753"/>
    </row>
    <row r="422" spans="38:40" ht="12.75" customHeight="1">
      <c r="AL422" s="753"/>
      <c r="AM422" s="753"/>
      <c r="AN422" s="753"/>
    </row>
    <row r="423" spans="38:40" ht="12.75" customHeight="1">
      <c r="AL423" s="753"/>
      <c r="AM423" s="753"/>
      <c r="AN423" s="753"/>
    </row>
    <row r="424" spans="38:40" ht="12.75" customHeight="1">
      <c r="AL424" s="753"/>
      <c r="AM424" s="753"/>
      <c r="AN424" s="753"/>
    </row>
    <row r="425" spans="38:40" ht="12.75" customHeight="1">
      <c r="AL425" s="753"/>
      <c r="AM425" s="753"/>
      <c r="AN425" s="753"/>
    </row>
    <row r="426" spans="38:40" ht="12.75" customHeight="1">
      <c r="AL426" s="753"/>
      <c r="AM426" s="753"/>
      <c r="AN426" s="753"/>
    </row>
    <row r="427" spans="38:40" ht="12.75" customHeight="1">
      <c r="AL427" s="753"/>
      <c r="AM427" s="753"/>
      <c r="AN427" s="753"/>
    </row>
    <row r="428" spans="38:40" ht="12.75" customHeight="1">
      <c r="AL428" s="753"/>
      <c r="AM428" s="753"/>
      <c r="AN428" s="753"/>
    </row>
    <row r="429" spans="38:40" ht="12.75" customHeight="1">
      <c r="AL429" s="753"/>
      <c r="AM429" s="753"/>
      <c r="AN429" s="753"/>
    </row>
    <row r="430" spans="38:40" ht="12.75" customHeight="1">
      <c r="AL430" s="753"/>
      <c r="AM430" s="753"/>
      <c r="AN430" s="753"/>
    </row>
    <row r="431" spans="38:40" ht="12.75" customHeight="1">
      <c r="AL431" s="753"/>
      <c r="AM431" s="753"/>
      <c r="AN431" s="753"/>
    </row>
    <row r="432" spans="38:40" ht="12.75" customHeight="1">
      <c r="AL432" s="753"/>
      <c r="AM432" s="753"/>
      <c r="AN432" s="753"/>
    </row>
    <row r="433" spans="38:40" ht="12.75" customHeight="1">
      <c r="AL433" s="753"/>
      <c r="AM433" s="753"/>
      <c r="AN433" s="753"/>
    </row>
    <row r="434" spans="38:40" ht="12.75" customHeight="1">
      <c r="AL434" s="753"/>
      <c r="AM434" s="753"/>
      <c r="AN434" s="753"/>
    </row>
    <row r="435" spans="38:40" ht="12.75" customHeight="1">
      <c r="AL435" s="753"/>
      <c r="AM435" s="753"/>
      <c r="AN435" s="753"/>
    </row>
    <row r="436" spans="38:40" ht="12.75" customHeight="1">
      <c r="AL436" s="753"/>
      <c r="AM436" s="753"/>
      <c r="AN436" s="753"/>
    </row>
    <row r="437" spans="38:40" ht="12.75" customHeight="1">
      <c r="AL437" s="753"/>
      <c r="AM437" s="753"/>
      <c r="AN437" s="753"/>
    </row>
    <row r="438" spans="38:40" ht="12.75" customHeight="1">
      <c r="AL438" s="753"/>
      <c r="AM438" s="753"/>
      <c r="AN438" s="753"/>
    </row>
    <row r="439" spans="38:40" ht="12.75" customHeight="1">
      <c r="AL439" s="753"/>
      <c r="AM439" s="753"/>
      <c r="AN439" s="753"/>
    </row>
    <row r="440" spans="38:40" ht="12.75" customHeight="1">
      <c r="AL440" s="753"/>
      <c r="AM440" s="753"/>
      <c r="AN440" s="753"/>
    </row>
    <row r="441" spans="38:40" ht="12.75" customHeight="1">
      <c r="AL441" s="753"/>
      <c r="AM441" s="753"/>
      <c r="AN441" s="753"/>
    </row>
    <row r="442" spans="38:40" ht="12.75" customHeight="1">
      <c r="AL442" s="753"/>
      <c r="AM442" s="753"/>
      <c r="AN442" s="753"/>
    </row>
    <row r="443" spans="38:40" ht="12.75" customHeight="1">
      <c r="AL443" s="753"/>
      <c r="AM443" s="753"/>
      <c r="AN443" s="753"/>
    </row>
    <row r="444" spans="38:40" ht="12.75" customHeight="1">
      <c r="AL444" s="753"/>
      <c r="AM444" s="753"/>
      <c r="AN444" s="753"/>
    </row>
    <row r="445" spans="38:40" ht="12.75" customHeight="1">
      <c r="AL445" s="753"/>
      <c r="AM445" s="753"/>
      <c r="AN445" s="753"/>
    </row>
    <row r="446" spans="38:40" ht="12.75" customHeight="1">
      <c r="AL446" s="753"/>
      <c r="AM446" s="753"/>
      <c r="AN446" s="753"/>
    </row>
    <row r="447" spans="38:40" ht="12.75" customHeight="1">
      <c r="AL447" s="753"/>
      <c r="AM447" s="753"/>
      <c r="AN447" s="753"/>
    </row>
    <row r="448" spans="38:40" ht="12.75" customHeight="1">
      <c r="AL448" s="753"/>
      <c r="AM448" s="753"/>
      <c r="AN448" s="753"/>
    </row>
    <row r="449" spans="38:40" ht="12.75" customHeight="1">
      <c r="AL449" s="753"/>
      <c r="AM449" s="753"/>
      <c r="AN449" s="753"/>
    </row>
    <row r="450" spans="38:40" ht="12.75" customHeight="1">
      <c r="AL450" s="753"/>
      <c r="AM450" s="753"/>
      <c r="AN450" s="753"/>
    </row>
    <row r="451" spans="38:40" ht="12.75" customHeight="1">
      <c r="AL451" s="753"/>
      <c r="AM451" s="753"/>
      <c r="AN451" s="753"/>
    </row>
    <row r="452" spans="38:40" ht="12.75" customHeight="1">
      <c r="AL452" s="753"/>
      <c r="AM452" s="753"/>
      <c r="AN452" s="753"/>
    </row>
    <row r="453" spans="38:40" ht="12.75" customHeight="1">
      <c r="AL453" s="753"/>
      <c r="AM453" s="753"/>
      <c r="AN453" s="753"/>
    </row>
    <row r="454" spans="38:40" ht="12.75" customHeight="1">
      <c r="AL454" s="753"/>
      <c r="AM454" s="753"/>
      <c r="AN454" s="753"/>
    </row>
    <row r="455" spans="38:40" ht="12.75" customHeight="1">
      <c r="AL455" s="753"/>
      <c r="AM455" s="753"/>
      <c r="AN455" s="753"/>
    </row>
    <row r="456" spans="38:40" ht="12.75" customHeight="1">
      <c r="AL456" s="753"/>
      <c r="AM456" s="753"/>
      <c r="AN456" s="753"/>
    </row>
    <row r="457" spans="38:40" ht="12.75" customHeight="1">
      <c r="AL457" s="753"/>
      <c r="AM457" s="753"/>
      <c r="AN457" s="753"/>
    </row>
    <row r="458" spans="38:40" ht="12.75" customHeight="1">
      <c r="AL458" s="753"/>
      <c r="AM458" s="753"/>
      <c r="AN458" s="753"/>
    </row>
    <row r="459" spans="38:40" ht="12.75" customHeight="1">
      <c r="AL459" s="753"/>
      <c r="AM459" s="753"/>
      <c r="AN459" s="753"/>
    </row>
    <row r="460" spans="38:40" ht="12.75" customHeight="1">
      <c r="AL460" s="753"/>
      <c r="AM460" s="753"/>
      <c r="AN460" s="753"/>
    </row>
    <row r="461" spans="38:40" ht="12.75" customHeight="1">
      <c r="AL461" s="753"/>
      <c r="AM461" s="753"/>
      <c r="AN461" s="753"/>
    </row>
    <row r="462" spans="38:40" ht="12.75" customHeight="1">
      <c r="AL462" s="753"/>
      <c r="AM462" s="753"/>
      <c r="AN462" s="753"/>
    </row>
    <row r="463" spans="38:40" ht="12.75" customHeight="1">
      <c r="AL463" s="753"/>
      <c r="AM463" s="753"/>
      <c r="AN463" s="753"/>
    </row>
    <row r="464" spans="38:40" ht="12.75" customHeight="1">
      <c r="AL464" s="753"/>
      <c r="AM464" s="753"/>
      <c r="AN464" s="753"/>
    </row>
    <row r="465" spans="38:40" ht="12.75" customHeight="1">
      <c r="AL465" s="753"/>
      <c r="AM465" s="753"/>
      <c r="AN465" s="753"/>
    </row>
    <row r="466" spans="38:40" ht="12.75" customHeight="1">
      <c r="AL466" s="753"/>
      <c r="AM466" s="753"/>
      <c r="AN466" s="753"/>
    </row>
    <row r="467" spans="38:40" ht="12.75" customHeight="1">
      <c r="AL467" s="753"/>
      <c r="AM467" s="753"/>
      <c r="AN467" s="753"/>
    </row>
    <row r="468" spans="38:40" ht="12.75" customHeight="1">
      <c r="AL468" s="753"/>
      <c r="AM468" s="753"/>
      <c r="AN468" s="753"/>
    </row>
    <row r="469" spans="38:40" ht="12.75" customHeight="1">
      <c r="AL469" s="753"/>
      <c r="AM469" s="753"/>
      <c r="AN469" s="753"/>
    </row>
    <row r="470" spans="38:40" ht="12.75" customHeight="1">
      <c r="AL470" s="753"/>
      <c r="AM470" s="753"/>
      <c r="AN470" s="753"/>
    </row>
    <row r="471" spans="38:40" ht="12.75" customHeight="1">
      <c r="AL471" s="753"/>
      <c r="AM471" s="753"/>
      <c r="AN471" s="753"/>
    </row>
    <row r="472" spans="38:40" ht="12.75" customHeight="1">
      <c r="AL472" s="753"/>
      <c r="AM472" s="753"/>
      <c r="AN472" s="753"/>
    </row>
    <row r="473" spans="38:40" ht="12.75" customHeight="1">
      <c r="AL473" s="753"/>
      <c r="AM473" s="753"/>
      <c r="AN473" s="753"/>
    </row>
    <row r="474" spans="38:40" ht="12.75" customHeight="1">
      <c r="AL474" s="753"/>
      <c r="AM474" s="753"/>
      <c r="AN474" s="753"/>
    </row>
    <row r="475" spans="38:40" ht="12.75" customHeight="1">
      <c r="AL475" s="753"/>
      <c r="AM475" s="753"/>
      <c r="AN475" s="753"/>
    </row>
    <row r="476" spans="38:40" ht="12.75" customHeight="1">
      <c r="AL476" s="753"/>
      <c r="AM476" s="753"/>
      <c r="AN476" s="753"/>
    </row>
    <row r="477" spans="38:40" ht="12.75" customHeight="1">
      <c r="AL477" s="753"/>
      <c r="AM477" s="753"/>
      <c r="AN477" s="753"/>
    </row>
    <row r="478" spans="38:40" ht="12.75" customHeight="1">
      <c r="AL478" s="753"/>
      <c r="AM478" s="753"/>
      <c r="AN478" s="753"/>
    </row>
    <row r="479" spans="38:40" ht="12.75" customHeight="1">
      <c r="AL479" s="753"/>
      <c r="AM479" s="753"/>
      <c r="AN479" s="753"/>
    </row>
    <row r="480" spans="38:40" ht="12.75" customHeight="1">
      <c r="AL480" s="753"/>
      <c r="AM480" s="753"/>
      <c r="AN480" s="753"/>
    </row>
    <row r="481" spans="38:40" ht="12.75" customHeight="1">
      <c r="AL481" s="753"/>
      <c r="AM481" s="753"/>
      <c r="AN481" s="753"/>
    </row>
    <row r="482" spans="38:40" ht="12.75" customHeight="1">
      <c r="AL482" s="753"/>
      <c r="AM482" s="753"/>
      <c r="AN482" s="753"/>
    </row>
    <row r="483" spans="38:40" ht="12.75" customHeight="1">
      <c r="AL483" s="753"/>
      <c r="AM483" s="753"/>
      <c r="AN483" s="753"/>
    </row>
    <row r="484" spans="38:40" ht="12.75" customHeight="1">
      <c r="AL484" s="753"/>
      <c r="AM484" s="753"/>
      <c r="AN484" s="753"/>
    </row>
    <row r="485" spans="38:40" ht="12.75" customHeight="1">
      <c r="AL485" s="753"/>
      <c r="AM485" s="753"/>
      <c r="AN485" s="753"/>
    </row>
    <row r="486" spans="38:40" ht="12.75" customHeight="1">
      <c r="AL486" s="753"/>
      <c r="AM486" s="753"/>
      <c r="AN486" s="753"/>
    </row>
    <row r="487" spans="38:40" ht="12.75" customHeight="1">
      <c r="AL487" s="753"/>
      <c r="AM487" s="753"/>
      <c r="AN487" s="753"/>
    </row>
    <row r="488" spans="38:40" ht="12.75" customHeight="1">
      <c r="AL488" s="753"/>
      <c r="AM488" s="753"/>
      <c r="AN488" s="753"/>
    </row>
    <row r="489" spans="38:40" ht="12.75" customHeight="1">
      <c r="AL489" s="753"/>
      <c r="AM489" s="753"/>
      <c r="AN489" s="753"/>
    </row>
    <row r="490" spans="38:40" ht="12.75" customHeight="1">
      <c r="AL490" s="753"/>
      <c r="AM490" s="753"/>
      <c r="AN490" s="753"/>
    </row>
    <row r="491" spans="38:40" ht="12.75" customHeight="1">
      <c r="AL491" s="753"/>
      <c r="AM491" s="753"/>
      <c r="AN491" s="753"/>
    </row>
  </sheetData>
  <sheetProtection selectLockedCells="1" selectUnlockedCells="1"/>
  <mergeCells count="63">
    <mergeCell ref="A1:AK1"/>
    <mergeCell ref="M18:S18"/>
    <mergeCell ref="U18:W18"/>
    <mergeCell ref="AA18:AH18"/>
    <mergeCell ref="M33:S33"/>
    <mergeCell ref="U33:X33"/>
    <mergeCell ref="AA33:AH33"/>
    <mergeCell ref="M6:AH7"/>
    <mergeCell ref="M8:AH9"/>
    <mergeCell ref="M10:AH11"/>
    <mergeCell ref="M12:AH13"/>
    <mergeCell ref="M19:S20"/>
    <mergeCell ref="M21:S22"/>
    <mergeCell ref="M23:S24"/>
    <mergeCell ref="M25:S26"/>
    <mergeCell ref="M27:S28"/>
    <mergeCell ref="AA47:AH47"/>
    <mergeCell ref="A76:AJ76"/>
    <mergeCell ref="D35:D36"/>
    <mergeCell ref="E35:F36"/>
    <mergeCell ref="H35:H36"/>
    <mergeCell ref="I35:K36"/>
    <mergeCell ref="M47:S47"/>
    <mergeCell ref="U47:X47"/>
    <mergeCell ref="M34:S35"/>
    <mergeCell ref="U34:X35"/>
    <mergeCell ref="AA34:AH35"/>
    <mergeCell ref="M37:AH38"/>
    <mergeCell ref="M39:AH39"/>
    <mergeCell ref="M40:AH40"/>
    <mergeCell ref="M41:AH41"/>
    <mergeCell ref="M42:AH42"/>
    <mergeCell ref="U19:X20"/>
    <mergeCell ref="U21:X22"/>
    <mergeCell ref="U23:X24"/>
    <mergeCell ref="U25:X26"/>
    <mergeCell ref="U27:X28"/>
    <mergeCell ref="AA19:AH20"/>
    <mergeCell ref="AA21:AH22"/>
    <mergeCell ref="AA23:AH24"/>
    <mergeCell ref="AA25:AH26"/>
    <mergeCell ref="AA27:AH28"/>
    <mergeCell ref="M48:S49"/>
    <mergeCell ref="U48:X49"/>
    <mergeCell ref="AA48:AH49"/>
    <mergeCell ref="M50:S51"/>
    <mergeCell ref="M52:S53"/>
    <mergeCell ref="AA50:AH51"/>
    <mergeCell ref="AA52:AH53"/>
    <mergeCell ref="U50:X51"/>
    <mergeCell ref="U52:X53"/>
    <mergeCell ref="AA60:AH61"/>
    <mergeCell ref="M54:S55"/>
    <mergeCell ref="M56:S57"/>
    <mergeCell ref="M58:S59"/>
    <mergeCell ref="M60:S61"/>
    <mergeCell ref="U60:X61"/>
    <mergeCell ref="U54:X55"/>
    <mergeCell ref="U56:X57"/>
    <mergeCell ref="U58:X59"/>
    <mergeCell ref="AA54:AH55"/>
    <mergeCell ref="AA56:AH57"/>
    <mergeCell ref="AA58:AH59"/>
  </mergeCells>
  <printOptions horizontalCentered="1" verticalCentered="1"/>
  <pageMargins left="0" right="0" top="0.31496062992125984" bottom="0.31496062992125984" header="0.51181102362204722" footer="0.51181102362204722"/>
  <pageSetup paperSize="9" scale="81" firstPageNumber="2" orientation="portrait" useFirstPageNumber="1"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EA6B-FA83-49A1-BF61-4950914ADB32}">
  <sheetPr>
    <tabColor rgb="FFFFFF00"/>
  </sheetPr>
  <dimension ref="A1:CUR14"/>
  <sheetViews>
    <sheetView zoomScaleNormal="100" workbookViewId="0">
      <selection activeCell="Q1" sqref="Q1"/>
    </sheetView>
  </sheetViews>
  <sheetFormatPr defaultRowHeight="13.2"/>
  <cols>
    <col min="1" max="1" width="24.5546875" bestFit="1" customWidth="1"/>
    <col min="3" max="3" width="10.44140625" bestFit="1" customWidth="1"/>
  </cols>
  <sheetData>
    <row r="1" spans="1:2592">
      <c r="A1" t="s">
        <v>1846</v>
      </c>
      <c r="B1" t="s">
        <v>860</v>
      </c>
      <c r="C1" t="s">
        <v>861</v>
      </c>
      <c r="D1" t="s">
        <v>862</v>
      </c>
      <c r="E1" s="1535" t="s">
        <v>1848</v>
      </c>
      <c r="F1" s="1538" t="s">
        <v>1847</v>
      </c>
      <c r="G1" s="1535" t="s">
        <v>1849</v>
      </c>
      <c r="H1" s="1535" t="s">
        <v>1850</v>
      </c>
      <c r="I1" s="1535" t="s">
        <v>1851</v>
      </c>
      <c r="J1" s="1535" t="s">
        <v>1852</v>
      </c>
      <c r="K1" s="1535" t="s">
        <v>1853</v>
      </c>
      <c r="L1" s="1535" t="s">
        <v>1854</v>
      </c>
      <c r="M1" s="1535" t="s">
        <v>1855</v>
      </c>
      <c r="N1" s="1535" t="s">
        <v>30</v>
      </c>
      <c r="O1" s="1535" t="s">
        <v>1856</v>
      </c>
      <c r="P1" t="s">
        <v>1857</v>
      </c>
      <c r="Q1" t="s">
        <v>1858</v>
      </c>
      <c r="R1" t="s">
        <v>1859</v>
      </c>
      <c r="S1" t="s">
        <v>1860</v>
      </c>
      <c r="T1" t="s">
        <v>1861</v>
      </c>
      <c r="U1" t="s">
        <v>1862</v>
      </c>
      <c r="V1" t="s">
        <v>1863</v>
      </c>
      <c r="W1" t="s">
        <v>1864</v>
      </c>
      <c r="X1" t="s">
        <v>1865</v>
      </c>
      <c r="Y1" t="s">
        <v>1866</v>
      </c>
      <c r="Z1" t="s">
        <v>1867</v>
      </c>
      <c r="AA1" t="s">
        <v>1868</v>
      </c>
      <c r="AB1" s="1536" t="s">
        <v>1869</v>
      </c>
      <c r="AC1" s="1536" t="s">
        <v>1870</v>
      </c>
      <c r="AD1" t="s">
        <v>1871</v>
      </c>
      <c r="AE1" s="1536" t="s">
        <v>1872</v>
      </c>
      <c r="AF1" s="1536" t="s">
        <v>1873</v>
      </c>
      <c r="AG1" s="1536" t="s">
        <v>1874</v>
      </c>
      <c r="AH1" s="1536" t="s">
        <v>1875</v>
      </c>
      <c r="AI1" s="1536" t="s">
        <v>1876</v>
      </c>
      <c r="AJ1" s="1536" t="s">
        <v>1877</v>
      </c>
      <c r="AK1" s="1536" t="s">
        <v>1878</v>
      </c>
      <c r="AL1" s="1536" t="s">
        <v>1879</v>
      </c>
      <c r="AM1" s="1536" t="s">
        <v>1880</v>
      </c>
      <c r="AN1" s="1536" t="s">
        <v>1881</v>
      </c>
      <c r="AO1" s="1537" t="s">
        <v>1882</v>
      </c>
      <c r="AP1" s="1536" t="s">
        <v>1883</v>
      </c>
      <c r="AQ1" s="1536" t="s">
        <v>1884</v>
      </c>
      <c r="AR1" s="1536" t="s">
        <v>1885</v>
      </c>
      <c r="AS1" s="1536" t="s">
        <v>1886</v>
      </c>
      <c r="AT1" s="1536" t="s">
        <v>1887</v>
      </c>
      <c r="AU1" s="1536" t="s">
        <v>1888</v>
      </c>
      <c r="AV1" s="1536" t="s">
        <v>1889</v>
      </c>
      <c r="AW1" s="1537" t="s">
        <v>1891</v>
      </c>
      <c r="AX1" s="1537" t="s">
        <v>1892</v>
      </c>
      <c r="AY1" s="1536" t="s">
        <v>1893</v>
      </c>
      <c r="AZ1" s="1537" t="s">
        <v>1890</v>
      </c>
      <c r="BA1" s="1537" t="s">
        <v>1894</v>
      </c>
      <c r="BB1" s="1537" t="s">
        <v>1895</v>
      </c>
      <c r="BC1" s="1537" t="s">
        <v>1896</v>
      </c>
      <c r="BD1" s="1536" t="s">
        <v>1897</v>
      </c>
      <c r="BE1" s="1536" t="s">
        <v>1898</v>
      </c>
      <c r="BF1" s="1536" t="s">
        <v>1899</v>
      </c>
      <c r="BG1" s="1536" t="s">
        <v>1900</v>
      </c>
      <c r="BH1" s="1536" t="s">
        <v>1901</v>
      </c>
      <c r="BI1" s="1536" t="s">
        <v>1902</v>
      </c>
      <c r="BJ1" s="1536" t="s">
        <v>1903</v>
      </c>
      <c r="BK1" s="1536" t="s">
        <v>1904</v>
      </c>
      <c r="BL1" s="1536" t="s">
        <v>1905</v>
      </c>
      <c r="BM1" s="1536" t="s">
        <v>1906</v>
      </c>
      <c r="BN1" s="1536" t="s">
        <v>1907</v>
      </c>
      <c r="BO1" s="1536" t="s">
        <v>1908</v>
      </c>
      <c r="BP1" s="1536" t="s">
        <v>1909</v>
      </c>
      <c r="BQ1" s="1536" t="s">
        <v>1910</v>
      </c>
      <c r="BR1" s="1536" t="s">
        <v>1911</v>
      </c>
      <c r="BS1" s="1536" t="s">
        <v>1912</v>
      </c>
      <c r="BT1" s="1536" t="s">
        <v>1913</v>
      </c>
      <c r="BU1" s="1536" t="s">
        <v>1914</v>
      </c>
      <c r="BV1" s="1536" t="s">
        <v>1915</v>
      </c>
      <c r="BW1" s="1536" t="s">
        <v>1916</v>
      </c>
      <c r="BX1" s="1536" t="s">
        <v>1917</v>
      </c>
      <c r="BY1" s="1536" t="s">
        <v>1918</v>
      </c>
      <c r="BZ1" s="1536" t="s">
        <v>1919</v>
      </c>
      <c r="CA1" s="1536" t="s">
        <v>1920</v>
      </c>
      <c r="CB1" s="1536" t="s">
        <v>1921</v>
      </c>
      <c r="CC1" s="1536" t="s">
        <v>1922</v>
      </c>
      <c r="CD1" s="1536" t="s">
        <v>1923</v>
      </c>
      <c r="CE1" s="1536" t="s">
        <v>1924</v>
      </c>
      <c r="CF1" s="1536" t="s">
        <v>1925</v>
      </c>
      <c r="CG1" s="1536" t="s">
        <v>1926</v>
      </c>
      <c r="CH1" s="1536" t="s">
        <v>1927</v>
      </c>
      <c r="CI1" s="1536" t="s">
        <v>1928</v>
      </c>
      <c r="CJ1" s="1536" t="s">
        <v>1929</v>
      </c>
      <c r="CK1" s="1536" t="s">
        <v>1930</v>
      </c>
      <c r="CL1" s="1536" t="s">
        <v>1932</v>
      </c>
      <c r="CM1" s="1536" t="s">
        <v>1931</v>
      </c>
      <c r="CN1" s="1536" t="s">
        <v>1934</v>
      </c>
      <c r="CO1" s="1536" t="s">
        <v>1933</v>
      </c>
      <c r="CP1" s="1536" t="s">
        <v>1935</v>
      </c>
      <c r="CQ1" s="1536" t="s">
        <v>1936</v>
      </c>
      <c r="CR1" s="1536" t="s">
        <v>1937</v>
      </c>
      <c r="CS1" s="1536" t="s">
        <v>1938</v>
      </c>
      <c r="CT1" s="1536" t="s">
        <v>1939</v>
      </c>
      <c r="CU1" s="1536" t="s">
        <v>1940</v>
      </c>
      <c r="CV1" s="1536" t="s">
        <v>1941</v>
      </c>
      <c r="CW1" s="1536" t="s">
        <v>1942</v>
      </c>
      <c r="CX1" s="1536" t="s">
        <v>1943</v>
      </c>
      <c r="CY1" s="1536" t="s">
        <v>1944</v>
      </c>
      <c r="CZ1" s="1536" t="s">
        <v>1945</v>
      </c>
      <c r="DA1" s="1536" t="s">
        <v>1946</v>
      </c>
      <c r="DB1" s="1536" t="s">
        <v>1947</v>
      </c>
      <c r="DC1" s="1536" t="s">
        <v>1948</v>
      </c>
      <c r="DD1" s="1536" t="s">
        <v>1949</v>
      </c>
      <c r="DE1" s="1536" t="s">
        <v>1950</v>
      </c>
      <c r="DF1" s="1536" t="s">
        <v>1951</v>
      </c>
      <c r="DG1" s="1536" t="s">
        <v>1952</v>
      </c>
      <c r="DH1" s="1536" t="s">
        <v>1953</v>
      </c>
      <c r="DI1" s="1536" t="s">
        <v>1954</v>
      </c>
      <c r="DJ1" s="1536" t="s">
        <v>1955</v>
      </c>
      <c r="DK1" s="1536" t="s">
        <v>1956</v>
      </c>
      <c r="DL1" s="1536" t="s">
        <v>1957</v>
      </c>
      <c r="DM1" s="1536" t="s">
        <v>1958</v>
      </c>
      <c r="DN1" s="1536" t="s">
        <v>1959</v>
      </c>
      <c r="DO1" s="1536" t="s">
        <v>1960</v>
      </c>
      <c r="DP1" s="1536" t="s">
        <v>1961</v>
      </c>
      <c r="DQ1" s="1536" t="s">
        <v>1962</v>
      </c>
      <c r="DR1" s="1536" t="s">
        <v>1963</v>
      </c>
      <c r="DS1" s="1536" t="s">
        <v>1964</v>
      </c>
      <c r="DT1" s="1536" t="s">
        <v>1965</v>
      </c>
      <c r="DU1" s="1536" t="s">
        <v>1966</v>
      </c>
      <c r="DV1" s="1536" t="s">
        <v>1967</v>
      </c>
      <c r="DW1" s="1536" t="s">
        <v>1968</v>
      </c>
      <c r="DX1" s="1536" t="s">
        <v>1969</v>
      </c>
      <c r="DY1" s="1536" t="s">
        <v>1970</v>
      </c>
      <c r="DZ1" s="1536" t="s">
        <v>1971</v>
      </c>
      <c r="EA1" s="1536" t="s">
        <v>1972</v>
      </c>
      <c r="EB1" s="1536" t="s">
        <v>1973</v>
      </c>
      <c r="EC1" s="1536" t="s">
        <v>1974</v>
      </c>
      <c r="ED1" s="1536" t="s">
        <v>1975</v>
      </c>
      <c r="EE1" s="1536" t="s">
        <v>1976</v>
      </c>
      <c r="EF1" s="1536" t="s">
        <v>1977</v>
      </c>
      <c r="EG1" s="1536" t="s">
        <v>1978</v>
      </c>
      <c r="EH1" s="1536" t="s">
        <v>1979</v>
      </c>
      <c r="EI1" s="1536" t="s">
        <v>1980</v>
      </c>
      <c r="EJ1" s="1536" t="s">
        <v>1981</v>
      </c>
      <c r="EK1" s="1536" t="s">
        <v>1982</v>
      </c>
      <c r="EL1" s="1536" t="s">
        <v>1983</v>
      </c>
      <c r="EM1" s="1536" t="s">
        <v>1984</v>
      </c>
      <c r="EN1" s="1536" t="s">
        <v>1985</v>
      </c>
      <c r="EO1" s="1536" t="s">
        <v>1986</v>
      </c>
      <c r="EP1" s="1536" t="s">
        <v>1987</v>
      </c>
      <c r="EQ1" s="1536" t="s">
        <v>1988</v>
      </c>
      <c r="ER1" s="1536" t="s">
        <v>1989</v>
      </c>
      <c r="ES1" s="1536" t="s">
        <v>1990</v>
      </c>
      <c r="ET1" s="1536" t="s">
        <v>1991</v>
      </c>
      <c r="EU1" s="1536" t="s">
        <v>1992</v>
      </c>
      <c r="EV1" s="1536" t="s">
        <v>1993</v>
      </c>
      <c r="EW1" s="1536" t="s">
        <v>1994</v>
      </c>
      <c r="EX1" s="1536" t="s">
        <v>1995</v>
      </c>
      <c r="EY1" s="1536" t="s">
        <v>1996</v>
      </c>
      <c r="EZ1" s="1536" t="s">
        <v>1997</v>
      </c>
      <c r="FA1" s="1536" t="s">
        <v>1998</v>
      </c>
      <c r="FB1" s="1536" t="s">
        <v>1999</v>
      </c>
      <c r="FC1" s="1536" t="s">
        <v>2000</v>
      </c>
      <c r="FD1" s="1536" t="s">
        <v>2001</v>
      </c>
      <c r="FE1" s="1536" t="s">
        <v>2002</v>
      </c>
      <c r="FF1" s="1536" t="s">
        <v>2003</v>
      </c>
      <c r="FG1" s="1536" t="s">
        <v>2004</v>
      </c>
      <c r="FH1" s="1536" t="s">
        <v>2005</v>
      </c>
      <c r="FI1" s="1536" t="s">
        <v>2006</v>
      </c>
      <c r="FJ1" s="1536" t="s">
        <v>2007</v>
      </c>
      <c r="FK1" s="1536" t="s">
        <v>2008</v>
      </c>
      <c r="FL1" s="1536" t="s">
        <v>2009</v>
      </c>
      <c r="FM1" s="1536" t="s">
        <v>2010</v>
      </c>
      <c r="FN1" s="1536" t="s">
        <v>2011</v>
      </c>
      <c r="FO1" s="1536" t="s">
        <v>2012</v>
      </c>
      <c r="FP1" s="1536" t="s">
        <v>2013</v>
      </c>
      <c r="FQ1" s="1536" t="s">
        <v>2014</v>
      </c>
      <c r="FR1" s="1536" t="s">
        <v>2015</v>
      </c>
      <c r="FS1" s="1536" t="s">
        <v>2016</v>
      </c>
      <c r="FT1" s="1536" t="s">
        <v>2017</v>
      </c>
      <c r="FU1" s="1536" t="s">
        <v>2018</v>
      </c>
      <c r="FV1" s="1536" t="s">
        <v>2019</v>
      </c>
      <c r="FW1" s="1536" t="s">
        <v>2020</v>
      </c>
      <c r="FX1" s="1536" t="s">
        <v>2021</v>
      </c>
      <c r="FY1" s="1536" t="s">
        <v>2022</v>
      </c>
      <c r="FZ1" s="1536" t="s">
        <v>2023</v>
      </c>
      <c r="GA1" s="1536" t="s">
        <v>2024</v>
      </c>
      <c r="GB1" s="1536" t="s">
        <v>2025</v>
      </c>
      <c r="GC1" s="1536" t="s">
        <v>2026</v>
      </c>
      <c r="GD1" s="1536" t="s">
        <v>2027</v>
      </c>
      <c r="GE1" s="1536" t="s">
        <v>2028</v>
      </c>
      <c r="GF1" s="1536" t="s">
        <v>2029</v>
      </c>
      <c r="GG1" s="1536" t="s">
        <v>2030</v>
      </c>
      <c r="GH1" s="1536" t="s">
        <v>2031</v>
      </c>
      <c r="GI1" s="1536" t="s">
        <v>2032</v>
      </c>
      <c r="GJ1" s="1536" t="s">
        <v>2033</v>
      </c>
      <c r="GK1" s="1536" t="s">
        <v>2034</v>
      </c>
      <c r="GL1" s="1536" t="s">
        <v>2035</v>
      </c>
      <c r="GM1" s="1536" t="s">
        <v>2036</v>
      </c>
      <c r="GN1" s="1536" t="s">
        <v>2037</v>
      </c>
      <c r="GO1" s="1536" t="s">
        <v>2038</v>
      </c>
      <c r="GP1" s="1536" t="s">
        <v>2039</v>
      </c>
      <c r="GQ1" s="1536" t="s">
        <v>2040</v>
      </c>
      <c r="GR1" s="1536" t="s">
        <v>2041</v>
      </c>
      <c r="GS1" s="1536" t="s">
        <v>2042</v>
      </c>
      <c r="GT1" s="1536" t="s">
        <v>2043</v>
      </c>
      <c r="GU1" s="1536" t="s">
        <v>2044</v>
      </c>
      <c r="GV1" s="1536" t="s">
        <v>2045</v>
      </c>
      <c r="GW1" s="1536" t="s">
        <v>2046</v>
      </c>
      <c r="GX1" s="1536" t="s">
        <v>2047</v>
      </c>
      <c r="GY1" s="1536" t="s">
        <v>2048</v>
      </c>
      <c r="GZ1" s="1536" t="s">
        <v>2049</v>
      </c>
      <c r="HA1" s="1536" t="s">
        <v>2050</v>
      </c>
      <c r="HB1" s="1536" t="s">
        <v>2051</v>
      </c>
      <c r="HC1" s="1536" t="s">
        <v>2052</v>
      </c>
      <c r="HD1" s="1536" t="s">
        <v>2053</v>
      </c>
      <c r="HE1" s="1536" t="s">
        <v>2054</v>
      </c>
      <c r="HF1" s="1536" t="s">
        <v>2055</v>
      </c>
      <c r="HG1" s="1536" t="s">
        <v>2056</v>
      </c>
      <c r="HH1" s="1536" t="s">
        <v>2057</v>
      </c>
      <c r="HI1" s="1536" t="s">
        <v>2058</v>
      </c>
      <c r="HJ1" s="1536" t="s">
        <v>2059</v>
      </c>
      <c r="HK1" s="1536" t="s">
        <v>2060</v>
      </c>
      <c r="HL1" s="1536" t="s">
        <v>2061</v>
      </c>
      <c r="HM1" s="1536" t="s">
        <v>2062</v>
      </c>
      <c r="HN1" s="1536" t="s">
        <v>2066</v>
      </c>
      <c r="HO1" s="1536" t="s">
        <v>2063</v>
      </c>
      <c r="HP1" s="1536" t="s">
        <v>2064</v>
      </c>
      <c r="HQ1" s="1536" t="s">
        <v>2065</v>
      </c>
      <c r="HR1" s="1536" t="s">
        <v>2067</v>
      </c>
      <c r="HS1" s="1536" t="s">
        <v>2068</v>
      </c>
      <c r="HT1" s="1536" t="s">
        <v>2069</v>
      </c>
      <c r="HU1" s="1536" t="s">
        <v>2070</v>
      </c>
      <c r="HV1" s="1536" t="s">
        <v>2071</v>
      </c>
      <c r="HW1" s="1536" t="s">
        <v>2072</v>
      </c>
      <c r="HX1" s="1536" t="s">
        <v>2073</v>
      </c>
      <c r="HY1" s="1536" t="s">
        <v>2074</v>
      </c>
      <c r="HZ1" s="1536" t="s">
        <v>2075</v>
      </c>
      <c r="IA1" s="1536" t="s">
        <v>2076</v>
      </c>
      <c r="IB1" s="1536" t="s">
        <v>2078</v>
      </c>
      <c r="IC1" s="1536" t="s">
        <v>2077</v>
      </c>
      <c r="ID1" s="1536" t="s">
        <v>2079</v>
      </c>
      <c r="IE1" s="1536" t="s">
        <v>2081</v>
      </c>
      <c r="IF1" s="1536" t="s">
        <v>2080</v>
      </c>
      <c r="IG1" s="1536" t="s">
        <v>2082</v>
      </c>
      <c r="IH1" s="1536" t="s">
        <v>2083</v>
      </c>
      <c r="II1" s="1536" t="s">
        <v>2084</v>
      </c>
      <c r="IJ1" s="1536" t="s">
        <v>2085</v>
      </c>
      <c r="IK1" s="1536" t="s">
        <v>2086</v>
      </c>
      <c r="IL1" s="1536" t="s">
        <v>2087</v>
      </c>
      <c r="IM1" s="1536" t="s">
        <v>2088</v>
      </c>
      <c r="IN1" s="1536" t="s">
        <v>2089</v>
      </c>
      <c r="IO1" s="1536" t="s">
        <v>2090</v>
      </c>
      <c r="IP1" s="1536" t="s">
        <v>2091</v>
      </c>
      <c r="IQ1" s="1536" t="s">
        <v>2092</v>
      </c>
      <c r="IR1" s="1536" t="s">
        <v>2093</v>
      </c>
      <c r="IS1" s="1536" t="s">
        <v>2094</v>
      </c>
      <c r="IT1" s="1536" t="s">
        <v>2095</v>
      </c>
      <c r="IU1" s="1536" t="s">
        <v>2096</v>
      </c>
      <c r="IV1" s="1536" t="s">
        <v>2097</v>
      </c>
      <c r="IW1" s="1536" t="s">
        <v>2098</v>
      </c>
      <c r="IX1" s="1536" t="s">
        <v>2099</v>
      </c>
      <c r="IY1" s="1536" t="s">
        <v>2100</v>
      </c>
      <c r="IZ1" s="1536" t="s">
        <v>2101</v>
      </c>
      <c r="JA1" s="1536" t="s">
        <v>2102</v>
      </c>
      <c r="JB1" s="1536" t="s">
        <v>2103</v>
      </c>
      <c r="JC1" s="1536" t="s">
        <v>2104</v>
      </c>
      <c r="JD1" s="1536" t="s">
        <v>2105</v>
      </c>
      <c r="JE1" s="1536" t="s">
        <v>2106</v>
      </c>
      <c r="JF1" s="1536" t="s">
        <v>2107</v>
      </c>
      <c r="JG1" s="1536" t="s">
        <v>2108</v>
      </c>
      <c r="JH1" s="1536" t="s">
        <v>2109</v>
      </c>
      <c r="JI1" s="1536" t="s">
        <v>2110</v>
      </c>
      <c r="JJ1" s="1536" t="s">
        <v>2111</v>
      </c>
      <c r="JK1" s="1536" t="s">
        <v>2112</v>
      </c>
      <c r="JL1" s="1536" t="s">
        <v>2113</v>
      </c>
      <c r="JM1" s="1536" t="s">
        <v>2114</v>
      </c>
      <c r="JN1" s="1536" t="s">
        <v>2115</v>
      </c>
      <c r="JO1" s="1536" t="s">
        <v>2116</v>
      </c>
      <c r="JP1" s="1536" t="s">
        <v>2117</v>
      </c>
      <c r="JQ1" s="1536" t="s">
        <v>2118</v>
      </c>
      <c r="JR1" s="1536" t="s">
        <v>2119</v>
      </c>
      <c r="JS1" s="1536" t="s">
        <v>2120</v>
      </c>
      <c r="JT1" s="1536" t="s">
        <v>2121</v>
      </c>
      <c r="JU1" s="1536" t="s">
        <v>2122</v>
      </c>
      <c r="JV1" s="1536" t="s">
        <v>2123</v>
      </c>
      <c r="JW1" s="1536" t="s">
        <v>2124</v>
      </c>
      <c r="JX1" s="1536" t="s">
        <v>2125</v>
      </c>
      <c r="JY1" s="1536" t="s">
        <v>2126</v>
      </c>
      <c r="JZ1" s="1536" t="s">
        <v>2127</v>
      </c>
      <c r="KA1" s="1536" t="s">
        <v>2128</v>
      </c>
      <c r="KB1" s="1536" t="s">
        <v>2129</v>
      </c>
      <c r="KC1" s="1536" t="s">
        <v>2130</v>
      </c>
      <c r="KD1" s="1536" t="s">
        <v>2131</v>
      </c>
      <c r="KE1" s="1536" t="s">
        <v>2132</v>
      </c>
      <c r="KF1" s="1536" t="s">
        <v>2133</v>
      </c>
      <c r="KG1" s="1536" t="s">
        <v>2134</v>
      </c>
      <c r="KH1" s="1536" t="s">
        <v>2135</v>
      </c>
      <c r="KI1" s="1536" t="s">
        <v>2136</v>
      </c>
      <c r="KJ1" s="1536" t="s">
        <v>2137</v>
      </c>
      <c r="KK1" s="1536" t="s">
        <v>2138</v>
      </c>
      <c r="KL1" s="1536" t="s">
        <v>2139</v>
      </c>
      <c r="KM1" s="1536" t="s">
        <v>2140</v>
      </c>
      <c r="KN1" s="1536" t="s">
        <v>2141</v>
      </c>
      <c r="KO1" s="1536" t="s">
        <v>2142</v>
      </c>
      <c r="KP1" s="1536" t="s">
        <v>2143</v>
      </c>
      <c r="KQ1" s="1536" t="s">
        <v>2144</v>
      </c>
      <c r="KR1" s="1536" t="s">
        <v>2145</v>
      </c>
      <c r="KS1" s="1536" t="s">
        <v>2146</v>
      </c>
      <c r="KT1" s="1536" t="s">
        <v>2147</v>
      </c>
      <c r="KU1" s="1536" t="s">
        <v>2148</v>
      </c>
      <c r="KV1" s="1536" t="s">
        <v>2149</v>
      </c>
      <c r="KW1" s="1536" t="s">
        <v>2150</v>
      </c>
      <c r="KX1" s="1536" t="s">
        <v>2151</v>
      </c>
      <c r="KY1" s="1536" t="s">
        <v>2152</v>
      </c>
      <c r="KZ1" s="1536" t="s">
        <v>2153</v>
      </c>
      <c r="LA1" s="1536" t="s">
        <v>2154</v>
      </c>
      <c r="LB1" s="1536" t="s">
        <v>2155</v>
      </c>
      <c r="LC1" s="1536" t="s">
        <v>2156</v>
      </c>
      <c r="LD1" s="1536" t="s">
        <v>2157</v>
      </c>
      <c r="LE1" s="1536" t="s">
        <v>2158</v>
      </c>
      <c r="LF1" s="1536" t="s">
        <v>2159</v>
      </c>
      <c r="LG1" s="1536" t="s">
        <v>2160</v>
      </c>
      <c r="LH1" s="1536" t="s">
        <v>2161</v>
      </c>
      <c r="LI1" s="1536" t="s">
        <v>2162</v>
      </c>
      <c r="LJ1" s="1536" t="s">
        <v>2163</v>
      </c>
      <c r="LK1" s="1536" t="s">
        <v>2164</v>
      </c>
      <c r="LL1" s="1536" t="s">
        <v>2165</v>
      </c>
      <c r="LM1" s="1536" t="s">
        <v>2166</v>
      </c>
      <c r="LN1" s="1536" t="s">
        <v>2167</v>
      </c>
      <c r="LO1" s="1536" t="s">
        <v>2168</v>
      </c>
      <c r="LP1" s="1536" t="s">
        <v>2169</v>
      </c>
      <c r="LQ1" s="1536" t="s">
        <v>2170</v>
      </c>
      <c r="LR1" s="1536" t="s">
        <v>2171</v>
      </c>
      <c r="LS1" s="1536" t="s">
        <v>2172</v>
      </c>
      <c r="LT1" s="1536" t="s">
        <v>2173</v>
      </c>
      <c r="LU1" s="1536" t="s">
        <v>2174</v>
      </c>
      <c r="LV1" s="1536" t="s">
        <v>2175</v>
      </c>
      <c r="LW1" s="1536" t="s">
        <v>2176</v>
      </c>
      <c r="LX1" s="1536" t="s">
        <v>2177</v>
      </c>
      <c r="LY1" s="1536" t="s">
        <v>2178</v>
      </c>
      <c r="LZ1" s="1536" t="s">
        <v>2179</v>
      </c>
      <c r="MA1" s="1536" t="s">
        <v>2180</v>
      </c>
      <c r="MB1" s="1536" t="s">
        <v>2181</v>
      </c>
      <c r="MC1" s="1536" t="s">
        <v>2182</v>
      </c>
      <c r="MD1" s="1536" t="s">
        <v>2183</v>
      </c>
      <c r="ME1" s="1536" t="s">
        <v>2184</v>
      </c>
      <c r="MF1" s="1536" t="s">
        <v>2185</v>
      </c>
      <c r="MG1" s="1536" t="s">
        <v>2186</v>
      </c>
      <c r="MH1" s="1536" t="s">
        <v>2187</v>
      </c>
      <c r="MI1" s="1536" t="s">
        <v>2188</v>
      </c>
      <c r="MJ1" s="1536" t="s">
        <v>2189</v>
      </c>
      <c r="MK1" s="1536" t="s">
        <v>2190</v>
      </c>
      <c r="ML1" s="1536" t="s">
        <v>2191</v>
      </c>
      <c r="MM1" s="1536" t="s">
        <v>2192</v>
      </c>
      <c r="MN1" s="1536" t="s">
        <v>2193</v>
      </c>
      <c r="MO1" s="1536" t="s">
        <v>2194</v>
      </c>
      <c r="MP1" s="1536" t="s">
        <v>2195</v>
      </c>
      <c r="MQ1" s="1536" t="s">
        <v>2196</v>
      </c>
      <c r="MR1" s="1536" t="s">
        <v>2197</v>
      </c>
      <c r="MS1" s="1536" t="s">
        <v>2198</v>
      </c>
      <c r="MT1" s="1536" t="s">
        <v>2199</v>
      </c>
      <c r="MU1" s="1536" t="s">
        <v>2200</v>
      </c>
      <c r="MV1" s="1536" t="s">
        <v>2201</v>
      </c>
      <c r="MW1" s="1536" t="s">
        <v>2202</v>
      </c>
      <c r="MX1" s="1536" t="s">
        <v>2203</v>
      </c>
      <c r="MY1" s="1536" t="s">
        <v>2204</v>
      </c>
      <c r="MZ1" s="1536" t="s">
        <v>2205</v>
      </c>
      <c r="NA1" s="1536" t="s">
        <v>2206</v>
      </c>
      <c r="NB1" s="1536" t="s">
        <v>2207</v>
      </c>
      <c r="NC1" s="1536" t="s">
        <v>2208</v>
      </c>
      <c r="ND1" s="1536" t="s">
        <v>2209</v>
      </c>
      <c r="NE1" s="1536" t="s">
        <v>2210</v>
      </c>
      <c r="NF1" s="1536" t="s">
        <v>2211</v>
      </c>
      <c r="NG1" s="1536" t="s">
        <v>2212</v>
      </c>
      <c r="NH1" s="1536" t="s">
        <v>2213</v>
      </c>
      <c r="NI1" s="1536" t="s">
        <v>2214</v>
      </c>
      <c r="NJ1" s="1536" t="s">
        <v>2215</v>
      </c>
      <c r="NK1" s="1536" t="s">
        <v>2216</v>
      </c>
      <c r="NL1" s="1536" t="s">
        <v>2217</v>
      </c>
      <c r="NM1" s="1536" t="s">
        <v>2218</v>
      </c>
      <c r="NN1" s="1536" t="s">
        <v>2219</v>
      </c>
      <c r="NO1" s="1536" t="s">
        <v>2220</v>
      </c>
      <c r="NP1" s="1536" t="s">
        <v>2221</v>
      </c>
      <c r="NQ1" s="1536" t="s">
        <v>2222</v>
      </c>
      <c r="NR1" s="1536" t="s">
        <v>2223</v>
      </c>
      <c r="NS1" s="1536" t="s">
        <v>2224</v>
      </c>
      <c r="NT1" s="1536" t="s">
        <v>2225</v>
      </c>
      <c r="NU1" s="1536" t="s">
        <v>2226</v>
      </c>
      <c r="NV1" s="1536" t="s">
        <v>2227</v>
      </c>
      <c r="NW1" s="1536" t="s">
        <v>2228</v>
      </c>
      <c r="NX1" s="1536" t="s">
        <v>2230</v>
      </c>
      <c r="NY1" s="1536" t="s">
        <v>2231</v>
      </c>
      <c r="NZ1" s="1536" t="s">
        <v>2232</v>
      </c>
      <c r="OA1" s="1536" t="s">
        <v>2233</v>
      </c>
      <c r="OB1" s="1536" t="s">
        <v>2234</v>
      </c>
      <c r="OC1" s="1536" t="s">
        <v>2235</v>
      </c>
      <c r="OD1" s="1536" t="s">
        <v>2236</v>
      </c>
      <c r="OE1" s="1536" t="s">
        <v>2237</v>
      </c>
      <c r="OF1" s="1536" t="s">
        <v>2238</v>
      </c>
      <c r="OG1" s="1536" t="s">
        <v>2239</v>
      </c>
      <c r="OH1" s="1536" t="s">
        <v>2240</v>
      </c>
      <c r="OI1" s="1536" t="s">
        <v>2241</v>
      </c>
      <c r="OJ1" s="1536" t="s">
        <v>2242</v>
      </c>
      <c r="OK1" s="1536" t="s">
        <v>2243</v>
      </c>
      <c r="OL1" s="1536" t="s">
        <v>2244</v>
      </c>
      <c r="OM1" s="1536" t="s">
        <v>2245</v>
      </c>
      <c r="ON1" s="1536" t="s">
        <v>2246</v>
      </c>
      <c r="OO1" s="1536" t="s">
        <v>2247</v>
      </c>
      <c r="OP1" s="1536" t="s">
        <v>2248</v>
      </c>
      <c r="OQ1" s="1536" t="s">
        <v>2249</v>
      </c>
      <c r="OR1" s="1536" t="s">
        <v>2250</v>
      </c>
      <c r="OS1" s="1536" t="s">
        <v>2251</v>
      </c>
      <c r="OT1" s="1536" t="s">
        <v>2252</v>
      </c>
      <c r="OU1" s="1536" t="s">
        <v>2253</v>
      </c>
      <c r="OV1" s="1536" t="s">
        <v>2254</v>
      </c>
      <c r="OW1" s="1536" t="s">
        <v>2255</v>
      </c>
      <c r="OX1" s="1536" t="s">
        <v>2256</v>
      </c>
      <c r="OY1" s="1536" t="s">
        <v>2257</v>
      </c>
      <c r="OZ1" s="1536" t="s">
        <v>2258</v>
      </c>
      <c r="PA1" s="1536" t="s">
        <v>2259</v>
      </c>
      <c r="PB1" s="1536" t="s">
        <v>2260</v>
      </c>
      <c r="PC1" s="1536" t="s">
        <v>2261</v>
      </c>
      <c r="PD1" s="1536" t="s">
        <v>2262</v>
      </c>
      <c r="PE1" s="1536" t="s">
        <v>2263</v>
      </c>
      <c r="PF1" s="1536" t="s">
        <v>2264</v>
      </c>
      <c r="PG1" s="1536" t="s">
        <v>2265</v>
      </c>
      <c r="PH1" s="1536" t="s">
        <v>2266</v>
      </c>
      <c r="PI1" s="1536" t="s">
        <v>2267</v>
      </c>
      <c r="PJ1" s="1536" t="s">
        <v>2268</v>
      </c>
      <c r="PK1" s="1536" t="s">
        <v>2269</v>
      </c>
      <c r="PL1" s="1536" t="s">
        <v>2270</v>
      </c>
      <c r="PM1" s="1536" t="s">
        <v>2271</v>
      </c>
      <c r="PN1" s="1536" t="s">
        <v>2272</v>
      </c>
      <c r="PO1" s="1536" t="s">
        <v>2273</v>
      </c>
      <c r="PP1" s="1536" t="s">
        <v>2274</v>
      </c>
      <c r="PQ1" s="1536" t="s">
        <v>2275</v>
      </c>
      <c r="PR1" s="1536" t="s">
        <v>2276</v>
      </c>
      <c r="PS1" s="1536" t="s">
        <v>2277</v>
      </c>
      <c r="PT1" s="1536" t="s">
        <v>2278</v>
      </c>
      <c r="PU1" s="1536" t="s">
        <v>2279</v>
      </c>
      <c r="PV1" s="1536" t="s">
        <v>2280</v>
      </c>
      <c r="PW1" s="1536" t="s">
        <v>2281</v>
      </c>
      <c r="PX1" s="1536" t="s">
        <v>2282</v>
      </c>
      <c r="PY1" s="1536" t="s">
        <v>2283</v>
      </c>
      <c r="PZ1" s="1536" t="s">
        <v>2284</v>
      </c>
      <c r="QA1" s="1536" t="s">
        <v>2285</v>
      </c>
      <c r="QB1" s="1536" t="s">
        <v>2286</v>
      </c>
      <c r="QC1" s="1536" t="s">
        <v>2287</v>
      </c>
      <c r="QD1" s="1536" t="s">
        <v>2288</v>
      </c>
      <c r="QE1" s="1536" t="s">
        <v>2289</v>
      </c>
      <c r="QF1" s="1536" t="s">
        <v>2290</v>
      </c>
      <c r="QG1" s="1536" t="s">
        <v>2291</v>
      </c>
      <c r="QH1" s="1536" t="s">
        <v>2292</v>
      </c>
      <c r="QI1" s="1536" t="s">
        <v>2293</v>
      </c>
      <c r="QJ1" s="1536" t="s">
        <v>2294</v>
      </c>
      <c r="QK1" s="1536" t="s">
        <v>2295</v>
      </c>
      <c r="QL1" s="1536" t="s">
        <v>2296</v>
      </c>
      <c r="QM1" s="1536" t="s">
        <v>2297</v>
      </c>
      <c r="QN1" s="1536" t="s">
        <v>2298</v>
      </c>
      <c r="QO1" s="1536" t="s">
        <v>2299</v>
      </c>
      <c r="QP1" s="1536" t="s">
        <v>2300</v>
      </c>
      <c r="QQ1" s="1536" t="s">
        <v>2301</v>
      </c>
      <c r="QR1" s="1536" t="s">
        <v>2302</v>
      </c>
      <c r="QS1" s="1536" t="s">
        <v>2303</v>
      </c>
      <c r="QT1" s="1536" t="s">
        <v>2304</v>
      </c>
      <c r="QU1" s="1536" t="s">
        <v>2305</v>
      </c>
      <c r="QV1" s="1536" t="s">
        <v>2306</v>
      </c>
      <c r="QW1" s="1536" t="s">
        <v>2307</v>
      </c>
      <c r="QX1" s="1536" t="s">
        <v>2308</v>
      </c>
      <c r="QY1" s="1536" t="s">
        <v>2309</v>
      </c>
      <c r="QZ1" s="1536" t="s">
        <v>2310</v>
      </c>
      <c r="RA1" s="1536" t="s">
        <v>2311</v>
      </c>
      <c r="RB1" s="1536" t="s">
        <v>2312</v>
      </c>
      <c r="RC1" s="1536" t="s">
        <v>2313</v>
      </c>
      <c r="RD1" s="1536" t="s">
        <v>2314</v>
      </c>
      <c r="RE1" s="1536" t="s">
        <v>2315</v>
      </c>
      <c r="RF1" s="1536" t="s">
        <v>2317</v>
      </c>
      <c r="RG1" s="1536" t="s">
        <v>2318</v>
      </c>
      <c r="RH1" s="1536" t="s">
        <v>2319</v>
      </c>
      <c r="RI1" s="1536" t="s">
        <v>2316</v>
      </c>
      <c r="RJ1" s="1536" t="s">
        <v>2320</v>
      </c>
      <c r="RK1" s="1536" t="s">
        <v>2323</v>
      </c>
      <c r="RL1" s="1536" t="s">
        <v>2324</v>
      </c>
      <c r="RM1" s="1536" t="s">
        <v>2325</v>
      </c>
      <c r="RN1" s="1536" t="s">
        <v>2326</v>
      </c>
      <c r="RO1" s="1536" t="s">
        <v>2327</v>
      </c>
      <c r="RP1" s="1536" t="s">
        <v>2321</v>
      </c>
      <c r="RQ1" s="1536" t="s">
        <v>2322</v>
      </c>
      <c r="RR1" s="1536" t="s">
        <v>2328</v>
      </c>
      <c r="RS1" s="1536" t="s">
        <v>2329</v>
      </c>
      <c r="RT1" s="1536" t="s">
        <v>2330</v>
      </c>
      <c r="RU1" s="1536" t="s">
        <v>2331</v>
      </c>
      <c r="RV1" s="1536" t="s">
        <v>2332</v>
      </c>
      <c r="RW1" s="1536" t="s">
        <v>2333</v>
      </c>
      <c r="RX1" s="1536" t="s">
        <v>2334</v>
      </c>
      <c r="RY1" s="1536" t="s">
        <v>2335</v>
      </c>
      <c r="RZ1" s="1536" t="s">
        <v>2336</v>
      </c>
      <c r="SA1" s="1536" t="s">
        <v>2337</v>
      </c>
      <c r="SB1" s="1536" t="s">
        <v>2344</v>
      </c>
      <c r="SC1" s="1537" t="s">
        <v>2338</v>
      </c>
      <c r="SD1" s="1536" t="s">
        <v>2339</v>
      </c>
      <c r="SE1" s="1536" t="s">
        <v>2340</v>
      </c>
      <c r="SF1" s="1536" t="s">
        <v>2342</v>
      </c>
      <c r="SG1" s="1536" t="s">
        <v>2341</v>
      </c>
      <c r="SH1" s="1536" t="s">
        <v>2343</v>
      </c>
      <c r="SI1" s="1536" t="s">
        <v>2345</v>
      </c>
      <c r="SJ1" s="1536" t="s">
        <v>2346</v>
      </c>
      <c r="SK1" s="1536" t="s">
        <v>2347</v>
      </c>
      <c r="SL1" s="1536" t="s">
        <v>2348</v>
      </c>
      <c r="SM1" s="1536" t="s">
        <v>2349</v>
      </c>
      <c r="SN1" s="1536" t="s">
        <v>2350</v>
      </c>
      <c r="SO1" s="1536" t="s">
        <v>2351</v>
      </c>
      <c r="SP1" s="1536" t="s">
        <v>2352</v>
      </c>
      <c r="SQ1" s="1536" t="s">
        <v>2353</v>
      </c>
      <c r="SR1" s="1536" t="s">
        <v>2354</v>
      </c>
      <c r="SS1" s="1536" t="s">
        <v>2355</v>
      </c>
      <c r="ST1" s="1536" t="s">
        <v>2356</v>
      </c>
      <c r="SU1" s="1536" t="s">
        <v>2357</v>
      </c>
      <c r="SV1" s="1536" t="s">
        <v>2358</v>
      </c>
      <c r="SW1" s="1536" t="s">
        <v>2359</v>
      </c>
      <c r="SX1" s="1536" t="s">
        <v>2360</v>
      </c>
      <c r="SY1" s="1536" t="s">
        <v>2361</v>
      </c>
      <c r="SZ1" s="1536" t="s">
        <v>2362</v>
      </c>
      <c r="TA1" s="1536" t="s">
        <v>2363</v>
      </c>
      <c r="TB1" s="1536" t="s">
        <v>2364</v>
      </c>
      <c r="TC1" s="1536" t="s">
        <v>2365</v>
      </c>
      <c r="TD1" s="1536" t="s">
        <v>2366</v>
      </c>
      <c r="TE1" s="1536" t="s">
        <v>2367</v>
      </c>
      <c r="TF1" s="1536" t="s">
        <v>2368</v>
      </c>
      <c r="TG1" s="1536" t="s">
        <v>2369</v>
      </c>
      <c r="TH1" s="1536" t="s">
        <v>2370</v>
      </c>
      <c r="TI1" s="1536" t="s">
        <v>2371</v>
      </c>
      <c r="TJ1" s="1536" t="s">
        <v>2372</v>
      </c>
      <c r="TK1" s="1536" t="s">
        <v>2373</v>
      </c>
      <c r="TL1" s="1536" t="s">
        <v>2374</v>
      </c>
      <c r="TM1" s="1536" t="s">
        <v>2375</v>
      </c>
      <c r="TN1" s="1536" t="s">
        <v>2376</v>
      </c>
      <c r="TO1" s="1536" t="s">
        <v>2377</v>
      </c>
      <c r="TP1" s="1536" t="s">
        <v>2378</v>
      </c>
      <c r="TQ1" s="1536" t="s">
        <v>2379</v>
      </c>
      <c r="TR1" s="1536" t="s">
        <v>2380</v>
      </c>
      <c r="TS1" s="1536" t="s">
        <v>2381</v>
      </c>
      <c r="TT1" s="1536" t="s">
        <v>2382</v>
      </c>
      <c r="TU1" s="1536" t="s">
        <v>2383</v>
      </c>
      <c r="TV1" s="1536" t="s">
        <v>2384</v>
      </c>
      <c r="TW1" s="1536" t="s">
        <v>2385</v>
      </c>
      <c r="TX1" s="1536" t="s">
        <v>2386</v>
      </c>
      <c r="TY1" s="1536" t="s">
        <v>2387</v>
      </c>
      <c r="TZ1" s="1536" t="s">
        <v>2388</v>
      </c>
      <c r="UA1" s="1536" t="s">
        <v>2389</v>
      </c>
      <c r="UB1" s="1536" t="s">
        <v>2390</v>
      </c>
      <c r="UC1" s="1536" t="s">
        <v>2391</v>
      </c>
      <c r="UD1" s="1536" t="s">
        <v>2392</v>
      </c>
      <c r="UE1" s="1536" t="s">
        <v>2393</v>
      </c>
      <c r="UF1" s="1536" t="s">
        <v>2394</v>
      </c>
      <c r="UG1" s="1536" t="s">
        <v>2395</v>
      </c>
      <c r="UH1" s="1536" t="s">
        <v>2396</v>
      </c>
      <c r="UI1" s="1536" t="s">
        <v>2397</v>
      </c>
      <c r="UJ1" s="1536" t="s">
        <v>2398</v>
      </c>
      <c r="UK1" s="1536" t="s">
        <v>2399</v>
      </c>
      <c r="UL1" s="1536" t="s">
        <v>2400</v>
      </c>
      <c r="UM1" s="1536" t="s">
        <v>2401</v>
      </c>
      <c r="UN1" s="1536" t="s">
        <v>2402</v>
      </c>
      <c r="UO1" s="1536" t="s">
        <v>2403</v>
      </c>
      <c r="UP1" s="1536" t="s">
        <v>2404</v>
      </c>
      <c r="UQ1" s="1536" t="s">
        <v>2405</v>
      </c>
      <c r="UR1" s="1536" t="s">
        <v>2406</v>
      </c>
      <c r="US1" s="1536" t="s">
        <v>2407</v>
      </c>
      <c r="UT1" s="1536" t="s">
        <v>2408</v>
      </c>
      <c r="UU1" s="1536" t="s">
        <v>2409</v>
      </c>
      <c r="UV1" s="1536" t="s">
        <v>2410</v>
      </c>
      <c r="UW1" s="1536" t="s">
        <v>2411</v>
      </c>
      <c r="UX1" s="1536" t="s">
        <v>2412</v>
      </c>
      <c r="UY1" s="1536" t="s">
        <v>2413</v>
      </c>
      <c r="UZ1" s="1536" t="s">
        <v>2414</v>
      </c>
      <c r="VA1" s="1536" t="s">
        <v>2415</v>
      </c>
      <c r="VB1" s="1536" t="s">
        <v>2416</v>
      </c>
      <c r="VC1" s="1536" t="s">
        <v>2420</v>
      </c>
      <c r="VD1" s="1536" t="s">
        <v>2417</v>
      </c>
      <c r="VE1" s="1536" t="s">
        <v>2418</v>
      </c>
      <c r="VF1" s="1536" t="s">
        <v>2419</v>
      </c>
      <c r="VG1" s="1536" t="s">
        <v>2422</v>
      </c>
      <c r="VH1" s="1536" t="s">
        <v>2421</v>
      </c>
      <c r="VI1" s="1536" t="s">
        <v>2423</v>
      </c>
      <c r="VJ1" s="1536" t="s">
        <v>2424</v>
      </c>
      <c r="VK1" s="1536" t="s">
        <v>2425</v>
      </c>
      <c r="VL1" s="1536" t="s">
        <v>2426</v>
      </c>
      <c r="VM1" s="1536" t="s">
        <v>2427</v>
      </c>
      <c r="VN1" s="1536" t="s">
        <v>2428</v>
      </c>
      <c r="VO1" s="1536" t="s">
        <v>2429</v>
      </c>
      <c r="VP1" s="1536" t="s">
        <v>2430</v>
      </c>
      <c r="VQ1" s="1536" t="s">
        <v>2431</v>
      </c>
      <c r="VR1" s="1536" t="s">
        <v>2432</v>
      </c>
      <c r="VS1" s="1536" t="s">
        <v>2433</v>
      </c>
      <c r="VT1" s="1536" t="s">
        <v>2434</v>
      </c>
      <c r="VU1" s="1536" t="s">
        <v>2435</v>
      </c>
      <c r="VV1" s="1536" t="s">
        <v>2436</v>
      </c>
      <c r="VW1" s="1536" t="s">
        <v>2437</v>
      </c>
      <c r="VX1" s="1536" t="s">
        <v>2438</v>
      </c>
      <c r="VY1" s="1536" t="s">
        <v>2439</v>
      </c>
      <c r="VZ1" s="1536" t="s">
        <v>2440</v>
      </c>
      <c r="WA1" s="1536" t="s">
        <v>2442</v>
      </c>
      <c r="WB1" s="1536" t="s">
        <v>2443</v>
      </c>
      <c r="WC1" s="1536" t="s">
        <v>2444</v>
      </c>
      <c r="WD1" s="1536" t="s">
        <v>2445</v>
      </c>
      <c r="WE1" s="1536" t="s">
        <v>2446</v>
      </c>
      <c r="WF1" s="1536" t="s">
        <v>2447</v>
      </c>
      <c r="WG1" s="1536" t="s">
        <v>2448</v>
      </c>
      <c r="WH1" s="1536" t="s">
        <v>2449</v>
      </c>
      <c r="WI1" s="1536" t="s">
        <v>2450</v>
      </c>
      <c r="WJ1" s="1536" t="s">
        <v>2451</v>
      </c>
      <c r="WK1" s="1536" t="s">
        <v>2452</v>
      </c>
      <c r="WL1" s="1536" t="s">
        <v>2453</v>
      </c>
      <c r="WM1" s="1536" t="s">
        <v>2454</v>
      </c>
      <c r="WN1" s="1536" t="s">
        <v>2455</v>
      </c>
      <c r="WO1" s="1536" t="s">
        <v>2456</v>
      </c>
      <c r="WP1" s="1536" t="s">
        <v>2457</v>
      </c>
      <c r="WQ1" s="1536" t="s">
        <v>2458</v>
      </c>
      <c r="WR1" s="1536" t="s">
        <v>2459</v>
      </c>
      <c r="WS1" s="1536" t="s">
        <v>2460</v>
      </c>
      <c r="WT1" s="1536" t="s">
        <v>2461</v>
      </c>
      <c r="WU1" s="1536" t="s">
        <v>2462</v>
      </c>
      <c r="WV1" s="1537" t="s">
        <v>2463</v>
      </c>
      <c r="WW1" s="1536" t="s">
        <v>2464</v>
      </c>
      <c r="WX1" s="1536" t="s">
        <v>2465</v>
      </c>
      <c r="WY1" s="1536" t="s">
        <v>2466</v>
      </c>
      <c r="WZ1" s="1536" t="s">
        <v>2467</v>
      </c>
      <c r="XA1" s="1536" t="s">
        <v>2441</v>
      </c>
      <c r="XB1" s="1536" t="s">
        <v>2468</v>
      </c>
      <c r="XC1" s="1536" t="s">
        <v>2469</v>
      </c>
      <c r="XD1" s="1536" t="s">
        <v>2470</v>
      </c>
      <c r="XE1" s="1536" t="s">
        <v>2471</v>
      </c>
      <c r="XF1" s="1536" t="s">
        <v>2472</v>
      </c>
      <c r="XG1" s="1536" t="s">
        <v>2474</v>
      </c>
      <c r="XH1" s="1536" t="s">
        <v>2475</v>
      </c>
      <c r="XI1" s="1536" t="s">
        <v>2473</v>
      </c>
      <c r="XJ1" s="1536" t="s">
        <v>2476</v>
      </c>
      <c r="XK1" s="1536" t="s">
        <v>2477</v>
      </c>
      <c r="XL1" s="1536" t="s">
        <v>2479</v>
      </c>
      <c r="XM1" s="1536" t="s">
        <v>2480</v>
      </c>
      <c r="XN1" s="1536" t="s">
        <v>2478</v>
      </c>
      <c r="XO1" s="1536" t="s">
        <v>2481</v>
      </c>
      <c r="XP1" s="1536" t="s">
        <v>2482</v>
      </c>
      <c r="XQ1" s="1536" t="s">
        <v>2483</v>
      </c>
      <c r="XR1" s="1536" t="s">
        <v>2484</v>
      </c>
      <c r="XS1" s="1536" t="s">
        <v>2485</v>
      </c>
      <c r="XT1" s="1536" t="s">
        <v>2486</v>
      </c>
      <c r="XU1" s="1536" t="s">
        <v>2487</v>
      </c>
      <c r="XV1" s="1536" t="s">
        <v>2488</v>
      </c>
      <c r="XW1" s="1536" t="s">
        <v>2489</v>
      </c>
      <c r="XX1" s="1536" t="s">
        <v>2490</v>
      </c>
      <c r="XY1" s="1536" t="s">
        <v>2491</v>
      </c>
      <c r="XZ1" s="1536" t="s">
        <v>2492</v>
      </c>
      <c r="YA1" s="1536" t="s">
        <v>2493</v>
      </c>
      <c r="YB1" s="1536" t="s">
        <v>2494</v>
      </c>
      <c r="YC1" s="1536" t="s">
        <v>2495</v>
      </c>
      <c r="YD1" s="1536" t="s">
        <v>2496</v>
      </c>
      <c r="YE1" s="1536" t="s">
        <v>2497</v>
      </c>
      <c r="YF1" s="1536" t="s">
        <v>2498</v>
      </c>
      <c r="YG1" s="1536" t="s">
        <v>2501</v>
      </c>
      <c r="YH1" s="1536" t="s">
        <v>2499</v>
      </c>
      <c r="YI1" s="1536" t="s">
        <v>2500</v>
      </c>
      <c r="YJ1" s="1536" t="s">
        <v>2502</v>
      </c>
      <c r="YK1" s="1536" t="s">
        <v>2503</v>
      </c>
      <c r="YL1" s="1536" t="s">
        <v>2505</v>
      </c>
      <c r="YM1" s="1536" t="s">
        <v>2506</v>
      </c>
      <c r="YN1" s="1536" t="s">
        <v>2507</v>
      </c>
      <c r="YO1" s="1536" t="s">
        <v>2508</v>
      </c>
      <c r="YP1" s="1536" t="s">
        <v>2509</v>
      </c>
      <c r="YQ1" s="1536" t="s">
        <v>2510</v>
      </c>
      <c r="YR1" s="1536" t="s">
        <v>2511</v>
      </c>
      <c r="YS1" s="1536" t="s">
        <v>2512</v>
      </c>
      <c r="YT1" s="1536" t="s">
        <v>2513</v>
      </c>
      <c r="YU1" s="1536" t="s">
        <v>2514</v>
      </c>
      <c r="YV1" s="1536" t="s">
        <v>2515</v>
      </c>
      <c r="YW1" s="1536" t="s">
        <v>2516</v>
      </c>
      <c r="YX1" s="1536" t="s">
        <v>2517</v>
      </c>
      <c r="YY1" s="1536" t="s">
        <v>2504</v>
      </c>
      <c r="YZ1" s="1536" t="s">
        <v>2519</v>
      </c>
      <c r="ZA1" s="1536" t="s">
        <v>2518</v>
      </c>
      <c r="ZB1" s="1536" t="s">
        <v>2520</v>
      </c>
      <c r="ZC1" s="1536" t="s">
        <v>2521</v>
      </c>
      <c r="ZD1" s="1536" t="s">
        <v>2522</v>
      </c>
      <c r="ZE1" s="1536" t="s">
        <v>2523</v>
      </c>
      <c r="ZF1" s="1536" t="s">
        <v>2525</v>
      </c>
      <c r="ZG1" s="1536" t="s">
        <v>2526</v>
      </c>
      <c r="ZH1" s="1536" t="s">
        <v>2527</v>
      </c>
      <c r="ZI1" s="1536" t="s">
        <v>2528</v>
      </c>
      <c r="ZJ1" s="1536" t="s">
        <v>2524</v>
      </c>
      <c r="ZK1" s="1536" t="s">
        <v>2529</v>
      </c>
      <c r="ZL1" s="1536" t="s">
        <v>2530</v>
      </c>
      <c r="ZM1" s="1536" t="s">
        <v>2531</v>
      </c>
      <c r="ZN1" s="1536" t="s">
        <v>2533</v>
      </c>
      <c r="ZO1" s="1536" t="s">
        <v>2534</v>
      </c>
      <c r="ZP1" s="1536" t="s">
        <v>2532</v>
      </c>
      <c r="ZQ1" s="1536" t="s">
        <v>2535</v>
      </c>
      <c r="ZR1" s="1536" t="s">
        <v>2536</v>
      </c>
      <c r="ZS1" s="1536" t="s">
        <v>2537</v>
      </c>
      <c r="ZT1" s="1536" t="s">
        <v>2538</v>
      </c>
      <c r="ZU1" s="1536" t="s">
        <v>2539</v>
      </c>
      <c r="ZV1" s="1536" t="s">
        <v>2540</v>
      </c>
      <c r="ZW1" s="1536" t="s">
        <v>2541</v>
      </c>
      <c r="ZX1" s="1536" t="s">
        <v>2542</v>
      </c>
      <c r="ZY1" s="1536" t="s">
        <v>2543</v>
      </c>
      <c r="ZZ1" s="1536" t="s">
        <v>2544</v>
      </c>
      <c r="AAA1" s="1536" t="s">
        <v>2545</v>
      </c>
      <c r="AAB1" s="1536" t="s">
        <v>2547</v>
      </c>
      <c r="AAC1" s="1536" t="s">
        <v>2548</v>
      </c>
      <c r="AAD1" s="1536" t="s">
        <v>2549</v>
      </c>
      <c r="AAE1" s="1536" t="s">
        <v>2550</v>
      </c>
      <c r="AAF1" s="1536" t="s">
        <v>2551</v>
      </c>
      <c r="AAG1" s="1536" t="s">
        <v>2552</v>
      </c>
      <c r="AAH1" s="1536" t="s">
        <v>2553</v>
      </c>
      <c r="AAI1" s="1536" t="s">
        <v>2554</v>
      </c>
      <c r="AAJ1" s="1536" t="s">
        <v>2555</v>
      </c>
      <c r="AAK1" s="1536" t="s">
        <v>2556</v>
      </c>
      <c r="AAL1" s="1536" t="s">
        <v>2557</v>
      </c>
      <c r="AAM1" s="1536" t="s">
        <v>2558</v>
      </c>
      <c r="AAN1" s="1536" t="s">
        <v>2559</v>
      </c>
      <c r="AAO1" s="1536" t="s">
        <v>2560</v>
      </c>
      <c r="AAP1" s="1536" t="s">
        <v>2561</v>
      </c>
      <c r="AAQ1" s="1536" t="s">
        <v>2562</v>
      </c>
      <c r="AAR1" s="1536" t="s">
        <v>2563</v>
      </c>
      <c r="AAS1" s="1536" t="s">
        <v>2564</v>
      </c>
      <c r="AAT1" s="1536" t="s">
        <v>2565</v>
      </c>
      <c r="AAU1" s="1536" t="s">
        <v>2566</v>
      </c>
      <c r="AAV1" s="1536" t="s">
        <v>2567</v>
      </c>
      <c r="AAW1" s="1536" t="s">
        <v>2568</v>
      </c>
      <c r="AAX1" s="1536" t="s">
        <v>2569</v>
      </c>
      <c r="AAY1" s="1536" t="s">
        <v>2570</v>
      </c>
      <c r="AAZ1" s="1536" t="s">
        <v>2546</v>
      </c>
      <c r="ABA1" s="1536" t="s">
        <v>2571</v>
      </c>
      <c r="ABB1" s="1536" t="s">
        <v>2572</v>
      </c>
      <c r="ABC1" s="1536" t="s">
        <v>2573</v>
      </c>
      <c r="ABD1" s="1536" t="s">
        <v>2574</v>
      </c>
      <c r="ABE1" s="1536" t="s">
        <v>2575</v>
      </c>
      <c r="ABF1" s="1536" t="s">
        <v>2576</v>
      </c>
      <c r="ABG1" s="1536" t="s">
        <v>2577</v>
      </c>
      <c r="ABH1" s="1536" t="s">
        <v>2578</v>
      </c>
      <c r="ABI1" s="1536" t="s">
        <v>2579</v>
      </c>
      <c r="ABJ1" s="1536" t="s">
        <v>2580</v>
      </c>
      <c r="ABK1" s="1536" t="s">
        <v>2581</v>
      </c>
      <c r="ABL1" s="1536" t="s">
        <v>2582</v>
      </c>
      <c r="ABM1" s="1536" t="s">
        <v>2583</v>
      </c>
      <c r="ABN1" s="1536" t="s">
        <v>2584</v>
      </c>
      <c r="ABO1" s="1536" t="s">
        <v>2585</v>
      </c>
      <c r="ABP1" s="1536" t="s">
        <v>2586</v>
      </c>
      <c r="ABQ1" s="1536" t="s">
        <v>2587</v>
      </c>
      <c r="ABR1" s="1536" t="s">
        <v>2588</v>
      </c>
      <c r="ABS1" s="1536" t="s">
        <v>2589</v>
      </c>
      <c r="ABT1" s="1536" t="s">
        <v>2590</v>
      </c>
      <c r="ABU1" s="1536" t="s">
        <v>2591</v>
      </c>
      <c r="ABV1" s="1536" t="s">
        <v>2592</v>
      </c>
      <c r="ABW1" s="1536" t="s">
        <v>2593</v>
      </c>
      <c r="ABX1" s="1536" t="s">
        <v>2594</v>
      </c>
      <c r="ABY1" s="1536" t="s">
        <v>2595</v>
      </c>
      <c r="ABZ1" s="1536" t="s">
        <v>2596</v>
      </c>
      <c r="ACA1" s="1536" t="s">
        <v>2597</v>
      </c>
      <c r="ACB1" s="1536" t="s">
        <v>2598</v>
      </c>
      <c r="ACC1" s="1536" t="s">
        <v>2599</v>
      </c>
      <c r="ACD1" s="1536" t="s">
        <v>2600</v>
      </c>
      <c r="ACE1" s="1536" t="s">
        <v>2601</v>
      </c>
      <c r="ACF1" s="1536" t="s">
        <v>2602</v>
      </c>
      <c r="ACG1" s="1536" t="s">
        <v>2603</v>
      </c>
      <c r="ACH1" s="1536" t="s">
        <v>2604</v>
      </c>
      <c r="ACI1" s="1536" t="s">
        <v>2605</v>
      </c>
      <c r="ACJ1" s="1536" t="s">
        <v>2606</v>
      </c>
      <c r="ACK1" s="1536" t="s">
        <v>2607</v>
      </c>
      <c r="ACL1" s="1536" t="s">
        <v>2608</v>
      </c>
      <c r="ACM1" s="1536" t="s">
        <v>2609</v>
      </c>
      <c r="ACN1" s="1536" t="s">
        <v>2610</v>
      </c>
      <c r="ACO1" s="1536" t="s">
        <v>2611</v>
      </c>
      <c r="ACP1" s="1536" t="s">
        <v>2612</v>
      </c>
      <c r="ACQ1" s="1536" t="s">
        <v>2613</v>
      </c>
      <c r="ACR1" s="1536" t="s">
        <v>2614</v>
      </c>
      <c r="ACS1" s="1536" t="s">
        <v>2615</v>
      </c>
      <c r="ACT1" s="1536" t="s">
        <v>2616</v>
      </c>
      <c r="ACU1" s="1536" t="s">
        <v>2617</v>
      </c>
      <c r="ACV1" s="1536" t="s">
        <v>2618</v>
      </c>
      <c r="ACW1" s="1536" t="s">
        <v>2619</v>
      </c>
      <c r="ACX1" s="1536" t="s">
        <v>2620</v>
      </c>
      <c r="ACY1" s="1536" t="s">
        <v>2621</v>
      </c>
      <c r="ACZ1" s="1536" t="s">
        <v>2622</v>
      </c>
      <c r="ADA1" s="1536" t="s">
        <v>2623</v>
      </c>
      <c r="ADB1" s="1536" t="s">
        <v>2624</v>
      </c>
      <c r="ADC1" s="1536" t="s">
        <v>2625</v>
      </c>
      <c r="ADD1" s="1536" t="s">
        <v>2626</v>
      </c>
      <c r="ADE1" s="1536" t="s">
        <v>2627</v>
      </c>
      <c r="ADF1" s="1536" t="s">
        <v>2628</v>
      </c>
      <c r="ADG1" s="1536" t="s">
        <v>2629</v>
      </c>
      <c r="ADH1" s="1536" t="s">
        <v>2630</v>
      </c>
      <c r="ADI1" s="1536" t="s">
        <v>2631</v>
      </c>
      <c r="ADJ1" s="1536" t="s">
        <v>2632</v>
      </c>
      <c r="ADK1" s="1536" t="s">
        <v>2633</v>
      </c>
      <c r="ADL1" s="1536" t="s">
        <v>2634</v>
      </c>
      <c r="ADM1" s="1536" t="s">
        <v>2635</v>
      </c>
      <c r="ADN1" s="1536" t="s">
        <v>2636</v>
      </c>
      <c r="ADO1" s="1536" t="s">
        <v>2637</v>
      </c>
      <c r="ADP1" s="1536" t="s">
        <v>2638</v>
      </c>
      <c r="ADQ1" s="1536" t="s">
        <v>2639</v>
      </c>
      <c r="ADR1" s="1536" t="s">
        <v>2640</v>
      </c>
      <c r="ADS1" s="1536" t="s">
        <v>2641</v>
      </c>
      <c r="ADT1" s="1536" t="s">
        <v>2642</v>
      </c>
      <c r="ADU1" s="1536" t="s">
        <v>2643</v>
      </c>
      <c r="ADV1" s="1536" t="s">
        <v>2644</v>
      </c>
      <c r="ADW1" s="1536" t="s">
        <v>2645</v>
      </c>
      <c r="ADX1" s="1536" t="s">
        <v>2646</v>
      </c>
      <c r="ADY1" s="1536" t="s">
        <v>2647</v>
      </c>
      <c r="ADZ1" s="1536" t="s">
        <v>2648</v>
      </c>
      <c r="AEA1" s="1536" t="s">
        <v>2649</v>
      </c>
      <c r="AEB1" s="1536" t="s">
        <v>2650</v>
      </c>
      <c r="AEC1" s="1536" t="s">
        <v>2651</v>
      </c>
      <c r="AED1" s="1536" t="s">
        <v>2652</v>
      </c>
      <c r="AEE1" s="1536" t="s">
        <v>2653</v>
      </c>
      <c r="AEF1" s="1536" t="s">
        <v>2654</v>
      </c>
      <c r="AEG1" s="1536" t="s">
        <v>2655</v>
      </c>
      <c r="AEH1" s="1536" t="s">
        <v>2656</v>
      </c>
      <c r="AEI1" s="1536" t="s">
        <v>2657</v>
      </c>
      <c r="AEJ1" s="1536" t="s">
        <v>2658</v>
      </c>
      <c r="AEK1" s="1536" t="s">
        <v>2659</v>
      </c>
      <c r="AEL1" s="1536" t="s">
        <v>2660</v>
      </c>
      <c r="AEM1" s="1536" t="s">
        <v>2661</v>
      </c>
      <c r="AEN1" s="1536" t="s">
        <v>2662</v>
      </c>
      <c r="AEO1" s="1536" t="s">
        <v>2663</v>
      </c>
      <c r="AEP1" s="1536" t="s">
        <v>2664</v>
      </c>
      <c r="AEQ1" s="1536" t="s">
        <v>2665</v>
      </c>
      <c r="AER1" s="1536" t="s">
        <v>2666</v>
      </c>
      <c r="AES1" s="1536" t="s">
        <v>2667</v>
      </c>
      <c r="AET1" s="1536" t="s">
        <v>2668</v>
      </c>
      <c r="AEU1" s="1536" t="s">
        <v>2669</v>
      </c>
      <c r="AEV1" s="1536" t="s">
        <v>2670</v>
      </c>
      <c r="AEW1" s="1536" t="s">
        <v>2671</v>
      </c>
      <c r="AEX1" s="1536" t="s">
        <v>2672</v>
      </c>
      <c r="AEY1" s="1536" t="s">
        <v>2673</v>
      </c>
      <c r="AEZ1" s="1536" t="s">
        <v>2674</v>
      </c>
      <c r="AFA1" s="1536" t="s">
        <v>2675</v>
      </c>
      <c r="AFB1" s="1536" t="s">
        <v>2676</v>
      </c>
      <c r="AFC1" s="1536" t="s">
        <v>2677</v>
      </c>
      <c r="AFD1" s="1536" t="s">
        <v>2678</v>
      </c>
      <c r="AFE1" s="1536" t="s">
        <v>2679</v>
      </c>
      <c r="AFF1" s="1536" t="s">
        <v>2680</v>
      </c>
      <c r="AFG1" s="1536" t="s">
        <v>2681</v>
      </c>
      <c r="AFH1" s="1536" t="s">
        <v>2682</v>
      </c>
      <c r="AFI1" s="1536" t="s">
        <v>2683</v>
      </c>
      <c r="AFJ1" s="1536" t="s">
        <v>2684</v>
      </c>
      <c r="AFK1" s="1536" t="s">
        <v>2685</v>
      </c>
      <c r="AFL1" s="1536" t="s">
        <v>2686</v>
      </c>
      <c r="AFM1" s="1536" t="s">
        <v>2687</v>
      </c>
      <c r="AFN1" s="1536" t="s">
        <v>2688</v>
      </c>
      <c r="AFO1" s="1536" t="s">
        <v>2689</v>
      </c>
      <c r="AFP1" s="1536" t="s">
        <v>2690</v>
      </c>
      <c r="AFQ1" s="1536" t="s">
        <v>2691</v>
      </c>
      <c r="AFR1" s="1536" t="s">
        <v>2692</v>
      </c>
      <c r="AFS1" s="1536" t="s">
        <v>2693</v>
      </c>
      <c r="AFT1" s="1536" t="s">
        <v>2694</v>
      </c>
      <c r="AFU1" s="1536" t="s">
        <v>2695</v>
      </c>
      <c r="AFV1" s="1536" t="s">
        <v>2696</v>
      </c>
      <c r="AFW1" s="1536" t="s">
        <v>2697</v>
      </c>
      <c r="AFX1" s="1536" t="s">
        <v>2698</v>
      </c>
      <c r="AFY1" s="1536" t="s">
        <v>2699</v>
      </c>
      <c r="AFZ1" s="1536" t="s">
        <v>2700</v>
      </c>
      <c r="AGA1" s="1536" t="s">
        <v>2701</v>
      </c>
      <c r="AGB1" s="1536" t="s">
        <v>2702</v>
      </c>
      <c r="AGC1" s="1536" t="s">
        <v>2703</v>
      </c>
      <c r="AGD1" s="1536" t="s">
        <v>2704</v>
      </c>
      <c r="AGE1" s="1536" t="s">
        <v>2705</v>
      </c>
      <c r="AGF1" s="1536" t="s">
        <v>2706</v>
      </c>
      <c r="AGG1" s="1536" t="s">
        <v>2707</v>
      </c>
      <c r="AGH1" s="1536" t="s">
        <v>2708</v>
      </c>
      <c r="AGI1" s="1536" t="s">
        <v>2709</v>
      </c>
      <c r="AGJ1" s="1536" t="s">
        <v>2710</v>
      </c>
      <c r="AGK1" s="1536" t="s">
        <v>2711</v>
      </c>
      <c r="AGL1" s="1536" t="s">
        <v>2712</v>
      </c>
      <c r="AGM1" s="1536" t="s">
        <v>2713</v>
      </c>
      <c r="AGN1" s="1536" t="s">
        <v>2714</v>
      </c>
      <c r="AGO1" s="1536" t="s">
        <v>2715</v>
      </c>
      <c r="AGP1" s="1536" t="s">
        <v>2716</v>
      </c>
      <c r="AGQ1" s="1536" t="s">
        <v>2717</v>
      </c>
      <c r="AGR1" s="1536" t="s">
        <v>2718</v>
      </c>
      <c r="AGS1" s="1536" t="s">
        <v>2719</v>
      </c>
      <c r="AGT1" s="1536" t="s">
        <v>2720</v>
      </c>
      <c r="AGU1" s="1536" t="s">
        <v>2721</v>
      </c>
      <c r="AGV1" s="1536" t="s">
        <v>2722</v>
      </c>
      <c r="AGW1" s="1536" t="s">
        <v>2723</v>
      </c>
      <c r="AGX1" s="1536" t="s">
        <v>2724</v>
      </c>
      <c r="AGY1" s="1536" t="s">
        <v>2725</v>
      </c>
      <c r="AGZ1" s="1536" t="s">
        <v>2726</v>
      </c>
      <c r="AHA1" s="1536" t="s">
        <v>2727</v>
      </c>
      <c r="AHB1" s="1536" t="s">
        <v>2728</v>
      </c>
      <c r="AHC1" s="1536" t="s">
        <v>2729</v>
      </c>
      <c r="AHD1" s="1536" t="s">
        <v>2730</v>
      </c>
      <c r="AHE1" s="1536" t="s">
        <v>2731</v>
      </c>
      <c r="AHF1" s="1536" t="s">
        <v>2732</v>
      </c>
      <c r="AHG1" s="1536" t="s">
        <v>2733</v>
      </c>
      <c r="AHH1" s="1536" t="s">
        <v>2734</v>
      </c>
      <c r="AHI1" s="1536" t="s">
        <v>2735</v>
      </c>
      <c r="AHJ1" s="1536" t="s">
        <v>2736</v>
      </c>
      <c r="AHK1" s="1536" t="s">
        <v>2737</v>
      </c>
      <c r="AHL1" s="1536" t="s">
        <v>2738</v>
      </c>
      <c r="AHM1" s="1536" t="s">
        <v>2739</v>
      </c>
      <c r="AHN1" s="1536" t="s">
        <v>2740</v>
      </c>
      <c r="AHO1" s="1536" t="s">
        <v>2741</v>
      </c>
      <c r="AHP1" s="1536" t="s">
        <v>2742</v>
      </c>
      <c r="AHQ1" s="1536" t="s">
        <v>2743</v>
      </c>
      <c r="AHR1" s="1536" t="s">
        <v>2744</v>
      </c>
      <c r="AHS1" s="1536" t="s">
        <v>2745</v>
      </c>
      <c r="AHT1" s="1536" t="s">
        <v>2746</v>
      </c>
      <c r="AHU1" s="1536" t="s">
        <v>2747</v>
      </c>
      <c r="AHV1" s="1536" t="s">
        <v>2748</v>
      </c>
      <c r="AHW1" s="1536" t="s">
        <v>2749</v>
      </c>
      <c r="AHX1" s="1536" t="s">
        <v>2750</v>
      </c>
      <c r="AHY1" s="1536" t="s">
        <v>2751</v>
      </c>
      <c r="AHZ1" s="1536" t="s">
        <v>2752</v>
      </c>
      <c r="AIA1" s="1536" t="s">
        <v>2753</v>
      </c>
      <c r="AIB1" s="1536" t="s">
        <v>2754</v>
      </c>
      <c r="AIC1" s="1536" t="s">
        <v>2755</v>
      </c>
      <c r="AID1" s="1536" t="s">
        <v>2756</v>
      </c>
      <c r="AIE1" s="1536" t="s">
        <v>2757</v>
      </c>
      <c r="AIF1" s="1536" t="s">
        <v>2758</v>
      </c>
      <c r="AIG1" s="1536" t="s">
        <v>2759</v>
      </c>
      <c r="AIH1" s="1536" t="s">
        <v>2760</v>
      </c>
      <c r="AII1" s="1536" t="s">
        <v>2761</v>
      </c>
      <c r="AIJ1" s="1536" t="s">
        <v>2762</v>
      </c>
      <c r="AIK1" s="1536" t="s">
        <v>2763</v>
      </c>
      <c r="AIL1" s="1536" t="s">
        <v>2764</v>
      </c>
      <c r="AIM1" s="1544" t="s">
        <v>2765</v>
      </c>
      <c r="AIN1" s="1544" t="s">
        <v>2766</v>
      </c>
      <c r="AIO1" s="1544" t="s">
        <v>2767</v>
      </c>
      <c r="AIP1" s="1544" t="s">
        <v>2768</v>
      </c>
      <c r="AIQ1" s="1544" t="s">
        <v>2769</v>
      </c>
      <c r="AIR1" s="1544" t="s">
        <v>2770</v>
      </c>
      <c r="AIS1" s="1544" t="s">
        <v>2771</v>
      </c>
      <c r="AIT1" s="1544" t="s">
        <v>2772</v>
      </c>
      <c r="AIU1" s="1544" t="s">
        <v>2773</v>
      </c>
      <c r="AIV1" s="1544" t="s">
        <v>2774</v>
      </c>
      <c r="AIW1" s="1544" t="s">
        <v>2775</v>
      </c>
      <c r="AIX1" s="1544" t="s">
        <v>2776</v>
      </c>
      <c r="AIY1" s="1544" t="s">
        <v>2777</v>
      </c>
      <c r="AIZ1" s="1544" t="s">
        <v>2778</v>
      </c>
      <c r="AJA1" s="1544" t="s">
        <v>2779</v>
      </c>
      <c r="AJB1" s="1544" t="s">
        <v>2780</v>
      </c>
      <c r="AJC1" s="1544" t="s">
        <v>2781</v>
      </c>
      <c r="AJD1" s="1544" t="s">
        <v>2782</v>
      </c>
      <c r="AJE1" s="1544" t="s">
        <v>2783</v>
      </c>
      <c r="AJF1" s="1544" t="s">
        <v>2784</v>
      </c>
      <c r="AJG1" s="1544" t="s">
        <v>2785</v>
      </c>
      <c r="AJH1" s="1544" t="s">
        <v>2786</v>
      </c>
      <c r="AJI1" s="1544" t="s">
        <v>2787</v>
      </c>
      <c r="AJJ1" s="1544" t="s">
        <v>2788</v>
      </c>
      <c r="AJK1" s="1544" t="s">
        <v>2789</v>
      </c>
      <c r="AJL1" s="1544" t="s">
        <v>2790</v>
      </c>
      <c r="AJM1" s="1544" t="s">
        <v>2791</v>
      </c>
      <c r="AJN1" s="1544" t="s">
        <v>2792</v>
      </c>
      <c r="AJO1" s="1544" t="s">
        <v>2793</v>
      </c>
      <c r="AJP1" s="1544" t="s">
        <v>2794</v>
      </c>
      <c r="AJQ1" s="1544" t="s">
        <v>2795</v>
      </c>
      <c r="AJR1" s="1544" t="s">
        <v>2796</v>
      </c>
      <c r="AJS1" s="1544" t="s">
        <v>2797</v>
      </c>
      <c r="AJT1" s="1544" t="s">
        <v>2798</v>
      </c>
      <c r="AJU1" s="1544" t="s">
        <v>2799</v>
      </c>
      <c r="AJV1" s="1544" t="s">
        <v>2800</v>
      </c>
      <c r="AJW1" s="1544" t="s">
        <v>2801</v>
      </c>
      <c r="AJX1" s="1544" t="s">
        <v>2802</v>
      </c>
      <c r="AJY1" s="1544" t="s">
        <v>2803</v>
      </c>
      <c r="AJZ1" s="1544" t="s">
        <v>2804</v>
      </c>
      <c r="AKA1" s="1544" t="s">
        <v>2805</v>
      </c>
      <c r="AKB1" s="1544" t="s">
        <v>2806</v>
      </c>
      <c r="AKC1" s="1544" t="s">
        <v>2807</v>
      </c>
      <c r="AKD1" s="1544" t="s">
        <v>2808</v>
      </c>
      <c r="AKE1" s="1544" t="s">
        <v>2809</v>
      </c>
      <c r="AKF1" s="1544" t="s">
        <v>2810</v>
      </c>
      <c r="AKG1" s="1544" t="s">
        <v>2811</v>
      </c>
      <c r="AKH1" s="1544" t="s">
        <v>2812</v>
      </c>
      <c r="AKI1" s="1544" t="s">
        <v>2813</v>
      </c>
      <c r="AKJ1" s="1544" t="s">
        <v>2814</v>
      </c>
      <c r="AKK1" s="1544" t="s">
        <v>2815</v>
      </c>
      <c r="AKL1" s="1544" t="s">
        <v>2816</v>
      </c>
      <c r="AKM1" s="1544" t="s">
        <v>2817</v>
      </c>
      <c r="AKN1" s="1544" t="s">
        <v>2818</v>
      </c>
      <c r="AKO1" s="1544" t="s">
        <v>2819</v>
      </c>
      <c r="AKP1" s="1544" t="s">
        <v>2820</v>
      </c>
      <c r="AKQ1" s="1544" t="s">
        <v>2821</v>
      </c>
      <c r="AKR1" s="1544" t="s">
        <v>2822</v>
      </c>
      <c r="AKS1" s="1544" t="s">
        <v>2823</v>
      </c>
      <c r="AKT1" s="1544" t="s">
        <v>2824</v>
      </c>
      <c r="AKU1" s="1544" t="s">
        <v>2825</v>
      </c>
      <c r="AKV1" s="1544" t="s">
        <v>2826</v>
      </c>
      <c r="AKW1" s="1544" t="s">
        <v>2827</v>
      </c>
      <c r="AKX1" s="1544" t="s">
        <v>2828</v>
      </c>
      <c r="AKY1" s="1544" t="s">
        <v>2829</v>
      </c>
      <c r="AKZ1" s="1544" t="s">
        <v>2830</v>
      </c>
      <c r="ALA1" s="1544" t="s">
        <v>2831</v>
      </c>
      <c r="ALB1" s="1544" t="s">
        <v>2832</v>
      </c>
      <c r="ALC1" s="1544" t="s">
        <v>2833</v>
      </c>
      <c r="ALD1" s="1544" t="s">
        <v>2834</v>
      </c>
      <c r="ALE1" s="1544" t="s">
        <v>2835</v>
      </c>
      <c r="ALF1" s="1544" t="s">
        <v>2836</v>
      </c>
      <c r="ALG1" s="1544" t="s">
        <v>2837</v>
      </c>
      <c r="ALH1" s="1544" t="s">
        <v>2838</v>
      </c>
      <c r="ALI1" s="1544" t="s">
        <v>2839</v>
      </c>
      <c r="ALJ1" s="1544" t="s">
        <v>2840</v>
      </c>
      <c r="ALK1" s="1544" t="s">
        <v>2841</v>
      </c>
      <c r="ALL1" s="1544" t="s">
        <v>2842</v>
      </c>
      <c r="ALM1" s="1544" t="s">
        <v>2843</v>
      </c>
      <c r="ALN1" s="1544" t="s">
        <v>2844</v>
      </c>
      <c r="ALO1" s="1544" t="s">
        <v>2845</v>
      </c>
      <c r="ALP1" s="1544" t="s">
        <v>2846</v>
      </c>
      <c r="ALQ1" s="1544" t="s">
        <v>2847</v>
      </c>
      <c r="ALR1" s="1544" t="s">
        <v>2848</v>
      </c>
      <c r="ALS1" s="1544" t="s">
        <v>2849</v>
      </c>
      <c r="ALT1" s="1544" t="s">
        <v>2850</v>
      </c>
      <c r="ALU1" s="1544" t="s">
        <v>2851</v>
      </c>
      <c r="ALV1" s="1544" t="s">
        <v>2852</v>
      </c>
      <c r="ALW1" s="1544" t="s">
        <v>2853</v>
      </c>
      <c r="ALX1" s="1544" t="s">
        <v>2854</v>
      </c>
      <c r="ALY1" s="1544" t="s">
        <v>2855</v>
      </c>
      <c r="ALZ1" s="1544" t="s">
        <v>2856</v>
      </c>
      <c r="AMA1" s="1544" t="s">
        <v>2857</v>
      </c>
      <c r="AMB1" s="1544" t="s">
        <v>2858</v>
      </c>
      <c r="AMC1" s="1544" t="s">
        <v>2859</v>
      </c>
      <c r="AMD1" s="1544" t="s">
        <v>2860</v>
      </c>
      <c r="AME1" s="1544" t="s">
        <v>2861</v>
      </c>
      <c r="AMF1" s="1544" t="s">
        <v>2862</v>
      </c>
      <c r="AMG1" s="1544" t="s">
        <v>2863</v>
      </c>
      <c r="AMH1" s="1544" t="s">
        <v>2864</v>
      </c>
      <c r="AMI1" s="1544" t="s">
        <v>2865</v>
      </c>
      <c r="AMJ1" s="1544" t="s">
        <v>2866</v>
      </c>
      <c r="AMK1" s="1544" t="s">
        <v>2867</v>
      </c>
      <c r="AML1" s="1544" t="s">
        <v>2868</v>
      </c>
      <c r="AMM1" s="1544" t="s">
        <v>2869</v>
      </c>
      <c r="AMN1" s="1544" t="s">
        <v>2870</v>
      </c>
      <c r="AMO1" s="1544" t="s">
        <v>2871</v>
      </c>
      <c r="AMP1" s="1544" t="s">
        <v>2872</v>
      </c>
      <c r="AMQ1" s="1544" t="s">
        <v>2873</v>
      </c>
      <c r="AMR1" s="1544" t="s">
        <v>2874</v>
      </c>
      <c r="AMS1" s="1544" t="s">
        <v>2875</v>
      </c>
      <c r="AMT1" s="1544" t="s">
        <v>2876</v>
      </c>
      <c r="AMU1" s="1544" t="s">
        <v>2877</v>
      </c>
      <c r="AMV1" s="1544" t="s">
        <v>2878</v>
      </c>
      <c r="AMW1" s="1544" t="s">
        <v>2879</v>
      </c>
      <c r="AMX1" s="1544" t="s">
        <v>2880</v>
      </c>
      <c r="AMY1" s="1544" t="s">
        <v>2881</v>
      </c>
      <c r="AMZ1" s="1544" t="s">
        <v>2882</v>
      </c>
      <c r="ANA1" s="1544" t="s">
        <v>2883</v>
      </c>
      <c r="ANB1" s="1544" t="s">
        <v>2884</v>
      </c>
      <c r="ANC1" s="1544" t="s">
        <v>2885</v>
      </c>
      <c r="AND1" s="1544" t="s">
        <v>2886</v>
      </c>
      <c r="ANE1" s="1544" t="s">
        <v>2887</v>
      </c>
      <c r="ANF1" s="1544" t="s">
        <v>2888</v>
      </c>
      <c r="ANG1" s="1544" t="s">
        <v>2889</v>
      </c>
      <c r="ANH1" s="1544" t="s">
        <v>2890</v>
      </c>
      <c r="ANI1" s="1544" t="s">
        <v>2891</v>
      </c>
      <c r="ANJ1" s="1544" t="s">
        <v>2892</v>
      </c>
      <c r="ANK1" s="1544" t="s">
        <v>2893</v>
      </c>
      <c r="ANL1" s="1544" t="s">
        <v>2894</v>
      </c>
      <c r="ANM1" s="1544" t="s">
        <v>2895</v>
      </c>
      <c r="ANN1" s="1544" t="s">
        <v>2896</v>
      </c>
      <c r="ANO1" s="1544" t="s">
        <v>2897</v>
      </c>
      <c r="ANP1" s="1544" t="s">
        <v>2898</v>
      </c>
      <c r="ANQ1" s="1544" t="s">
        <v>2899</v>
      </c>
      <c r="ANR1" s="1544" t="s">
        <v>2900</v>
      </c>
      <c r="ANS1" s="1544" t="s">
        <v>2901</v>
      </c>
      <c r="ANT1" s="1544" t="s">
        <v>2902</v>
      </c>
      <c r="ANU1" s="1544" t="s">
        <v>2903</v>
      </c>
      <c r="ANV1" s="1544" t="s">
        <v>2904</v>
      </c>
      <c r="ANW1" s="1544" t="s">
        <v>2905</v>
      </c>
      <c r="ANX1" s="1544" t="s">
        <v>2906</v>
      </c>
      <c r="ANY1" s="1544" t="s">
        <v>2907</v>
      </c>
      <c r="ANZ1" s="1544" t="s">
        <v>2908</v>
      </c>
      <c r="AOA1" s="1544" t="s">
        <v>2909</v>
      </c>
      <c r="AOB1" s="1544" t="s">
        <v>2910</v>
      </c>
      <c r="AOC1" s="1544" t="s">
        <v>2911</v>
      </c>
      <c r="AOD1" s="1544" t="s">
        <v>2912</v>
      </c>
      <c r="AOE1" s="1544" t="s">
        <v>2913</v>
      </c>
      <c r="AOF1" s="1544" t="s">
        <v>2914</v>
      </c>
      <c r="AOG1" s="1544" t="s">
        <v>2915</v>
      </c>
      <c r="AOH1" s="1544" t="s">
        <v>2916</v>
      </c>
      <c r="AOI1" s="1544" t="s">
        <v>2917</v>
      </c>
      <c r="AOJ1" s="1544" t="s">
        <v>2918</v>
      </c>
      <c r="AOK1" s="1544" t="s">
        <v>2919</v>
      </c>
      <c r="AOL1" s="1544" t="s">
        <v>2920</v>
      </c>
      <c r="AOM1" s="1544" t="s">
        <v>2921</v>
      </c>
      <c r="AON1" s="1544" t="s">
        <v>2922</v>
      </c>
      <c r="AOO1" s="1544" t="s">
        <v>2923</v>
      </c>
      <c r="AOP1" s="1544" t="s">
        <v>2924</v>
      </c>
      <c r="AOQ1" s="1544" t="s">
        <v>2925</v>
      </c>
      <c r="AOR1" s="1544" t="s">
        <v>2926</v>
      </c>
      <c r="AOS1" s="1544" t="s">
        <v>2927</v>
      </c>
      <c r="AOT1" s="1544" t="s">
        <v>2928</v>
      </c>
      <c r="AOU1" s="1544" t="s">
        <v>2929</v>
      </c>
      <c r="AOV1" s="1544" t="s">
        <v>2930</v>
      </c>
      <c r="AOW1" s="1544" t="s">
        <v>2931</v>
      </c>
      <c r="AOX1" s="1544" t="s">
        <v>2932</v>
      </c>
      <c r="AOY1" s="1544" t="s">
        <v>2933</v>
      </c>
      <c r="AOZ1" s="1544" t="s">
        <v>2934</v>
      </c>
      <c r="APA1" s="1544" t="s">
        <v>2935</v>
      </c>
      <c r="APB1" s="1544" t="s">
        <v>2936</v>
      </c>
      <c r="APC1" s="1544" t="s">
        <v>2937</v>
      </c>
      <c r="APD1" s="1544" t="s">
        <v>2938</v>
      </c>
      <c r="APE1" s="1544" t="s">
        <v>2939</v>
      </c>
      <c r="APF1" s="1544" t="s">
        <v>2940</v>
      </c>
      <c r="APG1" s="1544" t="s">
        <v>2941</v>
      </c>
      <c r="APH1" s="1544" t="s">
        <v>2942</v>
      </c>
      <c r="API1" s="1544" t="s">
        <v>2943</v>
      </c>
      <c r="APJ1" s="1544" t="s">
        <v>2944</v>
      </c>
      <c r="APK1" s="1544" t="s">
        <v>2945</v>
      </c>
      <c r="APL1" s="1544" t="s">
        <v>2946</v>
      </c>
      <c r="APM1" s="1544" t="s">
        <v>2947</v>
      </c>
      <c r="APN1" s="1544" t="s">
        <v>2948</v>
      </c>
      <c r="APO1" s="1544" t="s">
        <v>2949</v>
      </c>
      <c r="APP1" s="1544" t="s">
        <v>2950</v>
      </c>
      <c r="APQ1" s="1544" t="s">
        <v>2951</v>
      </c>
      <c r="APR1" s="1544" t="s">
        <v>2952</v>
      </c>
      <c r="APS1" s="1544" t="s">
        <v>2953</v>
      </c>
      <c r="APT1" s="1544" t="s">
        <v>2954</v>
      </c>
      <c r="APU1" s="1544" t="s">
        <v>2955</v>
      </c>
      <c r="APV1" s="1544" t="s">
        <v>2956</v>
      </c>
      <c r="APW1" s="1544" t="s">
        <v>2957</v>
      </c>
      <c r="APX1" s="1544" t="s">
        <v>2958</v>
      </c>
      <c r="APY1" t="s">
        <v>2961</v>
      </c>
      <c r="APZ1" t="s">
        <v>2962</v>
      </c>
      <c r="AQA1" t="s">
        <v>2963</v>
      </c>
      <c r="AQB1" t="s">
        <v>2964</v>
      </c>
      <c r="AQC1" t="s">
        <v>2965</v>
      </c>
      <c r="AQD1" t="s">
        <v>2966</v>
      </c>
      <c r="AQE1" t="s">
        <v>2967</v>
      </c>
      <c r="AQF1" t="s">
        <v>2968</v>
      </c>
      <c r="AQG1" t="s">
        <v>2969</v>
      </c>
      <c r="AQH1" t="s">
        <v>2970</v>
      </c>
      <c r="AQI1" t="s">
        <v>2971</v>
      </c>
      <c r="AQJ1" t="s">
        <v>2972</v>
      </c>
      <c r="AQK1" t="s">
        <v>2973</v>
      </c>
      <c r="AQL1" t="s">
        <v>2974</v>
      </c>
      <c r="AQM1" t="s">
        <v>2975</v>
      </c>
      <c r="AQN1" t="s">
        <v>2976</v>
      </c>
      <c r="AQO1" t="s">
        <v>2977</v>
      </c>
      <c r="AQP1" t="s">
        <v>2978</v>
      </c>
      <c r="AQQ1" t="s">
        <v>2979</v>
      </c>
      <c r="AQR1" t="s">
        <v>2980</v>
      </c>
      <c r="AQS1" t="s">
        <v>2981</v>
      </c>
      <c r="AQT1" t="s">
        <v>2982</v>
      </c>
      <c r="AQU1" t="s">
        <v>2983</v>
      </c>
      <c r="AQV1" t="s">
        <v>2984</v>
      </c>
      <c r="AQW1" t="s">
        <v>2985</v>
      </c>
      <c r="AQX1" t="s">
        <v>2986</v>
      </c>
      <c r="AQY1" t="s">
        <v>2987</v>
      </c>
      <c r="AQZ1" t="s">
        <v>2988</v>
      </c>
      <c r="ARA1" t="s">
        <v>2989</v>
      </c>
      <c r="ARB1" t="s">
        <v>2990</v>
      </c>
      <c r="ARC1" t="s">
        <v>2991</v>
      </c>
      <c r="ARD1" t="s">
        <v>2992</v>
      </c>
      <c r="ARE1" t="s">
        <v>2993</v>
      </c>
      <c r="ARF1" t="s">
        <v>2994</v>
      </c>
      <c r="ARG1" t="s">
        <v>2995</v>
      </c>
      <c r="ARH1" t="s">
        <v>2996</v>
      </c>
      <c r="ARI1" t="s">
        <v>2997</v>
      </c>
      <c r="ARJ1" t="s">
        <v>2998</v>
      </c>
      <c r="ARK1" t="s">
        <v>2999</v>
      </c>
      <c r="ARL1" t="s">
        <v>3000</v>
      </c>
      <c r="ARM1" t="s">
        <v>3001</v>
      </c>
      <c r="ARN1" t="s">
        <v>3002</v>
      </c>
      <c r="ARO1" t="s">
        <v>3003</v>
      </c>
      <c r="ARP1" t="s">
        <v>3004</v>
      </c>
      <c r="ARQ1" t="s">
        <v>3005</v>
      </c>
      <c r="ARR1" t="s">
        <v>3006</v>
      </c>
      <c r="ARS1" t="s">
        <v>3007</v>
      </c>
      <c r="ART1" t="s">
        <v>3008</v>
      </c>
      <c r="ARU1" t="s">
        <v>3009</v>
      </c>
      <c r="ARV1" t="s">
        <v>3010</v>
      </c>
      <c r="ARW1" t="s">
        <v>3011</v>
      </c>
      <c r="ARX1" t="s">
        <v>3012</v>
      </c>
      <c r="ARY1" t="s">
        <v>3013</v>
      </c>
      <c r="ARZ1" t="s">
        <v>3014</v>
      </c>
      <c r="ASA1" t="s">
        <v>3015</v>
      </c>
      <c r="ASB1" t="s">
        <v>3016</v>
      </c>
      <c r="ASC1" t="s">
        <v>3017</v>
      </c>
      <c r="ASD1" t="s">
        <v>3018</v>
      </c>
      <c r="ASE1" t="s">
        <v>3019</v>
      </c>
      <c r="ASF1" t="s">
        <v>3020</v>
      </c>
      <c r="ASG1" t="s">
        <v>3022</v>
      </c>
      <c r="ASH1" t="s">
        <v>3023</v>
      </c>
      <c r="ASI1" t="s">
        <v>3024</v>
      </c>
      <c r="ASJ1" t="s">
        <v>3025</v>
      </c>
      <c r="ASK1" t="s">
        <v>3026</v>
      </c>
      <c r="ASL1" t="s">
        <v>3027</v>
      </c>
      <c r="ASM1" t="s">
        <v>3028</v>
      </c>
      <c r="ASN1" t="s">
        <v>3029</v>
      </c>
      <c r="ASO1" t="s">
        <v>3030</v>
      </c>
      <c r="ASP1" t="s">
        <v>3031</v>
      </c>
      <c r="ASQ1" t="s">
        <v>3032</v>
      </c>
      <c r="ASR1" t="s">
        <v>3033</v>
      </c>
      <c r="ASS1" t="s">
        <v>3034</v>
      </c>
      <c r="AST1" t="s">
        <v>3035</v>
      </c>
      <c r="ASU1" t="s">
        <v>3036</v>
      </c>
      <c r="ASV1" t="s">
        <v>3037</v>
      </c>
      <c r="ASW1" t="s">
        <v>3038</v>
      </c>
      <c r="ASX1" t="s">
        <v>3039</v>
      </c>
      <c r="ASY1" t="s">
        <v>3040</v>
      </c>
      <c r="ASZ1" t="s">
        <v>3041</v>
      </c>
      <c r="ATA1" t="s">
        <v>3042</v>
      </c>
      <c r="ATB1" t="s">
        <v>3043</v>
      </c>
      <c r="ATC1" t="s">
        <v>3044</v>
      </c>
      <c r="ATD1" t="s">
        <v>3045</v>
      </c>
      <c r="ATE1" t="s">
        <v>3046</v>
      </c>
      <c r="ATF1" t="s">
        <v>3047</v>
      </c>
      <c r="ATG1" t="s">
        <v>3048</v>
      </c>
      <c r="ATH1" t="s">
        <v>3049</v>
      </c>
      <c r="ATI1" t="s">
        <v>3050</v>
      </c>
      <c r="ATJ1" t="s">
        <v>3051</v>
      </c>
      <c r="ATK1" t="s">
        <v>3052</v>
      </c>
      <c r="ATL1" t="s">
        <v>3053</v>
      </c>
      <c r="ATM1" t="s">
        <v>3054</v>
      </c>
      <c r="ATN1" t="s">
        <v>3055</v>
      </c>
      <c r="ATO1" t="s">
        <v>3056</v>
      </c>
      <c r="ATP1" t="s">
        <v>3057</v>
      </c>
      <c r="ATQ1" t="s">
        <v>3058</v>
      </c>
      <c r="ATR1" t="s">
        <v>3059</v>
      </c>
      <c r="ATS1" t="s">
        <v>3060</v>
      </c>
      <c r="ATT1" t="s">
        <v>3061</v>
      </c>
      <c r="ATU1" t="s">
        <v>3062</v>
      </c>
      <c r="ATV1" t="s">
        <v>3063</v>
      </c>
      <c r="ATW1" t="s">
        <v>3064</v>
      </c>
      <c r="ATX1" t="s">
        <v>3065</v>
      </c>
      <c r="ATY1" t="s">
        <v>3066</v>
      </c>
      <c r="ATZ1" t="s">
        <v>3067</v>
      </c>
      <c r="AUA1" t="s">
        <v>3068</v>
      </c>
      <c r="AUB1" t="s">
        <v>3069</v>
      </c>
      <c r="AUC1" t="s">
        <v>3070</v>
      </c>
      <c r="AUD1" t="s">
        <v>3071</v>
      </c>
      <c r="AUE1" t="s">
        <v>3072</v>
      </c>
      <c r="AUF1" t="s">
        <v>3073</v>
      </c>
      <c r="AUG1" t="s">
        <v>3074</v>
      </c>
      <c r="AUH1" t="s">
        <v>3075</v>
      </c>
      <c r="AUI1" t="s">
        <v>3076</v>
      </c>
      <c r="AUJ1" t="s">
        <v>3077</v>
      </c>
      <c r="AUK1" t="s">
        <v>3078</v>
      </c>
      <c r="AUL1" t="s">
        <v>3079</v>
      </c>
      <c r="AUM1" t="s">
        <v>3080</v>
      </c>
      <c r="AUN1" t="s">
        <v>3081</v>
      </c>
      <c r="AUO1" t="s">
        <v>3082</v>
      </c>
      <c r="AUP1" t="s">
        <v>3083</v>
      </c>
      <c r="AUQ1" t="s">
        <v>3084</v>
      </c>
      <c r="AUR1" t="s">
        <v>3085</v>
      </c>
      <c r="AUS1" t="s">
        <v>3086</v>
      </c>
      <c r="AUT1" t="s">
        <v>3087</v>
      </c>
      <c r="AUU1" t="s">
        <v>3088</v>
      </c>
      <c r="AUV1" t="s">
        <v>3089</v>
      </c>
      <c r="AUW1" t="s">
        <v>3090</v>
      </c>
      <c r="AUX1" t="s">
        <v>3091</v>
      </c>
      <c r="AUY1" t="s">
        <v>3092</v>
      </c>
      <c r="AUZ1" t="s">
        <v>3093</v>
      </c>
      <c r="AVA1" t="s">
        <v>3094</v>
      </c>
      <c r="AVB1" t="s">
        <v>3095</v>
      </c>
      <c r="AVC1" t="s">
        <v>3096</v>
      </c>
      <c r="AVD1" t="s">
        <v>3097</v>
      </c>
      <c r="AVE1" t="s">
        <v>3098</v>
      </c>
      <c r="AVF1" t="s">
        <v>3099</v>
      </c>
      <c r="AVG1" t="s">
        <v>3100</v>
      </c>
      <c r="AVH1" t="s">
        <v>3101</v>
      </c>
      <c r="AVI1" t="s">
        <v>3102</v>
      </c>
      <c r="AVJ1" t="s">
        <v>3103</v>
      </c>
      <c r="AVK1" t="s">
        <v>3104</v>
      </c>
      <c r="AVL1" t="s">
        <v>3105</v>
      </c>
      <c r="AVM1" t="s">
        <v>3106</v>
      </c>
      <c r="AVN1" t="s">
        <v>3107</v>
      </c>
      <c r="AVO1" t="s">
        <v>3108</v>
      </c>
      <c r="AVP1" t="s">
        <v>3109</v>
      </c>
      <c r="AVQ1" t="s">
        <v>3110</v>
      </c>
      <c r="AVR1" t="s">
        <v>3111</v>
      </c>
      <c r="AVS1" t="s">
        <v>3112</v>
      </c>
      <c r="AVT1" t="s">
        <v>3113</v>
      </c>
      <c r="AVU1" t="s">
        <v>3114</v>
      </c>
      <c r="AVV1" t="s">
        <v>3115</v>
      </c>
      <c r="AVW1" t="s">
        <v>3116</v>
      </c>
      <c r="AVX1" t="s">
        <v>3117</v>
      </c>
      <c r="AVY1" t="s">
        <v>3118</v>
      </c>
      <c r="AVZ1" t="s">
        <v>3119</v>
      </c>
      <c r="AWA1" t="s">
        <v>3120</v>
      </c>
      <c r="AWB1" t="s">
        <v>3121</v>
      </c>
      <c r="AWC1" t="s">
        <v>3122</v>
      </c>
      <c r="AWD1" t="s">
        <v>3123</v>
      </c>
      <c r="AWE1" t="s">
        <v>3124</v>
      </c>
      <c r="AWF1" t="s">
        <v>3125</v>
      </c>
      <c r="AWG1" t="s">
        <v>3126</v>
      </c>
      <c r="AWH1" t="s">
        <v>3127</v>
      </c>
      <c r="AWI1" t="s">
        <v>3128</v>
      </c>
      <c r="AWJ1" t="s">
        <v>3129</v>
      </c>
      <c r="AWK1" t="s">
        <v>3130</v>
      </c>
      <c r="AWL1" t="s">
        <v>3131</v>
      </c>
      <c r="AWM1" t="s">
        <v>3132</v>
      </c>
      <c r="AWN1" t="s">
        <v>3133</v>
      </c>
      <c r="AWO1" t="s">
        <v>3134</v>
      </c>
      <c r="AWP1" t="s">
        <v>3135</v>
      </c>
      <c r="AWQ1" t="s">
        <v>3136</v>
      </c>
      <c r="AWR1" t="s">
        <v>3137</v>
      </c>
      <c r="AWS1" t="s">
        <v>3138</v>
      </c>
      <c r="AWT1" t="s">
        <v>3139</v>
      </c>
      <c r="AWU1" t="s">
        <v>3140</v>
      </c>
      <c r="AWV1" t="s">
        <v>3141</v>
      </c>
      <c r="AWW1" t="s">
        <v>3142</v>
      </c>
      <c r="AWX1" t="s">
        <v>3143</v>
      </c>
      <c r="AWY1" t="s">
        <v>3144</v>
      </c>
      <c r="AWZ1" t="s">
        <v>3145</v>
      </c>
      <c r="AXA1" t="s">
        <v>3146</v>
      </c>
      <c r="AXB1" t="s">
        <v>3147</v>
      </c>
      <c r="AXC1" t="s">
        <v>3148</v>
      </c>
      <c r="AXD1" t="s">
        <v>3149</v>
      </c>
      <c r="AXE1" t="s">
        <v>3150</v>
      </c>
      <c r="AXF1" t="s">
        <v>3151</v>
      </c>
      <c r="AXG1" t="s">
        <v>3152</v>
      </c>
      <c r="AXH1" t="s">
        <v>3153</v>
      </c>
      <c r="AXI1" t="s">
        <v>3154</v>
      </c>
      <c r="AXJ1" t="s">
        <v>3155</v>
      </c>
      <c r="AXK1" t="s">
        <v>3156</v>
      </c>
      <c r="AXL1" t="s">
        <v>3157</v>
      </c>
      <c r="AXM1" t="s">
        <v>3158</v>
      </c>
      <c r="AXN1" t="s">
        <v>3159</v>
      </c>
      <c r="AXO1" t="s">
        <v>3160</v>
      </c>
      <c r="AXP1" t="s">
        <v>3161</v>
      </c>
      <c r="AXQ1" t="s">
        <v>3162</v>
      </c>
      <c r="AXR1" t="s">
        <v>3163</v>
      </c>
      <c r="AXS1" t="s">
        <v>3164</v>
      </c>
      <c r="AXT1" t="s">
        <v>3165</v>
      </c>
      <c r="AXU1" t="s">
        <v>3166</v>
      </c>
      <c r="AXV1" t="s">
        <v>3167</v>
      </c>
      <c r="AXW1" t="s">
        <v>3168</v>
      </c>
      <c r="AXX1" t="s">
        <v>3169</v>
      </c>
      <c r="AXY1" t="s">
        <v>3170</v>
      </c>
      <c r="AXZ1" t="s">
        <v>3171</v>
      </c>
      <c r="AYA1" t="s">
        <v>3172</v>
      </c>
      <c r="AYB1" t="s">
        <v>3173</v>
      </c>
      <c r="AYC1" t="s">
        <v>3174</v>
      </c>
      <c r="AYD1" t="s">
        <v>3175</v>
      </c>
      <c r="AYE1" t="s">
        <v>3176</v>
      </c>
      <c r="AYF1" t="s">
        <v>3177</v>
      </c>
      <c r="AYG1" t="s">
        <v>3178</v>
      </c>
      <c r="AYH1" t="s">
        <v>3179</v>
      </c>
      <c r="AYI1" t="s">
        <v>3180</v>
      </c>
      <c r="AYJ1" t="s">
        <v>3181</v>
      </c>
      <c r="AYK1" t="s">
        <v>3182</v>
      </c>
      <c r="AYL1" t="s">
        <v>3183</v>
      </c>
      <c r="AYM1" t="s">
        <v>3184</v>
      </c>
      <c r="AYN1" t="s">
        <v>3185</v>
      </c>
      <c r="AYO1" t="s">
        <v>3186</v>
      </c>
      <c r="AYP1" t="s">
        <v>3187</v>
      </c>
      <c r="AYQ1" t="s">
        <v>3188</v>
      </c>
      <c r="AYR1" t="s">
        <v>3189</v>
      </c>
      <c r="AYS1" t="s">
        <v>3190</v>
      </c>
      <c r="AYT1" t="s">
        <v>3191</v>
      </c>
      <c r="AYU1" t="s">
        <v>3192</v>
      </c>
      <c r="AYV1" t="s">
        <v>3193</v>
      </c>
      <c r="AYW1" t="s">
        <v>3194</v>
      </c>
      <c r="AYX1" t="s">
        <v>3195</v>
      </c>
      <c r="AYY1" t="s">
        <v>3196</v>
      </c>
      <c r="AYZ1" t="s">
        <v>3197</v>
      </c>
      <c r="AZA1" t="s">
        <v>3198</v>
      </c>
      <c r="AZB1" t="s">
        <v>3199</v>
      </c>
      <c r="AZC1" t="s">
        <v>3200</v>
      </c>
      <c r="AZD1" t="s">
        <v>3201</v>
      </c>
      <c r="AZE1" t="s">
        <v>3202</v>
      </c>
      <c r="AZF1" t="s">
        <v>3203</v>
      </c>
      <c r="AZG1" t="s">
        <v>3204</v>
      </c>
      <c r="AZH1" t="s">
        <v>3205</v>
      </c>
      <c r="AZI1" t="s">
        <v>3206</v>
      </c>
      <c r="AZJ1" t="s">
        <v>3207</v>
      </c>
      <c r="AZK1" t="s">
        <v>3208</v>
      </c>
      <c r="AZL1" t="s">
        <v>3209</v>
      </c>
      <c r="AZM1" t="s">
        <v>3210</v>
      </c>
      <c r="AZN1" t="s">
        <v>3211</v>
      </c>
      <c r="AZO1" t="s">
        <v>3212</v>
      </c>
      <c r="AZP1" t="s">
        <v>3213</v>
      </c>
      <c r="AZQ1" t="s">
        <v>3214</v>
      </c>
      <c r="AZR1" t="s">
        <v>3215</v>
      </c>
      <c r="AZS1" t="s">
        <v>3216</v>
      </c>
      <c r="AZT1" t="s">
        <v>3217</v>
      </c>
      <c r="AZU1" t="s">
        <v>3218</v>
      </c>
      <c r="AZV1" t="s">
        <v>3219</v>
      </c>
      <c r="AZW1" t="s">
        <v>3220</v>
      </c>
      <c r="AZX1" t="s">
        <v>3221</v>
      </c>
      <c r="AZY1" t="s">
        <v>3222</v>
      </c>
      <c r="AZZ1" t="s">
        <v>3223</v>
      </c>
      <c r="BAA1" t="s">
        <v>3224</v>
      </c>
      <c r="BAB1" t="s">
        <v>3225</v>
      </c>
      <c r="BAC1" t="s">
        <v>3226</v>
      </c>
      <c r="BAD1" t="s">
        <v>3227</v>
      </c>
      <c r="BAE1" t="s">
        <v>3228</v>
      </c>
      <c r="BAF1" t="s">
        <v>3229</v>
      </c>
      <c r="BAG1" t="s">
        <v>3230</v>
      </c>
      <c r="BAH1" t="s">
        <v>3231</v>
      </c>
      <c r="BAI1" t="s">
        <v>3232</v>
      </c>
      <c r="BAJ1" t="s">
        <v>3233</v>
      </c>
      <c r="BAK1" t="s">
        <v>3234</v>
      </c>
      <c r="BAL1" t="s">
        <v>3235</v>
      </c>
      <c r="BAM1" t="s">
        <v>3236</v>
      </c>
      <c r="BAN1" t="s">
        <v>3237</v>
      </c>
      <c r="BAO1" t="s">
        <v>3238</v>
      </c>
      <c r="BAP1" t="s">
        <v>3239</v>
      </c>
      <c r="BAQ1" t="s">
        <v>3240</v>
      </c>
      <c r="BAR1" t="s">
        <v>3241</v>
      </c>
      <c r="BAS1" t="s">
        <v>3242</v>
      </c>
      <c r="BAT1" t="s">
        <v>3247</v>
      </c>
      <c r="BAU1" t="s">
        <v>3248</v>
      </c>
      <c r="BAV1" t="s">
        <v>3249</v>
      </c>
      <c r="BAW1" t="s">
        <v>3250</v>
      </c>
      <c r="BAX1" t="s">
        <v>3251</v>
      </c>
      <c r="BAY1" t="s">
        <v>3252</v>
      </c>
      <c r="BAZ1" t="s">
        <v>3253</v>
      </c>
      <c r="BBA1" t="s">
        <v>3254</v>
      </c>
      <c r="BBB1" t="s">
        <v>3255</v>
      </c>
      <c r="BBC1" t="s">
        <v>3256</v>
      </c>
      <c r="BBD1" t="s">
        <v>3257</v>
      </c>
      <c r="BBE1" t="s">
        <v>3258</v>
      </c>
      <c r="BBF1" t="s">
        <v>3259</v>
      </c>
      <c r="BBG1" t="s">
        <v>3260</v>
      </c>
      <c r="BBH1" t="s">
        <v>3261</v>
      </c>
      <c r="BBI1" t="s">
        <v>3262</v>
      </c>
      <c r="BBJ1" t="s">
        <v>3263</v>
      </c>
      <c r="BBK1" t="s">
        <v>3264</v>
      </c>
      <c r="BBL1" t="s">
        <v>3265</v>
      </c>
      <c r="BBM1" t="s">
        <v>3266</v>
      </c>
      <c r="BBN1" t="s">
        <v>3267</v>
      </c>
      <c r="BBO1" t="s">
        <v>3268</v>
      </c>
      <c r="BBP1" t="s">
        <v>3269</v>
      </c>
      <c r="BBQ1" t="s">
        <v>3270</v>
      </c>
      <c r="BBR1" t="s">
        <v>3271</v>
      </c>
      <c r="BBS1" t="s">
        <v>3272</v>
      </c>
      <c r="BBT1" t="s">
        <v>3273</v>
      </c>
      <c r="BBU1" t="s">
        <v>3274</v>
      </c>
      <c r="BBV1" t="s">
        <v>3275</v>
      </c>
      <c r="BBW1" t="s">
        <v>3276</v>
      </c>
      <c r="BBX1" t="s">
        <v>3277</v>
      </c>
      <c r="BBY1" t="s">
        <v>3278</v>
      </c>
      <c r="BBZ1" t="s">
        <v>3279</v>
      </c>
      <c r="BCA1" t="s">
        <v>3280</v>
      </c>
      <c r="BCB1" t="s">
        <v>3281</v>
      </c>
      <c r="BCC1" t="s">
        <v>3282</v>
      </c>
      <c r="BCD1" t="s">
        <v>3283</v>
      </c>
      <c r="BCE1" t="s">
        <v>3284</v>
      </c>
      <c r="BCF1" t="s">
        <v>3285</v>
      </c>
      <c r="BCG1" t="s">
        <v>3286</v>
      </c>
      <c r="BCH1" t="s">
        <v>3287</v>
      </c>
      <c r="BCI1" t="s">
        <v>3288</v>
      </c>
      <c r="BCJ1" t="s">
        <v>3289</v>
      </c>
      <c r="BCK1" t="s">
        <v>3290</v>
      </c>
      <c r="BCL1" t="s">
        <v>3291</v>
      </c>
      <c r="BCM1" t="s">
        <v>3292</v>
      </c>
      <c r="BCN1" t="s">
        <v>3293</v>
      </c>
      <c r="BCO1" t="s">
        <v>3294</v>
      </c>
      <c r="BCP1" t="s">
        <v>3295</v>
      </c>
      <c r="BCQ1" t="s">
        <v>3296</v>
      </c>
      <c r="BCR1" t="s">
        <v>3297</v>
      </c>
      <c r="BCS1" t="s">
        <v>3298</v>
      </c>
      <c r="BCT1" t="s">
        <v>3299</v>
      </c>
      <c r="BCU1" t="s">
        <v>3300</v>
      </c>
      <c r="BCV1" t="s">
        <v>3301</v>
      </c>
      <c r="BCW1" t="s">
        <v>3302</v>
      </c>
      <c r="BCX1" t="s">
        <v>3303</v>
      </c>
      <c r="BCY1" t="s">
        <v>3304</v>
      </c>
      <c r="BCZ1" t="s">
        <v>3305</v>
      </c>
      <c r="BDA1" t="s">
        <v>3306</v>
      </c>
      <c r="BDB1" t="s">
        <v>3307</v>
      </c>
      <c r="BDC1" t="s">
        <v>3308</v>
      </c>
      <c r="BDD1" t="s">
        <v>3309</v>
      </c>
      <c r="BDE1" t="s">
        <v>3310</v>
      </c>
      <c r="BDF1" t="s">
        <v>3311</v>
      </c>
      <c r="BDG1" t="s">
        <v>3312</v>
      </c>
      <c r="BDH1" t="s">
        <v>3313</v>
      </c>
      <c r="BDI1" t="s">
        <v>3314</v>
      </c>
      <c r="BDJ1" t="s">
        <v>3315</v>
      </c>
      <c r="BDK1" t="s">
        <v>3316</v>
      </c>
      <c r="BDL1" t="s">
        <v>3317</v>
      </c>
      <c r="BDM1" t="s">
        <v>3318</v>
      </c>
      <c r="BDN1" t="s">
        <v>3319</v>
      </c>
      <c r="BDO1" t="s">
        <v>3320</v>
      </c>
      <c r="BDP1" t="s">
        <v>3321</v>
      </c>
      <c r="BDQ1" t="s">
        <v>3322</v>
      </c>
      <c r="BDR1" t="s">
        <v>3323</v>
      </c>
      <c r="BDS1" t="s">
        <v>3324</v>
      </c>
      <c r="BDT1" t="s">
        <v>3325</v>
      </c>
      <c r="BDU1" t="s">
        <v>3326</v>
      </c>
      <c r="BDV1" t="s">
        <v>3327</v>
      </c>
      <c r="BDW1" t="s">
        <v>3328</v>
      </c>
      <c r="BDX1" t="s">
        <v>3329</v>
      </c>
      <c r="BDY1" t="s">
        <v>3330</v>
      </c>
      <c r="BDZ1" t="s">
        <v>3331</v>
      </c>
      <c r="BEA1" t="s">
        <v>3332</v>
      </c>
      <c r="BEB1" t="s">
        <v>3333</v>
      </c>
      <c r="BEC1" t="s">
        <v>3334</v>
      </c>
      <c r="BED1" t="s">
        <v>3335</v>
      </c>
      <c r="BEE1" t="s">
        <v>3336</v>
      </c>
      <c r="BEF1" t="s">
        <v>3337</v>
      </c>
      <c r="BEG1" t="s">
        <v>3338</v>
      </c>
      <c r="BEH1" t="s">
        <v>3339</v>
      </c>
      <c r="BEI1" t="s">
        <v>3340</v>
      </c>
      <c r="BEJ1" t="s">
        <v>3341</v>
      </c>
      <c r="BEK1" t="s">
        <v>3342</v>
      </c>
      <c r="BEL1" t="s">
        <v>3343</v>
      </c>
      <c r="BEM1" t="s">
        <v>3344</v>
      </c>
      <c r="BEN1" t="s">
        <v>3345</v>
      </c>
      <c r="BEO1" t="s">
        <v>3346</v>
      </c>
      <c r="BEP1" t="s">
        <v>3347</v>
      </c>
      <c r="BEQ1" t="s">
        <v>3348</v>
      </c>
      <c r="BER1" t="s">
        <v>3349</v>
      </c>
      <c r="BES1" t="s">
        <v>3350</v>
      </c>
      <c r="BET1" t="s">
        <v>3351</v>
      </c>
      <c r="BEU1" t="s">
        <v>3352</v>
      </c>
      <c r="BEV1" t="s">
        <v>3353</v>
      </c>
      <c r="BEW1" t="s">
        <v>3354</v>
      </c>
      <c r="BEX1" t="s">
        <v>3355</v>
      </c>
      <c r="BEY1" t="s">
        <v>3356</v>
      </c>
      <c r="BEZ1" t="s">
        <v>3357</v>
      </c>
      <c r="BFA1" t="s">
        <v>3358</v>
      </c>
      <c r="BFB1" t="s">
        <v>3359</v>
      </c>
      <c r="BFC1" t="s">
        <v>3360</v>
      </c>
      <c r="BFD1" t="s">
        <v>3361</v>
      </c>
      <c r="BFE1" t="s">
        <v>3362</v>
      </c>
      <c r="BFF1" t="s">
        <v>3363</v>
      </c>
      <c r="BFG1" t="s">
        <v>3364</v>
      </c>
      <c r="BFH1" t="s">
        <v>3365</v>
      </c>
      <c r="BFI1" t="s">
        <v>3366</v>
      </c>
      <c r="BFJ1" t="s">
        <v>3367</v>
      </c>
      <c r="BFK1" t="s">
        <v>3368</v>
      </c>
      <c r="BFL1" t="s">
        <v>3369</v>
      </c>
      <c r="BFM1" t="s">
        <v>3370</v>
      </c>
      <c r="BFN1" t="s">
        <v>3371</v>
      </c>
      <c r="BFO1" t="s">
        <v>3372</v>
      </c>
      <c r="BFP1" t="s">
        <v>3373</v>
      </c>
      <c r="BFQ1" t="s">
        <v>3374</v>
      </c>
      <c r="BFR1" t="s">
        <v>3375</v>
      </c>
      <c r="BFS1" t="s">
        <v>3376</v>
      </c>
      <c r="BFT1" t="s">
        <v>3377</v>
      </c>
      <c r="BFU1" t="s">
        <v>3378</v>
      </c>
      <c r="BFV1" t="s">
        <v>3379</v>
      </c>
      <c r="BFW1" t="s">
        <v>3380</v>
      </c>
      <c r="BFX1" t="s">
        <v>3381</v>
      </c>
      <c r="BFY1" t="s">
        <v>3382</v>
      </c>
      <c r="BFZ1" t="s">
        <v>3383</v>
      </c>
      <c r="BGA1" t="s">
        <v>3384</v>
      </c>
      <c r="BGB1" t="s">
        <v>3385</v>
      </c>
      <c r="BGC1" t="s">
        <v>3386</v>
      </c>
      <c r="BGD1" t="s">
        <v>3387</v>
      </c>
      <c r="BGE1" t="s">
        <v>3388</v>
      </c>
      <c r="BGF1" t="s">
        <v>3389</v>
      </c>
      <c r="BGG1" t="s">
        <v>3390</v>
      </c>
      <c r="BGH1" t="s">
        <v>3391</v>
      </c>
      <c r="BGI1" t="s">
        <v>3392</v>
      </c>
      <c r="BGJ1" t="s">
        <v>3393</v>
      </c>
      <c r="BGK1" t="s">
        <v>3394</v>
      </c>
      <c r="BGL1" t="s">
        <v>3395</v>
      </c>
      <c r="BGM1" t="s">
        <v>3396</v>
      </c>
      <c r="BGN1" t="s">
        <v>3397</v>
      </c>
      <c r="BGO1" t="s">
        <v>3398</v>
      </c>
      <c r="BGP1" t="s">
        <v>3399</v>
      </c>
      <c r="BGQ1" t="s">
        <v>3400</v>
      </c>
      <c r="BGR1" t="s">
        <v>3401</v>
      </c>
      <c r="BGS1" t="s">
        <v>3402</v>
      </c>
      <c r="BGT1" t="s">
        <v>3403</v>
      </c>
      <c r="BGU1" t="s">
        <v>3404</v>
      </c>
      <c r="BGV1" t="s">
        <v>3405</v>
      </c>
      <c r="BGW1" t="s">
        <v>3406</v>
      </c>
      <c r="BGX1" t="s">
        <v>3407</v>
      </c>
      <c r="BGY1" t="s">
        <v>3408</v>
      </c>
      <c r="BGZ1" t="s">
        <v>3409</v>
      </c>
      <c r="BHA1" t="s">
        <v>3410</v>
      </c>
      <c r="BHB1" t="s">
        <v>3411</v>
      </c>
      <c r="BHC1" t="s">
        <v>3412</v>
      </c>
      <c r="BHD1" t="s">
        <v>3414</v>
      </c>
      <c r="BHE1" t="s">
        <v>3415</v>
      </c>
      <c r="BHF1" t="s">
        <v>3416</v>
      </c>
      <c r="BHG1" t="s">
        <v>3417</v>
      </c>
      <c r="BHH1" t="s">
        <v>3418</v>
      </c>
      <c r="BHI1" t="s">
        <v>3419</v>
      </c>
      <c r="BHJ1" t="s">
        <v>3420</v>
      </c>
      <c r="BHK1" t="s">
        <v>3421</v>
      </c>
      <c r="BHL1" t="s">
        <v>3422</v>
      </c>
      <c r="BHM1" t="s">
        <v>3423</v>
      </c>
      <c r="BHN1" t="s">
        <v>3424</v>
      </c>
      <c r="BHO1" t="s">
        <v>3425</v>
      </c>
      <c r="BHP1" t="s">
        <v>3426</v>
      </c>
      <c r="BHQ1" t="s">
        <v>3427</v>
      </c>
      <c r="BHR1" t="s">
        <v>3428</v>
      </c>
      <c r="BHS1" t="s">
        <v>3429</v>
      </c>
      <c r="BHT1" t="s">
        <v>3430</v>
      </c>
      <c r="BHU1" t="s">
        <v>3431</v>
      </c>
      <c r="BHV1" t="s">
        <v>3432</v>
      </c>
      <c r="BHW1" t="s">
        <v>3433</v>
      </c>
      <c r="BHX1" t="s">
        <v>3434</v>
      </c>
      <c r="BHY1" t="s">
        <v>3435</v>
      </c>
      <c r="BHZ1" t="s">
        <v>3436</v>
      </c>
      <c r="BIA1" t="s">
        <v>3437</v>
      </c>
      <c r="BIB1" t="s">
        <v>3438</v>
      </c>
      <c r="BIC1" t="s">
        <v>3439</v>
      </c>
      <c r="BID1" t="s">
        <v>3440</v>
      </c>
      <c r="BIE1" t="s">
        <v>3441</v>
      </c>
      <c r="BIF1" t="s">
        <v>3442</v>
      </c>
      <c r="BIG1" t="s">
        <v>3443</v>
      </c>
      <c r="BIH1" t="s">
        <v>3444</v>
      </c>
      <c r="BII1" t="s">
        <v>3445</v>
      </c>
      <c r="BIJ1" t="s">
        <v>3446</v>
      </c>
      <c r="BIK1" t="s">
        <v>3447</v>
      </c>
      <c r="BIL1" t="s">
        <v>3448</v>
      </c>
      <c r="BIM1" t="s">
        <v>3449</v>
      </c>
      <c r="BIN1" t="s">
        <v>3450</v>
      </c>
      <c r="BIO1" t="s">
        <v>3451</v>
      </c>
      <c r="BIP1" t="s">
        <v>3452</v>
      </c>
      <c r="BIQ1" t="s">
        <v>3453</v>
      </c>
      <c r="BIR1" t="s">
        <v>3454</v>
      </c>
      <c r="BIS1" t="s">
        <v>3455</v>
      </c>
      <c r="BIT1" t="s">
        <v>3456</v>
      </c>
      <c r="BIU1" t="s">
        <v>3457</v>
      </c>
      <c r="BIV1" t="s">
        <v>3458</v>
      </c>
      <c r="BIW1" t="s">
        <v>3459</v>
      </c>
      <c r="BIX1" t="s">
        <v>3460</v>
      </c>
      <c r="BIY1" t="s">
        <v>3461</v>
      </c>
      <c r="BIZ1" t="s">
        <v>3462</v>
      </c>
      <c r="BJA1" t="s">
        <v>3463</v>
      </c>
      <c r="BJB1" t="s">
        <v>3464</v>
      </c>
      <c r="BJC1" t="s">
        <v>3465</v>
      </c>
      <c r="BJD1" t="s">
        <v>3466</v>
      </c>
      <c r="BJE1" t="s">
        <v>3467</v>
      </c>
      <c r="BJF1" t="s">
        <v>3468</v>
      </c>
      <c r="BJG1" t="s">
        <v>3469</v>
      </c>
      <c r="BJH1" t="s">
        <v>3470</v>
      </c>
      <c r="BJI1" t="s">
        <v>3471</v>
      </c>
      <c r="BJJ1" t="s">
        <v>3472</v>
      </c>
      <c r="BJK1" t="s">
        <v>3473</v>
      </c>
      <c r="BJL1" t="s">
        <v>3474</v>
      </c>
      <c r="BJM1" t="s">
        <v>3475</v>
      </c>
      <c r="BJN1" t="s">
        <v>3476</v>
      </c>
      <c r="BJO1" t="s">
        <v>3477</v>
      </c>
      <c r="BJP1" t="s">
        <v>3478</v>
      </c>
      <c r="BJQ1" t="s">
        <v>3479</v>
      </c>
      <c r="BJR1" t="s">
        <v>3480</v>
      </c>
      <c r="BJS1" t="s">
        <v>3481</v>
      </c>
      <c r="BJT1" t="s">
        <v>3482</v>
      </c>
      <c r="BJU1" t="s">
        <v>3483</v>
      </c>
      <c r="BJV1" t="s">
        <v>3484</v>
      </c>
      <c r="BJW1" t="s">
        <v>3485</v>
      </c>
      <c r="BJX1" t="s">
        <v>3486</v>
      </c>
      <c r="BJY1" t="s">
        <v>3487</v>
      </c>
      <c r="BJZ1" t="s">
        <v>3488</v>
      </c>
      <c r="BKA1" t="s">
        <v>3489</v>
      </c>
      <c r="BKB1" t="s">
        <v>3490</v>
      </c>
      <c r="BKC1" t="s">
        <v>3491</v>
      </c>
      <c r="BKD1" t="s">
        <v>3492</v>
      </c>
      <c r="BKE1" t="s">
        <v>3493</v>
      </c>
      <c r="BKF1" t="s">
        <v>3494</v>
      </c>
      <c r="BKG1" t="s">
        <v>3495</v>
      </c>
      <c r="BKH1" t="s">
        <v>3496</v>
      </c>
      <c r="BKI1" t="s">
        <v>3497</v>
      </c>
      <c r="BKJ1" t="s">
        <v>3498</v>
      </c>
      <c r="BKK1" t="s">
        <v>3499</v>
      </c>
      <c r="BKL1" t="s">
        <v>3500</v>
      </c>
      <c r="BKM1" t="s">
        <v>3501</v>
      </c>
      <c r="BKN1" t="s">
        <v>3502</v>
      </c>
      <c r="BKO1" t="s">
        <v>3503</v>
      </c>
      <c r="BKP1" t="s">
        <v>3504</v>
      </c>
      <c r="BKQ1" t="s">
        <v>3505</v>
      </c>
      <c r="BKR1" t="s">
        <v>3506</v>
      </c>
      <c r="BKS1" t="s">
        <v>3507</v>
      </c>
      <c r="BKT1" t="s">
        <v>3508</v>
      </c>
      <c r="BKU1" t="s">
        <v>3509</v>
      </c>
      <c r="BKV1" t="s">
        <v>3510</v>
      </c>
      <c r="BKW1" t="s">
        <v>3511</v>
      </c>
      <c r="BKX1" t="s">
        <v>3512</v>
      </c>
      <c r="BKY1" t="s">
        <v>3513</v>
      </c>
      <c r="BKZ1" t="s">
        <v>3514</v>
      </c>
      <c r="BLA1" t="s">
        <v>3515</v>
      </c>
      <c r="BLB1" t="s">
        <v>3516</v>
      </c>
      <c r="BLC1" t="s">
        <v>3517</v>
      </c>
      <c r="BLD1" t="s">
        <v>3518</v>
      </c>
      <c r="BLE1" t="s">
        <v>3519</v>
      </c>
      <c r="BLF1" t="s">
        <v>3520</v>
      </c>
      <c r="BLG1" t="s">
        <v>3521</v>
      </c>
      <c r="BLH1" t="s">
        <v>3522</v>
      </c>
      <c r="BLI1" t="s">
        <v>3523</v>
      </c>
      <c r="BLJ1" t="s">
        <v>3524</v>
      </c>
      <c r="BLK1" t="s">
        <v>3525</v>
      </c>
      <c r="BLL1" t="s">
        <v>3526</v>
      </c>
      <c r="BLM1" t="s">
        <v>3527</v>
      </c>
      <c r="BLN1" t="s">
        <v>3528</v>
      </c>
      <c r="BLO1" t="s">
        <v>3529</v>
      </c>
      <c r="BLP1" t="s">
        <v>3530</v>
      </c>
      <c r="BLQ1" t="s">
        <v>3531</v>
      </c>
      <c r="BLR1" t="s">
        <v>3532</v>
      </c>
      <c r="BLS1" t="s">
        <v>3533</v>
      </c>
      <c r="BLT1" t="s">
        <v>3534</v>
      </c>
      <c r="BLU1" t="s">
        <v>3535</v>
      </c>
      <c r="BLV1" t="s">
        <v>3536</v>
      </c>
      <c r="BLW1" t="s">
        <v>3537</v>
      </c>
      <c r="BLX1" t="s">
        <v>3538</v>
      </c>
      <c r="BLY1" t="s">
        <v>3539</v>
      </c>
      <c r="BLZ1" t="s">
        <v>3540</v>
      </c>
      <c r="BMA1" t="s">
        <v>3541</v>
      </c>
      <c r="BMB1" t="s">
        <v>3542</v>
      </c>
      <c r="BMC1" t="s">
        <v>3543</v>
      </c>
      <c r="BMD1" t="s">
        <v>3544</v>
      </c>
      <c r="BME1" t="s">
        <v>3545</v>
      </c>
      <c r="BMF1" t="s">
        <v>3546</v>
      </c>
      <c r="BMG1" t="s">
        <v>3547</v>
      </c>
      <c r="BMH1" t="s">
        <v>3548</v>
      </c>
      <c r="BMI1" t="s">
        <v>3549</v>
      </c>
      <c r="BMJ1" t="s">
        <v>3550</v>
      </c>
      <c r="BMK1" t="s">
        <v>3551</v>
      </c>
      <c r="BML1" t="s">
        <v>3552</v>
      </c>
      <c r="BMM1" t="s">
        <v>3553</v>
      </c>
      <c r="BMN1" t="s">
        <v>3554</v>
      </c>
      <c r="BMO1" t="s">
        <v>3555</v>
      </c>
      <c r="BMP1" t="s">
        <v>3556</v>
      </c>
      <c r="BMQ1" t="s">
        <v>3557</v>
      </c>
      <c r="BMR1" t="s">
        <v>3558</v>
      </c>
      <c r="BMS1" t="s">
        <v>3559</v>
      </c>
      <c r="BMT1" t="s">
        <v>3560</v>
      </c>
      <c r="BMU1" t="s">
        <v>3561</v>
      </c>
      <c r="BMV1" t="s">
        <v>3562</v>
      </c>
      <c r="BMW1" t="s">
        <v>3563</v>
      </c>
      <c r="BMX1" t="s">
        <v>3564</v>
      </c>
      <c r="BMY1" t="s">
        <v>3565</v>
      </c>
      <c r="BMZ1" t="s">
        <v>3566</v>
      </c>
      <c r="BNA1" t="s">
        <v>3567</v>
      </c>
      <c r="BNB1" t="s">
        <v>3568</v>
      </c>
      <c r="BNC1" t="s">
        <v>3569</v>
      </c>
      <c r="BND1" t="s">
        <v>3570</v>
      </c>
      <c r="BNE1" t="s">
        <v>3571</v>
      </c>
      <c r="BNF1" t="s">
        <v>3572</v>
      </c>
      <c r="BNG1" t="s">
        <v>3573</v>
      </c>
      <c r="BNH1" t="s">
        <v>3574</v>
      </c>
      <c r="BNI1" t="s">
        <v>3575</v>
      </c>
      <c r="BNJ1" t="s">
        <v>3576</v>
      </c>
      <c r="BNK1" t="s">
        <v>3577</v>
      </c>
      <c r="BNL1" t="s">
        <v>3578</v>
      </c>
      <c r="BNM1" t="s">
        <v>3579</v>
      </c>
      <c r="BNN1" t="s">
        <v>3580</v>
      </c>
      <c r="BNO1" t="s">
        <v>3581</v>
      </c>
      <c r="BNP1" t="s">
        <v>3582</v>
      </c>
      <c r="BNQ1" t="s">
        <v>3583</v>
      </c>
      <c r="BNR1" t="s">
        <v>3584</v>
      </c>
      <c r="BNS1" t="s">
        <v>3585</v>
      </c>
      <c r="BNT1" t="s">
        <v>3586</v>
      </c>
      <c r="BNU1" t="s">
        <v>3587</v>
      </c>
      <c r="BNV1" t="s">
        <v>3588</v>
      </c>
      <c r="BNW1" t="s">
        <v>3589</v>
      </c>
      <c r="BNX1" t="s">
        <v>3590</v>
      </c>
      <c r="BNY1" t="s">
        <v>3591</v>
      </c>
      <c r="BNZ1" t="s">
        <v>3592</v>
      </c>
      <c r="BOA1" t="s">
        <v>3593</v>
      </c>
      <c r="BOB1" t="s">
        <v>3594</v>
      </c>
      <c r="BOC1" t="s">
        <v>3595</v>
      </c>
      <c r="BOD1" t="s">
        <v>3596</v>
      </c>
      <c r="BOE1" t="s">
        <v>3597</v>
      </c>
      <c r="BOF1" t="s">
        <v>3598</v>
      </c>
      <c r="BOG1" t="s">
        <v>3599</v>
      </c>
      <c r="BOH1" t="s">
        <v>3600</v>
      </c>
      <c r="BOI1" t="s">
        <v>3601</v>
      </c>
      <c r="BOJ1" t="s">
        <v>3602</v>
      </c>
      <c r="BOK1" t="s">
        <v>3603</v>
      </c>
      <c r="BOL1" t="s">
        <v>3604</v>
      </c>
      <c r="BOM1" t="s">
        <v>3605</v>
      </c>
      <c r="BON1" t="s">
        <v>3606</v>
      </c>
      <c r="BOO1" t="s">
        <v>3607</v>
      </c>
      <c r="BOP1" t="s">
        <v>3608</v>
      </c>
      <c r="BOQ1" t="s">
        <v>3609</v>
      </c>
      <c r="BOR1" t="s">
        <v>3610</v>
      </c>
      <c r="BOS1" t="s">
        <v>3611</v>
      </c>
      <c r="BOT1" t="s">
        <v>3612</v>
      </c>
      <c r="BOU1" t="s">
        <v>3613</v>
      </c>
      <c r="BOV1" t="s">
        <v>3614</v>
      </c>
      <c r="BOW1" t="s">
        <v>3615</v>
      </c>
      <c r="BOX1" t="s">
        <v>3616</v>
      </c>
      <c r="BOY1" t="s">
        <v>3617</v>
      </c>
      <c r="BOZ1" t="s">
        <v>3618</v>
      </c>
      <c r="BPA1" t="s">
        <v>3619</v>
      </c>
      <c r="BPB1" t="s">
        <v>3620</v>
      </c>
      <c r="BPC1" t="s">
        <v>3621</v>
      </c>
      <c r="BPD1" t="s">
        <v>3622</v>
      </c>
      <c r="BPE1" t="s">
        <v>3623</v>
      </c>
      <c r="BPF1" t="s">
        <v>3624</v>
      </c>
      <c r="BPG1" t="s">
        <v>3625</v>
      </c>
      <c r="BPH1" t="s">
        <v>3626</v>
      </c>
      <c r="BPI1" t="s">
        <v>3627</v>
      </c>
      <c r="BPJ1" t="s">
        <v>3628</v>
      </c>
      <c r="BPK1" t="s">
        <v>3629</v>
      </c>
      <c r="BPL1" t="s">
        <v>3630</v>
      </c>
      <c r="BPM1" t="s">
        <v>3631</v>
      </c>
      <c r="BPN1" t="s">
        <v>3632</v>
      </c>
      <c r="BPO1" t="s">
        <v>3633</v>
      </c>
      <c r="BPP1" t="s">
        <v>3634</v>
      </c>
      <c r="BPQ1" t="s">
        <v>3635</v>
      </c>
      <c r="BPR1" t="s">
        <v>3636</v>
      </c>
      <c r="BPS1" t="s">
        <v>3637</v>
      </c>
      <c r="BPT1" t="s">
        <v>3638</v>
      </c>
      <c r="BPU1" t="s">
        <v>3639</v>
      </c>
      <c r="BPV1" t="s">
        <v>3640</v>
      </c>
      <c r="BPW1" t="s">
        <v>3641</v>
      </c>
      <c r="BPX1" t="s">
        <v>3642</v>
      </c>
      <c r="BPY1" t="s">
        <v>3643</v>
      </c>
      <c r="BPZ1" t="s">
        <v>3644</v>
      </c>
      <c r="BQA1" t="s">
        <v>3645</v>
      </c>
      <c r="BQB1" t="s">
        <v>3646</v>
      </c>
      <c r="BQC1" t="s">
        <v>3647</v>
      </c>
      <c r="BQD1" t="s">
        <v>3648</v>
      </c>
      <c r="BQE1" t="s">
        <v>3649</v>
      </c>
      <c r="BQF1" t="s">
        <v>3650</v>
      </c>
      <c r="BQG1" t="s">
        <v>3651</v>
      </c>
      <c r="BQH1" t="s">
        <v>3652</v>
      </c>
      <c r="BQI1" t="s">
        <v>3653</v>
      </c>
      <c r="BQJ1" t="s">
        <v>3654</v>
      </c>
      <c r="BQK1" t="s">
        <v>3655</v>
      </c>
      <c r="BQL1" t="s">
        <v>3656</v>
      </c>
      <c r="BQM1" t="s">
        <v>3657</v>
      </c>
      <c r="BQN1" t="s">
        <v>3658</v>
      </c>
      <c r="BQO1" t="s">
        <v>3659</v>
      </c>
      <c r="BQP1" t="s">
        <v>3660</v>
      </c>
      <c r="BQQ1" t="s">
        <v>3661</v>
      </c>
      <c r="BQR1" t="s">
        <v>3662</v>
      </c>
      <c r="BQS1" t="s">
        <v>3663</v>
      </c>
      <c r="BQT1" t="s">
        <v>3664</v>
      </c>
      <c r="BQU1" t="s">
        <v>3665</v>
      </c>
      <c r="BQV1" t="s">
        <v>3666</v>
      </c>
      <c r="BQW1" t="s">
        <v>3667</v>
      </c>
      <c r="BQX1" t="s">
        <v>3668</v>
      </c>
      <c r="BQY1" t="s">
        <v>3669</v>
      </c>
      <c r="BQZ1" t="s">
        <v>3670</v>
      </c>
      <c r="BRA1" t="s">
        <v>3671</v>
      </c>
      <c r="BRB1" t="s">
        <v>3672</v>
      </c>
      <c r="BRC1" t="s">
        <v>3673</v>
      </c>
      <c r="BRD1" t="s">
        <v>3674</v>
      </c>
      <c r="BRE1" t="s">
        <v>3675</v>
      </c>
      <c r="BRF1" t="s">
        <v>3676</v>
      </c>
      <c r="BRG1" t="s">
        <v>3677</v>
      </c>
      <c r="BRH1" t="s">
        <v>3678</v>
      </c>
      <c r="BRI1" t="s">
        <v>3679</v>
      </c>
      <c r="BRJ1" t="s">
        <v>3680</v>
      </c>
      <c r="BRK1" t="s">
        <v>3681</v>
      </c>
      <c r="BRL1" t="s">
        <v>3682</v>
      </c>
      <c r="BRM1" t="s">
        <v>3683</v>
      </c>
      <c r="BRN1" t="s">
        <v>3684</v>
      </c>
      <c r="BRO1" t="s">
        <v>3685</v>
      </c>
      <c r="BRP1" t="s">
        <v>3686</v>
      </c>
      <c r="BRQ1" t="s">
        <v>3687</v>
      </c>
      <c r="BRR1" t="s">
        <v>3688</v>
      </c>
      <c r="BRS1" t="s">
        <v>3689</v>
      </c>
      <c r="BRT1" t="s">
        <v>3690</v>
      </c>
      <c r="BRU1" t="s">
        <v>3691</v>
      </c>
      <c r="BRV1" t="s">
        <v>3692</v>
      </c>
      <c r="BRW1" t="s">
        <v>3693</v>
      </c>
      <c r="BRX1" t="s">
        <v>3694</v>
      </c>
      <c r="BRY1" t="s">
        <v>3695</v>
      </c>
      <c r="BRZ1" t="s">
        <v>3696</v>
      </c>
      <c r="BSA1" t="s">
        <v>3697</v>
      </c>
      <c r="BSB1" t="s">
        <v>3698</v>
      </c>
      <c r="BSC1" t="s">
        <v>3699</v>
      </c>
      <c r="BSD1" t="s">
        <v>3700</v>
      </c>
      <c r="BSE1" t="s">
        <v>3701</v>
      </c>
      <c r="BSF1" t="s">
        <v>3702</v>
      </c>
      <c r="BSG1" t="s">
        <v>3703</v>
      </c>
      <c r="BSH1" t="s">
        <v>3704</v>
      </c>
      <c r="BSI1" t="s">
        <v>3705</v>
      </c>
      <c r="BSJ1" t="s">
        <v>3706</v>
      </c>
      <c r="BSK1" t="s">
        <v>3707</v>
      </c>
      <c r="BSL1" t="s">
        <v>3708</v>
      </c>
      <c r="BSM1" t="s">
        <v>3709</v>
      </c>
      <c r="BSN1" t="s">
        <v>3710</v>
      </c>
      <c r="BSO1" t="s">
        <v>3711</v>
      </c>
      <c r="BSP1" t="s">
        <v>3712</v>
      </c>
      <c r="BSQ1" t="s">
        <v>3713</v>
      </c>
      <c r="BSR1" t="s">
        <v>3714</v>
      </c>
      <c r="BSS1" t="s">
        <v>3715</v>
      </c>
      <c r="BST1" t="s">
        <v>3716</v>
      </c>
      <c r="BSU1" t="s">
        <v>3717</v>
      </c>
      <c r="BSV1" t="s">
        <v>3718</v>
      </c>
      <c r="BSW1" t="s">
        <v>3719</v>
      </c>
      <c r="BSX1" t="s">
        <v>3720</v>
      </c>
      <c r="BSY1" t="s">
        <v>3721</v>
      </c>
      <c r="BSZ1" t="s">
        <v>3722</v>
      </c>
      <c r="BTA1" t="s">
        <v>3723</v>
      </c>
      <c r="BTB1" t="s">
        <v>3724</v>
      </c>
      <c r="BTC1" t="s">
        <v>3725</v>
      </c>
      <c r="BTD1" t="s">
        <v>3726</v>
      </c>
      <c r="BTE1" t="s">
        <v>3727</v>
      </c>
      <c r="BTF1" t="s">
        <v>3728</v>
      </c>
      <c r="BTG1" t="s">
        <v>3729</v>
      </c>
      <c r="BTH1" t="s">
        <v>3730</v>
      </c>
      <c r="BTI1" t="s">
        <v>3731</v>
      </c>
      <c r="BTJ1" t="s">
        <v>3732</v>
      </c>
      <c r="BTK1" t="s">
        <v>3733</v>
      </c>
      <c r="BTL1" t="s">
        <v>3734</v>
      </c>
      <c r="BTM1" t="s">
        <v>3735</v>
      </c>
      <c r="BTN1" t="s">
        <v>3736</v>
      </c>
      <c r="BTO1" t="s">
        <v>3737</v>
      </c>
      <c r="BTP1" t="s">
        <v>3738</v>
      </c>
      <c r="BTQ1" t="s">
        <v>3739</v>
      </c>
      <c r="BTR1" t="s">
        <v>3740</v>
      </c>
      <c r="BTS1" t="s">
        <v>3741</v>
      </c>
      <c r="BTT1" t="s">
        <v>3742</v>
      </c>
      <c r="BTU1" t="s">
        <v>3743</v>
      </c>
      <c r="BTV1" t="s">
        <v>3744</v>
      </c>
      <c r="BTW1" t="s">
        <v>3745</v>
      </c>
      <c r="BTX1" t="s">
        <v>3746</v>
      </c>
      <c r="BTY1" t="s">
        <v>3747</v>
      </c>
      <c r="BTZ1" t="s">
        <v>3748</v>
      </c>
      <c r="BUA1" t="s">
        <v>3749</v>
      </c>
      <c r="BUB1" t="s">
        <v>3750</v>
      </c>
      <c r="BUC1" t="s">
        <v>3751</v>
      </c>
      <c r="BUD1" t="s">
        <v>3752</v>
      </c>
      <c r="BUE1" t="s">
        <v>3753</v>
      </c>
      <c r="BUF1" t="s">
        <v>3754</v>
      </c>
      <c r="BUG1" t="s">
        <v>3755</v>
      </c>
      <c r="BUH1" t="s">
        <v>3756</v>
      </c>
      <c r="BUI1" t="s">
        <v>3757</v>
      </c>
      <c r="BUJ1" t="s">
        <v>3758</v>
      </c>
      <c r="BUK1" t="s">
        <v>3759</v>
      </c>
      <c r="BUL1" t="s">
        <v>3760</v>
      </c>
      <c r="BUM1" t="s">
        <v>3761</v>
      </c>
      <c r="BUN1" t="s">
        <v>3762</v>
      </c>
      <c r="BUO1" t="s">
        <v>3763</v>
      </c>
      <c r="BUP1" t="s">
        <v>3764</v>
      </c>
      <c r="BUQ1" t="s">
        <v>3765</v>
      </c>
      <c r="BUR1" t="s">
        <v>3766</v>
      </c>
      <c r="BUS1" t="s">
        <v>3767</v>
      </c>
      <c r="BUT1" t="s">
        <v>3768</v>
      </c>
      <c r="BUU1" t="s">
        <v>3769</v>
      </c>
      <c r="BUV1" t="s">
        <v>3770</v>
      </c>
      <c r="BUW1" t="s">
        <v>3771</v>
      </c>
      <c r="BUX1" t="s">
        <v>3772</v>
      </c>
      <c r="BUY1" t="s">
        <v>3773</v>
      </c>
      <c r="BUZ1" t="s">
        <v>3774</v>
      </c>
      <c r="BVA1" t="s">
        <v>3775</v>
      </c>
      <c r="BVB1" t="s">
        <v>3776</v>
      </c>
      <c r="BVC1" t="s">
        <v>3777</v>
      </c>
      <c r="BVD1" t="s">
        <v>3778</v>
      </c>
      <c r="BVE1" t="s">
        <v>3779</v>
      </c>
      <c r="BVF1" t="s">
        <v>3780</v>
      </c>
      <c r="BVG1" t="s">
        <v>3781</v>
      </c>
      <c r="BVH1" t="s">
        <v>3782</v>
      </c>
      <c r="BVI1" t="s">
        <v>3783</v>
      </c>
      <c r="BVJ1" t="s">
        <v>3784</v>
      </c>
      <c r="BVK1" t="s">
        <v>3785</v>
      </c>
      <c r="BVL1" t="s">
        <v>3786</v>
      </c>
      <c r="BVM1" t="s">
        <v>3787</v>
      </c>
      <c r="BVN1" t="s">
        <v>3788</v>
      </c>
      <c r="BVO1" t="s">
        <v>3789</v>
      </c>
      <c r="BVP1" t="s">
        <v>3790</v>
      </c>
      <c r="BVQ1" t="s">
        <v>3791</v>
      </c>
      <c r="BVR1" t="s">
        <v>3792</v>
      </c>
      <c r="BVS1" t="s">
        <v>3793</v>
      </c>
      <c r="BVT1" t="s">
        <v>3794</v>
      </c>
      <c r="BVU1" t="s">
        <v>3795</v>
      </c>
      <c r="BVV1" t="s">
        <v>3796</v>
      </c>
      <c r="BVW1" t="s">
        <v>3797</v>
      </c>
      <c r="BVX1" t="s">
        <v>3798</v>
      </c>
      <c r="BVY1" t="s">
        <v>3799</v>
      </c>
      <c r="BVZ1" t="s">
        <v>3800</v>
      </c>
      <c r="BWA1" t="s">
        <v>3801</v>
      </c>
      <c r="BWB1" t="s">
        <v>3802</v>
      </c>
      <c r="BWC1" t="s">
        <v>3803</v>
      </c>
      <c r="BWD1" t="s">
        <v>3804</v>
      </c>
      <c r="BWE1" t="s">
        <v>3805</v>
      </c>
      <c r="BWF1" t="s">
        <v>3806</v>
      </c>
      <c r="BWG1" t="s">
        <v>3807</v>
      </c>
      <c r="BWH1" t="s">
        <v>3808</v>
      </c>
      <c r="BWI1" t="s">
        <v>3809</v>
      </c>
      <c r="BWJ1" t="s">
        <v>3810</v>
      </c>
      <c r="BWK1" t="s">
        <v>3811</v>
      </c>
      <c r="BWL1" t="s">
        <v>3812</v>
      </c>
      <c r="BWM1" t="s">
        <v>3813</v>
      </c>
      <c r="BWN1" t="s">
        <v>3814</v>
      </c>
      <c r="BWO1" t="s">
        <v>3815</v>
      </c>
      <c r="BWP1" t="s">
        <v>3816</v>
      </c>
      <c r="BWQ1" t="s">
        <v>3817</v>
      </c>
      <c r="BWR1" t="s">
        <v>3818</v>
      </c>
      <c r="BWS1" t="s">
        <v>3819</v>
      </c>
      <c r="BWT1" t="s">
        <v>3820</v>
      </c>
      <c r="BWU1" t="s">
        <v>3821</v>
      </c>
      <c r="BWV1" t="s">
        <v>3822</v>
      </c>
      <c r="BWW1" t="s">
        <v>3823</v>
      </c>
      <c r="BWX1" t="s">
        <v>3824</v>
      </c>
      <c r="BWY1" t="s">
        <v>3825</v>
      </c>
      <c r="BWZ1" t="s">
        <v>3826</v>
      </c>
      <c r="BXA1" t="s">
        <v>3827</v>
      </c>
      <c r="BXB1" t="s">
        <v>3828</v>
      </c>
      <c r="BXC1" t="s">
        <v>3829</v>
      </c>
      <c r="BXD1" t="s">
        <v>3830</v>
      </c>
      <c r="BXE1" t="s">
        <v>3831</v>
      </c>
      <c r="BXF1" t="s">
        <v>3832</v>
      </c>
      <c r="BXG1" t="s">
        <v>3833</v>
      </c>
      <c r="BXH1" t="s">
        <v>3834</v>
      </c>
      <c r="BXI1" t="s">
        <v>3835</v>
      </c>
      <c r="BXJ1" t="s">
        <v>3836</v>
      </c>
      <c r="BXK1" t="s">
        <v>3837</v>
      </c>
      <c r="BXL1" t="s">
        <v>3838</v>
      </c>
      <c r="BXM1" t="s">
        <v>3839</v>
      </c>
      <c r="BXN1" t="s">
        <v>3840</v>
      </c>
      <c r="BXO1" t="s">
        <v>3841</v>
      </c>
      <c r="BXP1" t="s">
        <v>3842</v>
      </c>
      <c r="BXQ1" t="s">
        <v>3843</v>
      </c>
      <c r="BXR1" t="s">
        <v>3844</v>
      </c>
      <c r="BXS1" t="s">
        <v>3845</v>
      </c>
      <c r="BXT1" t="s">
        <v>3846</v>
      </c>
      <c r="BXU1" t="s">
        <v>3847</v>
      </c>
      <c r="BXV1" t="s">
        <v>3848</v>
      </c>
      <c r="BXW1" t="s">
        <v>3849</v>
      </c>
      <c r="BXX1" t="s">
        <v>3850</v>
      </c>
      <c r="BXY1" t="s">
        <v>3851</v>
      </c>
      <c r="BXZ1" t="s">
        <v>3852</v>
      </c>
      <c r="BYA1" t="s">
        <v>3853</v>
      </c>
      <c r="BYB1" t="s">
        <v>3854</v>
      </c>
      <c r="BYC1" t="s">
        <v>3855</v>
      </c>
      <c r="BYD1" t="s">
        <v>3856</v>
      </c>
      <c r="BYE1" t="s">
        <v>3857</v>
      </c>
      <c r="BYF1" t="s">
        <v>3858</v>
      </c>
      <c r="BYG1" t="s">
        <v>3859</v>
      </c>
      <c r="BYH1" t="s">
        <v>3860</v>
      </c>
      <c r="BYI1" t="s">
        <v>3861</v>
      </c>
      <c r="BYJ1" t="s">
        <v>3862</v>
      </c>
      <c r="BYK1" t="s">
        <v>3863</v>
      </c>
      <c r="BYL1" t="s">
        <v>3864</v>
      </c>
      <c r="BYM1" t="s">
        <v>3865</v>
      </c>
      <c r="BYN1" t="s">
        <v>3866</v>
      </c>
      <c r="BYO1" t="s">
        <v>3867</v>
      </c>
      <c r="BYP1" t="s">
        <v>3868</v>
      </c>
      <c r="BYQ1" t="s">
        <v>3869</v>
      </c>
      <c r="BYR1" t="s">
        <v>3870</v>
      </c>
      <c r="BYS1" t="s">
        <v>3871</v>
      </c>
      <c r="BYT1" t="s">
        <v>3872</v>
      </c>
      <c r="BYU1" t="s">
        <v>3873</v>
      </c>
      <c r="BYV1" t="s">
        <v>3874</v>
      </c>
      <c r="BYW1" t="s">
        <v>3875</v>
      </c>
      <c r="BYX1" t="s">
        <v>3876</v>
      </c>
      <c r="BYY1" t="s">
        <v>3877</v>
      </c>
      <c r="BYZ1" t="s">
        <v>3878</v>
      </c>
      <c r="BZA1" t="s">
        <v>3879</v>
      </c>
      <c r="BZB1" t="s">
        <v>3880</v>
      </c>
      <c r="BZC1" t="s">
        <v>3881</v>
      </c>
      <c r="BZD1" t="s">
        <v>3882</v>
      </c>
      <c r="BZE1" t="s">
        <v>3883</v>
      </c>
      <c r="BZF1" t="s">
        <v>3884</v>
      </c>
      <c r="BZG1" t="s">
        <v>3885</v>
      </c>
      <c r="BZH1" t="s">
        <v>3886</v>
      </c>
      <c r="BZI1" t="s">
        <v>3887</v>
      </c>
      <c r="BZJ1" t="s">
        <v>3888</v>
      </c>
      <c r="BZK1" t="s">
        <v>3889</v>
      </c>
      <c r="BZL1" t="s">
        <v>3890</v>
      </c>
      <c r="BZM1" t="s">
        <v>3891</v>
      </c>
      <c r="BZN1" t="s">
        <v>3892</v>
      </c>
      <c r="BZO1" t="s">
        <v>3893</v>
      </c>
      <c r="BZP1" t="s">
        <v>3894</v>
      </c>
      <c r="BZQ1" t="s">
        <v>3895</v>
      </c>
      <c r="BZR1" t="s">
        <v>3896</v>
      </c>
      <c r="BZS1" t="s">
        <v>3897</v>
      </c>
      <c r="BZT1" t="s">
        <v>3898</v>
      </c>
      <c r="BZU1" t="s">
        <v>3899</v>
      </c>
      <c r="BZV1" t="s">
        <v>3900</v>
      </c>
      <c r="BZW1" t="s">
        <v>3901</v>
      </c>
      <c r="BZX1" t="s">
        <v>3902</v>
      </c>
      <c r="BZY1" t="s">
        <v>3903</v>
      </c>
      <c r="BZZ1" t="s">
        <v>3904</v>
      </c>
      <c r="CAA1" t="s">
        <v>3905</v>
      </c>
      <c r="CAB1" t="s">
        <v>3906</v>
      </c>
      <c r="CAC1" t="s">
        <v>3907</v>
      </c>
      <c r="CAD1" t="s">
        <v>3908</v>
      </c>
      <c r="CAE1" t="s">
        <v>3909</v>
      </c>
      <c r="CAF1" t="s">
        <v>3910</v>
      </c>
      <c r="CAG1" t="s">
        <v>3911</v>
      </c>
      <c r="CAH1" t="s">
        <v>3912</v>
      </c>
      <c r="CAI1" t="s">
        <v>3913</v>
      </c>
      <c r="CAJ1" t="s">
        <v>3914</v>
      </c>
      <c r="CAK1" t="s">
        <v>3915</v>
      </c>
      <c r="CAL1" t="s">
        <v>3916</v>
      </c>
      <c r="CAM1" t="s">
        <v>3917</v>
      </c>
      <c r="CAN1" t="s">
        <v>3918</v>
      </c>
      <c r="CAO1" t="s">
        <v>3919</v>
      </c>
      <c r="CAP1" t="s">
        <v>3920</v>
      </c>
      <c r="CAQ1" t="s">
        <v>3921</v>
      </c>
      <c r="CAR1" t="s">
        <v>3922</v>
      </c>
      <c r="CAS1" t="s">
        <v>3923</v>
      </c>
      <c r="CAT1" t="s">
        <v>3924</v>
      </c>
      <c r="CAU1" t="s">
        <v>3925</v>
      </c>
      <c r="CAV1" t="s">
        <v>3926</v>
      </c>
      <c r="CAW1" t="s">
        <v>3927</v>
      </c>
      <c r="CAX1" t="s">
        <v>3928</v>
      </c>
      <c r="CAY1" t="s">
        <v>3929</v>
      </c>
      <c r="CAZ1" t="s">
        <v>3930</v>
      </c>
      <c r="CBA1" t="s">
        <v>3931</v>
      </c>
      <c r="CBB1" t="s">
        <v>3932</v>
      </c>
      <c r="CBC1" t="s">
        <v>3933</v>
      </c>
      <c r="CBD1" t="s">
        <v>3934</v>
      </c>
      <c r="CBE1" t="s">
        <v>3935</v>
      </c>
      <c r="CBF1" t="s">
        <v>3936</v>
      </c>
      <c r="CBG1" t="s">
        <v>3937</v>
      </c>
      <c r="CBH1" t="s">
        <v>3938</v>
      </c>
      <c r="CBI1" t="s">
        <v>3939</v>
      </c>
      <c r="CBJ1" t="s">
        <v>3940</v>
      </c>
      <c r="CBK1" t="s">
        <v>3941</v>
      </c>
      <c r="CBL1" t="s">
        <v>3942</v>
      </c>
      <c r="CBM1" t="s">
        <v>3943</v>
      </c>
      <c r="CBN1" t="s">
        <v>3944</v>
      </c>
      <c r="CBO1" t="s">
        <v>3945</v>
      </c>
      <c r="CBP1" t="s">
        <v>3946</v>
      </c>
      <c r="CBQ1" t="s">
        <v>3947</v>
      </c>
      <c r="CBR1" t="s">
        <v>3948</v>
      </c>
      <c r="CBS1" t="s">
        <v>3949</v>
      </c>
      <c r="CBT1" t="s">
        <v>3950</v>
      </c>
      <c r="CBU1" t="s">
        <v>3951</v>
      </c>
      <c r="CBV1" t="s">
        <v>3952</v>
      </c>
      <c r="CBW1" t="s">
        <v>3953</v>
      </c>
      <c r="CBX1" t="s">
        <v>3954</v>
      </c>
      <c r="CBY1" t="s">
        <v>3955</v>
      </c>
      <c r="CBZ1" t="s">
        <v>3956</v>
      </c>
      <c r="CCA1" t="s">
        <v>3957</v>
      </c>
      <c r="CCB1" t="s">
        <v>3958</v>
      </c>
      <c r="CCC1" t="s">
        <v>3959</v>
      </c>
      <c r="CCD1" t="s">
        <v>3960</v>
      </c>
      <c r="CCE1" t="s">
        <v>3961</v>
      </c>
      <c r="CCF1" t="s">
        <v>3962</v>
      </c>
      <c r="CCG1" t="s">
        <v>3963</v>
      </c>
      <c r="CCH1" t="s">
        <v>3964</v>
      </c>
      <c r="CCI1" t="s">
        <v>3965</v>
      </c>
      <c r="CCJ1" t="s">
        <v>3966</v>
      </c>
      <c r="CCK1" t="s">
        <v>3967</v>
      </c>
      <c r="CCL1" t="s">
        <v>3968</v>
      </c>
      <c r="CCM1" t="s">
        <v>3969</v>
      </c>
      <c r="CCN1" t="s">
        <v>3970</v>
      </c>
      <c r="CCO1" t="s">
        <v>3971</v>
      </c>
      <c r="CCP1" t="s">
        <v>3972</v>
      </c>
      <c r="CCQ1" t="s">
        <v>3973</v>
      </c>
      <c r="CCR1" t="s">
        <v>3974</v>
      </c>
      <c r="CCS1" t="s">
        <v>3975</v>
      </c>
      <c r="CCT1" t="s">
        <v>3976</v>
      </c>
      <c r="CCU1" s="1538" t="s">
        <v>3977</v>
      </c>
      <c r="CCV1" t="s">
        <v>3978</v>
      </c>
      <c r="CCW1" t="s">
        <v>3979</v>
      </c>
      <c r="CCX1" t="s">
        <v>3980</v>
      </c>
      <c r="CCY1" t="s">
        <v>3981</v>
      </c>
      <c r="CCZ1" t="s">
        <v>3982</v>
      </c>
      <c r="CDA1" t="s">
        <v>3983</v>
      </c>
      <c r="CDB1" t="s">
        <v>3984</v>
      </c>
      <c r="CDC1" t="s">
        <v>3985</v>
      </c>
      <c r="CDD1" t="s">
        <v>3986</v>
      </c>
      <c r="CDE1" t="s">
        <v>3987</v>
      </c>
      <c r="CDF1" t="s">
        <v>3988</v>
      </c>
      <c r="CDG1" t="s">
        <v>3989</v>
      </c>
      <c r="CDH1" t="s">
        <v>3990</v>
      </c>
      <c r="CDI1" t="s">
        <v>3991</v>
      </c>
      <c r="CDJ1" t="s">
        <v>3992</v>
      </c>
      <c r="CDK1" t="s">
        <v>3993</v>
      </c>
      <c r="CDL1" t="s">
        <v>3994</v>
      </c>
      <c r="CDM1" t="s">
        <v>3995</v>
      </c>
      <c r="CDN1" t="s">
        <v>3996</v>
      </c>
      <c r="CDO1" t="s">
        <v>3997</v>
      </c>
      <c r="CDP1" t="s">
        <v>3998</v>
      </c>
      <c r="CDQ1" t="s">
        <v>3999</v>
      </c>
      <c r="CDR1" t="s">
        <v>4000</v>
      </c>
      <c r="CDS1" t="s">
        <v>4001</v>
      </c>
      <c r="CDT1" t="s">
        <v>4002</v>
      </c>
      <c r="CDU1" t="s">
        <v>4003</v>
      </c>
      <c r="CDV1" t="s">
        <v>4004</v>
      </c>
      <c r="CDW1" t="s">
        <v>4005</v>
      </c>
      <c r="CDX1" t="s">
        <v>4006</v>
      </c>
      <c r="CDY1" t="s">
        <v>4007</v>
      </c>
      <c r="CDZ1" t="s">
        <v>4008</v>
      </c>
      <c r="CEA1" t="s">
        <v>4009</v>
      </c>
      <c r="CEB1" t="s">
        <v>4010</v>
      </c>
      <c r="CEC1" t="s">
        <v>4011</v>
      </c>
      <c r="CED1" t="s">
        <v>4012</v>
      </c>
      <c r="CEE1" s="1538" t="s">
        <v>4014</v>
      </c>
      <c r="CEF1" t="s">
        <v>4015</v>
      </c>
      <c r="CEG1" t="s">
        <v>4016</v>
      </c>
      <c r="CEH1" s="1538" t="s">
        <v>4017</v>
      </c>
      <c r="CEI1" t="s">
        <v>4018</v>
      </c>
      <c r="CEJ1" t="s">
        <v>4019</v>
      </c>
      <c r="CEK1" s="1538" t="s">
        <v>4020</v>
      </c>
      <c r="CEL1" s="1538" t="s">
        <v>4021</v>
      </c>
      <c r="CEM1" s="1538" t="s">
        <v>4022</v>
      </c>
      <c r="CEN1" s="1538" t="s">
        <v>4023</v>
      </c>
      <c r="CEO1" s="1538" t="s">
        <v>4024</v>
      </c>
      <c r="CEP1" s="1538" t="s">
        <v>4025</v>
      </c>
      <c r="CEQ1" s="1538" t="s">
        <v>4026</v>
      </c>
      <c r="CER1" s="1538" t="s">
        <v>4027</v>
      </c>
      <c r="CES1" s="1538" t="s">
        <v>4028</v>
      </c>
      <c r="CET1" s="1538" t="s">
        <v>4029</v>
      </c>
      <c r="CEU1" s="1538" t="s">
        <v>4030</v>
      </c>
      <c r="CEV1" s="1538" t="s">
        <v>4031</v>
      </c>
      <c r="CEW1" s="1538" t="s">
        <v>4032</v>
      </c>
      <c r="CEX1" s="1538" t="s">
        <v>4033</v>
      </c>
      <c r="CEY1" s="1538" t="s">
        <v>4034</v>
      </c>
      <c r="CEZ1" s="1538" t="s">
        <v>4035</v>
      </c>
      <c r="CFA1" s="1538" t="s">
        <v>4036</v>
      </c>
      <c r="CFB1" s="1538" t="s">
        <v>4037</v>
      </c>
      <c r="CFC1" s="1538" t="s">
        <v>4038</v>
      </c>
      <c r="CFD1" s="1538" t="s">
        <v>4039</v>
      </c>
      <c r="CFE1" s="1538" t="s">
        <v>4040</v>
      </c>
      <c r="CFF1" s="1538" t="s">
        <v>4041</v>
      </c>
      <c r="CFG1" s="1538" t="s">
        <v>4042</v>
      </c>
      <c r="CFH1" s="1538" t="s">
        <v>4043</v>
      </c>
      <c r="CFI1" s="1538" t="s">
        <v>4044</v>
      </c>
      <c r="CFJ1" s="1538" t="s">
        <v>4045</v>
      </c>
      <c r="CFK1" s="1538" t="s">
        <v>4046</v>
      </c>
      <c r="CFL1" s="1538" t="s">
        <v>4047</v>
      </c>
      <c r="CFM1" s="1538" t="s">
        <v>4048</v>
      </c>
      <c r="CFN1" s="1538" t="s">
        <v>4049</v>
      </c>
      <c r="CFO1" s="1538" t="s">
        <v>4050</v>
      </c>
      <c r="CFP1" s="1538" t="s">
        <v>4051</v>
      </c>
      <c r="CFQ1" s="1538" t="s">
        <v>4052</v>
      </c>
      <c r="CFR1" s="1538" t="s">
        <v>4053</v>
      </c>
      <c r="CFS1" s="1538" t="s">
        <v>4054</v>
      </c>
      <c r="CFT1" t="s">
        <v>4055</v>
      </c>
      <c r="CFU1" s="1538" t="s">
        <v>4056</v>
      </c>
      <c r="CFV1" s="1538" t="s">
        <v>4057</v>
      </c>
      <c r="CFW1" s="1538" t="s">
        <v>4058</v>
      </c>
      <c r="CFX1" s="1538" t="s">
        <v>4059</v>
      </c>
      <c r="CFY1" s="1538" t="s">
        <v>4060</v>
      </c>
      <c r="CFZ1" s="1538" t="s">
        <v>4061</v>
      </c>
      <c r="CGA1" s="1538" t="s">
        <v>4062</v>
      </c>
      <c r="CGB1" s="1538" t="s">
        <v>4063</v>
      </c>
      <c r="CGC1" s="1538" t="s">
        <v>4064</v>
      </c>
      <c r="CGD1" s="1538" t="s">
        <v>4065</v>
      </c>
      <c r="CGE1" s="1538" t="s">
        <v>4066</v>
      </c>
      <c r="CGF1" t="s">
        <v>4067</v>
      </c>
      <c r="CGG1" t="s">
        <v>4068</v>
      </c>
      <c r="CGH1" t="s">
        <v>4069</v>
      </c>
      <c r="CGI1" t="s">
        <v>4070</v>
      </c>
      <c r="CGJ1" t="s">
        <v>4071</v>
      </c>
      <c r="CGK1" t="s">
        <v>4072</v>
      </c>
      <c r="CGL1" t="s">
        <v>4073</v>
      </c>
      <c r="CGM1" t="s">
        <v>4074</v>
      </c>
      <c r="CGN1" t="s">
        <v>4075</v>
      </c>
      <c r="CGO1" t="s">
        <v>4076</v>
      </c>
      <c r="CGP1" t="s">
        <v>4077</v>
      </c>
      <c r="CGQ1" t="s">
        <v>4078</v>
      </c>
      <c r="CGR1" t="s">
        <v>4079</v>
      </c>
      <c r="CGS1" t="s">
        <v>4080</v>
      </c>
      <c r="CGT1" t="s">
        <v>4081</v>
      </c>
      <c r="CGU1" t="s">
        <v>4082</v>
      </c>
      <c r="CGV1" t="s">
        <v>4083</v>
      </c>
      <c r="CGW1" t="s">
        <v>4084</v>
      </c>
      <c r="CGX1" s="1538" t="s">
        <v>4085</v>
      </c>
      <c r="CGY1" t="s">
        <v>4086</v>
      </c>
      <c r="CGZ1" t="s">
        <v>4087</v>
      </c>
      <c r="CHA1" t="s">
        <v>4088</v>
      </c>
      <c r="CHB1" t="s">
        <v>4089</v>
      </c>
      <c r="CHC1" t="s">
        <v>4090</v>
      </c>
      <c r="CHD1" t="s">
        <v>4091</v>
      </c>
      <c r="CHE1" t="s">
        <v>4092</v>
      </c>
      <c r="CHF1" t="s">
        <v>4093</v>
      </c>
      <c r="CHG1" t="s">
        <v>4094</v>
      </c>
      <c r="CHH1" t="s">
        <v>4095</v>
      </c>
      <c r="CHI1" t="s">
        <v>4096</v>
      </c>
      <c r="CHJ1" t="s">
        <v>4097</v>
      </c>
      <c r="CHK1" t="s">
        <v>4098</v>
      </c>
      <c r="CHL1" s="1538" t="s">
        <v>4099</v>
      </c>
      <c r="CHM1" s="1538" t="s">
        <v>4100</v>
      </c>
      <c r="CHN1" s="1538" t="s">
        <v>4101</v>
      </c>
      <c r="CHO1" s="1538" t="s">
        <v>4102</v>
      </c>
      <c r="CHP1" s="1538" t="s">
        <v>4103</v>
      </c>
      <c r="CHQ1" s="1538" t="s">
        <v>4104</v>
      </c>
      <c r="CHR1" s="1538" t="s">
        <v>4105</v>
      </c>
      <c r="CHS1" s="1538" t="s">
        <v>4106</v>
      </c>
      <c r="CHT1" s="1538" t="s">
        <v>4107</v>
      </c>
      <c r="CHU1" s="1538" t="s">
        <v>4108</v>
      </c>
      <c r="CHV1" s="1538" t="s">
        <v>4109</v>
      </c>
      <c r="CHW1" s="1538" t="s">
        <v>4110</v>
      </c>
      <c r="CHX1" s="1538" t="s">
        <v>4111</v>
      </c>
      <c r="CHY1" s="1538" t="s">
        <v>4112</v>
      </c>
      <c r="CHZ1" s="1538" t="s">
        <v>4113</v>
      </c>
      <c r="CIA1" s="1538" t="s">
        <v>4114</v>
      </c>
      <c r="CIB1" s="1538" t="s">
        <v>4115</v>
      </c>
      <c r="CIC1" s="1538" t="s">
        <v>4116</v>
      </c>
      <c r="CID1" s="1538" t="s">
        <v>4117</v>
      </c>
      <c r="CIE1" s="1538" t="s">
        <v>4118</v>
      </c>
      <c r="CIF1" s="1538" t="s">
        <v>4119</v>
      </c>
      <c r="CIG1" s="1538" t="s">
        <v>4120</v>
      </c>
      <c r="CIH1" s="1538" t="s">
        <v>4121</v>
      </c>
      <c r="CII1" s="1538" t="s">
        <v>4122</v>
      </c>
      <c r="CIJ1" s="1538" t="s">
        <v>4123</v>
      </c>
      <c r="CIK1" s="1538" t="s">
        <v>4124</v>
      </c>
      <c r="CIL1" s="1538" t="s">
        <v>4125</v>
      </c>
      <c r="CIM1" s="1538" t="s">
        <v>4126</v>
      </c>
      <c r="CIN1" s="1538" t="s">
        <v>4127</v>
      </c>
      <c r="CIO1" s="1538" t="s">
        <v>4128</v>
      </c>
      <c r="CIP1" s="1538" t="s">
        <v>4129</v>
      </c>
      <c r="CIQ1" s="1538" t="s">
        <v>4130</v>
      </c>
      <c r="CIR1" s="1538" t="s">
        <v>4131</v>
      </c>
      <c r="CIS1" s="1538" t="s">
        <v>4132</v>
      </c>
      <c r="CIT1" s="1538" t="s">
        <v>4133</v>
      </c>
      <c r="CIU1" s="1538" t="s">
        <v>4134</v>
      </c>
      <c r="CIV1" s="1538" t="s">
        <v>4135</v>
      </c>
      <c r="CIW1" s="1538" t="s">
        <v>4136</v>
      </c>
      <c r="CIX1" s="1538" t="s">
        <v>4137</v>
      </c>
      <c r="CIY1" s="1538" t="s">
        <v>4138</v>
      </c>
      <c r="CIZ1" s="1538" t="s">
        <v>4139</v>
      </c>
      <c r="CJA1" s="1538" t="s">
        <v>4140</v>
      </c>
      <c r="CJB1" s="1538" t="s">
        <v>4141</v>
      </c>
      <c r="CJC1" s="1538" t="s">
        <v>4142</v>
      </c>
      <c r="CJD1" s="1538" t="s">
        <v>4143</v>
      </c>
      <c r="CJE1" s="1538" t="s">
        <v>4144</v>
      </c>
      <c r="CJF1" s="1538" t="s">
        <v>4145</v>
      </c>
      <c r="CJG1" s="1538" t="s">
        <v>4146</v>
      </c>
      <c r="CJH1" s="1538" t="s">
        <v>4147</v>
      </c>
      <c r="CJI1" s="1538" t="s">
        <v>4148</v>
      </c>
      <c r="CJJ1" s="1538" t="s">
        <v>4149</v>
      </c>
      <c r="CJK1" s="1538" t="s">
        <v>4150</v>
      </c>
      <c r="CJL1" s="1538" t="s">
        <v>4151</v>
      </c>
      <c r="CJM1" s="1538" t="s">
        <v>4152</v>
      </c>
      <c r="CJN1" s="1538" t="s">
        <v>4153</v>
      </c>
      <c r="CJO1" s="1538" t="s">
        <v>4154</v>
      </c>
      <c r="CJP1" s="1538" t="s">
        <v>4155</v>
      </c>
      <c r="CJQ1" s="1538" t="s">
        <v>4200</v>
      </c>
      <c r="CJR1" s="1538" t="s">
        <v>4156</v>
      </c>
      <c r="CJS1" s="1538" t="s">
        <v>4157</v>
      </c>
      <c r="CJT1" s="1538" t="s">
        <v>4158</v>
      </c>
      <c r="CJU1" s="1538" t="s">
        <v>4159</v>
      </c>
      <c r="CJV1" s="1538" t="s">
        <v>4160</v>
      </c>
      <c r="CJW1" s="1538" t="s">
        <v>4161</v>
      </c>
      <c r="CJX1" s="1538" t="s">
        <v>4162</v>
      </c>
      <c r="CJY1" s="1538" t="s">
        <v>4163</v>
      </c>
      <c r="CJZ1" s="1538" t="s">
        <v>4164</v>
      </c>
      <c r="CKA1" s="1538" t="s">
        <v>4165</v>
      </c>
      <c r="CKB1" s="1538" t="s">
        <v>4166</v>
      </c>
      <c r="CKC1" s="1538" t="s">
        <v>4167</v>
      </c>
      <c r="CKD1" s="1538" t="s">
        <v>4168</v>
      </c>
      <c r="CKE1" t="s">
        <v>4169</v>
      </c>
      <c r="CKF1" t="s">
        <v>4170</v>
      </c>
      <c r="CKG1" t="s">
        <v>4171</v>
      </c>
      <c r="CKH1" t="s">
        <v>4172</v>
      </c>
      <c r="CKI1" t="s">
        <v>4173</v>
      </c>
      <c r="CKJ1" t="s">
        <v>4174</v>
      </c>
      <c r="CKK1" t="s">
        <v>4175</v>
      </c>
      <c r="CKL1" t="s">
        <v>4176</v>
      </c>
      <c r="CKM1" t="s">
        <v>4177</v>
      </c>
      <c r="CKN1" s="1538" t="s">
        <v>4178</v>
      </c>
      <c r="CKO1" t="s">
        <v>4179</v>
      </c>
      <c r="CKP1" t="s">
        <v>4180</v>
      </c>
      <c r="CKQ1" t="s">
        <v>4181</v>
      </c>
      <c r="CKR1" t="s">
        <v>4182</v>
      </c>
      <c r="CKS1" t="s">
        <v>4183</v>
      </c>
      <c r="CKT1" t="s">
        <v>4184</v>
      </c>
      <c r="CKU1" t="s">
        <v>4185</v>
      </c>
      <c r="CKV1" t="s">
        <v>4186</v>
      </c>
      <c r="CKW1" t="s">
        <v>4187</v>
      </c>
      <c r="CKX1" t="s">
        <v>4188</v>
      </c>
      <c r="CKY1" t="s">
        <v>4189</v>
      </c>
      <c r="CKZ1" t="s">
        <v>4190</v>
      </c>
      <c r="CLA1" t="s">
        <v>4191</v>
      </c>
      <c r="CLB1" t="s">
        <v>4192</v>
      </c>
      <c r="CLC1" t="s">
        <v>4193</v>
      </c>
      <c r="CLD1" t="s">
        <v>4194</v>
      </c>
      <c r="CLE1" t="s">
        <v>4195</v>
      </c>
      <c r="CLF1" t="s">
        <v>4196</v>
      </c>
      <c r="CLG1" t="s">
        <v>4197</v>
      </c>
      <c r="CLH1" t="s">
        <v>4198</v>
      </c>
      <c r="CLI1" t="s">
        <v>4199</v>
      </c>
      <c r="CLJ1" t="s">
        <v>4201</v>
      </c>
      <c r="CLK1" t="s">
        <v>4202</v>
      </c>
      <c r="CLL1" t="s">
        <v>4203</v>
      </c>
      <c r="CLM1" t="s">
        <v>4204</v>
      </c>
      <c r="CLN1" s="1538" t="s">
        <v>4205</v>
      </c>
      <c r="CLO1" s="1538" t="s">
        <v>4206</v>
      </c>
      <c r="CLP1" s="1538" t="s">
        <v>4207</v>
      </c>
      <c r="CLQ1" s="1538" t="s">
        <v>4208</v>
      </c>
      <c r="CLR1" s="1538" t="s">
        <v>4209</v>
      </c>
      <c r="CLS1" s="1538" t="s">
        <v>4210</v>
      </c>
      <c r="CLT1" s="1538" t="s">
        <v>4211</v>
      </c>
      <c r="CLU1" t="s">
        <v>4212</v>
      </c>
      <c r="CLV1" t="s">
        <v>4213</v>
      </c>
      <c r="CLW1" t="s">
        <v>4214</v>
      </c>
      <c r="CLX1" t="s">
        <v>4215</v>
      </c>
      <c r="CLY1" t="s">
        <v>4216</v>
      </c>
      <c r="CLZ1" t="s">
        <v>4217</v>
      </c>
      <c r="CMA1" t="s">
        <v>4218</v>
      </c>
      <c r="CMB1" t="s">
        <v>4219</v>
      </c>
      <c r="CMC1" t="s">
        <v>4220</v>
      </c>
      <c r="CMD1" t="s">
        <v>4221</v>
      </c>
      <c r="CME1" t="s">
        <v>4222</v>
      </c>
      <c r="CMF1" t="s">
        <v>4223</v>
      </c>
      <c r="CMG1" s="1538" t="s">
        <v>4224</v>
      </c>
      <c r="CMH1" s="1538" t="s">
        <v>4225</v>
      </c>
      <c r="CMI1" s="1538" t="s">
        <v>4226</v>
      </c>
      <c r="CMJ1" s="1538" t="s">
        <v>4227</v>
      </c>
      <c r="CMK1" t="s">
        <v>4228</v>
      </c>
      <c r="CML1" t="s">
        <v>4229</v>
      </c>
      <c r="CMM1" t="s">
        <v>4230</v>
      </c>
      <c r="CMN1" t="s">
        <v>4231</v>
      </c>
      <c r="CMO1" t="s">
        <v>4232</v>
      </c>
      <c r="CMP1" t="s">
        <v>4233</v>
      </c>
      <c r="CMQ1" t="s">
        <v>4234</v>
      </c>
      <c r="CMR1" t="s">
        <v>4235</v>
      </c>
      <c r="CMS1" t="s">
        <v>4236</v>
      </c>
      <c r="CMT1" t="s">
        <v>4237</v>
      </c>
      <c r="CMU1" t="s">
        <v>4238</v>
      </c>
      <c r="CMV1" t="s">
        <v>4239</v>
      </c>
      <c r="CMW1" t="s">
        <v>4240</v>
      </c>
      <c r="CMX1" t="s">
        <v>4241</v>
      </c>
      <c r="CMY1" t="s">
        <v>4242</v>
      </c>
      <c r="CMZ1" t="s">
        <v>4243</v>
      </c>
      <c r="CNA1" t="s">
        <v>4244</v>
      </c>
      <c r="CNB1" t="s">
        <v>4245</v>
      </c>
      <c r="CNC1" t="s">
        <v>4246</v>
      </c>
      <c r="CND1" t="s">
        <v>4247</v>
      </c>
      <c r="CNE1" t="s">
        <v>4248</v>
      </c>
      <c r="CNF1" t="s">
        <v>4249</v>
      </c>
      <c r="CNG1" t="s">
        <v>4250</v>
      </c>
      <c r="CNH1" t="s">
        <v>4251</v>
      </c>
      <c r="CNI1" t="s">
        <v>4252</v>
      </c>
      <c r="CNJ1" t="s">
        <v>4253</v>
      </c>
      <c r="CNK1" t="s">
        <v>4254</v>
      </c>
      <c r="CNL1" t="s">
        <v>4255</v>
      </c>
      <c r="CNM1" t="s">
        <v>4256</v>
      </c>
      <c r="CNN1" t="s">
        <v>4257</v>
      </c>
      <c r="CNO1" t="s">
        <v>4258</v>
      </c>
      <c r="CNP1" t="s">
        <v>4259</v>
      </c>
      <c r="CNQ1" t="s">
        <v>4260</v>
      </c>
      <c r="CNR1" t="s">
        <v>4261</v>
      </c>
      <c r="CNS1" t="s">
        <v>4262</v>
      </c>
      <c r="CNT1" t="s">
        <v>4263</v>
      </c>
      <c r="CNU1" t="s">
        <v>4264</v>
      </c>
      <c r="CNV1" t="s">
        <v>4265</v>
      </c>
      <c r="CNW1" t="s">
        <v>4266</v>
      </c>
      <c r="CNX1" s="1538" t="s">
        <v>4267</v>
      </c>
      <c r="CNY1" s="1538" t="s">
        <v>4268</v>
      </c>
      <c r="CNZ1" s="1538" t="s">
        <v>4269</v>
      </c>
      <c r="COA1" s="1538" t="s">
        <v>4270</v>
      </c>
      <c r="COB1" s="1538" t="s">
        <v>4271</v>
      </c>
      <c r="COC1" s="1538" t="s">
        <v>4272</v>
      </c>
      <c r="COD1" s="1538" t="s">
        <v>4273</v>
      </c>
      <c r="COE1" t="s">
        <v>4274</v>
      </c>
      <c r="COF1" s="1538" t="s">
        <v>4275</v>
      </c>
      <c r="COG1" s="1538" t="s">
        <v>4276</v>
      </c>
      <c r="COH1" t="s">
        <v>4277</v>
      </c>
      <c r="COI1" t="s">
        <v>4278</v>
      </c>
      <c r="COJ1" t="s">
        <v>4279</v>
      </c>
      <c r="COK1" t="s">
        <v>4280</v>
      </c>
      <c r="COL1" t="s">
        <v>4281</v>
      </c>
      <c r="COM1" t="s">
        <v>4282</v>
      </c>
      <c r="CON1" t="s">
        <v>4283</v>
      </c>
      <c r="COO1" t="s">
        <v>4284</v>
      </c>
      <c r="COP1" t="s">
        <v>4285</v>
      </c>
      <c r="COQ1" s="1538" t="s">
        <v>4286</v>
      </c>
      <c r="COR1" s="1538" t="s">
        <v>4287</v>
      </c>
      <c r="COS1" t="s">
        <v>4288</v>
      </c>
      <c r="COT1" t="s">
        <v>4289</v>
      </c>
      <c r="COU1" s="1538" t="s">
        <v>4290</v>
      </c>
      <c r="COV1" s="1538" t="s">
        <v>4291</v>
      </c>
      <c r="COW1" s="1538" t="s">
        <v>4292</v>
      </c>
      <c r="COX1" s="1538" t="s">
        <v>4293</v>
      </c>
      <c r="COY1" s="1538" t="s">
        <v>4294</v>
      </c>
      <c r="COZ1" s="1538" t="s">
        <v>4295</v>
      </c>
      <c r="CPA1" s="1538" t="s">
        <v>4296</v>
      </c>
      <c r="CPB1" s="1538" t="s">
        <v>4297</v>
      </c>
      <c r="CPC1" s="1538" t="s">
        <v>4298</v>
      </c>
      <c r="CPD1" s="1538" t="s">
        <v>4299</v>
      </c>
      <c r="CPE1" s="1538" t="s">
        <v>4300</v>
      </c>
      <c r="CPF1" s="1538" t="s">
        <v>4301</v>
      </c>
      <c r="CPG1" s="1538" t="s">
        <v>4302</v>
      </c>
      <c r="CPH1" s="1538" t="s">
        <v>4303</v>
      </c>
      <c r="CPI1" s="1538" t="s">
        <v>4304</v>
      </c>
      <c r="CPJ1" s="1538" t="s">
        <v>4305</v>
      </c>
      <c r="CPK1" t="s">
        <v>4306</v>
      </c>
      <c r="CPL1" s="1538" t="s">
        <v>4307</v>
      </c>
      <c r="CPM1" s="1538" t="s">
        <v>4308</v>
      </c>
      <c r="CPN1" s="1538" t="s">
        <v>4309</v>
      </c>
      <c r="CPO1" s="1538" t="s">
        <v>4310</v>
      </c>
      <c r="CPP1" s="1538" t="s">
        <v>4311</v>
      </c>
      <c r="CPQ1" s="1538" t="s">
        <v>4312</v>
      </c>
      <c r="CPR1" s="1538" t="s">
        <v>4313</v>
      </c>
      <c r="CPS1" s="1538" t="s">
        <v>4314</v>
      </c>
      <c r="CPT1" s="1538" t="s">
        <v>4315</v>
      </c>
      <c r="CPU1" t="s">
        <v>4316</v>
      </c>
      <c r="CPV1" s="1538" t="s">
        <v>4317</v>
      </c>
      <c r="CPW1" s="1538" t="s">
        <v>4318</v>
      </c>
      <c r="CPX1" s="1538" t="s">
        <v>4319</v>
      </c>
      <c r="CPY1" s="1538" t="s">
        <v>4320</v>
      </c>
      <c r="CPZ1" s="1538" t="s">
        <v>4321</v>
      </c>
      <c r="CQA1" s="1538" t="s">
        <v>4322</v>
      </c>
      <c r="CQB1" s="1538" t="s">
        <v>4323</v>
      </c>
      <c r="CQC1" s="1538" t="s">
        <v>4324</v>
      </c>
      <c r="CQD1" s="1538" t="s">
        <v>4325</v>
      </c>
      <c r="CQE1" s="1538" t="s">
        <v>4326</v>
      </c>
      <c r="CQF1" s="1538" t="s">
        <v>4327</v>
      </c>
      <c r="CQG1" s="1538" t="s">
        <v>4328</v>
      </c>
      <c r="CQH1" s="1538" t="s">
        <v>4329</v>
      </c>
      <c r="CQI1" s="1538" t="s">
        <v>4330</v>
      </c>
      <c r="CQJ1" s="1538" t="s">
        <v>4331</v>
      </c>
      <c r="CQK1" s="1538" t="s">
        <v>4332</v>
      </c>
      <c r="CQL1" t="s">
        <v>4333</v>
      </c>
      <c r="CQM1" s="1538" t="s">
        <v>4334</v>
      </c>
      <c r="CQN1" s="1538" t="s">
        <v>4335</v>
      </c>
      <c r="CQO1" s="1538" t="s">
        <v>4336</v>
      </c>
      <c r="CQP1" s="1538" t="s">
        <v>4337</v>
      </c>
      <c r="CQQ1" s="1538" t="s">
        <v>4338</v>
      </c>
      <c r="CQR1" s="1538" t="s">
        <v>4339</v>
      </c>
      <c r="CQS1" s="1538" t="s">
        <v>4340</v>
      </c>
      <c r="CQT1" s="1538" t="s">
        <v>4341</v>
      </c>
      <c r="CQU1" s="1538" t="s">
        <v>4342</v>
      </c>
      <c r="CQV1" s="1538" t="s">
        <v>4343</v>
      </c>
      <c r="CQW1" s="1538" t="s">
        <v>4344</v>
      </c>
      <c r="CQX1" t="s">
        <v>4345</v>
      </c>
      <c r="CQY1" s="1538" t="s">
        <v>4346</v>
      </c>
      <c r="CQZ1" s="1538" t="s">
        <v>4347</v>
      </c>
      <c r="CRA1" s="1538" t="s">
        <v>4348</v>
      </c>
      <c r="CRB1" s="1538" t="s">
        <v>4349</v>
      </c>
      <c r="CRC1" s="1538" t="s">
        <v>4350</v>
      </c>
      <c r="CRD1" s="1538" t="s">
        <v>4351</v>
      </c>
      <c r="CRE1" s="1538" t="s">
        <v>4352</v>
      </c>
      <c r="CRF1" s="1538" t="s">
        <v>4353</v>
      </c>
      <c r="CRG1" s="1538" t="s">
        <v>4354</v>
      </c>
      <c r="CRH1" s="1538" t="s">
        <v>4355</v>
      </c>
      <c r="CRI1" s="1538" t="s">
        <v>4356</v>
      </c>
      <c r="CRJ1" t="s">
        <v>4357</v>
      </c>
      <c r="CRK1" s="1538" t="s">
        <v>4358</v>
      </c>
      <c r="CRL1" s="1538" t="s">
        <v>4359</v>
      </c>
      <c r="CRM1" s="1538" t="s">
        <v>4360</v>
      </c>
      <c r="CRN1" s="1538" t="s">
        <v>4361</v>
      </c>
      <c r="CRO1" s="1538" t="s">
        <v>4362</v>
      </c>
      <c r="CRP1" s="1538" t="s">
        <v>4363</v>
      </c>
      <c r="CRQ1" s="1538" t="s">
        <v>4364</v>
      </c>
      <c r="CRR1" s="1538" t="s">
        <v>4365</v>
      </c>
      <c r="CRS1" t="s">
        <v>4366</v>
      </c>
      <c r="CRT1" s="1538" t="s">
        <v>4367</v>
      </c>
      <c r="CRU1" s="1538" t="s">
        <v>4368</v>
      </c>
      <c r="CRV1" s="1538" t="s">
        <v>4369</v>
      </c>
      <c r="CRW1" s="1538" t="s">
        <v>4370</v>
      </c>
      <c r="CRX1" s="1538" t="s">
        <v>4371</v>
      </c>
      <c r="CRY1" s="1538" t="s">
        <v>4372</v>
      </c>
      <c r="CRZ1" s="1538" t="s">
        <v>4373</v>
      </c>
      <c r="CSA1" t="s">
        <v>4374</v>
      </c>
      <c r="CSB1" s="1538" t="s">
        <v>4375</v>
      </c>
      <c r="CSC1" s="1538" t="s">
        <v>4376</v>
      </c>
      <c r="CSD1" s="1538" t="s">
        <v>4377</v>
      </c>
      <c r="CSE1" s="1538" t="s">
        <v>4378</v>
      </c>
      <c r="CSF1" s="1538" t="s">
        <v>4379</v>
      </c>
      <c r="CSG1" s="1538" t="s">
        <v>4380</v>
      </c>
      <c r="CSH1" s="1538" t="s">
        <v>4381</v>
      </c>
      <c r="CSI1" s="1538" t="s">
        <v>4382</v>
      </c>
      <c r="CSJ1" t="s">
        <v>4383</v>
      </c>
      <c r="CSK1" s="1538" t="s">
        <v>4384</v>
      </c>
      <c r="CSL1" s="1538" t="s">
        <v>4385</v>
      </c>
      <c r="CSM1" s="1538" t="s">
        <v>4386</v>
      </c>
      <c r="CSN1" s="1538" t="s">
        <v>4387</v>
      </c>
      <c r="CSO1" s="1538" t="s">
        <v>4388</v>
      </c>
      <c r="CSP1" s="1538" t="s">
        <v>4389</v>
      </c>
      <c r="CSQ1" t="s">
        <v>4390</v>
      </c>
      <c r="CSR1" s="1538" t="s">
        <v>4391</v>
      </c>
      <c r="CSS1" s="1538" t="s">
        <v>4392</v>
      </c>
      <c r="CST1" s="1538" t="s">
        <v>4393</v>
      </c>
      <c r="CSU1" s="1538" t="s">
        <v>4394</v>
      </c>
      <c r="CSV1" s="1538" t="s">
        <v>4395</v>
      </c>
      <c r="CSW1" s="1538" t="s">
        <v>4396</v>
      </c>
      <c r="CSX1" s="1538" t="s">
        <v>4397</v>
      </c>
      <c r="CSY1" s="1538" t="s">
        <v>4398</v>
      </c>
      <c r="CSZ1" t="s">
        <v>4399</v>
      </c>
      <c r="CTA1" s="1538" t="s">
        <v>4400</v>
      </c>
      <c r="CTB1" s="1538" t="s">
        <v>4401</v>
      </c>
      <c r="CTC1" s="1538" t="s">
        <v>4402</v>
      </c>
      <c r="CTD1" s="1538" t="s">
        <v>4403</v>
      </c>
      <c r="CTE1" s="1538" t="s">
        <v>4404</v>
      </c>
      <c r="CTF1" s="1538" t="s">
        <v>4405</v>
      </c>
      <c r="CTG1" s="1538" t="s">
        <v>4406</v>
      </c>
      <c r="CTH1" t="s">
        <v>4407</v>
      </c>
      <c r="CTI1" t="s">
        <v>4408</v>
      </c>
      <c r="CTJ1" s="1538" t="s">
        <v>4409</v>
      </c>
      <c r="CTK1" t="s">
        <v>4410</v>
      </c>
      <c r="CTL1" t="s">
        <v>4411</v>
      </c>
      <c r="CTM1" s="1538" t="s">
        <v>4412</v>
      </c>
      <c r="CTN1" s="1538" t="s">
        <v>4413</v>
      </c>
      <c r="CTO1" s="1538" t="s">
        <v>4414</v>
      </c>
      <c r="CTP1" s="1538" t="s">
        <v>4415</v>
      </c>
      <c r="CTQ1" s="1538" t="s">
        <v>4416</v>
      </c>
      <c r="CTR1" s="1538" t="s">
        <v>4417</v>
      </c>
      <c r="CTS1" s="1538" t="s">
        <v>4418</v>
      </c>
      <c r="CTT1" s="1538" t="s">
        <v>4419</v>
      </c>
      <c r="CTU1" s="1538" t="s">
        <v>4420</v>
      </c>
      <c r="CTV1" s="1538" t="s">
        <v>4421</v>
      </c>
      <c r="CTW1" t="s">
        <v>4422</v>
      </c>
      <c r="CTX1" t="s">
        <v>4423</v>
      </c>
      <c r="CTY1" t="s">
        <v>4424</v>
      </c>
      <c r="CTZ1" t="s">
        <v>4425</v>
      </c>
      <c r="CUA1" t="s">
        <v>4426</v>
      </c>
      <c r="CUB1" t="s">
        <v>4427</v>
      </c>
      <c r="CUC1" t="s">
        <v>4428</v>
      </c>
      <c r="CUD1" t="s">
        <v>4429</v>
      </c>
      <c r="CUE1" t="s">
        <v>4430</v>
      </c>
      <c r="CUF1" s="1538" t="s">
        <v>4431</v>
      </c>
      <c r="CUG1" t="s">
        <v>4432</v>
      </c>
      <c r="CUH1" t="s">
        <v>4433</v>
      </c>
      <c r="CUI1" t="s">
        <v>4434</v>
      </c>
      <c r="CUJ1" t="s">
        <v>4435</v>
      </c>
      <c r="CUK1" t="s">
        <v>4436</v>
      </c>
      <c r="CUL1" t="s">
        <v>4437</v>
      </c>
      <c r="CUM1" t="s">
        <v>4438</v>
      </c>
      <c r="CUN1" t="s">
        <v>4439</v>
      </c>
      <c r="CUO1" t="s">
        <v>4440</v>
      </c>
      <c r="CUP1" t="s">
        <v>4441</v>
      </c>
      <c r="CUQ1" t="s">
        <v>4442</v>
      </c>
      <c r="CUR1" t="s">
        <v>4443</v>
      </c>
    </row>
    <row r="2" spans="1:2592">
      <c r="A2">
        <f>'Muka Hadapan (ms1)'!W22</f>
        <v>0</v>
      </c>
      <c r="B2" s="1534">
        <f>'Muka Hadapan (ms1)'!E10</f>
        <v>0</v>
      </c>
      <c r="C2">
        <f>'Muka Hadapan (ms1)'!G10</f>
        <v>0</v>
      </c>
      <c r="D2">
        <f>'Muka Hadapan (ms1)'!L10</f>
        <v>0</v>
      </c>
      <c r="E2">
        <f>'Muka Hadapan (ms1)'!E23</f>
        <v>0</v>
      </c>
      <c r="F2" s="1548" t="str">
        <f>IF('Muka Hadapan (ms1)'!W26="û",1,IF('Muka Hadapan (ms1)'!W28="û",2,IF('Muka Hadapan (ms1)'!AE26="û",3,IF('Muka Hadapan (ms1)'!AE28="û",4," "))))</f>
        <v xml:space="preserve"> </v>
      </c>
      <c r="G2">
        <f>'Muka Hadapan (ms1)'!AA34</f>
        <v>0</v>
      </c>
      <c r="H2">
        <f>'Muka Hadapan (ms1)'!AA37</f>
        <v>0</v>
      </c>
      <c r="I2">
        <f>'Muka Hadapan (ms1)'!AA39</f>
        <v>0</v>
      </c>
      <c r="J2">
        <f>'Muka Hadapan (ms1)'!AA42</f>
        <v>0</v>
      </c>
      <c r="K2">
        <f>'Muka Hadapan (ms1)'!AA45</f>
        <v>0</v>
      </c>
      <c r="L2">
        <f>'Muka Hadapan (ms1)'!AA53</f>
        <v>0</v>
      </c>
      <c r="M2">
        <f>'Muka Hadapan (ms1)'!AA56</f>
        <v>0</v>
      </c>
      <c r="N2">
        <f>'Soalan 1'!B12</f>
        <v>0</v>
      </c>
      <c r="O2">
        <f>'Soalan 1'!S10</f>
        <v>0</v>
      </c>
      <c r="P2">
        <f>'Soalan 1'!AA16</f>
        <v>0</v>
      </c>
      <c r="Q2" s="1542" t="e">
        <f>DATE('Soalan 1'!J24,'Soalan 1'!G24,'Soalan 1'!D24)</f>
        <v>#NUM!</v>
      </c>
      <c r="R2" s="1542" t="e">
        <f>DATE('Soalan 1'!AA24,'Soalan 1'!X24,'Soalan 1'!#REF!)</f>
        <v>#REF!</v>
      </c>
      <c r="S2">
        <f>'Soalan 1'!AD31</f>
        <v>0</v>
      </c>
      <c r="T2">
        <f>'Soalan 1'!AD35</f>
        <v>0</v>
      </c>
      <c r="U2">
        <f>'Soalan 1'!AD38</f>
        <v>0</v>
      </c>
      <c r="V2">
        <f>'Soalan 1'!AD41</f>
        <v>0</v>
      </c>
      <c r="W2">
        <f>'Soalan 1'!AD44</f>
        <v>0</v>
      </c>
      <c r="X2">
        <f>'Soalan 1'!AD50</f>
        <v>0</v>
      </c>
      <c r="Y2">
        <f>'Soalan 1'!AD53</f>
        <v>0</v>
      </c>
      <c r="Z2">
        <f>'Soalan 1'!D56</f>
        <v>0</v>
      </c>
      <c r="AA2" t="str">
        <f>'Soalan 1'!B64</f>
        <v>Please mark (X) in one box only</v>
      </c>
      <c r="AB2">
        <f>'Soalan 1'!B69</f>
        <v>0</v>
      </c>
      <c r="AC2">
        <f>'Soalan 1'!Z69</f>
        <v>0</v>
      </c>
      <c r="AD2" t="e">
        <f>'Soalan 1'!#REF!</f>
        <v>#REF!</v>
      </c>
      <c r="AE2">
        <f>'Soalan 1'!I79</f>
        <v>0</v>
      </c>
      <c r="AF2">
        <f>'Soalan 1'!L79</f>
        <v>0</v>
      </c>
      <c r="AG2">
        <f>'Soalan 1'!P79</f>
        <v>0</v>
      </c>
      <c r="AH2" t="str">
        <f>'Soalan 1'!T79&amp;" "&amp;"-"&amp;" "&amp;'Soalan 1'!X79</f>
        <v xml:space="preserve"> - </v>
      </c>
      <c r="AI2">
        <f>'Soalan 1'!AB79</f>
        <v>0</v>
      </c>
      <c r="AJ2">
        <f>'Soalan 1'!I83</f>
        <v>0</v>
      </c>
      <c r="AK2">
        <f>'Soalan 1'!L83</f>
        <v>0</v>
      </c>
      <c r="AL2">
        <f>'Soalan 1'!P83</f>
        <v>0</v>
      </c>
      <c r="AM2" t="str">
        <f>'Soalan 1'!T83&amp;" "&amp;"-"&amp;" "&amp;'Soalan 1'!X83</f>
        <v xml:space="preserve"> - </v>
      </c>
      <c r="AN2">
        <f>'Soalan 1'!AB83</f>
        <v>0</v>
      </c>
      <c r="AO2" s="1548" t="e">
        <f>IF('Soalan 1'!#REF!="û",1,2)</f>
        <v>#REF!</v>
      </c>
      <c r="AP2">
        <f>'Soalan 1'!B108</f>
        <v>0</v>
      </c>
      <c r="AQ2">
        <f>'Soalan 1'!Z109</f>
        <v>0</v>
      </c>
      <c r="AR2">
        <f>'Soalan 1'!Z112</f>
        <v>0</v>
      </c>
      <c r="AS2">
        <f>'Soalan 1'!AA119</f>
        <v>0</v>
      </c>
      <c r="AT2">
        <f>'Soalan 1'!AA123</f>
        <v>0</v>
      </c>
      <c r="AU2">
        <f>'Soalan 1'!C126</f>
        <v>0</v>
      </c>
      <c r="AV2">
        <f>'Soalan 1'!Z139</f>
        <v>0</v>
      </c>
      <c r="AW2" s="1548" t="str">
        <f>IF('Soalan 1'!D190="û",1,IF('Soalan 1'!K190="û",2,IF('Soalan 1'!S190="û",3," ")))</f>
        <v xml:space="preserve"> </v>
      </c>
      <c r="AX2" s="1548">
        <f>IF('Soalan 1'!D198="û",1,2)</f>
        <v>2</v>
      </c>
      <c r="AY2">
        <f>'Soalan 1'!D202</f>
        <v>0</v>
      </c>
      <c r="AZ2" s="1548">
        <f>IF('Soalan 1'!D210="û",1,2)</f>
        <v>2</v>
      </c>
      <c r="BA2" s="1548">
        <f>IF('Soalan 2 OLD'!AD8="û",1,IF('Soalan 2 OLD'!AD11="û",2,IF('Soalan 2 OLD'!AD14="û",9,IF('Soalan 2 OLD'!AD17="û",3,IF('Soalan 2 OLD'!AD20="û",4,IF('Soalan 2 OLD'!AD23="û",5,IF('Soalan 2 OLD'!AD26="û",6,7)))))))</f>
        <v>7</v>
      </c>
      <c r="BB2" s="1548">
        <f>IF('Soalan 2 OLD'!E37="û",1,2)</f>
        <v>2</v>
      </c>
      <c r="BC2" s="1548">
        <f>IF('Soalan 2 OLD'!E59="û",1,2)</f>
        <v>2</v>
      </c>
      <c r="BD2">
        <f>'Soalan 3'!N9</f>
        <v>0</v>
      </c>
      <c r="BE2">
        <f>'Soalan 3'!N12</f>
        <v>0</v>
      </c>
      <c r="BF2">
        <f>'Soalan 3'!U47</f>
        <v>0</v>
      </c>
      <c r="BG2">
        <f>'Soalan 3'!U50</f>
        <v>0</v>
      </c>
      <c r="BH2" t="e">
        <f>'Soalan 3'!#REF!</f>
        <v>#REF!</v>
      </c>
      <c r="BI2" t="e">
        <f>'Soalan 3'!#REF!</f>
        <v>#REF!</v>
      </c>
      <c r="BJ2" t="e">
        <f>'Soalan 3'!#REF!</f>
        <v>#REF!</v>
      </c>
      <c r="BK2">
        <f>'Soalan 3'!U53</f>
        <v>0</v>
      </c>
      <c r="BL2">
        <f>'Soalan 3'!U58</f>
        <v>0</v>
      </c>
      <c r="BM2">
        <f>'Soalan 3'!U61</f>
        <v>0</v>
      </c>
      <c r="BN2" t="e">
        <f>'Soalan 3'!#REF!</f>
        <v>#REF!</v>
      </c>
      <c r="BO2" t="e">
        <f>'Soalan 3'!#REF!</f>
        <v>#REF!</v>
      </c>
      <c r="BP2" t="e">
        <f>'Soalan 3'!#REF!</f>
        <v>#REF!</v>
      </c>
      <c r="BQ2">
        <f>'Soalan 3'!U64</f>
        <v>0</v>
      </c>
      <c r="BR2">
        <f>'Soalan 3'!U67</f>
        <v>0</v>
      </c>
      <c r="BS2">
        <f>'Soalan 3'!U78</f>
        <v>0</v>
      </c>
      <c r="BT2">
        <f>'Soalan 3'!C80</f>
        <v>0</v>
      </c>
      <c r="BU2" s="1539">
        <f>'Soalan 4'!M11</f>
        <v>0</v>
      </c>
      <c r="BV2" s="1539">
        <f>'Soalan 4'!M14</f>
        <v>0</v>
      </c>
      <c r="BW2" s="1539">
        <f>'Soalan 4'!M18</f>
        <v>0</v>
      </c>
      <c r="BX2" s="1539">
        <f>'Soalan 4'!M22</f>
        <v>0</v>
      </c>
      <c r="BY2" s="1539">
        <f>'Soalan 4'!M25</f>
        <v>0</v>
      </c>
      <c r="BZ2" s="1539">
        <f>'Soalan 4'!M28</f>
        <v>0</v>
      </c>
      <c r="CA2" s="1539">
        <f>'Soalan 4'!M32</f>
        <v>0</v>
      </c>
      <c r="CB2" s="1539">
        <f>'Soalan 4'!M36</f>
        <v>0</v>
      </c>
      <c r="CC2" s="1539">
        <f>'Soalan 4'!M39</f>
        <v>0</v>
      </c>
      <c r="CD2" s="1539">
        <f>'Soalan 4'!M43</f>
        <v>0</v>
      </c>
      <c r="CE2" s="1539">
        <f>'Soalan 4'!M45</f>
        <v>0</v>
      </c>
      <c r="CF2" s="1539">
        <f>'Soalan 4'!M48</f>
        <v>0</v>
      </c>
      <c r="CG2" s="1539">
        <f>'Soalan 4'!M51</f>
        <v>0</v>
      </c>
      <c r="CH2" s="1539">
        <f>'Soalan 4'!M54</f>
        <v>0</v>
      </c>
      <c r="CI2" s="1539">
        <f>'Soalan 4'!M57</f>
        <v>0</v>
      </c>
      <c r="CJ2" s="1539">
        <f>'Soalan 4'!M60</f>
        <v>0</v>
      </c>
      <c r="CK2" s="1539">
        <f>'Soalan 4'!M62</f>
        <v>0</v>
      </c>
      <c r="CL2" s="1539">
        <f>'Soalan 4'!M64</f>
        <v>0</v>
      </c>
      <c r="CM2" s="1539">
        <f>'Soalan 4'!M66</f>
        <v>0</v>
      </c>
      <c r="CN2" s="1539">
        <f>'Soalan 4'!M68</f>
        <v>0</v>
      </c>
      <c r="CO2" s="1539">
        <f>'Soalan 4'!M71</f>
        <v>0</v>
      </c>
      <c r="CP2" s="1539">
        <f>'Soalan 4'!U11</f>
        <v>0</v>
      </c>
      <c r="CQ2" s="1539">
        <f>'Soalan 4'!U14</f>
        <v>0</v>
      </c>
      <c r="CR2" s="1539">
        <f>'Soalan 4'!U18</f>
        <v>0</v>
      </c>
      <c r="CS2" s="1539">
        <f>'Soalan 4'!U22</f>
        <v>0</v>
      </c>
      <c r="CT2" s="1539">
        <f>'Soalan 4'!U25</f>
        <v>0</v>
      </c>
      <c r="CU2" s="1539">
        <f>'Soalan 4'!U28</f>
        <v>0</v>
      </c>
      <c r="CV2" s="1539">
        <f>'Soalan 4'!U32</f>
        <v>0</v>
      </c>
      <c r="CW2" s="1539">
        <f>'Soalan 4'!U36</f>
        <v>0</v>
      </c>
      <c r="CX2" s="1539">
        <f>'Soalan 4'!U39</f>
        <v>0</v>
      </c>
      <c r="CY2" s="1539">
        <f>'Soalan 4'!U43</f>
        <v>0</v>
      </c>
      <c r="CZ2" s="1539">
        <f>'Soalan 4'!U45</f>
        <v>0</v>
      </c>
      <c r="DA2" s="1539">
        <f>'Soalan 4'!U48</f>
        <v>0</v>
      </c>
      <c r="DB2" s="1539">
        <f>'Soalan 4'!U51</f>
        <v>0</v>
      </c>
      <c r="DC2" s="1539">
        <f>'Soalan 4'!U54</f>
        <v>0</v>
      </c>
      <c r="DD2" s="1539">
        <f>'Soalan 4'!U57</f>
        <v>0</v>
      </c>
      <c r="DE2" s="1539">
        <f>'Soalan 4'!U60</f>
        <v>0</v>
      </c>
      <c r="DF2" s="1539">
        <f>'Soalan 4'!U62</f>
        <v>0</v>
      </c>
      <c r="DG2" s="1539">
        <f>'Soalan 4'!U64</f>
        <v>0</v>
      </c>
      <c r="DH2" s="1539">
        <f>'Soalan 4'!U66</f>
        <v>0</v>
      </c>
      <c r="DI2" s="1539">
        <f>'Soalan 4'!U68</f>
        <v>0</v>
      </c>
      <c r="DJ2" s="1539">
        <f>'Soalan 4'!U71</f>
        <v>0</v>
      </c>
      <c r="DK2" s="1539">
        <f>'Soalan 4'!AD14</f>
        <v>0</v>
      </c>
      <c r="DL2" s="1539">
        <f>'Soalan 4'!AD18</f>
        <v>0</v>
      </c>
      <c r="DM2" s="1539">
        <f>'Soalan 4'!AD22</f>
        <v>0</v>
      </c>
      <c r="DN2" s="1539">
        <f>'Soalan 4'!AD28</f>
        <v>0</v>
      </c>
      <c r="DO2" s="1539">
        <f>'Soalan 4'!AD32</f>
        <v>0</v>
      </c>
      <c r="DP2" s="1539">
        <f>'Soalan 4'!AD36</f>
        <v>0</v>
      </c>
      <c r="DQ2" s="1539">
        <f>'Soalan 4'!AD39</f>
        <v>0</v>
      </c>
      <c r="DR2" s="1539">
        <f>'Soalan 4'!AD45</f>
        <v>0</v>
      </c>
      <c r="DS2" s="1539">
        <f>'Soalan 4'!AD48</f>
        <v>0</v>
      </c>
      <c r="DT2" s="1539">
        <f>'Soalan 4'!AD51</f>
        <v>0</v>
      </c>
      <c r="DU2" s="1539">
        <f>'Soalan 4'!AD54</f>
        <v>0</v>
      </c>
      <c r="DV2" s="1539">
        <f>'Soalan 4'!AD66</f>
        <v>0</v>
      </c>
      <c r="DW2" s="1539">
        <f>'Soalan 4'!AD68</f>
        <v>0</v>
      </c>
      <c r="DX2" s="1539">
        <f>'Soalan 4'!AD71</f>
        <v>0</v>
      </c>
      <c r="DY2" s="1539">
        <f>'Soalan 4'!AM14</f>
        <v>0</v>
      </c>
      <c r="DZ2" s="1539">
        <f>'Soalan 4'!AM18</f>
        <v>0</v>
      </c>
      <c r="EA2" s="1539">
        <f>'Soalan 4'!AM22</f>
        <v>0</v>
      </c>
      <c r="EB2" s="1539">
        <f>'Soalan 4'!AM25</f>
        <v>0</v>
      </c>
      <c r="EC2" s="1539">
        <f>'Soalan 4'!AM39</f>
        <v>0</v>
      </c>
      <c r="ED2" s="1539">
        <f>'Soalan 4'!AM43</f>
        <v>0</v>
      </c>
      <c r="EE2" s="1539">
        <f>'Soalan 4'!AM45</f>
        <v>0</v>
      </c>
      <c r="EF2" s="1539">
        <f>'Soalan 4'!AM48</f>
        <v>0</v>
      </c>
      <c r="EG2" s="1539">
        <f>'Soalan 4'!AM51</f>
        <v>0</v>
      </c>
      <c r="EH2" s="1539">
        <f>'Soalan 4'!AM54</f>
        <v>0</v>
      </c>
      <c r="EI2" s="1539">
        <f>'Soalan 4'!AM57</f>
        <v>0</v>
      </c>
      <c r="EJ2" s="1539">
        <f>'Soalan 4'!AM60</f>
        <v>0</v>
      </c>
      <c r="EK2" s="1539">
        <f>'Soalan 4'!AM62</f>
        <v>0</v>
      </c>
      <c r="EL2" s="1539">
        <f>'Soalan 4'!AM64</f>
        <v>0</v>
      </c>
      <c r="EM2" s="1539">
        <f>'Soalan 4'!AM66</f>
        <v>0</v>
      </c>
      <c r="EN2" s="1539">
        <f>'Soalan 4'!AM68</f>
        <v>0</v>
      </c>
      <c r="EO2" s="1539">
        <f>'Soalan 4'!AM71</f>
        <v>0</v>
      </c>
      <c r="EP2" s="1539">
        <f>'Soalan 4'!AV11</f>
        <v>0</v>
      </c>
      <c r="EQ2" s="1539">
        <f>'Soalan 4'!AV14</f>
        <v>0</v>
      </c>
      <c r="ER2" s="1539">
        <f>'Soalan 4'!AV18</f>
        <v>0</v>
      </c>
      <c r="ES2" s="1539">
        <f>'Soalan 4'!AV22</f>
        <v>0</v>
      </c>
      <c r="ET2" s="1539">
        <f>'Soalan 4'!AV25</f>
        <v>0</v>
      </c>
      <c r="EU2" s="1539">
        <f>'Soalan 4'!AV28</f>
        <v>0</v>
      </c>
      <c r="EV2" s="1539">
        <f>'Soalan 4'!AV32</f>
        <v>0</v>
      </c>
      <c r="EW2" s="1539">
        <f>'Soalan 4'!AV36</f>
        <v>0</v>
      </c>
      <c r="EX2" s="1539">
        <f>'Soalan 4'!AV39</f>
        <v>0</v>
      </c>
      <c r="EY2" s="1539">
        <f>'Soalan 4'!AV43</f>
        <v>0</v>
      </c>
      <c r="EZ2" s="1539">
        <f>'Soalan 4'!AV45</f>
        <v>0</v>
      </c>
      <c r="FA2" s="1539">
        <f>'Soalan 4'!AV48</f>
        <v>0</v>
      </c>
      <c r="FB2" s="1539">
        <f>'Soalan 4'!AV51</f>
        <v>0</v>
      </c>
      <c r="FC2" s="1539">
        <f>'Soalan 4'!AV54</f>
        <v>0</v>
      </c>
      <c r="FD2" s="1539">
        <f>'Soalan 4'!AV57</f>
        <v>0</v>
      </c>
      <c r="FE2" s="1539">
        <f>'Soalan 4'!AV60</f>
        <v>0</v>
      </c>
      <c r="FF2" s="1539">
        <f>'Soalan 4'!AV62</f>
        <v>0</v>
      </c>
      <c r="FG2" s="1539">
        <f>'Soalan 4'!AV64</f>
        <v>0</v>
      </c>
      <c r="FH2" s="1539">
        <f>'Soalan 4'!AV66</f>
        <v>0</v>
      </c>
      <c r="FI2" s="1539">
        <f>'Soalan 4'!AV68</f>
        <v>0</v>
      </c>
      <c r="FJ2" s="1539">
        <f>'Soalan 4'!AV71</f>
        <v>0</v>
      </c>
      <c r="FK2" s="1539">
        <f>'Soalan 4'!BE11</f>
        <v>0</v>
      </c>
      <c r="FL2" s="1539">
        <f>'Soalan 4'!BE14</f>
        <v>0</v>
      </c>
      <c r="FM2" s="1539">
        <f>'Soalan 4'!BE18</f>
        <v>0</v>
      </c>
      <c r="FN2" s="1539">
        <f>'Soalan 4'!BE22</f>
        <v>0</v>
      </c>
      <c r="FO2" s="1539">
        <f>'Soalan 4'!BE25</f>
        <v>0</v>
      </c>
      <c r="FP2" s="1539">
        <f>'Soalan 4'!BE28</f>
        <v>0</v>
      </c>
      <c r="FQ2" s="1539">
        <f>'Soalan 4'!BE32</f>
        <v>0</v>
      </c>
      <c r="FR2" s="1539">
        <f>'Soalan 4'!BE36</f>
        <v>0</v>
      </c>
      <c r="FS2" s="1539">
        <f>'Soalan 4'!BE39</f>
        <v>0</v>
      </c>
      <c r="FT2" s="1539">
        <f>'Soalan 4'!BE43</f>
        <v>0</v>
      </c>
      <c r="FU2" s="1539">
        <f>'Soalan 4'!BE45</f>
        <v>0</v>
      </c>
      <c r="FV2" s="1539">
        <f>'Soalan 4'!BE48</f>
        <v>0</v>
      </c>
      <c r="FW2" s="1539">
        <f>'Soalan 4'!BE51</f>
        <v>0</v>
      </c>
      <c r="FX2" s="1539">
        <f>'Soalan 4'!BE54</f>
        <v>0</v>
      </c>
      <c r="FY2" s="1539">
        <f>'Soalan 4'!BE57</f>
        <v>0</v>
      </c>
      <c r="FZ2" s="1539">
        <f>'Soalan 4'!BE60</f>
        <v>0</v>
      </c>
      <c r="GA2" s="1539">
        <f>'Soalan 4'!BE64</f>
        <v>0</v>
      </c>
      <c r="GB2" s="1539">
        <f>'Soalan 4'!BE66</f>
        <v>0</v>
      </c>
      <c r="GC2" s="1539">
        <f>'Soalan 4'!BE68</f>
        <v>0</v>
      </c>
      <c r="GD2" s="1539">
        <f>'Soalan 4'!BE71</f>
        <v>0</v>
      </c>
      <c r="GE2" s="1539">
        <f>'Soalan 4'!BN11</f>
        <v>0</v>
      </c>
      <c r="GF2" s="1539">
        <f>'Soalan 4'!BN14</f>
        <v>0</v>
      </c>
      <c r="GG2" s="1539">
        <f>'Soalan 4'!BN18</f>
        <v>0</v>
      </c>
      <c r="GH2" s="1539">
        <f>'Soalan 4'!BN22</f>
        <v>0</v>
      </c>
      <c r="GI2" s="1539">
        <f>'Soalan 4'!BN25</f>
        <v>0</v>
      </c>
      <c r="GJ2" s="1539">
        <f>'Soalan 4'!BN28</f>
        <v>0</v>
      </c>
      <c r="GK2" s="1539">
        <f>'Soalan 4'!BN32</f>
        <v>0</v>
      </c>
      <c r="GL2" s="1539">
        <f>'Soalan 4'!BN36</f>
        <v>0</v>
      </c>
      <c r="GM2" s="1539">
        <f>'Soalan 4'!BN39</f>
        <v>0</v>
      </c>
      <c r="GN2" s="1539">
        <f>'Soalan 4'!BN43</f>
        <v>0</v>
      </c>
      <c r="GO2" s="1539">
        <f>'Soalan 4'!BN45</f>
        <v>0</v>
      </c>
      <c r="GP2" s="1539">
        <f>'Soalan 4'!BN48</f>
        <v>0</v>
      </c>
      <c r="GQ2" s="1539">
        <f>'Soalan 4'!BN51</f>
        <v>0</v>
      </c>
      <c r="GR2" s="1539">
        <f>'Soalan 4'!BN54</f>
        <v>0</v>
      </c>
      <c r="GS2" s="1539">
        <f>'Soalan 4'!BN57</f>
        <v>0</v>
      </c>
      <c r="GT2" s="1539">
        <f>'Soalan 4'!BN60</f>
        <v>0</v>
      </c>
      <c r="GU2" s="1539">
        <f>'Soalan 4'!BN64</f>
        <v>0</v>
      </c>
      <c r="GV2" s="1539">
        <f>'Soalan 4'!BN66</f>
        <v>0</v>
      </c>
      <c r="GW2" s="1539">
        <f>'Soalan 4'!BN68</f>
        <v>0</v>
      </c>
      <c r="GX2" s="1539">
        <f>'Soalan 4'!BV11</f>
        <v>0</v>
      </c>
      <c r="GY2" s="1539" t="e">
        <f>'Soalan 4'!#REF!</f>
        <v>#REF!</v>
      </c>
      <c r="GZ2" s="1539">
        <f>'Soalan 4'!BV18</f>
        <v>0</v>
      </c>
      <c r="HA2" s="1539">
        <f>'Soalan 4'!BV22</f>
        <v>0</v>
      </c>
      <c r="HB2" s="1539">
        <f>'Soalan 4'!BV25</f>
        <v>0</v>
      </c>
      <c r="HC2" s="1539">
        <f>'Soalan 4'!BV28</f>
        <v>0</v>
      </c>
      <c r="HD2" s="1539">
        <f>'Soalan 4'!BV32</f>
        <v>0</v>
      </c>
      <c r="HE2" s="1539">
        <f>'Soalan 4'!BV36</f>
        <v>0</v>
      </c>
      <c r="HF2" s="1539">
        <f>'Soalan 4'!BV39</f>
        <v>0</v>
      </c>
      <c r="HG2" s="1539">
        <f>'Soalan 4'!BV43</f>
        <v>0</v>
      </c>
      <c r="HH2" s="1539">
        <f>'Soalan 4'!BV45</f>
        <v>0</v>
      </c>
      <c r="HI2" s="1539">
        <f>'Soalan 4'!BV48</f>
        <v>0</v>
      </c>
      <c r="HJ2" s="1539">
        <f>'Soalan 4'!BV51</f>
        <v>0</v>
      </c>
      <c r="HK2" s="1539">
        <f>'Soalan 4'!BV54</f>
        <v>0</v>
      </c>
      <c r="HL2" s="1539">
        <f>'Soalan 4'!BV57</f>
        <v>0</v>
      </c>
      <c r="HM2" s="1539">
        <f>'Soalan 4'!BV60</f>
        <v>0</v>
      </c>
      <c r="HN2" s="1539">
        <f>'Soalan 4'!BV62</f>
        <v>0</v>
      </c>
      <c r="HO2" s="1539">
        <f>'Soalan 4'!BV64</f>
        <v>0</v>
      </c>
      <c r="HP2" s="1539">
        <f>'Soalan 4'!BV66</f>
        <v>0</v>
      </c>
      <c r="HQ2" s="1539">
        <f>'Soalan 4'!BV68</f>
        <v>0</v>
      </c>
      <c r="HR2" s="1539">
        <f>'Soalan 5A'!K17</f>
        <v>0</v>
      </c>
      <c r="HS2" s="1539">
        <f>'Soalan 5A'!K21</f>
        <v>0</v>
      </c>
      <c r="HT2" s="1539">
        <f>'Soalan 5A'!K25</f>
        <v>0</v>
      </c>
      <c r="HU2" s="1539">
        <f>'Soalan 5A'!K30</f>
        <v>0</v>
      </c>
      <c r="HV2" s="1539">
        <f>'Soalan 5A'!K34</f>
        <v>0</v>
      </c>
      <c r="HW2" s="1539">
        <f>'Soalan 5A'!K38</f>
        <v>0</v>
      </c>
      <c r="HX2" s="1539">
        <f>'Soalan 5A'!K42</f>
        <v>0</v>
      </c>
      <c r="HY2" s="1539">
        <f>'Soalan 5A'!K46</f>
        <v>0</v>
      </c>
      <c r="HZ2" s="1539">
        <f>'Soalan 5A'!K50</f>
        <v>0</v>
      </c>
      <c r="IA2" s="1539">
        <f>'Soalan 5A'!K54</f>
        <v>0</v>
      </c>
      <c r="IB2" s="1539">
        <f>'Soalan 5A'!K58</f>
        <v>0</v>
      </c>
      <c r="IC2" s="1539">
        <f>'Soalan 5A'!K62</f>
        <v>0</v>
      </c>
      <c r="ID2" s="1539">
        <f>'Soalan 5A'!K66</f>
        <v>0</v>
      </c>
      <c r="IE2" s="1539">
        <f>'Soalan 5A'!K69</f>
        <v>0</v>
      </c>
      <c r="IF2" s="1539">
        <f>'Soalan 5A'!K72</f>
        <v>0</v>
      </c>
      <c r="IG2" s="1539">
        <f>'Soalan 5A'!K75</f>
        <v>0</v>
      </c>
      <c r="IH2" s="1539">
        <f>'Soalan 5A'!K78</f>
        <v>0</v>
      </c>
      <c r="II2" s="1539">
        <f>'Soalan 5A'!O17</f>
        <v>0</v>
      </c>
      <c r="IJ2" s="1539">
        <f>'Soalan 5A'!O21</f>
        <v>0</v>
      </c>
      <c r="IK2" s="1539">
        <f>'Soalan 5A'!O25</f>
        <v>0</v>
      </c>
      <c r="IL2" s="1539">
        <f>'Soalan 5A'!O30</f>
        <v>0</v>
      </c>
      <c r="IM2" s="1539">
        <f>'Soalan 5A'!O34</f>
        <v>0</v>
      </c>
      <c r="IN2" s="1539">
        <f>'Soalan 5A'!O38</f>
        <v>0</v>
      </c>
      <c r="IO2" s="1539">
        <f>'Soalan 5A'!O42</f>
        <v>0</v>
      </c>
      <c r="IP2" s="1539">
        <f>'Soalan 5A'!O46</f>
        <v>0</v>
      </c>
      <c r="IQ2" s="1539">
        <f>'Soalan 5A'!O50</f>
        <v>0</v>
      </c>
      <c r="IR2" s="1539">
        <f>'Soalan 5A'!O54</f>
        <v>0</v>
      </c>
      <c r="IS2" s="1539">
        <f>'Soalan 5A'!O58</f>
        <v>0</v>
      </c>
      <c r="IT2" s="1539">
        <f>'Soalan 5A'!O62</f>
        <v>0</v>
      </c>
      <c r="IU2" s="1539">
        <f>'Soalan 5A'!O66</f>
        <v>0</v>
      </c>
      <c r="IV2" s="1539">
        <f>'Soalan 5A'!O69</f>
        <v>0</v>
      </c>
      <c r="IW2" s="1539">
        <f>'Soalan 5A'!O72</f>
        <v>0</v>
      </c>
      <c r="IX2" s="1539">
        <f>'Soalan 5A'!O75</f>
        <v>0</v>
      </c>
      <c r="IY2" s="1539">
        <f>'Soalan 5A'!O78</f>
        <v>0</v>
      </c>
      <c r="IZ2" s="1539">
        <f>'Soalan 5A'!S17</f>
        <v>0</v>
      </c>
      <c r="JA2" s="1539">
        <f>'Soalan 5A'!S21</f>
        <v>0</v>
      </c>
      <c r="JB2" s="1539">
        <f>'Soalan 5A'!S25</f>
        <v>0</v>
      </c>
      <c r="JC2" s="1539">
        <f>'Soalan 5A'!S30</f>
        <v>0</v>
      </c>
      <c r="JD2" s="1539">
        <f>'Soalan 5A'!S34</f>
        <v>0</v>
      </c>
      <c r="JE2" s="1539">
        <f>'Soalan 5A'!S38</f>
        <v>0</v>
      </c>
      <c r="JF2" s="1539">
        <f>'Soalan 5A'!S42</f>
        <v>0</v>
      </c>
      <c r="JG2" s="1539">
        <f>'Soalan 5A'!S46</f>
        <v>0</v>
      </c>
      <c r="JH2" s="1539">
        <f>'Soalan 5A'!S50</f>
        <v>0</v>
      </c>
      <c r="JI2" s="1539">
        <f>'Soalan 5A'!S54</f>
        <v>0</v>
      </c>
      <c r="JJ2" s="1539">
        <f>'Soalan 5A'!S58</f>
        <v>0</v>
      </c>
      <c r="JK2" s="1539">
        <f>'Soalan 5A'!S62</f>
        <v>0</v>
      </c>
      <c r="JL2" s="1539">
        <f>'Soalan 5A'!S66</f>
        <v>0</v>
      </c>
      <c r="JM2" s="1539">
        <f>'Soalan 5A'!S69</f>
        <v>0</v>
      </c>
      <c r="JN2" s="1539">
        <f>'Soalan 5A'!S72</f>
        <v>0</v>
      </c>
      <c r="JO2" s="1539">
        <f>'Soalan 5A'!S75</f>
        <v>0</v>
      </c>
      <c r="JP2" s="1539">
        <f>'Soalan 5A'!S78</f>
        <v>0</v>
      </c>
      <c r="JQ2" s="1539">
        <f>'Soalan 5A'!W25</f>
        <v>0</v>
      </c>
      <c r="JR2" s="1539">
        <f>'Soalan 5A'!W30</f>
        <v>0</v>
      </c>
      <c r="JS2" s="1539">
        <f>'Soalan 5A'!W34</f>
        <v>0</v>
      </c>
      <c r="JT2" s="1539">
        <f>'Soalan 5A'!W38</f>
        <v>0</v>
      </c>
      <c r="JU2" s="1539">
        <f>'Soalan 5A'!W42</f>
        <v>0</v>
      </c>
      <c r="JV2" s="1539">
        <f>'Soalan 5A'!W46</f>
        <v>0</v>
      </c>
      <c r="JW2" s="1539">
        <f>'Soalan 5A'!W50</f>
        <v>0</v>
      </c>
      <c r="JX2" s="1539">
        <f>'Soalan 5A'!W54</f>
        <v>0</v>
      </c>
      <c r="JY2" s="1539">
        <f>'Soalan 5A'!W58</f>
        <v>0</v>
      </c>
      <c r="JZ2" s="1539">
        <f>'Soalan 5A'!W62</f>
        <v>0</v>
      </c>
      <c r="KA2" s="1539">
        <f>'Soalan 5A'!W66</f>
        <v>0</v>
      </c>
      <c r="KB2" s="1539">
        <f>'Soalan 5A'!W69</f>
        <v>0</v>
      </c>
      <c r="KC2" s="1539">
        <f>'Soalan 5A'!W72</f>
        <v>0</v>
      </c>
      <c r="KD2" s="1539">
        <f>'Soalan 5A'!W75</f>
        <v>0</v>
      </c>
      <c r="KE2" s="1539">
        <f>'Soalan 5A'!W78</f>
        <v>0</v>
      </c>
      <c r="KF2" s="1539">
        <f>'Soalan 5A'!AA25</f>
        <v>0</v>
      </c>
      <c r="KG2" s="1539">
        <f>'Soalan 5A'!AA30</f>
        <v>0</v>
      </c>
      <c r="KH2" s="1539">
        <f>'Soalan 5A'!AA34</f>
        <v>0</v>
      </c>
      <c r="KI2" s="1539">
        <f>'Soalan 5A'!AA38</f>
        <v>0</v>
      </c>
      <c r="KJ2" s="1539">
        <f>'Soalan 5A'!AA42</f>
        <v>0</v>
      </c>
      <c r="KK2" s="1539">
        <f>'Soalan 5A'!AA46</f>
        <v>0</v>
      </c>
      <c r="KL2" s="1539">
        <f>'Soalan 5A'!AA50</f>
        <v>0</v>
      </c>
      <c r="KM2" s="1539">
        <f>'Soalan 5A'!AA54</f>
        <v>0</v>
      </c>
      <c r="KN2" s="1539">
        <f>'Soalan 5A'!AA58</f>
        <v>0</v>
      </c>
      <c r="KO2" s="1539">
        <f>'Soalan 5A'!AA62</f>
        <v>0</v>
      </c>
      <c r="KP2" s="1539">
        <f>'Soalan 5A'!AA66</f>
        <v>0</v>
      </c>
      <c r="KQ2" s="1539">
        <f>'Soalan 5A'!AA69</f>
        <v>0</v>
      </c>
      <c r="KR2" s="1539">
        <f>'Soalan 5A'!AA72</f>
        <v>0</v>
      </c>
      <c r="KS2" s="1539">
        <f>'Soalan 5A'!AA75</f>
        <v>0</v>
      </c>
      <c r="KT2" s="1539">
        <f>'Soalan 5A'!AA78</f>
        <v>0</v>
      </c>
      <c r="KU2" s="1539">
        <f>'Soalan 5A'!AE25</f>
        <v>0</v>
      </c>
      <c r="KV2" s="1539">
        <f>'Soalan 5A'!AE30</f>
        <v>0</v>
      </c>
      <c r="KW2" s="1539">
        <f>'Soalan 5A'!AE34</f>
        <v>0</v>
      </c>
      <c r="KX2" s="1539">
        <f>'Soalan 5A'!AE38</f>
        <v>0</v>
      </c>
      <c r="KY2" s="1539">
        <f>'Soalan 5A'!AE42</f>
        <v>0</v>
      </c>
      <c r="KZ2" s="1539">
        <f>'Soalan 5A'!AE46</f>
        <v>0</v>
      </c>
      <c r="LA2" s="1539">
        <f>'Soalan 5A'!AE50</f>
        <v>0</v>
      </c>
      <c r="LB2" s="1539">
        <f>'Soalan 5A'!AE54</f>
        <v>0</v>
      </c>
      <c r="LC2" s="1539">
        <f>'Soalan 5A'!AE58</f>
        <v>0</v>
      </c>
      <c r="LD2" s="1539">
        <f>'Soalan 5A'!AE62</f>
        <v>0</v>
      </c>
      <c r="LE2" s="1539">
        <f>'Soalan 5A'!AE66</f>
        <v>0</v>
      </c>
      <c r="LF2" s="1539">
        <f>'Soalan 5A'!AE69</f>
        <v>0</v>
      </c>
      <c r="LG2" s="1539">
        <f>'Soalan 5A'!AE72</f>
        <v>0</v>
      </c>
      <c r="LH2" s="1539">
        <f>'Soalan 5A'!AE75</f>
        <v>0</v>
      </c>
      <c r="LI2" s="1539">
        <f>'Soalan 5A'!AE78</f>
        <v>0</v>
      </c>
      <c r="LJ2" s="1539">
        <f>'Soalan 5B'!K17</f>
        <v>0</v>
      </c>
      <c r="LK2" s="1539">
        <f>'Soalan 5B'!K21</f>
        <v>0</v>
      </c>
      <c r="LL2" s="1539">
        <f>'Soalan 5B'!K25</f>
        <v>0</v>
      </c>
      <c r="LM2" s="1539">
        <f>'Soalan 5B'!K30</f>
        <v>0</v>
      </c>
      <c r="LN2" s="1539">
        <f>'Soalan 5B'!K34</f>
        <v>0</v>
      </c>
      <c r="LO2" s="1539">
        <f>'Soalan 5B'!K38</f>
        <v>0</v>
      </c>
      <c r="LP2" s="1539">
        <f>'Soalan 5B'!K42</f>
        <v>0</v>
      </c>
      <c r="LQ2" s="1539">
        <f>'Soalan 5B'!K46</f>
        <v>0</v>
      </c>
      <c r="LR2" s="1539">
        <f>'Soalan 5B'!K50</f>
        <v>0</v>
      </c>
      <c r="LS2" s="1539">
        <f>'Soalan 5B'!K54</f>
        <v>0</v>
      </c>
      <c r="LT2" s="1539">
        <f>'Soalan 5B'!K58</f>
        <v>0</v>
      </c>
      <c r="LU2" s="1539">
        <f>'Soalan 5B'!K62</f>
        <v>0</v>
      </c>
      <c r="LV2" s="1539">
        <f>'Soalan 5B'!K66</f>
        <v>0</v>
      </c>
      <c r="LW2" s="1539">
        <f>'Soalan 5B'!K69</f>
        <v>0</v>
      </c>
      <c r="LX2" s="1539">
        <f>'Soalan 5B'!K72</f>
        <v>0</v>
      </c>
      <c r="LY2" s="1539">
        <f>'Soalan 5B'!K75</f>
        <v>0</v>
      </c>
      <c r="LZ2" s="1539">
        <f>'Soalan 5B'!K78</f>
        <v>0</v>
      </c>
      <c r="MA2" s="1539">
        <f>'Soalan 5B'!O17</f>
        <v>0</v>
      </c>
      <c r="MB2" s="1539">
        <f>'Soalan 5B'!O21</f>
        <v>0</v>
      </c>
      <c r="MC2" s="1539">
        <f>'Soalan 5B'!O25</f>
        <v>0</v>
      </c>
      <c r="MD2" s="1539">
        <f>'Soalan 5B'!O30</f>
        <v>0</v>
      </c>
      <c r="ME2" s="1539">
        <f>'Soalan 5B'!O34</f>
        <v>0</v>
      </c>
      <c r="MF2" s="1539">
        <f>'Soalan 5B'!O38</f>
        <v>0</v>
      </c>
      <c r="MG2" s="1539">
        <f>'Soalan 5B'!O42</f>
        <v>0</v>
      </c>
      <c r="MH2" s="1539">
        <f>'Soalan 5B'!O46</f>
        <v>0</v>
      </c>
      <c r="MI2" s="1539">
        <f>'Soalan 5B'!O50</f>
        <v>0</v>
      </c>
      <c r="MJ2" s="1539">
        <f>'Soalan 5B'!O54</f>
        <v>0</v>
      </c>
      <c r="MK2" s="1539">
        <f>'Soalan 5B'!O58</f>
        <v>0</v>
      </c>
      <c r="ML2" s="1539">
        <f>'Soalan 5B'!O62</f>
        <v>0</v>
      </c>
      <c r="MM2" s="1539">
        <f>'Soalan 5B'!O66</f>
        <v>0</v>
      </c>
      <c r="MN2" s="1539">
        <f>'Soalan 5B'!O69</f>
        <v>0</v>
      </c>
      <c r="MO2" s="1539">
        <f>'Soalan 5B'!O72</f>
        <v>0</v>
      </c>
      <c r="MP2" s="1539">
        <f>'Soalan 5B'!O75</f>
        <v>0</v>
      </c>
      <c r="MQ2" s="1539">
        <f>'Soalan 5B'!O78</f>
        <v>0</v>
      </c>
      <c r="MR2" s="1539">
        <f>'Soalan 5B'!S17</f>
        <v>0</v>
      </c>
      <c r="MS2" s="1539">
        <f>'Soalan 5B'!S21</f>
        <v>0</v>
      </c>
      <c r="MT2" s="1539">
        <f>'Soalan 5B'!S25</f>
        <v>0</v>
      </c>
      <c r="MU2" s="1539">
        <f>'Soalan 5B'!S30</f>
        <v>0</v>
      </c>
      <c r="MV2" s="1539">
        <f>'Soalan 5B'!S34</f>
        <v>0</v>
      </c>
      <c r="MW2" s="1539">
        <f>'Soalan 5B'!S38</f>
        <v>0</v>
      </c>
      <c r="MX2" s="1539">
        <f>'Soalan 5B'!S42</f>
        <v>0</v>
      </c>
      <c r="MY2" s="1539">
        <f>'Soalan 5B'!S46</f>
        <v>0</v>
      </c>
      <c r="MZ2" s="1539">
        <f>'Soalan 5B'!S50</f>
        <v>0</v>
      </c>
      <c r="NA2" s="1539">
        <f>'Soalan 5B'!S54</f>
        <v>0</v>
      </c>
      <c r="NB2" s="1539">
        <f>'Soalan 5B'!S58</f>
        <v>0</v>
      </c>
      <c r="NC2" s="1539">
        <f>'Soalan 5B'!S62</f>
        <v>0</v>
      </c>
      <c r="ND2" s="1539">
        <f>'Soalan 5B'!S66</f>
        <v>0</v>
      </c>
      <c r="NE2" s="1539">
        <f>'Soalan 5B'!S69</f>
        <v>0</v>
      </c>
      <c r="NF2" s="1539">
        <f>'Soalan 5B'!S72</f>
        <v>0</v>
      </c>
      <c r="NG2" s="1539">
        <f>'Soalan 5B'!S75</f>
        <v>0</v>
      </c>
      <c r="NH2" s="1539">
        <f>'Soalan 5B'!S78</f>
        <v>0</v>
      </c>
      <c r="NI2" s="1539">
        <f>'Soalan 5B'!W25</f>
        <v>0</v>
      </c>
      <c r="NJ2" s="1539">
        <f>'Soalan 5B'!W30</f>
        <v>0</v>
      </c>
      <c r="NK2" s="1539">
        <f>'Soalan 5B'!W34</f>
        <v>0</v>
      </c>
      <c r="NL2" s="1539">
        <f>'Soalan 5B'!W38</f>
        <v>0</v>
      </c>
      <c r="NM2" s="1539">
        <f>'Soalan 5B'!W42</f>
        <v>0</v>
      </c>
      <c r="NN2" s="1539">
        <f>'Soalan 5B'!W46</f>
        <v>0</v>
      </c>
      <c r="NO2" s="1539">
        <f>'Soalan 5B'!W50</f>
        <v>0</v>
      </c>
      <c r="NP2" s="1539">
        <f>'Soalan 5B'!W54</f>
        <v>0</v>
      </c>
      <c r="NQ2" s="1539">
        <f>'Soalan 5B'!W58</f>
        <v>0</v>
      </c>
      <c r="NR2" s="1539">
        <f>'Soalan 5B'!W62</f>
        <v>0</v>
      </c>
      <c r="NS2" s="1539">
        <f>'Soalan 5B'!W66</f>
        <v>0</v>
      </c>
      <c r="NT2" s="1539">
        <f>'Soalan 5B'!W69</f>
        <v>0</v>
      </c>
      <c r="NU2" s="1539">
        <f>'Soalan 5B'!W72</f>
        <v>0</v>
      </c>
      <c r="NV2" s="1539">
        <f>'Soalan 5B'!W75</f>
        <v>0</v>
      </c>
      <c r="NW2" s="1539">
        <f>'Soalan 5B'!W78</f>
        <v>0</v>
      </c>
      <c r="NX2" s="1539">
        <f>'Soalan 5B'!AA25</f>
        <v>0</v>
      </c>
      <c r="NY2" s="1539">
        <f>'Soalan 5B'!AA30</f>
        <v>0</v>
      </c>
      <c r="NZ2" s="1539">
        <f>'Soalan 5B'!AA34</f>
        <v>0</v>
      </c>
      <c r="OA2" s="1539">
        <f>'Soalan 5B'!AA38</f>
        <v>0</v>
      </c>
      <c r="OB2" s="1539">
        <f>'Soalan 5B'!AA42</f>
        <v>0</v>
      </c>
      <c r="OC2" s="1539">
        <f>'Soalan 5B'!AA46</f>
        <v>0</v>
      </c>
      <c r="OD2" s="1539">
        <f>'Soalan 5B'!AA50</f>
        <v>0</v>
      </c>
      <c r="OE2" s="1539">
        <f>'Soalan 5B'!AA54</f>
        <v>0</v>
      </c>
      <c r="OF2" s="1539">
        <f>'Soalan 5B'!AA58</f>
        <v>0</v>
      </c>
      <c r="OG2" s="1539">
        <f>'Soalan 5B'!AA62</f>
        <v>0</v>
      </c>
      <c r="OH2" s="1539">
        <f>'Soalan 5B'!AA66</f>
        <v>0</v>
      </c>
      <c r="OI2" s="1539">
        <f>'Soalan 5B'!AA69</f>
        <v>0</v>
      </c>
      <c r="OJ2" s="1539">
        <f>'Soalan 5B'!AA72</f>
        <v>0</v>
      </c>
      <c r="OK2" s="1539">
        <f>'Soalan 5B'!AA75</f>
        <v>0</v>
      </c>
      <c r="OL2" s="1539">
        <f>'Soalan 5B'!AA78</f>
        <v>0</v>
      </c>
      <c r="OM2" s="1539">
        <f>'Soalan 5B'!AE25</f>
        <v>0</v>
      </c>
      <c r="ON2" s="1539">
        <f>'Soalan 5B'!AE30</f>
        <v>0</v>
      </c>
      <c r="OO2" s="1539">
        <f>'Soalan 5B'!AE34</f>
        <v>0</v>
      </c>
      <c r="OP2" s="1539">
        <f>'Soalan 5B'!AE38</f>
        <v>0</v>
      </c>
      <c r="OQ2" s="1539">
        <f>'Soalan 5B'!AE42</f>
        <v>0</v>
      </c>
      <c r="OR2" s="1539">
        <f>'Soalan 5B'!AE46</f>
        <v>0</v>
      </c>
      <c r="OS2" s="1539">
        <f>'Soalan 5B'!AE50</f>
        <v>0</v>
      </c>
      <c r="OT2" s="1539">
        <f>'Soalan 5B'!AE54</f>
        <v>0</v>
      </c>
      <c r="OU2" s="1539">
        <f>'Soalan 5B'!AE58</f>
        <v>0</v>
      </c>
      <c r="OV2" s="1539">
        <f>'Soalan 5B'!AE62</f>
        <v>0</v>
      </c>
      <c r="OW2" s="1539">
        <f>'Soalan 5B'!AE66</f>
        <v>0</v>
      </c>
      <c r="OX2" s="1539">
        <f>'Soalan 5B'!AE69</f>
        <v>0</v>
      </c>
      <c r="OY2" s="1539">
        <f>'Soalan 5B'!AE72</f>
        <v>0</v>
      </c>
      <c r="OZ2" s="1539">
        <f>'Soalan 5B'!AE75</f>
        <v>0</v>
      </c>
      <c r="PA2" s="1539">
        <f>'Soalan 5B'!AE78</f>
        <v>0</v>
      </c>
      <c r="PB2">
        <f>'Soalan 6'!V12</f>
        <v>0</v>
      </c>
      <c r="PC2">
        <f>'Soalan 6'!V18</f>
        <v>0</v>
      </c>
      <c r="PD2">
        <f>'Soalan 6'!V22</f>
        <v>0</v>
      </c>
      <c r="PE2">
        <f>'Soalan 6'!V28</f>
        <v>0</v>
      </c>
      <c r="PF2">
        <f>'Soalan 6'!V32</f>
        <v>0</v>
      </c>
      <c r="PG2">
        <f>'Soalan 6'!V36</f>
        <v>0</v>
      </c>
      <c r="PH2">
        <f>'Soalan 6'!V42</f>
        <v>0</v>
      </c>
      <c r="PI2" t="e">
        <f>'Soalan 6'!#REF!</f>
        <v>#REF!</v>
      </c>
      <c r="PJ2" t="e">
        <f>'Soalan 6'!#REF!</f>
        <v>#REF!</v>
      </c>
      <c r="PK2">
        <f>'Soalan 6'!V50</f>
        <v>0</v>
      </c>
      <c r="PL2">
        <f>'Soalan 6'!V54</f>
        <v>0</v>
      </c>
      <c r="PM2">
        <f>'Soalan 6'!V58</f>
        <v>0</v>
      </c>
      <c r="PN2" s="1540">
        <f>'Soalan 6'!V62</f>
        <v>0</v>
      </c>
      <c r="PO2">
        <f>'Soalan 6'!AE12</f>
        <v>0</v>
      </c>
      <c r="PP2">
        <f>'Soalan 6'!AE18</f>
        <v>0</v>
      </c>
      <c r="PQ2">
        <f>'Soalan 6'!AE22</f>
        <v>0</v>
      </c>
      <c r="PR2">
        <f>'Soalan 6'!AE28</f>
        <v>0</v>
      </c>
      <c r="PS2">
        <f>'Soalan 6'!AE32</f>
        <v>0</v>
      </c>
      <c r="PT2">
        <f>'Soalan 6'!AE36</f>
        <v>0</v>
      </c>
      <c r="PU2">
        <f>'Soalan 6'!AE42</f>
        <v>0</v>
      </c>
      <c r="PV2" t="e">
        <f>'Soalan 6'!#REF!</f>
        <v>#REF!</v>
      </c>
      <c r="PW2" t="e">
        <f>'Soalan 6'!#REF!</f>
        <v>#REF!</v>
      </c>
      <c r="PX2">
        <f>'Soalan 6'!AE50</f>
        <v>0</v>
      </c>
      <c r="PY2">
        <f>'Soalan 6'!AE54</f>
        <v>0</v>
      </c>
      <c r="PZ2">
        <f>'Soalan 6'!AE58</f>
        <v>0</v>
      </c>
      <c r="QA2" s="1540">
        <f>'Soalan 6'!AE62</f>
        <v>0</v>
      </c>
      <c r="QB2">
        <f>'Soalan 7'!J17</f>
        <v>0</v>
      </c>
      <c r="QC2">
        <f>'Soalan 7'!K25</f>
        <v>0</v>
      </c>
      <c r="QD2">
        <f>'Soalan 7'!L30</f>
        <v>0</v>
      </c>
      <c r="QE2">
        <f>'Soalan 7'!I35</f>
        <v>0</v>
      </c>
      <c r="QF2">
        <f>'Soalan 7'!AA35</f>
        <v>0</v>
      </c>
      <c r="QG2">
        <f>'Soalan 7'!AA45</f>
        <v>0</v>
      </c>
      <c r="QH2" t="e">
        <f>'Soalan 7'!#REF!</f>
        <v>#REF!</v>
      </c>
      <c r="QI2">
        <f>'Soalan 7'!U54</f>
        <v>0</v>
      </c>
      <c r="QJ2" s="1539">
        <f>'Soalan 8'!Q14</f>
        <v>0</v>
      </c>
      <c r="QK2" s="1539">
        <f>'Soalan 8'!Q18</f>
        <v>0</v>
      </c>
      <c r="QL2" s="1539">
        <f>'Soalan 8'!Q23</f>
        <v>0</v>
      </c>
      <c r="QM2" s="1539">
        <f>'Soalan 8'!Q28</f>
        <v>0</v>
      </c>
      <c r="QN2" s="1539">
        <f>'Soalan 8'!Q32</f>
        <v>0</v>
      </c>
      <c r="QO2" s="1539">
        <f>'Soalan 8'!Q43</f>
        <v>0</v>
      </c>
      <c r="QP2" s="1539">
        <f>'Soalan 8'!Q46</f>
        <v>0</v>
      </c>
      <c r="QQ2" s="1539">
        <f>'Soalan 8'!Q50</f>
        <v>0</v>
      </c>
      <c r="QR2" s="1539">
        <f>'Soalan 8'!Q55</f>
        <v>0</v>
      </c>
      <c r="QS2" s="1539">
        <f>'Soalan 8'!Q60</f>
        <v>0</v>
      </c>
      <c r="QT2" s="1539">
        <f>'Soalan 8'!Q66</f>
        <v>0</v>
      </c>
      <c r="QU2" s="1539">
        <f>'Soalan 8'!Q76</f>
        <v>0</v>
      </c>
      <c r="QV2" s="1539">
        <f>'Soalan 8'!Q80</f>
        <v>0</v>
      </c>
      <c r="QW2" s="1539">
        <f>'Soalan 8'!Q97</f>
        <v>0</v>
      </c>
      <c r="QX2" s="1539">
        <f>'Soalan 8'!Q102</f>
        <v>0</v>
      </c>
      <c r="QY2" s="1539">
        <f>'Soalan 8'!Q108</f>
        <v>0</v>
      </c>
      <c r="QZ2" s="1539">
        <f>'Soalan 8'!Q118</f>
        <v>0</v>
      </c>
      <c r="RA2" s="1539">
        <f>'Soalan 8'!Q122</f>
        <v>0</v>
      </c>
      <c r="RB2" s="1539">
        <f>'Soalan 8'!Q126</f>
        <v>0</v>
      </c>
      <c r="RC2" s="1539">
        <f>'Soalan 8'!Q131</f>
        <v>0</v>
      </c>
      <c r="RD2" s="1539">
        <f>'Soalan 8'!Q135</f>
        <v>0</v>
      </c>
      <c r="RE2" s="1539">
        <f>'Soalan 8'!Q144</f>
        <v>0</v>
      </c>
      <c r="RF2" s="1539">
        <f>'Soalan 8'!Q149</f>
        <v>0</v>
      </c>
      <c r="RG2" s="1539">
        <f>'Soalan 8'!Q155</f>
        <v>0</v>
      </c>
      <c r="RH2" s="1539">
        <f>'Soalan 8'!Q160</f>
        <v>0</v>
      </c>
      <c r="RI2" s="1539">
        <f>'Soalan 8'!Q164</f>
        <v>0</v>
      </c>
      <c r="RJ2" s="1539">
        <f>'Soalan 8'!Q179</f>
        <v>0</v>
      </c>
      <c r="RK2" s="1539">
        <f>'Soalan 8'!Q182</f>
        <v>0</v>
      </c>
      <c r="RL2" s="1539">
        <f>'Soalan 8'!Q185</f>
        <v>0</v>
      </c>
      <c r="RM2" s="1539">
        <f>'Soalan 8'!Q188</f>
        <v>0</v>
      </c>
      <c r="RN2" s="1539">
        <f>'Soalan 8'!Q191</f>
        <v>0</v>
      </c>
      <c r="RO2" s="1539">
        <f>'Soalan 8'!Q194</f>
        <v>0</v>
      </c>
      <c r="RP2" s="1539">
        <f>'Soalan 8'!Q202</f>
        <v>0</v>
      </c>
      <c r="RQ2" s="1539">
        <f>'Soalan 8'!Q206</f>
        <v>0</v>
      </c>
      <c r="RR2" s="1539">
        <f>'Soalan 8'!Q213</f>
        <v>0</v>
      </c>
      <c r="RS2" s="1539">
        <f>'Soalan 8'!Q216</f>
        <v>0</v>
      </c>
      <c r="RT2" s="1539">
        <f>'Soalan 8'!Q219</f>
        <v>0</v>
      </c>
      <c r="RU2" s="1539">
        <f>'Soalan 8'!Q222</f>
        <v>0</v>
      </c>
      <c r="RV2" s="1539">
        <f>'Soalan 8'!Q225</f>
        <v>0</v>
      </c>
      <c r="RW2" s="1539">
        <f>'Soalan 8'!Q228</f>
        <v>0</v>
      </c>
      <c r="RX2" s="1539">
        <f>'Soalan 8'!Q231</f>
        <v>0</v>
      </c>
      <c r="RY2" s="1539">
        <f>'Soalan 8'!Q234</f>
        <v>0</v>
      </c>
      <c r="RZ2" s="1539" t="e">
        <f>'Soalan 8'!#REF!</f>
        <v>#REF!</v>
      </c>
      <c r="SA2" s="1539">
        <f>'Soalan 8'!Q238</f>
        <v>0</v>
      </c>
      <c r="SB2" s="1539">
        <f>'Soalan 8'!Q242</f>
        <v>0</v>
      </c>
      <c r="SC2" s="1548">
        <f>IF('Soalan 8'!D247="û",1,2)</f>
        <v>2</v>
      </c>
      <c r="SD2" s="1539" t="e">
        <f>'Soalan 8'!#REF!</f>
        <v>#REF!</v>
      </c>
      <c r="SE2" s="1539" t="e">
        <f>'Soalan 8'!#REF!</f>
        <v>#REF!</v>
      </c>
      <c r="SF2" s="1539">
        <f>'Soalan 8'!Q249</f>
        <v>0</v>
      </c>
      <c r="SG2" s="1539">
        <f>'Soalan 8'!Q253</f>
        <v>0</v>
      </c>
      <c r="SH2" s="1539">
        <f>'Soalan 8'!Q257</f>
        <v>0</v>
      </c>
      <c r="SI2" s="1539">
        <f>'Soalan 9'!Q14</f>
        <v>0</v>
      </c>
      <c r="SJ2" s="1539">
        <f>'Soalan 9'!Q17</f>
        <v>0</v>
      </c>
      <c r="SK2" s="1539">
        <f>'Soalan 9'!Q20</f>
        <v>0</v>
      </c>
      <c r="SL2" s="1539">
        <f>'Soalan 9'!Q23</f>
        <v>0</v>
      </c>
      <c r="SM2" s="1539">
        <f>'Soalan 9'!Q27</f>
        <v>0</v>
      </c>
      <c r="SN2" s="1539">
        <f>'Soalan 9'!Q31</f>
        <v>0</v>
      </c>
      <c r="SO2" s="1539">
        <f>'Soalan 9'!Q35</f>
        <v>0</v>
      </c>
      <c r="SP2" s="1539">
        <f>'Soalan 9'!Q38</f>
        <v>0</v>
      </c>
      <c r="SQ2" s="1539">
        <f>'Soalan 9'!Q41</f>
        <v>0</v>
      </c>
      <c r="SR2" s="1539">
        <f>'Soalan 9'!Q44</f>
        <v>0</v>
      </c>
      <c r="SS2" s="1539">
        <f>'Soalan 9'!Q47</f>
        <v>0</v>
      </c>
      <c r="ST2" s="1539">
        <f>'Soalan 9'!Q50</f>
        <v>0</v>
      </c>
      <c r="SU2" s="1539">
        <f>'Soalan 9'!Q53</f>
        <v>0</v>
      </c>
      <c r="SV2" s="1539">
        <f>'Soalan 9'!Q62</f>
        <v>0</v>
      </c>
      <c r="SW2" s="1539">
        <f>'Soalan 9'!Q65</f>
        <v>0</v>
      </c>
      <c r="SX2" s="1539">
        <f>'Soalan 9'!Q68</f>
        <v>0</v>
      </c>
      <c r="SY2" s="1539">
        <f>'Soalan 9'!Q71</f>
        <v>0</v>
      </c>
      <c r="SZ2" s="1539">
        <f>'Soalan 9'!Q75</f>
        <v>0</v>
      </c>
      <c r="TA2" s="1539">
        <f>'Soalan 9'!Q96</f>
        <v>0</v>
      </c>
      <c r="TB2" s="1539">
        <f>'Soalan 9'!Q100</f>
        <v>0</v>
      </c>
      <c r="TC2" s="1539">
        <f>'Soalan 9'!Q103</f>
        <v>0</v>
      </c>
      <c r="TD2" s="1539">
        <f>'Soalan 9'!Q106</f>
        <v>0</v>
      </c>
      <c r="TE2" s="1539">
        <f>'Soalan 9'!Q109</f>
        <v>0</v>
      </c>
      <c r="TF2" s="1539">
        <f>'Soalan 9'!Q112</f>
        <v>0</v>
      </c>
      <c r="TG2" s="1539">
        <f>'Soalan 9'!Q121</f>
        <v>0</v>
      </c>
      <c r="TH2" s="1539">
        <f>'Soalan 9'!Q124</f>
        <v>0</v>
      </c>
      <c r="TI2" s="1539">
        <f>'Soalan 9'!Q127</f>
        <v>0</v>
      </c>
      <c r="TJ2" s="1539">
        <f>'Soalan 9'!Q130</f>
        <v>0</v>
      </c>
      <c r="TK2" s="1539">
        <f>'Soalan 9'!Q134</f>
        <v>0</v>
      </c>
      <c r="TL2" s="1539">
        <f>'Soalan 9'!Q138</f>
        <v>0</v>
      </c>
      <c r="TM2" s="1539">
        <f>'Soalan 9'!Q142</f>
        <v>0</v>
      </c>
      <c r="TN2" s="1539">
        <f>'Soalan 9'!Q145</f>
        <v>0</v>
      </c>
      <c r="TO2" s="1539">
        <f>'Soalan 9'!Q148</f>
        <v>0</v>
      </c>
      <c r="TP2" s="1539">
        <f>'Soalan 9'!Q151</f>
        <v>0</v>
      </c>
      <c r="TQ2" s="1539">
        <f>'Soalan 9'!Q154</f>
        <v>0</v>
      </c>
      <c r="TR2" s="1539">
        <f>'Soalan 9'!Q157</f>
        <v>0</v>
      </c>
      <c r="TS2" s="1539">
        <f>'Soalan 9'!Q177</f>
        <v>0</v>
      </c>
      <c r="TT2" s="1539">
        <f>'Soalan 9'!Q181</f>
        <v>0</v>
      </c>
      <c r="TU2" s="1539">
        <f>'Soalan 9'!Q186</f>
        <v>0</v>
      </c>
      <c r="TV2" s="1539">
        <f>'Soalan 9'!Q190</f>
        <v>0</v>
      </c>
      <c r="TW2" s="1539">
        <f>'Soalan 9'!Q193</f>
        <v>0</v>
      </c>
      <c r="TX2" s="1539">
        <f>'Soalan 9'!Q197</f>
        <v>0</v>
      </c>
      <c r="TY2" s="1539">
        <f>'Soalan 9'!Q200</f>
        <v>0</v>
      </c>
      <c r="TZ2" s="1539">
        <f>'Soalan 9'!Q203</f>
        <v>0</v>
      </c>
      <c r="UA2" s="1539">
        <f>'Soalan 9'!Q206</f>
        <v>0</v>
      </c>
      <c r="UB2" s="1539">
        <f>'Soalan 9'!Q209</f>
        <v>0</v>
      </c>
      <c r="UC2" s="1539">
        <f>'Soalan 9'!Q214</f>
        <v>0</v>
      </c>
      <c r="UD2" s="1539">
        <f>'Soalan 9'!Q217</f>
        <v>0</v>
      </c>
      <c r="UE2" s="1539">
        <f>'Soalan 9'!Q220</f>
        <v>0</v>
      </c>
      <c r="UF2" s="1539">
        <f>'Soalan 9'!Q224</f>
        <v>0</v>
      </c>
      <c r="UG2" s="1539">
        <f>'Soalan 9'!Q227</f>
        <v>0</v>
      </c>
      <c r="UH2" s="1539">
        <f>'Soalan 9'!Q230</f>
        <v>0</v>
      </c>
      <c r="UI2" s="1539">
        <f>'Soalan 9'!Q233</f>
        <v>0</v>
      </c>
      <c r="UJ2" s="1539">
        <f>'Soalan 9'!Q236</f>
        <v>0</v>
      </c>
      <c r="UK2" s="1539">
        <f>'Soalan 9'!Q254</f>
        <v>0</v>
      </c>
      <c r="UL2" s="1539">
        <f>'Soalan 9'!Q266</f>
        <v>0</v>
      </c>
      <c r="UM2" s="1539">
        <f>'Soalan 9'!Q270</f>
        <v>0</v>
      </c>
      <c r="UN2" s="1539">
        <f>'Soalan 9'!Q274</f>
        <v>0</v>
      </c>
      <c r="UO2" s="1539">
        <f>'Soalan 9'!Q278</f>
        <v>0</v>
      </c>
      <c r="UP2" s="1539">
        <f>'Soalan 9'!Q282</f>
        <v>0</v>
      </c>
      <c r="UQ2" s="1539">
        <f>'Soalan 9'!Q287</f>
        <v>0</v>
      </c>
      <c r="UR2" s="1539">
        <f>'Soalan 9'!Q297</f>
        <v>0</v>
      </c>
      <c r="US2" s="1539">
        <f>'Soalan 9'!Q300</f>
        <v>0</v>
      </c>
      <c r="UT2">
        <f>'Soalan 9'!Q303</f>
        <v>0</v>
      </c>
      <c r="UU2" s="1539">
        <f>'Soalan 9'!Q308</f>
        <v>0</v>
      </c>
      <c r="UV2" s="1539">
        <f>'Soalan 9'!Q312</f>
        <v>0</v>
      </c>
      <c r="UW2" s="1539">
        <f>'Soalan 9'!Q321</f>
        <v>0</v>
      </c>
      <c r="UX2" s="1539" t="e">
        <f>'Soalan 9'!#REF!</f>
        <v>#REF!</v>
      </c>
      <c r="UY2" s="1539">
        <f>'Soalan 9'!Q326</f>
        <v>0</v>
      </c>
      <c r="UZ2" s="1539" t="e">
        <f>'Soalan 9'!#REF!</f>
        <v>#REF!</v>
      </c>
      <c r="VA2" s="1539">
        <f>'Soalan 9'!Q331</f>
        <v>0</v>
      </c>
      <c r="VB2" s="1539" t="e">
        <f>'Soalan 9'!#REF!</f>
        <v>#REF!</v>
      </c>
      <c r="VC2" s="1539" t="str">
        <f>'Soalan 9'!P353</f>
        <v>09</v>
      </c>
      <c r="VD2" s="1539" t="e">
        <f>'Soalan 9'!#REF!</f>
        <v>#REF!</v>
      </c>
      <c r="VE2" s="1539">
        <f>'Soalan 9'!Q359</f>
        <v>0</v>
      </c>
      <c r="VF2" s="1539">
        <f>'Soalan 9'!Q362</f>
        <v>0</v>
      </c>
      <c r="VG2" s="1539">
        <f>'Soalan 9'!Q365</f>
        <v>0</v>
      </c>
      <c r="VH2" s="1539">
        <f>'Soalan 9'!Q368</f>
        <v>0</v>
      </c>
      <c r="VI2" s="1539">
        <f>'Soalan 9'!Q372</f>
        <v>0</v>
      </c>
      <c r="VJ2" s="1539">
        <f>'Soalan 9'!Q377</f>
        <v>0</v>
      </c>
      <c r="VK2" s="1539">
        <f>'Soalan 9'!Q396</f>
        <v>0</v>
      </c>
      <c r="VL2" s="1539">
        <f>'Soalan 9'!Q402</f>
        <v>0</v>
      </c>
      <c r="VM2" s="1539">
        <f>'Soalan 9'!Q412</f>
        <v>0</v>
      </c>
      <c r="VN2" s="1539" t="e">
        <f>'Soalan 9'!#REF!</f>
        <v>#REF!</v>
      </c>
      <c r="VO2" s="1539" t="e">
        <f>'Soalan 9'!#REF!</f>
        <v>#REF!</v>
      </c>
      <c r="VP2" s="1539" t="e">
        <f>'Soalan 9'!#REF!</f>
        <v>#REF!</v>
      </c>
      <c r="VQ2" s="1539" t="e">
        <f>'Soalan 9'!#REF!</f>
        <v>#REF!</v>
      </c>
      <c r="VR2" s="1539" t="e">
        <f>'Soalan 9'!#REF!</f>
        <v>#REF!</v>
      </c>
      <c r="VS2" s="1539">
        <f>'Soalan 9'!Q441</f>
        <v>0</v>
      </c>
      <c r="VT2" s="1539">
        <f>'Soalan 9'!Q445</f>
        <v>0</v>
      </c>
      <c r="VU2" s="1539">
        <f>'Soalan 9'!Q448</f>
        <v>0</v>
      </c>
      <c r="VV2" s="1539">
        <f>'Soalan 9'!Q450</f>
        <v>0</v>
      </c>
      <c r="VW2" s="1539">
        <f>'Soalan 9'!Q453</f>
        <v>0</v>
      </c>
      <c r="VX2" s="1539">
        <f>'Soalan 9'!Q457</f>
        <v>0</v>
      </c>
      <c r="VY2" s="1539">
        <f>'Soalan 9'!Q460</f>
        <v>0</v>
      </c>
      <c r="VZ2" s="1539">
        <f>'Soalan 9'!Q464</f>
        <v>0</v>
      </c>
      <c r="WA2" s="1539">
        <f>'Soalan 9'!Q467</f>
        <v>0</v>
      </c>
      <c r="WB2" s="1539">
        <f>'Soalan 9'!Q470</f>
        <v>0</v>
      </c>
      <c r="WC2" s="1539">
        <f>'Soalan 9'!Q473</f>
        <v>0</v>
      </c>
      <c r="WD2" s="1539" t="e">
        <f>'Soalan 9'!#REF!</f>
        <v>#REF!</v>
      </c>
      <c r="WE2" s="1539" t="e">
        <f>'Soalan 9'!#REF!</f>
        <v>#REF!</v>
      </c>
      <c r="WF2" s="1539" t="e">
        <f>'Soalan 9'!#REF!</f>
        <v>#REF!</v>
      </c>
      <c r="WG2" s="1539" t="e">
        <f>'Soalan 9'!#REF!</f>
        <v>#REF!</v>
      </c>
      <c r="WH2" s="1539">
        <f>'Soalan 9'!Q514</f>
        <v>0</v>
      </c>
      <c r="WI2" s="1539">
        <f>'Soalan 9'!Q518</f>
        <v>0</v>
      </c>
      <c r="WJ2" s="1539">
        <f>'Soalan 9'!Q522</f>
        <v>0</v>
      </c>
      <c r="WK2" s="1539">
        <f>'Soalan 9'!Q525</f>
        <v>0</v>
      </c>
      <c r="WL2" s="1539">
        <f>'Soalan 9'!Q528</f>
        <v>0</v>
      </c>
      <c r="WM2" s="1539">
        <f>'Soalan 9'!Q531</f>
        <v>0</v>
      </c>
      <c r="WN2" s="1539">
        <f>'Soalan 9'!Q534</f>
        <v>0</v>
      </c>
      <c r="WO2" s="1539">
        <f>'Soalan 9'!Q537</f>
        <v>0</v>
      </c>
      <c r="WP2" s="1539">
        <f>'Soalan 9'!Q540</f>
        <v>0</v>
      </c>
      <c r="WQ2" s="1539">
        <f>'Soalan 9'!Q546</f>
        <v>0</v>
      </c>
      <c r="WR2" s="1539">
        <f>'Soalan 9'!Q549</f>
        <v>0</v>
      </c>
      <c r="WS2" s="1539">
        <f>'Soalan 9'!Q552</f>
        <v>0</v>
      </c>
      <c r="WT2" s="1539">
        <f>'Soalan 9'!Q555</f>
        <v>0</v>
      </c>
      <c r="WU2" s="1539">
        <f>'Soalan 9'!Q558</f>
        <v>0</v>
      </c>
      <c r="WV2" s="1549">
        <f>IF('Soalan 9'!D570="û",1,2)</f>
        <v>2</v>
      </c>
      <c r="WW2" s="1539">
        <f>'Soalan 9'!Q573</f>
        <v>0</v>
      </c>
      <c r="WX2" s="1539" t="e">
        <f>'Soalan 9'!#REF!</f>
        <v>#REF!</v>
      </c>
      <c r="WY2" s="1539" t="e">
        <f>'Soalan 9'!#REF!</f>
        <v>#REF!</v>
      </c>
      <c r="WZ2" s="1539">
        <f>'Soalan 9'!P596</f>
        <v>48</v>
      </c>
      <c r="XA2" s="1539">
        <f>'Soalan 9'!Q599</f>
        <v>0</v>
      </c>
      <c r="XB2" s="1539">
        <f>'Soalan 9'!Q603</f>
        <v>0</v>
      </c>
      <c r="XC2" s="1539">
        <f>'Soalan 9'!Q606</f>
        <v>0</v>
      </c>
      <c r="XD2" s="1539">
        <f>'Soalan 9'!Q609</f>
        <v>0</v>
      </c>
      <c r="XE2" s="1539">
        <f>'Soalan 9'!P612</f>
        <v>0</v>
      </c>
      <c r="XF2" s="1539">
        <f>'Soalan 10'!L8</f>
        <v>0</v>
      </c>
      <c r="XG2" s="1539">
        <f>'Soalan 10'!L12</f>
        <v>0</v>
      </c>
      <c r="XH2" s="1539">
        <f>'Soalan 10'!L16</f>
        <v>0</v>
      </c>
      <c r="XI2" s="1539">
        <f>'Soalan 10'!L20</f>
        <v>0</v>
      </c>
      <c r="XJ2" s="1539">
        <f>'Soalan 10'!L25</f>
        <v>0</v>
      </c>
      <c r="XK2" s="1539">
        <f>'Soalan 10'!S8</f>
        <v>0</v>
      </c>
      <c r="XL2" s="1539">
        <f>'Soalan 10'!S12</f>
        <v>0</v>
      </c>
      <c r="XM2" s="1539">
        <f>'Soalan 10'!S16</f>
        <v>0</v>
      </c>
      <c r="XN2" s="1539">
        <f>'Soalan 10'!S20</f>
        <v>0</v>
      </c>
      <c r="XO2" s="1539">
        <f>'Soalan 10'!S25</f>
        <v>0</v>
      </c>
      <c r="XP2">
        <f>'Soalan 11'!G12</f>
        <v>0</v>
      </c>
      <c r="XQ2">
        <f>'Soalan 11'!P12</f>
        <v>0</v>
      </c>
      <c r="XR2" s="1550" t="str">
        <f>IF('Soalan 11'!U21="û",1," ")</f>
        <v xml:space="preserve"> </v>
      </c>
      <c r="XS2" s="1550" t="str">
        <f>IF('Soalan 11'!U24="û",1," ")</f>
        <v xml:space="preserve"> </v>
      </c>
      <c r="XT2" s="1550" t="str">
        <f>IF('Soalan 11'!U27="û",1," ")</f>
        <v xml:space="preserve"> </v>
      </c>
      <c r="XU2" s="1550" t="str">
        <f>IF('Soalan 11'!U30="û",1," ")</f>
        <v xml:space="preserve"> </v>
      </c>
      <c r="XV2" s="1550" t="str">
        <f>IF('Soalan 11'!U33="û",1," ")</f>
        <v xml:space="preserve"> </v>
      </c>
      <c r="XW2" s="1550" t="str">
        <f>IF('Soalan 11'!U36="û",1," ")</f>
        <v xml:space="preserve"> </v>
      </c>
      <c r="XX2" s="1550" t="str">
        <f>IF('Soalan 11'!U39="û",1," ")</f>
        <v xml:space="preserve"> </v>
      </c>
      <c r="XY2" s="1550" t="str">
        <f>IF('Soalan 11'!U42="û",1," ")</f>
        <v xml:space="preserve"> </v>
      </c>
      <c r="XZ2" s="1550" t="str">
        <f>IF('Soalan 11'!U45="û",1," ")</f>
        <v xml:space="preserve"> </v>
      </c>
      <c r="YA2" s="1550" t="str">
        <f>IF('Soalan 11'!U48="û",1," ")</f>
        <v xml:space="preserve"> </v>
      </c>
      <c r="YB2" s="1550" t="str">
        <f>IF('Soalan 11'!U51="û",1," ")</f>
        <v xml:space="preserve"> </v>
      </c>
      <c r="YC2" s="1550" t="str">
        <f>IF('Soalan 11'!U54="û",1," ")</f>
        <v xml:space="preserve"> </v>
      </c>
      <c r="YD2" s="1550" t="str">
        <f>IF('Soalan 11'!U57="û",1," ")</f>
        <v xml:space="preserve"> </v>
      </c>
      <c r="YE2" s="1550" t="str">
        <f>IF('Soalan 11'!U60="û",1," ")</f>
        <v xml:space="preserve"> </v>
      </c>
      <c r="YF2" s="1550" t="str">
        <f>IF('Soalan 11'!U63="û",1," ")</f>
        <v xml:space="preserve"> </v>
      </c>
      <c r="YG2" s="1550" t="str">
        <f>IF('Soalan 11'!U66="û",1," ")</f>
        <v xml:space="preserve"> </v>
      </c>
      <c r="YH2" s="1550" t="str">
        <f>IF('Soalan 11'!U69="û",1," ")</f>
        <v xml:space="preserve"> </v>
      </c>
      <c r="YI2">
        <f>'Soalan 11'!D73</f>
        <v>0</v>
      </c>
      <c r="YJ2" s="1539">
        <f>'Soalan 12 '!K13</f>
        <v>0</v>
      </c>
      <c r="YK2" s="1539">
        <f>'Soalan 12 '!K16</f>
        <v>0</v>
      </c>
      <c r="YL2" s="1539">
        <f>'Soalan 12 '!M23</f>
        <v>0</v>
      </c>
      <c r="YM2" s="1539">
        <f>'Soalan 12 '!M32</f>
        <v>0</v>
      </c>
      <c r="YN2" s="1539">
        <f>'Soalan 12 '!M35</f>
        <v>0</v>
      </c>
      <c r="YO2" s="1539">
        <f>'Soalan 12 '!K41</f>
        <v>0</v>
      </c>
      <c r="YP2" s="1539" t="e">
        <f>'Soalan 12 '!#REF!</f>
        <v>#REF!</v>
      </c>
      <c r="YQ2" s="1539" t="e">
        <f>'Soalan 12 '!#REF!</f>
        <v>#REF!</v>
      </c>
      <c r="YR2" s="1539" t="e">
        <f>'Soalan 12 '!#REF!</f>
        <v>#REF!</v>
      </c>
      <c r="YS2" s="1539" t="e">
        <f>'Soalan 12 '!#REF!</f>
        <v>#REF!</v>
      </c>
      <c r="YT2" s="1539" t="e">
        <f>'Soalan 12 '!#REF!</f>
        <v>#REF!</v>
      </c>
      <c r="YU2" s="1539">
        <f>'Soalan 12 '!K46</f>
        <v>0</v>
      </c>
      <c r="YV2" s="1539">
        <f>'Soalan 12 '!M52</f>
        <v>0</v>
      </c>
      <c r="YW2" s="1539">
        <f>'Soalan 12 '!M55</f>
        <v>0</v>
      </c>
      <c r="YX2" s="1539">
        <f>'Soalan 12 '!M58</f>
        <v>0</v>
      </c>
      <c r="YY2" s="1539">
        <f>'Soalan 12 '!K75</f>
        <v>0</v>
      </c>
      <c r="YZ2" s="1539">
        <f>'Soalan 12 '!K82</f>
        <v>0</v>
      </c>
      <c r="ZA2" s="1539">
        <f>'Soalan 12 '!K85</f>
        <v>0</v>
      </c>
      <c r="ZB2" s="1539">
        <f>'Soalan 12 '!K88</f>
        <v>0</v>
      </c>
      <c r="ZC2" s="1539">
        <f>'Soalan 12 '!K91</f>
        <v>0</v>
      </c>
      <c r="ZD2" s="1539">
        <f>'Soalan 12 '!K94</f>
        <v>0</v>
      </c>
      <c r="ZE2" s="1539">
        <f>'Soalan 12 '!K97</f>
        <v>0</v>
      </c>
      <c r="ZF2" s="1539">
        <f>'Soalan 12 '!K100</f>
        <v>0</v>
      </c>
      <c r="ZG2" s="1539">
        <f>'Soalan 12 '!K103</f>
        <v>0</v>
      </c>
      <c r="ZH2" s="1539">
        <f>'Soalan 12 '!K106</f>
        <v>0</v>
      </c>
      <c r="ZI2" s="1539">
        <f>'Soalan 12 '!K109</f>
        <v>0</v>
      </c>
      <c r="ZJ2" s="1539">
        <f>'Soalan 12 '!K123</f>
        <v>0</v>
      </c>
      <c r="ZK2" s="1539">
        <f>'Soalan 12 '!K132</f>
        <v>0</v>
      </c>
      <c r="ZL2" s="1539" t="e">
        <f>'Soalan 12 '!#REF!</f>
        <v>#REF!</v>
      </c>
      <c r="ZM2" s="1539" t="e">
        <f>'Soalan 12 '!#REF!</f>
        <v>#REF!</v>
      </c>
      <c r="ZN2" s="1539">
        <f>'Soalan 12 '!K151</f>
        <v>0</v>
      </c>
      <c r="ZO2" s="1539">
        <f>'Soalan 12 '!K154</f>
        <v>0</v>
      </c>
      <c r="ZP2" s="1539">
        <f>'Soalan 12 '!M162</f>
        <v>0</v>
      </c>
      <c r="ZQ2" s="1539">
        <f>'Soalan 12 '!M165</f>
        <v>0</v>
      </c>
      <c r="ZR2" s="1539">
        <f>'Soalan 12 '!M168</f>
        <v>0</v>
      </c>
      <c r="ZS2" s="1539">
        <f>'Soalan 12 '!M171</f>
        <v>0</v>
      </c>
      <c r="ZT2" s="1539">
        <f>'Soalan 12 '!M174</f>
        <v>0</v>
      </c>
      <c r="ZU2" s="1539">
        <f>'Soalan 12 '!M177</f>
        <v>0</v>
      </c>
      <c r="ZV2" s="1539">
        <f>'Soalan 12 '!M184</f>
        <v>0</v>
      </c>
      <c r="ZW2" s="1539" t="e">
        <f>'Soalan 12 '!#REF!</f>
        <v>#REF!</v>
      </c>
      <c r="ZX2" s="1539" t="e">
        <f>'Soalan 12 '!#REF!</f>
        <v>#REF!</v>
      </c>
      <c r="ZY2" s="1539" t="e">
        <f>'Soalan 12 '!#REF!</f>
        <v>#REF!</v>
      </c>
      <c r="ZZ2" s="1539">
        <f>'Soalan 12 '!O13</f>
        <v>0</v>
      </c>
      <c r="AAA2" s="1539">
        <f>'Soalan 12 '!O16</f>
        <v>0</v>
      </c>
      <c r="AAB2" s="1539">
        <f>'Soalan 12 '!O41</f>
        <v>0</v>
      </c>
      <c r="AAC2" s="1539" t="e">
        <f>'Soalan 12 '!#REF!</f>
        <v>#REF!</v>
      </c>
      <c r="AAD2" s="1539" t="e">
        <f>'Soalan 12 '!#REF!</f>
        <v>#REF!</v>
      </c>
      <c r="AAE2" s="1539" t="e">
        <f>'Soalan 12 '!#REF!</f>
        <v>#REF!</v>
      </c>
      <c r="AAF2" s="1539" t="e">
        <f>'Soalan 12 '!#REF!</f>
        <v>#REF!</v>
      </c>
      <c r="AAG2" s="1539" t="e">
        <f>'Soalan 12 '!#REF!</f>
        <v>#REF!</v>
      </c>
      <c r="AAH2" s="1539">
        <f>'Soalan 12 '!O46</f>
        <v>0</v>
      </c>
      <c r="AAI2" s="1539">
        <f>'Soalan 12 '!O75</f>
        <v>0</v>
      </c>
      <c r="AAJ2" s="1539">
        <f>'Soalan 12 '!O82</f>
        <v>0</v>
      </c>
      <c r="AAK2" s="1539">
        <f>'Soalan 12 '!O85</f>
        <v>0</v>
      </c>
      <c r="AAL2" s="1539">
        <f>'Soalan 12 '!O88</f>
        <v>0</v>
      </c>
      <c r="AAM2" s="1539">
        <f>'Soalan 12 '!O91</f>
        <v>0</v>
      </c>
      <c r="AAN2" s="1539">
        <f>'Soalan 12 '!O94</f>
        <v>0</v>
      </c>
      <c r="AAO2" s="1539">
        <f>'Soalan 12 '!O97</f>
        <v>0</v>
      </c>
      <c r="AAP2" s="1539">
        <f>'Soalan 12 '!O100</f>
        <v>0</v>
      </c>
      <c r="AAQ2" s="1539">
        <f>'Soalan 12 '!O103</f>
        <v>0</v>
      </c>
      <c r="AAR2" s="1539">
        <f>'Soalan 12 '!O106</f>
        <v>0</v>
      </c>
      <c r="AAS2" s="1539">
        <f>'Soalan 12 '!O109</f>
        <v>0</v>
      </c>
      <c r="AAT2" s="1539">
        <f>'Soalan 12 '!O123</f>
        <v>0</v>
      </c>
      <c r="AAU2" s="1539">
        <f>'Soalan 12 '!O132</f>
        <v>0</v>
      </c>
      <c r="AAV2" s="1539" t="e">
        <f>'Soalan 12 '!#REF!</f>
        <v>#REF!</v>
      </c>
      <c r="AAW2" s="1539" t="e">
        <f>'Soalan 12 '!#REF!</f>
        <v>#REF!</v>
      </c>
      <c r="AAX2" s="1539">
        <f>'Soalan 12 '!O151</f>
        <v>0</v>
      </c>
      <c r="AAY2" s="1539">
        <f>'Soalan 12 '!O154</f>
        <v>0</v>
      </c>
      <c r="AAZ2" s="1539">
        <f>'Soalan 12 '!P202</f>
        <v>0</v>
      </c>
      <c r="ABA2" s="1539">
        <f>'Soalan 12 '!O209</f>
        <v>0</v>
      </c>
      <c r="ABB2">
        <f>'Soalan 12 '!E119</f>
        <v>0</v>
      </c>
      <c r="ABC2">
        <f>'Soalan 12 '!E129</f>
        <v>0</v>
      </c>
      <c r="ABD2" t="e">
        <f>'Soalan 12 '!#REF!</f>
        <v>#REF!</v>
      </c>
      <c r="ABE2" t="e">
        <f>'Soalan 12 '!#REF!</f>
        <v>#REF!</v>
      </c>
      <c r="ABF2" t="str">
        <f>'Soalan 12 '!E184</f>
        <v>Hidrogen</v>
      </c>
      <c r="ABG2" t="e">
        <f>'Soalan 12 '!#REF!</f>
        <v>#REF!</v>
      </c>
      <c r="ABH2" t="e">
        <f>'Soalan 12 '!#REF!</f>
        <v>#REF!</v>
      </c>
      <c r="ABI2" t="e">
        <f>'Soalan 12 '!#REF!</f>
        <v>#REF!</v>
      </c>
      <c r="ABJ2" s="1539">
        <f>'Soalan 13A'!J18</f>
        <v>0</v>
      </c>
      <c r="ABK2" s="1539">
        <f>'Soalan 13A'!J20</f>
        <v>0</v>
      </c>
      <c r="ABL2" s="1539">
        <f>'Soalan 13A'!J22</f>
        <v>0</v>
      </c>
      <c r="ABM2" s="1539">
        <f>'Soalan 13A'!J24</f>
        <v>0</v>
      </c>
      <c r="ABN2" s="1539">
        <f>'Soalan 13A'!J26</f>
        <v>0</v>
      </c>
      <c r="ABO2" s="1539">
        <f>'Soalan 13A'!J28</f>
        <v>0</v>
      </c>
      <c r="ABP2" s="1539">
        <f>'Soalan 13A'!N18</f>
        <v>0</v>
      </c>
      <c r="ABQ2" s="1539">
        <f>'Soalan 13A'!N20</f>
        <v>0</v>
      </c>
      <c r="ABR2" s="1539">
        <f>'Soalan 13A'!N22</f>
        <v>0</v>
      </c>
      <c r="ABS2" s="1539">
        <f>'Soalan 13A'!N24</f>
        <v>0</v>
      </c>
      <c r="ABT2" s="1539">
        <f>'Soalan 13A'!N26</f>
        <v>0</v>
      </c>
      <c r="ABU2" s="1539">
        <f>'Soalan 13A'!N28</f>
        <v>0</v>
      </c>
      <c r="ABV2" s="1539">
        <f>'Soalan 13A'!R18</f>
        <v>0</v>
      </c>
      <c r="ABW2" s="1539">
        <f>'Soalan 13A'!R20</f>
        <v>0</v>
      </c>
      <c r="ABX2" s="1539">
        <f>'Soalan 13A'!R22</f>
        <v>0</v>
      </c>
      <c r="ABY2" s="1539">
        <f>'Soalan 13A'!R24</f>
        <v>0</v>
      </c>
      <c r="ABZ2" s="1539">
        <f>'Soalan 13A'!R26</f>
        <v>0</v>
      </c>
      <c r="ACA2" s="1539">
        <f>'Soalan 13A'!R28</f>
        <v>0</v>
      </c>
      <c r="ACB2" s="1539">
        <f>'Soalan 13A'!V18</f>
        <v>0</v>
      </c>
      <c r="ACC2" s="1539">
        <f>'Soalan 13A'!V20</f>
        <v>0</v>
      </c>
      <c r="ACD2" s="1539">
        <f>'Soalan 13A'!V22</f>
        <v>0</v>
      </c>
      <c r="ACE2" s="1539">
        <f>'Soalan 13A'!V24</f>
        <v>0</v>
      </c>
      <c r="ACF2" s="1539">
        <f>'Soalan 13A'!V26</f>
        <v>0</v>
      </c>
      <c r="ACG2" s="1539">
        <f>'Soalan 13A'!V28</f>
        <v>0</v>
      </c>
      <c r="ACH2" t="str">
        <f>'Soalan 13A'!Z18</f>
        <v>0126101001</v>
      </c>
      <c r="ACI2" t="str">
        <f>'Soalan 13A'!Z20</f>
        <v>0129101001</v>
      </c>
      <c r="ACJ2">
        <f>'Soalan 13A'!Z22</f>
        <v>0</v>
      </c>
      <c r="ACK2">
        <f>'Soalan 13A'!Z24</f>
        <v>0</v>
      </c>
      <c r="ACL2">
        <f>'Soalan 13A'!Z26</f>
        <v>0</v>
      </c>
      <c r="ACM2" s="1548" t="str">
        <f>IF('Soalan 13B'!U14="û",1," ")</f>
        <v xml:space="preserve"> </v>
      </c>
      <c r="ACN2" s="1548" t="str">
        <f>IF('Soalan 13B'!U17="û",1," ")</f>
        <v xml:space="preserve"> </v>
      </c>
      <c r="ACO2" s="1548" t="str">
        <f>IF('Soalan 13B'!U20="û",1," ")</f>
        <v xml:space="preserve"> </v>
      </c>
      <c r="ACP2" s="1548" t="str">
        <f>IF('Soalan 13B'!U23="û",1," ")</f>
        <v xml:space="preserve"> </v>
      </c>
      <c r="ACQ2" s="1548" t="str">
        <f>IF('Soalan 13B'!U29="û",1," ")</f>
        <v xml:space="preserve"> </v>
      </c>
      <c r="ACR2" s="1548" t="str">
        <f>IF('Soalan 13B'!U32="û",1," ")</f>
        <v xml:space="preserve"> </v>
      </c>
      <c r="ACS2" s="1548" t="str">
        <f>IF('Soalan 13B'!U35="û",1," ")</f>
        <v xml:space="preserve"> </v>
      </c>
      <c r="ACT2" s="1548" t="str">
        <f>IF('Soalan 13B'!U38="û",1," ")</f>
        <v xml:space="preserve"> </v>
      </c>
      <c r="ACU2" s="1548" t="str">
        <f>IF('Soalan 13B'!U41="û",1," ")</f>
        <v xml:space="preserve"> </v>
      </c>
      <c r="ACV2" s="1548" t="str">
        <f>IF('Soalan 13B'!U44="û",1," ")</f>
        <v xml:space="preserve"> </v>
      </c>
      <c r="ACW2">
        <f>'Soalan 13B'!S51</f>
        <v>0</v>
      </c>
      <c r="ACX2">
        <f>'Soalan 13B'!D47</f>
        <v>0</v>
      </c>
      <c r="ACY2" s="1539">
        <f>'Soalan 14A'!J19</f>
        <v>0</v>
      </c>
      <c r="ACZ2" s="1539">
        <f>'Soalan 14A'!J21</f>
        <v>0</v>
      </c>
      <c r="ADA2" s="1539">
        <f>'Soalan 14A'!J23</f>
        <v>0</v>
      </c>
      <c r="ADB2" s="1539">
        <f>'Soalan 14A'!J25</f>
        <v>0</v>
      </c>
      <c r="ADC2" s="1539">
        <f>'Soalan 14A'!J27</f>
        <v>0</v>
      </c>
      <c r="ADD2" s="1539">
        <f>'Soalan 14A'!J29</f>
        <v>0</v>
      </c>
      <c r="ADE2" s="1539">
        <f>'Soalan 14A'!J31</f>
        <v>0</v>
      </c>
      <c r="ADF2" s="1539">
        <f>'Soalan 14A'!J33</f>
        <v>0</v>
      </c>
      <c r="ADG2" s="1539">
        <f>'Soalan 14A'!J36</f>
        <v>0</v>
      </c>
      <c r="ADH2" s="1539">
        <f>'Soalan 14A'!J38</f>
        <v>0</v>
      </c>
      <c r="ADI2" s="1539">
        <f>'Soalan 14A'!J40</f>
        <v>0</v>
      </c>
      <c r="ADJ2" s="1539">
        <f>'Soalan 14A'!J42</f>
        <v>0</v>
      </c>
      <c r="ADK2" s="1539">
        <f>'Soalan 14A'!J44</f>
        <v>0</v>
      </c>
      <c r="ADL2" s="1539">
        <f>'Soalan 14A'!J46</f>
        <v>0</v>
      </c>
      <c r="ADM2" s="1539">
        <f>'Soalan 14A'!J48</f>
        <v>0</v>
      </c>
      <c r="ADN2" s="1539">
        <f>'Soalan 14A'!J50</f>
        <v>0</v>
      </c>
      <c r="ADO2" s="1539">
        <f>'Soalan 14A'!N19</f>
        <v>0</v>
      </c>
      <c r="ADP2" s="1539">
        <f>'Soalan 14A'!N21</f>
        <v>0</v>
      </c>
      <c r="ADQ2" s="1539">
        <f>'Soalan 14A'!N23</f>
        <v>0</v>
      </c>
      <c r="ADR2" s="1539">
        <f>'Soalan 14A'!N25</f>
        <v>0</v>
      </c>
      <c r="ADS2" s="1539">
        <f>'Soalan 14A'!N27</f>
        <v>0</v>
      </c>
      <c r="ADT2" s="1539">
        <f>'Soalan 14A'!N29</f>
        <v>0</v>
      </c>
      <c r="ADU2" s="1539">
        <f>'Soalan 14A'!N31</f>
        <v>0</v>
      </c>
      <c r="ADV2" s="1539">
        <f>'Soalan 14A'!N33</f>
        <v>0</v>
      </c>
      <c r="ADW2" s="1539">
        <f>'Soalan 14A'!N36</f>
        <v>0</v>
      </c>
      <c r="ADX2" s="1539">
        <f>'Soalan 14A'!N38</f>
        <v>0</v>
      </c>
      <c r="ADY2" s="1539">
        <f>'Soalan 14A'!N40</f>
        <v>0</v>
      </c>
      <c r="ADZ2" s="1539">
        <f>'Soalan 14A'!N42</f>
        <v>0</v>
      </c>
      <c r="AEA2" s="1539">
        <f>'Soalan 14A'!N44</f>
        <v>0</v>
      </c>
      <c r="AEB2" s="1539">
        <f>'Soalan 14A'!N46</f>
        <v>0</v>
      </c>
      <c r="AEC2" s="1539">
        <f>'Soalan 14A'!N48</f>
        <v>0</v>
      </c>
      <c r="AED2" s="1539">
        <f>'Soalan 14A'!N50</f>
        <v>0</v>
      </c>
      <c r="AEE2" s="1539">
        <f>'Soalan 14A'!R19</f>
        <v>0</v>
      </c>
      <c r="AEF2" s="1539">
        <f>'Soalan 14A'!R21</f>
        <v>0</v>
      </c>
      <c r="AEG2" s="1539">
        <f>'Soalan 14A'!R23</f>
        <v>0</v>
      </c>
      <c r="AEH2" s="1539">
        <f>'Soalan 14A'!R25</f>
        <v>0</v>
      </c>
      <c r="AEI2" s="1539">
        <f>'Soalan 14A'!R27</f>
        <v>0</v>
      </c>
      <c r="AEJ2" s="1539">
        <f>'Soalan 14A'!R29</f>
        <v>0</v>
      </c>
      <c r="AEK2" s="1539">
        <f>'Soalan 14A'!R31</f>
        <v>0</v>
      </c>
      <c r="AEL2" s="1539">
        <f>'Soalan 14A'!R33</f>
        <v>0</v>
      </c>
      <c r="AEM2" s="1539">
        <f>'Soalan 14A'!R36</f>
        <v>0</v>
      </c>
      <c r="AEN2" s="1539">
        <f>'Soalan 14A'!R38</f>
        <v>0</v>
      </c>
      <c r="AEO2" s="1539">
        <f>'Soalan 14A'!R40</f>
        <v>0</v>
      </c>
      <c r="AEP2" s="1539">
        <f>'Soalan 14A'!R42</f>
        <v>0</v>
      </c>
      <c r="AEQ2" s="1539">
        <f>'Soalan 14A'!R44</f>
        <v>0</v>
      </c>
      <c r="AER2" s="1539">
        <f>'Soalan 14A'!R46</f>
        <v>0</v>
      </c>
      <c r="AES2" s="1539">
        <f>'Soalan 14A'!R48</f>
        <v>0</v>
      </c>
      <c r="AET2" s="1539">
        <f>'Soalan 14A'!R50</f>
        <v>0</v>
      </c>
      <c r="AEU2" s="1539">
        <f>'Soalan 14A'!V19</f>
        <v>0</v>
      </c>
      <c r="AEV2" s="1539">
        <f>'Soalan 14A'!V21</f>
        <v>0</v>
      </c>
      <c r="AEW2" s="1539">
        <f>'Soalan 14A'!V23</f>
        <v>0</v>
      </c>
      <c r="AEX2" s="1539">
        <f>'Soalan 14A'!V25</f>
        <v>0</v>
      </c>
      <c r="AEY2" s="1539">
        <f>'Soalan 14A'!V27</f>
        <v>0</v>
      </c>
      <c r="AEZ2" s="1539">
        <f>'Soalan 14A'!V29</f>
        <v>0</v>
      </c>
      <c r="AFA2" s="1539">
        <f>'Soalan 14A'!V31</f>
        <v>0</v>
      </c>
      <c r="AFB2" s="1539">
        <f>'Soalan 14A'!V33</f>
        <v>0</v>
      </c>
      <c r="AFC2" s="1539">
        <f>'Soalan 14A'!V36</f>
        <v>0</v>
      </c>
      <c r="AFD2" s="1539">
        <f>'Soalan 14A'!V38</f>
        <v>0</v>
      </c>
      <c r="AFE2" s="1539">
        <f>'Soalan 14A'!V40</f>
        <v>0</v>
      </c>
      <c r="AFF2" s="1539">
        <f>'Soalan 14A'!V42</f>
        <v>0</v>
      </c>
      <c r="AFG2" s="1539">
        <f>'Soalan 14A'!V44</f>
        <v>0</v>
      </c>
      <c r="AFH2" s="1539">
        <f>'Soalan 14A'!V46</f>
        <v>0</v>
      </c>
      <c r="AFI2" s="1539">
        <f>'Soalan 14A'!V48</f>
        <v>0</v>
      </c>
      <c r="AFJ2" s="1539">
        <f>'Soalan 14A'!V50</f>
        <v>0</v>
      </c>
      <c r="AFK2" s="1539" t="str">
        <f>'Soalan 14A'!Z19</f>
        <v>0321401002</v>
      </c>
      <c r="AFL2" s="1539" t="str">
        <f>'Soalan 14A'!Z21</f>
        <v>0321102003</v>
      </c>
      <c r="AFM2" s="1539">
        <f>'Soalan 14A'!Z23</f>
        <v>0</v>
      </c>
      <c r="AFN2" s="1539">
        <f>'Soalan 14A'!Z25</f>
        <v>0</v>
      </c>
      <c r="AFO2" s="1539">
        <f>'Soalan 14A'!Z27</f>
        <v>0</v>
      </c>
      <c r="AFP2" s="1539">
        <f>'Soalan 14A'!Z29</f>
        <v>0</v>
      </c>
      <c r="AFQ2" s="1539">
        <f>'Soalan 14A'!Z31</f>
        <v>0</v>
      </c>
      <c r="AFR2" s="1539">
        <f>'Soalan 14A'!Z33</f>
        <v>0</v>
      </c>
      <c r="AFS2" s="1539" t="str">
        <f>'Soalan 14A'!Z36</f>
        <v>0322102039</v>
      </c>
      <c r="AFT2" s="1539" t="str">
        <f>'Soalan 14A'!Z38</f>
        <v>0322102014</v>
      </c>
      <c r="AFU2" s="1539">
        <f>'Soalan 14A'!Z40</f>
        <v>0</v>
      </c>
      <c r="AFV2" s="1539">
        <f>'Soalan 14A'!Z42</f>
        <v>0</v>
      </c>
      <c r="AFW2" s="1539">
        <f>'Soalan 14A'!Z44</f>
        <v>0</v>
      </c>
      <c r="AFX2" s="1539">
        <f>'Soalan 14A'!Z46</f>
        <v>0</v>
      </c>
      <c r="AFY2" s="1539">
        <f>'Soalan 14A'!Z48</f>
        <v>0</v>
      </c>
      <c r="AFZ2" s="1539">
        <f>'Soalan 14B'!J18</f>
        <v>0</v>
      </c>
      <c r="AGA2" s="1539">
        <f>'Soalan 14B'!J20</f>
        <v>0</v>
      </c>
      <c r="AGB2" s="1539">
        <f>'Soalan 14B'!J22</f>
        <v>0</v>
      </c>
      <c r="AGC2" s="1539">
        <f>'Soalan 14B'!J24</f>
        <v>0</v>
      </c>
      <c r="AGD2" s="1539">
        <f>'Soalan 14B'!J26</f>
        <v>0</v>
      </c>
      <c r="AGE2" s="1539">
        <f>'Soalan 14B'!J28</f>
        <v>0</v>
      </c>
      <c r="AGF2" s="1539">
        <f>'Soalan 14B'!J30</f>
        <v>0</v>
      </c>
      <c r="AGG2" s="1539">
        <f>'Soalan 14B'!N18</f>
        <v>0</v>
      </c>
      <c r="AGH2" s="1539">
        <f>'Soalan 14B'!N20</f>
        <v>0</v>
      </c>
      <c r="AGI2" s="1539">
        <f>'Soalan 14B'!N22</f>
        <v>0</v>
      </c>
      <c r="AGJ2" s="1539">
        <f>'Soalan 14B'!N24</f>
        <v>0</v>
      </c>
      <c r="AGK2" s="1539">
        <f>'Soalan 14B'!N26</f>
        <v>0</v>
      </c>
      <c r="AGL2" s="1539">
        <f>'Soalan 14B'!N28</f>
        <v>0</v>
      </c>
      <c r="AGM2" s="1539">
        <f>'Soalan 14B'!N30</f>
        <v>0</v>
      </c>
      <c r="AGN2" s="1539">
        <f>'Soalan 14B'!R18</f>
        <v>0</v>
      </c>
      <c r="AGO2" s="1539">
        <f>'Soalan 14B'!R20</f>
        <v>0</v>
      </c>
      <c r="AGP2" s="1539">
        <f>'Soalan 14B'!R22</f>
        <v>0</v>
      </c>
      <c r="AGQ2" s="1539">
        <f>'Soalan 14B'!R24</f>
        <v>0</v>
      </c>
      <c r="AGR2" s="1539">
        <f>'Soalan 14B'!R26</f>
        <v>0</v>
      </c>
      <c r="AGS2" s="1539">
        <f>'Soalan 14B'!R28</f>
        <v>0</v>
      </c>
      <c r="AGT2" s="1539">
        <f>'Soalan 14B'!R30</f>
        <v>0</v>
      </c>
      <c r="AGU2" s="1539">
        <f>'Soalan 14B'!V18</f>
        <v>0</v>
      </c>
      <c r="AGV2" s="1539">
        <f>'Soalan 14B'!V20</f>
        <v>0</v>
      </c>
      <c r="AGW2" s="1539">
        <f>'Soalan 14B'!V22</f>
        <v>0</v>
      </c>
      <c r="AGX2" s="1539">
        <f>'Soalan 14B'!V24</f>
        <v>0</v>
      </c>
      <c r="AGY2" s="1539">
        <f>'Soalan 14B'!V26</f>
        <v>0</v>
      </c>
      <c r="AGZ2" s="1539">
        <f>'Soalan 14B'!V28</f>
        <v>0</v>
      </c>
      <c r="AHA2" s="1539">
        <f>'Soalan 14B'!V30</f>
        <v>0</v>
      </c>
      <c r="AHB2" t="str">
        <f>'Soalan 14B'!Z18</f>
        <v>0146101001</v>
      </c>
      <c r="AHC2" t="str">
        <f>'Soalan 14B'!Z20</f>
        <v>0141101001</v>
      </c>
      <c r="AHD2" t="str">
        <f>'Soalan 14B'!Z22</f>
        <v>0145001001</v>
      </c>
      <c r="AHE2">
        <f>'Soalan 14B'!Z24</f>
        <v>0</v>
      </c>
      <c r="AHF2">
        <f>'Soalan 14B'!Z26</f>
        <v>0</v>
      </c>
      <c r="AHG2">
        <f>'Soalan 14B'!Z28</f>
        <v>0</v>
      </c>
      <c r="AHH2" s="1539">
        <f>'Soalan 15'!J18</f>
        <v>0</v>
      </c>
      <c r="AHI2" s="1539">
        <f>'Soalan 15'!J20</f>
        <v>0</v>
      </c>
      <c r="AHJ2" s="1539">
        <f>'Soalan 15'!J22</f>
        <v>0</v>
      </c>
      <c r="AHK2" s="1539">
        <f>'Soalan 15'!J24</f>
        <v>0</v>
      </c>
      <c r="AHL2" s="1539">
        <f>'Soalan 15'!J26</f>
        <v>0</v>
      </c>
      <c r="AHM2" s="1539">
        <f>'Soalan 15'!J28</f>
        <v>0</v>
      </c>
      <c r="AHN2" s="1539">
        <f>'Soalan 15'!J30</f>
        <v>0</v>
      </c>
      <c r="AHO2" s="1539">
        <f>'Soalan 15'!J32</f>
        <v>0</v>
      </c>
      <c r="AHP2" s="1539">
        <f>'Soalan 15'!N18</f>
        <v>0</v>
      </c>
      <c r="AHQ2" s="1539">
        <f>'Soalan 15'!N20</f>
        <v>0</v>
      </c>
      <c r="AHR2" s="1539">
        <f>'Soalan 15'!N22</f>
        <v>0</v>
      </c>
      <c r="AHS2" s="1539">
        <f>'Soalan 15'!N24</f>
        <v>0</v>
      </c>
      <c r="AHT2" s="1539">
        <f>'Soalan 15'!N26</f>
        <v>0</v>
      </c>
      <c r="AHU2" s="1539">
        <f>'Soalan 15'!N28</f>
        <v>0</v>
      </c>
      <c r="AHV2" s="1539">
        <f>'Soalan 15'!N30</f>
        <v>0</v>
      </c>
      <c r="AHW2" s="1539">
        <f>'Soalan 15'!N32</f>
        <v>0</v>
      </c>
      <c r="AHX2" s="1539">
        <f>'Soalan 15'!R18</f>
        <v>0</v>
      </c>
      <c r="AHY2" s="1539">
        <f>'Soalan 15'!R20</f>
        <v>0</v>
      </c>
      <c r="AHZ2" s="1539">
        <f>'Soalan 15'!R22</f>
        <v>0</v>
      </c>
      <c r="AIA2" s="1539">
        <f>'Soalan 15'!R24</f>
        <v>0</v>
      </c>
      <c r="AIB2" s="1539">
        <f>'Soalan 15'!R26</f>
        <v>0</v>
      </c>
      <c r="AIC2" s="1539">
        <f>'Soalan 15'!R28</f>
        <v>0</v>
      </c>
      <c r="AID2" s="1539">
        <f>'Soalan 15'!R30</f>
        <v>0</v>
      </c>
      <c r="AIE2" s="1539">
        <f>'Soalan 15'!R32</f>
        <v>0</v>
      </c>
      <c r="AIF2" t="str">
        <f>'Soalan 15'!Z18</f>
        <v>0220102054</v>
      </c>
      <c r="AIG2" t="str">
        <f>'Soalan 15'!Z20</f>
        <v>0220401001</v>
      </c>
      <c r="AIH2" t="str">
        <f>'Soalan 15'!Z22</f>
        <v>0220102073</v>
      </c>
      <c r="AII2" t="str">
        <f>'Soalan 15'!Z24</f>
        <v>0220102091</v>
      </c>
      <c r="AIJ2" t="str">
        <f>'Soalan 15'!Z26</f>
        <v>0220102058</v>
      </c>
      <c r="AIK2" t="str">
        <f>'Soalan 15'!Z28</f>
        <v>0220102062</v>
      </c>
      <c r="AIL2">
        <f>'Soalan 15'!Z30</f>
        <v>0</v>
      </c>
      <c r="AIM2" s="1539">
        <f>'Soalan 16A'!M24</f>
        <v>0</v>
      </c>
      <c r="AIN2" s="1539">
        <f>'Soalan 16A'!M26</f>
        <v>0</v>
      </c>
      <c r="AIO2" s="1539">
        <f>'Soalan 16A'!M28</f>
        <v>0</v>
      </c>
      <c r="AIP2" s="1539">
        <f>'Soalan 16A'!M30</f>
        <v>0</v>
      </c>
      <c r="AIQ2" s="1539">
        <f>'Soalan 16A'!M32</f>
        <v>0</v>
      </c>
      <c r="AIR2" s="1539">
        <f>'Soalan 16A'!M34</f>
        <v>0</v>
      </c>
      <c r="AIS2" s="1539">
        <f>'Soalan 16A'!M36</f>
        <v>0</v>
      </c>
      <c r="AIT2" s="1539">
        <f>'Soalan 16A'!M38</f>
        <v>0</v>
      </c>
      <c r="AIU2" s="1539">
        <f>'Soalan 16A'!M40</f>
        <v>0</v>
      </c>
      <c r="AIV2" s="1539">
        <f>'Soalan 16A'!M42</f>
        <v>0</v>
      </c>
      <c r="AIW2" s="1539">
        <f>'Soalan 16A'!M44</f>
        <v>0</v>
      </c>
      <c r="AIX2" s="1539">
        <f>'Soalan 16A'!M46</f>
        <v>0</v>
      </c>
      <c r="AIY2" s="1539">
        <f>'Soalan 16A'!M48</f>
        <v>0</v>
      </c>
      <c r="AIZ2" s="1539">
        <f>'Soalan 16A'!M50</f>
        <v>0</v>
      </c>
      <c r="AJA2" s="1539">
        <f>'Soalan 16A'!M52</f>
        <v>0</v>
      </c>
      <c r="AJB2" s="1539">
        <f>'Soalan 16A'!N24</f>
        <v>0</v>
      </c>
      <c r="AJC2" s="1539">
        <f>'Soalan 16A'!N26</f>
        <v>0</v>
      </c>
      <c r="AJD2" s="1539">
        <f>'Soalan 16A'!N28</f>
        <v>0</v>
      </c>
      <c r="AJE2" s="1539">
        <f>'Soalan 16A'!N30</f>
        <v>0</v>
      </c>
      <c r="AJF2" s="1539">
        <f>'Soalan 16A'!N32</f>
        <v>0</v>
      </c>
      <c r="AJG2" s="1539">
        <f>'Soalan 16A'!N34</f>
        <v>0</v>
      </c>
      <c r="AJH2" s="1539">
        <f>'Soalan 16A'!N36</f>
        <v>0</v>
      </c>
      <c r="AJI2" s="1539">
        <f>'Soalan 16A'!N38</f>
        <v>0</v>
      </c>
      <c r="AJJ2" s="1539">
        <f>'Soalan 16A'!N40</f>
        <v>0</v>
      </c>
      <c r="AJK2" s="1539">
        <f>'Soalan 16A'!N42</f>
        <v>0</v>
      </c>
      <c r="AJL2" s="1539">
        <f>'Soalan 16A'!N44</f>
        <v>0</v>
      </c>
      <c r="AJM2" s="1539">
        <f>'Soalan 16A'!N46</f>
        <v>0</v>
      </c>
      <c r="AJN2" s="1539">
        <f>'Soalan 16A'!N48</f>
        <v>0</v>
      </c>
      <c r="AJO2" s="1539">
        <f>'Soalan 16A'!N50</f>
        <v>0</v>
      </c>
      <c r="AJP2" s="1539">
        <f>'Soalan 16A'!N52</f>
        <v>0</v>
      </c>
      <c r="AJQ2" s="1539">
        <f>'Soalan 16A'!N52</f>
        <v>0</v>
      </c>
      <c r="AJR2" s="1539">
        <f>'Soalan 16A'!P24</f>
        <v>0</v>
      </c>
      <c r="AJS2" s="1539">
        <f>'Soalan 16A'!P26</f>
        <v>0</v>
      </c>
      <c r="AJT2" s="1539">
        <f>'Soalan 16A'!P28</f>
        <v>0</v>
      </c>
      <c r="AJU2" s="1539">
        <f>'Soalan 16A'!P30</f>
        <v>0</v>
      </c>
      <c r="AJV2" s="1539">
        <f>'Soalan 16A'!P32</f>
        <v>0</v>
      </c>
      <c r="AJW2" s="1539">
        <f>'Soalan 16A'!P34</f>
        <v>0</v>
      </c>
      <c r="AJX2" s="1539">
        <f>'Soalan 16A'!P36</f>
        <v>0</v>
      </c>
      <c r="AJY2" s="1539">
        <f>'Soalan 16A'!P38</f>
        <v>0</v>
      </c>
      <c r="AJZ2" s="1539">
        <f>'Soalan 16A'!P40</f>
        <v>0</v>
      </c>
      <c r="AKA2" s="1539">
        <f>'Soalan 16A'!P42</f>
        <v>0</v>
      </c>
      <c r="AKB2" s="1539">
        <f>'Soalan 16A'!P44</f>
        <v>0</v>
      </c>
      <c r="AKC2" s="1539">
        <f>'Soalan 16A'!P46</f>
        <v>0</v>
      </c>
      <c r="AKD2" s="1539">
        <f>'Soalan 16A'!P48</f>
        <v>0</v>
      </c>
      <c r="AKE2" s="1539">
        <f>'Soalan 16A'!P50</f>
        <v>0</v>
      </c>
      <c r="AKF2" s="1539">
        <f>'Soalan 16A'!P52</f>
        <v>0</v>
      </c>
      <c r="AKG2" s="1539">
        <f>'Soalan 16A'!Q24</f>
        <v>0</v>
      </c>
      <c r="AKH2" s="1539">
        <f>'Soalan 16A'!Q26</f>
        <v>0</v>
      </c>
      <c r="AKI2" s="1539">
        <f>'Soalan 16A'!Q28</f>
        <v>0</v>
      </c>
      <c r="AKJ2" s="1539">
        <f>'Soalan 16A'!Q30</f>
        <v>0</v>
      </c>
      <c r="AKK2" s="1539">
        <f>'Soalan 16A'!Q32</f>
        <v>0</v>
      </c>
      <c r="AKL2" s="1539">
        <f>'Soalan 16A'!Q34</f>
        <v>0</v>
      </c>
      <c r="AKM2" s="1539">
        <f>'Soalan 16A'!Q36</f>
        <v>0</v>
      </c>
      <c r="AKN2" s="1539">
        <f>'Soalan 16A'!Q38</f>
        <v>0</v>
      </c>
      <c r="AKO2" s="1539">
        <f>'Soalan 16A'!Q40</f>
        <v>0</v>
      </c>
      <c r="AKP2" s="1539">
        <f>'Soalan 16A'!Q42</f>
        <v>0</v>
      </c>
      <c r="AKQ2" s="1539">
        <f>'Soalan 16A'!Q44</f>
        <v>0</v>
      </c>
      <c r="AKR2" s="1539">
        <f>'Soalan 16A'!Q46</f>
        <v>0</v>
      </c>
      <c r="AKS2" s="1539">
        <f>'Soalan 16A'!Q48</f>
        <v>0</v>
      </c>
      <c r="AKT2" s="1539">
        <f>'Soalan 16A'!Q50</f>
        <v>0</v>
      </c>
      <c r="AKU2" s="1539">
        <f>'Soalan 16A'!Q52</f>
        <v>0</v>
      </c>
      <c r="AKV2" s="1539">
        <f>'Soalan 16A'!R24</f>
        <v>0</v>
      </c>
      <c r="AKW2" s="1539">
        <f>'Soalan 16A'!R26</f>
        <v>0</v>
      </c>
      <c r="AKX2" s="1539">
        <f>'Soalan 16A'!R28</f>
        <v>0</v>
      </c>
      <c r="AKY2" s="1539">
        <f>'Soalan 16A'!R30</f>
        <v>0</v>
      </c>
      <c r="AKZ2" s="1539">
        <f>'Soalan 16A'!R32</f>
        <v>0</v>
      </c>
      <c r="ALA2" s="1539">
        <f>'Soalan 16A'!R34</f>
        <v>0</v>
      </c>
      <c r="ALB2" s="1539">
        <f>'Soalan 16A'!R36</f>
        <v>0</v>
      </c>
      <c r="ALC2" s="1539">
        <f>'Soalan 16A'!R38</f>
        <v>0</v>
      </c>
      <c r="ALD2" s="1539">
        <f>'Soalan 16A'!R40</f>
        <v>0</v>
      </c>
      <c r="ALE2" s="1539">
        <f>'Soalan 16A'!R42</f>
        <v>0</v>
      </c>
      <c r="ALF2" s="1539">
        <f>'Soalan 16A'!R44</f>
        <v>0</v>
      </c>
      <c r="ALG2" s="1539">
        <f>'Soalan 16A'!R46</f>
        <v>0</v>
      </c>
      <c r="ALH2" s="1539">
        <f>'Soalan 16A'!R48</f>
        <v>0</v>
      </c>
      <c r="ALI2" s="1539">
        <f>'Soalan 16A'!R50</f>
        <v>0</v>
      </c>
      <c r="ALJ2" s="1539">
        <f>'Soalan 16A'!R52</f>
        <v>0</v>
      </c>
      <c r="ALK2" s="1539">
        <f>'Soalan 16A'!R54</f>
        <v>0</v>
      </c>
      <c r="ALL2" s="1539">
        <f>'Soalan 16A'!S24</f>
        <v>0</v>
      </c>
      <c r="ALM2" s="1539">
        <f>'Soalan 16A'!S26</f>
        <v>0</v>
      </c>
      <c r="ALN2" s="1539">
        <f>'Soalan 16A'!S28</f>
        <v>0</v>
      </c>
      <c r="ALO2" s="1539">
        <f>'Soalan 16A'!S30</f>
        <v>0</v>
      </c>
      <c r="ALP2" s="1539">
        <f>'Soalan 16A'!S32</f>
        <v>0</v>
      </c>
      <c r="ALQ2" s="1539">
        <f>'Soalan 16A'!S34</f>
        <v>0</v>
      </c>
      <c r="ALR2" s="1539">
        <f>'Soalan 16A'!S36</f>
        <v>0</v>
      </c>
      <c r="ALS2" s="1539">
        <f>'Soalan 16A'!S38</f>
        <v>0</v>
      </c>
      <c r="ALT2" s="1539">
        <f>'Soalan 16A'!S40</f>
        <v>0</v>
      </c>
      <c r="ALU2" s="1539">
        <f>'Soalan 16A'!S42</f>
        <v>0</v>
      </c>
      <c r="ALV2" s="1539">
        <f>'Soalan 16A'!S44</f>
        <v>0</v>
      </c>
      <c r="ALW2" s="1539">
        <f>'Soalan 16A'!S46</f>
        <v>0</v>
      </c>
      <c r="ALX2" s="1539">
        <f>'Soalan 16A'!S48</f>
        <v>0</v>
      </c>
      <c r="ALY2" s="1539">
        <f>'Soalan 16A'!S50</f>
        <v>0</v>
      </c>
      <c r="ALZ2" s="1539">
        <f>'Soalan 16A'!S52</f>
        <v>0</v>
      </c>
      <c r="AMA2" s="1539">
        <f>'Soalan 16A'!T24</f>
        <v>0</v>
      </c>
      <c r="AMB2" s="1539">
        <f>'Soalan 16A'!T26</f>
        <v>0</v>
      </c>
      <c r="AMC2" s="1539">
        <f>'Soalan 16A'!T28</f>
        <v>0</v>
      </c>
      <c r="AMD2" s="1539">
        <f>'Soalan 16A'!T30</f>
        <v>0</v>
      </c>
      <c r="AME2" s="1539">
        <f>'Soalan 16A'!T32</f>
        <v>0</v>
      </c>
      <c r="AMF2" s="1539">
        <f>'Soalan 16A'!T34</f>
        <v>0</v>
      </c>
      <c r="AMG2" s="1539">
        <f>'Soalan 16A'!T36</f>
        <v>0</v>
      </c>
      <c r="AMH2" s="1539">
        <f>'Soalan 16A'!T38</f>
        <v>0</v>
      </c>
      <c r="AMI2" s="1539">
        <f>'Soalan 16A'!T40</f>
        <v>0</v>
      </c>
      <c r="AMJ2" s="1539">
        <f>'Soalan 16A'!T42</f>
        <v>0</v>
      </c>
      <c r="AMK2" s="1539">
        <f>'Soalan 16A'!T44</f>
        <v>0</v>
      </c>
      <c r="AML2" s="1539">
        <f>'Soalan 16A'!T46</f>
        <v>0</v>
      </c>
      <c r="AMM2" s="1539">
        <f>'Soalan 16A'!T48</f>
        <v>0</v>
      </c>
      <c r="AMN2" s="1539">
        <f>'Soalan 16A'!T50</f>
        <v>0</v>
      </c>
      <c r="AMO2" s="1539">
        <f>'Soalan 16A'!T52</f>
        <v>0</v>
      </c>
      <c r="AMP2" s="1539">
        <f>'Soalan 16A'!T54</f>
        <v>0</v>
      </c>
      <c r="AMQ2" s="1539">
        <f>'Soalan 16A'!V24</f>
        <v>0</v>
      </c>
      <c r="AMR2" s="1539">
        <f>'Soalan 16A'!V26</f>
        <v>0</v>
      </c>
      <c r="AMS2" s="1539">
        <f>'Soalan 16A'!V28</f>
        <v>0</v>
      </c>
      <c r="AMT2" s="1539">
        <f>'Soalan 16A'!V30</f>
        <v>0</v>
      </c>
      <c r="AMU2" s="1539">
        <f>'Soalan 16A'!V32</f>
        <v>0</v>
      </c>
      <c r="AMV2" s="1539">
        <f>'Soalan 16A'!V34</f>
        <v>0</v>
      </c>
      <c r="AMW2" s="1539">
        <f>'Soalan 16A'!V36</f>
        <v>0</v>
      </c>
      <c r="AMX2" s="1539">
        <f>'Soalan 16A'!V38</f>
        <v>0</v>
      </c>
      <c r="AMY2" s="1539">
        <f>'Soalan 16A'!V40</f>
        <v>0</v>
      </c>
      <c r="AMZ2" s="1539">
        <f>'Soalan 16A'!V42</f>
        <v>0</v>
      </c>
      <c r="ANA2" s="1539">
        <f>'Soalan 16A'!V44</f>
        <v>0</v>
      </c>
      <c r="ANB2" s="1539">
        <f>'Soalan 16A'!V46</f>
        <v>0</v>
      </c>
      <c r="ANC2" s="1539">
        <f>'Soalan 16A'!V48</f>
        <v>0</v>
      </c>
      <c r="AND2" s="1539">
        <f>'Soalan 16A'!V50</f>
        <v>0</v>
      </c>
      <c r="ANE2" s="1539">
        <f>'Soalan 16A'!V52</f>
        <v>0</v>
      </c>
      <c r="ANF2" s="1539">
        <f>'Soalan 16A'!V54</f>
        <v>0</v>
      </c>
      <c r="ANG2" s="1539">
        <f>'Soalan 16A'!W24</f>
        <v>0</v>
      </c>
      <c r="ANH2" s="1539">
        <f>'Soalan 16A'!W26</f>
        <v>0</v>
      </c>
      <c r="ANI2" s="1539">
        <f>'Soalan 16A'!W28</f>
        <v>0</v>
      </c>
      <c r="ANJ2" s="1539">
        <f>'Soalan 16A'!W30</f>
        <v>0</v>
      </c>
      <c r="ANK2" s="1539">
        <f>'Soalan 16A'!W32</f>
        <v>0</v>
      </c>
      <c r="ANL2" s="1539">
        <f>'Soalan 16A'!W34</f>
        <v>0</v>
      </c>
      <c r="ANM2" s="1539">
        <f>'Soalan 16A'!W36</f>
        <v>0</v>
      </c>
      <c r="ANN2" s="1539">
        <f>'Soalan 16A'!W38</f>
        <v>0</v>
      </c>
      <c r="ANO2" s="1539">
        <f>'Soalan 16A'!W40</f>
        <v>0</v>
      </c>
      <c r="ANP2" s="1539">
        <f>'Soalan 16A'!W42</f>
        <v>0</v>
      </c>
      <c r="ANQ2" s="1539">
        <f>'Soalan 16A'!W44</f>
        <v>0</v>
      </c>
      <c r="ANR2" s="1539">
        <f>'Soalan 16A'!W46</f>
        <v>0</v>
      </c>
      <c r="ANS2" s="1539">
        <f>'Soalan 16A'!W48</f>
        <v>0</v>
      </c>
      <c r="ANT2" s="1539">
        <f>'Soalan 16A'!W50</f>
        <v>0</v>
      </c>
      <c r="ANU2" s="1539">
        <f>'Soalan 16A'!W52</f>
        <v>0</v>
      </c>
      <c r="ANV2" s="1539">
        <f>'Soalan 16A'!W54</f>
        <v>0</v>
      </c>
      <c r="ANW2" s="1539" t="str">
        <f>'Soalan 16A'!Y24</f>
        <v>08</v>
      </c>
      <c r="ANX2" s="1539" t="str">
        <f>'Soalan 16A'!Y26</f>
        <v>08</v>
      </c>
      <c r="ANY2" s="1539" t="str">
        <f>'Soalan 16A'!Y28</f>
        <v>08</v>
      </c>
      <c r="ANZ2" s="1539" t="str">
        <f>'Soalan 16A'!Y30</f>
        <v>08</v>
      </c>
      <c r="AOA2" s="1539" t="str">
        <f>'Soalan 16A'!O29</f>
        <v>Tan Metrik</v>
      </c>
      <c r="AOB2" s="1539" t="str">
        <f>'Soalan 16A'!Y32</f>
        <v>08</v>
      </c>
      <c r="AOC2" s="1539" t="str">
        <f>'Soalan 16A'!O31</f>
        <v>Tan Metrik</v>
      </c>
      <c r="AOD2" s="1539" t="str">
        <f>'Soalan 16A'!Y34</f>
        <v>08</v>
      </c>
      <c r="AOE2" s="1539" t="str">
        <f>'Soalan 16A'!O33</f>
        <v>Tan Metrik</v>
      </c>
      <c r="AOF2" s="1539">
        <f>'Soalan 16A'!Y36</f>
        <v>0</v>
      </c>
      <c r="AOG2" s="1539">
        <f>'Soalan 16A'!O35</f>
        <v>0</v>
      </c>
      <c r="AOH2" s="1539">
        <f>'Soalan 16A'!Y38</f>
        <v>0</v>
      </c>
      <c r="AOI2" s="1539">
        <f>'Soalan 16A'!O37</f>
        <v>0</v>
      </c>
      <c r="AOJ2" s="1539">
        <f>'Soalan 16A'!Y40</f>
        <v>0</v>
      </c>
      <c r="AOK2" s="1539">
        <f>'Soalan 16A'!O39</f>
        <v>0</v>
      </c>
      <c r="AOL2" s="1539">
        <f>'Soalan 16A'!Y42</f>
        <v>0</v>
      </c>
      <c r="AOM2" s="1539">
        <f>'Soalan 16A'!O41</f>
        <v>0</v>
      </c>
      <c r="AON2" s="1539">
        <f>'Soalan 16A'!Y44</f>
        <v>0</v>
      </c>
      <c r="AOO2" s="1539">
        <f>'Soalan 16A'!O43</f>
        <v>0</v>
      </c>
      <c r="AOP2" s="1539">
        <f>'Soalan 16A'!Y46</f>
        <v>0</v>
      </c>
      <c r="AOQ2" s="1539">
        <f>'Soalan 16A'!O45</f>
        <v>0</v>
      </c>
      <c r="AOR2" s="1539">
        <f>'Soalan 16A'!Y48</f>
        <v>0</v>
      </c>
      <c r="AOS2" s="1539">
        <f>'Soalan 16A'!O47</f>
        <v>0</v>
      </c>
      <c r="AOT2" s="1539">
        <f>'Soalan 16A'!Y50</f>
        <v>0</v>
      </c>
      <c r="AOU2" s="1539">
        <f>'Soalan 16A'!O49</f>
        <v>0</v>
      </c>
      <c r="AOV2" s="1539">
        <f>'Soalan 16A'!Y52</f>
        <v>0</v>
      </c>
      <c r="AOW2" s="1539">
        <f>'Soalan 16A'!O51</f>
        <v>0</v>
      </c>
      <c r="AOX2" t="str">
        <f>'Soalan 16A'!AA24</f>
        <v>0126101001</v>
      </c>
      <c r="AOY2" t="str">
        <f>'Soalan 16A'!AA26</f>
        <v>0126201001</v>
      </c>
      <c r="AOZ2" t="str">
        <f>'Soalan 16A'!AA28</f>
        <v>0129101001</v>
      </c>
      <c r="APA2" s="1540" t="str">
        <f>'Soalan 16A'!AA30</f>
        <v>0129101002</v>
      </c>
      <c r="APB2">
        <f>'Soalan 16A'!C29</f>
        <v>0</v>
      </c>
      <c r="APC2" s="1540" t="str">
        <f>'Soalan 16A'!AA32</f>
        <v>0129201001</v>
      </c>
      <c r="APD2">
        <f>'Soalan 16A'!C31</f>
        <v>0</v>
      </c>
      <c r="APE2" s="1540" t="str">
        <f>'Soalan 16A'!AA34</f>
        <v>0129201002</v>
      </c>
      <c r="APF2">
        <f>'Soalan 16A'!C33</f>
        <v>0</v>
      </c>
      <c r="APG2" s="1540">
        <f>'Soalan 16A'!AA36</f>
        <v>0</v>
      </c>
      <c r="APH2" t="str">
        <f>'Soalan 16A'!C35</f>
        <v>Lain-lain (nyatakan):
Others (Specify):…………………..</v>
      </c>
      <c r="API2" s="1540">
        <f>'Soalan 16A'!AA38</f>
        <v>0</v>
      </c>
      <c r="APJ2">
        <f>'Soalan 16A'!C37</f>
        <v>0</v>
      </c>
      <c r="APK2" s="1539">
        <f>'Soalan 16A'!O39</f>
        <v>0</v>
      </c>
      <c r="APL2">
        <f>'Soalan 16A'!C39</f>
        <v>0</v>
      </c>
      <c r="APM2" s="1539">
        <f>'Soalan 16A'!O41</f>
        <v>0</v>
      </c>
      <c r="APN2">
        <f>'Soalan 16A'!C41</f>
        <v>0</v>
      </c>
      <c r="APO2" s="1539">
        <f>'Soalan 16A'!O43</f>
        <v>0</v>
      </c>
      <c r="APP2">
        <f>'Soalan 16A'!C43</f>
        <v>0</v>
      </c>
      <c r="APQ2" s="1539">
        <f>'Soalan 16A'!O45</f>
        <v>0</v>
      </c>
      <c r="APR2">
        <f>'Soalan 16A'!C45</f>
        <v>0</v>
      </c>
      <c r="APS2" s="1539">
        <f>'Soalan 16A'!O47</f>
        <v>0</v>
      </c>
      <c r="APT2">
        <f>'Soalan 16A'!C47</f>
        <v>0</v>
      </c>
      <c r="APU2" s="1539">
        <f>'Soalan 16A'!O49</f>
        <v>0</v>
      </c>
      <c r="APV2">
        <f>'Soalan 16A'!C49</f>
        <v>0</v>
      </c>
      <c r="APW2" s="1539">
        <f>'Soalan 16A'!O51</f>
        <v>0</v>
      </c>
      <c r="APX2">
        <f>'Soalan 16A'!C51</f>
        <v>0</v>
      </c>
      <c r="APY2" s="1539">
        <f>'Soalan 16B'!M25</f>
        <v>0</v>
      </c>
      <c r="APZ2" s="1539">
        <f>'Soalan 16B'!M27</f>
        <v>0</v>
      </c>
      <c r="AQA2" s="1539">
        <f>'Soalan 16B'!M29</f>
        <v>0</v>
      </c>
      <c r="AQB2" s="1539">
        <f>'Soalan 16B'!M31</f>
        <v>0</v>
      </c>
      <c r="AQC2" s="1539">
        <f>'Soalan 16B'!M33</f>
        <v>0</v>
      </c>
      <c r="AQD2" s="1539">
        <f>'Soalan 16B'!N25</f>
        <v>0</v>
      </c>
      <c r="AQE2" s="1539">
        <f>'Soalan 16B'!N27</f>
        <v>0</v>
      </c>
      <c r="AQF2" s="1539">
        <f>'Soalan 16B'!N29</f>
        <v>0</v>
      </c>
      <c r="AQG2" s="1539">
        <f>'Soalan 16B'!N31</f>
        <v>0</v>
      </c>
      <c r="AQH2" s="1539">
        <f>'Soalan 16B'!N33</f>
        <v>0</v>
      </c>
      <c r="AQI2" s="1539">
        <f>'Soalan 16B'!N35</f>
        <v>0</v>
      </c>
      <c r="AQJ2" s="1539">
        <f>'Soalan 16B'!O25</f>
        <v>0</v>
      </c>
      <c r="AQK2" s="1539">
        <f>'Soalan 16B'!O27</f>
        <v>0</v>
      </c>
      <c r="AQL2" s="1539">
        <f>'Soalan 16B'!O29</f>
        <v>0</v>
      </c>
      <c r="AQM2" s="1539">
        <f>'Soalan 16B'!O31</f>
        <v>0</v>
      </c>
      <c r="AQN2" s="1539">
        <f>'Soalan 16B'!O33</f>
        <v>0</v>
      </c>
      <c r="AQO2" s="1539">
        <f>'Soalan 16B'!O35</f>
        <v>0</v>
      </c>
      <c r="AQP2" s="1539">
        <f>'Soalan 16B'!P25</f>
        <v>0</v>
      </c>
      <c r="AQQ2" s="1539">
        <f>'Soalan 16B'!P27</f>
        <v>0</v>
      </c>
      <c r="AQR2" s="1539">
        <f>'Soalan 16B'!O29</f>
        <v>0</v>
      </c>
      <c r="AQS2" s="1539">
        <f>'Soalan 16B'!O31</f>
        <v>0</v>
      </c>
      <c r="AQT2" s="1539">
        <f>'Soalan 16B'!O33</f>
        <v>0</v>
      </c>
      <c r="AQU2" s="1539">
        <f>'Soalan 16B'!O35</f>
        <v>0</v>
      </c>
      <c r="AQV2" s="1539">
        <f>'Soalan 16B'!Q25</f>
        <v>0</v>
      </c>
      <c r="AQW2" s="1539">
        <f>'Soalan 16B'!Q27</f>
        <v>0</v>
      </c>
      <c r="AQX2" s="1539">
        <f>'Soalan 16B'!Q29</f>
        <v>0</v>
      </c>
      <c r="AQY2" s="1539">
        <f>'Soalan 16B'!Q31</f>
        <v>0</v>
      </c>
      <c r="AQZ2" s="1539">
        <f>'Soalan 16B'!Q33</f>
        <v>0</v>
      </c>
      <c r="ARA2" s="1539">
        <f>'Soalan 16B'!Q35</f>
        <v>0</v>
      </c>
      <c r="ARB2" s="1539">
        <f>'Soalan 16B'!R25</f>
        <v>0</v>
      </c>
      <c r="ARC2" s="1539">
        <f>'Soalan 16B'!R27</f>
        <v>0</v>
      </c>
      <c r="ARD2" s="1539">
        <f>'Soalan 16B'!R29</f>
        <v>0</v>
      </c>
      <c r="ARE2" s="1539">
        <f>'Soalan 16B'!R31</f>
        <v>0</v>
      </c>
      <c r="ARF2" s="1539">
        <f>'Soalan 16B'!R33</f>
        <v>0</v>
      </c>
      <c r="ARG2" s="1539">
        <f>'Soalan 16B'!R35</f>
        <v>0</v>
      </c>
      <c r="ARH2" s="1539">
        <f>'Soalan 16B'!S25</f>
        <v>0</v>
      </c>
      <c r="ARI2" s="1539">
        <f>'Soalan 16B'!S27</f>
        <v>0</v>
      </c>
      <c r="ARJ2" s="1539">
        <f>'Soalan 16B'!S29</f>
        <v>0</v>
      </c>
      <c r="ARK2" s="1539">
        <f>'Soalan 16B'!S31</f>
        <v>0</v>
      </c>
      <c r="ARL2" s="1539">
        <f>'Soalan 16B'!S33</f>
        <v>0</v>
      </c>
      <c r="ARM2" s="1539">
        <f>'Soalan 16B'!S35</f>
        <v>0</v>
      </c>
      <c r="ARN2" s="1539" t="e">
        <f>'Soalan 16B'!#REF!</f>
        <v>#REF!</v>
      </c>
      <c r="ARO2" s="1539" t="e">
        <f>'Soalan 16B'!#REF!</f>
        <v>#REF!</v>
      </c>
      <c r="ARP2" s="1539" t="e">
        <f>'Soalan 16B'!#REF!</f>
        <v>#REF!</v>
      </c>
      <c r="ARQ2" s="1539" t="e">
        <f>'Soalan 16B'!#REF!</f>
        <v>#REF!</v>
      </c>
      <c r="ARR2" s="1539" t="e">
        <f>'Soalan 16B'!#REF!</f>
        <v>#REF!</v>
      </c>
      <c r="ARS2" s="1539" t="e">
        <f>'Soalan 16B'!#REF!</f>
        <v>#REF!</v>
      </c>
      <c r="ART2" s="1539" t="e">
        <f>'Soalan 16B'!#REF!</f>
        <v>#REF!</v>
      </c>
      <c r="ARU2" s="1539" t="e">
        <f>'Soalan 16B'!#REF!</f>
        <v>#REF!</v>
      </c>
      <c r="ARV2" s="1539" t="e">
        <f>'Soalan 16B'!#REF!</f>
        <v>#REF!</v>
      </c>
      <c r="ARW2" s="1539" t="e">
        <f>'Soalan 16B'!#REF!</f>
        <v>#REF!</v>
      </c>
      <c r="ARX2" s="1539" t="e">
        <f>'Soalan 16B'!#REF!</f>
        <v>#REF!</v>
      </c>
      <c r="ARY2" s="1539" t="e">
        <f>'Soalan 16B'!#REF!</f>
        <v>#REF!</v>
      </c>
      <c r="ARZ2">
        <f>'Soalan 16B'!V25</f>
        <v>0</v>
      </c>
      <c r="ASA2">
        <f>'Soalan 16B'!V27</f>
        <v>0</v>
      </c>
      <c r="ASB2">
        <f>'Soalan 16B'!V29</f>
        <v>0</v>
      </c>
      <c r="ASC2" s="1540">
        <f>'Soalan 16B'!V31</f>
        <v>0</v>
      </c>
      <c r="ASD2" t="str">
        <f>'Soalan 16B'!C30</f>
        <v xml:space="preserve">   Lain-lain (nyatakan):
   Others (Specify):…………………..</v>
      </c>
      <c r="ASE2">
        <f>'Soalan 16B'!V33</f>
        <v>0</v>
      </c>
      <c r="ASF2">
        <f>'Soalan 16B'!C32</f>
        <v>0</v>
      </c>
      <c r="ASG2" s="1539">
        <f>'Soalan 16C'!N25</f>
        <v>0</v>
      </c>
      <c r="ASH2" s="1539">
        <f>'Soalan 16C'!N27</f>
        <v>0</v>
      </c>
      <c r="ASI2" s="1539">
        <f>'Soalan 16C'!N29</f>
        <v>0</v>
      </c>
      <c r="ASJ2" s="1539">
        <f>'Soalan 16C'!N31</f>
        <v>0</v>
      </c>
      <c r="ASK2" s="1539">
        <f>'Soalan 16C'!N33</f>
        <v>0</v>
      </c>
      <c r="ASL2" s="1539">
        <f>'Soalan 16C'!O25</f>
        <v>0</v>
      </c>
      <c r="ASM2" s="1539">
        <f>'Soalan 16C'!O27</f>
        <v>0</v>
      </c>
      <c r="ASN2" s="1539">
        <f>'Soalan 16C'!O29</f>
        <v>0</v>
      </c>
      <c r="ASO2" s="1539">
        <f>'Soalan 16C'!O31</f>
        <v>0</v>
      </c>
      <c r="ASP2" s="1539">
        <f>'Soalan 16C'!O33</f>
        <v>0</v>
      </c>
      <c r="ASQ2" s="1539">
        <f>'Soalan 16C'!P25</f>
        <v>0</v>
      </c>
      <c r="ASR2" s="1539">
        <f>'Soalan 16C'!P27</f>
        <v>0</v>
      </c>
      <c r="ASS2" s="1539">
        <f>'Soalan 16C'!P29</f>
        <v>0</v>
      </c>
      <c r="AST2" s="1539">
        <f>'Soalan 16C'!P31</f>
        <v>0</v>
      </c>
      <c r="ASU2" s="1539">
        <f>'Soalan 16C'!P33</f>
        <v>0</v>
      </c>
      <c r="ASV2" s="1539">
        <f>'Soalan 16C'!P35</f>
        <v>0</v>
      </c>
      <c r="ASW2" s="1539">
        <f>'Soalan 16C'!Q25</f>
        <v>0</v>
      </c>
      <c r="ASX2" s="1539">
        <f>'Soalan 16C'!Q27</f>
        <v>0</v>
      </c>
      <c r="ASY2" s="1539">
        <f>'Soalan 16C'!Q29</f>
        <v>0</v>
      </c>
      <c r="ASZ2" s="1539">
        <f>'Soalan 16C'!Q31</f>
        <v>0</v>
      </c>
      <c r="ATA2" s="1539">
        <f>'Soalan 16C'!Q33</f>
        <v>0</v>
      </c>
      <c r="ATB2" s="1539">
        <f>'Soalan 16C'!S25</f>
        <v>0</v>
      </c>
      <c r="ATC2" s="1539">
        <f>'Soalan 16C'!S27</f>
        <v>0</v>
      </c>
      <c r="ATD2" s="1539">
        <f>'Soalan 16C'!S29</f>
        <v>0</v>
      </c>
      <c r="ATE2" s="1539">
        <f>'Soalan 16C'!S31</f>
        <v>0</v>
      </c>
      <c r="ATF2" s="1539">
        <f>'Soalan 16C'!S33</f>
        <v>0</v>
      </c>
      <c r="ATG2" s="1539">
        <f>'Soalan 16C'!S35</f>
        <v>0</v>
      </c>
      <c r="ATH2" s="1539" t="e">
        <f>'Soalan 16C'!#REF!</f>
        <v>#REF!</v>
      </c>
      <c r="ATI2" s="1539" t="e">
        <f>'Soalan 16C'!#REF!</f>
        <v>#REF!</v>
      </c>
      <c r="ATJ2" s="1539" t="e">
        <f>'Soalan 16C'!#REF!</f>
        <v>#REF!</v>
      </c>
      <c r="ATK2" s="1539" t="e">
        <f>'Soalan 16C'!#REF!</f>
        <v>#REF!</v>
      </c>
      <c r="ATL2" s="1539" t="e">
        <f>'Soalan 16C'!#REF!</f>
        <v>#REF!</v>
      </c>
      <c r="ATM2" s="1539" t="e">
        <f>'Soalan 16C'!#REF!</f>
        <v>#REF!</v>
      </c>
      <c r="ATN2" s="1539" t="e">
        <f>'Soalan 16C'!#REF!</f>
        <v>#REF!</v>
      </c>
      <c r="ATO2" s="1539" t="e">
        <f>'Soalan 16C'!#REF!</f>
        <v>#REF!</v>
      </c>
      <c r="ATP2" s="1539" t="e">
        <f>'Soalan 16C'!#REF!</f>
        <v>#REF!</v>
      </c>
      <c r="ATQ2" s="1539" t="e">
        <f>'Soalan 16C'!#REF!</f>
        <v>#REF!</v>
      </c>
      <c r="ATR2" s="1539" t="e">
        <f>'Soalan 16C'!#REF!</f>
        <v>#REF!</v>
      </c>
      <c r="ATS2" s="1539" t="e">
        <f>'Soalan 16C'!#REF!</f>
        <v>#REF!</v>
      </c>
      <c r="ATT2" s="1539">
        <f>'Soalan 16C'!U25</f>
        <v>0</v>
      </c>
      <c r="ATU2" s="1539">
        <f>'Soalan 16C'!M24</f>
        <v>0</v>
      </c>
      <c r="ATV2" s="1539">
        <f>'Soalan 16C'!U27</f>
        <v>0</v>
      </c>
      <c r="ATW2" s="1539">
        <f>'Soalan 16C'!M26</f>
        <v>0</v>
      </c>
      <c r="ATX2" s="1539">
        <f>'Soalan 16C'!U29</f>
        <v>0</v>
      </c>
      <c r="ATY2" s="1539">
        <f>'Soalan 16C'!M28</f>
        <v>0</v>
      </c>
      <c r="ATZ2" s="1539">
        <f>'Soalan 16C'!U31</f>
        <v>0</v>
      </c>
      <c r="AUA2" s="1539">
        <f>'Soalan 16C'!M30</f>
        <v>0</v>
      </c>
      <c r="AUB2" s="1539">
        <f>'Soalan 16C'!U33</f>
        <v>0</v>
      </c>
      <c r="AUC2" s="1539">
        <f>'Soalan 16C'!M32</f>
        <v>0</v>
      </c>
      <c r="AUD2" t="str">
        <f>'Soalan 16C'!W25</f>
        <v>0146601001</v>
      </c>
      <c r="AUE2" t="str">
        <f>'Soalan 16C'!W27</f>
        <v>0141301001</v>
      </c>
      <c r="AUF2" t="str">
        <f>'Soalan 16C'!W29</f>
        <v>0149701001</v>
      </c>
      <c r="AUG2" s="1540">
        <f>'Soalan 16C'!W31</f>
        <v>0</v>
      </c>
      <c r="AUH2" t="str">
        <f>'Soalan 16C'!C30</f>
        <v xml:space="preserve">   Lain-lain (nyatakan):
   Others (Specify):…………………..</v>
      </c>
      <c r="AUI2">
        <f>'Soalan 16C'!W33</f>
        <v>0</v>
      </c>
      <c r="AUJ2">
        <f>'Soalan 16C'!C32</f>
        <v>0</v>
      </c>
      <c r="AUK2" s="1539">
        <f>'Soalan 16D'!M41</f>
        <v>0</v>
      </c>
      <c r="AUL2" s="1539">
        <f>'Soalan 16D'!M43</f>
        <v>0</v>
      </c>
      <c r="AUM2" s="1539">
        <f>'Soalan 16D'!M45</f>
        <v>0</v>
      </c>
      <c r="AUN2" s="1539">
        <f>'Soalan 16D'!M47</f>
        <v>0</v>
      </c>
      <c r="AUO2" s="1539">
        <f>'Soalan 16D'!M49</f>
        <v>0</v>
      </c>
      <c r="AUP2" s="1539">
        <f>'Soalan 16D'!M51</f>
        <v>0</v>
      </c>
      <c r="AUQ2" s="1539">
        <f>'Soalan 16D'!M53</f>
        <v>0</v>
      </c>
      <c r="AUR2" s="1539">
        <f>'Soalan 16D'!M55</f>
        <v>0</v>
      </c>
      <c r="AUS2" s="1539">
        <f>'Soalan 16D'!O26</f>
        <v>0</v>
      </c>
      <c r="AUT2" s="1539">
        <f>'Soalan 16D'!O28</f>
        <v>0</v>
      </c>
      <c r="AUU2" s="1539">
        <f>'Soalan 16D'!O30</f>
        <v>0</v>
      </c>
      <c r="AUV2" s="1539">
        <f>'Soalan 16D'!O32</f>
        <v>0</v>
      </c>
      <c r="AUW2" s="1539">
        <f>'Soalan 16D'!O34</f>
        <v>0</v>
      </c>
      <c r="AUX2" s="1539">
        <f>'Soalan 16D'!O36</f>
        <v>0</v>
      </c>
      <c r="AUY2" s="1539">
        <f>'Soalan 16D'!O38</f>
        <v>0</v>
      </c>
      <c r="AUZ2" s="1539">
        <f>'Soalan 16D'!O41</f>
        <v>0</v>
      </c>
      <c r="AVA2" s="1539">
        <f>'Soalan 16D'!O43</f>
        <v>0</v>
      </c>
      <c r="AVB2" s="1539">
        <f>'Soalan 16D'!O45</f>
        <v>0</v>
      </c>
      <c r="AVC2" s="1539">
        <f>'Soalan 16D'!O47</f>
        <v>0</v>
      </c>
      <c r="AVD2" s="1539">
        <f>'Soalan 16D'!O49</f>
        <v>0</v>
      </c>
      <c r="AVE2" s="1539">
        <f>'Soalan 16D'!O51</f>
        <v>0</v>
      </c>
      <c r="AVF2" s="1539">
        <f>'Soalan 16D'!O53</f>
        <v>0</v>
      </c>
      <c r="AVG2" s="1539">
        <f>'Soalan 16D'!O55</f>
        <v>0</v>
      </c>
      <c r="AVH2" s="1539">
        <f>'Soalan 16D'!P26</f>
        <v>0</v>
      </c>
      <c r="AVI2" s="1539">
        <f>'Soalan 16D'!P28</f>
        <v>0</v>
      </c>
      <c r="AVJ2" s="1539">
        <f>'Soalan 16D'!P30</f>
        <v>0</v>
      </c>
      <c r="AVK2" s="1539">
        <f>'Soalan 16D'!P32</f>
        <v>0</v>
      </c>
      <c r="AVL2" s="1539">
        <f>'Soalan 16D'!P34</f>
        <v>0</v>
      </c>
      <c r="AVM2" s="1539">
        <f>'Soalan 16D'!P36</f>
        <v>0</v>
      </c>
      <c r="AVN2" s="1539">
        <f>'Soalan 16D'!P38</f>
        <v>0</v>
      </c>
      <c r="AVO2" s="1539">
        <f>'Soalan 16D'!P41</f>
        <v>0</v>
      </c>
      <c r="AVP2" s="1539">
        <f>'Soalan 16D'!P43</f>
        <v>0</v>
      </c>
      <c r="AVQ2" s="1539">
        <f>'Soalan 16D'!P45</f>
        <v>0</v>
      </c>
      <c r="AVR2" s="1539">
        <f>'Soalan 16D'!P47</f>
        <v>0</v>
      </c>
      <c r="AVS2" s="1539">
        <f>'Soalan 16D'!P49</f>
        <v>0</v>
      </c>
      <c r="AVT2" s="1539">
        <f>'Soalan 16D'!P51</f>
        <v>0</v>
      </c>
      <c r="AVU2" s="1539">
        <f>'Soalan 16D'!P53</f>
        <v>0</v>
      </c>
      <c r="AVV2" s="1539">
        <f>'Soalan 16D'!P55</f>
        <v>0</v>
      </c>
      <c r="AVW2" s="1539">
        <f>'Soalan 16D'!Q26</f>
        <v>0</v>
      </c>
      <c r="AVX2" s="1539">
        <f>'Soalan 16D'!Q28</f>
        <v>0</v>
      </c>
      <c r="AVY2" s="1539">
        <f>'Soalan 16D'!Q30</f>
        <v>0</v>
      </c>
      <c r="AVZ2" s="1539">
        <f>'Soalan 16D'!Q32</f>
        <v>0</v>
      </c>
      <c r="AWA2" s="1539">
        <f>'Soalan 16D'!Q34</f>
        <v>0</v>
      </c>
      <c r="AWB2" s="1539">
        <f>'Soalan 16D'!Q36</f>
        <v>0</v>
      </c>
      <c r="AWC2" s="1539">
        <f>'Soalan 16D'!Q38</f>
        <v>0</v>
      </c>
      <c r="AWD2" s="1539">
        <f>'Soalan 16D'!Q41</f>
        <v>0</v>
      </c>
      <c r="AWE2" s="1539">
        <f>'Soalan 16D'!Q43</f>
        <v>0</v>
      </c>
      <c r="AWF2" s="1539">
        <f>'Soalan 16D'!Q45</f>
        <v>0</v>
      </c>
      <c r="AWG2" s="1539">
        <f>'Soalan 16D'!Q47</f>
        <v>0</v>
      </c>
      <c r="AWH2" s="1539">
        <f>'Soalan 16D'!Q49</f>
        <v>0</v>
      </c>
      <c r="AWI2" s="1539">
        <f>'Soalan 16D'!Q51</f>
        <v>0</v>
      </c>
      <c r="AWJ2" s="1539">
        <f>'Soalan 16D'!Q53</f>
        <v>0</v>
      </c>
      <c r="AWK2" s="1539">
        <f>'Soalan 16D'!Q55</f>
        <v>0</v>
      </c>
      <c r="AWL2" s="1539">
        <f>'Soalan 16D'!Q57</f>
        <v>0</v>
      </c>
      <c r="AWM2" s="1539">
        <f>'Soalan 16D'!R26</f>
        <v>0</v>
      </c>
      <c r="AWN2" s="1539">
        <f>'Soalan 16D'!R28</f>
        <v>0</v>
      </c>
      <c r="AWO2" s="1539">
        <f>'Soalan 16D'!R30</f>
        <v>0</v>
      </c>
      <c r="AWP2" s="1539">
        <f>'Soalan 16D'!R32</f>
        <v>0</v>
      </c>
      <c r="AWQ2" s="1539">
        <f>'Soalan 16D'!R34</f>
        <v>0</v>
      </c>
      <c r="AWR2" s="1539">
        <f>'Soalan 16D'!R36</f>
        <v>0</v>
      </c>
      <c r="AWS2" s="1539">
        <f>'Soalan 16D'!R38</f>
        <v>0</v>
      </c>
      <c r="AWT2" s="1539">
        <f>'Soalan 16D'!R41</f>
        <v>0</v>
      </c>
      <c r="AWU2" s="1539">
        <f>'Soalan 16D'!R43</f>
        <v>0</v>
      </c>
      <c r="AWV2" s="1539">
        <f>'Soalan 16D'!R45</f>
        <v>0</v>
      </c>
      <c r="AWW2" s="1539">
        <f>'Soalan 16D'!R47</f>
        <v>0</v>
      </c>
      <c r="AWX2" s="1539">
        <f>'Soalan 16D'!R49</f>
        <v>0</v>
      </c>
      <c r="AWY2" s="1539">
        <f>'Soalan 16D'!R51</f>
        <v>0</v>
      </c>
      <c r="AWZ2" s="1539">
        <f>'Soalan 16D'!R53</f>
        <v>0</v>
      </c>
      <c r="AXA2" s="1539">
        <f>'Soalan 16D'!R55</f>
        <v>0</v>
      </c>
      <c r="AXB2" s="1539">
        <f>'Soalan 16D'!T26</f>
        <v>0</v>
      </c>
      <c r="AXC2" s="1539">
        <f>'Soalan 16D'!T28</f>
        <v>0</v>
      </c>
      <c r="AXD2" s="1539">
        <f>'Soalan 16D'!T30</f>
        <v>0</v>
      </c>
      <c r="AXE2" s="1539">
        <f>'Soalan 16D'!T32</f>
        <v>0</v>
      </c>
      <c r="AXF2" s="1539">
        <f>'Soalan 16D'!T34</f>
        <v>0</v>
      </c>
      <c r="AXG2" s="1539">
        <f>'Soalan 16D'!T36</f>
        <v>0</v>
      </c>
      <c r="AXH2" s="1539">
        <f>'Soalan 16D'!T38</f>
        <v>0</v>
      </c>
      <c r="AXI2" s="1539">
        <f>'Soalan 16D'!T41</f>
        <v>0</v>
      </c>
      <c r="AXJ2" s="1539">
        <f>'Soalan 16D'!T43</f>
        <v>0</v>
      </c>
      <c r="AXK2" s="1539">
        <f>'Soalan 16D'!T45</f>
        <v>0</v>
      </c>
      <c r="AXL2" s="1539">
        <f>'Soalan 16D'!T47</f>
        <v>0</v>
      </c>
      <c r="AXM2" s="1539">
        <f>'Soalan 16D'!T49</f>
        <v>0</v>
      </c>
      <c r="AXN2" s="1539">
        <f>'Soalan 16D'!T51</f>
        <v>0</v>
      </c>
      <c r="AXO2" s="1539">
        <f>'Soalan 16D'!T53</f>
        <v>0</v>
      </c>
      <c r="AXP2" s="1539">
        <f>'Soalan 16D'!T55</f>
        <v>0</v>
      </c>
      <c r="AXQ2" s="1539">
        <f>'Soalan 16D'!T57</f>
        <v>0</v>
      </c>
      <c r="AXR2" s="1539" t="e">
        <f>'Soalan 16D'!#REF!</f>
        <v>#REF!</v>
      </c>
      <c r="AXS2" s="1539" t="e">
        <f>'Soalan 16D'!#REF!</f>
        <v>#REF!</v>
      </c>
      <c r="AXT2" s="1539" t="e">
        <f>'Soalan 16D'!#REF!</f>
        <v>#REF!</v>
      </c>
      <c r="AXU2" s="1539" t="e">
        <f>'Soalan 16D'!#REF!</f>
        <v>#REF!</v>
      </c>
      <c r="AXV2" s="1539" t="e">
        <f>'Soalan 16D'!#REF!</f>
        <v>#REF!</v>
      </c>
      <c r="AXW2" s="1539" t="e">
        <f>'Soalan 16D'!#REF!</f>
        <v>#REF!</v>
      </c>
      <c r="AXX2" s="1539" t="e">
        <f>'Soalan 16D'!#REF!</f>
        <v>#REF!</v>
      </c>
      <c r="AXY2" s="1539" t="e">
        <f>'Soalan 16D'!#REF!</f>
        <v>#REF!</v>
      </c>
      <c r="AXZ2" s="1539" t="e">
        <f>'Soalan 16D'!#REF!</f>
        <v>#REF!</v>
      </c>
      <c r="AYA2" s="1539" t="e">
        <f>'Soalan 16D'!#REF!</f>
        <v>#REF!</v>
      </c>
      <c r="AYB2" s="1539" t="e">
        <f>'Soalan 16D'!#REF!</f>
        <v>#REF!</v>
      </c>
      <c r="AYC2" s="1539" t="e">
        <f>'Soalan 16D'!#REF!</f>
        <v>#REF!</v>
      </c>
      <c r="AYD2" s="1539" t="e">
        <f>'Soalan 16D'!#REF!</f>
        <v>#REF!</v>
      </c>
      <c r="AYE2" s="1539" t="e">
        <f>'Soalan 16D'!#REF!</f>
        <v>#REF!</v>
      </c>
      <c r="AYF2" s="1539" t="e">
        <f>'Soalan 16D'!#REF!</f>
        <v>#REF!</v>
      </c>
      <c r="AYG2" s="1539" t="e">
        <f>'Soalan 16D'!#REF!</f>
        <v>#REF!</v>
      </c>
      <c r="AYH2" s="1539" t="e">
        <f>'Soalan 16D'!#REF!</f>
        <v>#REF!</v>
      </c>
      <c r="AYI2" s="1539" t="e">
        <f>'Soalan 16D'!#REF!</f>
        <v>#REF!</v>
      </c>
      <c r="AYJ2" s="1539" t="e">
        <f>'Soalan 16D'!#REF!</f>
        <v>#REF!</v>
      </c>
      <c r="AYK2" s="1539" t="e">
        <f>'Soalan 16D'!#REF!</f>
        <v>#REF!</v>
      </c>
      <c r="AYL2" s="1539" t="e">
        <f>'Soalan 16D'!#REF!</f>
        <v>#REF!</v>
      </c>
      <c r="AYM2" s="1539" t="e">
        <f>'Soalan 16D'!#REF!</f>
        <v>#REF!</v>
      </c>
      <c r="AYN2" s="1539" t="e">
        <f>'Soalan 16D'!#REF!</f>
        <v>#REF!</v>
      </c>
      <c r="AYO2" s="1539" t="e">
        <f>'Soalan 16D'!#REF!</f>
        <v>#REF!</v>
      </c>
      <c r="AYP2" s="1539" t="e">
        <f>'Soalan 16D'!#REF!</f>
        <v>#REF!</v>
      </c>
      <c r="AYQ2" s="1539" t="e">
        <f>'Soalan 16D'!#REF!</f>
        <v>#REF!</v>
      </c>
      <c r="AYR2" s="1539" t="e">
        <f>'Soalan 16D'!#REF!</f>
        <v>#REF!</v>
      </c>
      <c r="AYS2" s="1539" t="e">
        <f>'Soalan 16D'!#REF!</f>
        <v>#REF!</v>
      </c>
      <c r="AYT2" s="1539" t="e">
        <f>'Soalan 16D'!#REF!</f>
        <v>#REF!</v>
      </c>
      <c r="AYU2" s="1539" t="e">
        <f>'Soalan 16D'!#REF!</f>
        <v>#REF!</v>
      </c>
      <c r="AYV2" s="1539" t="e">
        <f>'Soalan 16D'!#REF!</f>
        <v>#REF!</v>
      </c>
      <c r="AYW2" s="1539" t="e">
        <f>'Soalan 16D'!#REF!</f>
        <v>#REF!</v>
      </c>
      <c r="AYX2" s="1539" t="str">
        <f>'Soalan 16D'!V26</f>
        <v>08</v>
      </c>
      <c r="AYY2" s="1539" t="str">
        <f>'Soalan 16D'!V28</f>
        <v>08</v>
      </c>
      <c r="AYZ2" s="1539" t="str">
        <f>'Soalan 16D'!V30</f>
        <v>08</v>
      </c>
      <c r="AZA2" s="1539">
        <f>'Soalan 16D'!V32</f>
        <v>0</v>
      </c>
      <c r="AZB2" s="1539">
        <f>'Soalan 16D'!N31</f>
        <v>0</v>
      </c>
      <c r="AZC2" s="1539">
        <f>'Soalan 16D'!V34</f>
        <v>0</v>
      </c>
      <c r="AZD2" s="1539">
        <f>'Soalan 16D'!N33</f>
        <v>0</v>
      </c>
      <c r="AZE2" s="1539">
        <f>'Soalan 16D'!V36</f>
        <v>0</v>
      </c>
      <c r="AZF2" s="1539">
        <f>'Soalan 16D'!N35</f>
        <v>0</v>
      </c>
      <c r="AZG2" s="1539">
        <f>'Soalan 16D'!V38</f>
        <v>0</v>
      </c>
      <c r="AZH2" s="1539">
        <f>'Soalan 16D'!N37</f>
        <v>0</v>
      </c>
      <c r="AZI2" s="1539" t="str">
        <f>'Soalan 16D'!V41</f>
        <v>08</v>
      </c>
      <c r="AZJ2" s="1539" t="str">
        <f>'Soalan 16D'!V43</f>
        <v>08</v>
      </c>
      <c r="AZK2" s="1539" t="str">
        <f>'Soalan 16D'!V45</f>
        <v>08</v>
      </c>
      <c r="AZL2" s="1539">
        <f>'Soalan 16D'!V47</f>
        <v>0</v>
      </c>
      <c r="AZM2" s="1539">
        <f>'Soalan 16D'!N46</f>
        <v>0</v>
      </c>
      <c r="AZN2" s="1539">
        <f>'Soalan 16D'!V49</f>
        <v>0</v>
      </c>
      <c r="AZO2" s="1539">
        <f>'Soalan 16D'!N48</f>
        <v>0</v>
      </c>
      <c r="AZP2" s="1539">
        <f>'Soalan 16D'!V51</f>
        <v>0</v>
      </c>
      <c r="AZQ2" s="1539">
        <f>'Soalan 16D'!N50</f>
        <v>0</v>
      </c>
      <c r="AZR2" s="1539">
        <f>'Soalan 16D'!V53</f>
        <v>0</v>
      </c>
      <c r="AZS2" s="1539">
        <f>'Soalan 16D'!N52</f>
        <v>0</v>
      </c>
      <c r="AZT2" s="1539">
        <f>'Soalan 16D'!V55</f>
        <v>0</v>
      </c>
      <c r="AZU2" s="1539">
        <f>'Soalan 16D'!N54</f>
        <v>0</v>
      </c>
      <c r="AZV2" t="str">
        <f>'Soalan 16D'!X26</f>
        <v>0311102048</v>
      </c>
      <c r="AZW2" t="str">
        <f>'Soalan 16D'!X28</f>
        <v>0311102070</v>
      </c>
      <c r="AZX2" t="str">
        <f>'Soalan 16D'!X30</f>
        <v>0311203002</v>
      </c>
      <c r="AZY2" s="1540">
        <f>'Soalan 16D'!X32</f>
        <v>0</v>
      </c>
      <c r="AZZ2" t="str">
        <f>'Soalan 16D'!C31</f>
        <v xml:space="preserve">  Lain-lain (nyatakan):
  Other (Specify):…………………..</v>
      </c>
      <c r="BAA2">
        <f>'Soalan 16D'!X34</f>
        <v>0</v>
      </c>
      <c r="BAB2">
        <f>'Soalan 16D'!C33</f>
        <v>0</v>
      </c>
      <c r="BAC2" s="1540">
        <f>'Soalan 16D'!X36</f>
        <v>0</v>
      </c>
      <c r="BAD2">
        <f>'Soalan 16D'!C35</f>
        <v>0</v>
      </c>
      <c r="BAE2">
        <f>'Soalan 16D'!X38</f>
        <v>0</v>
      </c>
      <c r="BAF2">
        <f>'Soalan 16D'!C37</f>
        <v>0</v>
      </c>
      <c r="BAG2" t="str">
        <f>'Soalan 16D'!X41</f>
        <v>0321401002</v>
      </c>
      <c r="BAH2" t="str">
        <f>'Soalan 16D'!X43</f>
        <v>0321102003</v>
      </c>
      <c r="BAI2" t="str">
        <f>'Soalan 16D'!X45</f>
        <v>0321102001</v>
      </c>
      <c r="BAJ2" s="1540">
        <f>'Soalan 16D'!X47</f>
        <v>0</v>
      </c>
      <c r="BAK2" t="str">
        <f>'Soalan 16D'!C46</f>
        <v xml:space="preserve">  Lain-lain (nyatakan):
  Others (Specify):…………………..</v>
      </c>
      <c r="BAL2" s="1540">
        <f>'Soalan 16D'!X49</f>
        <v>0</v>
      </c>
      <c r="BAM2">
        <f>'Soalan 16D'!C48</f>
        <v>0</v>
      </c>
      <c r="BAN2" s="1540">
        <f>'Soalan 16D'!X51</f>
        <v>0</v>
      </c>
      <c r="BAO2">
        <f>'Soalan 16D'!C50</f>
        <v>0</v>
      </c>
      <c r="BAP2" s="1540">
        <f>'Soalan 16D'!X53</f>
        <v>0</v>
      </c>
      <c r="BAQ2">
        <f>'Soalan 16D'!C52</f>
        <v>0</v>
      </c>
      <c r="BAR2" s="1539">
        <f>'Soalan 16D'!X55</f>
        <v>0</v>
      </c>
      <c r="BAS2">
        <f>'Soalan 16D'!C54</f>
        <v>0</v>
      </c>
      <c r="BAT2" s="1539">
        <f>'Soalan 16E'!M24</f>
        <v>0</v>
      </c>
      <c r="BAU2" s="1539">
        <f>'Soalan 16E'!M26</f>
        <v>0</v>
      </c>
      <c r="BAV2" s="1539">
        <f>'Soalan 16E'!M28</f>
        <v>0</v>
      </c>
      <c r="BAW2" s="1539">
        <f>'Soalan 16E'!M30</f>
        <v>0</v>
      </c>
      <c r="BAX2" s="1539">
        <f>'Soalan 16E'!M32</f>
        <v>0</v>
      </c>
      <c r="BAY2" s="1539">
        <f>'Soalan 16E'!M34</f>
        <v>0</v>
      </c>
      <c r="BAZ2" s="1539">
        <f>'Soalan 16E'!M36</f>
        <v>0</v>
      </c>
      <c r="BBA2" s="1539">
        <f>'Soalan 16E'!M38</f>
        <v>0</v>
      </c>
      <c r="BBB2" s="1539">
        <f>'Soalan 16E'!M40</f>
        <v>0</v>
      </c>
      <c r="BBC2" s="1539">
        <f>'Soalan 16E'!M42</f>
        <v>0</v>
      </c>
      <c r="BBD2" s="1539">
        <f>'Soalan 16E'!M44</f>
        <v>0</v>
      </c>
      <c r="BBE2" s="1539">
        <f>'Soalan 16E'!M46</f>
        <v>0</v>
      </c>
      <c r="BBF2" s="1539">
        <f>'Soalan 16E'!M48</f>
        <v>0</v>
      </c>
      <c r="BBG2" s="1539">
        <f>'Soalan 16E'!M50</f>
        <v>0</v>
      </c>
      <c r="BBH2" s="1539">
        <f>'Soalan 16E'!M52</f>
        <v>0</v>
      </c>
      <c r="BBI2" s="1539">
        <f>'Soalan 16E'!M54</f>
        <v>0</v>
      </c>
      <c r="BBJ2" s="1539">
        <f>'Soalan 16E'!O24</f>
        <v>0</v>
      </c>
      <c r="BBK2" s="1539">
        <f>'Soalan 16E'!O26</f>
        <v>0</v>
      </c>
      <c r="BBL2" s="1539">
        <f>'Soalan 16E'!O28</f>
        <v>0</v>
      </c>
      <c r="BBM2" s="1539">
        <f>'Soalan 16E'!O30</f>
        <v>0</v>
      </c>
      <c r="BBN2" s="1539">
        <f>'Soalan 16E'!O32</f>
        <v>0</v>
      </c>
      <c r="BBO2" s="1539">
        <f>'Soalan 16E'!O34</f>
        <v>0</v>
      </c>
      <c r="BBP2" s="1539">
        <f>'Soalan 16E'!O36</f>
        <v>0</v>
      </c>
      <c r="BBQ2" s="1539">
        <f>'Soalan 16E'!O38</f>
        <v>0</v>
      </c>
      <c r="BBR2" s="1539">
        <f>'Soalan 16E'!O40</f>
        <v>0</v>
      </c>
      <c r="BBS2" s="1539">
        <f>'Soalan 16E'!O42</f>
        <v>0</v>
      </c>
      <c r="BBT2" s="1539">
        <f>'Soalan 16E'!O44</f>
        <v>0</v>
      </c>
      <c r="BBU2" s="1539">
        <f>'Soalan 16E'!O46</f>
        <v>0</v>
      </c>
      <c r="BBV2" s="1539">
        <f>'Soalan 16E'!O48</f>
        <v>0</v>
      </c>
      <c r="BBW2" s="1539">
        <f>'Soalan 16E'!O50</f>
        <v>0</v>
      </c>
      <c r="BBX2" s="1539">
        <f>'Soalan 16E'!O52</f>
        <v>0</v>
      </c>
      <c r="BBY2" s="1539">
        <f>'Soalan 16E'!O54</f>
        <v>0</v>
      </c>
      <c r="BBZ2" s="1539">
        <f>'Soalan 16E'!P24</f>
        <v>0</v>
      </c>
      <c r="BCA2" s="1539">
        <f>'Soalan 16E'!P26</f>
        <v>0</v>
      </c>
      <c r="BCB2" s="1539">
        <f>'Soalan 16E'!P28</f>
        <v>0</v>
      </c>
      <c r="BCC2" s="1539">
        <f>'Soalan 16E'!P30</f>
        <v>0</v>
      </c>
      <c r="BCD2" s="1539">
        <f>'Soalan 16E'!P32</f>
        <v>0</v>
      </c>
      <c r="BCE2" s="1539">
        <f>'Soalan 16E'!P34</f>
        <v>0</v>
      </c>
      <c r="BCF2" s="1539">
        <f>'Soalan 16E'!P36</f>
        <v>0</v>
      </c>
      <c r="BCG2" s="1539">
        <f>'Soalan 16E'!P38</f>
        <v>0</v>
      </c>
      <c r="BCH2" s="1539">
        <f>'Soalan 16E'!P40</f>
        <v>0</v>
      </c>
      <c r="BCI2" s="1539">
        <f>'Soalan 16E'!P42</f>
        <v>0</v>
      </c>
      <c r="BCJ2" s="1539">
        <f>'Soalan 16E'!P44</f>
        <v>0</v>
      </c>
      <c r="BCK2" s="1539">
        <f>'Soalan 16E'!P46</f>
        <v>0</v>
      </c>
      <c r="BCL2" s="1539">
        <f>'Soalan 16E'!P48</f>
        <v>0</v>
      </c>
      <c r="BCM2" s="1539">
        <f>'Soalan 16E'!P50</f>
        <v>0</v>
      </c>
      <c r="BCN2" s="1539">
        <f>'Soalan 16E'!P52</f>
        <v>0</v>
      </c>
      <c r="BCO2" s="1539">
        <f>'Soalan 16E'!P54</f>
        <v>0</v>
      </c>
      <c r="BCP2" s="1539">
        <f>'Soalan 16E'!Q24</f>
        <v>0</v>
      </c>
      <c r="BCQ2" s="1539">
        <f>'Soalan 16E'!Q26</f>
        <v>0</v>
      </c>
      <c r="BCR2" s="1539">
        <f>'Soalan 16E'!Q28</f>
        <v>0</v>
      </c>
      <c r="BCS2" s="1539">
        <f>'Soalan 16E'!Q30</f>
        <v>0</v>
      </c>
      <c r="BCT2" s="1539">
        <f>'Soalan 16E'!Q32</f>
        <v>0</v>
      </c>
      <c r="BCU2" s="1539">
        <f>'Soalan 16E'!Q34</f>
        <v>0</v>
      </c>
      <c r="BCV2" s="1539">
        <f>'Soalan 16E'!Q36</f>
        <v>0</v>
      </c>
      <c r="BCW2" s="1539">
        <f>'Soalan 16E'!Q38</f>
        <v>0</v>
      </c>
      <c r="BCX2" s="1539">
        <f>'Soalan 16E'!Q40</f>
        <v>0</v>
      </c>
      <c r="BCY2" s="1539">
        <f>'Soalan 16E'!Q42</f>
        <v>0</v>
      </c>
      <c r="BCZ2" s="1539">
        <f>'Soalan 16E'!Q44</f>
        <v>0</v>
      </c>
      <c r="BDA2" s="1539">
        <f>'Soalan 16E'!Q46</f>
        <v>0</v>
      </c>
      <c r="BDB2" s="1539">
        <f>'Soalan 16E'!Q48</f>
        <v>0</v>
      </c>
      <c r="BDC2" s="1539">
        <f>'Soalan 16E'!Q50</f>
        <v>0</v>
      </c>
      <c r="BDD2" s="1539">
        <f>'Soalan 16E'!Q52</f>
        <v>0</v>
      </c>
      <c r="BDE2" s="1539">
        <f>'Soalan 16E'!Q54</f>
        <v>0</v>
      </c>
      <c r="BDF2" s="1539">
        <f>'Soalan 16E'!R24</f>
        <v>0</v>
      </c>
      <c r="BDG2" s="1539">
        <f>'Soalan 16E'!R26</f>
        <v>0</v>
      </c>
      <c r="BDH2" s="1539">
        <f>'Soalan 16E'!R28</f>
        <v>0</v>
      </c>
      <c r="BDI2" s="1539">
        <f>'Soalan 16E'!R30</f>
        <v>0</v>
      </c>
      <c r="BDJ2" s="1539">
        <f>'Soalan 16E'!R32</f>
        <v>0</v>
      </c>
      <c r="BDK2" s="1539">
        <f>'Soalan 16E'!R34</f>
        <v>0</v>
      </c>
      <c r="BDL2" s="1539">
        <f>'Soalan 16E'!R36</f>
        <v>0</v>
      </c>
      <c r="BDM2" s="1539">
        <f>'Soalan 16E'!R38</f>
        <v>0</v>
      </c>
      <c r="BDN2" s="1539">
        <f>'Soalan 16E'!R40</f>
        <v>0</v>
      </c>
      <c r="BDO2" s="1539">
        <f>'Soalan 16E'!R42</f>
        <v>0</v>
      </c>
      <c r="BDP2" s="1539">
        <f>'Soalan 16E'!R44</f>
        <v>0</v>
      </c>
      <c r="BDQ2" s="1539">
        <f>'Soalan 16E'!R46</f>
        <v>0</v>
      </c>
      <c r="BDR2" s="1539">
        <f>'Soalan 16E'!R48</f>
        <v>0</v>
      </c>
      <c r="BDS2" s="1539">
        <f>'Soalan 16E'!R50</f>
        <v>0</v>
      </c>
      <c r="BDT2" s="1539">
        <f>'Soalan 16E'!R52</f>
        <v>0</v>
      </c>
      <c r="BDU2" s="1539">
        <f>'Soalan 16E'!R54</f>
        <v>0</v>
      </c>
      <c r="BDV2" s="1539">
        <f>'Soalan 16E'!S24</f>
        <v>0</v>
      </c>
      <c r="BDW2" s="1539">
        <f>'Soalan 16E'!S26</f>
        <v>0</v>
      </c>
      <c r="BDX2" s="1539">
        <f>'Soalan 16E'!S28</f>
        <v>0</v>
      </c>
      <c r="BDY2" s="1539">
        <f>'Soalan 16E'!S30</f>
        <v>0</v>
      </c>
      <c r="BDZ2" s="1539">
        <f>'Soalan 16E'!S32</f>
        <v>0</v>
      </c>
      <c r="BEA2" s="1539">
        <f>'Soalan 16E'!S34</f>
        <v>0</v>
      </c>
      <c r="BEB2" s="1539">
        <f>'Soalan 16E'!S36</f>
        <v>0</v>
      </c>
      <c r="BEC2" s="1539">
        <f>'Soalan 16E'!S38</f>
        <v>0</v>
      </c>
      <c r="BED2" s="1539">
        <f>'Soalan 16E'!S40</f>
        <v>0</v>
      </c>
      <c r="BEE2" s="1539">
        <f>'Soalan 16E'!S42</f>
        <v>0</v>
      </c>
      <c r="BEF2" s="1539">
        <f>'Soalan 16E'!S44</f>
        <v>0</v>
      </c>
      <c r="BEG2" s="1539">
        <f>'Soalan 16E'!S46</f>
        <v>0</v>
      </c>
      <c r="BEH2" s="1539">
        <f>'Soalan 16E'!S48</f>
        <v>0</v>
      </c>
      <c r="BEI2" s="1539">
        <f>'Soalan 16E'!S50</f>
        <v>0</v>
      </c>
      <c r="BEJ2" s="1539">
        <f>'Soalan 16E'!S52</f>
        <v>0</v>
      </c>
      <c r="BEK2" s="1539">
        <f>'Soalan 16E'!S54</f>
        <v>0</v>
      </c>
      <c r="BEL2" s="1539">
        <f>'Soalan 16E'!T24</f>
        <v>0</v>
      </c>
      <c r="BEM2" s="1539">
        <f>'Soalan 16E'!T26</f>
        <v>0</v>
      </c>
      <c r="BEN2" s="1539">
        <f>'Soalan 16E'!T28</f>
        <v>0</v>
      </c>
      <c r="BEO2" s="1539">
        <f>'Soalan 16E'!T30</f>
        <v>0</v>
      </c>
      <c r="BEP2" s="1539">
        <f>'Soalan 16E'!T32</f>
        <v>0</v>
      </c>
      <c r="BEQ2" s="1539">
        <f>'Soalan 16E'!T34</f>
        <v>0</v>
      </c>
      <c r="BER2" s="1539">
        <f>'Soalan 16E'!T36</f>
        <v>0</v>
      </c>
      <c r="BES2" s="1539">
        <f>'Soalan 16E'!T38</f>
        <v>0</v>
      </c>
      <c r="BET2" s="1539">
        <f>'Soalan 16E'!T40</f>
        <v>0</v>
      </c>
      <c r="BEU2" s="1539">
        <f>'Soalan 16E'!T42</f>
        <v>0</v>
      </c>
      <c r="BEV2" s="1539">
        <f>'Soalan 16E'!T44</f>
        <v>0</v>
      </c>
      <c r="BEW2" s="1539">
        <f>'Soalan 16E'!T46</f>
        <v>0</v>
      </c>
      <c r="BEX2" s="1539">
        <f>'Soalan 16E'!T48</f>
        <v>0</v>
      </c>
      <c r="BEY2" s="1539">
        <f>'Soalan 16E'!T50</f>
        <v>0</v>
      </c>
      <c r="BEZ2" s="1539">
        <f>'Soalan 16E'!T52</f>
        <v>0</v>
      </c>
      <c r="BFA2" s="1539">
        <f>'Soalan 16E'!T54</f>
        <v>0</v>
      </c>
      <c r="BFB2" s="1539">
        <f>'Soalan 16E'!V24</f>
        <v>30</v>
      </c>
      <c r="BFC2" s="1539">
        <f>'Soalan 16E'!V26</f>
        <v>30</v>
      </c>
      <c r="BFD2" s="1539">
        <f>'Soalan 16E'!V28</f>
        <v>30</v>
      </c>
      <c r="BFE2" s="1539">
        <f>'Soalan 16E'!V30</f>
        <v>0</v>
      </c>
      <c r="BFF2" s="1539">
        <f>'Soalan 16E'!N29</f>
        <v>0</v>
      </c>
      <c r="BFG2" s="1539">
        <f>'Soalan 16E'!V32</f>
        <v>0</v>
      </c>
      <c r="BFH2" s="1539">
        <f>'Soalan 16E'!N31</f>
        <v>0</v>
      </c>
      <c r="BFI2" s="1539">
        <f>'Soalan 16E'!V34</f>
        <v>0</v>
      </c>
      <c r="BFJ2" s="1539">
        <f>'Soalan 16E'!N33</f>
        <v>0</v>
      </c>
      <c r="BFK2" s="1539">
        <f>'Soalan 16E'!V36</f>
        <v>0</v>
      </c>
      <c r="BFL2" s="1539">
        <f>'Soalan 16E'!N35</f>
        <v>0</v>
      </c>
      <c r="BFM2" s="1539">
        <f>'Soalan 16E'!V38</f>
        <v>0</v>
      </c>
      <c r="BFN2" s="1539">
        <f>'Soalan 16E'!N37</f>
        <v>0</v>
      </c>
      <c r="BFO2" s="1539">
        <f>'Soalan 16E'!V40</f>
        <v>0</v>
      </c>
      <c r="BFP2" s="1539">
        <f>'Soalan 16E'!N39</f>
        <v>0</v>
      </c>
      <c r="BFQ2" s="1539">
        <f>'Soalan 16E'!V42</f>
        <v>0</v>
      </c>
      <c r="BFR2" s="1539">
        <f>'Soalan 16E'!N41</f>
        <v>0</v>
      </c>
      <c r="BFS2" s="1539">
        <f>'Soalan 16E'!V44</f>
        <v>0</v>
      </c>
      <c r="BFT2" s="1539">
        <f>'Soalan 16E'!N43</f>
        <v>0</v>
      </c>
      <c r="BFU2" s="1539">
        <f>'Soalan 16E'!V46</f>
        <v>0</v>
      </c>
      <c r="BFV2" s="1539">
        <f>'Soalan 16E'!N45</f>
        <v>0</v>
      </c>
      <c r="BFW2" s="1539">
        <f>'Soalan 16E'!V48</f>
        <v>0</v>
      </c>
      <c r="BFX2" s="1539">
        <f>'Soalan 16E'!N47</f>
        <v>0</v>
      </c>
      <c r="BFY2" s="1539">
        <f>'Soalan 16E'!V50</f>
        <v>0</v>
      </c>
      <c r="BFZ2" s="1539">
        <f>'Soalan 16E'!N49</f>
        <v>0</v>
      </c>
      <c r="BGA2" s="1539">
        <f>'Soalan 16E'!V52</f>
        <v>0</v>
      </c>
      <c r="BGB2" s="1539">
        <f>'Soalan 16E'!N51</f>
        <v>0</v>
      </c>
      <c r="BGC2" t="str">
        <f>'Soalan 16E'!X24</f>
        <v>0220102009</v>
      </c>
      <c r="BGD2" t="str">
        <f>'Soalan 16E'!X26</f>
        <v>0220102127</v>
      </c>
      <c r="BGE2" t="str">
        <f>'Soalan 16E'!X28</f>
        <v>0220102029</v>
      </c>
      <c r="BGF2">
        <f>'Soalan 16E'!X30</f>
        <v>0</v>
      </c>
      <c r="BGG2" t="str">
        <f>'Soalan 16E'!C29</f>
        <v xml:space="preserve">  Lain-lain (nyatakan):
  Others (Specify):…………………..</v>
      </c>
      <c r="BGH2">
        <f>'Soalan 16E'!X32</f>
        <v>0</v>
      </c>
      <c r="BGI2">
        <f>'Soalan 16E'!C31</f>
        <v>0</v>
      </c>
      <c r="BGJ2">
        <f>'Soalan 16E'!X34</f>
        <v>0</v>
      </c>
      <c r="BGK2">
        <f>'Soalan 16E'!C33</f>
        <v>0</v>
      </c>
      <c r="BGL2">
        <f>'Soalan 16E'!X36</f>
        <v>0</v>
      </c>
      <c r="BGM2">
        <f>'Soalan 16E'!C35</f>
        <v>0</v>
      </c>
      <c r="BGN2">
        <f>'Soalan 16E'!X38</f>
        <v>0</v>
      </c>
      <c r="BGO2">
        <f>'Soalan 16E'!C37</f>
        <v>0</v>
      </c>
      <c r="BGP2">
        <f>'Soalan 16E'!X40</f>
        <v>0</v>
      </c>
      <c r="BGQ2">
        <f>'Soalan 16E'!C39</f>
        <v>0</v>
      </c>
      <c r="BGR2">
        <f>'Soalan 16E'!X42</f>
        <v>0</v>
      </c>
      <c r="BGS2">
        <f>'Soalan 16E'!C41</f>
        <v>0</v>
      </c>
      <c r="BGT2" s="1540">
        <f>'Soalan 16E'!X44</f>
        <v>0</v>
      </c>
      <c r="BGU2">
        <f>'Soalan 16E'!C43</f>
        <v>0</v>
      </c>
      <c r="BGV2" s="1540">
        <f>'Soalan 16E'!X46</f>
        <v>0</v>
      </c>
      <c r="BGW2">
        <f>'Soalan 16E'!C45</f>
        <v>0</v>
      </c>
      <c r="BGX2" s="1540">
        <f>'Soalan 16E'!X48</f>
        <v>0</v>
      </c>
      <c r="BGY2">
        <f>'Soalan 16E'!C47</f>
        <v>0</v>
      </c>
      <c r="BGZ2" s="1540">
        <f>'Soalan 16E'!X50</f>
        <v>0</v>
      </c>
      <c r="BHA2">
        <f>'Soalan 16E'!C49</f>
        <v>0</v>
      </c>
      <c r="BHB2" s="1539">
        <f>'Soalan 16E'!X52</f>
        <v>0</v>
      </c>
      <c r="BHC2">
        <f>'Soalan 16E'!C51</f>
        <v>0</v>
      </c>
      <c r="BHD2" s="1539">
        <f>'Soalan 17A'!O22</f>
        <v>0</v>
      </c>
      <c r="BHE2" s="1539">
        <f>'Soalan 17A'!O24</f>
        <v>0</v>
      </c>
      <c r="BHF2" s="1539">
        <f>'Soalan 17A'!O26</f>
        <v>0</v>
      </c>
      <c r="BHG2" s="1539">
        <f>'Soalan 17A'!O28</f>
        <v>0</v>
      </c>
      <c r="BHH2" s="1539">
        <f>'Soalan 17A'!O30</f>
        <v>0</v>
      </c>
      <c r="BHI2" s="1539">
        <f>'Soalan 17A'!O32</f>
        <v>0</v>
      </c>
      <c r="BHJ2" s="1539">
        <f>'Soalan 17A'!O34</f>
        <v>0</v>
      </c>
      <c r="BHK2" s="1539">
        <f>'Soalan 17A'!O36</f>
        <v>0</v>
      </c>
      <c r="BHL2" s="1539">
        <f>'Soalan 17A'!O38</f>
        <v>0</v>
      </c>
      <c r="BHM2" s="1539">
        <f>'Soalan 17A'!O40</f>
        <v>0</v>
      </c>
      <c r="BHN2" s="1539">
        <f>'Soalan 17A'!O42</f>
        <v>0</v>
      </c>
      <c r="BHO2" s="1539">
        <f>'Soalan 17A'!O44</f>
        <v>0</v>
      </c>
      <c r="BHP2" s="1539">
        <f>'Soalan 17A'!O46</f>
        <v>0</v>
      </c>
      <c r="BHQ2" s="1539">
        <f>'Soalan 17A'!O48</f>
        <v>0</v>
      </c>
      <c r="BHR2" s="1539">
        <f>'Soalan 17A'!P22</f>
        <v>0</v>
      </c>
      <c r="BHS2" s="1539">
        <f>'Soalan 17A'!P24</f>
        <v>0</v>
      </c>
      <c r="BHT2" s="1539">
        <f>'Soalan 17A'!P26</f>
        <v>0</v>
      </c>
      <c r="BHU2" s="1539">
        <f>'Soalan 17A'!P28</f>
        <v>0</v>
      </c>
      <c r="BHV2" s="1539">
        <f>'Soalan 17A'!P30</f>
        <v>0</v>
      </c>
      <c r="BHW2" s="1539">
        <f>'Soalan 17A'!P32</f>
        <v>0</v>
      </c>
      <c r="BHX2" s="1539">
        <f>'Soalan 17A'!P34</f>
        <v>0</v>
      </c>
      <c r="BHY2" s="1539">
        <f>'Soalan 17A'!P36</f>
        <v>0</v>
      </c>
      <c r="BHZ2" s="1539">
        <f>'Soalan 17A'!P38</f>
        <v>0</v>
      </c>
      <c r="BIA2" s="1539">
        <f>'Soalan 17A'!P40</f>
        <v>0</v>
      </c>
      <c r="BIB2" s="1539">
        <f>'Soalan 17A'!P42</f>
        <v>0</v>
      </c>
      <c r="BIC2" s="1539">
        <f>'Soalan 17A'!P44</f>
        <v>0</v>
      </c>
      <c r="BID2" s="1539">
        <f>'Soalan 17A'!P46</f>
        <v>0</v>
      </c>
      <c r="BIE2" s="1539">
        <f>'Soalan 17A'!P48</f>
        <v>0</v>
      </c>
      <c r="BIF2" s="1539">
        <f>'Soalan 17A'!P50</f>
        <v>0</v>
      </c>
      <c r="BIG2" s="1539">
        <f>'Soalan 17A'!P52</f>
        <v>0</v>
      </c>
      <c r="BIH2" s="1539">
        <f>'Soalan 17A'!Q22</f>
        <v>0</v>
      </c>
      <c r="BII2" s="1539">
        <f>'Soalan 17A'!Q24</f>
        <v>0</v>
      </c>
      <c r="BIJ2" s="1539">
        <f>'Soalan 17A'!Q26</f>
        <v>0</v>
      </c>
      <c r="BIK2" s="1539">
        <f>'Soalan 17A'!Q28</f>
        <v>0</v>
      </c>
      <c r="BIL2" s="1539">
        <f>'Soalan 17A'!Q30</f>
        <v>0</v>
      </c>
      <c r="BIM2" s="1539">
        <f>'Soalan 17A'!Q32</f>
        <v>0</v>
      </c>
      <c r="BIN2" s="1539">
        <f>'Soalan 17A'!Q34</f>
        <v>0</v>
      </c>
      <c r="BIO2" s="1539">
        <f>'Soalan 17A'!Q36</f>
        <v>0</v>
      </c>
      <c r="BIP2" s="1539">
        <f>'Soalan 17A'!Q38</f>
        <v>0</v>
      </c>
      <c r="BIQ2" s="1539">
        <f>'Soalan 17A'!Q40</f>
        <v>0</v>
      </c>
      <c r="BIR2" s="1539">
        <f>'Soalan 17A'!Q42</f>
        <v>0</v>
      </c>
      <c r="BIS2" s="1539">
        <f>'Soalan 17A'!Q44</f>
        <v>0</v>
      </c>
      <c r="BIT2" s="1539">
        <f>'Soalan 17A'!Q46</f>
        <v>0</v>
      </c>
      <c r="BIU2" s="1539">
        <f>'Soalan 17A'!Q48</f>
        <v>0</v>
      </c>
      <c r="BIV2" s="1539">
        <f>'Soalan 17A'!Q50</f>
        <v>0</v>
      </c>
      <c r="BIW2" s="1539">
        <f>'Soalan 17A'!Q52</f>
        <v>0</v>
      </c>
      <c r="BIX2" s="1539">
        <f>'Soalan 17A'!R22</f>
        <v>0</v>
      </c>
      <c r="BIY2" s="1539">
        <f>'Soalan 17A'!N21</f>
        <v>0</v>
      </c>
      <c r="BIZ2" s="1539">
        <f>'Soalan 17A'!R24</f>
        <v>0</v>
      </c>
      <c r="BJA2" s="1539">
        <f>'Soalan 17A'!N23</f>
        <v>0</v>
      </c>
      <c r="BJB2" s="1539">
        <f>'Soalan 17A'!R26</f>
        <v>0</v>
      </c>
      <c r="BJC2" s="1539">
        <f>'Soalan 17A'!N25</f>
        <v>0</v>
      </c>
      <c r="BJD2" s="1539">
        <f>'Soalan 17A'!R28</f>
        <v>0</v>
      </c>
      <c r="BJE2" s="1539">
        <f>'Soalan 17A'!N27</f>
        <v>0</v>
      </c>
      <c r="BJF2" s="1539">
        <f>'Soalan 17A'!R30</f>
        <v>0</v>
      </c>
      <c r="BJG2" s="1539">
        <f>'Soalan 17A'!N29</f>
        <v>0</v>
      </c>
      <c r="BJH2" s="1539">
        <f>'Soalan 17A'!R32</f>
        <v>0</v>
      </c>
      <c r="BJI2" s="1539">
        <f>'Soalan 17A'!N31</f>
        <v>0</v>
      </c>
      <c r="BJJ2" s="1539">
        <f>'Soalan 17A'!R34</f>
        <v>0</v>
      </c>
      <c r="BJK2" s="1539">
        <f>'Soalan 17A'!N33</f>
        <v>0</v>
      </c>
      <c r="BJL2" s="1539">
        <f>'Soalan 17A'!R36</f>
        <v>0</v>
      </c>
      <c r="BJM2" s="1539">
        <f>'Soalan 17A'!N35</f>
        <v>0</v>
      </c>
      <c r="BJN2" s="1539">
        <f>'Soalan 17A'!R38</f>
        <v>0</v>
      </c>
      <c r="BJO2" s="1539">
        <f>'Soalan 17A'!N37</f>
        <v>0</v>
      </c>
      <c r="BJP2" s="1539">
        <f>'Soalan 17A'!R40</f>
        <v>0</v>
      </c>
      <c r="BJQ2" s="1539">
        <f>'Soalan 17A'!N39</f>
        <v>0</v>
      </c>
      <c r="BJR2" s="1539">
        <f>'Soalan 17A'!R42</f>
        <v>0</v>
      </c>
      <c r="BJS2" s="1539">
        <f>'Soalan 17A'!N41</f>
        <v>0</v>
      </c>
      <c r="BJT2" s="1539">
        <f>'Soalan 17A'!R44</f>
        <v>0</v>
      </c>
      <c r="BJU2" s="1539">
        <f>'Soalan 17A'!N43</f>
        <v>0</v>
      </c>
      <c r="BJV2" s="1539">
        <f>'Soalan 17A'!R46</f>
        <v>0</v>
      </c>
      <c r="BJW2" s="1539">
        <f>'Soalan 17A'!N45</f>
        <v>0</v>
      </c>
      <c r="BJX2" s="1539">
        <f>'Soalan 17A'!R48</f>
        <v>0</v>
      </c>
      <c r="BJY2" s="1539">
        <f>'Soalan 17A'!N47</f>
        <v>0</v>
      </c>
      <c r="BJZ2" t="str">
        <f>'Soalan 17A'!V22</f>
        <v>2012102001</v>
      </c>
      <c r="BKA2" t="str">
        <f>'Soalan 17A'!V24</f>
        <v>2012103001</v>
      </c>
      <c r="BKB2" t="str">
        <f>'Soalan 17A'!V26</f>
        <v>2012105001</v>
      </c>
      <c r="BKC2" t="str">
        <f>'Soalan 17A'!V28</f>
        <v>2021006001</v>
      </c>
      <c r="BKD2">
        <f>'Soalan 17A'!V30</f>
        <v>0</v>
      </c>
      <c r="BKE2" t="str">
        <f>'Soalan 17A'!C29</f>
        <v xml:space="preserve">  Lain-lain (nyatakan):
  Others (Specify):…………………..</v>
      </c>
      <c r="BKF2" s="1540">
        <f>'Soalan 17A'!V32</f>
        <v>0</v>
      </c>
      <c r="BKG2">
        <f>'Soalan 17A'!C31</f>
        <v>0</v>
      </c>
      <c r="BKH2">
        <f>'Soalan 17A'!V34</f>
        <v>0</v>
      </c>
      <c r="BKI2">
        <f>'Soalan 17A'!C33</f>
        <v>0</v>
      </c>
      <c r="BKJ2">
        <f>'Soalan 17A'!V36</f>
        <v>0</v>
      </c>
      <c r="BKK2">
        <f>'Soalan 17A'!C35</f>
        <v>0</v>
      </c>
      <c r="BKL2">
        <f>'Soalan 17A'!V38</f>
        <v>0</v>
      </c>
      <c r="BKM2">
        <f>'Soalan 17A'!C37</f>
        <v>0</v>
      </c>
      <c r="BKN2">
        <f>'Soalan 17A'!V40</f>
        <v>0</v>
      </c>
      <c r="BKO2">
        <f>'Soalan 17A'!C39</f>
        <v>0</v>
      </c>
      <c r="BKP2" s="1540">
        <f>'Soalan 17A'!V42</f>
        <v>0</v>
      </c>
      <c r="BKQ2">
        <f>'Soalan 17A'!C41</f>
        <v>0</v>
      </c>
      <c r="BKR2" s="1540">
        <f>'Soalan 17A'!V44</f>
        <v>0</v>
      </c>
      <c r="BKS2">
        <f>'Soalan 17A'!C43</f>
        <v>0</v>
      </c>
      <c r="BKT2" s="1540">
        <f>'Soalan 17A'!V46</f>
        <v>0</v>
      </c>
      <c r="BKU2">
        <f>'Soalan 17A'!C45</f>
        <v>0</v>
      </c>
      <c r="BKV2" s="1540">
        <f>'Soalan 17A'!V48</f>
        <v>0</v>
      </c>
      <c r="BKW2">
        <f>'Soalan 17A'!C47</f>
        <v>0</v>
      </c>
      <c r="BKX2">
        <f>'Soalan 17A'!V50</f>
        <v>99998</v>
      </c>
      <c r="BKY2" s="1539">
        <f>'Soalan 17B'!O22</f>
        <v>0</v>
      </c>
      <c r="BKZ2" s="1539">
        <f>'Soalan 17B'!O24</f>
        <v>0</v>
      </c>
      <c r="BLA2" s="1539">
        <f>'Soalan 17B'!O26</f>
        <v>0</v>
      </c>
      <c r="BLB2" s="1539">
        <f>'Soalan 17B'!O28</f>
        <v>0</v>
      </c>
      <c r="BLC2" s="1539">
        <f>'Soalan 17B'!O30</f>
        <v>0</v>
      </c>
      <c r="BLD2" s="1539">
        <f>'Soalan 17B'!O32</f>
        <v>0</v>
      </c>
      <c r="BLE2" s="1539">
        <f>'Soalan 17B'!O34</f>
        <v>0</v>
      </c>
      <c r="BLF2" s="1539">
        <f>'Soalan 17B'!O36</f>
        <v>0</v>
      </c>
      <c r="BLG2" s="1539">
        <f>'Soalan 17B'!O38</f>
        <v>0</v>
      </c>
      <c r="BLH2" s="1539">
        <f>'Soalan 17B'!O40</f>
        <v>0</v>
      </c>
      <c r="BLI2" s="1539">
        <f>'Soalan 17B'!O42</f>
        <v>0</v>
      </c>
      <c r="BLJ2" s="1539">
        <f>'Soalan 17B'!O44</f>
        <v>0</v>
      </c>
      <c r="BLK2" s="1539">
        <f>'Soalan 17B'!O46</f>
        <v>0</v>
      </c>
      <c r="BLL2" s="1539">
        <f>'Soalan 17B'!O48</f>
        <v>0</v>
      </c>
      <c r="BLM2" s="1539">
        <f>'Soalan 17B'!P22</f>
        <v>0</v>
      </c>
      <c r="BLN2" s="1539">
        <f>'Soalan 17B'!P24</f>
        <v>0</v>
      </c>
      <c r="BLO2" s="1539">
        <f>'Soalan 17B'!P26</f>
        <v>0</v>
      </c>
      <c r="BLP2" s="1539">
        <f>'Soalan 17B'!P28</f>
        <v>0</v>
      </c>
      <c r="BLQ2" s="1539">
        <f>'Soalan 17B'!P30</f>
        <v>0</v>
      </c>
      <c r="BLR2" s="1539">
        <f>'Soalan 17B'!P32</f>
        <v>0</v>
      </c>
      <c r="BLS2" s="1539">
        <f>'Soalan 17B'!P34</f>
        <v>0</v>
      </c>
      <c r="BLT2" s="1539">
        <f>'Soalan 17B'!P36</f>
        <v>0</v>
      </c>
      <c r="BLU2" s="1539">
        <f>'Soalan 17B'!P38</f>
        <v>0</v>
      </c>
      <c r="BLV2" s="1539">
        <f>'Soalan 17B'!P40</f>
        <v>0</v>
      </c>
      <c r="BLW2" s="1539">
        <f>'Soalan 17B'!P42</f>
        <v>0</v>
      </c>
      <c r="BLX2" s="1539">
        <f>'Soalan 17B'!P44</f>
        <v>0</v>
      </c>
      <c r="BLY2" s="1539">
        <f>'Soalan 17B'!P46</f>
        <v>0</v>
      </c>
      <c r="BLZ2" s="1539">
        <f>'Soalan 17B'!P48</f>
        <v>0</v>
      </c>
      <c r="BMA2" s="1539">
        <f>'Soalan 17B'!P50</f>
        <v>0</v>
      </c>
      <c r="BMB2" s="1539">
        <f>'Soalan 17B'!P52</f>
        <v>0</v>
      </c>
      <c r="BMC2" s="1539">
        <f>'Soalan 17B'!Q22</f>
        <v>0</v>
      </c>
      <c r="BMD2" s="1539">
        <f>'Soalan 17B'!Q24</f>
        <v>0</v>
      </c>
      <c r="BME2" s="1539">
        <f>'Soalan 17B'!Q26</f>
        <v>0</v>
      </c>
      <c r="BMF2" s="1539">
        <f>'Soalan 17B'!Q28</f>
        <v>0</v>
      </c>
      <c r="BMG2" s="1539">
        <f>'Soalan 17B'!Q30</f>
        <v>0</v>
      </c>
      <c r="BMH2" s="1539">
        <f>'Soalan 17B'!Q32</f>
        <v>0</v>
      </c>
      <c r="BMI2" s="1539">
        <f>'Soalan 17B'!Q34</f>
        <v>0</v>
      </c>
      <c r="BMJ2" s="1539">
        <f>'Soalan 17B'!Q36</f>
        <v>0</v>
      </c>
      <c r="BMK2" s="1539">
        <f>'Soalan 17B'!Q38</f>
        <v>0</v>
      </c>
      <c r="BML2" s="1539">
        <f>'Soalan 17B'!Q40</f>
        <v>0</v>
      </c>
      <c r="BMM2" s="1539">
        <f>'Soalan 17B'!Q42</f>
        <v>0</v>
      </c>
      <c r="BMN2" s="1539">
        <f>'Soalan 17B'!Q44</f>
        <v>0</v>
      </c>
      <c r="BMO2" s="1539">
        <f>'Soalan 17B'!Q46</f>
        <v>0</v>
      </c>
      <c r="BMP2" s="1539">
        <f>'Soalan 17B'!Q48</f>
        <v>0</v>
      </c>
      <c r="BMQ2" s="1539">
        <f>'Soalan 17B'!Q50</f>
        <v>0</v>
      </c>
      <c r="BMR2" s="1539">
        <f>'Soalan 17B'!Q52</f>
        <v>0</v>
      </c>
      <c r="BMS2" s="1539">
        <f>'Soalan 17B'!R22</f>
        <v>0</v>
      </c>
      <c r="BMT2" s="1539">
        <f>'Soalan 17B'!N21</f>
        <v>0</v>
      </c>
      <c r="BMU2" s="1539">
        <f>'Soalan 17B'!R22</f>
        <v>0</v>
      </c>
      <c r="BMV2" s="1539">
        <f>'Soalan 17B'!N23</f>
        <v>0</v>
      </c>
      <c r="BMW2" s="1539">
        <f>'Soalan 17B'!R26</f>
        <v>0</v>
      </c>
      <c r="BMX2" s="1539">
        <f>'Soalan 17B'!N25</f>
        <v>0</v>
      </c>
      <c r="BMY2" s="1539">
        <f>'Soalan 17B'!R28</f>
        <v>0</v>
      </c>
      <c r="BMZ2" s="1539">
        <f>'Soalan 17B'!N27</f>
        <v>0</v>
      </c>
      <c r="BNA2" s="1539">
        <f>'Soalan 17B'!R30</f>
        <v>0</v>
      </c>
      <c r="BNB2" s="1539">
        <f>'Soalan 17B'!N29</f>
        <v>0</v>
      </c>
      <c r="BNC2" s="1539">
        <f>'Soalan 17B'!R32</f>
        <v>0</v>
      </c>
      <c r="BND2" s="1539">
        <f>'Soalan 17B'!N31</f>
        <v>0</v>
      </c>
      <c r="BNE2" s="1539">
        <f>'Soalan 17B'!R34</f>
        <v>0</v>
      </c>
      <c r="BNF2" s="1539">
        <f>'Soalan 17B'!N33</f>
        <v>0</v>
      </c>
      <c r="BNG2" s="1539">
        <f>'Soalan 17B'!R36</f>
        <v>0</v>
      </c>
      <c r="BNH2" s="1539">
        <f>'Soalan 17B'!N35</f>
        <v>0</v>
      </c>
      <c r="BNI2" s="1539">
        <f>'Soalan 17B'!R38</f>
        <v>0</v>
      </c>
      <c r="BNJ2" s="1539">
        <f>'Soalan 17B'!N37</f>
        <v>0</v>
      </c>
      <c r="BNK2" s="1539">
        <f>'Soalan 17B'!R40</f>
        <v>0</v>
      </c>
      <c r="BNL2" s="1539">
        <f>'Soalan 17B'!N39</f>
        <v>0</v>
      </c>
      <c r="BNM2" s="1539">
        <f>'Soalan 17B'!R42</f>
        <v>0</v>
      </c>
      <c r="BNN2" s="1539">
        <f>'Soalan 17B'!N41</f>
        <v>0</v>
      </c>
      <c r="BNO2" s="1539">
        <f>'Soalan 17B'!R44</f>
        <v>0</v>
      </c>
      <c r="BNP2" s="1539">
        <f>'Soalan 17B'!N43</f>
        <v>0</v>
      </c>
      <c r="BNQ2" s="1539">
        <f>'Soalan 17B'!R46</f>
        <v>0</v>
      </c>
      <c r="BNR2" s="1539">
        <f>'Soalan 17B'!N45</f>
        <v>0</v>
      </c>
      <c r="BNS2" s="1539">
        <f>'Soalan 17B'!R48</f>
        <v>0</v>
      </c>
      <c r="BNT2" s="1539">
        <f>'Soalan 17B'!N47</f>
        <v>0</v>
      </c>
      <c r="BNU2" t="str">
        <f>'Soalan 17B'!V22</f>
        <v>1080002007</v>
      </c>
      <c r="BNV2" t="str">
        <f>'Soalan 17B'!V24</f>
        <v>1080002003</v>
      </c>
      <c r="BNW2" t="str">
        <f>'Soalan 17B'!V26</f>
        <v>2100301005</v>
      </c>
      <c r="BNX2" t="str">
        <f>'Soalan 17B'!V28</f>
        <v>1080002005</v>
      </c>
      <c r="BNY2">
        <f>'Soalan 17B'!V30</f>
        <v>0</v>
      </c>
      <c r="BNZ2" t="str">
        <f>'Soalan 17B'!C29</f>
        <v xml:space="preserve">  Lain-lain (nyatakan):
  Others (Specify):…………………..</v>
      </c>
      <c r="BOA2" s="1540">
        <f>'Soalan 17B'!V32</f>
        <v>0</v>
      </c>
      <c r="BOB2">
        <f>'Soalan 17B'!C31</f>
        <v>0</v>
      </c>
      <c r="BOC2">
        <f>'Soalan 17B'!V34</f>
        <v>0</v>
      </c>
      <c r="BOD2">
        <f>'Soalan 17B'!C33</f>
        <v>0</v>
      </c>
      <c r="BOE2">
        <f>'Soalan 17B'!V36</f>
        <v>0</v>
      </c>
      <c r="BOF2">
        <f>'Soalan 17B'!C35</f>
        <v>0</v>
      </c>
      <c r="BOG2">
        <f>'Soalan 17B'!V38</f>
        <v>0</v>
      </c>
      <c r="BOH2">
        <f>'Soalan 17B'!C37</f>
        <v>0</v>
      </c>
      <c r="BOI2">
        <f>'Soalan 17B'!V40</f>
        <v>0</v>
      </c>
      <c r="BOJ2">
        <f>'Soalan 17B'!C39</f>
        <v>0</v>
      </c>
      <c r="BOK2" s="1540">
        <f>'Soalan 17B'!V42</f>
        <v>0</v>
      </c>
      <c r="BOL2">
        <f>'Soalan 17B'!C41</f>
        <v>0</v>
      </c>
      <c r="BOM2" s="1540">
        <f>'Soalan 17B'!V44</f>
        <v>0</v>
      </c>
      <c r="BON2">
        <f>'Soalan 17B'!C43</f>
        <v>0</v>
      </c>
      <c r="BOO2" s="1540">
        <f>'Soalan 17B'!V46</f>
        <v>0</v>
      </c>
      <c r="BOP2">
        <f>'Soalan 17B'!C45</f>
        <v>0</v>
      </c>
      <c r="BOQ2" s="1540">
        <f>'Soalan 17B'!V48</f>
        <v>0</v>
      </c>
      <c r="BOR2">
        <f>'Soalan 17B'!C47</f>
        <v>0</v>
      </c>
      <c r="BOS2" s="1539">
        <f>'Soalan 17B'!V50</f>
        <v>99998</v>
      </c>
      <c r="BOT2" s="1539">
        <f>'Soalan 17C'!O23</f>
        <v>0</v>
      </c>
      <c r="BOU2" s="1539">
        <f>'Soalan 17C'!O25</f>
        <v>0</v>
      </c>
      <c r="BOV2" s="1539">
        <f>'Soalan 17C'!O27</f>
        <v>0</v>
      </c>
      <c r="BOW2" s="1539">
        <f>'Soalan 17C'!O29</f>
        <v>0</v>
      </c>
      <c r="BOX2" s="1539">
        <f>'Soalan 17C'!O31</f>
        <v>0</v>
      </c>
      <c r="BOY2" s="1539">
        <f>'Soalan 17C'!O34</f>
        <v>0</v>
      </c>
      <c r="BOZ2" s="1539">
        <f>'Soalan 17C'!O36</f>
        <v>0</v>
      </c>
      <c r="BPA2" s="1539">
        <f>'Soalan 17C'!O38</f>
        <v>0</v>
      </c>
      <c r="BPB2" s="1539">
        <f>'Soalan 17C'!O40</f>
        <v>0</v>
      </c>
      <c r="BPC2" s="1539">
        <f>'Soalan 17C'!O42</f>
        <v>0</v>
      </c>
      <c r="BPD2" s="1539">
        <f>'Soalan 17C'!O44</f>
        <v>0</v>
      </c>
      <c r="BPE2" s="1539">
        <f>'Soalan 17C'!O46</f>
        <v>0</v>
      </c>
      <c r="BPF2" s="1539">
        <f>'Soalan 17C'!O48</f>
        <v>0</v>
      </c>
      <c r="BPG2" s="1539">
        <f>'Soalan 17C'!O50</f>
        <v>0</v>
      </c>
      <c r="BPH2" s="1539">
        <f>'Soalan 17C'!P23</f>
        <v>0</v>
      </c>
      <c r="BPI2" s="1539">
        <f>'Soalan 17C'!P25</f>
        <v>0</v>
      </c>
      <c r="BPJ2" s="1539">
        <f>'Soalan 17C'!P27</f>
        <v>0</v>
      </c>
      <c r="BPK2" s="1539">
        <f>'Soalan 17C'!P29</f>
        <v>0</v>
      </c>
      <c r="BPL2" s="1539">
        <f>'Soalan 17C'!P31</f>
        <v>0</v>
      </c>
      <c r="BPM2" s="1539">
        <f>'Soalan 17C'!P34</f>
        <v>0</v>
      </c>
      <c r="BPN2" s="1539">
        <f>'Soalan 17C'!P36</f>
        <v>0</v>
      </c>
      <c r="BPO2" s="1539">
        <f>'Soalan 17C'!P38</f>
        <v>0</v>
      </c>
      <c r="BPP2" s="1539">
        <f>'Soalan 17C'!P40</f>
        <v>0</v>
      </c>
      <c r="BPQ2" s="1539">
        <f>'Soalan 17C'!P42</f>
        <v>0</v>
      </c>
      <c r="BPR2" s="1539">
        <f>'Soalan 17C'!P44</f>
        <v>0</v>
      </c>
      <c r="BPS2" s="1539">
        <f>'Soalan 17C'!P46</f>
        <v>0</v>
      </c>
      <c r="BPT2" s="1539">
        <f>'Soalan 17C'!P48</f>
        <v>0</v>
      </c>
      <c r="BPU2" s="1539">
        <f>'Soalan 17C'!P50</f>
        <v>0</v>
      </c>
      <c r="BPV2" s="1539">
        <f>'Soalan 17C'!P52</f>
        <v>0</v>
      </c>
      <c r="BPW2" s="1539">
        <f>'Soalan 17C'!P54</f>
        <v>0</v>
      </c>
      <c r="BPX2" s="1539">
        <f>'Soalan 17C'!Q23</f>
        <v>0</v>
      </c>
      <c r="BPY2" s="1539">
        <f>'Soalan 17C'!Q25</f>
        <v>0</v>
      </c>
      <c r="BPZ2" s="1539">
        <f>'Soalan 17C'!Q27</f>
        <v>0</v>
      </c>
      <c r="BQA2" s="1539">
        <f>'Soalan 17C'!Q29</f>
        <v>0</v>
      </c>
      <c r="BQB2" s="1539">
        <f>'Soalan 17C'!Q31</f>
        <v>0</v>
      </c>
      <c r="BQC2" s="1539">
        <f>'Soalan 17C'!Q34</f>
        <v>0</v>
      </c>
      <c r="BQD2" s="1539">
        <f>'Soalan 17C'!Q36</f>
        <v>0</v>
      </c>
      <c r="BQE2" s="1539">
        <f>'Soalan 17C'!Q38</f>
        <v>0</v>
      </c>
      <c r="BQF2" s="1539">
        <f>'Soalan 17C'!Q40</f>
        <v>0</v>
      </c>
      <c r="BQG2" s="1539">
        <f>'Soalan 17C'!Q42</f>
        <v>0</v>
      </c>
      <c r="BQH2" s="1539">
        <f>'Soalan 17C'!Q44</f>
        <v>0</v>
      </c>
      <c r="BQI2" s="1539">
        <f>'Soalan 17C'!Q46</f>
        <v>0</v>
      </c>
      <c r="BQJ2" s="1539">
        <f>'Soalan 17C'!Q48</f>
        <v>0</v>
      </c>
      <c r="BQK2" s="1539">
        <f>'Soalan 17C'!Q50</f>
        <v>0</v>
      </c>
      <c r="BQL2" s="1539">
        <f>'Soalan 17C'!Q52</f>
        <v>0</v>
      </c>
      <c r="BQM2" s="1539">
        <f>'Soalan 17C'!Q54</f>
        <v>0</v>
      </c>
      <c r="BQN2" s="1539">
        <f>'Soalan 17C'!R23</f>
        <v>0</v>
      </c>
      <c r="BQO2" s="1539">
        <f>'Soalan 17C'!N22</f>
        <v>0</v>
      </c>
      <c r="BQP2" s="1539">
        <f>'Soalan 17C'!R25</f>
        <v>0</v>
      </c>
      <c r="BQQ2" s="1539">
        <f>'Soalan 17C'!N24</f>
        <v>0</v>
      </c>
      <c r="BQR2" s="1539">
        <f>'Soalan 17C'!R27</f>
        <v>0</v>
      </c>
      <c r="BQS2" s="1539">
        <f>'Soalan 17C'!N26</f>
        <v>0</v>
      </c>
      <c r="BQT2" s="1539">
        <f>'Soalan 17C'!R29</f>
        <v>0</v>
      </c>
      <c r="BQU2" s="1539">
        <f>'Soalan 17C'!N28</f>
        <v>0</v>
      </c>
      <c r="BQV2" s="1539">
        <f>'Soalan 17C'!R31</f>
        <v>0</v>
      </c>
      <c r="BQW2" s="1539">
        <f>'Soalan 17C'!N30</f>
        <v>0</v>
      </c>
      <c r="BQX2" s="1539">
        <f>'Soalan 17C'!R34</f>
        <v>0</v>
      </c>
      <c r="BQY2" s="1539">
        <f>'Soalan 17C'!N33</f>
        <v>0</v>
      </c>
      <c r="BQZ2" s="1539">
        <f>'Soalan 17C'!R36</f>
        <v>0</v>
      </c>
      <c r="BRA2" s="1539">
        <f>'Soalan 17C'!N35</f>
        <v>0</v>
      </c>
      <c r="BRB2" s="1539">
        <f>'Soalan 17C'!R38</f>
        <v>0</v>
      </c>
      <c r="BRC2" s="1539">
        <f>'Soalan 17C'!N37</f>
        <v>0</v>
      </c>
      <c r="BRD2" s="1539">
        <f>'Soalan 17C'!R40</f>
        <v>0</v>
      </c>
      <c r="BRE2" s="1539">
        <f>'Soalan 17C'!N39</f>
        <v>0</v>
      </c>
      <c r="BRF2" s="1539">
        <f>'Soalan 17C'!R42</f>
        <v>0</v>
      </c>
      <c r="BRG2" s="1539">
        <f>'Soalan 17C'!N41</f>
        <v>0</v>
      </c>
      <c r="BRH2" s="1539">
        <f>'Soalan 17C'!R44</f>
        <v>0</v>
      </c>
      <c r="BRI2" s="1539">
        <f>'Soalan 17C'!N43</f>
        <v>0</v>
      </c>
      <c r="BRJ2" s="1539">
        <f>'Soalan 17C'!R46</f>
        <v>0</v>
      </c>
      <c r="BRK2" s="1539">
        <f>'Soalan 17C'!N45</f>
        <v>0</v>
      </c>
      <c r="BRL2" s="1539">
        <f>'Soalan 17C'!R48</f>
        <v>0</v>
      </c>
      <c r="BRM2" s="1539">
        <f>'Soalan 17C'!N47</f>
        <v>0</v>
      </c>
      <c r="BRN2" s="1539">
        <f>'Soalan 17C'!R50</f>
        <v>0</v>
      </c>
      <c r="BRO2" s="1539">
        <f>'Soalan 17C'!N49</f>
        <v>0</v>
      </c>
      <c r="BRP2">
        <f>'Soalan 17C'!V23</f>
        <v>0</v>
      </c>
      <c r="BRQ2">
        <f>'Soalan 17C'!V25</f>
        <v>0</v>
      </c>
      <c r="BRR2" t="str">
        <f>'Soalan 17C'!C24</f>
        <v xml:space="preserve">  Lain-lain (nyatakan):
  Others (Specify):…………………..</v>
      </c>
      <c r="BRS2">
        <f>'Soalan 17C'!V27</f>
        <v>0</v>
      </c>
      <c r="BRT2">
        <f>'Soalan 17C'!C26</f>
        <v>0</v>
      </c>
      <c r="BRU2">
        <f>'Soalan 17C'!V29</f>
        <v>0</v>
      </c>
      <c r="BRV2">
        <f>'Soalan 17C'!C28</f>
        <v>0</v>
      </c>
      <c r="BRW2">
        <f>'Soalan 17C'!V31</f>
        <v>0</v>
      </c>
      <c r="BRX2">
        <f>'Soalan 17C'!C30</f>
        <v>0</v>
      </c>
      <c r="BRY2">
        <f>'Soalan 17C'!V34</f>
        <v>0</v>
      </c>
      <c r="BRZ2">
        <f>'Soalan 17C'!V36</f>
        <v>0</v>
      </c>
      <c r="BSA2">
        <f>'Soalan 17C'!V38</f>
        <v>0</v>
      </c>
      <c r="BSB2" t="str">
        <f>'Soalan 17C'!C37</f>
        <v xml:space="preserve">  Lain-lain (nyatakan):
  Others (Specify):…………………..</v>
      </c>
      <c r="BSC2">
        <f>'Soalan 17C'!V40</f>
        <v>0</v>
      </c>
      <c r="BSD2">
        <f>'Soalan 17C'!C39</f>
        <v>0</v>
      </c>
      <c r="BSE2">
        <f>'Soalan 17C'!V42</f>
        <v>0</v>
      </c>
      <c r="BSF2">
        <f>'Soalan 17C'!C41</f>
        <v>0</v>
      </c>
      <c r="BSG2" s="1540">
        <f>'Soalan 17C'!V44</f>
        <v>0</v>
      </c>
      <c r="BSH2">
        <f>'Soalan 17C'!C43</f>
        <v>0</v>
      </c>
      <c r="BSI2" s="1540">
        <f>'Soalan 17C'!V46</f>
        <v>0</v>
      </c>
      <c r="BSJ2">
        <f>'Soalan 17C'!C45</f>
        <v>0</v>
      </c>
      <c r="BSK2" s="1540">
        <f>'Soalan 17C'!V48</f>
        <v>0</v>
      </c>
      <c r="BSL2">
        <f>'Soalan 17C'!C47</f>
        <v>0</v>
      </c>
      <c r="BSM2" s="1540">
        <f>'Soalan 17C'!V50</f>
        <v>0</v>
      </c>
      <c r="BSN2">
        <f>'Soalan 17C'!C49</f>
        <v>0</v>
      </c>
      <c r="BSO2" s="1539" t="str">
        <f>'Soalan 17C'!V52</f>
        <v>99998</v>
      </c>
      <c r="BSP2" s="1539">
        <f>'Soalan 17D'!O22</f>
        <v>0</v>
      </c>
      <c r="BSQ2" s="1539">
        <f>'Soalan 17D'!O24</f>
        <v>0</v>
      </c>
      <c r="BSR2" s="1539">
        <f>'Soalan 17D'!O26</f>
        <v>0</v>
      </c>
      <c r="BSS2" s="1539">
        <f>'Soalan 17D'!O28</f>
        <v>0</v>
      </c>
      <c r="BST2" s="1539">
        <f>'Soalan 17D'!O30</f>
        <v>0</v>
      </c>
      <c r="BSU2" s="1539">
        <f>'Soalan 17D'!O32</f>
        <v>0</v>
      </c>
      <c r="BSV2" s="1539">
        <f>'Soalan 17D'!O34</f>
        <v>0</v>
      </c>
      <c r="BSW2" s="1539">
        <f>'Soalan 17D'!O36</f>
        <v>0</v>
      </c>
      <c r="BSX2" s="1539">
        <f>'Soalan 17D'!O38</f>
        <v>0</v>
      </c>
      <c r="BSY2" s="1539">
        <f>'Soalan 17D'!O40</f>
        <v>0</v>
      </c>
      <c r="BSZ2" s="1539">
        <f>'Soalan 17D'!O42</f>
        <v>0</v>
      </c>
      <c r="BTA2" s="1539">
        <f>'Soalan 17D'!O44</f>
        <v>0</v>
      </c>
      <c r="BTB2" s="1539">
        <f>'Soalan 17D'!O46</f>
        <v>0</v>
      </c>
      <c r="BTC2" s="1539">
        <f>'Soalan 17D'!O48</f>
        <v>0</v>
      </c>
      <c r="BTD2" s="1539">
        <f>'Soalan 17D'!P22</f>
        <v>0</v>
      </c>
      <c r="BTE2" s="1539">
        <f>'Soalan 17D'!P24</f>
        <v>0</v>
      </c>
      <c r="BTF2" s="1539">
        <f>'Soalan 17D'!P26</f>
        <v>0</v>
      </c>
      <c r="BTG2" s="1539">
        <f>'Soalan 17D'!P28</f>
        <v>0</v>
      </c>
      <c r="BTH2" s="1539">
        <f>'Soalan 17D'!P30</f>
        <v>0</v>
      </c>
      <c r="BTI2" s="1539">
        <f>'Soalan 17D'!P32</f>
        <v>0</v>
      </c>
      <c r="BTJ2" s="1539">
        <f>'Soalan 17D'!P34</f>
        <v>0</v>
      </c>
      <c r="BTK2" s="1539">
        <f>'Soalan 17D'!P36</f>
        <v>0</v>
      </c>
      <c r="BTL2" s="1539">
        <f>'Soalan 17D'!P38</f>
        <v>0</v>
      </c>
      <c r="BTM2" s="1539">
        <f>'Soalan 17D'!P40</f>
        <v>0</v>
      </c>
      <c r="BTN2" s="1539">
        <f>'Soalan 17D'!P42</f>
        <v>0</v>
      </c>
      <c r="BTO2" s="1539">
        <f>'Soalan 17D'!P44</f>
        <v>0</v>
      </c>
      <c r="BTP2" s="1539">
        <f>'Soalan 17D'!P46</f>
        <v>0</v>
      </c>
      <c r="BTQ2" s="1539">
        <f>'Soalan 17D'!P48</f>
        <v>0</v>
      </c>
      <c r="BTR2" s="1539">
        <f>'Soalan 17D'!P50</f>
        <v>0</v>
      </c>
      <c r="BTS2" s="1539">
        <f>'Soalan 17D'!P52</f>
        <v>0</v>
      </c>
      <c r="BTT2" s="1539">
        <f>'Soalan 17D'!Q22</f>
        <v>0</v>
      </c>
      <c r="BTU2" s="1539">
        <f>'Soalan 17D'!Q24</f>
        <v>0</v>
      </c>
      <c r="BTV2" s="1539">
        <f>'Soalan 17D'!Q26</f>
        <v>0</v>
      </c>
      <c r="BTW2" s="1539">
        <f>'Soalan 17D'!Q28</f>
        <v>0</v>
      </c>
      <c r="BTX2" s="1539">
        <f>'Soalan 17D'!Q30</f>
        <v>0</v>
      </c>
      <c r="BTY2" s="1539">
        <f>'Soalan 17D'!Q32</f>
        <v>0</v>
      </c>
      <c r="BTZ2" s="1539">
        <f>'Soalan 17D'!Q34</f>
        <v>0</v>
      </c>
      <c r="BUA2" s="1539">
        <f>'Soalan 17D'!Q36</f>
        <v>0</v>
      </c>
      <c r="BUB2" s="1539">
        <f>'Soalan 17D'!Q38</f>
        <v>0</v>
      </c>
      <c r="BUC2" s="1539">
        <f>'Soalan 17D'!Q40</f>
        <v>0</v>
      </c>
      <c r="BUD2" s="1539">
        <f>'Soalan 17D'!Q42</f>
        <v>0</v>
      </c>
      <c r="BUE2" s="1539">
        <f>'Soalan 17D'!Q44</f>
        <v>0</v>
      </c>
      <c r="BUF2" s="1539">
        <f>'Soalan 17D'!Q46</f>
        <v>0</v>
      </c>
      <c r="BUG2" s="1539">
        <f>'Soalan 17D'!Q48</f>
        <v>0</v>
      </c>
      <c r="BUH2" s="1539">
        <f>'Soalan 17D'!Q50</f>
        <v>0</v>
      </c>
      <c r="BUI2" s="1539">
        <f>'Soalan 17D'!Q52</f>
        <v>0</v>
      </c>
      <c r="BUJ2" s="1539">
        <f>'Soalan 17D'!R22</f>
        <v>0</v>
      </c>
      <c r="BUK2" s="1539">
        <f>'Soalan 17D'!R24</f>
        <v>0</v>
      </c>
      <c r="BUL2" s="1539">
        <f>'Soalan 17D'!R26</f>
        <v>0</v>
      </c>
      <c r="BUM2" s="1539">
        <f>'Soalan 17D'!R28</f>
        <v>0</v>
      </c>
      <c r="BUN2" s="1539">
        <f>'Soalan 17D'!R30</f>
        <v>0</v>
      </c>
      <c r="BUO2" s="1539">
        <f>'Soalan 17D'!R32</f>
        <v>0</v>
      </c>
      <c r="BUP2" s="1539">
        <f>'Soalan 17D'!R34</f>
        <v>0</v>
      </c>
      <c r="BUQ2" s="1539">
        <f>'Soalan 17D'!R36</f>
        <v>0</v>
      </c>
      <c r="BUR2" s="1539">
        <f>'Soalan 17D'!R38</f>
        <v>0</v>
      </c>
      <c r="BUS2" s="1539">
        <f>'Soalan 17D'!R40</f>
        <v>0</v>
      </c>
      <c r="BUT2" s="1539">
        <f>'Soalan 17D'!R42</f>
        <v>0</v>
      </c>
      <c r="BUU2" s="1539">
        <f>'Soalan 17D'!R44</f>
        <v>0</v>
      </c>
      <c r="BUV2" s="1539">
        <f>'Soalan 17D'!R46</f>
        <v>0</v>
      </c>
      <c r="BUW2" s="1539">
        <f>'Soalan 17D'!R48</f>
        <v>0</v>
      </c>
      <c r="BUX2" s="1539">
        <f>'Soalan 17D'!S22</f>
        <v>0</v>
      </c>
      <c r="BUY2" s="1539">
        <f>'Soalan 17D'!N21</f>
        <v>0</v>
      </c>
      <c r="BUZ2" s="1539">
        <f>'Soalan 17D'!S24</f>
        <v>0</v>
      </c>
      <c r="BVA2" s="1539">
        <f>'Soalan 17D'!N23</f>
        <v>0</v>
      </c>
      <c r="BVB2" s="1539">
        <f>'Soalan 17D'!S26</f>
        <v>0</v>
      </c>
      <c r="BVC2" s="1539">
        <f>'Soalan 17D'!N25</f>
        <v>0</v>
      </c>
      <c r="BVD2" s="1539">
        <f>'Soalan 17D'!S28</f>
        <v>0</v>
      </c>
      <c r="BVE2" s="1539">
        <f>'Soalan 17D'!N27</f>
        <v>0</v>
      </c>
      <c r="BVF2" s="1539">
        <f>'Soalan 17D'!S30</f>
        <v>0</v>
      </c>
      <c r="BVG2" s="1539">
        <f>'Soalan 17D'!N29</f>
        <v>0</v>
      </c>
      <c r="BVH2" s="1539">
        <f>'Soalan 17D'!S32</f>
        <v>0</v>
      </c>
      <c r="BVI2" s="1539">
        <f>'Soalan 17D'!N31</f>
        <v>0</v>
      </c>
      <c r="BVJ2" s="1539">
        <f>'Soalan 17D'!S34</f>
        <v>0</v>
      </c>
      <c r="BVK2" s="1539">
        <f>'Soalan 17D'!N33</f>
        <v>0</v>
      </c>
      <c r="BVL2" s="1539">
        <f>'Soalan 17D'!S36</f>
        <v>0</v>
      </c>
      <c r="BVM2" s="1539">
        <f>'Soalan 17D'!N35</f>
        <v>0</v>
      </c>
      <c r="BVN2" s="1539">
        <f>'Soalan 17D'!S38</f>
        <v>0</v>
      </c>
      <c r="BVO2" s="1539">
        <f>'Soalan 17D'!N37</f>
        <v>0</v>
      </c>
      <c r="BVP2" s="1539">
        <f>'Soalan 17D'!S40</f>
        <v>0</v>
      </c>
      <c r="BVQ2" s="1539">
        <f>'Soalan 17D'!N39</f>
        <v>0</v>
      </c>
      <c r="BVR2" s="1539">
        <f>'Soalan 17D'!S42</f>
        <v>0</v>
      </c>
      <c r="BVS2" s="1539">
        <f>'Soalan 17D'!N41</f>
        <v>0</v>
      </c>
      <c r="BVT2" s="1539">
        <f>'Soalan 17D'!S44</f>
        <v>0</v>
      </c>
      <c r="BVU2" s="1539">
        <f>'Soalan 17D'!N43</f>
        <v>0</v>
      </c>
      <c r="BVV2" s="1539">
        <f>'Soalan 17D'!S46</f>
        <v>0</v>
      </c>
      <c r="BVW2" s="1539">
        <f>'Soalan 17D'!N45</f>
        <v>0</v>
      </c>
      <c r="BVX2" s="1539">
        <f>'Soalan 17D'!S48</f>
        <v>0</v>
      </c>
      <c r="BVY2" s="1539">
        <f>'Soalan 17D'!N47</f>
        <v>0</v>
      </c>
      <c r="BVZ2" t="str">
        <f>'Soalan 17D'!W22</f>
        <v>2012102001</v>
      </c>
      <c r="BWA2" t="str">
        <f>'Soalan 17D'!W24</f>
        <v>2012103001</v>
      </c>
      <c r="BWB2" t="str">
        <f>'Soalan 17D'!W26</f>
        <v>2012105001</v>
      </c>
      <c r="BWC2" s="1539" t="str">
        <f>'Soalan 17D'!W28</f>
        <v>2012106001</v>
      </c>
      <c r="BWD2" s="1539">
        <f>'Soalan 17D'!W30</f>
        <v>0</v>
      </c>
      <c r="BWE2" t="str">
        <f>'Soalan 17D'!C29</f>
        <v xml:space="preserve">  Lain-lain (nyatakan):
  Others (Specify):…………………..</v>
      </c>
      <c r="BWF2" s="1539">
        <f>'Soalan 17D'!W32</f>
        <v>0</v>
      </c>
      <c r="BWG2">
        <f>'Soalan 17D'!C31</f>
        <v>0</v>
      </c>
      <c r="BWH2" s="1539">
        <f>'Soalan 17D'!W34</f>
        <v>0</v>
      </c>
      <c r="BWI2">
        <f>'Soalan 17D'!C33</f>
        <v>0</v>
      </c>
      <c r="BWJ2" s="1539">
        <f>'Soalan 17D'!W36</f>
        <v>0</v>
      </c>
      <c r="BWK2">
        <f>'Soalan 17D'!C35</f>
        <v>0</v>
      </c>
      <c r="BWL2" s="1539">
        <f>'Soalan 17D'!W38</f>
        <v>0</v>
      </c>
      <c r="BWM2">
        <f>'Soalan 17D'!C37</f>
        <v>0</v>
      </c>
      <c r="BWN2" s="1539">
        <f>'Soalan 17D'!W40</f>
        <v>0</v>
      </c>
      <c r="BWO2">
        <f>'Soalan 17D'!C39</f>
        <v>0</v>
      </c>
      <c r="BWP2" s="1539">
        <f>'Soalan 17D'!W42</f>
        <v>0</v>
      </c>
      <c r="BWQ2">
        <f>'Soalan 17D'!C41</f>
        <v>0</v>
      </c>
      <c r="BWR2" s="1539">
        <f>'Soalan 17D'!W44</f>
        <v>0</v>
      </c>
      <c r="BWS2">
        <f>'Soalan 17D'!C43</f>
        <v>0</v>
      </c>
      <c r="BWT2" s="1539">
        <f>'Soalan 17D'!W46</f>
        <v>0</v>
      </c>
      <c r="BWU2">
        <f>'Soalan 17D'!C45</f>
        <v>0</v>
      </c>
      <c r="BWV2" s="1539">
        <f>'Soalan 17D'!W48</f>
        <v>0</v>
      </c>
      <c r="BWW2">
        <f>'Soalan 17D'!C47</f>
        <v>0</v>
      </c>
      <c r="BWX2" s="1539" t="str">
        <f>'Soalan 17D'!W50</f>
        <v>99998</v>
      </c>
      <c r="BWY2" s="1539">
        <f>'Soalan 17E'!N20</f>
        <v>0</v>
      </c>
      <c r="BWZ2" s="1539">
        <f>'Soalan 17E'!N22</f>
        <v>0</v>
      </c>
      <c r="BXA2" s="1539">
        <f>'Soalan 17E'!N24</f>
        <v>0</v>
      </c>
      <c r="BXB2" s="1539">
        <f>'Soalan 17E'!N26</f>
        <v>0</v>
      </c>
      <c r="BXC2" s="1539">
        <f>'Soalan 17E'!N28</f>
        <v>0</v>
      </c>
      <c r="BXD2" s="1539">
        <f>'Soalan 17E'!N30</f>
        <v>0</v>
      </c>
      <c r="BXE2" s="1539">
        <f>'Soalan 17E'!N32</f>
        <v>0</v>
      </c>
      <c r="BXF2" s="1539">
        <f>'Soalan 17E'!N34</f>
        <v>0</v>
      </c>
      <c r="BXG2" s="1539">
        <f>'Soalan 17E'!N36</f>
        <v>0</v>
      </c>
      <c r="BXH2" s="1539">
        <f>'Soalan 17E'!N38</f>
        <v>0</v>
      </c>
      <c r="BXI2" s="1539">
        <f>'Soalan 17E'!N40</f>
        <v>0</v>
      </c>
      <c r="BXJ2" s="1539">
        <f>'Soalan 17E'!N42</f>
        <v>0</v>
      </c>
      <c r="BXK2" s="1539">
        <f>'Soalan 17E'!N44</f>
        <v>0</v>
      </c>
      <c r="BXL2" s="1539">
        <f>'Soalan 17E'!N46</f>
        <v>0</v>
      </c>
      <c r="BXM2" s="1539">
        <f>'Soalan 17E'!N48</f>
        <v>0</v>
      </c>
      <c r="BXN2" s="1539">
        <f>'Soalan 17E'!N50</f>
        <v>0</v>
      </c>
      <c r="BXO2" s="1539">
        <f>'Soalan 17E'!N52</f>
        <v>0</v>
      </c>
      <c r="BXP2" s="1539">
        <f>'Soalan 17E'!O20</f>
        <v>0</v>
      </c>
      <c r="BXQ2" s="1539">
        <f>'Soalan 17E'!O22</f>
        <v>0</v>
      </c>
      <c r="BXR2" s="1539">
        <f>'Soalan 17E'!O24</f>
        <v>0</v>
      </c>
      <c r="BXS2" s="1539">
        <f>'Soalan 17E'!O26</f>
        <v>0</v>
      </c>
      <c r="BXT2" s="1539">
        <f>'Soalan 17E'!O28</f>
        <v>0</v>
      </c>
      <c r="BXU2" s="1539">
        <f>'Soalan 17E'!O30</f>
        <v>0</v>
      </c>
      <c r="BXV2" s="1539">
        <f>'Soalan 17E'!O32</f>
        <v>0</v>
      </c>
      <c r="BXW2" s="1539">
        <f>'Soalan 17E'!O34</f>
        <v>0</v>
      </c>
      <c r="BXX2" s="1539">
        <f>'Soalan 17E'!O36</f>
        <v>0</v>
      </c>
      <c r="BXY2" s="1539">
        <f>'Soalan 17E'!O38</f>
        <v>0</v>
      </c>
      <c r="BXZ2" s="1539">
        <f>'Soalan 17E'!O40</f>
        <v>0</v>
      </c>
      <c r="BYA2" s="1539">
        <f>'Soalan 17E'!O42</f>
        <v>0</v>
      </c>
      <c r="BYB2" s="1539">
        <f>'Soalan 17E'!O44</f>
        <v>0</v>
      </c>
      <c r="BYC2" s="1539">
        <f>'Soalan 17E'!O46</f>
        <v>0</v>
      </c>
      <c r="BYD2" s="1539">
        <f>'Soalan 17E'!O48</f>
        <v>0</v>
      </c>
      <c r="BYE2" s="1539">
        <f>'Soalan 17E'!O50</f>
        <v>0</v>
      </c>
      <c r="BYF2" s="1539">
        <f>'Soalan 17E'!O52</f>
        <v>0</v>
      </c>
      <c r="BYG2" s="1539">
        <f>'Soalan 17E'!P20</f>
        <v>0</v>
      </c>
      <c r="BYH2" s="1539">
        <f>'Soalan 17E'!P22</f>
        <v>0</v>
      </c>
      <c r="BYI2" s="1539">
        <f>'Soalan 17E'!P24</f>
        <v>0</v>
      </c>
      <c r="BYJ2" s="1539">
        <f>'Soalan 17E'!P26</f>
        <v>0</v>
      </c>
      <c r="BYK2" s="1539">
        <f>'Soalan 17E'!P28</f>
        <v>0</v>
      </c>
      <c r="BYL2" s="1539">
        <f>'Soalan 17E'!P30</f>
        <v>0</v>
      </c>
      <c r="BYM2" s="1539">
        <f>'Soalan 17E'!P32</f>
        <v>0</v>
      </c>
      <c r="BYN2" s="1539">
        <f>'Soalan 17E'!P34</f>
        <v>0</v>
      </c>
      <c r="BYO2" s="1539">
        <f>'Soalan 17E'!P36</f>
        <v>0</v>
      </c>
      <c r="BYP2" s="1539">
        <f>'Soalan 17E'!P38</f>
        <v>0</v>
      </c>
      <c r="BYQ2" s="1539">
        <f>'Soalan 17E'!P40</f>
        <v>0</v>
      </c>
      <c r="BYR2" s="1539">
        <f>'Soalan 17E'!P42</f>
        <v>0</v>
      </c>
      <c r="BYS2" s="1539">
        <f>'Soalan 17E'!P44</f>
        <v>0</v>
      </c>
      <c r="BYT2" s="1539">
        <f>'Soalan 17E'!P46</f>
        <v>0</v>
      </c>
      <c r="BYU2" s="1539">
        <f>'Soalan 17E'!P48</f>
        <v>0</v>
      </c>
      <c r="BYV2" s="1539">
        <f>'Soalan 17E'!P50</f>
        <v>0</v>
      </c>
      <c r="BYW2" s="1539">
        <f>'Soalan 17E'!P52</f>
        <v>0</v>
      </c>
      <c r="BYX2" s="1539">
        <f>'Soalan 17E'!Q20</f>
        <v>0</v>
      </c>
      <c r="BYY2" s="1539">
        <f>'Soalan 17E'!Q22</f>
        <v>0</v>
      </c>
      <c r="BYZ2" s="1539">
        <f>'Soalan 17E'!Q24</f>
        <v>0</v>
      </c>
      <c r="BZA2" s="1539">
        <f>'Soalan 17E'!Q26</f>
        <v>0</v>
      </c>
      <c r="BZB2" s="1539">
        <f>'Soalan 17E'!Q28</f>
        <v>0</v>
      </c>
      <c r="BZC2" s="1539">
        <f>'Soalan 17E'!Q30</f>
        <v>0</v>
      </c>
      <c r="BZD2" s="1539">
        <f>'Soalan 17E'!Q32</f>
        <v>0</v>
      </c>
      <c r="BZE2" s="1539">
        <f>'Soalan 17E'!Q34</f>
        <v>0</v>
      </c>
      <c r="BZF2" s="1539">
        <f>'Soalan 17E'!Q36</f>
        <v>0</v>
      </c>
      <c r="BZG2" s="1539">
        <f>'Soalan 17E'!Q38</f>
        <v>0</v>
      </c>
      <c r="BZH2" s="1539">
        <f>'Soalan 17E'!Q40</f>
        <v>0</v>
      </c>
      <c r="BZI2" s="1539">
        <f>'Soalan 17E'!Q42</f>
        <v>0</v>
      </c>
      <c r="BZJ2" s="1539">
        <f>'Soalan 17E'!Q44</f>
        <v>0</v>
      </c>
      <c r="BZK2" s="1539">
        <f>'Soalan 17E'!Q46</f>
        <v>0</v>
      </c>
      <c r="BZL2" s="1539">
        <f>'Soalan 17E'!Q48</f>
        <v>0</v>
      </c>
      <c r="BZM2" s="1539">
        <f>'Soalan 17E'!Q50</f>
        <v>0</v>
      </c>
      <c r="BZN2" s="1539">
        <f>'Soalan 17E'!Q52</f>
        <v>0</v>
      </c>
      <c r="BZO2" s="1539">
        <f>'Soalan 17E'!R20</f>
        <v>0</v>
      </c>
      <c r="BZP2" s="1539">
        <f>'Soalan 17E'!R22</f>
        <v>0</v>
      </c>
      <c r="BZQ2" s="1539">
        <f>'Soalan 17E'!R24</f>
        <v>0</v>
      </c>
      <c r="BZR2" s="1539">
        <f>'Soalan 17E'!R26</f>
        <v>0</v>
      </c>
      <c r="BZS2" s="1539">
        <f>'Soalan 17E'!R28</f>
        <v>0</v>
      </c>
      <c r="BZT2" s="1539">
        <f>'Soalan 17E'!R30</f>
        <v>0</v>
      </c>
      <c r="BZU2" s="1539">
        <f>'Soalan 17E'!R32</f>
        <v>0</v>
      </c>
      <c r="BZV2" s="1539">
        <f>'Soalan 17E'!R34</f>
        <v>0</v>
      </c>
      <c r="BZW2" s="1539">
        <f>'Soalan 17E'!R36</f>
        <v>0</v>
      </c>
      <c r="BZX2" s="1539">
        <f>'Soalan 17E'!R38</f>
        <v>0</v>
      </c>
      <c r="BZY2" s="1539">
        <f>'Soalan 17E'!R40</f>
        <v>0</v>
      </c>
      <c r="BZZ2" s="1539">
        <f>'Soalan 17E'!R42</f>
        <v>0</v>
      </c>
      <c r="CAA2" s="1539">
        <f>'Soalan 17E'!R44</f>
        <v>0</v>
      </c>
      <c r="CAB2" s="1539">
        <f>'Soalan 17E'!R46</f>
        <v>0</v>
      </c>
      <c r="CAC2" s="1539">
        <f>'Soalan 17E'!R48</f>
        <v>0</v>
      </c>
      <c r="CAD2" s="1539" t="str">
        <f>'Soalan 17E'!C47</f>
        <v xml:space="preserve">  Lain-lain (nyatakan):
  Others (Specify):…………………..</v>
      </c>
      <c r="CAE2" s="1539">
        <f>'Soalan 17E'!R50</f>
        <v>0</v>
      </c>
      <c r="CAF2">
        <f>'Soalan 17E'!C49</f>
        <v>0</v>
      </c>
      <c r="CAG2">
        <f>'Soalan 18 old'!L11</f>
        <v>0</v>
      </c>
      <c r="CAH2">
        <f>'Soalan 18 old'!V11</f>
        <v>0</v>
      </c>
      <c r="CAI2">
        <f>'Soalan 18 old'!N33</f>
        <v>0</v>
      </c>
      <c r="CAJ2">
        <f>'Soalan 18 old'!N36</f>
        <v>0</v>
      </c>
      <c r="CAK2">
        <f>'Soalan 18 old'!N39</f>
        <v>0</v>
      </c>
      <c r="CAL2">
        <f>'Soalan 18 old'!N42</f>
        <v>0</v>
      </c>
      <c r="CAM2">
        <f>'Soalan 18 old'!N45</f>
        <v>0</v>
      </c>
      <c r="CAN2">
        <f>'Soalan 18 old'!N48</f>
        <v>0</v>
      </c>
      <c r="CAO2">
        <f>'Soalan 18 old'!N51</f>
        <v>0</v>
      </c>
      <c r="CAP2">
        <f>'Soalan 18 old'!N54</f>
        <v>0</v>
      </c>
      <c r="CAQ2">
        <f>'Soalan 18 old'!N57</f>
        <v>0</v>
      </c>
      <c r="CAR2">
        <f>'Soalan 18 old'!N60</f>
        <v>0</v>
      </c>
      <c r="CAS2">
        <f>'Soalan 18 old'!N63</f>
        <v>0</v>
      </c>
      <c r="CAT2">
        <f>'Soalan 18 old'!N66</f>
        <v>0</v>
      </c>
      <c r="CAU2">
        <f>'Soalan 18 old'!N69</f>
        <v>0</v>
      </c>
      <c r="CAV2">
        <f>'Soalan 18 old'!N72</f>
        <v>0</v>
      </c>
      <c r="CAW2">
        <f>'Soalan 18 old'!N75</f>
        <v>0</v>
      </c>
      <c r="CAX2">
        <f>'Soalan 18 old'!N78</f>
        <v>0</v>
      </c>
      <c r="CAY2">
        <f>'Soalan 18 old'!R33</f>
        <v>0</v>
      </c>
      <c r="CAZ2">
        <f>'Soalan 18 old'!R36</f>
        <v>0</v>
      </c>
      <c r="CBA2">
        <f>'Soalan 18 old'!R39</f>
        <v>0</v>
      </c>
      <c r="CBB2">
        <f>'Soalan 18 old'!R42</f>
        <v>0</v>
      </c>
      <c r="CBC2">
        <f>'Soalan 18 old'!R45</f>
        <v>0</v>
      </c>
      <c r="CBD2">
        <f>'Soalan 18 old'!R48</f>
        <v>0</v>
      </c>
      <c r="CBE2">
        <f>'Soalan 18 old'!R51</f>
        <v>0</v>
      </c>
      <c r="CBF2">
        <f>'Soalan 18 old'!R54</f>
        <v>0</v>
      </c>
      <c r="CBG2">
        <f>'Soalan 18 old'!R57</f>
        <v>0</v>
      </c>
      <c r="CBH2">
        <f>'Soalan 18 old'!R60</f>
        <v>0</v>
      </c>
      <c r="CBI2">
        <f>'Soalan 18 old'!R63</f>
        <v>0</v>
      </c>
      <c r="CBJ2">
        <f>'Soalan 18 old'!R66</f>
        <v>0</v>
      </c>
      <c r="CBK2">
        <f>'Soalan 18 old'!R69</f>
        <v>0</v>
      </c>
      <c r="CBL2">
        <f>'Soalan 18 old'!R72</f>
        <v>0</v>
      </c>
      <c r="CBM2">
        <f>'Soalan 18 old'!R75</f>
        <v>0</v>
      </c>
      <c r="CBN2">
        <f>'Soalan 18 old'!R78</f>
        <v>0</v>
      </c>
      <c r="CBO2">
        <f>'Soalan 18 old'!V33</f>
        <v>0</v>
      </c>
      <c r="CBP2">
        <f>'Soalan 18 old'!V36</f>
        <v>0</v>
      </c>
      <c r="CBQ2">
        <f>'Soalan 18 old'!V39</f>
        <v>0</v>
      </c>
      <c r="CBR2">
        <f>'Soalan 18 old'!V42</f>
        <v>0</v>
      </c>
      <c r="CBS2">
        <f>'Soalan 18 old'!V45</f>
        <v>0</v>
      </c>
      <c r="CBT2">
        <f>'Soalan 18 old'!V48</f>
        <v>0</v>
      </c>
      <c r="CBU2">
        <f>'Soalan 18 old'!V51</f>
        <v>0</v>
      </c>
      <c r="CBV2">
        <f>'Soalan 18 old'!V54</f>
        <v>0</v>
      </c>
      <c r="CBW2">
        <f>'Soalan 18 old'!V57</f>
        <v>0</v>
      </c>
      <c r="CBX2">
        <f>'Soalan 18 old'!V60</f>
        <v>0</v>
      </c>
      <c r="CBY2">
        <f>'Soalan 18 old'!V63</f>
        <v>0</v>
      </c>
      <c r="CBZ2">
        <f>'Soalan 18 old'!V66</f>
        <v>0</v>
      </c>
      <c r="CCA2">
        <f>'Soalan 18 old'!V69</f>
        <v>0</v>
      </c>
      <c r="CCB2">
        <f>'Soalan 18 old'!V72</f>
        <v>0</v>
      </c>
      <c r="CCC2">
        <f>'Soalan 18 old'!V75</f>
        <v>0</v>
      </c>
      <c r="CCD2">
        <f>'Soalan 18 old'!V78</f>
        <v>0</v>
      </c>
      <c r="CCE2">
        <f>'Soalan 18 old'!Z33</f>
        <v>0</v>
      </c>
      <c r="CCF2">
        <f>'Soalan 18 old'!Z36</f>
        <v>0</v>
      </c>
      <c r="CCG2">
        <f>'Soalan 18 old'!Z39</f>
        <v>0</v>
      </c>
      <c r="CCH2">
        <f>'Soalan 18 old'!Z42</f>
        <v>0</v>
      </c>
      <c r="CCI2">
        <f>'Soalan 18 old'!Z45</f>
        <v>0</v>
      </c>
      <c r="CCJ2">
        <f>'Soalan 18 old'!Z48</f>
        <v>0</v>
      </c>
      <c r="CCK2">
        <f>'Soalan 18 old'!Z51</f>
        <v>0</v>
      </c>
      <c r="CCL2">
        <f>'Soalan 18 old'!Z54</f>
        <v>0</v>
      </c>
      <c r="CCM2">
        <f>'Soalan 18 old'!Z57</f>
        <v>0</v>
      </c>
      <c r="CCN2">
        <f>'Soalan 18 old'!Z60</f>
        <v>0</v>
      </c>
      <c r="CCO2">
        <f>'Soalan 18 old'!Z63</f>
        <v>0</v>
      </c>
      <c r="CCP2">
        <f>'Soalan 18 old'!Z66</f>
        <v>0</v>
      </c>
      <c r="CCQ2">
        <f>'Soalan 18 old'!Z69</f>
        <v>0</v>
      </c>
      <c r="CCR2">
        <f>'Soalan 18 old'!Z72</f>
        <v>0</v>
      </c>
      <c r="CCS2">
        <f>'Soalan 18 old'!Z75</f>
        <v>0</v>
      </c>
      <c r="CCT2">
        <f>'Soalan 18 old'!Z78</f>
        <v>0</v>
      </c>
      <c r="CCU2" s="1548" t="str">
        <f>IF('Soalan 18'!I11="û",1,IF('Soalan 18'!P11="û",2,IF('Soalan 18'!W11="û",3,"")))</f>
        <v/>
      </c>
      <c r="CCV2">
        <f>'Soalan 18'!C20</f>
        <v>0</v>
      </c>
      <c r="CCW2">
        <f>'Soalan 18'!P39</f>
        <v>0</v>
      </c>
      <c r="CCX2">
        <f>'Soalan 18'!P42</f>
        <v>0</v>
      </c>
      <c r="CCY2">
        <f>'Soalan 18'!P45</f>
        <v>0</v>
      </c>
      <c r="CCZ2">
        <f>'Soalan 18'!P48</f>
        <v>0</v>
      </c>
      <c r="CDA2">
        <f>'Soalan 18'!P51</f>
        <v>0</v>
      </c>
      <c r="CDB2">
        <f>'Soalan 18'!P54</f>
        <v>0</v>
      </c>
      <c r="CDC2">
        <f>'Soalan 18'!P57</f>
        <v>0</v>
      </c>
      <c r="CDD2">
        <f>'Soalan 18'!P60</f>
        <v>0</v>
      </c>
      <c r="CDE2">
        <f>'Soalan 18'!P63</f>
        <v>0</v>
      </c>
      <c r="CDF2">
        <f>'Soalan 18'!P66</f>
        <v>0</v>
      </c>
      <c r="CDG2">
        <f>'Soalan 18'!P69</f>
        <v>0</v>
      </c>
      <c r="CDH2">
        <f>'Soalan 18'!P72</f>
        <v>0</v>
      </c>
      <c r="CDI2">
        <f>'Soalan 18'!P75</f>
        <v>0</v>
      </c>
      <c r="CDJ2">
        <f>'Soalan 18'!P78</f>
        <v>0</v>
      </c>
      <c r="CDK2">
        <f>'Soalan 18'!P81</f>
        <v>0</v>
      </c>
      <c r="CDL2">
        <f>'Soalan 18'!P84</f>
        <v>0</v>
      </c>
      <c r="CDM2">
        <f>'Soalan 18'!P87</f>
        <v>0</v>
      </c>
      <c r="CDN2">
        <f>'Soalan 18'!U39</f>
        <v>0</v>
      </c>
      <c r="CDO2">
        <f>'Soalan 18'!U42</f>
        <v>0</v>
      </c>
      <c r="CDP2">
        <f>'Soalan 18'!U45</f>
        <v>0</v>
      </c>
      <c r="CDQ2">
        <f>'Soalan 18'!U48</f>
        <v>0</v>
      </c>
      <c r="CDR2">
        <f>'Soalan 18'!U51</f>
        <v>0</v>
      </c>
      <c r="CDS2">
        <f>'Soalan 18'!U54</f>
        <v>0</v>
      </c>
      <c r="CDT2">
        <f>'Soalan 18'!U57</f>
        <v>0</v>
      </c>
      <c r="CDU2">
        <f>'Soalan 18'!U60</f>
        <v>0</v>
      </c>
      <c r="CDV2">
        <f>'Soalan 18'!U63</f>
        <v>0</v>
      </c>
      <c r="CDW2">
        <f>'Soalan 18'!U66</f>
        <v>0</v>
      </c>
      <c r="CDX2">
        <f>'Soalan 18'!U69</f>
        <v>0</v>
      </c>
      <c r="CDY2">
        <f>'Soalan 18'!U72</f>
        <v>0</v>
      </c>
      <c r="CDZ2">
        <f>'Soalan 18'!U75</f>
        <v>0</v>
      </c>
      <c r="CEA2">
        <f>'Soalan 18'!U78</f>
        <v>0</v>
      </c>
      <c r="CEB2">
        <f>'Soalan 18'!U81</f>
        <v>0</v>
      </c>
      <c r="CEC2">
        <f>'Soalan 18'!U84</f>
        <v>0</v>
      </c>
      <c r="CED2">
        <f>'Soalan 18'!U87</f>
        <v>0</v>
      </c>
      <c r="CEE2" s="1549" t="e">
        <f>IF(#REF!="û",1,2)</f>
        <v>#REF!</v>
      </c>
      <c r="CEF2" t="e">
        <f>#REF!</f>
        <v>#REF!</v>
      </c>
      <c r="CEG2" t="e">
        <f>#REF!</f>
        <v>#REF!</v>
      </c>
      <c r="CEH2" s="1549" t="e">
        <f>IF(#REF!="û",1,2)</f>
        <v>#REF!</v>
      </c>
      <c r="CEI2" t="e">
        <f>#REF!</f>
        <v>#REF!</v>
      </c>
      <c r="CEJ2" t="e">
        <f>#REF!</f>
        <v>#REF!</v>
      </c>
      <c r="CEK2" s="1549" t="e">
        <f>IF(#REF!="û",1,IF(#REF!="û",2," "))</f>
        <v>#REF!</v>
      </c>
      <c r="CEL2" s="1549" t="e">
        <f>IF(#REF!="û",1,IF(#REF!="û",2," "))</f>
        <v>#REF!</v>
      </c>
      <c r="CEM2" s="1550" t="e">
        <f>IF(#REF!="û",1," ")</f>
        <v>#REF!</v>
      </c>
      <c r="CEN2" s="1550" t="e">
        <f>IF(#REF!="û",1," ")</f>
        <v>#REF!</v>
      </c>
      <c r="CEO2" s="1550" t="e">
        <f>IF(#REF!="û",1," ")</f>
        <v>#REF!</v>
      </c>
      <c r="CEP2" s="1550" t="e">
        <f>IF(#REF!="û",1," ")</f>
        <v>#REF!</v>
      </c>
      <c r="CEQ2" s="1550" t="e">
        <f>IF(#REF!="û",1," ")</f>
        <v>#REF!</v>
      </c>
      <c r="CER2" s="1550" t="e">
        <f>IF(#REF!="û",1," ")</f>
        <v>#REF!</v>
      </c>
      <c r="CES2" s="1549" t="e">
        <f>IF(#REF!="û",1,IF(#REF!="û",2," "))</f>
        <v>#REF!</v>
      </c>
      <c r="CET2" s="1550" t="e">
        <f>IF(#REF!="û",1," ")</f>
        <v>#REF!</v>
      </c>
      <c r="CEU2" s="1550" t="e">
        <f>IF(#REF!="û",1," ")</f>
        <v>#REF!</v>
      </c>
      <c r="CEV2" s="1550" t="e">
        <f>IF(#REF!="û",1," ")</f>
        <v>#REF!</v>
      </c>
      <c r="CEW2" s="1550" t="e">
        <f>IF(#REF!="û",1," ")</f>
        <v>#REF!</v>
      </c>
      <c r="CEX2" s="1550" t="e">
        <f>IF(#REF!="û",1," ")</f>
        <v>#REF!</v>
      </c>
      <c r="CEY2" s="1550" t="e">
        <f>IF(#REF!="û",1," ")</f>
        <v>#REF!</v>
      </c>
      <c r="CEZ2" s="1550" t="e">
        <f>IF(#REF!="û",1," ")</f>
        <v>#REF!</v>
      </c>
      <c r="CFA2" s="1550" t="e">
        <f>IF(#REF!="û",1," ")</f>
        <v>#REF!</v>
      </c>
      <c r="CFB2" s="1550" t="e">
        <f>IF(#REF!="û",1," ")</f>
        <v>#REF!</v>
      </c>
      <c r="CFC2" s="1550" t="e">
        <f>IF(#REF!="û",1," ")</f>
        <v>#REF!</v>
      </c>
      <c r="CFD2" s="1550" t="e">
        <f>IF(#REF!="û",1," ")</f>
        <v>#REF!</v>
      </c>
      <c r="CFE2" s="1550" t="e">
        <f>IF(#REF!="û",1," ")</f>
        <v>#REF!</v>
      </c>
      <c r="CFF2" s="1550" t="e">
        <f>IF(#REF!="û",1," ")</f>
        <v>#REF!</v>
      </c>
      <c r="CFG2" s="1550" t="e">
        <f>IF(#REF!="û",1," ")</f>
        <v>#REF!</v>
      </c>
      <c r="CFH2" s="1550" t="e">
        <f>IF(#REF!="û",1," ")</f>
        <v>#REF!</v>
      </c>
      <c r="CFI2" s="1550" t="e">
        <f>IF(#REF!="û",1," ")</f>
        <v>#REF!</v>
      </c>
      <c r="CFJ2" s="1550" t="e">
        <f>IF(#REF!="û",1," ")</f>
        <v>#REF!</v>
      </c>
      <c r="CFK2" s="1550" t="e">
        <f>IF(#REF!="û",1," ")</f>
        <v>#REF!</v>
      </c>
      <c r="CFL2" s="1550" t="e">
        <f>IF(#REF!="û",1," ")</f>
        <v>#REF!</v>
      </c>
      <c r="CFM2" s="1550" t="e">
        <f>IF(#REF!="û",1," ")</f>
        <v>#REF!</v>
      </c>
      <c r="CFN2" s="1550" t="e">
        <f>IF(#REF!="û",1," ")</f>
        <v>#REF!</v>
      </c>
      <c r="CFO2" s="1550" t="e">
        <f>IF(#REF!="û",1," ")</f>
        <v>#REF!</v>
      </c>
      <c r="CFP2" s="1550" t="e">
        <f>IF(#REF!="û",1," ")</f>
        <v>#REF!</v>
      </c>
      <c r="CFQ2" s="1550" t="e">
        <f>IF(#REF!="û",1," ")</f>
        <v>#REF!</v>
      </c>
      <c r="CFR2" s="1550" t="e">
        <f>IF(#REF!="û",1," ")</f>
        <v>#REF!</v>
      </c>
      <c r="CFS2" s="1550" t="e">
        <f>IF(#REF!="û",1," ")</f>
        <v>#REF!</v>
      </c>
      <c r="CFT2" s="1535" t="e">
        <f>#REF!</f>
        <v>#REF!</v>
      </c>
      <c r="CFU2" s="1550" t="e">
        <f>IF(#REF!="û",1," ")</f>
        <v>#REF!</v>
      </c>
      <c r="CFV2" s="1550" t="e">
        <f>IF(#REF!="û",1,IF(#REF!="û",2," "))</f>
        <v>#REF!</v>
      </c>
      <c r="CFW2" s="1550" t="e">
        <f>IF(#REF!="û",1,IF(#REF!="û",2," "))</f>
        <v>#REF!</v>
      </c>
      <c r="CFX2" s="1550" t="e">
        <f>IF(#REF!="û",1," ")</f>
        <v>#REF!</v>
      </c>
      <c r="CFY2" s="1550" t="e">
        <f>IF(#REF!="û",1," ")</f>
        <v>#REF!</v>
      </c>
      <c r="CFZ2" s="1550" t="e">
        <f>IF(#REF!="û",1," ")</f>
        <v>#REF!</v>
      </c>
      <c r="CGA2" s="1550" t="e">
        <f>IF(#REF!="û",1," ")</f>
        <v>#REF!</v>
      </c>
      <c r="CGB2" s="1550" t="e">
        <f>IF(#REF!="û",1," ")</f>
        <v>#REF!</v>
      </c>
      <c r="CGC2" s="1550" t="e">
        <f>IF(#REF!="û",1," ")</f>
        <v>#REF!</v>
      </c>
      <c r="CGD2" s="1550" t="e">
        <f>IF(#REF!="û",1," ")</f>
        <v>#REF!</v>
      </c>
      <c r="CGE2" s="1550" t="e">
        <f>IF(#REF!="û",1,IF(#REF!="û",2," "))</f>
        <v>#REF!</v>
      </c>
      <c r="CGF2" s="1535" t="e">
        <f>#REF!</f>
        <v>#REF!</v>
      </c>
      <c r="CGG2" s="1535" t="e">
        <f>#REF!</f>
        <v>#REF!</v>
      </c>
      <c r="CGH2" s="1535" t="e">
        <f>#REF!</f>
        <v>#REF!</v>
      </c>
      <c r="CGI2" s="1535" t="e">
        <f>#REF!</f>
        <v>#REF!</v>
      </c>
      <c r="CGJ2" s="1535" t="e">
        <f>#REF!</f>
        <v>#REF!</v>
      </c>
      <c r="CGK2" s="1535" t="e">
        <f>#REF!</f>
        <v>#REF!</v>
      </c>
      <c r="CGL2" s="1535" t="e">
        <f>#REF!</f>
        <v>#REF!</v>
      </c>
      <c r="CGM2" s="1535" t="e">
        <f>#REF!</f>
        <v>#REF!</v>
      </c>
      <c r="CGN2" s="1535" t="e">
        <f>#REF!</f>
        <v>#REF!</v>
      </c>
      <c r="CGO2" s="1535" t="e">
        <f>#REF!</f>
        <v>#REF!</v>
      </c>
      <c r="CGP2" s="1535" t="e">
        <f>#REF!</f>
        <v>#REF!</v>
      </c>
      <c r="CGQ2" s="1535" t="e">
        <f>#REF!</f>
        <v>#REF!</v>
      </c>
      <c r="CGR2" s="1535" t="e">
        <f>#REF!</f>
        <v>#REF!</v>
      </c>
      <c r="CGS2" s="1535" t="e">
        <f>#REF!</f>
        <v>#REF!</v>
      </c>
      <c r="CGT2" s="1535" t="e">
        <f>#REF!</f>
        <v>#REF!</v>
      </c>
      <c r="CGU2" s="1535" t="e">
        <f>#REF!</f>
        <v>#REF!</v>
      </c>
      <c r="CGV2" s="1535" t="e">
        <f>#REF!</f>
        <v>#REF!</v>
      </c>
      <c r="CGW2" s="1535" t="e">
        <f>#REF!</f>
        <v>#REF!</v>
      </c>
      <c r="CGX2" s="1550" t="e">
        <f>IF(#REF!="û",1,IF(#REF!="û",2," "))</f>
        <v>#REF!</v>
      </c>
      <c r="CGY2" s="1535" t="e">
        <f>#REF!</f>
        <v>#REF!</v>
      </c>
      <c r="CGZ2" s="1535" t="e">
        <f>#REF!</f>
        <v>#REF!</v>
      </c>
      <c r="CHA2" s="1535" t="e">
        <f>#REF!</f>
        <v>#REF!</v>
      </c>
      <c r="CHB2" s="1535" t="e">
        <f>#REF!</f>
        <v>#REF!</v>
      </c>
      <c r="CHC2" s="1535" t="e">
        <f>#REF!</f>
        <v>#REF!</v>
      </c>
      <c r="CHD2" s="1535" t="e">
        <f>#REF!</f>
        <v>#REF!</v>
      </c>
      <c r="CHE2" s="1535" t="e">
        <f>#REF!</f>
        <v>#REF!</v>
      </c>
      <c r="CHF2" s="1535" t="e">
        <f>#REF!</f>
        <v>#REF!</v>
      </c>
      <c r="CHG2" s="1535" t="e">
        <f>#REF!</f>
        <v>#REF!</v>
      </c>
      <c r="CHH2" s="1535" t="e">
        <f>#REF!</f>
        <v>#REF!</v>
      </c>
      <c r="CHI2" s="1535" t="e">
        <f>#REF!</f>
        <v>#REF!</v>
      </c>
      <c r="CHJ2" s="1535" t="e">
        <f>#REF!</f>
        <v>#REF!</v>
      </c>
      <c r="CHK2" s="1535" t="e">
        <f>#REF!</f>
        <v>#REF!</v>
      </c>
      <c r="CHL2" s="1550" t="e">
        <f>IF(#REF!="û",1,2)</f>
        <v>#REF!</v>
      </c>
      <c r="CHM2" s="1550" t="e">
        <f>IF(#REF!="û",1,IF(#REF!="û",2,IF(#REF!="û",3," ")))</f>
        <v>#REF!</v>
      </c>
      <c r="CHN2" s="1550" t="e">
        <f>IF(#REF!="û",1," ")</f>
        <v>#REF!</v>
      </c>
      <c r="CHO2" s="1550" t="e">
        <f>IF(#REF!="û",1," ")</f>
        <v>#REF!</v>
      </c>
      <c r="CHP2" s="1550" t="e">
        <f>IF(#REF!="û",1," ")</f>
        <v>#REF!</v>
      </c>
      <c r="CHQ2" s="1550" t="e">
        <f>IF(#REF!="û",1," ")</f>
        <v>#REF!</v>
      </c>
      <c r="CHR2" s="1550" t="e">
        <f>IF(#REF!="û",1," ")</f>
        <v>#REF!</v>
      </c>
      <c r="CHS2" s="1550" t="e">
        <f>IF(#REF!="û",1," ")</f>
        <v>#REF!</v>
      </c>
      <c r="CHT2" s="1550" t="e">
        <f>IF(#REF!="û",1," ")</f>
        <v>#REF!</v>
      </c>
      <c r="CHU2" s="1550" t="e">
        <f>IF(#REF!="û",1," ")</f>
        <v>#REF!</v>
      </c>
      <c r="CHV2" s="1550" t="e">
        <f>IF(#REF!="û",1," ")</f>
        <v>#REF!</v>
      </c>
      <c r="CHW2" s="1550" t="e">
        <f>IF(#REF!="û",1," ")</f>
        <v>#REF!</v>
      </c>
      <c r="CHX2" s="1550" t="e">
        <f>IF(#REF!="û",1," ")</f>
        <v>#REF!</v>
      </c>
      <c r="CHY2" s="1550" t="e">
        <f>IF(#REF!="û",1," ")</f>
        <v>#REF!</v>
      </c>
      <c r="CHZ2" s="1550" t="e">
        <f>IF(#REF!="û",1," ")</f>
        <v>#REF!</v>
      </c>
      <c r="CIA2" s="1550" t="e">
        <f>IF(#REF!="û",1," ")</f>
        <v>#REF!</v>
      </c>
      <c r="CIB2" s="1550" t="e">
        <f>IF(#REF!="û",1," ")</f>
        <v>#REF!</v>
      </c>
      <c r="CIC2" s="1550" t="e">
        <f>IF(#REF!="û",1," ")</f>
        <v>#REF!</v>
      </c>
      <c r="CID2" s="1550" t="e">
        <f>IF(#REF!="û",1," ")</f>
        <v>#REF!</v>
      </c>
      <c r="CIE2" s="1550" t="e">
        <f>IF(#REF!="û",1," ")</f>
        <v>#REF!</v>
      </c>
      <c r="CIF2" s="1550" t="e">
        <f>IF(#REF!="û",1," ")</f>
        <v>#REF!</v>
      </c>
      <c r="CIG2" s="1550" t="e">
        <f>IF(#REF!="û",1," ")</f>
        <v>#REF!</v>
      </c>
      <c r="CIH2" s="1550" t="e">
        <f>IF(#REF!="û",1," ")</f>
        <v>#REF!</v>
      </c>
      <c r="CII2" s="1550" t="e">
        <f>IF(#REF!="û",1," ")</f>
        <v>#REF!</v>
      </c>
      <c r="CIJ2" s="1550" t="e">
        <f>IF(#REF!="û",1," ")</f>
        <v>#REF!</v>
      </c>
      <c r="CIK2" s="1550" t="e">
        <f>IF(#REF!="û",1," ")</f>
        <v>#REF!</v>
      </c>
      <c r="CIL2" s="1550" t="e">
        <f>IF(#REF!="û",1," ")</f>
        <v>#REF!</v>
      </c>
      <c r="CIM2" s="1550" t="e">
        <f>IF(#REF!="û",1," ")</f>
        <v>#REF!</v>
      </c>
      <c r="CIN2" s="1550" t="e">
        <f>IF(#REF!="û",1," ")</f>
        <v>#REF!</v>
      </c>
      <c r="CIO2" s="1550" t="e">
        <f>IF(#REF!="û",1," ")</f>
        <v>#REF!</v>
      </c>
      <c r="CIP2" s="1550" t="e">
        <f>IF(#REF!="û",1," ")</f>
        <v>#REF!</v>
      </c>
      <c r="CIQ2" s="1550" t="e">
        <f>IF(#REF!="û",1," ")</f>
        <v>#REF!</v>
      </c>
      <c r="CIR2" s="1550" t="e">
        <f>IF(#REF!="û",1," ")</f>
        <v>#REF!</v>
      </c>
      <c r="CIS2" s="1550" t="e">
        <f>IF(#REF!="û",1," ")</f>
        <v>#REF!</v>
      </c>
      <c r="CIT2" s="1550" t="e">
        <f>IF(#REF!="û",1," ")</f>
        <v>#REF!</v>
      </c>
      <c r="CIU2" s="1550" t="e">
        <f>IF(#REF!="û",1," ")</f>
        <v>#REF!</v>
      </c>
      <c r="CIV2" s="1550" t="e">
        <f>IF(#REF!="û",1," ")</f>
        <v>#REF!</v>
      </c>
      <c r="CIW2" s="1550" t="e">
        <f>IF(#REF!="û",1," ")</f>
        <v>#REF!</v>
      </c>
      <c r="CIX2" s="1550" t="e">
        <f>IF(#REF!="û",1," ")</f>
        <v>#REF!</v>
      </c>
      <c r="CIY2" s="1550" t="e">
        <f>IF(#REF!="û",1," ")</f>
        <v>#REF!</v>
      </c>
      <c r="CIZ2" s="1550" t="e">
        <f>IF(#REF!="û",1," ")</f>
        <v>#REF!</v>
      </c>
      <c r="CJA2" s="1550" t="e">
        <f>IF(#REF!="û",1," ")</f>
        <v>#REF!</v>
      </c>
      <c r="CJB2" s="1550" t="e">
        <f>IF(#REF!="û",1," ")</f>
        <v>#REF!</v>
      </c>
      <c r="CJC2" s="1550" t="e">
        <f>IF(#REF!="û",1," ")</f>
        <v>#REF!</v>
      </c>
      <c r="CJD2" s="1550" t="e">
        <f>IF(#REF!="û",1," ")</f>
        <v>#REF!</v>
      </c>
      <c r="CJE2" s="1550" t="e">
        <f>IF(#REF!="û",1," ")</f>
        <v>#REF!</v>
      </c>
      <c r="CJF2" s="1550" t="e">
        <f>IF(#REF!="û",1," ")</f>
        <v>#REF!</v>
      </c>
      <c r="CJG2" s="1550" t="e">
        <f>IF(#REF!="û",1," ")</f>
        <v>#REF!</v>
      </c>
      <c r="CJH2" s="1550" t="e">
        <f>IF(#REF!="û",1," ")</f>
        <v>#REF!</v>
      </c>
      <c r="CJI2" s="1550" t="e">
        <f>IF(#REF!="û",1," ")</f>
        <v>#REF!</v>
      </c>
      <c r="CJJ2" s="1550" t="e">
        <f>IF(#REF!="û",1," ")</f>
        <v>#REF!</v>
      </c>
      <c r="CJK2" s="1550" t="e">
        <f>IF(#REF!="û",1," ")</f>
        <v>#REF!</v>
      </c>
      <c r="CJL2" s="1550" t="e">
        <f>IF(#REF!="û",1," ")</f>
        <v>#REF!</v>
      </c>
      <c r="CJM2" s="1550" t="e">
        <f>IF(#REF!="û",1," ")</f>
        <v>#REF!</v>
      </c>
      <c r="CJN2" s="1550" t="e">
        <f>IF(#REF!="û",1," ")</f>
        <v>#REF!</v>
      </c>
      <c r="CJO2" s="1550" t="e">
        <f>IF(#REF!="û",1," ")</f>
        <v>#REF!</v>
      </c>
      <c r="CJP2" s="1550" t="e">
        <f>IF(#REF!="û",1," ")</f>
        <v>#REF!</v>
      </c>
      <c r="CJQ2" s="1550" t="e">
        <f>IF(#REF!="û",1," ")</f>
        <v>#REF!</v>
      </c>
      <c r="CJR2" s="1550" t="e">
        <f>IF(#REF!="û",1," ")</f>
        <v>#REF!</v>
      </c>
      <c r="CJS2" s="1550" t="e">
        <f>IF(#REF!="û",1," ")</f>
        <v>#REF!</v>
      </c>
      <c r="CJT2" s="1550" t="e">
        <f>IF(#REF!="û",1," ")</f>
        <v>#REF!</v>
      </c>
      <c r="CJU2" s="1550" t="e">
        <f>IF(#REF!="û",1," ")</f>
        <v>#REF!</v>
      </c>
      <c r="CJV2" s="1550" t="e">
        <f>IF(#REF!="û",1," ")</f>
        <v>#REF!</v>
      </c>
      <c r="CJW2" s="1550" t="e">
        <f>IF(#REF!="û",1," ")</f>
        <v>#REF!</v>
      </c>
      <c r="CJX2" s="1550" t="e">
        <f>IF(#REF!="û",1," ")</f>
        <v>#REF!</v>
      </c>
      <c r="CJY2" s="1550" t="e">
        <f>IF(#REF!="û",1," ")</f>
        <v>#REF!</v>
      </c>
      <c r="CJZ2" s="1550" t="e">
        <f>IF(#REF!="û",1," ")</f>
        <v>#REF!</v>
      </c>
      <c r="CKA2" s="1550" t="e">
        <f>IF(#REF!="û",1," ")</f>
        <v>#REF!</v>
      </c>
      <c r="CKB2" s="1550" t="e">
        <f>IF(#REF!="û",1," ")</f>
        <v>#REF!</v>
      </c>
      <c r="CKC2" s="1550" t="e">
        <f>IF(#REF!="û",1," ")</f>
        <v>#REF!</v>
      </c>
      <c r="CKD2" s="1550" t="e">
        <f>IF(#REF!="û",1," ")</f>
        <v>#REF!</v>
      </c>
      <c r="CKE2" s="1535" t="e">
        <f>#REF!</f>
        <v>#REF!</v>
      </c>
      <c r="CKF2" s="1535" t="e">
        <f>#REF!</f>
        <v>#REF!</v>
      </c>
      <c r="CKG2" s="1535" t="e">
        <f>#REF!</f>
        <v>#REF!</v>
      </c>
      <c r="CKH2" s="1535" t="e">
        <f>#REF!</f>
        <v>#REF!</v>
      </c>
      <c r="CKI2" s="1535" t="e">
        <f>#REF!</f>
        <v>#REF!</v>
      </c>
      <c r="CKJ2" s="1535" t="e">
        <f>#REF!</f>
        <v>#REF!</v>
      </c>
      <c r="CKK2" s="1535" t="e">
        <f>#REF!</f>
        <v>#REF!</v>
      </c>
      <c r="CKL2" s="1535" t="e">
        <f>#REF!</f>
        <v>#REF!</v>
      </c>
      <c r="CKM2" s="1535" t="e">
        <f>#REF!</f>
        <v>#REF!</v>
      </c>
      <c r="CKN2" s="1550" t="e">
        <f>IF(#REF!="û",1,2)</f>
        <v>#REF!</v>
      </c>
      <c r="CKO2" s="1535" t="e">
        <f>#REF!</f>
        <v>#REF!</v>
      </c>
      <c r="CKP2" s="1535" t="e">
        <f>#REF!</f>
        <v>#REF!</v>
      </c>
      <c r="CKQ2" s="1535" t="e">
        <f>#REF!</f>
        <v>#REF!</v>
      </c>
      <c r="CKR2" s="1535" t="e">
        <f>#REF!</f>
        <v>#REF!</v>
      </c>
      <c r="CKS2" s="1535" t="e">
        <f>#REF!</f>
        <v>#REF!</v>
      </c>
      <c r="CKT2" s="1535" t="e">
        <f>#REF!</f>
        <v>#REF!</v>
      </c>
      <c r="CKU2" s="1535" t="e">
        <f>#REF!</f>
        <v>#REF!</v>
      </c>
      <c r="CKV2" s="1535" t="e">
        <f>#REF!</f>
        <v>#REF!</v>
      </c>
      <c r="CKW2" s="1535" t="e">
        <f>#REF!</f>
        <v>#REF!</v>
      </c>
      <c r="CKX2" s="1535" t="e">
        <f>#REF!</f>
        <v>#REF!</v>
      </c>
      <c r="CKY2" s="1535" t="e">
        <f>#REF!</f>
        <v>#REF!</v>
      </c>
      <c r="CKZ2" s="1535" t="e">
        <f>#REF!</f>
        <v>#REF!</v>
      </c>
      <c r="CLA2" s="1535" t="e">
        <f>#REF!</f>
        <v>#REF!</v>
      </c>
      <c r="CLB2" s="1535" t="e">
        <f>#REF!</f>
        <v>#REF!</v>
      </c>
      <c r="CLC2" s="1535" t="e">
        <f>#REF!</f>
        <v>#REF!</v>
      </c>
      <c r="CLD2" s="1535" t="e">
        <f>#REF!</f>
        <v>#REF!</v>
      </c>
      <c r="CLE2" s="1535" t="e">
        <f>#REF!</f>
        <v>#REF!</v>
      </c>
      <c r="CLF2" s="1535" t="e">
        <f>#REF!</f>
        <v>#REF!</v>
      </c>
      <c r="CLG2" s="1535" t="e">
        <f>#REF!</f>
        <v>#REF!</v>
      </c>
      <c r="CLH2" s="1535" t="e">
        <f>#REF!</f>
        <v>#REF!</v>
      </c>
      <c r="CLI2" s="1535" t="e">
        <f>#REF!</f>
        <v>#REF!</v>
      </c>
      <c r="CLJ2" s="1535" t="e">
        <f>#REF!</f>
        <v>#REF!</v>
      </c>
      <c r="CLK2" s="1535" t="e">
        <f>#REF!</f>
        <v>#REF!</v>
      </c>
      <c r="CLL2" s="1535" t="e">
        <f>#REF!</f>
        <v>#REF!</v>
      </c>
      <c r="CLM2" s="1535" t="e">
        <f>#REF!</f>
        <v>#REF!</v>
      </c>
      <c r="CLN2" s="1550" t="e">
        <f>IF(#REF!="û",1," ")</f>
        <v>#REF!</v>
      </c>
      <c r="CLO2" s="1550" t="e">
        <f>IF(#REF!="û",1," ")</f>
        <v>#REF!</v>
      </c>
      <c r="CLP2" s="1550" t="e">
        <f>IF(#REF!="û",1," ")</f>
        <v>#REF!</v>
      </c>
      <c r="CLQ2" s="1550" t="e">
        <f>IF(#REF!="û",1," ")</f>
        <v>#REF!</v>
      </c>
      <c r="CLR2" s="1550" t="e">
        <f>IF(#REF!="û",1,IF(#REF!="û",2," "))</f>
        <v>#REF!</v>
      </c>
      <c r="CLS2" s="1550" t="e">
        <f>IF(#REF!="û",1,IF(#REF!="û",2," "))</f>
        <v>#REF!</v>
      </c>
      <c r="CLT2" s="1550" t="e">
        <f>IF(#REF!="û",1,IF(#REF!="û",2," "))</f>
        <v>#REF!</v>
      </c>
      <c r="CLU2" s="1535" t="e">
        <f>#REF!</f>
        <v>#REF!</v>
      </c>
      <c r="CLV2" s="1535" t="e">
        <f>#REF!</f>
        <v>#REF!</v>
      </c>
      <c r="CLW2" s="1535" t="e">
        <f>#REF!</f>
        <v>#REF!</v>
      </c>
      <c r="CLX2" s="1535" t="e">
        <f>#REF!</f>
        <v>#REF!</v>
      </c>
      <c r="CLY2" s="1535" t="e">
        <f>#REF!</f>
        <v>#REF!</v>
      </c>
      <c r="CLZ2" s="1535" t="e">
        <f>#REF!</f>
        <v>#REF!</v>
      </c>
      <c r="CMA2" s="1535" t="e">
        <f>#REF!</f>
        <v>#REF!</v>
      </c>
      <c r="CMB2" s="1535" t="e">
        <f>#REF!</f>
        <v>#REF!</v>
      </c>
      <c r="CMC2" s="1535" t="e">
        <f>#REF!</f>
        <v>#REF!</v>
      </c>
      <c r="CMD2" s="1535" t="e">
        <f>#REF!</f>
        <v>#REF!</v>
      </c>
      <c r="CME2" s="1535" t="e">
        <f>#REF!</f>
        <v>#REF!</v>
      </c>
      <c r="CMF2" s="1535" t="e">
        <f>#REF!</f>
        <v>#REF!</v>
      </c>
      <c r="CMG2" s="1550" t="e">
        <f>IF(#REF!="û",1," ")</f>
        <v>#REF!</v>
      </c>
      <c r="CMH2" s="1550" t="e">
        <f>IF(#REF!="û",1," ")</f>
        <v>#REF!</v>
      </c>
      <c r="CMI2" s="1550" t="e">
        <f>IF(#REF!="û",1," ")</f>
        <v>#REF!</v>
      </c>
      <c r="CMJ2" s="1550" t="e">
        <f>IF(#REF!="û",1," ")</f>
        <v>#REF!</v>
      </c>
      <c r="CMK2" s="1535" t="e">
        <f>#REF!</f>
        <v>#REF!</v>
      </c>
      <c r="CML2" s="1535" t="e">
        <f>#REF!</f>
        <v>#REF!</v>
      </c>
      <c r="CMM2" s="1535" t="e">
        <f>#REF!</f>
        <v>#REF!</v>
      </c>
      <c r="CMN2" s="1535" t="e">
        <f>#REF!</f>
        <v>#REF!</v>
      </c>
      <c r="CMO2" s="1535" t="e">
        <f>#REF!</f>
        <v>#REF!</v>
      </c>
      <c r="CMP2" s="1535" t="e">
        <f>#REF!</f>
        <v>#REF!</v>
      </c>
      <c r="CMQ2" s="1535" t="e">
        <f>#REF!</f>
        <v>#REF!</v>
      </c>
      <c r="CMR2" s="1535" t="e">
        <f>#REF!</f>
        <v>#REF!</v>
      </c>
      <c r="CMS2" s="1535" t="e">
        <f>#REF!</f>
        <v>#REF!</v>
      </c>
      <c r="CMT2" s="1535" t="e">
        <f>#REF!</f>
        <v>#REF!</v>
      </c>
      <c r="CMU2" s="1535" t="e">
        <f>#REF!</f>
        <v>#REF!</v>
      </c>
      <c r="CMV2" s="1535" t="e">
        <f>#REF!</f>
        <v>#REF!</v>
      </c>
      <c r="CMW2" s="1535" t="e">
        <f>#REF!</f>
        <v>#REF!</v>
      </c>
      <c r="CMX2" s="1535" t="e">
        <f>#REF!</f>
        <v>#REF!</v>
      </c>
      <c r="CMY2" s="1535" t="e">
        <f>#REF!</f>
        <v>#REF!</v>
      </c>
      <c r="CMZ2" s="1535" t="e">
        <f>#REF!</f>
        <v>#REF!</v>
      </c>
      <c r="CNA2" s="1535" t="e">
        <f>#REF!</f>
        <v>#REF!</v>
      </c>
      <c r="CNB2" s="1535" t="e">
        <f>#REF!</f>
        <v>#REF!</v>
      </c>
      <c r="CNC2" s="1535" t="e">
        <f>#REF!</f>
        <v>#REF!</v>
      </c>
      <c r="CND2" s="1535" t="e">
        <f>#REF!</f>
        <v>#REF!</v>
      </c>
      <c r="CNE2" s="1535" t="e">
        <f>#REF!</f>
        <v>#REF!</v>
      </c>
      <c r="CNF2" s="1535" t="e">
        <f>#REF!</f>
        <v>#REF!</v>
      </c>
      <c r="CNG2" s="1535" t="e">
        <f>#REF!</f>
        <v>#REF!</v>
      </c>
      <c r="CNH2" s="1535" t="e">
        <f>#REF!</f>
        <v>#REF!</v>
      </c>
      <c r="CNI2" s="1535" t="e">
        <f>#REF!</f>
        <v>#REF!</v>
      </c>
      <c r="CNJ2" s="1535" t="e">
        <f>#REF!</f>
        <v>#REF!</v>
      </c>
      <c r="CNK2" s="1535" t="e">
        <f>#REF!</f>
        <v>#REF!</v>
      </c>
      <c r="CNL2" s="1535" t="e">
        <f>#REF!</f>
        <v>#REF!</v>
      </c>
      <c r="CNM2" s="1535" t="e">
        <f>#REF!</f>
        <v>#REF!</v>
      </c>
      <c r="CNN2" s="1535" t="e">
        <f>#REF!</f>
        <v>#REF!</v>
      </c>
      <c r="CNO2" s="1535" t="e">
        <f>#REF!</f>
        <v>#REF!</v>
      </c>
      <c r="CNP2" s="1535" t="e">
        <f>#REF!</f>
        <v>#REF!</v>
      </c>
      <c r="CNQ2" s="1535" t="e">
        <f>#REF!</f>
        <v>#REF!</v>
      </c>
      <c r="CNR2" s="1535" t="e">
        <f>#REF!</f>
        <v>#REF!</v>
      </c>
      <c r="CNS2" s="1535" t="e">
        <f>#REF!</f>
        <v>#REF!</v>
      </c>
      <c r="CNT2" s="1535" t="e">
        <f>#REF!</f>
        <v>#REF!</v>
      </c>
      <c r="CNU2" s="1535" t="e">
        <f>#REF!</f>
        <v>#REF!</v>
      </c>
      <c r="CNV2" s="1535" t="e">
        <f>#REF!</f>
        <v>#REF!</v>
      </c>
      <c r="CNW2" s="1535" t="e">
        <f>#REF!</f>
        <v>#REF!</v>
      </c>
      <c r="CNX2" s="1550" t="e">
        <f>IF(#REF!="û",1," ")</f>
        <v>#REF!</v>
      </c>
      <c r="CNY2" s="1550" t="e">
        <f>IF(#REF!="û",1," ")</f>
        <v>#REF!</v>
      </c>
      <c r="CNZ2" s="1550" t="e">
        <f>IF(#REF!="û",1," ")</f>
        <v>#REF!</v>
      </c>
      <c r="COA2" s="1550" t="e">
        <f>IF(#REF!="û",1," ")</f>
        <v>#REF!</v>
      </c>
      <c r="COB2" s="1550" t="e">
        <f>IF(#REF!="û",1," ")</f>
        <v>#REF!</v>
      </c>
      <c r="COC2" s="1550" t="e">
        <f>IF(#REF!="û",1," ")</f>
        <v>#REF!</v>
      </c>
      <c r="COD2" s="1550" t="e">
        <f>IF(#REF!="û",1," ")</f>
        <v>#REF!</v>
      </c>
      <c r="COE2" s="1535" t="e">
        <f>#REF!</f>
        <v>#REF!</v>
      </c>
      <c r="COF2" s="1550" t="e">
        <f>IF(#REF!="û",1," ")</f>
        <v>#REF!</v>
      </c>
      <c r="COG2" s="1550" t="e">
        <f>IF(#REF!="û",1,2)</f>
        <v>#REF!</v>
      </c>
      <c r="COH2" s="1535" t="e">
        <f>#REF!</f>
        <v>#REF!</v>
      </c>
      <c r="COI2" s="1535" t="e">
        <f>#REF!</f>
        <v>#REF!</v>
      </c>
      <c r="COJ2" s="1535" t="e">
        <f>#REF!</f>
        <v>#REF!</v>
      </c>
      <c r="COK2" s="1535" t="e">
        <f>#REF!</f>
        <v>#REF!</v>
      </c>
      <c r="COL2" s="1535" t="e">
        <f>#REF!</f>
        <v>#REF!</v>
      </c>
      <c r="COM2" s="1535" t="e">
        <f>#REF!</f>
        <v>#REF!</v>
      </c>
      <c r="CON2" s="1535" t="e">
        <f>#REF!</f>
        <v>#REF!</v>
      </c>
      <c r="COO2" s="1535" t="e">
        <f>#REF!</f>
        <v>#REF!</v>
      </c>
      <c r="COP2" s="1535" t="e">
        <f>#REF!</f>
        <v>#REF!</v>
      </c>
      <c r="COQ2" s="1550" t="e">
        <f>IF(#REF!="û",1,IF(#REF!="û",2,IF(#REF!="û",3,IF(#REF!="û",4,5))))</f>
        <v>#REF!</v>
      </c>
      <c r="COR2" s="1550" t="e">
        <f>IF(#REF!="û",1,2)</f>
        <v>#REF!</v>
      </c>
      <c r="COS2" s="1535" t="e">
        <f>#REF!</f>
        <v>#REF!</v>
      </c>
      <c r="COT2" s="1535" t="e">
        <f>#REF!</f>
        <v>#REF!</v>
      </c>
      <c r="COU2" s="1550" t="e">
        <f>IF(#REF!="û",1," ")</f>
        <v>#REF!</v>
      </c>
      <c r="COV2" s="1550" t="e">
        <f>IF(#REF!="û",1," ")</f>
        <v>#REF!</v>
      </c>
      <c r="COW2" s="1550" t="e">
        <f>IF(#REF!="û",1," ")</f>
        <v>#REF!</v>
      </c>
      <c r="COX2" s="1550" t="e">
        <f>IF(#REF!="û",1," ")</f>
        <v>#REF!</v>
      </c>
      <c r="COY2" s="1550" t="e">
        <f>IF(#REF!="û",1," ")</f>
        <v>#REF!</v>
      </c>
      <c r="COZ2" s="1550" t="e">
        <f>IF(#REF!="û",1," ")</f>
        <v>#REF!</v>
      </c>
      <c r="CPA2" s="1550" t="e">
        <f>IF(#REF!="û",1," ")</f>
        <v>#REF!</v>
      </c>
      <c r="CPB2" s="1550" t="e">
        <f>IF(#REF!="û",1," ")</f>
        <v>#REF!</v>
      </c>
      <c r="CPC2" s="1550" t="e">
        <f>IF(#REF!="û",1," ")</f>
        <v>#REF!</v>
      </c>
      <c r="CPD2" s="1550" t="e">
        <f>IF(#REF!="û",1," ")</f>
        <v>#REF!</v>
      </c>
      <c r="CPE2" s="1550" t="e">
        <f>IF(#REF!="û",1," ")</f>
        <v>#REF!</v>
      </c>
      <c r="CPF2" s="1550" t="e">
        <f>IF(#REF!="û",1," ")</f>
        <v>#REF!</v>
      </c>
      <c r="CPG2" s="1550" t="e">
        <f>IF(#REF!="û",1," ")</f>
        <v>#REF!</v>
      </c>
      <c r="CPH2" s="1550" t="e">
        <f>IF(#REF!="û",1," ")</f>
        <v>#REF!</v>
      </c>
      <c r="CPI2" s="1550" t="e">
        <f>IF(#REF!="û",1," ")</f>
        <v>#REF!</v>
      </c>
      <c r="CPJ2" s="1550" t="e">
        <f>IF(#REF!="û",1," ")</f>
        <v>#REF!</v>
      </c>
      <c r="CPK2" s="1535" t="e">
        <f>#REF!</f>
        <v>#REF!</v>
      </c>
      <c r="CPL2" s="1550" t="e">
        <f>IF(#REF!="û",1," ")</f>
        <v>#REF!</v>
      </c>
      <c r="CPM2" s="1550" t="e">
        <f>IF(#REF!="û",1," ")</f>
        <v>#REF!</v>
      </c>
      <c r="CPN2" s="1550" t="e">
        <f>IF(#REF!="û",1," ")</f>
        <v>#REF!</v>
      </c>
      <c r="CPO2" s="1550" t="e">
        <f>IF(#REF!="û",1," ")</f>
        <v>#REF!</v>
      </c>
      <c r="CPP2" s="1550" t="e">
        <f>IF(#REF!="û",1," ")</f>
        <v>#REF!</v>
      </c>
      <c r="CPQ2" s="1550" t="e">
        <f>IF(#REF!="û",1," ")</f>
        <v>#REF!</v>
      </c>
      <c r="CPR2" s="1550" t="e">
        <f>IF(#REF!="û",1," ")</f>
        <v>#REF!</v>
      </c>
      <c r="CPS2" s="1550" t="e">
        <f>IF(#REF!="û",1," ")</f>
        <v>#REF!</v>
      </c>
      <c r="CPT2" s="1550" t="e">
        <f>IF(#REF!="û",1," ")</f>
        <v>#REF!</v>
      </c>
      <c r="CPU2" s="1535" t="e">
        <f>#REF!</f>
        <v>#REF!</v>
      </c>
      <c r="CPV2" s="1550" t="e">
        <f>IF(#REF!="û",1," ")</f>
        <v>#REF!</v>
      </c>
      <c r="CPW2" s="1550" t="e">
        <f>IF(#REF!="û",1," ")</f>
        <v>#REF!</v>
      </c>
      <c r="CPX2" s="1550" t="e">
        <f>IF(#REF!="û",1," ")</f>
        <v>#REF!</v>
      </c>
      <c r="CPY2" s="1550" t="e">
        <f>IF(#REF!="û",1," ")</f>
        <v>#REF!</v>
      </c>
      <c r="CPZ2" s="1550" t="e">
        <f>IF(#REF!="û",1," ")</f>
        <v>#REF!</v>
      </c>
      <c r="CQA2" s="1550" t="e">
        <f>IF(#REF!="û",1," ")</f>
        <v>#REF!</v>
      </c>
      <c r="CQB2" s="1550" t="e">
        <f>IF(#REF!="û",1," ")</f>
        <v>#REF!</v>
      </c>
      <c r="CQC2" s="1550" t="e">
        <f>IF(#REF!="û",1," ")</f>
        <v>#REF!</v>
      </c>
      <c r="CQD2" s="1550" t="e">
        <f>IF(#REF!="û",1," ")</f>
        <v>#REF!</v>
      </c>
      <c r="CQE2" s="1550" t="e">
        <f>IF(#REF!="û",1," ")</f>
        <v>#REF!</v>
      </c>
      <c r="CQF2" s="1550" t="e">
        <f>IF(#REF!="û",1," ")</f>
        <v>#REF!</v>
      </c>
      <c r="CQG2" s="1550" t="e">
        <f>IF(#REF!="û",1," ")</f>
        <v>#REF!</v>
      </c>
      <c r="CQH2" s="1550" t="e">
        <f>IF(#REF!="û",1," ")</f>
        <v>#REF!</v>
      </c>
      <c r="CQI2" s="1550" t="e">
        <f>IF(#REF!="û",1," ")</f>
        <v>#REF!</v>
      </c>
      <c r="CQJ2" s="1550" t="e">
        <f>IF(#REF!="û",1," ")</f>
        <v>#REF!</v>
      </c>
      <c r="CQK2" s="1550" t="e">
        <f>IF(#REF!="û",1," ")</f>
        <v>#REF!</v>
      </c>
      <c r="CQL2" s="1535" t="e">
        <f>#REF!</f>
        <v>#REF!</v>
      </c>
      <c r="CQM2" s="1550" t="e">
        <f>IF(#REF!="û",1," ")</f>
        <v>#REF!</v>
      </c>
      <c r="CQN2" s="1550" t="e">
        <f>IF(#REF!="û",1," ")</f>
        <v>#REF!</v>
      </c>
      <c r="CQO2" s="1550" t="e">
        <f>IF(#REF!="û",1," ")</f>
        <v>#REF!</v>
      </c>
      <c r="CQP2" s="1550" t="e">
        <f>IF(#REF!="û",1," ")</f>
        <v>#REF!</v>
      </c>
      <c r="CQQ2" s="1550" t="e">
        <f>IF(#REF!="û",1," ")</f>
        <v>#REF!</v>
      </c>
      <c r="CQR2" s="1550" t="e">
        <f>IF(#REF!="û",1," ")</f>
        <v>#REF!</v>
      </c>
      <c r="CQS2" s="1550" t="e">
        <f>IF(#REF!="û",1," ")</f>
        <v>#REF!</v>
      </c>
      <c r="CQT2" s="1550" t="e">
        <f>IF(#REF!="û",1," ")</f>
        <v>#REF!</v>
      </c>
      <c r="CQU2" s="1550" t="e">
        <f>IF(#REF!="û",1," ")</f>
        <v>#REF!</v>
      </c>
      <c r="CQV2" s="1550" t="e">
        <f>IF(#REF!="û",1," ")</f>
        <v>#REF!</v>
      </c>
      <c r="CQW2" s="1550" t="e">
        <f>IF(#REF!="û",1," ")</f>
        <v>#REF!</v>
      </c>
      <c r="CQX2" s="1535" t="e">
        <f>#REF!</f>
        <v>#REF!</v>
      </c>
      <c r="CQY2" s="1550" t="e">
        <f>IF(#REF!="û",1," ")</f>
        <v>#REF!</v>
      </c>
      <c r="CQZ2" s="1550" t="e">
        <f>IF(#REF!="û",1," ")</f>
        <v>#REF!</v>
      </c>
      <c r="CRA2" s="1550" t="e">
        <f>IF(#REF!="û",1," ")</f>
        <v>#REF!</v>
      </c>
      <c r="CRB2" s="1550" t="e">
        <f>IF(#REF!="û",1," ")</f>
        <v>#REF!</v>
      </c>
      <c r="CRC2" s="1550" t="e">
        <f>IF(#REF!="û",1," ")</f>
        <v>#REF!</v>
      </c>
      <c r="CRD2" s="1550" t="e">
        <f>IF(#REF!="û",1," ")</f>
        <v>#REF!</v>
      </c>
      <c r="CRE2" s="1550" t="e">
        <f>IF(#REF!="û",1," ")</f>
        <v>#REF!</v>
      </c>
      <c r="CRF2" s="1550" t="e">
        <f>IF(#REF!="û",1," ")</f>
        <v>#REF!</v>
      </c>
      <c r="CRG2" s="1550" t="e">
        <f>IF(#REF!="û",1," ")</f>
        <v>#REF!</v>
      </c>
      <c r="CRH2" s="1550" t="e">
        <f>IF(#REF!="û",1," ")</f>
        <v>#REF!</v>
      </c>
      <c r="CRI2" s="1550" t="e">
        <f>IF(#REF!="û",1," ")</f>
        <v>#REF!</v>
      </c>
      <c r="CRJ2" s="1535" t="e">
        <f>#REF!</f>
        <v>#REF!</v>
      </c>
      <c r="CRK2" s="1550" t="e">
        <f>IF(#REF!="û",1," ")</f>
        <v>#REF!</v>
      </c>
      <c r="CRL2" s="1550" t="e">
        <f>IF(#REF!="û",1," ")</f>
        <v>#REF!</v>
      </c>
      <c r="CRM2" s="1550" t="e">
        <f>IF(#REF!="û",1," ")</f>
        <v>#REF!</v>
      </c>
      <c r="CRN2" s="1550" t="e">
        <f>IF(#REF!="û",1," ")</f>
        <v>#REF!</v>
      </c>
      <c r="CRO2" s="1550" t="e">
        <f>IF(#REF!="û",1," ")</f>
        <v>#REF!</v>
      </c>
      <c r="CRP2" s="1550" t="e">
        <f>IF(#REF!="û",1," ")</f>
        <v>#REF!</v>
      </c>
      <c r="CRQ2" s="1550" t="e">
        <f>IF(#REF!="û",1," ")</f>
        <v>#REF!</v>
      </c>
      <c r="CRR2" s="1550" t="e">
        <f>IF(#REF!="û",1," ")</f>
        <v>#REF!</v>
      </c>
      <c r="CRS2" s="1535" t="e">
        <f>#REF!</f>
        <v>#REF!</v>
      </c>
      <c r="CRT2" s="1550" t="e">
        <f>IF(#REF!="û",1,2)</f>
        <v>#REF!</v>
      </c>
      <c r="CRU2" s="1550" t="e">
        <f>IF(#REF!="û",1," ")</f>
        <v>#REF!</v>
      </c>
      <c r="CRV2" s="1550" t="e">
        <f>IF(#REF!="û",1," ")</f>
        <v>#REF!</v>
      </c>
      <c r="CRW2" s="1550" t="e">
        <f>IF(#REF!="û",1," ")</f>
        <v>#REF!</v>
      </c>
      <c r="CRX2" s="1550" t="e">
        <f>IF(#REF!="û",1," ")</f>
        <v>#REF!</v>
      </c>
      <c r="CRY2" s="1550" t="e">
        <f>IF(#REF!="û",1," ")</f>
        <v>#REF!</v>
      </c>
      <c r="CRZ2" s="1550" t="e">
        <f>IF(#REF!="û",1," ")</f>
        <v>#REF!</v>
      </c>
      <c r="CSA2" s="1535" t="e">
        <f>#REF!</f>
        <v>#REF!</v>
      </c>
      <c r="CSB2" s="1550" t="e">
        <f>IF(#REF!="û",1," ")</f>
        <v>#REF!</v>
      </c>
      <c r="CSC2" s="1550" t="e">
        <f>IF(#REF!="û",1," ")</f>
        <v>#REF!</v>
      </c>
      <c r="CSD2" s="1550" t="e">
        <f>IF(#REF!="û",1," ")</f>
        <v>#REF!</v>
      </c>
      <c r="CSE2" s="1550" t="e">
        <f>IF(#REF!="û",1," ")</f>
        <v>#REF!</v>
      </c>
      <c r="CSF2" s="1550" t="e">
        <f>IF(#REF!="û",1," ")</f>
        <v>#REF!</v>
      </c>
      <c r="CSG2" s="1550" t="e">
        <f>IF(#REF!="û",1," ")</f>
        <v>#REF!</v>
      </c>
      <c r="CSH2" s="1550" t="e">
        <f>IF(#REF!="û",1," ")</f>
        <v>#REF!</v>
      </c>
      <c r="CSI2" s="1550" t="e">
        <f>IF(#REF!="û",1," ")</f>
        <v>#REF!</v>
      </c>
      <c r="CSJ2" s="1535" t="e">
        <f>#REF!</f>
        <v>#REF!</v>
      </c>
      <c r="CSK2" s="1550" t="e">
        <f>IF(#REF!="û",1," ")</f>
        <v>#REF!</v>
      </c>
      <c r="CSL2" s="1550" t="e">
        <f>IF(#REF!="û",1," ")</f>
        <v>#REF!</v>
      </c>
      <c r="CSM2" s="1550" t="e">
        <f>IF(#REF!="û",1," ")</f>
        <v>#REF!</v>
      </c>
      <c r="CSN2" s="1550" t="e">
        <f>IF(#REF!="û",1," ")</f>
        <v>#REF!</v>
      </c>
      <c r="CSO2" s="1550" t="e">
        <f>IF(#REF!="û",1," ")</f>
        <v>#REF!</v>
      </c>
      <c r="CSP2" s="1550" t="e">
        <f>IF(#REF!="û",1," ")</f>
        <v>#REF!</v>
      </c>
      <c r="CSQ2" s="1535" t="e">
        <f>#REF!</f>
        <v>#REF!</v>
      </c>
      <c r="CSR2" s="1550" t="e">
        <f>IF(#REF!="û",1,2)</f>
        <v>#REF!</v>
      </c>
      <c r="CSS2" s="1550" t="e">
        <f>IF(#REF!="û",1," ")</f>
        <v>#REF!</v>
      </c>
      <c r="CST2" s="1550" t="e">
        <f>IF(#REF!="û",1," ")</f>
        <v>#REF!</v>
      </c>
      <c r="CSU2" s="1550" t="e">
        <f>IF(#REF!="û",1," ")</f>
        <v>#REF!</v>
      </c>
      <c r="CSV2" s="1550" t="e">
        <f>IF(#REF!="û",1," ")</f>
        <v>#REF!</v>
      </c>
      <c r="CSW2" s="1550" t="e">
        <f>IF(#REF!="û",1," ")</f>
        <v>#REF!</v>
      </c>
      <c r="CSX2" s="1550" t="e">
        <f>IF(#REF!="û",1," ")</f>
        <v>#REF!</v>
      </c>
      <c r="CSY2" s="1550" t="e">
        <f>IF(#REF!="û",1," ")</f>
        <v>#REF!</v>
      </c>
      <c r="CSZ2" s="1535" t="e">
        <f>#REF!</f>
        <v>#REF!</v>
      </c>
      <c r="CTA2" s="1550" t="e">
        <f>IF(#REF!="û",1,IF(#REF!="û",2,IF(#REF!="û",3," ")))</f>
        <v>#REF!</v>
      </c>
      <c r="CTB2" s="1550" t="e">
        <f>IF(#REF!="û",1,IF(#REF!="û",2,IF(#REF!="û",3," ")))</f>
        <v>#REF!</v>
      </c>
      <c r="CTC2" s="1550" t="e">
        <f>IF(#REF!="û",1,IF(#REF!="û",2,IF(#REF!="û",3," ")))</f>
        <v>#REF!</v>
      </c>
      <c r="CTD2" s="1550" t="e">
        <f>IF(#REF!="û",1,IF(#REF!="û",2,IF(#REF!="û",3," ")))</f>
        <v>#REF!</v>
      </c>
      <c r="CTE2" s="1550" t="e">
        <f>IF(#REF!="û",1,IF(#REF!="û",2,IF(#REF!="û",3," ")))</f>
        <v>#REF!</v>
      </c>
      <c r="CTF2" s="1550" t="e">
        <f>IF(#REF!="û",1,IF(#REF!="û",2,IF(#REF!="û",3," ")))</f>
        <v>#REF!</v>
      </c>
      <c r="CTG2" s="1550" t="e">
        <f>IF(#REF!="û",1,IF(#REF!="û",2,IF(#REF!="û",3," ")))</f>
        <v>#REF!</v>
      </c>
      <c r="CTH2" s="1535" t="e">
        <f>#REF!</f>
        <v>#REF!</v>
      </c>
      <c r="CTI2" s="1535" t="e">
        <f>#REF!</f>
        <v>#REF!</v>
      </c>
      <c r="CTJ2" s="1550" t="e">
        <f>IF(#REF!="û",1,2)</f>
        <v>#REF!</v>
      </c>
      <c r="CTK2" s="1535" t="e">
        <f>#REF!</f>
        <v>#REF!</v>
      </c>
      <c r="CTL2" s="1535" t="e">
        <f>#REF!</f>
        <v>#REF!</v>
      </c>
      <c r="CTM2" s="1550" t="e">
        <f>IF(#REF!="û",1,2)</f>
        <v>#REF!</v>
      </c>
      <c r="CTN2" s="1550" t="e">
        <f>IF(#REF!="û",1," ")</f>
        <v>#REF!</v>
      </c>
      <c r="CTO2" s="1550" t="e">
        <f>IF(#REF!="û",1," ")</f>
        <v>#REF!</v>
      </c>
      <c r="CTP2" s="1550" t="e">
        <f>IF(#REF!="û",1," ")</f>
        <v>#REF!</v>
      </c>
      <c r="CTQ2" s="1550" t="e">
        <f>IF(#REF!="û",1," ")</f>
        <v>#REF!</v>
      </c>
      <c r="CTR2" s="1550" t="e">
        <f>IF(#REF!="û",1," ")</f>
        <v>#REF!</v>
      </c>
      <c r="CTS2" s="1550" t="e">
        <f>IF(#REF!="û",1," ")</f>
        <v>#REF!</v>
      </c>
      <c r="CTT2" s="1550" t="e">
        <f>IF(#REF!="û",1," ")</f>
        <v>#REF!</v>
      </c>
      <c r="CTU2" s="1550" t="e">
        <f>IF(#REF!="û",1," ")</f>
        <v>#REF!</v>
      </c>
      <c r="CTV2" s="1552" t="e">
        <f>IF(#REF!="û",1,2)</f>
        <v>#REF!</v>
      </c>
      <c r="CTW2" s="1535" t="e">
        <f>#REF!</f>
        <v>#REF!</v>
      </c>
      <c r="CTX2" s="1535" t="e">
        <f>#REF!</f>
        <v>#REF!</v>
      </c>
      <c r="CTY2" s="1535" t="e">
        <f>#REF!</f>
        <v>#REF!</v>
      </c>
      <c r="CTZ2" s="1551" t="e">
        <f>#REF!</f>
        <v>#REF!</v>
      </c>
      <c r="CUA2" s="1551" t="e">
        <f>#REF!</f>
        <v>#REF!</v>
      </c>
      <c r="CUB2" s="1551" t="e">
        <f>#REF!</f>
        <v>#REF!</v>
      </c>
      <c r="CUC2" s="1551" t="e">
        <f>#REF!</f>
        <v>#REF!</v>
      </c>
      <c r="CUD2" s="1551" t="e">
        <f>#REF!</f>
        <v>#REF!</v>
      </c>
      <c r="CUE2" s="1551" t="e">
        <f>#REF!</f>
        <v>#REF!</v>
      </c>
      <c r="CUF2" s="1550" t="e">
        <f>IF(#REF!="û",1,2)</f>
        <v>#REF!</v>
      </c>
      <c r="CUG2" s="1535" t="e">
        <f>#REF!</f>
        <v>#REF!</v>
      </c>
      <c r="CUH2" s="1535" t="e">
        <f>#REF!</f>
        <v>#REF!</v>
      </c>
      <c r="CUI2" s="1535" t="e">
        <f>#REF!</f>
        <v>#REF!</v>
      </c>
      <c r="CUJ2" s="1535" t="e">
        <f>#REF!</f>
        <v>#REF!</v>
      </c>
      <c r="CUK2" s="1535" t="e">
        <f>#REF!</f>
        <v>#REF!</v>
      </c>
      <c r="CUL2" s="1535" t="e">
        <f>#REF!</f>
        <v>#REF!</v>
      </c>
      <c r="CUM2" s="1535" t="e">
        <f>#REF!</f>
        <v>#REF!</v>
      </c>
      <c r="CUN2" s="1535" t="e">
        <f>#REF!</f>
        <v>#REF!</v>
      </c>
      <c r="CUO2" s="1535" t="e">
        <f>#REF!</f>
        <v>#REF!</v>
      </c>
      <c r="CUP2" s="1535" t="e">
        <f>#REF!</f>
        <v>#REF!</v>
      </c>
      <c r="CUQ2" s="1535" t="e">
        <f>#REF!</f>
        <v>#REF!</v>
      </c>
      <c r="CUR2" s="1535" t="e">
        <f>#REF!&amp;"."&amp;#REF!</f>
        <v>#REF!</v>
      </c>
    </row>
    <row r="3" spans="1:2592">
      <c r="AJP3" t="s">
        <v>2959</v>
      </c>
      <c r="BBJ3" t="s">
        <v>3413</v>
      </c>
      <c r="CEM3" s="1535" t="s">
        <v>24</v>
      </c>
    </row>
    <row r="4" spans="1:2592">
      <c r="KF4" s="1536"/>
      <c r="NX4" t="s">
        <v>2229</v>
      </c>
      <c r="AVX4" t="s">
        <v>3246</v>
      </c>
    </row>
    <row r="6" spans="1:2592">
      <c r="CEG6" s="1539"/>
      <c r="CEH6" s="1535"/>
    </row>
    <row r="8" spans="1:2592">
      <c r="S8" s="1542"/>
    </row>
    <row r="14" spans="1:2592">
      <c r="C14" s="153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A161-CBE8-493B-B69F-386C5B5030EA}">
  <dimension ref="A1:WWP100"/>
  <sheetViews>
    <sheetView showGridLines="0" view="pageBreakPreview" zoomScale="120" zoomScaleSheetLayoutView="120" workbookViewId="0">
      <selection activeCell="X68" sqref="X68"/>
    </sheetView>
  </sheetViews>
  <sheetFormatPr defaultColWidth="9" defaultRowHeight="12.75" customHeight="1"/>
  <cols>
    <col min="1" max="1" width="2.88671875" style="80" customWidth="1"/>
    <col min="2" max="2" width="0.88671875" style="80" customWidth="1"/>
    <col min="3" max="3" width="6.33203125" style="80" customWidth="1"/>
    <col min="4" max="5" width="4" style="80" customWidth="1"/>
    <col min="6" max="6" width="2.44140625" style="80" customWidth="1"/>
    <col min="7" max="9" width="4" style="80" customWidth="1"/>
    <col min="10" max="11" width="2.88671875" style="80" customWidth="1"/>
    <col min="12" max="20" width="3.33203125" style="80" customWidth="1"/>
    <col min="21" max="22" width="4" style="80" customWidth="1"/>
    <col min="23" max="23" width="3.88671875" style="80" customWidth="1"/>
    <col min="24" max="24" width="3" style="80" customWidth="1"/>
    <col min="25" max="25" width="5.33203125" style="80" customWidth="1"/>
    <col min="26" max="26" width="4" style="80" customWidth="1"/>
    <col min="27" max="27" width="3.33203125" style="80" customWidth="1"/>
    <col min="28" max="28" width="4" style="80" customWidth="1"/>
    <col min="29" max="29" width="3" style="80" customWidth="1"/>
    <col min="30" max="30" width="4" style="80" customWidth="1"/>
    <col min="31" max="31" width="3.5546875" style="80" customWidth="1"/>
    <col min="32" max="32" width="3" style="80" customWidth="1"/>
    <col min="33" max="33" width="4" style="80" customWidth="1"/>
    <col min="34" max="34" width="3.5546875" style="142" customWidth="1"/>
    <col min="35" max="260" width="9" style="663"/>
    <col min="261" max="261" width="2.88671875" style="663" customWidth="1"/>
    <col min="262" max="262" width="0.88671875" style="663" customWidth="1"/>
    <col min="263" max="264" width="6.33203125" style="663" customWidth="1"/>
    <col min="265" max="265" width="5" style="663" customWidth="1"/>
    <col min="266" max="266" width="5.6640625" style="663" customWidth="1"/>
    <col min="267" max="267" width="3.5546875" style="663" customWidth="1"/>
    <col min="268" max="268" width="5" style="663" customWidth="1"/>
    <col min="269" max="269" width="3.109375" style="663" customWidth="1"/>
    <col min="270" max="270" width="3.33203125" style="663" customWidth="1"/>
    <col min="271" max="273" width="3.109375" style="663" customWidth="1"/>
    <col min="274" max="274" width="3.6640625" style="663" customWidth="1"/>
    <col min="275" max="287" width="3.33203125" style="663" customWidth="1"/>
    <col min="288" max="288" width="3" style="663" customWidth="1"/>
    <col min="289" max="289" width="3.5546875" style="663" customWidth="1"/>
    <col min="290" max="290" width="9" style="663" hidden="1" customWidth="1"/>
    <col min="291" max="516" width="9" style="663"/>
    <col min="517" max="517" width="2.88671875" style="663" customWidth="1"/>
    <col min="518" max="518" width="0.88671875" style="663" customWidth="1"/>
    <col min="519" max="520" width="6.33203125" style="663" customWidth="1"/>
    <col min="521" max="521" width="5" style="663" customWidth="1"/>
    <col min="522" max="522" width="5.6640625" style="663" customWidth="1"/>
    <col min="523" max="523" width="3.5546875" style="663" customWidth="1"/>
    <col min="524" max="524" width="5" style="663" customWidth="1"/>
    <col min="525" max="525" width="3.109375" style="663" customWidth="1"/>
    <col min="526" max="526" width="3.33203125" style="663" customWidth="1"/>
    <col min="527" max="529" width="3.109375" style="663" customWidth="1"/>
    <col min="530" max="530" width="3.6640625" style="663" customWidth="1"/>
    <col min="531" max="543" width="3.33203125" style="663" customWidth="1"/>
    <col min="544" max="544" width="3" style="663" customWidth="1"/>
    <col min="545" max="545" width="3.5546875" style="663" customWidth="1"/>
    <col min="546" max="546" width="9" style="663" hidden="1" customWidth="1"/>
    <col min="547" max="772" width="9" style="663"/>
    <col min="773" max="773" width="2.88671875" style="663" customWidth="1"/>
    <col min="774" max="774" width="0.88671875" style="663" customWidth="1"/>
    <col min="775" max="776" width="6.33203125" style="663" customWidth="1"/>
    <col min="777" max="777" width="5" style="663" customWidth="1"/>
    <col min="778" max="778" width="5.6640625" style="663" customWidth="1"/>
    <col min="779" max="779" width="3.5546875" style="663" customWidth="1"/>
    <col min="780" max="780" width="5" style="663" customWidth="1"/>
    <col min="781" max="781" width="3.109375" style="663" customWidth="1"/>
    <col min="782" max="782" width="3.33203125" style="663" customWidth="1"/>
    <col min="783" max="785" width="3.109375" style="663" customWidth="1"/>
    <col min="786" max="786" width="3.6640625" style="663" customWidth="1"/>
    <col min="787" max="799" width="3.33203125" style="663" customWidth="1"/>
    <col min="800" max="800" width="3" style="663" customWidth="1"/>
    <col min="801" max="801" width="3.5546875" style="663" customWidth="1"/>
    <col min="802" max="802" width="9" style="663" hidden="1" customWidth="1"/>
    <col min="803" max="1028" width="9" style="663"/>
    <col min="1029" max="1029" width="2.88671875" style="663" customWidth="1"/>
    <col min="1030" max="1030" width="0.88671875" style="663" customWidth="1"/>
    <col min="1031" max="1032" width="6.33203125" style="663" customWidth="1"/>
    <col min="1033" max="1033" width="5" style="663" customWidth="1"/>
    <col min="1034" max="1034" width="5.6640625" style="663" customWidth="1"/>
    <col min="1035" max="1035" width="3.5546875" style="663" customWidth="1"/>
    <col min="1036" max="1036" width="5" style="663" customWidth="1"/>
    <col min="1037" max="1037" width="3.109375" style="663" customWidth="1"/>
    <col min="1038" max="1038" width="3.33203125" style="663" customWidth="1"/>
    <col min="1039" max="1041" width="3.109375" style="663" customWidth="1"/>
    <col min="1042" max="1042" width="3.6640625" style="663" customWidth="1"/>
    <col min="1043" max="1055" width="3.33203125" style="663" customWidth="1"/>
    <col min="1056" max="1056" width="3" style="663" customWidth="1"/>
    <col min="1057" max="1057" width="3.5546875" style="663" customWidth="1"/>
    <col min="1058" max="1058" width="9" style="663" hidden="1" customWidth="1"/>
    <col min="1059" max="1284" width="9" style="663"/>
    <col min="1285" max="1285" width="2.88671875" style="663" customWidth="1"/>
    <col min="1286" max="1286" width="0.88671875" style="663" customWidth="1"/>
    <col min="1287" max="1288" width="6.33203125" style="663" customWidth="1"/>
    <col min="1289" max="1289" width="5" style="663" customWidth="1"/>
    <col min="1290" max="1290" width="5.6640625" style="663" customWidth="1"/>
    <col min="1291" max="1291" width="3.5546875" style="663" customWidth="1"/>
    <col min="1292" max="1292" width="5" style="663" customWidth="1"/>
    <col min="1293" max="1293" width="3.109375" style="663" customWidth="1"/>
    <col min="1294" max="1294" width="3.33203125" style="663" customWidth="1"/>
    <col min="1295" max="1297" width="3.109375" style="663" customWidth="1"/>
    <col min="1298" max="1298" width="3.6640625" style="663" customWidth="1"/>
    <col min="1299" max="1311" width="3.33203125" style="663" customWidth="1"/>
    <col min="1312" max="1312" width="3" style="663" customWidth="1"/>
    <col min="1313" max="1313" width="3.5546875" style="663" customWidth="1"/>
    <col min="1314" max="1314" width="9" style="663" hidden="1" customWidth="1"/>
    <col min="1315" max="1540" width="9" style="663"/>
    <col min="1541" max="1541" width="2.88671875" style="663" customWidth="1"/>
    <col min="1542" max="1542" width="0.88671875" style="663" customWidth="1"/>
    <col min="1543" max="1544" width="6.33203125" style="663" customWidth="1"/>
    <col min="1545" max="1545" width="5" style="663" customWidth="1"/>
    <col min="1546" max="1546" width="5.6640625" style="663" customWidth="1"/>
    <col min="1547" max="1547" width="3.5546875" style="663" customWidth="1"/>
    <col min="1548" max="1548" width="5" style="663" customWidth="1"/>
    <col min="1549" max="1549" width="3.109375" style="663" customWidth="1"/>
    <col min="1550" max="1550" width="3.33203125" style="663" customWidth="1"/>
    <col min="1551" max="1553" width="3.109375" style="663" customWidth="1"/>
    <col min="1554" max="1554" width="3.6640625" style="663" customWidth="1"/>
    <col min="1555" max="1567" width="3.33203125" style="663" customWidth="1"/>
    <col min="1568" max="1568" width="3" style="663" customWidth="1"/>
    <col min="1569" max="1569" width="3.5546875" style="663" customWidth="1"/>
    <col min="1570" max="1570" width="9" style="663" hidden="1" customWidth="1"/>
    <col min="1571" max="1796" width="9" style="663"/>
    <col min="1797" max="1797" width="2.88671875" style="663" customWidth="1"/>
    <col min="1798" max="1798" width="0.88671875" style="663" customWidth="1"/>
    <col min="1799" max="1800" width="6.33203125" style="663" customWidth="1"/>
    <col min="1801" max="1801" width="5" style="663" customWidth="1"/>
    <col min="1802" max="1802" width="5.6640625" style="663" customWidth="1"/>
    <col min="1803" max="1803" width="3.5546875" style="663" customWidth="1"/>
    <col min="1804" max="1804" width="5" style="663" customWidth="1"/>
    <col min="1805" max="1805" width="3.109375" style="663" customWidth="1"/>
    <col min="1806" max="1806" width="3.33203125" style="663" customWidth="1"/>
    <col min="1807" max="1809" width="3.109375" style="663" customWidth="1"/>
    <col min="1810" max="1810" width="3.6640625" style="663" customWidth="1"/>
    <col min="1811" max="1823" width="3.33203125" style="663" customWidth="1"/>
    <col min="1824" max="1824" width="3" style="663" customWidth="1"/>
    <col min="1825" max="1825" width="3.5546875" style="663" customWidth="1"/>
    <col min="1826" max="1826" width="9" style="663" hidden="1" customWidth="1"/>
    <col min="1827" max="2052" width="9" style="663"/>
    <col min="2053" max="2053" width="2.88671875" style="663" customWidth="1"/>
    <col min="2054" max="2054" width="0.88671875" style="663" customWidth="1"/>
    <col min="2055" max="2056" width="6.33203125" style="663" customWidth="1"/>
    <col min="2057" max="2057" width="5" style="663" customWidth="1"/>
    <col min="2058" max="2058" width="5.6640625" style="663" customWidth="1"/>
    <col min="2059" max="2059" width="3.5546875" style="663" customWidth="1"/>
    <col min="2060" max="2060" width="5" style="663" customWidth="1"/>
    <col min="2061" max="2061" width="3.109375" style="663" customWidth="1"/>
    <col min="2062" max="2062" width="3.33203125" style="663" customWidth="1"/>
    <col min="2063" max="2065" width="3.109375" style="663" customWidth="1"/>
    <col min="2066" max="2066" width="3.6640625" style="663" customWidth="1"/>
    <col min="2067" max="2079" width="3.33203125" style="663" customWidth="1"/>
    <col min="2080" max="2080" width="3" style="663" customWidth="1"/>
    <col min="2081" max="2081" width="3.5546875" style="663" customWidth="1"/>
    <col min="2082" max="2082" width="9" style="663" hidden="1" customWidth="1"/>
    <col min="2083" max="2308" width="9" style="663"/>
    <col min="2309" max="2309" width="2.88671875" style="663" customWidth="1"/>
    <col min="2310" max="2310" width="0.88671875" style="663" customWidth="1"/>
    <col min="2311" max="2312" width="6.33203125" style="663" customWidth="1"/>
    <col min="2313" max="2313" width="5" style="663" customWidth="1"/>
    <col min="2314" max="2314" width="5.6640625" style="663" customWidth="1"/>
    <col min="2315" max="2315" width="3.5546875" style="663" customWidth="1"/>
    <col min="2316" max="2316" width="5" style="663" customWidth="1"/>
    <col min="2317" max="2317" width="3.109375" style="663" customWidth="1"/>
    <col min="2318" max="2318" width="3.33203125" style="663" customWidth="1"/>
    <col min="2319" max="2321" width="3.109375" style="663" customWidth="1"/>
    <col min="2322" max="2322" width="3.6640625" style="663" customWidth="1"/>
    <col min="2323" max="2335" width="3.33203125" style="663" customWidth="1"/>
    <col min="2336" max="2336" width="3" style="663" customWidth="1"/>
    <col min="2337" max="2337" width="3.5546875" style="663" customWidth="1"/>
    <col min="2338" max="2338" width="9" style="663" hidden="1" customWidth="1"/>
    <col min="2339" max="2564" width="9" style="663"/>
    <col min="2565" max="2565" width="2.88671875" style="663" customWidth="1"/>
    <col min="2566" max="2566" width="0.88671875" style="663" customWidth="1"/>
    <col min="2567" max="2568" width="6.33203125" style="663" customWidth="1"/>
    <col min="2569" max="2569" width="5" style="663" customWidth="1"/>
    <col min="2570" max="2570" width="5.6640625" style="663" customWidth="1"/>
    <col min="2571" max="2571" width="3.5546875" style="663" customWidth="1"/>
    <col min="2572" max="2572" width="5" style="663" customWidth="1"/>
    <col min="2573" max="2573" width="3.109375" style="663" customWidth="1"/>
    <col min="2574" max="2574" width="3.33203125" style="663" customWidth="1"/>
    <col min="2575" max="2577" width="3.109375" style="663" customWidth="1"/>
    <col min="2578" max="2578" width="3.6640625" style="663" customWidth="1"/>
    <col min="2579" max="2591" width="3.33203125" style="663" customWidth="1"/>
    <col min="2592" max="2592" width="3" style="663" customWidth="1"/>
    <col min="2593" max="2593" width="3.5546875" style="663" customWidth="1"/>
    <col min="2594" max="2594" width="9" style="663" hidden="1" customWidth="1"/>
    <col min="2595" max="2820" width="9" style="663"/>
    <col min="2821" max="2821" width="2.88671875" style="663" customWidth="1"/>
    <col min="2822" max="2822" width="0.88671875" style="663" customWidth="1"/>
    <col min="2823" max="2824" width="6.33203125" style="663" customWidth="1"/>
    <col min="2825" max="2825" width="5" style="663" customWidth="1"/>
    <col min="2826" max="2826" width="5.6640625" style="663" customWidth="1"/>
    <col min="2827" max="2827" width="3.5546875" style="663" customWidth="1"/>
    <col min="2828" max="2828" width="5" style="663" customWidth="1"/>
    <col min="2829" max="2829" width="3.109375" style="663" customWidth="1"/>
    <col min="2830" max="2830" width="3.33203125" style="663" customWidth="1"/>
    <col min="2831" max="2833" width="3.109375" style="663" customWidth="1"/>
    <col min="2834" max="2834" width="3.6640625" style="663" customWidth="1"/>
    <col min="2835" max="2847" width="3.33203125" style="663" customWidth="1"/>
    <col min="2848" max="2848" width="3" style="663" customWidth="1"/>
    <col min="2849" max="2849" width="3.5546875" style="663" customWidth="1"/>
    <col min="2850" max="2850" width="9" style="663" hidden="1" customWidth="1"/>
    <col min="2851" max="3076" width="9" style="663"/>
    <col min="3077" max="3077" width="2.88671875" style="663" customWidth="1"/>
    <col min="3078" max="3078" width="0.88671875" style="663" customWidth="1"/>
    <col min="3079" max="3080" width="6.33203125" style="663" customWidth="1"/>
    <col min="3081" max="3081" width="5" style="663" customWidth="1"/>
    <col min="3082" max="3082" width="5.6640625" style="663" customWidth="1"/>
    <col min="3083" max="3083" width="3.5546875" style="663" customWidth="1"/>
    <col min="3084" max="3084" width="5" style="663" customWidth="1"/>
    <col min="3085" max="3085" width="3.109375" style="663" customWidth="1"/>
    <col min="3086" max="3086" width="3.33203125" style="663" customWidth="1"/>
    <col min="3087" max="3089" width="3.109375" style="663" customWidth="1"/>
    <col min="3090" max="3090" width="3.6640625" style="663" customWidth="1"/>
    <col min="3091" max="3103" width="3.33203125" style="663" customWidth="1"/>
    <col min="3104" max="3104" width="3" style="663" customWidth="1"/>
    <col min="3105" max="3105" width="3.5546875" style="663" customWidth="1"/>
    <col min="3106" max="3106" width="9" style="663" hidden="1" customWidth="1"/>
    <col min="3107" max="3332" width="9" style="663"/>
    <col min="3333" max="3333" width="2.88671875" style="663" customWidth="1"/>
    <col min="3334" max="3334" width="0.88671875" style="663" customWidth="1"/>
    <col min="3335" max="3336" width="6.33203125" style="663" customWidth="1"/>
    <col min="3337" max="3337" width="5" style="663" customWidth="1"/>
    <col min="3338" max="3338" width="5.6640625" style="663" customWidth="1"/>
    <col min="3339" max="3339" width="3.5546875" style="663" customWidth="1"/>
    <col min="3340" max="3340" width="5" style="663" customWidth="1"/>
    <col min="3341" max="3341" width="3.109375" style="663" customWidth="1"/>
    <col min="3342" max="3342" width="3.33203125" style="663" customWidth="1"/>
    <col min="3343" max="3345" width="3.109375" style="663" customWidth="1"/>
    <col min="3346" max="3346" width="3.6640625" style="663" customWidth="1"/>
    <col min="3347" max="3359" width="3.33203125" style="663" customWidth="1"/>
    <col min="3360" max="3360" width="3" style="663" customWidth="1"/>
    <col min="3361" max="3361" width="3.5546875" style="663" customWidth="1"/>
    <col min="3362" max="3362" width="9" style="663" hidden="1" customWidth="1"/>
    <col min="3363" max="3588" width="9" style="663"/>
    <col min="3589" max="3589" width="2.88671875" style="663" customWidth="1"/>
    <col min="3590" max="3590" width="0.88671875" style="663" customWidth="1"/>
    <col min="3591" max="3592" width="6.33203125" style="663" customWidth="1"/>
    <col min="3593" max="3593" width="5" style="663" customWidth="1"/>
    <col min="3594" max="3594" width="5.6640625" style="663" customWidth="1"/>
    <col min="3595" max="3595" width="3.5546875" style="663" customWidth="1"/>
    <col min="3596" max="3596" width="5" style="663" customWidth="1"/>
    <col min="3597" max="3597" width="3.109375" style="663" customWidth="1"/>
    <col min="3598" max="3598" width="3.33203125" style="663" customWidth="1"/>
    <col min="3599" max="3601" width="3.109375" style="663" customWidth="1"/>
    <col min="3602" max="3602" width="3.6640625" style="663" customWidth="1"/>
    <col min="3603" max="3615" width="3.33203125" style="663" customWidth="1"/>
    <col min="3616" max="3616" width="3" style="663" customWidth="1"/>
    <col min="3617" max="3617" width="3.5546875" style="663" customWidth="1"/>
    <col min="3618" max="3618" width="9" style="663" hidden="1" customWidth="1"/>
    <col min="3619" max="3844" width="9" style="663"/>
    <col min="3845" max="3845" width="2.88671875" style="663" customWidth="1"/>
    <col min="3846" max="3846" width="0.88671875" style="663" customWidth="1"/>
    <col min="3847" max="3848" width="6.33203125" style="663" customWidth="1"/>
    <col min="3849" max="3849" width="5" style="663" customWidth="1"/>
    <col min="3850" max="3850" width="5.6640625" style="663" customWidth="1"/>
    <col min="3851" max="3851" width="3.5546875" style="663" customWidth="1"/>
    <col min="3852" max="3852" width="5" style="663" customWidth="1"/>
    <col min="3853" max="3853" width="3.109375" style="663" customWidth="1"/>
    <col min="3854" max="3854" width="3.33203125" style="663" customWidth="1"/>
    <col min="3855" max="3857" width="3.109375" style="663" customWidth="1"/>
    <col min="3858" max="3858" width="3.6640625" style="663" customWidth="1"/>
    <col min="3859" max="3871" width="3.33203125" style="663" customWidth="1"/>
    <col min="3872" max="3872" width="3" style="663" customWidth="1"/>
    <col min="3873" max="3873" width="3.5546875" style="663" customWidth="1"/>
    <col min="3874" max="3874" width="9" style="663" hidden="1" customWidth="1"/>
    <col min="3875" max="4100" width="9" style="663"/>
    <col min="4101" max="4101" width="2.88671875" style="663" customWidth="1"/>
    <col min="4102" max="4102" width="0.88671875" style="663" customWidth="1"/>
    <col min="4103" max="4104" width="6.33203125" style="663" customWidth="1"/>
    <col min="4105" max="4105" width="5" style="663" customWidth="1"/>
    <col min="4106" max="4106" width="5.6640625" style="663" customWidth="1"/>
    <col min="4107" max="4107" width="3.5546875" style="663" customWidth="1"/>
    <col min="4108" max="4108" width="5" style="663" customWidth="1"/>
    <col min="4109" max="4109" width="3.109375" style="663" customWidth="1"/>
    <col min="4110" max="4110" width="3.33203125" style="663" customWidth="1"/>
    <col min="4111" max="4113" width="3.109375" style="663" customWidth="1"/>
    <col min="4114" max="4114" width="3.6640625" style="663" customWidth="1"/>
    <col min="4115" max="4127" width="3.33203125" style="663" customWidth="1"/>
    <col min="4128" max="4128" width="3" style="663" customWidth="1"/>
    <col min="4129" max="4129" width="3.5546875" style="663" customWidth="1"/>
    <col min="4130" max="4130" width="9" style="663" hidden="1" customWidth="1"/>
    <col min="4131" max="4356" width="9" style="663"/>
    <col min="4357" max="4357" width="2.88671875" style="663" customWidth="1"/>
    <col min="4358" max="4358" width="0.88671875" style="663" customWidth="1"/>
    <col min="4359" max="4360" width="6.33203125" style="663" customWidth="1"/>
    <col min="4361" max="4361" width="5" style="663" customWidth="1"/>
    <col min="4362" max="4362" width="5.6640625" style="663" customWidth="1"/>
    <col min="4363" max="4363" width="3.5546875" style="663" customWidth="1"/>
    <col min="4364" max="4364" width="5" style="663" customWidth="1"/>
    <col min="4365" max="4365" width="3.109375" style="663" customWidth="1"/>
    <col min="4366" max="4366" width="3.33203125" style="663" customWidth="1"/>
    <col min="4367" max="4369" width="3.109375" style="663" customWidth="1"/>
    <col min="4370" max="4370" width="3.6640625" style="663" customWidth="1"/>
    <col min="4371" max="4383" width="3.33203125" style="663" customWidth="1"/>
    <col min="4384" max="4384" width="3" style="663" customWidth="1"/>
    <col min="4385" max="4385" width="3.5546875" style="663" customWidth="1"/>
    <col min="4386" max="4386" width="9" style="663" hidden="1" customWidth="1"/>
    <col min="4387" max="4612" width="9" style="663"/>
    <col min="4613" max="4613" width="2.88671875" style="663" customWidth="1"/>
    <col min="4614" max="4614" width="0.88671875" style="663" customWidth="1"/>
    <col min="4615" max="4616" width="6.33203125" style="663" customWidth="1"/>
    <col min="4617" max="4617" width="5" style="663" customWidth="1"/>
    <col min="4618" max="4618" width="5.6640625" style="663" customWidth="1"/>
    <col min="4619" max="4619" width="3.5546875" style="663" customWidth="1"/>
    <col min="4620" max="4620" width="5" style="663" customWidth="1"/>
    <col min="4621" max="4621" width="3.109375" style="663" customWidth="1"/>
    <col min="4622" max="4622" width="3.33203125" style="663" customWidth="1"/>
    <col min="4623" max="4625" width="3.109375" style="663" customWidth="1"/>
    <col min="4626" max="4626" width="3.6640625" style="663" customWidth="1"/>
    <col min="4627" max="4639" width="3.33203125" style="663" customWidth="1"/>
    <col min="4640" max="4640" width="3" style="663" customWidth="1"/>
    <col min="4641" max="4641" width="3.5546875" style="663" customWidth="1"/>
    <col min="4642" max="4642" width="9" style="663" hidden="1" customWidth="1"/>
    <col min="4643" max="4868" width="9" style="663"/>
    <col min="4869" max="4869" width="2.88671875" style="663" customWidth="1"/>
    <col min="4870" max="4870" width="0.88671875" style="663" customWidth="1"/>
    <col min="4871" max="4872" width="6.33203125" style="663" customWidth="1"/>
    <col min="4873" max="4873" width="5" style="663" customWidth="1"/>
    <col min="4874" max="4874" width="5.6640625" style="663" customWidth="1"/>
    <col min="4875" max="4875" width="3.5546875" style="663" customWidth="1"/>
    <col min="4876" max="4876" width="5" style="663" customWidth="1"/>
    <col min="4877" max="4877" width="3.109375" style="663" customWidth="1"/>
    <col min="4878" max="4878" width="3.33203125" style="663" customWidth="1"/>
    <col min="4879" max="4881" width="3.109375" style="663" customWidth="1"/>
    <col min="4882" max="4882" width="3.6640625" style="663" customWidth="1"/>
    <col min="4883" max="4895" width="3.33203125" style="663" customWidth="1"/>
    <col min="4896" max="4896" width="3" style="663" customWidth="1"/>
    <col min="4897" max="4897" width="3.5546875" style="663" customWidth="1"/>
    <col min="4898" max="4898" width="9" style="663" hidden="1" customWidth="1"/>
    <col min="4899" max="5124" width="9" style="663"/>
    <col min="5125" max="5125" width="2.88671875" style="663" customWidth="1"/>
    <col min="5126" max="5126" width="0.88671875" style="663" customWidth="1"/>
    <col min="5127" max="5128" width="6.33203125" style="663" customWidth="1"/>
    <col min="5129" max="5129" width="5" style="663" customWidth="1"/>
    <col min="5130" max="5130" width="5.6640625" style="663" customWidth="1"/>
    <col min="5131" max="5131" width="3.5546875" style="663" customWidth="1"/>
    <col min="5132" max="5132" width="5" style="663" customWidth="1"/>
    <col min="5133" max="5133" width="3.109375" style="663" customWidth="1"/>
    <col min="5134" max="5134" width="3.33203125" style="663" customWidth="1"/>
    <col min="5135" max="5137" width="3.109375" style="663" customWidth="1"/>
    <col min="5138" max="5138" width="3.6640625" style="663" customWidth="1"/>
    <col min="5139" max="5151" width="3.33203125" style="663" customWidth="1"/>
    <col min="5152" max="5152" width="3" style="663" customWidth="1"/>
    <col min="5153" max="5153" width="3.5546875" style="663" customWidth="1"/>
    <col min="5154" max="5154" width="9" style="663" hidden="1" customWidth="1"/>
    <col min="5155" max="5380" width="9" style="663"/>
    <col min="5381" max="5381" width="2.88671875" style="663" customWidth="1"/>
    <col min="5382" max="5382" width="0.88671875" style="663" customWidth="1"/>
    <col min="5383" max="5384" width="6.33203125" style="663" customWidth="1"/>
    <col min="5385" max="5385" width="5" style="663" customWidth="1"/>
    <col min="5386" max="5386" width="5.6640625" style="663" customWidth="1"/>
    <col min="5387" max="5387" width="3.5546875" style="663" customWidth="1"/>
    <col min="5388" max="5388" width="5" style="663" customWidth="1"/>
    <col min="5389" max="5389" width="3.109375" style="663" customWidth="1"/>
    <col min="5390" max="5390" width="3.33203125" style="663" customWidth="1"/>
    <col min="5391" max="5393" width="3.109375" style="663" customWidth="1"/>
    <col min="5394" max="5394" width="3.6640625" style="663" customWidth="1"/>
    <col min="5395" max="5407" width="3.33203125" style="663" customWidth="1"/>
    <col min="5408" max="5408" width="3" style="663" customWidth="1"/>
    <col min="5409" max="5409" width="3.5546875" style="663" customWidth="1"/>
    <col min="5410" max="5410" width="9" style="663" hidden="1" customWidth="1"/>
    <col min="5411" max="5636" width="9" style="663"/>
    <col min="5637" max="5637" width="2.88671875" style="663" customWidth="1"/>
    <col min="5638" max="5638" width="0.88671875" style="663" customWidth="1"/>
    <col min="5639" max="5640" width="6.33203125" style="663" customWidth="1"/>
    <col min="5641" max="5641" width="5" style="663" customWidth="1"/>
    <col min="5642" max="5642" width="5.6640625" style="663" customWidth="1"/>
    <col min="5643" max="5643" width="3.5546875" style="663" customWidth="1"/>
    <col min="5644" max="5644" width="5" style="663" customWidth="1"/>
    <col min="5645" max="5645" width="3.109375" style="663" customWidth="1"/>
    <col min="5646" max="5646" width="3.33203125" style="663" customWidth="1"/>
    <col min="5647" max="5649" width="3.109375" style="663" customWidth="1"/>
    <col min="5650" max="5650" width="3.6640625" style="663" customWidth="1"/>
    <col min="5651" max="5663" width="3.33203125" style="663" customWidth="1"/>
    <col min="5664" max="5664" width="3" style="663" customWidth="1"/>
    <col min="5665" max="5665" width="3.5546875" style="663" customWidth="1"/>
    <col min="5666" max="5666" width="9" style="663" hidden="1" customWidth="1"/>
    <col min="5667" max="5892" width="9" style="663"/>
    <col min="5893" max="5893" width="2.88671875" style="663" customWidth="1"/>
    <col min="5894" max="5894" width="0.88671875" style="663" customWidth="1"/>
    <col min="5895" max="5896" width="6.33203125" style="663" customWidth="1"/>
    <col min="5897" max="5897" width="5" style="663" customWidth="1"/>
    <col min="5898" max="5898" width="5.6640625" style="663" customWidth="1"/>
    <col min="5899" max="5899" width="3.5546875" style="663" customWidth="1"/>
    <col min="5900" max="5900" width="5" style="663" customWidth="1"/>
    <col min="5901" max="5901" width="3.109375" style="663" customWidth="1"/>
    <col min="5902" max="5902" width="3.33203125" style="663" customWidth="1"/>
    <col min="5903" max="5905" width="3.109375" style="663" customWidth="1"/>
    <col min="5906" max="5906" width="3.6640625" style="663" customWidth="1"/>
    <col min="5907" max="5919" width="3.33203125" style="663" customWidth="1"/>
    <col min="5920" max="5920" width="3" style="663" customWidth="1"/>
    <col min="5921" max="5921" width="3.5546875" style="663" customWidth="1"/>
    <col min="5922" max="5922" width="9" style="663" hidden="1" customWidth="1"/>
    <col min="5923" max="6148" width="9" style="663"/>
    <col min="6149" max="6149" width="2.88671875" style="663" customWidth="1"/>
    <col min="6150" max="6150" width="0.88671875" style="663" customWidth="1"/>
    <col min="6151" max="6152" width="6.33203125" style="663" customWidth="1"/>
    <col min="6153" max="6153" width="5" style="663" customWidth="1"/>
    <col min="6154" max="6154" width="5.6640625" style="663" customWidth="1"/>
    <col min="6155" max="6155" width="3.5546875" style="663" customWidth="1"/>
    <col min="6156" max="6156" width="5" style="663" customWidth="1"/>
    <col min="6157" max="6157" width="3.109375" style="663" customWidth="1"/>
    <col min="6158" max="6158" width="3.33203125" style="663" customWidth="1"/>
    <col min="6159" max="6161" width="3.109375" style="663" customWidth="1"/>
    <col min="6162" max="6162" width="3.6640625" style="663" customWidth="1"/>
    <col min="6163" max="6175" width="3.33203125" style="663" customWidth="1"/>
    <col min="6176" max="6176" width="3" style="663" customWidth="1"/>
    <col min="6177" max="6177" width="3.5546875" style="663" customWidth="1"/>
    <col min="6178" max="6178" width="9" style="663" hidden="1" customWidth="1"/>
    <col min="6179" max="6404" width="9" style="663"/>
    <col min="6405" max="6405" width="2.88671875" style="663" customWidth="1"/>
    <col min="6406" max="6406" width="0.88671875" style="663" customWidth="1"/>
    <col min="6407" max="6408" width="6.33203125" style="663" customWidth="1"/>
    <col min="6409" max="6409" width="5" style="663" customWidth="1"/>
    <col min="6410" max="6410" width="5.6640625" style="663" customWidth="1"/>
    <col min="6411" max="6411" width="3.5546875" style="663" customWidth="1"/>
    <col min="6412" max="6412" width="5" style="663" customWidth="1"/>
    <col min="6413" max="6413" width="3.109375" style="663" customWidth="1"/>
    <col min="6414" max="6414" width="3.33203125" style="663" customWidth="1"/>
    <col min="6415" max="6417" width="3.109375" style="663" customWidth="1"/>
    <col min="6418" max="6418" width="3.6640625" style="663" customWidth="1"/>
    <col min="6419" max="6431" width="3.33203125" style="663" customWidth="1"/>
    <col min="6432" max="6432" width="3" style="663" customWidth="1"/>
    <col min="6433" max="6433" width="3.5546875" style="663" customWidth="1"/>
    <col min="6434" max="6434" width="9" style="663" hidden="1" customWidth="1"/>
    <col min="6435" max="6660" width="9" style="663"/>
    <col min="6661" max="6661" width="2.88671875" style="663" customWidth="1"/>
    <col min="6662" max="6662" width="0.88671875" style="663" customWidth="1"/>
    <col min="6663" max="6664" width="6.33203125" style="663" customWidth="1"/>
    <col min="6665" max="6665" width="5" style="663" customWidth="1"/>
    <col min="6666" max="6666" width="5.6640625" style="663" customWidth="1"/>
    <col min="6667" max="6667" width="3.5546875" style="663" customWidth="1"/>
    <col min="6668" max="6668" width="5" style="663" customWidth="1"/>
    <col min="6669" max="6669" width="3.109375" style="663" customWidth="1"/>
    <col min="6670" max="6670" width="3.33203125" style="663" customWidth="1"/>
    <col min="6671" max="6673" width="3.109375" style="663" customWidth="1"/>
    <col min="6674" max="6674" width="3.6640625" style="663" customWidth="1"/>
    <col min="6675" max="6687" width="3.33203125" style="663" customWidth="1"/>
    <col min="6688" max="6688" width="3" style="663" customWidth="1"/>
    <col min="6689" max="6689" width="3.5546875" style="663" customWidth="1"/>
    <col min="6690" max="6690" width="9" style="663" hidden="1" customWidth="1"/>
    <col min="6691" max="6916" width="9" style="663"/>
    <col min="6917" max="6917" width="2.88671875" style="663" customWidth="1"/>
    <col min="6918" max="6918" width="0.88671875" style="663" customWidth="1"/>
    <col min="6919" max="6920" width="6.33203125" style="663" customWidth="1"/>
    <col min="6921" max="6921" width="5" style="663" customWidth="1"/>
    <col min="6922" max="6922" width="5.6640625" style="663" customWidth="1"/>
    <col min="6923" max="6923" width="3.5546875" style="663" customWidth="1"/>
    <col min="6924" max="6924" width="5" style="663" customWidth="1"/>
    <col min="6925" max="6925" width="3.109375" style="663" customWidth="1"/>
    <col min="6926" max="6926" width="3.33203125" style="663" customWidth="1"/>
    <col min="6927" max="6929" width="3.109375" style="663" customWidth="1"/>
    <col min="6930" max="6930" width="3.6640625" style="663" customWidth="1"/>
    <col min="6931" max="6943" width="3.33203125" style="663" customWidth="1"/>
    <col min="6944" max="6944" width="3" style="663" customWidth="1"/>
    <col min="6945" max="6945" width="3.5546875" style="663" customWidth="1"/>
    <col min="6946" max="6946" width="9" style="663" hidden="1" customWidth="1"/>
    <col min="6947" max="7172" width="9" style="663"/>
    <col min="7173" max="7173" width="2.88671875" style="663" customWidth="1"/>
    <col min="7174" max="7174" width="0.88671875" style="663" customWidth="1"/>
    <col min="7175" max="7176" width="6.33203125" style="663" customWidth="1"/>
    <col min="7177" max="7177" width="5" style="663" customWidth="1"/>
    <col min="7178" max="7178" width="5.6640625" style="663" customWidth="1"/>
    <col min="7179" max="7179" width="3.5546875" style="663" customWidth="1"/>
    <col min="7180" max="7180" width="5" style="663" customWidth="1"/>
    <col min="7181" max="7181" width="3.109375" style="663" customWidth="1"/>
    <col min="7182" max="7182" width="3.33203125" style="663" customWidth="1"/>
    <col min="7183" max="7185" width="3.109375" style="663" customWidth="1"/>
    <col min="7186" max="7186" width="3.6640625" style="663" customWidth="1"/>
    <col min="7187" max="7199" width="3.33203125" style="663" customWidth="1"/>
    <col min="7200" max="7200" width="3" style="663" customWidth="1"/>
    <col min="7201" max="7201" width="3.5546875" style="663" customWidth="1"/>
    <col min="7202" max="7202" width="9" style="663" hidden="1" customWidth="1"/>
    <col min="7203" max="7428" width="9" style="663"/>
    <col min="7429" max="7429" width="2.88671875" style="663" customWidth="1"/>
    <col min="7430" max="7430" width="0.88671875" style="663" customWidth="1"/>
    <col min="7431" max="7432" width="6.33203125" style="663" customWidth="1"/>
    <col min="7433" max="7433" width="5" style="663" customWidth="1"/>
    <col min="7434" max="7434" width="5.6640625" style="663" customWidth="1"/>
    <col min="7435" max="7435" width="3.5546875" style="663" customWidth="1"/>
    <col min="7436" max="7436" width="5" style="663" customWidth="1"/>
    <col min="7437" max="7437" width="3.109375" style="663" customWidth="1"/>
    <col min="7438" max="7438" width="3.33203125" style="663" customWidth="1"/>
    <col min="7439" max="7441" width="3.109375" style="663" customWidth="1"/>
    <col min="7442" max="7442" width="3.6640625" style="663" customWidth="1"/>
    <col min="7443" max="7455" width="3.33203125" style="663" customWidth="1"/>
    <col min="7456" max="7456" width="3" style="663" customWidth="1"/>
    <col min="7457" max="7457" width="3.5546875" style="663" customWidth="1"/>
    <col min="7458" max="7458" width="9" style="663" hidden="1" customWidth="1"/>
    <col min="7459" max="7684" width="9" style="663"/>
    <col min="7685" max="7685" width="2.88671875" style="663" customWidth="1"/>
    <col min="7686" max="7686" width="0.88671875" style="663" customWidth="1"/>
    <col min="7687" max="7688" width="6.33203125" style="663" customWidth="1"/>
    <col min="7689" max="7689" width="5" style="663" customWidth="1"/>
    <col min="7690" max="7690" width="5.6640625" style="663" customWidth="1"/>
    <col min="7691" max="7691" width="3.5546875" style="663" customWidth="1"/>
    <col min="7692" max="7692" width="5" style="663" customWidth="1"/>
    <col min="7693" max="7693" width="3.109375" style="663" customWidth="1"/>
    <col min="7694" max="7694" width="3.33203125" style="663" customWidth="1"/>
    <col min="7695" max="7697" width="3.109375" style="663" customWidth="1"/>
    <col min="7698" max="7698" width="3.6640625" style="663" customWidth="1"/>
    <col min="7699" max="7711" width="3.33203125" style="663" customWidth="1"/>
    <col min="7712" max="7712" width="3" style="663" customWidth="1"/>
    <col min="7713" max="7713" width="3.5546875" style="663" customWidth="1"/>
    <col min="7714" max="7714" width="9" style="663" hidden="1" customWidth="1"/>
    <col min="7715" max="7940" width="9" style="663"/>
    <col min="7941" max="7941" width="2.88671875" style="663" customWidth="1"/>
    <col min="7942" max="7942" width="0.88671875" style="663" customWidth="1"/>
    <col min="7943" max="7944" width="6.33203125" style="663" customWidth="1"/>
    <col min="7945" max="7945" width="5" style="663" customWidth="1"/>
    <col min="7946" max="7946" width="5.6640625" style="663" customWidth="1"/>
    <col min="7947" max="7947" width="3.5546875" style="663" customWidth="1"/>
    <col min="7948" max="7948" width="5" style="663" customWidth="1"/>
    <col min="7949" max="7949" width="3.109375" style="663" customWidth="1"/>
    <col min="7950" max="7950" width="3.33203125" style="663" customWidth="1"/>
    <col min="7951" max="7953" width="3.109375" style="663" customWidth="1"/>
    <col min="7954" max="7954" width="3.6640625" style="663" customWidth="1"/>
    <col min="7955" max="7967" width="3.33203125" style="663" customWidth="1"/>
    <col min="7968" max="7968" width="3" style="663" customWidth="1"/>
    <col min="7969" max="7969" width="3.5546875" style="663" customWidth="1"/>
    <col min="7970" max="7970" width="9" style="663" hidden="1" customWidth="1"/>
    <col min="7971" max="8196" width="9" style="663"/>
    <col min="8197" max="8197" width="2.88671875" style="663" customWidth="1"/>
    <col min="8198" max="8198" width="0.88671875" style="663" customWidth="1"/>
    <col min="8199" max="8200" width="6.33203125" style="663" customWidth="1"/>
    <col min="8201" max="8201" width="5" style="663" customWidth="1"/>
    <col min="8202" max="8202" width="5.6640625" style="663" customWidth="1"/>
    <col min="8203" max="8203" width="3.5546875" style="663" customWidth="1"/>
    <col min="8204" max="8204" width="5" style="663" customWidth="1"/>
    <col min="8205" max="8205" width="3.109375" style="663" customWidth="1"/>
    <col min="8206" max="8206" width="3.33203125" style="663" customWidth="1"/>
    <col min="8207" max="8209" width="3.109375" style="663" customWidth="1"/>
    <col min="8210" max="8210" width="3.6640625" style="663" customWidth="1"/>
    <col min="8211" max="8223" width="3.33203125" style="663" customWidth="1"/>
    <col min="8224" max="8224" width="3" style="663" customWidth="1"/>
    <col min="8225" max="8225" width="3.5546875" style="663" customWidth="1"/>
    <col min="8226" max="8226" width="9" style="663" hidden="1" customWidth="1"/>
    <col min="8227" max="8452" width="9" style="663"/>
    <col min="8453" max="8453" width="2.88671875" style="663" customWidth="1"/>
    <col min="8454" max="8454" width="0.88671875" style="663" customWidth="1"/>
    <col min="8455" max="8456" width="6.33203125" style="663" customWidth="1"/>
    <col min="8457" max="8457" width="5" style="663" customWidth="1"/>
    <col min="8458" max="8458" width="5.6640625" style="663" customWidth="1"/>
    <col min="8459" max="8459" width="3.5546875" style="663" customWidth="1"/>
    <col min="8460" max="8460" width="5" style="663" customWidth="1"/>
    <col min="8461" max="8461" width="3.109375" style="663" customWidth="1"/>
    <col min="8462" max="8462" width="3.33203125" style="663" customWidth="1"/>
    <col min="8463" max="8465" width="3.109375" style="663" customWidth="1"/>
    <col min="8466" max="8466" width="3.6640625" style="663" customWidth="1"/>
    <col min="8467" max="8479" width="3.33203125" style="663" customWidth="1"/>
    <col min="8480" max="8480" width="3" style="663" customWidth="1"/>
    <col min="8481" max="8481" width="3.5546875" style="663" customWidth="1"/>
    <col min="8482" max="8482" width="9" style="663" hidden="1" customWidth="1"/>
    <col min="8483" max="8708" width="9" style="663"/>
    <col min="8709" max="8709" width="2.88671875" style="663" customWidth="1"/>
    <col min="8710" max="8710" width="0.88671875" style="663" customWidth="1"/>
    <col min="8711" max="8712" width="6.33203125" style="663" customWidth="1"/>
    <col min="8713" max="8713" width="5" style="663" customWidth="1"/>
    <col min="8714" max="8714" width="5.6640625" style="663" customWidth="1"/>
    <col min="8715" max="8715" width="3.5546875" style="663" customWidth="1"/>
    <col min="8716" max="8716" width="5" style="663" customWidth="1"/>
    <col min="8717" max="8717" width="3.109375" style="663" customWidth="1"/>
    <col min="8718" max="8718" width="3.33203125" style="663" customWidth="1"/>
    <col min="8719" max="8721" width="3.109375" style="663" customWidth="1"/>
    <col min="8722" max="8722" width="3.6640625" style="663" customWidth="1"/>
    <col min="8723" max="8735" width="3.33203125" style="663" customWidth="1"/>
    <col min="8736" max="8736" width="3" style="663" customWidth="1"/>
    <col min="8737" max="8737" width="3.5546875" style="663" customWidth="1"/>
    <col min="8738" max="8738" width="9" style="663" hidden="1" customWidth="1"/>
    <col min="8739" max="8964" width="9" style="663"/>
    <col min="8965" max="8965" width="2.88671875" style="663" customWidth="1"/>
    <col min="8966" max="8966" width="0.88671875" style="663" customWidth="1"/>
    <col min="8967" max="8968" width="6.33203125" style="663" customWidth="1"/>
    <col min="8969" max="8969" width="5" style="663" customWidth="1"/>
    <col min="8970" max="8970" width="5.6640625" style="663" customWidth="1"/>
    <col min="8971" max="8971" width="3.5546875" style="663" customWidth="1"/>
    <col min="8972" max="8972" width="5" style="663" customWidth="1"/>
    <col min="8973" max="8973" width="3.109375" style="663" customWidth="1"/>
    <col min="8974" max="8974" width="3.33203125" style="663" customWidth="1"/>
    <col min="8975" max="8977" width="3.109375" style="663" customWidth="1"/>
    <col min="8978" max="8978" width="3.6640625" style="663" customWidth="1"/>
    <col min="8979" max="8991" width="3.33203125" style="663" customWidth="1"/>
    <col min="8992" max="8992" width="3" style="663" customWidth="1"/>
    <col min="8993" max="8993" width="3.5546875" style="663" customWidth="1"/>
    <col min="8994" max="8994" width="9" style="663" hidden="1" customWidth="1"/>
    <col min="8995" max="9220" width="9" style="663"/>
    <col min="9221" max="9221" width="2.88671875" style="663" customWidth="1"/>
    <col min="9222" max="9222" width="0.88671875" style="663" customWidth="1"/>
    <col min="9223" max="9224" width="6.33203125" style="663" customWidth="1"/>
    <col min="9225" max="9225" width="5" style="663" customWidth="1"/>
    <col min="9226" max="9226" width="5.6640625" style="663" customWidth="1"/>
    <col min="9227" max="9227" width="3.5546875" style="663" customWidth="1"/>
    <col min="9228" max="9228" width="5" style="663" customWidth="1"/>
    <col min="9229" max="9229" width="3.109375" style="663" customWidth="1"/>
    <col min="9230" max="9230" width="3.33203125" style="663" customWidth="1"/>
    <col min="9231" max="9233" width="3.109375" style="663" customWidth="1"/>
    <col min="9234" max="9234" width="3.6640625" style="663" customWidth="1"/>
    <col min="9235" max="9247" width="3.33203125" style="663" customWidth="1"/>
    <col min="9248" max="9248" width="3" style="663" customWidth="1"/>
    <col min="9249" max="9249" width="3.5546875" style="663" customWidth="1"/>
    <col min="9250" max="9250" width="9" style="663" hidden="1" customWidth="1"/>
    <col min="9251" max="9476" width="9" style="663"/>
    <col min="9477" max="9477" width="2.88671875" style="663" customWidth="1"/>
    <col min="9478" max="9478" width="0.88671875" style="663" customWidth="1"/>
    <col min="9479" max="9480" width="6.33203125" style="663" customWidth="1"/>
    <col min="9481" max="9481" width="5" style="663" customWidth="1"/>
    <col min="9482" max="9482" width="5.6640625" style="663" customWidth="1"/>
    <col min="9483" max="9483" width="3.5546875" style="663" customWidth="1"/>
    <col min="9484" max="9484" width="5" style="663" customWidth="1"/>
    <col min="9485" max="9485" width="3.109375" style="663" customWidth="1"/>
    <col min="9486" max="9486" width="3.33203125" style="663" customWidth="1"/>
    <col min="9487" max="9489" width="3.109375" style="663" customWidth="1"/>
    <col min="9490" max="9490" width="3.6640625" style="663" customWidth="1"/>
    <col min="9491" max="9503" width="3.33203125" style="663" customWidth="1"/>
    <col min="9504" max="9504" width="3" style="663" customWidth="1"/>
    <col min="9505" max="9505" width="3.5546875" style="663" customWidth="1"/>
    <col min="9506" max="9506" width="9" style="663" hidden="1" customWidth="1"/>
    <col min="9507" max="9732" width="9" style="663"/>
    <col min="9733" max="9733" width="2.88671875" style="663" customWidth="1"/>
    <col min="9734" max="9734" width="0.88671875" style="663" customWidth="1"/>
    <col min="9735" max="9736" width="6.33203125" style="663" customWidth="1"/>
    <col min="9737" max="9737" width="5" style="663" customWidth="1"/>
    <col min="9738" max="9738" width="5.6640625" style="663" customWidth="1"/>
    <col min="9739" max="9739" width="3.5546875" style="663" customWidth="1"/>
    <col min="9740" max="9740" width="5" style="663" customWidth="1"/>
    <col min="9741" max="9741" width="3.109375" style="663" customWidth="1"/>
    <col min="9742" max="9742" width="3.33203125" style="663" customWidth="1"/>
    <col min="9743" max="9745" width="3.109375" style="663" customWidth="1"/>
    <col min="9746" max="9746" width="3.6640625" style="663" customWidth="1"/>
    <col min="9747" max="9759" width="3.33203125" style="663" customWidth="1"/>
    <col min="9760" max="9760" width="3" style="663" customWidth="1"/>
    <col min="9761" max="9761" width="3.5546875" style="663" customWidth="1"/>
    <col min="9762" max="9762" width="9" style="663" hidden="1" customWidth="1"/>
    <col min="9763" max="9988" width="9" style="663"/>
    <col min="9989" max="9989" width="2.88671875" style="663" customWidth="1"/>
    <col min="9990" max="9990" width="0.88671875" style="663" customWidth="1"/>
    <col min="9991" max="9992" width="6.33203125" style="663" customWidth="1"/>
    <col min="9993" max="9993" width="5" style="663" customWidth="1"/>
    <col min="9994" max="9994" width="5.6640625" style="663" customWidth="1"/>
    <col min="9995" max="9995" width="3.5546875" style="663" customWidth="1"/>
    <col min="9996" max="9996" width="5" style="663" customWidth="1"/>
    <col min="9997" max="9997" width="3.109375" style="663" customWidth="1"/>
    <col min="9998" max="9998" width="3.33203125" style="663" customWidth="1"/>
    <col min="9999" max="10001" width="3.109375" style="663" customWidth="1"/>
    <col min="10002" max="10002" width="3.6640625" style="663" customWidth="1"/>
    <col min="10003" max="10015" width="3.33203125" style="663" customWidth="1"/>
    <col min="10016" max="10016" width="3" style="663" customWidth="1"/>
    <col min="10017" max="10017" width="3.5546875" style="663" customWidth="1"/>
    <col min="10018" max="10018" width="9" style="663" hidden="1" customWidth="1"/>
    <col min="10019" max="10244" width="9" style="663"/>
    <col min="10245" max="10245" width="2.88671875" style="663" customWidth="1"/>
    <col min="10246" max="10246" width="0.88671875" style="663" customWidth="1"/>
    <col min="10247" max="10248" width="6.33203125" style="663" customWidth="1"/>
    <col min="10249" max="10249" width="5" style="663" customWidth="1"/>
    <col min="10250" max="10250" width="5.6640625" style="663" customWidth="1"/>
    <col min="10251" max="10251" width="3.5546875" style="663" customWidth="1"/>
    <col min="10252" max="10252" width="5" style="663" customWidth="1"/>
    <col min="10253" max="10253" width="3.109375" style="663" customWidth="1"/>
    <col min="10254" max="10254" width="3.33203125" style="663" customWidth="1"/>
    <col min="10255" max="10257" width="3.109375" style="663" customWidth="1"/>
    <col min="10258" max="10258" width="3.6640625" style="663" customWidth="1"/>
    <col min="10259" max="10271" width="3.33203125" style="663" customWidth="1"/>
    <col min="10272" max="10272" width="3" style="663" customWidth="1"/>
    <col min="10273" max="10273" width="3.5546875" style="663" customWidth="1"/>
    <col min="10274" max="10274" width="9" style="663" hidden="1" customWidth="1"/>
    <col min="10275" max="10500" width="9" style="663"/>
    <col min="10501" max="10501" width="2.88671875" style="663" customWidth="1"/>
    <col min="10502" max="10502" width="0.88671875" style="663" customWidth="1"/>
    <col min="10503" max="10504" width="6.33203125" style="663" customWidth="1"/>
    <col min="10505" max="10505" width="5" style="663" customWidth="1"/>
    <col min="10506" max="10506" width="5.6640625" style="663" customWidth="1"/>
    <col min="10507" max="10507" width="3.5546875" style="663" customWidth="1"/>
    <col min="10508" max="10508" width="5" style="663" customWidth="1"/>
    <col min="10509" max="10509" width="3.109375" style="663" customWidth="1"/>
    <col min="10510" max="10510" width="3.33203125" style="663" customWidth="1"/>
    <col min="10511" max="10513" width="3.109375" style="663" customWidth="1"/>
    <col min="10514" max="10514" width="3.6640625" style="663" customWidth="1"/>
    <col min="10515" max="10527" width="3.33203125" style="663" customWidth="1"/>
    <col min="10528" max="10528" width="3" style="663" customWidth="1"/>
    <col min="10529" max="10529" width="3.5546875" style="663" customWidth="1"/>
    <col min="10530" max="10530" width="9" style="663" hidden="1" customWidth="1"/>
    <col min="10531" max="10756" width="9" style="663"/>
    <col min="10757" max="10757" width="2.88671875" style="663" customWidth="1"/>
    <col min="10758" max="10758" width="0.88671875" style="663" customWidth="1"/>
    <col min="10759" max="10760" width="6.33203125" style="663" customWidth="1"/>
    <col min="10761" max="10761" width="5" style="663" customWidth="1"/>
    <col min="10762" max="10762" width="5.6640625" style="663" customWidth="1"/>
    <col min="10763" max="10763" width="3.5546875" style="663" customWidth="1"/>
    <col min="10764" max="10764" width="5" style="663" customWidth="1"/>
    <col min="10765" max="10765" width="3.109375" style="663" customWidth="1"/>
    <col min="10766" max="10766" width="3.33203125" style="663" customWidth="1"/>
    <col min="10767" max="10769" width="3.109375" style="663" customWidth="1"/>
    <col min="10770" max="10770" width="3.6640625" style="663" customWidth="1"/>
    <col min="10771" max="10783" width="3.33203125" style="663" customWidth="1"/>
    <col min="10784" max="10784" width="3" style="663" customWidth="1"/>
    <col min="10785" max="10785" width="3.5546875" style="663" customWidth="1"/>
    <col min="10786" max="10786" width="9" style="663" hidden="1" customWidth="1"/>
    <col min="10787" max="11012" width="9" style="663"/>
    <col min="11013" max="11013" width="2.88671875" style="663" customWidth="1"/>
    <col min="11014" max="11014" width="0.88671875" style="663" customWidth="1"/>
    <col min="11015" max="11016" width="6.33203125" style="663" customWidth="1"/>
    <col min="11017" max="11017" width="5" style="663" customWidth="1"/>
    <col min="11018" max="11018" width="5.6640625" style="663" customWidth="1"/>
    <col min="11019" max="11019" width="3.5546875" style="663" customWidth="1"/>
    <col min="11020" max="11020" width="5" style="663" customWidth="1"/>
    <col min="11021" max="11021" width="3.109375" style="663" customWidth="1"/>
    <col min="11022" max="11022" width="3.33203125" style="663" customWidth="1"/>
    <col min="11023" max="11025" width="3.109375" style="663" customWidth="1"/>
    <col min="11026" max="11026" width="3.6640625" style="663" customWidth="1"/>
    <col min="11027" max="11039" width="3.33203125" style="663" customWidth="1"/>
    <col min="11040" max="11040" width="3" style="663" customWidth="1"/>
    <col min="11041" max="11041" width="3.5546875" style="663" customWidth="1"/>
    <col min="11042" max="11042" width="9" style="663" hidden="1" customWidth="1"/>
    <col min="11043" max="11268" width="9" style="663"/>
    <col min="11269" max="11269" width="2.88671875" style="663" customWidth="1"/>
    <col min="11270" max="11270" width="0.88671875" style="663" customWidth="1"/>
    <col min="11271" max="11272" width="6.33203125" style="663" customWidth="1"/>
    <col min="11273" max="11273" width="5" style="663" customWidth="1"/>
    <col min="11274" max="11274" width="5.6640625" style="663" customWidth="1"/>
    <col min="11275" max="11275" width="3.5546875" style="663" customWidth="1"/>
    <col min="11276" max="11276" width="5" style="663" customWidth="1"/>
    <col min="11277" max="11277" width="3.109375" style="663" customWidth="1"/>
    <col min="11278" max="11278" width="3.33203125" style="663" customWidth="1"/>
    <col min="11279" max="11281" width="3.109375" style="663" customWidth="1"/>
    <col min="11282" max="11282" width="3.6640625" style="663" customWidth="1"/>
    <col min="11283" max="11295" width="3.33203125" style="663" customWidth="1"/>
    <col min="11296" max="11296" width="3" style="663" customWidth="1"/>
    <col min="11297" max="11297" width="3.5546875" style="663" customWidth="1"/>
    <col min="11298" max="11298" width="9" style="663" hidden="1" customWidth="1"/>
    <col min="11299" max="11524" width="9" style="663"/>
    <col min="11525" max="11525" width="2.88671875" style="663" customWidth="1"/>
    <col min="11526" max="11526" width="0.88671875" style="663" customWidth="1"/>
    <col min="11527" max="11528" width="6.33203125" style="663" customWidth="1"/>
    <col min="11529" max="11529" width="5" style="663" customWidth="1"/>
    <col min="11530" max="11530" width="5.6640625" style="663" customWidth="1"/>
    <col min="11531" max="11531" width="3.5546875" style="663" customWidth="1"/>
    <col min="11532" max="11532" width="5" style="663" customWidth="1"/>
    <col min="11533" max="11533" width="3.109375" style="663" customWidth="1"/>
    <col min="11534" max="11534" width="3.33203125" style="663" customWidth="1"/>
    <col min="11535" max="11537" width="3.109375" style="663" customWidth="1"/>
    <col min="11538" max="11538" width="3.6640625" style="663" customWidth="1"/>
    <col min="11539" max="11551" width="3.33203125" style="663" customWidth="1"/>
    <col min="11552" max="11552" width="3" style="663" customWidth="1"/>
    <col min="11553" max="11553" width="3.5546875" style="663" customWidth="1"/>
    <col min="11554" max="11554" width="9" style="663" hidden="1" customWidth="1"/>
    <col min="11555" max="11780" width="9" style="663"/>
    <col min="11781" max="11781" width="2.88671875" style="663" customWidth="1"/>
    <col min="11782" max="11782" width="0.88671875" style="663" customWidth="1"/>
    <col min="11783" max="11784" width="6.33203125" style="663" customWidth="1"/>
    <col min="11785" max="11785" width="5" style="663" customWidth="1"/>
    <col min="11786" max="11786" width="5.6640625" style="663" customWidth="1"/>
    <col min="11787" max="11787" width="3.5546875" style="663" customWidth="1"/>
    <col min="11788" max="11788" width="5" style="663" customWidth="1"/>
    <col min="11789" max="11789" width="3.109375" style="663" customWidth="1"/>
    <col min="11790" max="11790" width="3.33203125" style="663" customWidth="1"/>
    <col min="11791" max="11793" width="3.109375" style="663" customWidth="1"/>
    <col min="11794" max="11794" width="3.6640625" style="663" customWidth="1"/>
    <col min="11795" max="11807" width="3.33203125" style="663" customWidth="1"/>
    <col min="11808" max="11808" width="3" style="663" customWidth="1"/>
    <col min="11809" max="11809" width="3.5546875" style="663" customWidth="1"/>
    <col min="11810" max="11810" width="9" style="663" hidden="1" customWidth="1"/>
    <col min="11811" max="12036" width="9" style="663"/>
    <col min="12037" max="12037" width="2.88671875" style="663" customWidth="1"/>
    <col min="12038" max="12038" width="0.88671875" style="663" customWidth="1"/>
    <col min="12039" max="12040" width="6.33203125" style="663" customWidth="1"/>
    <col min="12041" max="12041" width="5" style="663" customWidth="1"/>
    <col min="12042" max="12042" width="5.6640625" style="663" customWidth="1"/>
    <col min="12043" max="12043" width="3.5546875" style="663" customWidth="1"/>
    <col min="12044" max="12044" width="5" style="663" customWidth="1"/>
    <col min="12045" max="12045" width="3.109375" style="663" customWidth="1"/>
    <col min="12046" max="12046" width="3.33203125" style="663" customWidth="1"/>
    <col min="12047" max="12049" width="3.109375" style="663" customWidth="1"/>
    <col min="12050" max="12050" width="3.6640625" style="663" customWidth="1"/>
    <col min="12051" max="12063" width="3.33203125" style="663" customWidth="1"/>
    <col min="12064" max="12064" width="3" style="663" customWidth="1"/>
    <col min="12065" max="12065" width="3.5546875" style="663" customWidth="1"/>
    <col min="12066" max="12066" width="9" style="663" hidden="1" customWidth="1"/>
    <col min="12067" max="12292" width="9" style="663"/>
    <col min="12293" max="12293" width="2.88671875" style="663" customWidth="1"/>
    <col min="12294" max="12294" width="0.88671875" style="663" customWidth="1"/>
    <col min="12295" max="12296" width="6.33203125" style="663" customWidth="1"/>
    <col min="12297" max="12297" width="5" style="663" customWidth="1"/>
    <col min="12298" max="12298" width="5.6640625" style="663" customWidth="1"/>
    <col min="12299" max="12299" width="3.5546875" style="663" customWidth="1"/>
    <col min="12300" max="12300" width="5" style="663" customWidth="1"/>
    <col min="12301" max="12301" width="3.109375" style="663" customWidth="1"/>
    <col min="12302" max="12302" width="3.33203125" style="663" customWidth="1"/>
    <col min="12303" max="12305" width="3.109375" style="663" customWidth="1"/>
    <col min="12306" max="12306" width="3.6640625" style="663" customWidth="1"/>
    <col min="12307" max="12319" width="3.33203125" style="663" customWidth="1"/>
    <col min="12320" max="12320" width="3" style="663" customWidth="1"/>
    <col min="12321" max="12321" width="3.5546875" style="663" customWidth="1"/>
    <col min="12322" max="12322" width="9" style="663" hidden="1" customWidth="1"/>
    <col min="12323" max="12548" width="9" style="663"/>
    <col min="12549" max="12549" width="2.88671875" style="663" customWidth="1"/>
    <col min="12550" max="12550" width="0.88671875" style="663" customWidth="1"/>
    <col min="12551" max="12552" width="6.33203125" style="663" customWidth="1"/>
    <col min="12553" max="12553" width="5" style="663" customWidth="1"/>
    <col min="12554" max="12554" width="5.6640625" style="663" customWidth="1"/>
    <col min="12555" max="12555" width="3.5546875" style="663" customWidth="1"/>
    <col min="12556" max="12556" width="5" style="663" customWidth="1"/>
    <col min="12557" max="12557" width="3.109375" style="663" customWidth="1"/>
    <col min="12558" max="12558" width="3.33203125" style="663" customWidth="1"/>
    <col min="12559" max="12561" width="3.109375" style="663" customWidth="1"/>
    <col min="12562" max="12562" width="3.6640625" style="663" customWidth="1"/>
    <col min="12563" max="12575" width="3.33203125" style="663" customWidth="1"/>
    <col min="12576" max="12576" width="3" style="663" customWidth="1"/>
    <col min="12577" max="12577" width="3.5546875" style="663" customWidth="1"/>
    <col min="12578" max="12578" width="9" style="663" hidden="1" customWidth="1"/>
    <col min="12579" max="12804" width="9" style="663"/>
    <col min="12805" max="12805" width="2.88671875" style="663" customWidth="1"/>
    <col min="12806" max="12806" width="0.88671875" style="663" customWidth="1"/>
    <col min="12807" max="12808" width="6.33203125" style="663" customWidth="1"/>
    <col min="12809" max="12809" width="5" style="663" customWidth="1"/>
    <col min="12810" max="12810" width="5.6640625" style="663" customWidth="1"/>
    <col min="12811" max="12811" width="3.5546875" style="663" customWidth="1"/>
    <col min="12812" max="12812" width="5" style="663" customWidth="1"/>
    <col min="12813" max="12813" width="3.109375" style="663" customWidth="1"/>
    <col min="12814" max="12814" width="3.33203125" style="663" customWidth="1"/>
    <col min="12815" max="12817" width="3.109375" style="663" customWidth="1"/>
    <col min="12818" max="12818" width="3.6640625" style="663" customWidth="1"/>
    <col min="12819" max="12831" width="3.33203125" style="663" customWidth="1"/>
    <col min="12832" max="12832" width="3" style="663" customWidth="1"/>
    <col min="12833" max="12833" width="3.5546875" style="663" customWidth="1"/>
    <col min="12834" max="12834" width="9" style="663" hidden="1" customWidth="1"/>
    <col min="12835" max="13060" width="9" style="663"/>
    <col min="13061" max="13061" width="2.88671875" style="663" customWidth="1"/>
    <col min="13062" max="13062" width="0.88671875" style="663" customWidth="1"/>
    <col min="13063" max="13064" width="6.33203125" style="663" customWidth="1"/>
    <col min="13065" max="13065" width="5" style="663" customWidth="1"/>
    <col min="13066" max="13066" width="5.6640625" style="663" customWidth="1"/>
    <col min="13067" max="13067" width="3.5546875" style="663" customWidth="1"/>
    <col min="13068" max="13068" width="5" style="663" customWidth="1"/>
    <col min="13069" max="13069" width="3.109375" style="663" customWidth="1"/>
    <col min="13070" max="13070" width="3.33203125" style="663" customWidth="1"/>
    <col min="13071" max="13073" width="3.109375" style="663" customWidth="1"/>
    <col min="13074" max="13074" width="3.6640625" style="663" customWidth="1"/>
    <col min="13075" max="13087" width="3.33203125" style="663" customWidth="1"/>
    <col min="13088" max="13088" width="3" style="663" customWidth="1"/>
    <col min="13089" max="13089" width="3.5546875" style="663" customWidth="1"/>
    <col min="13090" max="13090" width="9" style="663" hidden="1" customWidth="1"/>
    <col min="13091" max="13316" width="9" style="663"/>
    <col min="13317" max="13317" width="2.88671875" style="663" customWidth="1"/>
    <col min="13318" max="13318" width="0.88671875" style="663" customWidth="1"/>
    <col min="13319" max="13320" width="6.33203125" style="663" customWidth="1"/>
    <col min="13321" max="13321" width="5" style="663" customWidth="1"/>
    <col min="13322" max="13322" width="5.6640625" style="663" customWidth="1"/>
    <col min="13323" max="13323" width="3.5546875" style="663" customWidth="1"/>
    <col min="13324" max="13324" width="5" style="663" customWidth="1"/>
    <col min="13325" max="13325" width="3.109375" style="663" customWidth="1"/>
    <col min="13326" max="13326" width="3.33203125" style="663" customWidth="1"/>
    <col min="13327" max="13329" width="3.109375" style="663" customWidth="1"/>
    <col min="13330" max="13330" width="3.6640625" style="663" customWidth="1"/>
    <col min="13331" max="13343" width="3.33203125" style="663" customWidth="1"/>
    <col min="13344" max="13344" width="3" style="663" customWidth="1"/>
    <col min="13345" max="13345" width="3.5546875" style="663" customWidth="1"/>
    <col min="13346" max="13346" width="9" style="663" hidden="1" customWidth="1"/>
    <col min="13347" max="13572" width="9" style="663"/>
    <col min="13573" max="13573" width="2.88671875" style="663" customWidth="1"/>
    <col min="13574" max="13574" width="0.88671875" style="663" customWidth="1"/>
    <col min="13575" max="13576" width="6.33203125" style="663" customWidth="1"/>
    <col min="13577" max="13577" width="5" style="663" customWidth="1"/>
    <col min="13578" max="13578" width="5.6640625" style="663" customWidth="1"/>
    <col min="13579" max="13579" width="3.5546875" style="663" customWidth="1"/>
    <col min="13580" max="13580" width="5" style="663" customWidth="1"/>
    <col min="13581" max="13581" width="3.109375" style="663" customWidth="1"/>
    <col min="13582" max="13582" width="3.33203125" style="663" customWidth="1"/>
    <col min="13583" max="13585" width="3.109375" style="663" customWidth="1"/>
    <col min="13586" max="13586" width="3.6640625" style="663" customWidth="1"/>
    <col min="13587" max="13599" width="3.33203125" style="663" customWidth="1"/>
    <col min="13600" max="13600" width="3" style="663" customWidth="1"/>
    <col min="13601" max="13601" width="3.5546875" style="663" customWidth="1"/>
    <col min="13602" max="13602" width="9" style="663" hidden="1" customWidth="1"/>
    <col min="13603" max="13828" width="9" style="663"/>
    <col min="13829" max="13829" width="2.88671875" style="663" customWidth="1"/>
    <col min="13830" max="13830" width="0.88671875" style="663" customWidth="1"/>
    <col min="13831" max="13832" width="6.33203125" style="663" customWidth="1"/>
    <col min="13833" max="13833" width="5" style="663" customWidth="1"/>
    <col min="13834" max="13834" width="5.6640625" style="663" customWidth="1"/>
    <col min="13835" max="13835" width="3.5546875" style="663" customWidth="1"/>
    <col min="13836" max="13836" width="5" style="663" customWidth="1"/>
    <col min="13837" max="13837" width="3.109375" style="663" customWidth="1"/>
    <col min="13838" max="13838" width="3.33203125" style="663" customWidth="1"/>
    <col min="13839" max="13841" width="3.109375" style="663" customWidth="1"/>
    <col min="13842" max="13842" width="3.6640625" style="663" customWidth="1"/>
    <col min="13843" max="13855" width="3.33203125" style="663" customWidth="1"/>
    <col min="13856" max="13856" width="3" style="663" customWidth="1"/>
    <col min="13857" max="13857" width="3.5546875" style="663" customWidth="1"/>
    <col min="13858" max="13858" width="9" style="663" hidden="1" customWidth="1"/>
    <col min="13859" max="14084" width="9" style="663"/>
    <col min="14085" max="14085" width="2.88671875" style="663" customWidth="1"/>
    <col min="14086" max="14086" width="0.88671875" style="663" customWidth="1"/>
    <col min="14087" max="14088" width="6.33203125" style="663" customWidth="1"/>
    <col min="14089" max="14089" width="5" style="663" customWidth="1"/>
    <col min="14090" max="14090" width="5.6640625" style="663" customWidth="1"/>
    <col min="14091" max="14091" width="3.5546875" style="663" customWidth="1"/>
    <col min="14092" max="14092" width="5" style="663" customWidth="1"/>
    <col min="14093" max="14093" width="3.109375" style="663" customWidth="1"/>
    <col min="14094" max="14094" width="3.33203125" style="663" customWidth="1"/>
    <col min="14095" max="14097" width="3.109375" style="663" customWidth="1"/>
    <col min="14098" max="14098" width="3.6640625" style="663" customWidth="1"/>
    <col min="14099" max="14111" width="3.33203125" style="663" customWidth="1"/>
    <col min="14112" max="14112" width="3" style="663" customWidth="1"/>
    <col min="14113" max="14113" width="3.5546875" style="663" customWidth="1"/>
    <col min="14114" max="14114" width="9" style="663" hidden="1" customWidth="1"/>
    <col min="14115" max="14340" width="9" style="663"/>
    <col min="14341" max="14341" width="2.88671875" style="663" customWidth="1"/>
    <col min="14342" max="14342" width="0.88671875" style="663" customWidth="1"/>
    <col min="14343" max="14344" width="6.33203125" style="663" customWidth="1"/>
    <col min="14345" max="14345" width="5" style="663" customWidth="1"/>
    <col min="14346" max="14346" width="5.6640625" style="663" customWidth="1"/>
    <col min="14347" max="14347" width="3.5546875" style="663" customWidth="1"/>
    <col min="14348" max="14348" width="5" style="663" customWidth="1"/>
    <col min="14349" max="14349" width="3.109375" style="663" customWidth="1"/>
    <col min="14350" max="14350" width="3.33203125" style="663" customWidth="1"/>
    <col min="14351" max="14353" width="3.109375" style="663" customWidth="1"/>
    <col min="14354" max="14354" width="3.6640625" style="663" customWidth="1"/>
    <col min="14355" max="14367" width="3.33203125" style="663" customWidth="1"/>
    <col min="14368" max="14368" width="3" style="663" customWidth="1"/>
    <col min="14369" max="14369" width="3.5546875" style="663" customWidth="1"/>
    <col min="14370" max="14370" width="9" style="663" hidden="1" customWidth="1"/>
    <col min="14371" max="14596" width="9" style="663"/>
    <col min="14597" max="14597" width="2.88671875" style="663" customWidth="1"/>
    <col min="14598" max="14598" width="0.88671875" style="663" customWidth="1"/>
    <col min="14599" max="14600" width="6.33203125" style="663" customWidth="1"/>
    <col min="14601" max="14601" width="5" style="663" customWidth="1"/>
    <col min="14602" max="14602" width="5.6640625" style="663" customWidth="1"/>
    <col min="14603" max="14603" width="3.5546875" style="663" customWidth="1"/>
    <col min="14604" max="14604" width="5" style="663" customWidth="1"/>
    <col min="14605" max="14605" width="3.109375" style="663" customWidth="1"/>
    <col min="14606" max="14606" width="3.33203125" style="663" customWidth="1"/>
    <col min="14607" max="14609" width="3.109375" style="663" customWidth="1"/>
    <col min="14610" max="14610" width="3.6640625" style="663" customWidth="1"/>
    <col min="14611" max="14623" width="3.33203125" style="663" customWidth="1"/>
    <col min="14624" max="14624" width="3" style="663" customWidth="1"/>
    <col min="14625" max="14625" width="3.5546875" style="663" customWidth="1"/>
    <col min="14626" max="14626" width="9" style="663" hidden="1" customWidth="1"/>
    <col min="14627" max="14852" width="9" style="663"/>
    <col min="14853" max="14853" width="2.88671875" style="663" customWidth="1"/>
    <col min="14854" max="14854" width="0.88671875" style="663" customWidth="1"/>
    <col min="14855" max="14856" width="6.33203125" style="663" customWidth="1"/>
    <col min="14857" max="14857" width="5" style="663" customWidth="1"/>
    <col min="14858" max="14858" width="5.6640625" style="663" customWidth="1"/>
    <col min="14859" max="14859" width="3.5546875" style="663" customWidth="1"/>
    <col min="14860" max="14860" width="5" style="663" customWidth="1"/>
    <col min="14861" max="14861" width="3.109375" style="663" customWidth="1"/>
    <col min="14862" max="14862" width="3.33203125" style="663" customWidth="1"/>
    <col min="14863" max="14865" width="3.109375" style="663" customWidth="1"/>
    <col min="14866" max="14866" width="3.6640625" style="663" customWidth="1"/>
    <col min="14867" max="14879" width="3.33203125" style="663" customWidth="1"/>
    <col min="14880" max="14880" width="3" style="663" customWidth="1"/>
    <col min="14881" max="14881" width="3.5546875" style="663" customWidth="1"/>
    <col min="14882" max="14882" width="9" style="663" hidden="1" customWidth="1"/>
    <col min="14883" max="15108" width="9" style="663"/>
    <col min="15109" max="15109" width="2.88671875" style="663" customWidth="1"/>
    <col min="15110" max="15110" width="0.88671875" style="663" customWidth="1"/>
    <col min="15111" max="15112" width="6.33203125" style="663" customWidth="1"/>
    <col min="15113" max="15113" width="5" style="663" customWidth="1"/>
    <col min="15114" max="15114" width="5.6640625" style="663" customWidth="1"/>
    <col min="15115" max="15115" width="3.5546875" style="663" customWidth="1"/>
    <col min="15116" max="15116" width="5" style="663" customWidth="1"/>
    <col min="15117" max="15117" width="3.109375" style="663" customWidth="1"/>
    <col min="15118" max="15118" width="3.33203125" style="663" customWidth="1"/>
    <col min="15119" max="15121" width="3.109375" style="663" customWidth="1"/>
    <col min="15122" max="15122" width="3.6640625" style="663" customWidth="1"/>
    <col min="15123" max="15135" width="3.33203125" style="663" customWidth="1"/>
    <col min="15136" max="15136" width="3" style="663" customWidth="1"/>
    <col min="15137" max="15137" width="3.5546875" style="663" customWidth="1"/>
    <col min="15138" max="15138" width="9" style="663" hidden="1" customWidth="1"/>
    <col min="15139" max="15364" width="9" style="663"/>
    <col min="15365" max="15365" width="2.88671875" style="663" customWidth="1"/>
    <col min="15366" max="15366" width="0.88671875" style="663" customWidth="1"/>
    <col min="15367" max="15368" width="6.33203125" style="663" customWidth="1"/>
    <col min="15369" max="15369" width="5" style="663" customWidth="1"/>
    <col min="15370" max="15370" width="5.6640625" style="663" customWidth="1"/>
    <col min="15371" max="15371" width="3.5546875" style="663" customWidth="1"/>
    <col min="15372" max="15372" width="5" style="663" customWidth="1"/>
    <col min="15373" max="15373" width="3.109375" style="663" customWidth="1"/>
    <col min="15374" max="15374" width="3.33203125" style="663" customWidth="1"/>
    <col min="15375" max="15377" width="3.109375" style="663" customWidth="1"/>
    <col min="15378" max="15378" width="3.6640625" style="663" customWidth="1"/>
    <col min="15379" max="15391" width="3.33203125" style="663" customWidth="1"/>
    <col min="15392" max="15392" width="3" style="663" customWidth="1"/>
    <col min="15393" max="15393" width="3.5546875" style="663" customWidth="1"/>
    <col min="15394" max="15394" width="9" style="663" hidden="1" customWidth="1"/>
    <col min="15395" max="15620" width="9" style="663"/>
    <col min="15621" max="15621" width="2.88671875" style="663" customWidth="1"/>
    <col min="15622" max="15622" width="0.88671875" style="663" customWidth="1"/>
    <col min="15623" max="15624" width="6.33203125" style="663" customWidth="1"/>
    <col min="15625" max="15625" width="5" style="663" customWidth="1"/>
    <col min="15626" max="15626" width="5.6640625" style="663" customWidth="1"/>
    <col min="15627" max="15627" width="3.5546875" style="663" customWidth="1"/>
    <col min="15628" max="15628" width="5" style="663" customWidth="1"/>
    <col min="15629" max="15629" width="3.109375" style="663" customWidth="1"/>
    <col min="15630" max="15630" width="3.33203125" style="663" customWidth="1"/>
    <col min="15631" max="15633" width="3.109375" style="663" customWidth="1"/>
    <col min="15634" max="15634" width="3.6640625" style="663" customWidth="1"/>
    <col min="15635" max="15647" width="3.33203125" style="663" customWidth="1"/>
    <col min="15648" max="15648" width="3" style="663" customWidth="1"/>
    <col min="15649" max="15649" width="3.5546875" style="663" customWidth="1"/>
    <col min="15650" max="15650" width="9" style="663" hidden="1" customWidth="1"/>
    <col min="15651" max="15876" width="9" style="663"/>
    <col min="15877" max="15877" width="2.88671875" style="663" customWidth="1"/>
    <col min="15878" max="15878" width="0.88671875" style="663" customWidth="1"/>
    <col min="15879" max="15880" width="6.33203125" style="663" customWidth="1"/>
    <col min="15881" max="15881" width="5" style="663" customWidth="1"/>
    <col min="15882" max="15882" width="5.6640625" style="663" customWidth="1"/>
    <col min="15883" max="15883" width="3.5546875" style="663" customWidth="1"/>
    <col min="15884" max="15884" width="5" style="663" customWidth="1"/>
    <col min="15885" max="15885" width="3.109375" style="663" customWidth="1"/>
    <col min="15886" max="15886" width="3.33203125" style="663" customWidth="1"/>
    <col min="15887" max="15889" width="3.109375" style="663" customWidth="1"/>
    <col min="15890" max="15890" width="3.6640625" style="663" customWidth="1"/>
    <col min="15891" max="15903" width="3.33203125" style="663" customWidth="1"/>
    <col min="15904" max="15904" width="3" style="663" customWidth="1"/>
    <col min="15905" max="15905" width="3.5546875" style="663" customWidth="1"/>
    <col min="15906" max="15906" width="9" style="663" hidden="1" customWidth="1"/>
    <col min="15907" max="16132" width="9" style="663"/>
    <col min="16133" max="16133" width="2.88671875" style="663" customWidth="1"/>
    <col min="16134" max="16134" width="0.88671875" style="663" customWidth="1"/>
    <col min="16135" max="16136" width="6.33203125" style="663" customWidth="1"/>
    <col min="16137" max="16137" width="5" style="663" customWidth="1"/>
    <col min="16138" max="16138" width="5.6640625" style="663" customWidth="1"/>
    <col min="16139" max="16139" width="3.5546875" style="663" customWidth="1"/>
    <col min="16140" max="16140" width="5" style="663" customWidth="1"/>
    <col min="16141" max="16141" width="3.109375" style="663" customWidth="1"/>
    <col min="16142" max="16142" width="3.33203125" style="663" customWidth="1"/>
    <col min="16143" max="16145" width="3.109375" style="663" customWidth="1"/>
    <col min="16146" max="16146" width="3.6640625" style="663" customWidth="1"/>
    <col min="16147" max="16159" width="3.33203125" style="663" customWidth="1"/>
    <col min="16160" max="16160" width="3" style="663" customWidth="1"/>
    <col min="16161" max="16161" width="3.5546875" style="663" customWidth="1"/>
    <col min="16162" max="16162" width="9" style="663" hidden="1" customWidth="1"/>
    <col min="16163" max="16384" width="9" style="663"/>
  </cols>
  <sheetData>
    <row r="1" spans="1:34" ht="12.75" customHeight="1">
      <c r="A1" s="1997"/>
      <c r="B1" s="1939"/>
      <c r="C1" s="1939"/>
      <c r="D1" s="1939"/>
      <c r="E1" s="1939"/>
      <c r="F1" s="1939"/>
      <c r="G1" s="1939"/>
      <c r="H1" s="1939"/>
      <c r="I1" s="1939"/>
      <c r="J1" s="1939"/>
      <c r="K1" s="1939"/>
      <c r="L1" s="1939"/>
      <c r="M1" s="1939"/>
      <c r="N1" s="1939"/>
      <c r="O1" s="1939"/>
      <c r="P1" s="1939"/>
      <c r="Q1" s="1939"/>
      <c r="R1" s="1939"/>
      <c r="S1" s="1939"/>
      <c r="T1" s="1939"/>
      <c r="U1" s="1939"/>
      <c r="V1" s="1939"/>
      <c r="W1" s="1939"/>
      <c r="X1" s="1939"/>
      <c r="Y1" s="1939"/>
      <c r="Z1" s="1939"/>
      <c r="AA1" s="1939"/>
      <c r="AB1" s="1939"/>
      <c r="AC1" s="1939"/>
      <c r="AD1" s="1939"/>
      <c r="AE1" s="1940"/>
      <c r="AF1" s="1958"/>
      <c r="AG1" s="142"/>
    </row>
    <row r="2" spans="1:34" ht="11.25" customHeight="1">
      <c r="A2" s="1257"/>
      <c r="B2" s="13"/>
      <c r="C2" s="13"/>
      <c r="D2" s="13"/>
      <c r="E2" s="439"/>
      <c r="F2" s="568"/>
      <c r="G2" s="1937"/>
      <c r="H2" s="1937"/>
      <c r="I2" s="1937"/>
      <c r="J2" s="1937"/>
      <c r="K2" s="1937"/>
      <c r="L2" s="1937"/>
      <c r="M2" s="1937"/>
      <c r="N2" s="1937"/>
      <c r="O2" s="1937"/>
      <c r="P2" s="1937"/>
      <c r="Q2" s="1938"/>
      <c r="R2" s="1937"/>
      <c r="S2" s="1937"/>
      <c r="T2" s="1937"/>
      <c r="U2" s="1937"/>
      <c r="V2" s="1937"/>
      <c r="W2" s="1937"/>
      <c r="X2" s="1937"/>
      <c r="Y2" s="1937"/>
      <c r="Z2" s="1937"/>
      <c r="AA2" s="1937"/>
      <c r="AB2" s="1937"/>
      <c r="AC2" s="1937"/>
      <c r="AD2" s="13"/>
      <c r="AE2" s="1845"/>
      <c r="AF2" s="13"/>
      <c r="AG2" s="13"/>
      <c r="AH2" s="13"/>
    </row>
    <row r="3" spans="1:34" s="365" customFormat="1" ht="11.25" customHeight="1">
      <c r="A3" s="1255"/>
      <c r="B3" s="81"/>
      <c r="C3" s="3"/>
      <c r="D3" s="3"/>
      <c r="E3" s="46"/>
      <c r="F3" s="367" t="s">
        <v>100</v>
      </c>
      <c r="G3" s="367"/>
      <c r="H3" s="367"/>
      <c r="I3" s="367"/>
      <c r="J3" s="367"/>
      <c r="K3" s="367"/>
      <c r="L3" s="367"/>
      <c r="M3" s="367"/>
      <c r="N3" s="367"/>
      <c r="O3" s="367"/>
      <c r="P3" s="367"/>
      <c r="Q3" s="367"/>
      <c r="R3" s="367"/>
      <c r="S3" s="367"/>
      <c r="T3" s="367"/>
      <c r="U3" s="367"/>
      <c r="V3" s="367"/>
      <c r="W3" s="367"/>
      <c r="X3" s="367"/>
      <c r="Y3" s="367"/>
      <c r="Z3" s="367"/>
      <c r="AA3" s="46"/>
      <c r="AB3" s="46"/>
      <c r="AC3" s="387"/>
      <c r="AD3" s="387"/>
      <c r="AE3" s="1941"/>
      <c r="AF3" s="391"/>
      <c r="AG3" s="391"/>
      <c r="AH3" s="391"/>
    </row>
    <row r="4" spans="1:34" s="365" customFormat="1" ht="11.25" customHeight="1">
      <c r="A4" s="1255"/>
      <c r="B4" s="81"/>
      <c r="C4" s="3"/>
      <c r="D4" s="3"/>
      <c r="E4" s="42"/>
      <c r="F4" s="42"/>
      <c r="G4" s="42"/>
      <c r="H4" s="42"/>
      <c r="I4" s="42"/>
      <c r="J4" s="42"/>
      <c r="K4" s="42"/>
      <c r="L4" s="42"/>
      <c r="M4" s="42"/>
      <c r="N4" s="42"/>
      <c r="O4" s="42"/>
      <c r="P4" s="42"/>
      <c r="Q4" s="42"/>
      <c r="R4" s="42"/>
      <c r="S4" s="42"/>
      <c r="T4" s="42"/>
      <c r="U4" s="42"/>
      <c r="V4" s="42"/>
      <c r="W4" s="42"/>
      <c r="X4" s="42"/>
      <c r="Y4" s="42"/>
      <c r="Z4" s="42"/>
      <c r="AA4" s="46"/>
      <c r="AB4" s="46"/>
      <c r="AC4" s="387"/>
      <c r="AD4" s="387"/>
      <c r="AE4" s="1941"/>
      <c r="AF4" s="391"/>
      <c r="AG4" s="391"/>
      <c r="AH4" s="391"/>
    </row>
    <row r="5" spans="1:34" ht="11.25" customHeight="1">
      <c r="A5" s="1257"/>
      <c r="B5" s="13"/>
      <c r="C5" s="13"/>
      <c r="D5" s="13"/>
      <c r="E5" s="13"/>
      <c r="F5" s="13"/>
      <c r="G5" s="13"/>
      <c r="H5" s="13"/>
      <c r="I5" s="13"/>
      <c r="J5" s="13"/>
      <c r="K5" s="13"/>
      <c r="L5" s="13"/>
      <c r="M5" s="13"/>
      <c r="N5" s="13"/>
      <c r="O5" s="13"/>
      <c r="P5" s="13"/>
      <c r="Q5" s="13"/>
      <c r="R5" s="13"/>
      <c r="S5" s="21"/>
      <c r="T5" s="21"/>
      <c r="U5" s="21"/>
      <c r="V5" s="13"/>
      <c r="W5" s="1814"/>
      <c r="X5" s="1814"/>
      <c r="Y5" s="1814"/>
      <c r="Z5" s="1814"/>
      <c r="AA5" s="1814"/>
      <c r="AB5" s="1814"/>
      <c r="AC5" s="1814"/>
      <c r="AD5" s="1802"/>
      <c r="AE5" s="1614"/>
      <c r="AF5" s="1555"/>
      <c r="AG5" s="1555"/>
      <c r="AH5" s="13"/>
    </row>
    <row r="6" spans="1:34" ht="11.25" customHeight="1">
      <c r="A6" s="1257"/>
      <c r="B6" s="13"/>
      <c r="C6" s="13"/>
      <c r="D6" s="13"/>
      <c r="E6" s="13"/>
      <c r="F6" s="13"/>
      <c r="G6" s="13"/>
      <c r="H6" s="13"/>
      <c r="I6" s="13"/>
      <c r="J6" s="13"/>
      <c r="K6" s="13"/>
      <c r="L6" s="13"/>
      <c r="M6" s="13"/>
      <c r="N6" s="13"/>
      <c r="O6" s="13"/>
      <c r="P6" s="13"/>
      <c r="Q6" s="13"/>
      <c r="R6" s="13"/>
      <c r="S6" s="21"/>
      <c r="T6" s="21"/>
      <c r="U6" s="21"/>
      <c r="V6" s="13"/>
      <c r="W6" s="1814"/>
      <c r="X6" s="1814"/>
      <c r="Y6" s="1814"/>
      <c r="Z6" s="1814"/>
      <c r="AA6" s="1814"/>
      <c r="AB6" s="1814"/>
      <c r="AC6" s="1814"/>
      <c r="AD6" s="1802"/>
      <c r="AE6" s="1614"/>
      <c r="AF6" s="1802"/>
      <c r="AG6" s="1802"/>
      <c r="AH6" s="13"/>
    </row>
    <row r="7" spans="1:34" ht="11.25" customHeight="1">
      <c r="A7" s="1259">
        <v>2.1</v>
      </c>
      <c r="B7" s="1808"/>
      <c r="C7" s="664" t="s">
        <v>1599</v>
      </c>
      <c r="D7" s="12"/>
      <c r="E7" s="13"/>
      <c r="F7" s="13"/>
      <c r="G7" s="13"/>
      <c r="H7" s="13"/>
      <c r="I7" s="13"/>
      <c r="J7" s="13"/>
      <c r="K7" s="13"/>
      <c r="L7" s="13"/>
      <c r="M7" s="13"/>
      <c r="N7" s="13"/>
      <c r="O7" s="13"/>
      <c r="P7" s="13"/>
      <c r="Q7" s="13"/>
      <c r="R7" s="13"/>
      <c r="S7" s="21"/>
      <c r="T7" s="13"/>
      <c r="U7" s="3987"/>
      <c r="V7" s="3987"/>
      <c r="W7" s="3987"/>
      <c r="X7" s="3987"/>
      <c r="Y7" s="3987"/>
      <c r="Z7" s="3987"/>
      <c r="AA7" s="3987"/>
      <c r="AB7" s="3987"/>
      <c r="AC7" s="3987"/>
      <c r="AD7" s="3987"/>
      <c r="AE7" s="1845"/>
      <c r="AF7" s="13"/>
      <c r="AG7" s="13"/>
      <c r="AH7" s="13"/>
    </row>
    <row r="8" spans="1:34" ht="11.25" customHeight="1">
      <c r="A8" s="1251"/>
      <c r="B8" s="1808"/>
      <c r="C8" s="18" t="s">
        <v>1600</v>
      </c>
      <c r="D8" s="41"/>
      <c r="E8" s="13"/>
      <c r="F8" s="1013"/>
      <c r="G8" s="1013"/>
      <c r="H8" s="1013"/>
      <c r="I8" s="1013"/>
      <c r="J8" s="13"/>
      <c r="K8" s="13"/>
      <c r="L8" s="13"/>
      <c r="M8" s="13"/>
      <c r="N8" s="13"/>
      <c r="O8" s="13"/>
      <c r="P8" s="13"/>
      <c r="Q8" s="13"/>
      <c r="R8" s="13"/>
      <c r="S8" s="13"/>
      <c r="T8" s="12"/>
      <c r="U8" s="39"/>
      <c r="V8" s="1802"/>
      <c r="W8" s="1802"/>
      <c r="X8" s="1802"/>
      <c r="Y8" s="1802"/>
      <c r="Z8" s="12"/>
      <c r="AA8" s="1802"/>
      <c r="AB8" s="1802"/>
      <c r="AC8" s="1802"/>
      <c r="AD8" s="1805"/>
      <c r="AE8" s="1942"/>
      <c r="AF8" s="1560"/>
      <c r="AG8" s="1560"/>
      <c r="AH8" s="13"/>
    </row>
    <row r="9" spans="1:34" ht="11.25" customHeight="1">
      <c r="A9" s="1251"/>
      <c r="B9" s="1808"/>
      <c r="C9" s="18"/>
      <c r="D9" s="41"/>
      <c r="E9" s="13"/>
      <c r="F9" s="1013"/>
      <c r="G9" s="1013"/>
      <c r="H9" s="1013"/>
      <c r="I9" s="1013"/>
      <c r="J9" s="13"/>
      <c r="K9" s="13"/>
      <c r="L9" s="13"/>
      <c r="M9" s="13"/>
      <c r="N9" s="13"/>
      <c r="O9" s="13"/>
      <c r="P9" s="13"/>
      <c r="Q9" s="13"/>
      <c r="R9" s="13"/>
      <c r="S9" s="13"/>
      <c r="T9" s="12"/>
      <c r="U9" s="39"/>
      <c r="V9" s="1802"/>
      <c r="W9" s="1802"/>
      <c r="X9" s="1802"/>
      <c r="Y9" s="1802"/>
      <c r="Z9" s="12"/>
      <c r="AA9" s="1802"/>
      <c r="AB9" s="1802"/>
      <c r="AC9" s="4149" t="s">
        <v>101</v>
      </c>
      <c r="AD9" s="4150"/>
      <c r="AE9" s="1942"/>
      <c r="AF9" s="1560"/>
      <c r="AG9" s="1560"/>
      <c r="AH9" s="13"/>
    </row>
    <row r="10" spans="1:34" ht="11.25" customHeight="1">
      <c r="A10" s="1257"/>
      <c r="B10" s="13"/>
      <c r="C10" s="381" t="s">
        <v>86</v>
      </c>
      <c r="D10" s="16" t="s">
        <v>1604</v>
      </c>
      <c r="E10" s="9"/>
      <c r="F10" s="9"/>
      <c r="G10" s="9"/>
      <c r="H10" s="9"/>
      <c r="I10" s="9"/>
      <c r="J10" s="9"/>
      <c r="K10" s="9"/>
      <c r="L10" s="9"/>
      <c r="M10" s="9"/>
      <c r="N10" s="9"/>
      <c r="O10" s="9"/>
      <c r="P10" s="1013"/>
      <c r="Q10" s="1013"/>
      <c r="R10" s="1013"/>
      <c r="S10" s="1808"/>
      <c r="T10" s="668"/>
      <c r="U10" s="2"/>
      <c r="V10" s="2"/>
      <c r="W10" s="2"/>
      <c r="X10" s="2"/>
      <c r="Y10" s="2"/>
      <c r="Z10" s="2"/>
      <c r="AA10" s="2"/>
      <c r="AB10" s="2"/>
      <c r="AC10" s="4148">
        <v>1</v>
      </c>
      <c r="AD10" s="4151"/>
      <c r="AE10" s="1943"/>
      <c r="AF10" s="392"/>
      <c r="AG10" s="392"/>
      <c r="AH10" s="13"/>
    </row>
    <row r="11" spans="1:34" ht="11.25" customHeight="1">
      <c r="A11" s="1257"/>
      <c r="B11" s="13"/>
      <c r="C11" s="9"/>
      <c r="D11" s="18" t="s">
        <v>1605</v>
      </c>
      <c r="E11" s="9"/>
      <c r="F11" s="664"/>
      <c r="G11" s="664"/>
      <c r="H11" s="664"/>
      <c r="I11" s="664"/>
      <c r="J11" s="9"/>
      <c r="K11" s="9"/>
      <c r="L11" s="9"/>
      <c r="M11" s="9"/>
      <c r="N11" s="9"/>
      <c r="O11" s="9"/>
      <c r="P11" s="13"/>
      <c r="Q11" s="13"/>
      <c r="R11" s="13"/>
      <c r="S11" s="13"/>
      <c r="T11" s="13"/>
      <c r="U11" s="13"/>
      <c r="V11" s="13"/>
      <c r="W11" s="13"/>
      <c r="X11" s="13"/>
      <c r="Y11" s="13"/>
      <c r="Z11" s="13"/>
      <c r="AA11" s="13"/>
      <c r="AB11" s="13"/>
      <c r="AC11" s="4148"/>
      <c r="AD11" s="4152"/>
      <c r="AE11" s="1944"/>
      <c r="AF11" s="393"/>
      <c r="AG11" s="393"/>
      <c r="AH11" s="13"/>
    </row>
    <row r="12" spans="1:34" ht="11.25" customHeight="1">
      <c r="A12" s="1257"/>
      <c r="B12" s="13"/>
      <c r="C12" s="9"/>
      <c r="D12" s="786"/>
      <c r="E12" s="9"/>
      <c r="F12" s="664"/>
      <c r="G12" s="664"/>
      <c r="H12" s="664"/>
      <c r="I12" s="664"/>
      <c r="J12" s="9"/>
      <c r="K12" s="9"/>
      <c r="L12" s="9"/>
      <c r="M12" s="9"/>
      <c r="N12" s="9"/>
      <c r="O12" s="9"/>
      <c r="P12" s="1013"/>
      <c r="Q12" s="1013"/>
      <c r="R12" s="1013"/>
      <c r="S12" s="1808"/>
      <c r="T12" s="668"/>
      <c r="U12" s="2"/>
      <c r="V12" s="2"/>
      <c r="W12" s="2"/>
      <c r="X12" s="2"/>
      <c r="Y12" s="2"/>
      <c r="Z12" s="2"/>
      <c r="AA12" s="2"/>
      <c r="AB12" s="2"/>
      <c r="AC12" s="22"/>
      <c r="AD12" s="2"/>
      <c r="AE12" s="1943"/>
      <c r="AF12" s="392"/>
      <c r="AG12" s="392"/>
      <c r="AH12" s="664"/>
    </row>
    <row r="13" spans="1:34" ht="11.25" customHeight="1">
      <c r="A13" s="1257"/>
      <c r="B13" s="13"/>
      <c r="C13" s="381" t="s">
        <v>89</v>
      </c>
      <c r="D13" s="1655" t="s">
        <v>1601</v>
      </c>
      <c r="E13" s="664"/>
      <c r="F13" s="9"/>
      <c r="G13" s="9"/>
      <c r="H13" s="9"/>
      <c r="I13" s="9"/>
      <c r="J13" s="664"/>
      <c r="K13" s="664"/>
      <c r="L13" s="664"/>
      <c r="M13" s="664"/>
      <c r="N13" s="664"/>
      <c r="O13" s="664"/>
      <c r="P13" s="1013"/>
      <c r="Q13" s="1013"/>
      <c r="R13" s="1013"/>
      <c r="S13" s="1808"/>
      <c r="T13" s="1808"/>
      <c r="U13" s="2"/>
      <c r="V13" s="2"/>
      <c r="W13" s="2"/>
      <c r="X13" s="2"/>
      <c r="Y13" s="2"/>
      <c r="Z13" s="2"/>
      <c r="AA13" s="2"/>
      <c r="AB13" s="2"/>
      <c r="AC13" s="4148">
        <v>2</v>
      </c>
      <c r="AD13" s="4151"/>
      <c r="AE13" s="1943"/>
      <c r="AF13" s="392"/>
      <c r="AG13" s="392"/>
      <c r="AH13" s="664"/>
    </row>
    <row r="14" spans="1:34" ht="11.25" customHeight="1">
      <c r="A14" s="1257"/>
      <c r="B14" s="13"/>
      <c r="C14" s="381"/>
      <c r="D14" s="1656" t="s">
        <v>1602</v>
      </c>
      <c r="E14" s="664"/>
      <c r="F14" s="9"/>
      <c r="G14" s="9"/>
      <c r="H14" s="9"/>
      <c r="I14" s="9"/>
      <c r="J14" s="664"/>
      <c r="K14" s="664"/>
      <c r="L14" s="664"/>
      <c r="M14" s="664"/>
      <c r="N14" s="664"/>
      <c r="O14" s="664"/>
      <c r="P14" s="1013"/>
      <c r="Q14" s="1013"/>
      <c r="R14" s="1013"/>
      <c r="S14" s="1808"/>
      <c r="T14" s="1808"/>
      <c r="U14" s="2"/>
      <c r="V14" s="2"/>
      <c r="W14" s="2"/>
      <c r="X14" s="2"/>
      <c r="Y14" s="2"/>
      <c r="Z14" s="2"/>
      <c r="AA14" s="2"/>
      <c r="AB14" s="2"/>
      <c r="AC14" s="4148"/>
      <c r="AD14" s="4152"/>
      <c r="AE14" s="1943"/>
      <c r="AF14" s="394"/>
      <c r="AG14" s="394"/>
      <c r="AH14" s="664"/>
    </row>
    <row r="15" spans="1:34" ht="11.25" customHeight="1">
      <c r="A15" s="1257"/>
      <c r="B15" s="13"/>
      <c r="C15" s="9"/>
      <c r="D15" s="9"/>
      <c r="E15" s="9"/>
      <c r="F15" s="9"/>
      <c r="G15" s="9"/>
      <c r="H15" s="9"/>
      <c r="I15" s="9"/>
      <c r="J15" s="9"/>
      <c r="K15" s="9"/>
      <c r="L15" s="9"/>
      <c r="M15" s="9"/>
      <c r="N15" s="9"/>
      <c r="O15" s="9"/>
      <c r="P15" s="1013"/>
      <c r="Q15" s="1013"/>
      <c r="R15" s="1013"/>
      <c r="S15" s="1808"/>
      <c r="T15" s="1808"/>
      <c r="U15" s="2"/>
      <c r="V15" s="2"/>
      <c r="W15" s="2"/>
      <c r="X15" s="2"/>
      <c r="Y15" s="2"/>
      <c r="Z15" s="2"/>
      <c r="AA15" s="2"/>
      <c r="AB15" s="2"/>
      <c r="AC15" s="22"/>
      <c r="AD15" s="2"/>
      <c r="AE15" s="1943"/>
      <c r="AF15" s="394"/>
      <c r="AG15" s="394"/>
      <c r="AH15" s="664"/>
    </row>
    <row r="16" spans="1:34" ht="11.25" customHeight="1">
      <c r="A16" s="1257"/>
      <c r="B16" s="13"/>
      <c r="C16" s="381" t="s">
        <v>102</v>
      </c>
      <c r="D16" s="1655" t="s">
        <v>1606</v>
      </c>
      <c r="E16" s="9"/>
      <c r="F16" s="9"/>
      <c r="G16" s="9"/>
      <c r="H16" s="9"/>
      <c r="I16" s="9"/>
      <c r="J16" s="9"/>
      <c r="K16" s="9"/>
      <c r="L16" s="9"/>
      <c r="M16" s="9"/>
      <c r="N16" s="9"/>
      <c r="O16" s="9"/>
      <c r="P16" s="1013"/>
      <c r="Q16" s="1013"/>
      <c r="R16" s="1013"/>
      <c r="S16" s="1808"/>
      <c r="T16" s="1808"/>
      <c r="U16" s="2"/>
      <c r="V16" s="2"/>
      <c r="W16" s="2"/>
      <c r="X16" s="2"/>
      <c r="Y16" s="2"/>
      <c r="Z16" s="2"/>
      <c r="AA16" s="2"/>
      <c r="AB16" s="2"/>
      <c r="AC16" s="4148">
        <v>9</v>
      </c>
      <c r="AD16" s="4151"/>
      <c r="AE16" s="1943"/>
      <c r="AF16" s="394"/>
      <c r="AG16" s="394"/>
      <c r="AH16" s="664"/>
    </row>
    <row r="17" spans="1:36" ht="11.25" customHeight="1">
      <c r="A17" s="1257"/>
      <c r="B17" s="13"/>
      <c r="C17" s="381"/>
      <c r="D17" s="1656" t="s">
        <v>1607</v>
      </c>
      <c r="E17" s="9"/>
      <c r="F17" s="9"/>
      <c r="G17" s="9"/>
      <c r="H17" s="9"/>
      <c r="I17" s="9"/>
      <c r="J17" s="9"/>
      <c r="K17" s="9"/>
      <c r="L17" s="9"/>
      <c r="M17" s="9"/>
      <c r="N17" s="9"/>
      <c r="O17" s="9"/>
      <c r="P17" s="1013"/>
      <c r="Q17" s="1013"/>
      <c r="R17" s="1013"/>
      <c r="S17" s="1808"/>
      <c r="T17" s="1808"/>
      <c r="U17" s="2"/>
      <c r="V17" s="2"/>
      <c r="W17" s="2"/>
      <c r="X17" s="2"/>
      <c r="Y17" s="2"/>
      <c r="Z17" s="2"/>
      <c r="AA17" s="2"/>
      <c r="AB17" s="2"/>
      <c r="AC17" s="4148"/>
      <c r="AD17" s="4152"/>
      <c r="AE17" s="1943"/>
      <c r="AF17" s="394"/>
      <c r="AG17" s="394"/>
      <c r="AH17" s="664"/>
    </row>
    <row r="18" spans="1:36" ht="11.25" customHeight="1">
      <c r="A18" s="1257"/>
      <c r="B18" s="13"/>
      <c r="C18" s="9"/>
      <c r="D18" s="9"/>
      <c r="E18" s="9"/>
      <c r="F18" s="9"/>
      <c r="G18" s="9"/>
      <c r="H18" s="9"/>
      <c r="I18" s="9"/>
      <c r="J18" s="9"/>
      <c r="K18" s="9"/>
      <c r="L18" s="9"/>
      <c r="M18" s="9"/>
      <c r="N18" s="9"/>
      <c r="O18" s="9"/>
      <c r="P18" s="1013"/>
      <c r="Q18" s="1013"/>
      <c r="R18" s="1013"/>
      <c r="S18" s="1808"/>
      <c r="T18" s="983"/>
      <c r="U18" s="983"/>
      <c r="V18" s="983"/>
      <c r="W18" s="983"/>
      <c r="X18" s="983"/>
      <c r="Y18" s="983"/>
      <c r="Z18" s="983"/>
      <c r="AA18" s="983"/>
      <c r="AB18" s="983"/>
      <c r="AC18" s="22"/>
      <c r="AD18" s="983"/>
      <c r="AE18" s="1943"/>
      <c r="AF18" s="392"/>
      <c r="AG18" s="392"/>
      <c r="AH18" s="13"/>
    </row>
    <row r="19" spans="1:36" ht="11.25" customHeight="1">
      <c r="A19" s="1257"/>
      <c r="B19" s="13"/>
      <c r="C19" s="381" t="s">
        <v>103</v>
      </c>
      <c r="D19" s="16" t="s">
        <v>1608</v>
      </c>
      <c r="E19" s="9"/>
      <c r="F19" s="9"/>
      <c r="G19" s="9"/>
      <c r="H19" s="9"/>
      <c r="I19" s="9"/>
      <c r="J19" s="9"/>
      <c r="K19" s="9"/>
      <c r="L19" s="9"/>
      <c r="M19" s="9"/>
      <c r="N19" s="9"/>
      <c r="O19" s="9"/>
      <c r="P19" s="1013"/>
      <c r="Q19" s="1013"/>
      <c r="R19" s="1013"/>
      <c r="S19" s="1808"/>
      <c r="T19" s="983"/>
      <c r="U19" s="983"/>
      <c r="V19" s="983"/>
      <c r="W19" s="983"/>
      <c r="X19" s="983"/>
      <c r="Y19" s="983"/>
      <c r="Z19" s="983"/>
      <c r="AA19" s="983"/>
      <c r="AB19" s="983"/>
      <c r="AC19" s="4148">
        <v>3</v>
      </c>
      <c r="AD19" s="4151"/>
      <c r="AE19" s="1943"/>
      <c r="AF19" s="392"/>
      <c r="AG19" s="392"/>
      <c r="AH19" s="13"/>
    </row>
    <row r="20" spans="1:36" ht="11.25" customHeight="1">
      <c r="A20" s="1259"/>
      <c r="B20" s="1802"/>
      <c r="C20" s="381"/>
      <c r="D20" s="18" t="s">
        <v>1609</v>
      </c>
      <c r="E20" s="9"/>
      <c r="F20" s="9"/>
      <c r="G20" s="9"/>
      <c r="H20" s="9"/>
      <c r="I20" s="9"/>
      <c r="J20" s="9"/>
      <c r="K20" s="9"/>
      <c r="L20" s="9"/>
      <c r="M20" s="9"/>
      <c r="N20" s="9"/>
      <c r="O20" s="9"/>
      <c r="P20" s="13"/>
      <c r="Q20" s="13"/>
      <c r="R20" s="13"/>
      <c r="S20" s="13"/>
      <c r="T20" s="13"/>
      <c r="U20" s="13"/>
      <c r="V20" s="13"/>
      <c r="W20" s="13"/>
      <c r="X20" s="13"/>
      <c r="Y20" s="13"/>
      <c r="Z20" s="13"/>
      <c r="AA20" s="12"/>
      <c r="AB20" s="12"/>
      <c r="AC20" s="4148"/>
      <c r="AD20" s="4152"/>
      <c r="AE20" s="1845"/>
      <c r="AF20" s="13"/>
      <c r="AG20" s="13"/>
      <c r="AH20" s="13"/>
    </row>
    <row r="21" spans="1:36" ht="11.25" customHeight="1">
      <c r="A21" s="1266"/>
      <c r="B21" s="12"/>
      <c r="C21" s="9"/>
      <c r="D21" s="9"/>
      <c r="E21" s="9"/>
      <c r="F21" s="9"/>
      <c r="G21" s="9"/>
      <c r="H21" s="9"/>
      <c r="I21" s="9"/>
      <c r="J21" s="9"/>
      <c r="K21" s="9"/>
      <c r="L21" s="9"/>
      <c r="M21" s="9"/>
      <c r="N21" s="9"/>
      <c r="O21" s="9"/>
      <c r="P21" s="13"/>
      <c r="Q21" s="13"/>
      <c r="R21" s="13"/>
      <c r="S21" s="13"/>
      <c r="T21" s="13"/>
      <c r="U21" s="13"/>
      <c r="V21" s="13"/>
      <c r="W21" s="13"/>
      <c r="X21" s="13"/>
      <c r="Y21" s="13"/>
      <c r="Z21" s="13"/>
      <c r="AA21" s="41"/>
      <c r="AB21" s="12"/>
      <c r="AC21" s="22"/>
      <c r="AD21" s="13"/>
      <c r="AE21" s="1845"/>
      <c r="AF21" s="13"/>
      <c r="AG21" s="13"/>
      <c r="AH21" s="13"/>
      <c r="AJ21" s="194"/>
    </row>
    <row r="22" spans="1:36" ht="11.25" customHeight="1">
      <c r="A22" s="1267"/>
      <c r="B22" s="41"/>
      <c r="C22" s="381" t="s">
        <v>104</v>
      </c>
      <c r="D22" s="16" t="s">
        <v>1839</v>
      </c>
      <c r="E22" s="9"/>
      <c r="F22" s="9"/>
      <c r="G22" s="9"/>
      <c r="H22" s="9"/>
      <c r="I22" s="9"/>
      <c r="J22" s="9"/>
      <c r="K22" s="9"/>
      <c r="L22" s="9"/>
      <c r="M22" s="9"/>
      <c r="N22" s="9"/>
      <c r="O22" s="9"/>
      <c r="P22" s="13"/>
      <c r="Q22" s="13"/>
      <c r="R22" s="13"/>
      <c r="S22" s="13"/>
      <c r="T22" s="13"/>
      <c r="U22" s="13"/>
      <c r="V22" s="13"/>
      <c r="W22" s="13"/>
      <c r="X22" s="13"/>
      <c r="Y22" s="13"/>
      <c r="Z22" s="13"/>
      <c r="AA22" s="41"/>
      <c r="AB22" s="41"/>
      <c r="AC22" s="4148">
        <v>4</v>
      </c>
      <c r="AD22" s="4151"/>
      <c r="AE22" s="1845"/>
      <c r="AF22" s="13"/>
      <c r="AG22" s="13"/>
      <c r="AH22" s="13"/>
    </row>
    <row r="23" spans="1:36" ht="11.25" customHeight="1">
      <c r="A23" s="1267"/>
      <c r="B23" s="41"/>
      <c r="C23" s="381"/>
      <c r="D23" s="18" t="s">
        <v>1610</v>
      </c>
      <c r="E23" s="9"/>
      <c r="F23" s="9"/>
      <c r="G23" s="9"/>
      <c r="H23" s="9"/>
      <c r="I23" s="9"/>
      <c r="J23" s="9"/>
      <c r="K23" s="9"/>
      <c r="L23" s="9"/>
      <c r="M23" s="9"/>
      <c r="N23" s="9"/>
      <c r="O23" s="9"/>
      <c r="P23" s="13"/>
      <c r="Q23" s="13"/>
      <c r="R23" s="13"/>
      <c r="S23" s="13"/>
      <c r="T23" s="13"/>
      <c r="U23" s="13"/>
      <c r="V23" s="13"/>
      <c r="W23" s="13"/>
      <c r="X23" s="13"/>
      <c r="Y23" s="13"/>
      <c r="Z23" s="13"/>
      <c r="AA23" s="41"/>
      <c r="AB23" s="41"/>
      <c r="AC23" s="4148"/>
      <c r="AD23" s="4152"/>
      <c r="AE23" s="1845"/>
      <c r="AF23" s="13"/>
      <c r="AG23" s="13"/>
      <c r="AH23" s="13"/>
    </row>
    <row r="24" spans="1:36" ht="11.25" customHeight="1">
      <c r="A24" s="1267"/>
      <c r="B24" s="41"/>
      <c r="C24" s="9"/>
      <c r="D24" s="9"/>
      <c r="E24" s="9"/>
      <c r="F24" s="9"/>
      <c r="G24" s="9"/>
      <c r="H24" s="9"/>
      <c r="I24" s="9"/>
      <c r="J24" s="9"/>
      <c r="K24" s="9"/>
      <c r="L24" s="9"/>
      <c r="M24" s="9"/>
      <c r="N24" s="9"/>
      <c r="O24" s="9"/>
      <c r="P24" s="13"/>
      <c r="Q24" s="13"/>
      <c r="R24" s="13"/>
      <c r="S24" s="13"/>
      <c r="T24" s="13"/>
      <c r="U24" s="13"/>
      <c r="V24" s="13"/>
      <c r="W24" s="13"/>
      <c r="X24" s="13"/>
      <c r="Y24" s="13"/>
      <c r="Z24" s="13"/>
      <c r="AA24" s="13"/>
      <c r="AB24" s="13"/>
      <c r="AC24" s="22"/>
      <c r="AD24" s="13"/>
      <c r="AE24" s="1845"/>
      <c r="AF24" s="395"/>
      <c r="AG24" s="395"/>
      <c r="AH24" s="13"/>
    </row>
    <row r="25" spans="1:36" ht="11.25" customHeight="1">
      <c r="A25" s="1267"/>
      <c r="B25" s="41"/>
      <c r="C25" s="381" t="s">
        <v>105</v>
      </c>
      <c r="D25" s="16" t="s">
        <v>5006</v>
      </c>
      <c r="E25" s="9"/>
      <c r="F25" s="9"/>
      <c r="G25" s="9"/>
      <c r="H25" s="9"/>
      <c r="I25" s="9"/>
      <c r="J25" s="9"/>
      <c r="K25" s="9"/>
      <c r="L25" s="9"/>
      <c r="M25" s="9"/>
      <c r="N25" s="9"/>
      <c r="O25" s="9"/>
      <c r="P25" s="13"/>
      <c r="Q25" s="13"/>
      <c r="R25" s="13"/>
      <c r="S25" s="13"/>
      <c r="T25" s="13"/>
      <c r="U25" s="13"/>
      <c r="V25" s="13"/>
      <c r="W25" s="13"/>
      <c r="X25" s="13"/>
      <c r="Y25" s="13"/>
      <c r="Z25" s="13"/>
      <c r="AA25" s="13"/>
      <c r="AB25" s="13"/>
      <c r="AC25" s="4148">
        <v>5</v>
      </c>
      <c r="AD25" s="4151"/>
      <c r="AE25" s="1845"/>
      <c r="AF25" s="395"/>
      <c r="AG25" s="395"/>
      <c r="AH25" s="13"/>
    </row>
    <row r="26" spans="1:36" ht="11.25" customHeight="1">
      <c r="A26" s="1267"/>
      <c r="B26" s="41"/>
      <c r="C26" s="381"/>
      <c r="D26" s="18" t="s">
        <v>5007</v>
      </c>
      <c r="E26" s="9"/>
      <c r="F26" s="9"/>
      <c r="G26" s="9"/>
      <c r="H26" s="9"/>
      <c r="I26" s="9"/>
      <c r="J26" s="9"/>
      <c r="K26" s="9"/>
      <c r="L26" s="9"/>
      <c r="M26" s="9"/>
      <c r="N26" s="9"/>
      <c r="O26" s="9"/>
      <c r="P26" s="13"/>
      <c r="Q26" s="13"/>
      <c r="R26" s="13"/>
      <c r="S26" s="13"/>
      <c r="T26" s="13"/>
      <c r="U26" s="13"/>
      <c r="V26" s="13"/>
      <c r="W26" s="13"/>
      <c r="X26" s="13"/>
      <c r="Y26" s="13"/>
      <c r="Z26" s="13"/>
      <c r="AA26" s="13"/>
      <c r="AB26" s="13"/>
      <c r="AC26" s="4148"/>
      <c r="AD26" s="4152"/>
      <c r="AE26" s="1845"/>
      <c r="AF26" s="395"/>
      <c r="AG26" s="395"/>
      <c r="AH26" s="13"/>
    </row>
    <row r="27" spans="1:36" ht="11.25" customHeight="1">
      <c r="A27" s="1267"/>
      <c r="B27" s="41"/>
      <c r="C27" s="17"/>
      <c r="D27" s="17"/>
      <c r="E27" s="9"/>
      <c r="F27" s="9"/>
      <c r="G27" s="9"/>
      <c r="H27" s="9"/>
      <c r="I27" s="9"/>
      <c r="J27" s="9"/>
      <c r="K27" s="9"/>
      <c r="L27" s="9"/>
      <c r="M27" s="9"/>
      <c r="N27" s="9"/>
      <c r="O27" s="9"/>
      <c r="P27" s="13"/>
      <c r="Q27" s="13"/>
      <c r="R27" s="13"/>
      <c r="S27" s="13"/>
      <c r="T27" s="13"/>
      <c r="U27" s="13"/>
      <c r="V27" s="13"/>
      <c r="W27" s="13"/>
      <c r="X27" s="13"/>
      <c r="Y27" s="13"/>
      <c r="Z27" s="13"/>
      <c r="AA27" s="13"/>
      <c r="AB27" s="13"/>
      <c r="AC27" s="1013"/>
      <c r="AD27" s="13"/>
      <c r="AE27" s="1845"/>
      <c r="AF27" s="395"/>
      <c r="AG27" s="395"/>
      <c r="AH27" s="13"/>
    </row>
    <row r="28" spans="1:36" ht="11.25" customHeight="1">
      <c r="A28" s="1267"/>
      <c r="B28" s="41"/>
      <c r="C28" s="381" t="s">
        <v>106</v>
      </c>
      <c r="D28" s="664" t="s">
        <v>1612</v>
      </c>
      <c r="E28" s="9"/>
      <c r="F28" s="13"/>
      <c r="G28" s="1822"/>
      <c r="H28" s="1822"/>
      <c r="I28" s="1822"/>
      <c r="J28" s="9"/>
      <c r="K28" s="9"/>
      <c r="L28" s="9"/>
      <c r="M28" s="9"/>
      <c r="N28" s="9"/>
      <c r="O28" s="9"/>
      <c r="P28" s="13"/>
      <c r="Q28" s="13"/>
      <c r="R28" s="13"/>
      <c r="S28" s="13"/>
      <c r="T28" s="13"/>
      <c r="U28" s="13"/>
      <c r="V28" s="13"/>
      <c r="W28" s="13"/>
      <c r="X28" s="13"/>
      <c r="Y28" s="13"/>
      <c r="Z28" s="13"/>
      <c r="AA28" s="13"/>
      <c r="AB28" s="13"/>
      <c r="AC28" s="4148">
        <v>6</v>
      </c>
      <c r="AD28" s="4151"/>
      <c r="AE28" s="1845"/>
      <c r="AF28" s="395"/>
      <c r="AG28" s="395"/>
      <c r="AH28" s="13"/>
    </row>
    <row r="29" spans="1:36" ht="11.25" customHeight="1">
      <c r="A29" s="1267"/>
      <c r="B29" s="41"/>
      <c r="C29" s="381"/>
      <c r="D29" s="17" t="s">
        <v>1613</v>
      </c>
      <c r="E29" s="9"/>
      <c r="F29" s="13"/>
      <c r="G29" s="1822"/>
      <c r="H29" s="1822"/>
      <c r="I29" s="1822"/>
      <c r="J29" s="9"/>
      <c r="K29" s="9"/>
      <c r="L29" s="9"/>
      <c r="M29" s="9"/>
      <c r="N29" s="9"/>
      <c r="O29" s="9"/>
      <c r="P29" s="13"/>
      <c r="Q29" s="13"/>
      <c r="R29" s="13"/>
      <c r="S29" s="13"/>
      <c r="T29" s="13"/>
      <c r="U29" s="13"/>
      <c r="V29" s="13"/>
      <c r="W29" s="13"/>
      <c r="X29" s="13"/>
      <c r="Y29" s="13"/>
      <c r="Z29" s="13"/>
      <c r="AA29" s="13"/>
      <c r="AB29" s="13"/>
      <c r="AC29" s="4148"/>
      <c r="AD29" s="4152"/>
      <c r="AE29" s="1845"/>
      <c r="AF29" s="395"/>
      <c r="AG29" s="395"/>
      <c r="AH29" s="13"/>
    </row>
    <row r="30" spans="1:36" ht="11.25" customHeight="1">
      <c r="A30" s="1267"/>
      <c r="B30" s="41"/>
      <c r="C30" s="381"/>
      <c r="D30" s="664"/>
      <c r="E30" s="9"/>
      <c r="F30" s="13"/>
      <c r="G30" s="1822"/>
      <c r="H30" s="1822"/>
      <c r="I30" s="1822"/>
      <c r="J30" s="9"/>
      <c r="K30" s="9"/>
      <c r="L30" s="9"/>
      <c r="M30" s="9"/>
      <c r="N30" s="9"/>
      <c r="O30" s="9"/>
      <c r="P30" s="13"/>
      <c r="Q30" s="13"/>
      <c r="R30" s="13"/>
      <c r="S30" s="13"/>
      <c r="T30" s="13"/>
      <c r="U30" s="13"/>
      <c r="V30" s="13"/>
      <c r="W30" s="13"/>
      <c r="X30" s="13"/>
      <c r="Y30" s="13"/>
      <c r="Z30" s="13"/>
      <c r="AA30" s="13"/>
      <c r="AB30" s="13"/>
      <c r="AC30" s="1013"/>
      <c r="AD30" s="13"/>
      <c r="AE30" s="1845"/>
      <c r="AF30" s="395"/>
      <c r="AG30" s="395"/>
      <c r="AH30" s="13"/>
    </row>
    <row r="31" spans="1:36" ht="11.25" customHeight="1">
      <c r="A31" s="1267"/>
      <c r="B31" s="41"/>
      <c r="C31" s="381" t="s">
        <v>107</v>
      </c>
      <c r="D31" s="664" t="s">
        <v>1614</v>
      </c>
      <c r="E31" s="9"/>
      <c r="F31" s="13"/>
      <c r="G31" s="1822"/>
      <c r="H31" s="1822"/>
      <c r="I31" s="1822"/>
      <c r="J31" s="9"/>
      <c r="K31" s="9"/>
      <c r="L31" s="9"/>
      <c r="M31" s="9"/>
      <c r="N31" s="9"/>
      <c r="O31" s="9"/>
      <c r="P31" s="13"/>
      <c r="Q31" s="13"/>
      <c r="R31" s="13"/>
      <c r="S31" s="13"/>
      <c r="T31" s="13"/>
      <c r="U31" s="13"/>
      <c r="V31" s="13"/>
      <c r="W31" s="13"/>
      <c r="X31" s="13"/>
      <c r="Y31" s="13"/>
      <c r="Z31" s="13"/>
      <c r="AA31" s="13"/>
      <c r="AB31" s="13"/>
      <c r="AC31" s="4148">
        <v>7</v>
      </c>
      <c r="AD31" s="4151"/>
      <c r="AE31" s="1845"/>
      <c r="AF31" s="395"/>
      <c r="AG31" s="395"/>
      <c r="AH31" s="13"/>
    </row>
    <row r="32" spans="1:36" ht="11.25" customHeight="1">
      <c r="A32" s="1267"/>
      <c r="B32" s="41"/>
      <c r="C32" s="381"/>
      <c r="D32" s="19" t="s">
        <v>1615</v>
      </c>
      <c r="E32" s="9"/>
      <c r="F32" s="13"/>
      <c r="G32" s="1822"/>
      <c r="H32" s="1822"/>
      <c r="I32" s="1822"/>
      <c r="J32" s="9"/>
      <c r="K32" s="9"/>
      <c r="L32" s="9"/>
      <c r="M32" s="9"/>
      <c r="N32" s="9"/>
      <c r="O32" s="9"/>
      <c r="P32" s="13"/>
      <c r="Q32" s="13"/>
      <c r="R32" s="13"/>
      <c r="S32" s="13"/>
      <c r="T32" s="13"/>
      <c r="U32" s="13"/>
      <c r="V32" s="13"/>
      <c r="W32" s="13"/>
      <c r="X32" s="13"/>
      <c r="Y32" s="13"/>
      <c r="Z32" s="13"/>
      <c r="AA32" s="13"/>
      <c r="AB32" s="13"/>
      <c r="AC32" s="4148"/>
      <c r="AD32" s="4152"/>
      <c r="AE32" s="1845"/>
      <c r="AF32" s="395"/>
      <c r="AG32" s="395"/>
      <c r="AH32" s="13"/>
    </row>
    <row r="33" spans="1:36" ht="11.25" customHeight="1">
      <c r="A33" s="1267"/>
      <c r="B33" s="41"/>
      <c r="C33" s="381"/>
      <c r="D33" s="19"/>
      <c r="E33" s="9"/>
      <c r="F33" s="13"/>
      <c r="G33" s="1822"/>
      <c r="H33" s="1822"/>
      <c r="I33" s="1822"/>
      <c r="J33" s="9"/>
      <c r="K33" s="9"/>
      <c r="L33" s="9"/>
      <c r="M33" s="9"/>
      <c r="N33" s="9"/>
      <c r="O33" s="9"/>
      <c r="P33" s="13"/>
      <c r="Q33" s="13"/>
      <c r="R33" s="13"/>
      <c r="S33" s="13"/>
      <c r="T33" s="13"/>
      <c r="U33" s="13"/>
      <c r="V33" s="13"/>
      <c r="W33" s="13"/>
      <c r="X33" s="13"/>
      <c r="Y33" s="13"/>
      <c r="Z33" s="13"/>
      <c r="AA33" s="13"/>
      <c r="AB33" s="13"/>
      <c r="AC33" s="1808"/>
      <c r="AD33" s="1959"/>
      <c r="AE33" s="1845"/>
      <c r="AF33" s="395"/>
      <c r="AG33" s="395"/>
      <c r="AH33" s="13"/>
    </row>
    <row r="34" spans="1:36" ht="11.25" customHeight="1">
      <c r="A34" s="1267"/>
      <c r="B34" s="41"/>
      <c r="C34" s="1960" t="s">
        <v>4879</v>
      </c>
      <c r="D34" s="1961"/>
      <c r="E34" s="1962"/>
      <c r="F34" s="1868"/>
      <c r="G34" s="1963"/>
      <c r="H34" s="1963"/>
      <c r="I34" s="1963"/>
      <c r="J34" s="1962"/>
      <c r="K34" s="1962"/>
      <c r="L34" s="1962"/>
      <c r="M34" s="1962"/>
      <c r="N34" s="1962"/>
      <c r="O34" s="1962"/>
      <c r="P34" s="1964"/>
      <c r="Q34" s="13"/>
      <c r="R34" s="13"/>
      <c r="S34" s="13"/>
      <c r="T34" s="13"/>
      <c r="U34" s="13"/>
      <c r="V34" s="13"/>
      <c r="W34" s="13"/>
      <c r="X34" s="13"/>
      <c r="Y34" s="13"/>
      <c r="Z34" s="13"/>
      <c r="AA34" s="13"/>
      <c r="AB34" s="13"/>
      <c r="AC34" s="1808"/>
      <c r="AD34" s="1959"/>
      <c r="AE34" s="1845"/>
      <c r="AF34" s="395"/>
      <c r="AG34" s="395"/>
      <c r="AH34" s="13"/>
    </row>
    <row r="35" spans="1:36" ht="11.25" customHeight="1">
      <c r="A35" s="1267"/>
      <c r="B35" s="41"/>
      <c r="C35" s="1965" t="s">
        <v>4880</v>
      </c>
      <c r="D35" s="1966"/>
      <c r="E35" s="1967"/>
      <c r="F35" s="1871"/>
      <c r="G35" s="1968"/>
      <c r="H35" s="1968"/>
      <c r="I35" s="1968"/>
      <c r="J35" s="1967"/>
      <c r="K35" s="1967"/>
      <c r="L35" s="1967"/>
      <c r="M35" s="1967"/>
      <c r="N35" s="1967"/>
      <c r="O35" s="1967"/>
      <c r="P35" s="1897"/>
      <c r="Q35" s="13"/>
      <c r="R35" s="13"/>
      <c r="S35" s="13"/>
      <c r="T35" s="13"/>
      <c r="U35" s="13"/>
      <c r="V35" s="13"/>
      <c r="W35" s="13"/>
      <c r="X35" s="13"/>
      <c r="Y35" s="13"/>
      <c r="Z35" s="13"/>
      <c r="AA35" s="13"/>
      <c r="AB35" s="13"/>
      <c r="AC35" s="1808"/>
      <c r="AD35" s="1959"/>
      <c r="AE35" s="1845"/>
      <c r="AF35" s="395"/>
      <c r="AG35" s="395"/>
      <c r="AH35" s="13"/>
    </row>
    <row r="36" spans="1:36" ht="11.25" customHeight="1">
      <c r="A36" s="1670"/>
      <c r="B36" s="1945"/>
      <c r="C36" s="1946"/>
      <c r="D36" s="1945"/>
      <c r="E36" s="1945"/>
      <c r="F36" s="1921"/>
      <c r="G36" s="1921"/>
      <c r="H36" s="1921"/>
      <c r="I36" s="1921"/>
      <c r="J36" s="1921"/>
      <c r="K36" s="1921"/>
      <c r="L36" s="1921"/>
      <c r="M36" s="1921"/>
      <c r="N36" s="1921"/>
      <c r="O36" s="1921"/>
      <c r="P36" s="1921"/>
      <c r="Q36" s="1921"/>
      <c r="R36" s="1921"/>
      <c r="S36" s="1921"/>
      <c r="T36" s="1921"/>
      <c r="U36" s="1921"/>
      <c r="V36" s="1921"/>
      <c r="W36" s="1921"/>
      <c r="X36" s="1921"/>
      <c r="Y36" s="1921"/>
      <c r="Z36" s="1921"/>
      <c r="AA36" s="1921"/>
      <c r="AB36" s="1921"/>
      <c r="AC36" s="1921"/>
      <c r="AD36" s="1921"/>
      <c r="AE36" s="1947"/>
      <c r="AF36" s="395"/>
      <c r="AG36" s="395"/>
      <c r="AH36" s="13"/>
    </row>
    <row r="37" spans="1:36" ht="11.25" customHeight="1">
      <c r="A37" s="1267"/>
      <c r="B37" s="41"/>
      <c r="C37" s="41"/>
      <c r="D37" s="41"/>
      <c r="E37" s="41"/>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845"/>
      <c r="AF37" s="395"/>
      <c r="AG37" s="395"/>
      <c r="AH37" s="13"/>
    </row>
    <row r="38" spans="1:36" ht="11.25" customHeight="1">
      <c r="A38" s="1259">
        <v>2.2000000000000002</v>
      </c>
      <c r="B38" s="1808"/>
      <c r="C38" s="403" t="s">
        <v>4988</v>
      </c>
      <c r="D38" s="19"/>
      <c r="E38" s="9"/>
      <c r="F38" s="13"/>
      <c r="G38" s="1822"/>
      <c r="H38" s="1822"/>
      <c r="I38" s="1822"/>
      <c r="J38" s="9"/>
      <c r="K38" s="9"/>
      <c r="L38" s="9"/>
      <c r="M38" s="9"/>
      <c r="N38" s="9"/>
      <c r="O38" s="9"/>
      <c r="P38" s="9"/>
      <c r="Q38" s="9"/>
      <c r="R38" s="9"/>
      <c r="S38" s="9"/>
      <c r="T38" s="9"/>
      <c r="U38" s="9"/>
      <c r="V38" s="9"/>
      <c r="W38" s="9"/>
      <c r="X38" s="9"/>
      <c r="Y38" s="9"/>
      <c r="Z38" s="9"/>
      <c r="AA38" s="9"/>
      <c r="AB38" s="9"/>
      <c r="AC38" s="46"/>
      <c r="AD38" s="46"/>
      <c r="AE38" s="1948"/>
      <c r="AF38" s="46"/>
      <c r="AG38" s="46"/>
      <c r="AH38" s="46"/>
      <c r="AI38" s="46"/>
      <c r="AJ38" s="46"/>
    </row>
    <row r="39" spans="1:36" ht="11.25" customHeight="1">
      <c r="A39" s="1253"/>
      <c r="B39" s="1808"/>
      <c r="C39" s="404" t="s">
        <v>4989</v>
      </c>
      <c r="D39" s="19"/>
      <c r="E39" s="9"/>
      <c r="F39" s="13"/>
      <c r="G39" s="1822"/>
      <c r="H39" s="1822"/>
      <c r="I39" s="1822"/>
      <c r="J39" s="9"/>
      <c r="K39" s="9"/>
      <c r="L39" s="9"/>
      <c r="M39" s="9"/>
      <c r="N39" s="9"/>
      <c r="O39" s="9"/>
      <c r="P39" s="9"/>
      <c r="Q39" s="9"/>
      <c r="R39" s="9"/>
      <c r="S39" s="9"/>
      <c r="T39" s="9"/>
      <c r="U39" s="9"/>
      <c r="V39" s="9"/>
      <c r="W39" s="9"/>
      <c r="X39" s="9"/>
      <c r="Y39" s="9"/>
      <c r="Z39" s="9"/>
      <c r="AA39" s="9"/>
      <c r="AB39" s="9"/>
      <c r="AC39" s="1815"/>
      <c r="AD39" s="9"/>
      <c r="AE39" s="1949"/>
      <c r="AF39" s="1558"/>
      <c r="AG39" s="1554"/>
      <c r="AH39" s="419"/>
      <c r="AI39" s="1554"/>
      <c r="AJ39" s="1554"/>
    </row>
    <row r="40" spans="1:36" ht="11.25" customHeight="1">
      <c r="A40" s="1253"/>
      <c r="B40" s="1808"/>
      <c r="C40" s="404"/>
      <c r="D40" s="19"/>
      <c r="E40" s="9"/>
      <c r="F40" s="13"/>
      <c r="G40" s="1822"/>
      <c r="H40" s="1822"/>
      <c r="I40" s="1822"/>
      <c r="J40" s="9"/>
      <c r="K40" s="9"/>
      <c r="L40" s="9"/>
      <c r="M40" s="9"/>
      <c r="N40" s="9"/>
      <c r="O40" s="9"/>
      <c r="P40" s="9"/>
      <c r="Q40" s="9"/>
      <c r="R40" s="9"/>
      <c r="S40" s="9"/>
      <c r="T40" s="9"/>
      <c r="U40" s="9"/>
      <c r="V40" s="9"/>
      <c r="W40" s="9"/>
      <c r="X40" s="9"/>
      <c r="Y40" s="9"/>
      <c r="Z40" s="9"/>
      <c r="AA40" s="9"/>
      <c r="AB40" s="9"/>
      <c r="AC40" s="1815"/>
      <c r="AD40" s="9"/>
      <c r="AE40" s="1949"/>
      <c r="AF40" s="1558"/>
      <c r="AG40" s="1554"/>
      <c r="AH40" s="419"/>
      <c r="AI40" s="1554"/>
      <c r="AJ40" s="1554"/>
    </row>
    <row r="41" spans="1:36" ht="11.25" customHeight="1">
      <c r="A41" s="1253"/>
      <c r="B41" s="1808"/>
      <c r="C41" s="404"/>
      <c r="D41" s="4134" t="s">
        <v>5008</v>
      </c>
      <c r="E41" s="4136"/>
      <c r="F41" s="1808"/>
      <c r="G41" s="1808"/>
      <c r="H41" s="1808"/>
      <c r="I41" s="1808"/>
      <c r="J41" s="1013"/>
      <c r="K41" s="1013"/>
      <c r="L41" s="1013"/>
      <c r="M41" s="1013"/>
      <c r="N41" s="1013"/>
      <c r="O41" s="1013"/>
      <c r="P41" s="419"/>
      <c r="Q41" s="419"/>
      <c r="R41" s="419"/>
      <c r="S41" s="419"/>
      <c r="T41" s="9"/>
      <c r="U41" s="9"/>
      <c r="V41" s="9"/>
      <c r="W41" s="9"/>
      <c r="X41" s="9"/>
      <c r="Y41" s="9"/>
      <c r="Z41" s="9"/>
      <c r="AA41" s="9"/>
      <c r="AB41" s="9"/>
      <c r="AC41" s="1815"/>
      <c r="AD41" s="9"/>
      <c r="AE41" s="1949"/>
      <c r="AF41" s="1558"/>
      <c r="AG41" s="1554"/>
      <c r="AH41" s="419"/>
      <c r="AI41" s="1554"/>
      <c r="AJ41" s="1554"/>
    </row>
    <row r="42" spans="1:36" ht="11.25" customHeight="1">
      <c r="A42" s="1253"/>
      <c r="B42" s="1808"/>
      <c r="C42" s="404"/>
      <c r="D42" s="4153">
        <v>1</v>
      </c>
      <c r="E42" s="4151"/>
      <c r="F42" s="4154" t="s">
        <v>108</v>
      </c>
      <c r="G42" s="4155"/>
      <c r="H42" s="4153">
        <v>2</v>
      </c>
      <c r="I42" s="4151"/>
      <c r="J42" s="4158" t="s">
        <v>109</v>
      </c>
      <c r="K42" s="4157"/>
      <c r="L42" s="4157"/>
      <c r="M42" s="983"/>
      <c r="N42" s="983"/>
      <c r="O42" s="983"/>
      <c r="P42" s="4159"/>
      <c r="Q42" s="4157"/>
      <c r="R42" s="4157"/>
      <c r="S42" s="4157"/>
      <c r="T42" s="9"/>
      <c r="U42" s="9"/>
      <c r="V42" s="9"/>
      <c r="W42" s="9"/>
      <c r="X42" s="9"/>
      <c r="Y42" s="9"/>
      <c r="Z42" s="9"/>
      <c r="AA42" s="9"/>
      <c r="AB42" s="9"/>
      <c r="AC42" s="1815"/>
      <c r="AD42" s="9"/>
      <c r="AE42" s="1949"/>
      <c r="AF42" s="1558"/>
      <c r="AG42" s="1554"/>
      <c r="AH42" s="419"/>
      <c r="AI42" s="1554"/>
      <c r="AJ42" s="1554"/>
    </row>
    <row r="43" spans="1:36" ht="11.25" customHeight="1">
      <c r="A43" s="1253"/>
      <c r="B43" s="1808"/>
      <c r="C43" s="404"/>
      <c r="D43" s="4153"/>
      <c r="E43" s="4152"/>
      <c r="F43" s="4154"/>
      <c r="G43" s="4155"/>
      <c r="H43" s="4153"/>
      <c r="I43" s="4152"/>
      <c r="J43" s="4158"/>
      <c r="K43" s="4157"/>
      <c r="L43" s="4157"/>
      <c r="M43" s="1669"/>
      <c r="N43" s="1669"/>
      <c r="O43" s="1669"/>
      <c r="P43" s="4159"/>
      <c r="Q43" s="4157"/>
      <c r="R43" s="4157"/>
      <c r="S43" s="4157"/>
      <c r="T43" s="9"/>
      <c r="U43" s="9"/>
      <c r="V43" s="9"/>
      <c r="W43" s="9"/>
      <c r="X43" s="9"/>
      <c r="Y43" s="9"/>
      <c r="Z43" s="9"/>
      <c r="AA43" s="9"/>
      <c r="AB43" s="9"/>
      <c r="AC43" s="1815"/>
      <c r="AD43" s="9"/>
      <c r="AE43" s="1949"/>
      <c r="AF43" s="1558"/>
      <c r="AG43" s="1554"/>
      <c r="AH43" s="419"/>
      <c r="AI43" s="1554"/>
      <c r="AJ43" s="1554"/>
    </row>
    <row r="44" spans="1:36" ht="11.25" customHeight="1">
      <c r="A44" s="1253"/>
      <c r="B44" s="1808"/>
      <c r="C44" s="404"/>
      <c r="D44" s="1815"/>
      <c r="E44" s="1803"/>
      <c r="F44" s="1808"/>
      <c r="G44" s="1808"/>
      <c r="H44" s="1808"/>
      <c r="I44" s="1808"/>
      <c r="J44" s="1815"/>
      <c r="K44" s="1815"/>
      <c r="L44" s="1815"/>
      <c r="M44" s="1815"/>
      <c r="N44" s="1815"/>
      <c r="O44" s="1815"/>
      <c r="P44" s="419"/>
      <c r="Q44" s="1815"/>
      <c r="R44" s="1815"/>
      <c r="S44" s="1815"/>
      <c r="T44" s="9"/>
      <c r="U44" s="9"/>
      <c r="V44" s="9"/>
      <c r="W44" s="9"/>
      <c r="X44" s="9"/>
      <c r="Y44" s="9"/>
      <c r="Z44" s="9"/>
      <c r="AA44" s="9"/>
      <c r="AB44" s="9"/>
      <c r="AC44" s="1815"/>
      <c r="AD44" s="9"/>
      <c r="AE44" s="1949"/>
      <c r="AF44" s="1558"/>
      <c r="AG44" s="1554"/>
      <c r="AH44" s="419"/>
      <c r="AI44" s="1554"/>
      <c r="AJ44" s="1554"/>
    </row>
    <row r="45" spans="1:36" ht="11.25" customHeight="1">
      <c r="A45" s="1253"/>
      <c r="B45" s="1970"/>
      <c r="C45" s="1971"/>
      <c r="D45" s="1972"/>
      <c r="E45" s="1973"/>
      <c r="F45" s="1974"/>
      <c r="G45" s="1975"/>
      <c r="H45" s="1975"/>
      <c r="I45" s="1975"/>
      <c r="J45" s="1973"/>
      <c r="K45" s="1973"/>
      <c r="L45" s="1973"/>
      <c r="M45" s="1973"/>
      <c r="N45" s="1973"/>
      <c r="O45" s="1973"/>
      <c r="P45" s="1973"/>
      <c r="Q45" s="1973"/>
      <c r="R45" s="1973"/>
      <c r="S45" s="1973"/>
      <c r="T45" s="1973"/>
      <c r="U45" s="1973"/>
      <c r="V45" s="1973"/>
      <c r="W45" s="1973"/>
      <c r="X45" s="1973"/>
      <c r="Y45" s="1973"/>
      <c r="Z45" s="409"/>
      <c r="AA45" s="409"/>
      <c r="AB45" s="1962"/>
      <c r="AC45" s="1962"/>
      <c r="AD45" s="2369"/>
      <c r="AE45" s="1949"/>
      <c r="AF45" s="63"/>
      <c r="AG45" s="74"/>
      <c r="AH45" s="428"/>
      <c r="AI45" s="428"/>
      <c r="AJ45" s="419"/>
    </row>
    <row r="46" spans="1:36" ht="11.25" customHeight="1">
      <c r="A46" s="1253"/>
      <c r="B46" s="68"/>
      <c r="C46" s="411" t="s">
        <v>110</v>
      </c>
      <c r="D46" s="26"/>
      <c r="E46" s="412"/>
      <c r="F46" s="34"/>
      <c r="G46" s="413"/>
      <c r="H46" s="413"/>
      <c r="I46" s="413"/>
      <c r="J46" s="412"/>
      <c r="K46" s="412"/>
      <c r="L46" s="412"/>
      <c r="M46" s="412"/>
      <c r="N46" s="412"/>
      <c r="O46" s="412"/>
      <c r="P46" s="412"/>
      <c r="Q46" s="412"/>
      <c r="R46" s="412"/>
      <c r="S46" s="412"/>
      <c r="T46" s="412"/>
      <c r="U46" s="412"/>
      <c r="V46" s="412"/>
      <c r="W46" s="412"/>
      <c r="X46" s="412"/>
      <c r="Y46" s="412"/>
      <c r="Z46" s="412"/>
      <c r="AA46" s="412"/>
      <c r="AB46" s="860"/>
      <c r="AC46" s="860"/>
      <c r="AD46" s="2370"/>
      <c r="AE46" s="1949"/>
      <c r="AF46" s="63"/>
      <c r="AG46" s="74"/>
      <c r="AH46" s="428"/>
      <c r="AI46" s="428"/>
      <c r="AJ46" s="419"/>
    </row>
    <row r="47" spans="1:36" ht="11.25" customHeight="1">
      <c r="A47" s="1253"/>
      <c r="B47" s="68"/>
      <c r="C47" s="414" t="s">
        <v>111</v>
      </c>
      <c r="D47" s="26"/>
      <c r="E47" s="412"/>
      <c r="F47" s="34"/>
      <c r="G47" s="413"/>
      <c r="H47" s="413"/>
      <c r="I47" s="413"/>
      <c r="J47" s="412"/>
      <c r="K47" s="412"/>
      <c r="L47" s="412"/>
      <c r="M47" s="412"/>
      <c r="N47" s="412"/>
      <c r="O47" s="412"/>
      <c r="P47" s="412"/>
      <c r="Q47" s="412"/>
      <c r="R47" s="412"/>
      <c r="S47" s="412"/>
      <c r="T47" s="412"/>
      <c r="U47" s="412"/>
      <c r="V47" s="412"/>
      <c r="W47" s="412"/>
      <c r="X47" s="412"/>
      <c r="Y47" s="412"/>
      <c r="Z47" s="412"/>
      <c r="AA47" s="412"/>
      <c r="AB47" s="860"/>
      <c r="AC47" s="860"/>
      <c r="AD47" s="2370"/>
      <c r="AE47" s="1949"/>
      <c r="AF47" s="63"/>
      <c r="AG47" s="74"/>
      <c r="AH47" s="428"/>
      <c r="AI47" s="428"/>
      <c r="AJ47" s="419"/>
    </row>
    <row r="48" spans="1:36" ht="11.25" customHeight="1">
      <c r="A48" s="1253"/>
      <c r="B48" s="68"/>
      <c r="C48" s="411"/>
      <c r="D48" s="26"/>
      <c r="E48" s="412"/>
      <c r="F48" s="34"/>
      <c r="G48" s="413"/>
      <c r="H48" s="413"/>
      <c r="I48" s="413"/>
      <c r="J48" s="412"/>
      <c r="K48" s="412"/>
      <c r="L48" s="412"/>
      <c r="M48" s="412"/>
      <c r="N48" s="412"/>
      <c r="O48" s="412"/>
      <c r="P48" s="412"/>
      <c r="Q48" s="412"/>
      <c r="R48" s="412"/>
      <c r="S48" s="412"/>
      <c r="T48" s="412"/>
      <c r="U48" s="412"/>
      <c r="V48" s="412"/>
      <c r="W48" s="412"/>
      <c r="X48" s="412"/>
      <c r="Y48" s="412"/>
      <c r="Z48" s="412"/>
      <c r="AA48" s="412"/>
      <c r="AB48" s="860"/>
      <c r="AC48" s="860"/>
      <c r="AD48" s="2370"/>
      <c r="AE48" s="1949"/>
      <c r="AF48" s="63"/>
      <c r="AG48" s="74"/>
      <c r="AH48" s="428"/>
      <c r="AI48" s="428"/>
      <c r="AJ48" s="419"/>
    </row>
    <row r="49" spans="1:36" ht="11.25" customHeight="1">
      <c r="A49" s="1253"/>
      <c r="B49" s="68"/>
      <c r="C49" s="1969" t="s">
        <v>44</v>
      </c>
      <c r="D49" s="411" t="s">
        <v>4881</v>
      </c>
      <c r="E49" s="412"/>
      <c r="F49" s="34"/>
      <c r="G49" s="413"/>
      <c r="H49" s="413"/>
      <c r="I49" s="413"/>
      <c r="J49" s="412"/>
      <c r="K49" s="412"/>
      <c r="L49" s="412"/>
      <c r="M49" s="412"/>
      <c r="N49" s="412"/>
      <c r="O49" s="412"/>
      <c r="P49" s="412"/>
      <c r="Q49" s="412"/>
      <c r="R49" s="412"/>
      <c r="S49" s="412"/>
      <c r="T49" s="412"/>
      <c r="U49" s="412"/>
      <c r="V49" s="412"/>
      <c r="W49" s="412"/>
      <c r="X49" s="412"/>
      <c r="Y49" s="860"/>
      <c r="Z49" s="860"/>
      <c r="AA49" s="412"/>
      <c r="AB49" s="860"/>
      <c r="AC49" s="860"/>
      <c r="AD49" s="2370"/>
      <c r="AE49" s="1949"/>
      <c r="AF49" s="63"/>
      <c r="AG49" s="74"/>
      <c r="AH49" s="428"/>
      <c r="AI49" s="428"/>
      <c r="AJ49" s="419"/>
    </row>
    <row r="50" spans="1:36" ht="11.25" customHeight="1">
      <c r="A50" s="1253"/>
      <c r="B50" s="68"/>
      <c r="C50" s="414" t="s">
        <v>4882</v>
      </c>
      <c r="D50" s="26" t="s">
        <v>4883</v>
      </c>
      <c r="E50" s="412"/>
      <c r="F50" s="34"/>
      <c r="G50" s="413"/>
      <c r="H50" s="413"/>
      <c r="I50" s="413"/>
      <c r="J50" s="412"/>
      <c r="K50" s="412"/>
      <c r="L50" s="412"/>
      <c r="M50" s="412"/>
      <c r="N50" s="412"/>
      <c r="O50" s="412"/>
      <c r="P50" s="412"/>
      <c r="Q50" s="412"/>
      <c r="R50" s="412"/>
      <c r="S50" s="412"/>
      <c r="T50" s="412"/>
      <c r="U50" s="412"/>
      <c r="V50" s="412"/>
      <c r="W50" s="412"/>
      <c r="X50" s="412"/>
      <c r="Y50" s="412"/>
      <c r="Z50" s="412"/>
      <c r="AA50" s="412"/>
      <c r="AB50" s="860"/>
      <c r="AC50" s="860"/>
      <c r="AD50" s="2370"/>
      <c r="AE50" s="1949"/>
      <c r="AF50" s="63"/>
      <c r="AG50" s="74"/>
      <c r="AH50" s="428"/>
      <c r="AI50" s="428"/>
      <c r="AJ50" s="419"/>
    </row>
    <row r="51" spans="1:36" ht="11.25" customHeight="1">
      <c r="A51" s="1253"/>
      <c r="B51" s="68"/>
      <c r="C51" s="411"/>
      <c r="D51" s="26"/>
      <c r="E51" s="412"/>
      <c r="F51" s="34"/>
      <c r="G51" s="413"/>
      <c r="H51" s="413"/>
      <c r="I51" s="413"/>
      <c r="J51" s="412"/>
      <c r="K51" s="412"/>
      <c r="L51" s="412"/>
      <c r="M51" s="412"/>
      <c r="N51" s="412"/>
      <c r="O51" s="412"/>
      <c r="P51" s="412"/>
      <c r="Q51" s="412"/>
      <c r="R51" s="412"/>
      <c r="S51" s="412"/>
      <c r="T51" s="412"/>
      <c r="U51" s="412"/>
      <c r="V51" s="412"/>
      <c r="W51" s="412"/>
      <c r="X51" s="412"/>
      <c r="Y51" s="412"/>
      <c r="Z51" s="412"/>
      <c r="AA51" s="412"/>
      <c r="AB51" s="860"/>
      <c r="AC51" s="860"/>
      <c r="AD51" s="2370"/>
      <c r="AE51" s="1949"/>
      <c r="AF51" s="63"/>
      <c r="AG51" s="74"/>
      <c r="AH51" s="428"/>
      <c r="AI51" s="428"/>
      <c r="AJ51" s="419"/>
    </row>
    <row r="52" spans="1:36" ht="11.25" customHeight="1">
      <c r="A52" s="1253"/>
      <c r="B52" s="68"/>
      <c r="C52" s="1969" t="s">
        <v>46</v>
      </c>
      <c r="D52" s="25" t="s">
        <v>5009</v>
      </c>
      <c r="E52" s="412"/>
      <c r="F52" s="34"/>
      <c r="G52" s="413"/>
      <c r="H52" s="413"/>
      <c r="I52" s="413"/>
      <c r="J52" s="412"/>
      <c r="K52" s="412"/>
      <c r="L52" s="412"/>
      <c r="M52" s="412"/>
      <c r="N52" s="412"/>
      <c r="O52" s="412"/>
      <c r="P52" s="412"/>
      <c r="Q52" s="412"/>
      <c r="R52" s="412"/>
      <c r="S52" s="412"/>
      <c r="T52" s="412"/>
      <c r="U52" s="412"/>
      <c r="V52" s="412"/>
      <c r="W52" s="412"/>
      <c r="X52" s="412"/>
      <c r="Y52" s="412"/>
      <c r="Z52" s="412"/>
      <c r="AA52" s="412"/>
      <c r="AB52" s="860"/>
      <c r="AC52" s="860"/>
      <c r="AD52" s="2370"/>
      <c r="AE52" s="1949"/>
      <c r="AF52" s="63"/>
      <c r="AG52" s="74"/>
      <c r="AH52" s="428"/>
      <c r="AI52" s="428"/>
      <c r="AJ52" s="419"/>
    </row>
    <row r="53" spans="1:36" ht="11.25" customHeight="1">
      <c r="A53" s="1253"/>
      <c r="B53" s="68"/>
      <c r="C53" s="1981" t="s">
        <v>490</v>
      </c>
      <c r="D53" s="26" t="s">
        <v>4884</v>
      </c>
      <c r="E53" s="412"/>
      <c r="F53" s="34"/>
      <c r="G53" s="413"/>
      <c r="H53" s="413"/>
      <c r="I53" s="413"/>
      <c r="J53" s="412"/>
      <c r="K53" s="412"/>
      <c r="L53" s="412"/>
      <c r="M53" s="412"/>
      <c r="N53" s="412"/>
      <c r="O53" s="412"/>
      <c r="P53" s="412"/>
      <c r="Q53" s="412"/>
      <c r="R53" s="412"/>
      <c r="S53" s="412"/>
      <c r="T53" s="412"/>
      <c r="U53" s="412"/>
      <c r="V53" s="412"/>
      <c r="W53" s="412"/>
      <c r="X53" s="412"/>
      <c r="Y53" s="412"/>
      <c r="Z53" s="412"/>
      <c r="AA53" s="412"/>
      <c r="AB53" s="860"/>
      <c r="AC53" s="860"/>
      <c r="AD53" s="2370"/>
      <c r="AE53" s="1949"/>
      <c r="AF53" s="63"/>
      <c r="AG53" s="74"/>
      <c r="AH53" s="428"/>
      <c r="AI53" s="428"/>
      <c r="AJ53" s="419"/>
    </row>
    <row r="54" spans="1:36" ht="11.25" customHeight="1">
      <c r="A54" s="1253"/>
      <c r="B54" s="68"/>
      <c r="C54" s="1981"/>
      <c r="D54" s="26"/>
      <c r="E54" s="412"/>
      <c r="F54" s="34"/>
      <c r="G54" s="413"/>
      <c r="H54" s="413"/>
      <c r="I54" s="413"/>
      <c r="J54" s="412"/>
      <c r="K54" s="412"/>
      <c r="L54" s="412"/>
      <c r="M54" s="412"/>
      <c r="N54" s="412"/>
      <c r="O54" s="412"/>
      <c r="P54" s="412"/>
      <c r="Q54" s="412"/>
      <c r="R54" s="412"/>
      <c r="S54" s="412"/>
      <c r="T54" s="412"/>
      <c r="U54" s="412"/>
      <c r="V54" s="412"/>
      <c r="W54" s="412"/>
      <c r="X54" s="412"/>
      <c r="Y54" s="412"/>
      <c r="Z54" s="412"/>
      <c r="AA54" s="412"/>
      <c r="AB54" s="860"/>
      <c r="AC54" s="860"/>
      <c r="AD54" s="2370"/>
      <c r="AE54" s="1949"/>
      <c r="AF54" s="63"/>
      <c r="AG54" s="74"/>
      <c r="AH54" s="428"/>
      <c r="AI54" s="428"/>
      <c r="AJ54" s="419"/>
    </row>
    <row r="55" spans="1:36" ht="11.25" customHeight="1">
      <c r="A55" s="1253"/>
      <c r="B55" s="68"/>
      <c r="C55" s="1969" t="s">
        <v>48</v>
      </c>
      <c r="D55" s="25" t="s">
        <v>4992</v>
      </c>
      <c r="E55" s="412"/>
      <c r="F55" s="34"/>
      <c r="G55" s="413"/>
      <c r="H55" s="413"/>
      <c r="I55" s="413"/>
      <c r="J55" s="412"/>
      <c r="K55" s="412"/>
      <c r="L55" s="412"/>
      <c r="M55" s="412"/>
      <c r="N55" s="412"/>
      <c r="O55" s="412"/>
      <c r="P55" s="412"/>
      <c r="Q55" s="412"/>
      <c r="R55" s="412"/>
      <c r="S55" s="412"/>
      <c r="T55" s="412"/>
      <c r="U55" s="412"/>
      <c r="V55" s="412"/>
      <c r="W55" s="412"/>
      <c r="X55" s="412"/>
      <c r="Y55" s="412"/>
      <c r="Z55" s="412"/>
      <c r="AA55" s="412"/>
      <c r="AB55" s="860"/>
      <c r="AC55" s="860"/>
      <c r="AD55" s="2370"/>
      <c r="AE55" s="1949"/>
      <c r="AF55" s="63"/>
      <c r="AG55" s="74"/>
      <c r="AH55" s="428"/>
      <c r="AI55" s="428"/>
      <c r="AJ55" s="419"/>
    </row>
    <row r="56" spans="1:36" ht="11.25" customHeight="1">
      <c r="A56" s="1253"/>
      <c r="B56" s="68"/>
      <c r="C56" s="1981" t="s">
        <v>490</v>
      </c>
      <c r="D56" s="26" t="s">
        <v>4994</v>
      </c>
      <c r="E56" s="412"/>
      <c r="F56" s="34"/>
      <c r="G56" s="413"/>
      <c r="H56" s="413"/>
      <c r="I56" s="413"/>
      <c r="J56" s="412"/>
      <c r="K56" s="412"/>
      <c r="L56" s="412"/>
      <c r="M56" s="412"/>
      <c r="N56" s="412"/>
      <c r="O56" s="412"/>
      <c r="P56" s="412"/>
      <c r="Q56" s="412"/>
      <c r="R56" s="412"/>
      <c r="S56" s="412"/>
      <c r="T56" s="412"/>
      <c r="U56" s="412"/>
      <c r="V56" s="412"/>
      <c r="W56" s="412"/>
      <c r="X56" s="412"/>
      <c r="Y56" s="412"/>
      <c r="Z56" s="412"/>
      <c r="AA56" s="412"/>
      <c r="AB56" s="860"/>
      <c r="AC56" s="860"/>
      <c r="AD56" s="2370"/>
      <c r="AE56" s="1949"/>
      <c r="AF56" s="63"/>
      <c r="AG56" s="74"/>
      <c r="AH56" s="428"/>
      <c r="AI56" s="428"/>
      <c r="AJ56" s="419"/>
    </row>
    <row r="57" spans="1:36" ht="11.25" customHeight="1">
      <c r="A57" s="1253"/>
      <c r="B57" s="68"/>
      <c r="C57" s="1981"/>
      <c r="D57" s="26"/>
      <c r="E57" s="412"/>
      <c r="F57" s="34"/>
      <c r="G57" s="413"/>
      <c r="H57" s="413"/>
      <c r="I57" s="413"/>
      <c r="J57" s="412"/>
      <c r="K57" s="412"/>
      <c r="L57" s="412"/>
      <c r="M57" s="412"/>
      <c r="N57" s="412"/>
      <c r="O57" s="412"/>
      <c r="P57" s="412"/>
      <c r="Q57" s="412"/>
      <c r="R57" s="412"/>
      <c r="S57" s="412"/>
      <c r="T57" s="412"/>
      <c r="U57" s="412"/>
      <c r="V57" s="412"/>
      <c r="W57" s="412"/>
      <c r="X57" s="412"/>
      <c r="Y57" s="412"/>
      <c r="Z57" s="412"/>
      <c r="AA57" s="412"/>
      <c r="AB57" s="860"/>
      <c r="AC57" s="860"/>
      <c r="AD57" s="2370"/>
      <c r="AE57" s="1949"/>
      <c r="AF57" s="63"/>
      <c r="AG57" s="74"/>
      <c r="AH57" s="428"/>
      <c r="AI57" s="428"/>
      <c r="AJ57" s="419"/>
    </row>
    <row r="58" spans="1:36" ht="11.25" customHeight="1">
      <c r="A58" s="1253"/>
      <c r="B58" s="68"/>
      <c r="C58" s="1969" t="s">
        <v>50</v>
      </c>
      <c r="D58" s="25" t="s">
        <v>5010</v>
      </c>
      <c r="E58" s="412"/>
      <c r="F58" s="34"/>
      <c r="G58" s="413"/>
      <c r="H58" s="413"/>
      <c r="I58" s="413"/>
      <c r="J58" s="412"/>
      <c r="K58" s="412"/>
      <c r="L58" s="412"/>
      <c r="M58" s="412"/>
      <c r="N58" s="412"/>
      <c r="O58" s="412"/>
      <c r="P58" s="412"/>
      <c r="Q58" s="412"/>
      <c r="R58" s="412"/>
      <c r="S58" s="412"/>
      <c r="T58" s="412"/>
      <c r="U58" s="412"/>
      <c r="V58" s="412"/>
      <c r="W58" s="412"/>
      <c r="X58" s="412"/>
      <c r="Y58" s="412"/>
      <c r="Z58" s="412"/>
      <c r="AA58" s="412"/>
      <c r="AB58" s="860"/>
      <c r="AC58" s="860"/>
      <c r="AD58" s="2370"/>
      <c r="AE58" s="1949"/>
      <c r="AF58" s="63"/>
      <c r="AG58" s="74"/>
      <c r="AH58" s="428"/>
      <c r="AI58" s="428"/>
      <c r="AJ58" s="419"/>
    </row>
    <row r="59" spans="1:36" ht="11.25" customHeight="1">
      <c r="A59" s="1253"/>
      <c r="B59" s="68"/>
      <c r="C59" s="1982"/>
      <c r="D59" s="411" t="s">
        <v>5011</v>
      </c>
      <c r="E59" s="412"/>
      <c r="F59" s="34"/>
      <c r="G59" s="413"/>
      <c r="H59" s="413"/>
      <c r="I59" s="413"/>
      <c r="J59" s="412"/>
      <c r="K59" s="412"/>
      <c r="L59" s="412"/>
      <c r="M59" s="412"/>
      <c r="N59" s="412"/>
      <c r="O59" s="412"/>
      <c r="P59" s="412"/>
      <c r="Q59" s="412"/>
      <c r="R59" s="412"/>
      <c r="S59" s="412"/>
      <c r="T59" s="412"/>
      <c r="U59" s="412"/>
      <c r="V59" s="412"/>
      <c r="W59" s="412"/>
      <c r="X59" s="412"/>
      <c r="Y59" s="412"/>
      <c r="Z59" s="412"/>
      <c r="AA59" s="412"/>
      <c r="AB59" s="860"/>
      <c r="AC59" s="860"/>
      <c r="AD59" s="2370"/>
      <c r="AE59" s="1949"/>
      <c r="AF59" s="63"/>
      <c r="AG59" s="74"/>
      <c r="AH59" s="428"/>
      <c r="AI59" s="428"/>
      <c r="AJ59" s="419"/>
    </row>
    <row r="60" spans="1:36" ht="11.25" customHeight="1">
      <c r="A60" s="1253"/>
      <c r="B60" s="68"/>
      <c r="C60" s="1982"/>
      <c r="D60" s="26" t="s">
        <v>5012</v>
      </c>
      <c r="E60" s="412"/>
      <c r="F60" s="34"/>
      <c r="G60" s="413"/>
      <c r="H60" s="413"/>
      <c r="I60" s="413"/>
      <c r="J60" s="412"/>
      <c r="K60" s="412"/>
      <c r="L60" s="412"/>
      <c r="M60" s="412"/>
      <c r="N60" s="412"/>
      <c r="O60" s="412"/>
      <c r="P60" s="412"/>
      <c r="Q60" s="412"/>
      <c r="R60" s="412"/>
      <c r="S60" s="412"/>
      <c r="T60" s="412"/>
      <c r="U60" s="412"/>
      <c r="V60" s="412"/>
      <c r="W60" s="412"/>
      <c r="X60" s="412"/>
      <c r="Y60" s="412"/>
      <c r="Z60" s="412"/>
      <c r="AA60" s="412"/>
      <c r="AB60" s="860"/>
      <c r="AC60" s="860"/>
      <c r="AD60" s="2370"/>
      <c r="AE60" s="1949"/>
      <c r="AF60" s="63"/>
      <c r="AG60" s="74"/>
      <c r="AH60" s="428"/>
      <c r="AI60" s="428"/>
      <c r="AJ60" s="419"/>
    </row>
    <row r="61" spans="1:36" ht="11.25" customHeight="1">
      <c r="A61" s="1253"/>
      <c r="B61" s="1976"/>
      <c r="C61" s="1983" t="s">
        <v>490</v>
      </c>
      <c r="D61" s="1977" t="s">
        <v>4885</v>
      </c>
      <c r="E61" s="1978"/>
      <c r="F61" s="1979"/>
      <c r="G61" s="1980"/>
      <c r="H61" s="1980"/>
      <c r="I61" s="1980"/>
      <c r="J61" s="1978"/>
      <c r="K61" s="1978"/>
      <c r="L61" s="1978"/>
      <c r="M61" s="1978"/>
      <c r="N61" s="1978"/>
      <c r="O61" s="1978"/>
      <c r="P61" s="1978"/>
      <c r="Q61" s="1978"/>
      <c r="R61" s="1978"/>
      <c r="S61" s="1978"/>
      <c r="T61" s="1978"/>
      <c r="U61" s="1978"/>
      <c r="V61" s="1978"/>
      <c r="W61" s="1978"/>
      <c r="X61" s="1978"/>
      <c r="Y61" s="1978"/>
      <c r="Z61" s="417"/>
      <c r="AA61" s="417"/>
      <c r="AB61" s="1967"/>
      <c r="AC61" s="1967"/>
      <c r="AD61" s="2371"/>
      <c r="AE61" s="1949"/>
      <c r="AF61" s="63"/>
      <c r="AG61" s="74"/>
      <c r="AH61" s="428"/>
      <c r="AI61" s="428"/>
      <c r="AJ61" s="419"/>
    </row>
    <row r="62" spans="1:36" ht="11.25" customHeight="1">
      <c r="A62" s="1670"/>
      <c r="B62" s="1945"/>
      <c r="C62" s="1945"/>
      <c r="D62" s="1945"/>
      <c r="E62" s="1946"/>
      <c r="F62" s="1950"/>
      <c r="G62" s="1921"/>
      <c r="H62" s="1921"/>
      <c r="I62" s="1921"/>
      <c r="J62" s="1921"/>
      <c r="K62" s="1921"/>
      <c r="L62" s="1921"/>
      <c r="M62" s="1921"/>
      <c r="N62" s="1921"/>
      <c r="O62" s="1921"/>
      <c r="P62" s="1921"/>
      <c r="Q62" s="1921"/>
      <c r="R62" s="1951"/>
      <c r="S62" s="1921"/>
      <c r="T62" s="1921"/>
      <c r="U62" s="1921"/>
      <c r="V62" s="1921"/>
      <c r="W62" s="1921"/>
      <c r="X62" s="1921"/>
      <c r="Y62" s="1921"/>
      <c r="Z62" s="1921"/>
      <c r="AA62" s="1945"/>
      <c r="AB62" s="1945"/>
      <c r="AC62" s="1952"/>
      <c r="AD62" s="1921"/>
      <c r="AE62" s="1947"/>
      <c r="AF62" s="13"/>
      <c r="AG62" s="13"/>
      <c r="AH62" s="111"/>
    </row>
    <row r="63" spans="1:36" ht="11.25" customHeight="1">
      <c r="A63" s="1267"/>
      <c r="B63" s="41"/>
      <c r="C63" s="41"/>
      <c r="D63" s="41"/>
      <c r="E63" s="12"/>
      <c r="F63" s="16"/>
      <c r="G63" s="13"/>
      <c r="H63" s="13"/>
      <c r="I63" s="13"/>
      <c r="J63" s="13"/>
      <c r="K63" s="13"/>
      <c r="L63" s="13"/>
      <c r="M63" s="13"/>
      <c r="N63" s="13"/>
      <c r="O63" s="13"/>
      <c r="P63" s="13"/>
      <c r="Q63" s="13"/>
      <c r="R63" s="1269"/>
      <c r="S63" s="13"/>
      <c r="T63" s="13"/>
      <c r="U63" s="13"/>
      <c r="V63" s="13"/>
      <c r="W63" s="13"/>
      <c r="X63" s="13"/>
      <c r="Y63" s="13"/>
      <c r="Z63" s="13"/>
      <c r="AA63" s="41"/>
      <c r="AB63" s="41"/>
      <c r="AC63" s="398"/>
      <c r="AD63" s="13"/>
      <c r="AE63" s="1845"/>
      <c r="AF63" s="13"/>
      <c r="AG63" s="13"/>
      <c r="AH63" s="111"/>
    </row>
    <row r="64" spans="1:36" ht="11.25" customHeight="1">
      <c r="A64" s="1259">
        <v>2.2999999999999998</v>
      </c>
      <c r="B64" s="1808"/>
      <c r="C64" s="403" t="s">
        <v>4990</v>
      </c>
      <c r="D64" s="19"/>
      <c r="E64" s="9"/>
      <c r="F64" s="13"/>
      <c r="G64" s="1822"/>
      <c r="H64" s="9"/>
      <c r="I64" s="9"/>
      <c r="J64" s="9"/>
      <c r="K64" s="9"/>
      <c r="L64" s="9"/>
      <c r="M64" s="9"/>
      <c r="N64" s="9"/>
      <c r="O64" s="9"/>
      <c r="P64" s="9"/>
      <c r="Q64" s="13"/>
      <c r="R64" s="1269"/>
      <c r="S64" s="13"/>
      <c r="T64" s="39"/>
      <c r="U64" s="39"/>
      <c r="V64" s="39"/>
      <c r="W64" s="39"/>
      <c r="X64" s="13"/>
      <c r="Y64" s="13"/>
      <c r="Z64" s="13"/>
      <c r="AA64" s="668"/>
      <c r="AB64" s="19"/>
      <c r="AC64" s="19"/>
      <c r="AD64" s="19"/>
      <c r="AE64" s="1845"/>
      <c r="AF64" s="13"/>
      <c r="AG64" s="13"/>
      <c r="AH64" s="111"/>
    </row>
    <row r="65" spans="1:34" ht="11.25" customHeight="1">
      <c r="A65" s="1253"/>
      <c r="B65" s="1808"/>
      <c r="C65" s="404" t="s">
        <v>4991</v>
      </c>
      <c r="D65" s="19"/>
      <c r="E65" s="9"/>
      <c r="F65" s="13"/>
      <c r="G65" s="1822"/>
      <c r="H65" s="9"/>
      <c r="I65" s="9"/>
      <c r="J65" s="9"/>
      <c r="K65" s="9"/>
      <c r="L65" s="9"/>
      <c r="M65" s="9"/>
      <c r="N65" s="9"/>
      <c r="O65" s="9"/>
      <c r="P65" s="9"/>
      <c r="Q65" s="13"/>
      <c r="R65" s="1269"/>
      <c r="S65" s="13"/>
      <c r="T65" s="39"/>
      <c r="U65" s="39"/>
      <c r="V65" s="39"/>
      <c r="W65" s="39"/>
      <c r="X65" s="13"/>
      <c r="Y65" s="13"/>
      <c r="Z65" s="13"/>
      <c r="AA65" s="668"/>
      <c r="AB65" s="1816"/>
      <c r="AC65" s="1816"/>
      <c r="AD65" s="1816"/>
      <c r="AE65" s="1845"/>
      <c r="AF65" s="13"/>
      <c r="AG65" s="13"/>
      <c r="AH65" s="111"/>
    </row>
    <row r="66" spans="1:34" ht="11.25" customHeight="1">
      <c r="A66" s="1267"/>
      <c r="B66" s="41"/>
      <c r="C66" s="41"/>
      <c r="D66" s="41"/>
      <c r="E66" s="41"/>
      <c r="F66" s="16"/>
      <c r="G66" s="1808"/>
      <c r="H66" s="1808"/>
      <c r="I66" s="1808"/>
      <c r="J66" s="664"/>
      <c r="K66" s="664"/>
      <c r="L66" s="664"/>
      <c r="M66" s="664"/>
      <c r="N66" s="664"/>
      <c r="O66" s="664"/>
      <c r="P66" s="13"/>
      <c r="Q66" s="13"/>
      <c r="R66" s="1269"/>
      <c r="S66" s="13"/>
      <c r="T66" s="39" t="s">
        <v>24</v>
      </c>
      <c r="U66" s="39"/>
      <c r="V66" s="39"/>
      <c r="W66" s="39"/>
      <c r="X66" s="13"/>
      <c r="Y66" s="13"/>
      <c r="Z66" s="13"/>
      <c r="AA66" s="668"/>
      <c r="AB66" s="4156"/>
      <c r="AC66" s="4156"/>
      <c r="AD66" s="4156"/>
      <c r="AE66" s="1845"/>
      <c r="AF66" s="13"/>
      <c r="AG66" s="13"/>
      <c r="AH66" s="111"/>
    </row>
    <row r="67" spans="1:34" ht="11.25" customHeight="1">
      <c r="A67" s="1267"/>
      <c r="B67" s="41"/>
      <c r="C67" s="41"/>
      <c r="D67" s="634"/>
      <c r="E67" s="1805" t="s">
        <v>1433</v>
      </c>
      <c r="F67" s="1808"/>
      <c r="G67" s="1808"/>
      <c r="H67" s="1013"/>
      <c r="I67" s="419"/>
      <c r="J67" s="419"/>
      <c r="K67" s="419"/>
      <c r="L67" s="419"/>
      <c r="M67" s="664"/>
      <c r="N67" s="664"/>
      <c r="O67" s="664"/>
      <c r="P67" s="13"/>
      <c r="Q67" s="13"/>
      <c r="R67" s="1269"/>
      <c r="S67" s="13"/>
      <c r="T67" s="39"/>
      <c r="U67" s="39"/>
      <c r="V67" s="39"/>
      <c r="W67" s="39"/>
      <c r="X67" s="13"/>
      <c r="Y67" s="13"/>
      <c r="Z67" s="13"/>
      <c r="AA67" s="41"/>
      <c r="AB67" s="386"/>
      <c r="AC67" s="1672"/>
      <c r="AD67" s="13"/>
      <c r="AE67" s="1845"/>
      <c r="AF67" s="13"/>
      <c r="AG67" s="13"/>
      <c r="AH67" s="111"/>
    </row>
    <row r="68" spans="1:34" ht="11.25" customHeight="1">
      <c r="A68" s="1267"/>
      <c r="B68" s="41"/>
      <c r="C68" s="41"/>
      <c r="D68" s="4153">
        <v>1</v>
      </c>
      <c r="E68" s="4151"/>
      <c r="F68" s="4154" t="s">
        <v>108</v>
      </c>
      <c r="G68" s="4155"/>
      <c r="H68" s="4153">
        <v>2</v>
      </c>
      <c r="I68" s="4151"/>
      <c r="J68" s="4158" t="s">
        <v>109</v>
      </c>
      <c r="K68" s="4157"/>
      <c r="L68" s="4157"/>
      <c r="M68" s="9"/>
      <c r="N68" s="9"/>
      <c r="O68" s="9"/>
      <c r="P68" s="13"/>
      <c r="Q68" s="13"/>
      <c r="R68" s="1269"/>
      <c r="S68" s="13"/>
      <c r="T68" s="39"/>
      <c r="U68" s="39"/>
      <c r="V68" s="39"/>
      <c r="W68" s="39"/>
      <c r="X68" s="13"/>
      <c r="Y68" s="13"/>
      <c r="Z68" s="13"/>
      <c r="AA68" s="668"/>
      <c r="AB68" s="4156"/>
      <c r="AC68" s="4156"/>
      <c r="AD68" s="4156"/>
      <c r="AE68" s="1845"/>
      <c r="AF68" s="13"/>
      <c r="AG68" s="13"/>
      <c r="AH68" s="111"/>
    </row>
    <row r="69" spans="1:34" ht="11.25" customHeight="1">
      <c r="A69" s="1267"/>
      <c r="B69" s="41"/>
      <c r="C69" s="41"/>
      <c r="D69" s="4153"/>
      <c r="E69" s="4152"/>
      <c r="F69" s="4154"/>
      <c r="G69" s="4155"/>
      <c r="H69" s="4153"/>
      <c r="I69" s="4152"/>
      <c r="J69" s="4158"/>
      <c r="K69" s="4157"/>
      <c r="L69" s="4157"/>
      <c r="M69" s="13"/>
      <c r="N69" s="13"/>
      <c r="O69" s="13"/>
      <c r="P69" s="13"/>
      <c r="Q69" s="13"/>
      <c r="R69" s="1269"/>
      <c r="S69" s="13"/>
      <c r="T69" s="39"/>
      <c r="U69" s="39"/>
      <c r="V69" s="39"/>
      <c r="W69" s="39"/>
      <c r="X69" s="13"/>
      <c r="Y69" s="13"/>
      <c r="Z69" s="13"/>
      <c r="AA69" s="41"/>
      <c r="AB69" s="41"/>
      <c r="AC69" s="1673"/>
      <c r="AD69" s="13"/>
      <c r="AE69" s="1845"/>
      <c r="AF69" s="13"/>
      <c r="AG69" s="13"/>
      <c r="AH69" s="111"/>
    </row>
    <row r="70" spans="1:34" ht="11.25" customHeight="1">
      <c r="A70" s="1267"/>
      <c r="B70" s="41"/>
      <c r="C70" s="41"/>
      <c r="D70" s="41"/>
      <c r="E70" s="41"/>
      <c r="F70" s="16"/>
      <c r="G70" s="381"/>
      <c r="H70" s="381"/>
      <c r="I70" s="381"/>
      <c r="J70" s="1273"/>
      <c r="K70" s="1273"/>
      <c r="L70" s="1273"/>
      <c r="M70" s="1273"/>
      <c r="N70" s="1273"/>
      <c r="O70" s="1273"/>
      <c r="P70" s="13"/>
      <c r="Q70" s="13"/>
      <c r="R70" s="1269"/>
      <c r="S70" s="13"/>
      <c r="T70" s="39"/>
      <c r="U70" s="39"/>
      <c r="V70" s="39"/>
      <c r="W70" s="39"/>
      <c r="X70" s="13"/>
      <c r="Y70" s="13"/>
      <c r="Z70" s="13"/>
      <c r="AA70" s="668"/>
      <c r="AB70" s="4156"/>
      <c r="AC70" s="4156"/>
      <c r="AD70" s="4156"/>
      <c r="AE70" s="1845"/>
      <c r="AF70" s="13"/>
      <c r="AG70" s="13"/>
      <c r="AH70" s="111"/>
    </row>
    <row r="71" spans="1:34" ht="11.25" customHeight="1">
      <c r="A71" s="1267"/>
      <c r="B71" s="1984"/>
      <c r="C71" s="1985"/>
      <c r="D71" s="1985"/>
      <c r="E71" s="1985"/>
      <c r="F71" s="1986"/>
      <c r="G71" s="1987"/>
      <c r="H71" s="1987"/>
      <c r="I71" s="1987"/>
      <c r="J71" s="1988"/>
      <c r="K71" s="1988"/>
      <c r="L71" s="1988"/>
      <c r="M71" s="1988"/>
      <c r="N71" s="1988"/>
      <c r="O71" s="1988"/>
      <c r="P71" s="1989"/>
      <c r="Q71" s="1989"/>
      <c r="R71" s="1990"/>
      <c r="S71" s="1989"/>
      <c r="T71" s="1991"/>
      <c r="U71" s="1991"/>
      <c r="V71" s="1991"/>
      <c r="W71" s="1991"/>
      <c r="X71" s="1989"/>
      <c r="Y71" s="1989"/>
      <c r="Z71" s="1868"/>
      <c r="AA71" s="2372"/>
      <c r="AB71" s="2373"/>
      <c r="AC71" s="2373"/>
      <c r="AD71" s="2374"/>
      <c r="AE71" s="1845"/>
      <c r="AF71" s="13"/>
      <c r="AG71" s="13"/>
      <c r="AH71" s="111"/>
    </row>
    <row r="72" spans="1:34" ht="11.25" customHeight="1">
      <c r="A72" s="1267"/>
      <c r="B72" s="1869"/>
      <c r="C72" s="1676" t="s">
        <v>598</v>
      </c>
      <c r="D72" s="730"/>
      <c r="E72" s="860"/>
      <c r="F72" s="662"/>
      <c r="G72" s="1580"/>
      <c r="H72" s="860"/>
      <c r="I72" s="860"/>
      <c r="J72" s="860"/>
      <c r="K72" s="860"/>
      <c r="L72" s="860"/>
      <c r="M72" s="860"/>
      <c r="N72" s="860"/>
      <c r="O72" s="860"/>
      <c r="P72" s="662"/>
      <c r="Q72" s="662"/>
      <c r="R72" s="1674"/>
      <c r="S72" s="662"/>
      <c r="T72" s="657"/>
      <c r="U72" s="657"/>
      <c r="V72" s="657"/>
      <c r="W72" s="657"/>
      <c r="X72" s="662"/>
      <c r="Y72" s="662"/>
      <c r="Z72" s="662"/>
      <c r="AA72" s="871"/>
      <c r="AB72" s="871"/>
      <c r="AC72" s="2375"/>
      <c r="AD72" s="1893"/>
      <c r="AE72" s="1845"/>
      <c r="AF72" s="13"/>
      <c r="AG72" s="13"/>
      <c r="AH72" s="111"/>
    </row>
    <row r="73" spans="1:34" ht="11.25" customHeight="1">
      <c r="A73" s="1267"/>
      <c r="B73" s="1869"/>
      <c r="C73" s="1677" t="s">
        <v>599</v>
      </c>
      <c r="D73" s="730"/>
      <c r="E73" s="860"/>
      <c r="F73" s="662"/>
      <c r="G73" s="1580"/>
      <c r="H73" s="860"/>
      <c r="I73" s="860"/>
      <c r="J73" s="860"/>
      <c r="K73" s="860"/>
      <c r="L73" s="860"/>
      <c r="M73" s="860"/>
      <c r="N73" s="860"/>
      <c r="O73" s="860"/>
      <c r="P73" s="662"/>
      <c r="Q73" s="662"/>
      <c r="R73" s="1674"/>
      <c r="S73" s="662"/>
      <c r="T73" s="657"/>
      <c r="U73" s="657"/>
      <c r="V73" s="657"/>
      <c r="W73" s="657"/>
      <c r="X73" s="662"/>
      <c r="Y73" s="662"/>
      <c r="Z73" s="662"/>
      <c r="AA73" s="1675"/>
      <c r="AB73" s="730"/>
      <c r="AC73" s="730"/>
      <c r="AD73" s="2376"/>
      <c r="AE73" s="1845"/>
      <c r="AF73" s="13"/>
      <c r="AG73" s="13"/>
      <c r="AH73" s="111"/>
    </row>
    <row r="74" spans="1:34" ht="11.25" customHeight="1">
      <c r="A74" s="1267"/>
      <c r="B74" s="1869"/>
      <c r="C74" s="1676"/>
      <c r="D74" s="730"/>
      <c r="E74" s="860"/>
      <c r="F74" s="662"/>
      <c r="G74" s="1580"/>
      <c r="H74" s="860"/>
      <c r="I74" s="860"/>
      <c r="J74" s="860"/>
      <c r="K74" s="860"/>
      <c r="L74" s="860"/>
      <c r="M74" s="860"/>
      <c r="N74" s="860"/>
      <c r="O74" s="860"/>
      <c r="P74" s="662"/>
      <c r="Q74" s="662"/>
      <c r="R74" s="1674"/>
      <c r="S74" s="662"/>
      <c r="T74" s="662"/>
      <c r="U74" s="662"/>
      <c r="V74" s="662"/>
      <c r="W74" s="662"/>
      <c r="X74" s="662"/>
      <c r="Y74" s="662"/>
      <c r="Z74" s="662"/>
      <c r="AA74" s="1675"/>
      <c r="AB74" s="1578"/>
      <c r="AC74" s="1578"/>
      <c r="AD74" s="2377"/>
      <c r="AE74" s="1845"/>
      <c r="AF74" s="13"/>
      <c r="AG74" s="13"/>
      <c r="AH74" s="111"/>
    </row>
    <row r="75" spans="1:34" ht="11.25" customHeight="1">
      <c r="A75" s="1267"/>
      <c r="B75" s="1869"/>
      <c r="C75" s="1998" t="s">
        <v>4886</v>
      </c>
      <c r="D75" s="806" t="s">
        <v>4996</v>
      </c>
      <c r="E75" s="860"/>
      <c r="F75" s="662"/>
      <c r="G75" s="1580"/>
      <c r="H75" s="860"/>
      <c r="I75" s="860"/>
      <c r="J75" s="860"/>
      <c r="K75" s="860"/>
      <c r="L75" s="860"/>
      <c r="M75" s="860"/>
      <c r="N75" s="860"/>
      <c r="O75" s="860"/>
      <c r="P75" s="662"/>
      <c r="Q75" s="662"/>
      <c r="R75" s="1674"/>
      <c r="S75" s="662"/>
      <c r="T75" s="662"/>
      <c r="U75" s="662"/>
      <c r="V75" s="662"/>
      <c r="W75" s="662"/>
      <c r="X75" s="662"/>
      <c r="Y75" s="662"/>
      <c r="Z75" s="662"/>
      <c r="AA75" s="1597"/>
      <c r="AB75" s="730"/>
      <c r="AC75" s="730"/>
      <c r="AD75" s="2376"/>
      <c r="AE75" s="1845"/>
      <c r="AF75" s="13"/>
      <c r="AG75" s="13"/>
      <c r="AH75" s="111"/>
    </row>
    <row r="76" spans="1:34" ht="11.25" customHeight="1">
      <c r="A76" s="1267"/>
      <c r="B76" s="1869"/>
      <c r="C76" s="1999" t="s">
        <v>490</v>
      </c>
      <c r="D76" s="730" t="s">
        <v>5013</v>
      </c>
      <c r="E76" s="860"/>
      <c r="F76" s="662"/>
      <c r="G76" s="1580"/>
      <c r="H76" s="860"/>
      <c r="I76" s="860"/>
      <c r="J76" s="860"/>
      <c r="K76" s="860"/>
      <c r="L76" s="860"/>
      <c r="M76" s="860"/>
      <c r="N76" s="860"/>
      <c r="O76" s="860"/>
      <c r="P76" s="662"/>
      <c r="Q76" s="662"/>
      <c r="R76" s="1674"/>
      <c r="S76" s="662"/>
      <c r="T76" s="662"/>
      <c r="U76" s="662"/>
      <c r="V76" s="662"/>
      <c r="W76" s="662"/>
      <c r="X76" s="662"/>
      <c r="Y76" s="662"/>
      <c r="Z76" s="662"/>
      <c r="AA76" s="1597"/>
      <c r="AB76" s="730"/>
      <c r="AC76" s="730"/>
      <c r="AD76" s="2376"/>
      <c r="AE76" s="1845"/>
      <c r="AF76" s="13"/>
      <c r="AG76" s="13"/>
      <c r="AH76" s="111"/>
    </row>
    <row r="77" spans="1:34" ht="11.25" customHeight="1">
      <c r="A77" s="1267"/>
      <c r="B77" s="1869"/>
      <c r="C77" s="2000"/>
      <c r="D77" s="730"/>
      <c r="E77" s="860"/>
      <c r="F77" s="662"/>
      <c r="G77" s="1580"/>
      <c r="H77" s="860"/>
      <c r="I77" s="860"/>
      <c r="J77" s="860"/>
      <c r="K77" s="860"/>
      <c r="L77" s="860"/>
      <c r="M77" s="860"/>
      <c r="N77" s="860"/>
      <c r="O77" s="860"/>
      <c r="P77" s="662"/>
      <c r="Q77" s="662"/>
      <c r="R77" s="1674"/>
      <c r="S77" s="662"/>
      <c r="T77" s="662"/>
      <c r="U77" s="662"/>
      <c r="V77" s="662"/>
      <c r="W77" s="662"/>
      <c r="X77" s="662"/>
      <c r="Y77" s="662"/>
      <c r="Z77" s="662"/>
      <c r="AA77" s="871"/>
      <c r="AB77" s="871"/>
      <c r="AC77" s="2375"/>
      <c r="AD77" s="1893"/>
      <c r="AE77" s="1845"/>
      <c r="AF77" s="13"/>
      <c r="AG77" s="13"/>
      <c r="AH77" s="111"/>
    </row>
    <row r="78" spans="1:34" ht="11.25" customHeight="1">
      <c r="A78" s="1267"/>
      <c r="B78" s="1869"/>
      <c r="C78" s="1998" t="s">
        <v>4887</v>
      </c>
      <c r="D78" s="806" t="s">
        <v>4888</v>
      </c>
      <c r="E78" s="860"/>
      <c r="F78" s="662"/>
      <c r="G78" s="1580"/>
      <c r="H78" s="860"/>
      <c r="I78" s="860"/>
      <c r="J78" s="860"/>
      <c r="K78" s="860"/>
      <c r="L78" s="860"/>
      <c r="M78" s="860"/>
      <c r="N78" s="860"/>
      <c r="O78" s="860"/>
      <c r="P78" s="662"/>
      <c r="Q78" s="662"/>
      <c r="R78" s="1674"/>
      <c r="S78" s="662"/>
      <c r="T78" s="662"/>
      <c r="U78" s="662"/>
      <c r="V78" s="662"/>
      <c r="W78" s="662"/>
      <c r="X78" s="662"/>
      <c r="Y78" s="662"/>
      <c r="Z78" s="662"/>
      <c r="AA78" s="1597"/>
      <c r="AB78" s="730"/>
      <c r="AC78" s="730"/>
      <c r="AD78" s="2376"/>
      <c r="AE78" s="1845"/>
      <c r="AF78" s="13"/>
      <c r="AG78" s="13"/>
      <c r="AH78" s="111"/>
    </row>
    <row r="79" spans="1:34" ht="11.25" customHeight="1">
      <c r="A79" s="1267"/>
      <c r="B79" s="1869"/>
      <c r="C79" s="1999" t="s">
        <v>4889</v>
      </c>
      <c r="D79" s="730" t="s">
        <v>4890</v>
      </c>
      <c r="E79" s="860"/>
      <c r="F79" s="662"/>
      <c r="G79" s="1580"/>
      <c r="H79" s="860"/>
      <c r="I79" s="860"/>
      <c r="J79" s="860"/>
      <c r="K79" s="860"/>
      <c r="L79" s="860"/>
      <c r="M79" s="860"/>
      <c r="N79" s="860"/>
      <c r="O79" s="860"/>
      <c r="P79" s="662"/>
      <c r="Q79" s="662"/>
      <c r="R79" s="1674"/>
      <c r="S79" s="662"/>
      <c r="T79" s="662"/>
      <c r="U79" s="662"/>
      <c r="V79" s="662"/>
      <c r="W79" s="662"/>
      <c r="X79" s="662"/>
      <c r="Y79" s="662"/>
      <c r="Z79" s="662"/>
      <c r="AA79" s="1597"/>
      <c r="AB79" s="730"/>
      <c r="AC79" s="730"/>
      <c r="AD79" s="2376"/>
      <c r="AE79" s="1845"/>
      <c r="AF79" s="13"/>
      <c r="AG79" s="13"/>
      <c r="AH79" s="111"/>
    </row>
    <row r="80" spans="1:34" ht="11.25" customHeight="1">
      <c r="A80" s="1267"/>
      <c r="B80" s="1869"/>
      <c r="C80" s="2000"/>
      <c r="D80" s="730"/>
      <c r="E80" s="860"/>
      <c r="F80" s="662"/>
      <c r="G80" s="1580"/>
      <c r="H80" s="860"/>
      <c r="I80" s="860"/>
      <c r="J80" s="860"/>
      <c r="K80" s="860"/>
      <c r="L80" s="860"/>
      <c r="M80" s="860"/>
      <c r="N80" s="860"/>
      <c r="O80" s="860"/>
      <c r="P80" s="662"/>
      <c r="Q80" s="662"/>
      <c r="R80" s="1674"/>
      <c r="S80" s="662"/>
      <c r="T80" s="662"/>
      <c r="U80" s="662"/>
      <c r="V80" s="662"/>
      <c r="W80" s="662"/>
      <c r="X80" s="662"/>
      <c r="Y80" s="662"/>
      <c r="Z80" s="662"/>
      <c r="AA80" s="871"/>
      <c r="AB80" s="871"/>
      <c r="AC80" s="2375"/>
      <c r="AD80" s="1893"/>
      <c r="AE80" s="1845"/>
      <c r="AF80" s="13"/>
      <c r="AG80" s="13"/>
      <c r="AH80" s="111"/>
    </row>
    <row r="81" spans="1:34" ht="11.25" customHeight="1">
      <c r="A81" s="1257"/>
      <c r="B81" s="1870"/>
      <c r="C81" s="1998" t="s">
        <v>4891</v>
      </c>
      <c r="D81" s="806" t="s">
        <v>4993</v>
      </c>
      <c r="E81" s="860"/>
      <c r="F81" s="662"/>
      <c r="G81" s="1580"/>
      <c r="H81" s="860"/>
      <c r="I81" s="860"/>
      <c r="J81" s="860"/>
      <c r="K81" s="860"/>
      <c r="L81" s="860"/>
      <c r="M81" s="860"/>
      <c r="N81" s="860"/>
      <c r="O81" s="860"/>
      <c r="P81" s="1679"/>
      <c r="Q81" s="1679"/>
      <c r="R81" s="1679"/>
      <c r="S81" s="1679"/>
      <c r="T81" s="662"/>
      <c r="U81" s="662"/>
      <c r="V81" s="662"/>
      <c r="W81" s="662"/>
      <c r="X81" s="662"/>
      <c r="Y81" s="662"/>
      <c r="Z81" s="662"/>
      <c r="AA81" s="2357"/>
      <c r="AB81" s="1992"/>
      <c r="AC81" s="1992"/>
      <c r="AD81" s="2378"/>
      <c r="AE81" s="1953"/>
      <c r="AF81" s="401"/>
      <c r="AG81" s="401"/>
      <c r="AH81" s="13"/>
    </row>
    <row r="82" spans="1:34" ht="11.25" customHeight="1">
      <c r="A82" s="1257"/>
      <c r="B82" s="1870"/>
      <c r="C82" s="1678" t="s">
        <v>490</v>
      </c>
      <c r="D82" s="730" t="s">
        <v>4995</v>
      </c>
      <c r="E82" s="860"/>
      <c r="F82" s="662"/>
      <c r="G82" s="1580"/>
      <c r="H82" s="860"/>
      <c r="I82" s="860"/>
      <c r="J82" s="860"/>
      <c r="K82" s="860"/>
      <c r="L82" s="860"/>
      <c r="M82" s="860"/>
      <c r="N82" s="860"/>
      <c r="O82" s="860"/>
      <c r="P82" s="871"/>
      <c r="Q82" s="871"/>
      <c r="R82" s="871"/>
      <c r="S82" s="662"/>
      <c r="T82" s="662"/>
      <c r="U82" s="662"/>
      <c r="V82" s="662"/>
      <c r="W82" s="662"/>
      <c r="X82" s="662"/>
      <c r="Y82" s="662"/>
      <c r="Z82" s="662"/>
      <c r="AA82" s="662"/>
      <c r="AB82" s="1993"/>
      <c r="AC82" s="1993"/>
      <c r="AD82" s="2379"/>
      <c r="AE82" s="1953"/>
      <c r="AF82" s="401"/>
      <c r="AG82" s="401"/>
      <c r="AH82" s="13"/>
    </row>
    <row r="83" spans="1:34" ht="11.25" customHeight="1">
      <c r="A83" s="1257"/>
      <c r="B83" s="1870"/>
      <c r="C83" s="1678"/>
      <c r="D83" s="730"/>
      <c r="E83" s="860"/>
      <c r="F83" s="662"/>
      <c r="G83" s="1580"/>
      <c r="H83" s="860"/>
      <c r="I83" s="860"/>
      <c r="J83" s="860"/>
      <c r="K83" s="860"/>
      <c r="L83" s="860"/>
      <c r="M83" s="860"/>
      <c r="N83" s="860"/>
      <c r="O83" s="860"/>
      <c r="P83" s="871"/>
      <c r="Q83" s="871"/>
      <c r="R83" s="871"/>
      <c r="S83" s="662"/>
      <c r="T83" s="662"/>
      <c r="U83" s="662"/>
      <c r="V83" s="662"/>
      <c r="W83" s="662"/>
      <c r="X83" s="662"/>
      <c r="Y83" s="662"/>
      <c r="Z83" s="662"/>
      <c r="AA83" s="662"/>
      <c r="AB83" s="1993"/>
      <c r="AC83" s="1993"/>
      <c r="AD83" s="2379"/>
      <c r="AE83" s="1953"/>
      <c r="AF83" s="401"/>
      <c r="AG83" s="401"/>
      <c r="AH83" s="13"/>
    </row>
    <row r="84" spans="1:34" ht="11.25" customHeight="1">
      <c r="A84" s="1257"/>
      <c r="B84" s="1870"/>
      <c r="C84" s="1969" t="s">
        <v>50</v>
      </c>
      <c r="D84" s="25" t="s">
        <v>4892</v>
      </c>
      <c r="E84" s="412"/>
      <c r="F84" s="34"/>
      <c r="G84" s="413"/>
      <c r="H84" s="860"/>
      <c r="I84" s="860"/>
      <c r="J84" s="860"/>
      <c r="K84" s="860"/>
      <c r="L84" s="860"/>
      <c r="M84" s="860"/>
      <c r="N84" s="860"/>
      <c r="O84" s="860"/>
      <c r="P84" s="871"/>
      <c r="Q84" s="871"/>
      <c r="R84" s="871"/>
      <c r="S84" s="662"/>
      <c r="T84" s="662"/>
      <c r="U84" s="662"/>
      <c r="V84" s="662"/>
      <c r="W84" s="662"/>
      <c r="X84" s="662"/>
      <c r="Y84" s="662"/>
      <c r="Z84" s="662"/>
      <c r="AA84" s="662"/>
      <c r="AB84" s="1993"/>
      <c r="AC84" s="1993"/>
      <c r="AD84" s="2379"/>
      <c r="AE84" s="1953"/>
      <c r="AF84" s="401"/>
      <c r="AG84" s="401"/>
      <c r="AH84" s="13"/>
    </row>
    <row r="85" spans="1:34" ht="11.25" customHeight="1">
      <c r="A85" s="1257"/>
      <c r="B85" s="1870"/>
      <c r="C85" s="1982"/>
      <c r="D85" s="411" t="s">
        <v>4893</v>
      </c>
      <c r="E85" s="412"/>
      <c r="F85" s="34"/>
      <c r="G85" s="413"/>
      <c r="H85" s="860"/>
      <c r="I85" s="860"/>
      <c r="J85" s="860"/>
      <c r="K85" s="860"/>
      <c r="L85" s="860"/>
      <c r="M85" s="860"/>
      <c r="N85" s="860"/>
      <c r="O85" s="860"/>
      <c r="P85" s="871"/>
      <c r="Q85" s="871"/>
      <c r="R85" s="871"/>
      <c r="S85" s="662"/>
      <c r="T85" s="662"/>
      <c r="U85" s="662"/>
      <c r="V85" s="662"/>
      <c r="W85" s="662"/>
      <c r="X85" s="662"/>
      <c r="Y85" s="662"/>
      <c r="Z85" s="662"/>
      <c r="AA85" s="662"/>
      <c r="AB85" s="1993"/>
      <c r="AC85" s="1993"/>
      <c r="AD85" s="2379"/>
      <c r="AE85" s="1953"/>
      <c r="AF85" s="401"/>
      <c r="AG85" s="401"/>
      <c r="AH85" s="13"/>
    </row>
    <row r="86" spans="1:34" ht="11.25" customHeight="1">
      <c r="A86" s="1257"/>
      <c r="B86" s="1870"/>
      <c r="C86" s="1982"/>
      <c r="D86" s="26" t="s">
        <v>5014</v>
      </c>
      <c r="E86" s="412"/>
      <c r="F86" s="34"/>
      <c r="G86" s="413"/>
      <c r="H86" s="860"/>
      <c r="I86" s="860"/>
      <c r="J86" s="860"/>
      <c r="K86" s="860"/>
      <c r="L86" s="860"/>
      <c r="M86" s="860"/>
      <c r="N86" s="860"/>
      <c r="O86" s="860"/>
      <c r="P86" s="871"/>
      <c r="Q86" s="871"/>
      <c r="R86" s="871"/>
      <c r="S86" s="662"/>
      <c r="T86" s="662"/>
      <c r="U86" s="662"/>
      <c r="V86" s="662"/>
      <c r="W86" s="662"/>
      <c r="X86" s="662"/>
      <c r="Y86" s="662"/>
      <c r="Z86" s="662"/>
      <c r="AA86" s="662"/>
      <c r="AB86" s="1993"/>
      <c r="AC86" s="1993"/>
      <c r="AD86" s="2379"/>
      <c r="AE86" s="1953"/>
      <c r="AF86" s="401"/>
      <c r="AG86" s="401"/>
      <c r="AH86" s="13"/>
    </row>
    <row r="87" spans="1:34" ht="11.25" customHeight="1">
      <c r="A87" s="1257"/>
      <c r="B87" s="1994"/>
      <c r="C87" s="1983" t="s">
        <v>490</v>
      </c>
      <c r="D87" s="1977" t="s">
        <v>4894</v>
      </c>
      <c r="E87" s="1978"/>
      <c r="F87" s="1979"/>
      <c r="G87" s="1980"/>
      <c r="H87" s="1996"/>
      <c r="I87" s="1996"/>
      <c r="J87" s="1996"/>
      <c r="K87" s="1996"/>
      <c r="L87" s="1996"/>
      <c r="M87" s="1996"/>
      <c r="N87" s="1996"/>
      <c r="O87" s="1996"/>
      <c r="P87" s="1996"/>
      <c r="Q87" s="1996"/>
      <c r="R87" s="1996"/>
      <c r="S87" s="1995"/>
      <c r="T87" s="1995"/>
      <c r="U87" s="1995"/>
      <c r="V87" s="1995"/>
      <c r="W87" s="1995"/>
      <c r="X87" s="1995"/>
      <c r="Y87" s="1995"/>
      <c r="Z87" s="1871"/>
      <c r="AA87" s="1871"/>
      <c r="AB87" s="2380"/>
      <c r="AC87" s="2380"/>
      <c r="AD87" s="2381"/>
      <c r="AE87" s="1953"/>
      <c r="AF87" s="401"/>
      <c r="AG87" s="401"/>
      <c r="AH87" s="13"/>
    </row>
    <row r="88" spans="1:34" ht="11.25" customHeight="1" thickBot="1">
      <c r="A88" s="1631"/>
      <c r="B88" s="1954"/>
      <c r="C88" s="1954"/>
      <c r="D88" s="1955"/>
      <c r="E88" s="1956"/>
      <c r="F88" s="1955"/>
      <c r="G88" s="1955"/>
      <c r="H88" s="1955"/>
      <c r="I88" s="1955"/>
      <c r="J88" s="1955"/>
      <c r="K88" s="1955"/>
      <c r="L88" s="1955"/>
      <c r="M88" s="1955"/>
      <c r="N88" s="1955"/>
      <c r="O88" s="1955"/>
      <c r="P88" s="1955"/>
      <c r="Q88" s="1955"/>
      <c r="R88" s="1955"/>
      <c r="S88" s="1954"/>
      <c r="T88" s="1954"/>
      <c r="U88" s="1954"/>
      <c r="V88" s="1954"/>
      <c r="W88" s="1954"/>
      <c r="X88" s="1954"/>
      <c r="Y88" s="1954"/>
      <c r="Z88" s="1954"/>
      <c r="AA88" s="1954"/>
      <c r="AB88" s="1957"/>
      <c r="AC88" s="1957"/>
      <c r="AD88" s="1957"/>
      <c r="AE88" s="1680"/>
      <c r="AF88" s="401"/>
      <c r="AG88" s="401"/>
      <c r="AH88" s="13"/>
    </row>
    <row r="89" spans="1:34" ht="9" customHeight="1">
      <c r="A89" s="13"/>
      <c r="B89" s="13"/>
      <c r="C89" s="13"/>
      <c r="D89" s="41"/>
      <c r="E89" s="142"/>
      <c r="F89" s="41"/>
      <c r="G89" s="41"/>
      <c r="H89" s="41"/>
      <c r="I89" s="41"/>
      <c r="J89" s="41"/>
      <c r="K89" s="41"/>
      <c r="L89" s="41"/>
      <c r="M89" s="41"/>
      <c r="N89" s="41"/>
      <c r="O89" s="41"/>
      <c r="P89" s="41"/>
      <c r="Q89" s="41"/>
      <c r="R89" s="41"/>
      <c r="S89" s="13"/>
      <c r="T89" s="13"/>
      <c r="U89" s="13"/>
      <c r="V89" s="13"/>
      <c r="W89" s="13"/>
      <c r="X89" s="13"/>
      <c r="Y89" s="13"/>
      <c r="Z89" s="13"/>
      <c r="AA89" s="13"/>
      <c r="AB89" s="1594"/>
      <c r="AC89" s="1594"/>
      <c r="AD89" s="1594"/>
      <c r="AE89" s="401"/>
      <c r="AF89" s="401"/>
      <c r="AG89" s="401"/>
      <c r="AH89" s="13"/>
    </row>
    <row r="90" spans="1:34" ht="9" customHeight="1">
      <c r="A90" s="13"/>
      <c r="B90" s="13"/>
      <c r="C90" s="13"/>
      <c r="D90" s="41"/>
      <c r="E90" s="142"/>
      <c r="F90" s="41"/>
      <c r="G90" s="41"/>
      <c r="H90" s="41"/>
      <c r="I90" s="41"/>
      <c r="J90" s="41"/>
      <c r="K90" s="41"/>
      <c r="L90" s="41"/>
      <c r="M90" s="41"/>
      <c r="N90" s="41"/>
      <c r="O90" s="41"/>
      <c r="P90" s="41"/>
      <c r="Q90" s="41"/>
      <c r="R90" s="41"/>
      <c r="S90" s="13"/>
      <c r="T90" s="13"/>
      <c r="U90" s="13"/>
      <c r="V90" s="13"/>
      <c r="W90" s="13"/>
      <c r="X90" s="13"/>
      <c r="Y90" s="13"/>
      <c r="Z90" s="13"/>
      <c r="AA90" s="13"/>
      <c r="AB90" s="1594"/>
      <c r="AC90" s="1594"/>
      <c r="AD90" s="1594"/>
      <c r="AE90" s="401"/>
      <c r="AF90" s="401"/>
      <c r="AG90" s="401"/>
      <c r="AH90" s="13"/>
    </row>
    <row r="91" spans="1:34" s="1671" customFormat="1" ht="21" customHeight="1">
      <c r="A91" s="13"/>
      <c r="B91" s="13"/>
      <c r="C91" s="19"/>
      <c r="D91" s="19"/>
      <c r="E91" s="19"/>
      <c r="F91" s="19"/>
      <c r="G91" s="19"/>
      <c r="H91" s="19"/>
      <c r="I91" s="19"/>
      <c r="J91" s="19"/>
      <c r="K91" s="19"/>
      <c r="L91" s="19"/>
      <c r="M91" s="19"/>
      <c r="N91" s="19"/>
      <c r="O91" s="19"/>
      <c r="P91" s="19"/>
      <c r="Q91" s="19"/>
      <c r="R91" s="19"/>
      <c r="S91" s="19"/>
      <c r="T91" s="19"/>
      <c r="U91" s="19"/>
      <c r="V91" s="19"/>
      <c r="W91" s="19"/>
      <c r="X91" s="19"/>
      <c r="Y91" s="19"/>
      <c r="Z91" s="52"/>
      <c r="AA91" s="13"/>
      <c r="AB91" s="13"/>
      <c r="AC91" s="13"/>
      <c r="AD91" s="13"/>
      <c r="AE91" s="13"/>
      <c r="AG91" s="13"/>
      <c r="AH91" s="13"/>
    </row>
    <row r="92" spans="1:34" ht="6.75" customHeight="1">
      <c r="A92" s="13"/>
      <c r="B92" s="13"/>
      <c r="C92" s="41"/>
      <c r="D92" s="41"/>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663"/>
      <c r="AG92" s="13"/>
      <c r="AH92" s="13"/>
    </row>
    <row r="93" spans="1:34" ht="9" customHeight="1">
      <c r="A93" s="368"/>
      <c r="B93" s="13"/>
      <c r="C93" s="41"/>
      <c r="D93" s="41"/>
      <c r="E93" s="13"/>
      <c r="F93" s="13"/>
      <c r="G93" s="13"/>
      <c r="H93" s="13"/>
      <c r="I93" s="13"/>
      <c r="J93" s="13"/>
      <c r="K93" s="13"/>
      <c r="L93" s="13"/>
      <c r="M93" s="13"/>
      <c r="N93" s="13"/>
      <c r="O93" s="13"/>
      <c r="P93" s="13"/>
      <c r="Q93" s="13"/>
      <c r="R93" s="13"/>
      <c r="S93" s="142"/>
      <c r="T93" s="142"/>
      <c r="U93" s="142"/>
      <c r="V93" s="142"/>
      <c r="W93" s="142"/>
      <c r="X93" s="142"/>
      <c r="Y93" s="142"/>
      <c r="Z93" s="142"/>
      <c r="AA93" s="142"/>
      <c r="AB93" s="142"/>
      <c r="AC93" s="142"/>
      <c r="AD93" s="142"/>
      <c r="AE93" s="13"/>
      <c r="AF93" s="13"/>
      <c r="AG93" s="13"/>
      <c r="AH93" s="13"/>
    </row>
    <row r="94" spans="1:34" ht="6.75" customHeight="1">
      <c r="A94" s="368"/>
      <c r="B94" s="663"/>
      <c r="C94" s="663"/>
      <c r="D94" s="663"/>
      <c r="E94" s="663"/>
      <c r="F94" s="663"/>
      <c r="G94" s="663"/>
      <c r="H94" s="663"/>
      <c r="I94" s="663"/>
      <c r="J94" s="663"/>
      <c r="K94" s="663"/>
      <c r="L94" s="663"/>
      <c r="M94" s="663"/>
      <c r="N94" s="663"/>
      <c r="O94" s="663"/>
      <c r="P94" s="663"/>
      <c r="Q94" s="663"/>
      <c r="R94" s="663"/>
      <c r="S94" s="663"/>
      <c r="T94" s="663"/>
      <c r="U94" s="663"/>
      <c r="V94" s="663"/>
      <c r="W94" s="663"/>
      <c r="X94" s="663"/>
      <c r="Y94" s="663"/>
      <c r="Z94" s="663"/>
      <c r="AA94" s="663"/>
      <c r="AB94" s="663"/>
      <c r="AC94" s="663"/>
      <c r="AD94" s="663"/>
      <c r="AE94" s="663"/>
      <c r="AF94" s="663"/>
      <c r="AG94" s="13"/>
      <c r="AH94" s="13"/>
    </row>
    <row r="95" spans="1:34" ht="9" customHeight="1">
      <c r="A95" s="368"/>
      <c r="B95" s="663"/>
      <c r="C95" s="663"/>
      <c r="D95" s="663"/>
      <c r="E95" s="663"/>
      <c r="F95" s="663"/>
      <c r="G95" s="663"/>
      <c r="H95" s="663"/>
      <c r="I95" s="663"/>
      <c r="J95" s="663"/>
      <c r="K95" s="663"/>
      <c r="L95" s="663"/>
      <c r="M95" s="663"/>
      <c r="N95" s="663"/>
      <c r="O95" s="663"/>
      <c r="P95" s="663"/>
      <c r="Q95" s="663"/>
      <c r="R95" s="663"/>
      <c r="S95" s="663"/>
      <c r="T95" s="663"/>
      <c r="U95" s="663"/>
      <c r="V95" s="663"/>
      <c r="W95" s="663"/>
      <c r="X95" s="663"/>
      <c r="Y95" s="663"/>
      <c r="Z95" s="663"/>
      <c r="AA95" s="663"/>
      <c r="AB95" s="663"/>
      <c r="AC95" s="663"/>
      <c r="AD95" s="663"/>
      <c r="AE95" s="663"/>
      <c r="AF95" s="663"/>
      <c r="AG95" s="13"/>
      <c r="AH95" s="13"/>
    </row>
    <row r="96" spans="1:34" ht="9" customHeight="1">
      <c r="A96" s="368"/>
      <c r="B96" s="663"/>
      <c r="C96" s="663"/>
      <c r="D96" s="663"/>
      <c r="E96" s="663"/>
      <c r="F96" s="663"/>
      <c r="G96" s="663"/>
      <c r="H96" s="663"/>
      <c r="I96" s="663"/>
      <c r="J96" s="663"/>
      <c r="K96" s="663"/>
      <c r="L96" s="663"/>
      <c r="M96" s="663"/>
      <c r="N96" s="663"/>
      <c r="O96" s="663"/>
      <c r="P96" s="663"/>
      <c r="Q96" s="663"/>
      <c r="R96" s="663"/>
      <c r="S96" s="663"/>
      <c r="T96" s="663"/>
      <c r="U96" s="663"/>
      <c r="V96" s="663"/>
      <c r="W96" s="663"/>
      <c r="X96" s="663"/>
      <c r="Y96" s="663"/>
      <c r="Z96" s="663"/>
      <c r="AA96" s="663"/>
      <c r="AB96" s="663"/>
      <c r="AC96" s="663"/>
      <c r="AD96" s="663"/>
      <c r="AE96" s="663"/>
      <c r="AF96" s="663"/>
      <c r="AG96" s="13"/>
      <c r="AH96" s="13"/>
    </row>
    <row r="97" spans="1:34" ht="3.75" customHeight="1">
      <c r="A97" s="368"/>
      <c r="B97" s="663"/>
      <c r="C97" s="663"/>
      <c r="D97" s="663"/>
      <c r="E97" s="663"/>
      <c r="F97" s="663"/>
      <c r="G97" s="663"/>
      <c r="H97" s="663"/>
      <c r="I97" s="663"/>
      <c r="J97" s="663"/>
      <c r="K97" s="663"/>
      <c r="L97" s="663"/>
      <c r="M97" s="663"/>
      <c r="N97" s="663"/>
      <c r="O97" s="663"/>
      <c r="P97" s="663"/>
      <c r="Q97" s="663"/>
      <c r="R97" s="663"/>
      <c r="S97" s="663"/>
      <c r="T97" s="663"/>
      <c r="U97" s="663"/>
      <c r="V97" s="663"/>
      <c r="W97" s="663"/>
      <c r="X97" s="663"/>
      <c r="Y97" s="663"/>
      <c r="Z97" s="663"/>
      <c r="AA97" s="663"/>
      <c r="AB97" s="663"/>
      <c r="AC97" s="663"/>
      <c r="AD97" s="663"/>
      <c r="AE97" s="663"/>
      <c r="AF97" s="663"/>
      <c r="AG97" s="13"/>
      <c r="AH97" s="13"/>
    </row>
    <row r="98" spans="1:34" ht="9" customHeight="1">
      <c r="A98" s="368"/>
      <c r="B98" s="663"/>
      <c r="C98" s="663"/>
      <c r="D98" s="663"/>
      <c r="E98" s="663"/>
      <c r="F98" s="663"/>
      <c r="G98" s="663"/>
      <c r="H98" s="663"/>
      <c r="I98" s="663"/>
      <c r="J98" s="663"/>
      <c r="K98" s="663"/>
      <c r="L98" s="663"/>
      <c r="M98" s="663"/>
      <c r="N98" s="663"/>
      <c r="O98" s="663"/>
      <c r="P98" s="663"/>
      <c r="Q98" s="663"/>
      <c r="R98" s="663"/>
      <c r="S98" s="663"/>
      <c r="T98" s="663"/>
      <c r="U98" s="663"/>
      <c r="V98" s="663"/>
      <c r="W98" s="663"/>
      <c r="X98" s="663"/>
      <c r="Y98" s="663"/>
      <c r="Z98" s="663"/>
      <c r="AA98" s="663"/>
      <c r="AB98" s="663"/>
      <c r="AC98" s="663"/>
      <c r="AD98" s="663"/>
      <c r="AE98" s="663"/>
      <c r="AF98" s="663"/>
      <c r="AG98" s="13"/>
      <c r="AH98" s="13"/>
    </row>
    <row r="99" spans="1:34" ht="11.25" hidden="1" customHeight="1">
      <c r="A99" s="13"/>
      <c r="B99" s="13"/>
      <c r="C99" s="41"/>
      <c r="D99" s="41"/>
      <c r="E99" s="13"/>
      <c r="F99" s="13"/>
      <c r="G99" s="13"/>
      <c r="H99" s="13"/>
      <c r="I99" s="13"/>
      <c r="J99" s="13"/>
      <c r="K99" s="13"/>
      <c r="L99" s="13"/>
      <c r="M99" s="13"/>
      <c r="N99" s="13"/>
      <c r="O99" s="13"/>
      <c r="P99" s="13"/>
      <c r="Q99" s="13"/>
      <c r="R99" s="13"/>
      <c r="S99" s="142"/>
      <c r="T99" s="142"/>
      <c r="U99" s="142"/>
      <c r="V99" s="142"/>
      <c r="W99" s="142"/>
      <c r="X99" s="142"/>
      <c r="Y99" s="142"/>
      <c r="Z99" s="142"/>
      <c r="AA99" s="142"/>
      <c r="AB99" s="142"/>
      <c r="AC99" s="142"/>
      <c r="AD99" s="142"/>
      <c r="AE99" s="13"/>
      <c r="AF99" s="13"/>
      <c r="AG99" s="13"/>
      <c r="AH99" s="13"/>
    </row>
    <row r="100" spans="1:34" ht="12.75" customHeight="1">
      <c r="A100" s="142"/>
      <c r="B100" s="142"/>
      <c r="C100" s="142"/>
      <c r="D100" s="142"/>
      <c r="E100" s="142"/>
      <c r="J100" s="142"/>
      <c r="K100" s="142"/>
      <c r="L100" s="142"/>
      <c r="M100" s="142"/>
      <c r="N100" s="142"/>
      <c r="O100" s="142"/>
      <c r="P100" s="142"/>
      <c r="Q100" s="142"/>
      <c r="R100" s="142"/>
    </row>
  </sheetData>
  <sheetProtection selectLockedCells="1" selectUnlockedCells="1"/>
  <mergeCells count="36">
    <mergeCell ref="I42:I43"/>
    <mergeCell ref="J42:L43"/>
    <mergeCell ref="P42:P43"/>
    <mergeCell ref="AB68:AD68"/>
    <mergeCell ref="I68:I69"/>
    <mergeCell ref="J68:L69"/>
    <mergeCell ref="AD22:AD23"/>
    <mergeCell ref="AB66:AD66"/>
    <mergeCell ref="AD28:AD29"/>
    <mergeCell ref="AB70:AD70"/>
    <mergeCell ref="Q42:S43"/>
    <mergeCell ref="D68:D69"/>
    <mergeCell ref="H68:H69"/>
    <mergeCell ref="E68:E69"/>
    <mergeCell ref="F68:G69"/>
    <mergeCell ref="D41:E41"/>
    <mergeCell ref="D42:D43"/>
    <mergeCell ref="E42:E43"/>
    <mergeCell ref="F42:G43"/>
    <mergeCell ref="H42:H43"/>
    <mergeCell ref="U7:AD7"/>
    <mergeCell ref="AC10:AC11"/>
    <mergeCell ref="AC13:AC14"/>
    <mergeCell ref="AC31:AC32"/>
    <mergeCell ref="AC9:AD9"/>
    <mergeCell ref="AC25:AC26"/>
    <mergeCell ref="AC22:AC23"/>
    <mergeCell ref="AC19:AC20"/>
    <mergeCell ref="AC16:AC17"/>
    <mergeCell ref="AD31:AD32"/>
    <mergeCell ref="AC28:AC29"/>
    <mergeCell ref="AD10:AD11"/>
    <mergeCell ref="AD25:AD26"/>
    <mergeCell ref="AD13:AD14"/>
    <mergeCell ref="AD16:AD17"/>
    <mergeCell ref="AD19:AD20"/>
  </mergeCells>
  <printOptions horizontalCentered="1" verticalCentered="1"/>
  <pageMargins left="0" right="0" top="0" bottom="0" header="0.511811023622047" footer="0.511811023622047"/>
  <pageSetup paperSize="9" scale="85" firstPageNumber="3" orientation="portrait" useFirstPageNumber="1" horizontalDpi="300" verticalDpi="300" r:id="rId1"/>
  <headerFooter alignWithMargins="0"/>
  <rowBreaks count="1" manualBreakCount="1">
    <brk id="88" max="30"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WM75"/>
  <sheetViews>
    <sheetView showGridLines="0" view="pageBreakPreview" zoomScale="115" zoomScaleSheetLayoutView="115" workbookViewId="0">
      <selection activeCell="M50" sqref="M50"/>
    </sheetView>
  </sheetViews>
  <sheetFormatPr defaultColWidth="9" defaultRowHeight="12.75" customHeight="1"/>
  <cols>
    <col min="1" max="1" width="2.88671875" style="80" customWidth="1"/>
    <col min="2" max="2" width="0.88671875" style="80" customWidth="1"/>
    <col min="3" max="3" width="6.33203125" style="80" customWidth="1"/>
    <col min="4" max="4" width="3.44140625" style="80" customWidth="1"/>
    <col min="5" max="5" width="4" style="80" customWidth="1"/>
    <col min="6" max="6" width="4.5546875" style="80" customWidth="1"/>
    <col min="7" max="7" width="3.5546875" style="80" customWidth="1"/>
    <col min="8" max="8" width="5" style="80" customWidth="1"/>
    <col min="9" max="9" width="4" style="80" customWidth="1"/>
    <col min="10" max="10" width="3.33203125" style="80" customWidth="1"/>
    <col min="11" max="13" width="3.109375" style="80" customWidth="1"/>
    <col min="14" max="14" width="3.6640625" style="80" customWidth="1"/>
    <col min="15" max="24" width="3.33203125" style="80" customWidth="1"/>
    <col min="25" max="25" width="3.6640625" style="80" customWidth="1"/>
    <col min="26" max="27" width="3.88671875" style="80" customWidth="1"/>
    <col min="28" max="28" width="3.5546875" style="80" customWidth="1"/>
    <col min="29" max="29" width="3" style="80" customWidth="1"/>
    <col min="30" max="30" width="4" style="80" customWidth="1"/>
    <col min="31" max="31" width="3.5546875" style="80" customWidth="1"/>
    <col min="32" max="257" width="9.109375" style="47"/>
    <col min="258" max="258" width="2.88671875" style="47" customWidth="1"/>
    <col min="259" max="259" width="0.88671875" style="47" customWidth="1"/>
    <col min="260" max="261" width="6.33203125" style="47" customWidth="1"/>
    <col min="262" max="262" width="5" style="47" customWidth="1"/>
    <col min="263" max="263" width="5.6640625" style="47" customWidth="1"/>
    <col min="264" max="264" width="3.5546875" style="47" customWidth="1"/>
    <col min="265" max="265" width="5" style="47" customWidth="1"/>
    <col min="266" max="266" width="3.109375" style="47" customWidth="1"/>
    <col min="267" max="267" width="3.33203125" style="47" customWidth="1"/>
    <col min="268" max="270" width="3.109375" style="47" customWidth="1"/>
    <col min="271" max="271" width="3.6640625" style="47" customWidth="1"/>
    <col min="272" max="284" width="3.33203125" style="47" customWidth="1"/>
    <col min="285" max="285" width="3" style="47" customWidth="1"/>
    <col min="286" max="286" width="3.5546875" style="47" customWidth="1"/>
    <col min="287" max="287" width="9" style="47" hidden="1" customWidth="1"/>
    <col min="288" max="513" width="9.109375" style="47"/>
    <col min="514" max="514" width="2.88671875" style="47" customWidth="1"/>
    <col min="515" max="515" width="0.88671875" style="47" customWidth="1"/>
    <col min="516" max="517" width="6.33203125" style="47" customWidth="1"/>
    <col min="518" max="518" width="5" style="47" customWidth="1"/>
    <col min="519" max="519" width="5.6640625" style="47" customWidth="1"/>
    <col min="520" max="520" width="3.5546875" style="47" customWidth="1"/>
    <col min="521" max="521" width="5" style="47" customWidth="1"/>
    <col min="522" max="522" width="3.109375" style="47" customWidth="1"/>
    <col min="523" max="523" width="3.33203125" style="47" customWidth="1"/>
    <col min="524" max="526" width="3.109375" style="47" customWidth="1"/>
    <col min="527" max="527" width="3.6640625" style="47" customWidth="1"/>
    <col min="528" max="540" width="3.33203125" style="47" customWidth="1"/>
    <col min="541" max="541" width="3" style="47" customWidth="1"/>
    <col min="542" max="542" width="3.5546875" style="47" customWidth="1"/>
    <col min="543" max="543" width="9" style="47" hidden="1" customWidth="1"/>
    <col min="544" max="769" width="9.109375" style="47"/>
    <col min="770" max="770" width="2.88671875" style="47" customWidth="1"/>
    <col min="771" max="771" width="0.88671875" style="47" customWidth="1"/>
    <col min="772" max="773" width="6.33203125" style="47" customWidth="1"/>
    <col min="774" max="774" width="5" style="47" customWidth="1"/>
    <col min="775" max="775" width="5.6640625" style="47" customWidth="1"/>
    <col min="776" max="776" width="3.5546875" style="47" customWidth="1"/>
    <col min="777" max="777" width="5" style="47" customWidth="1"/>
    <col min="778" max="778" width="3.109375" style="47" customWidth="1"/>
    <col min="779" max="779" width="3.33203125" style="47" customWidth="1"/>
    <col min="780" max="782" width="3.109375" style="47" customWidth="1"/>
    <col min="783" max="783" width="3.6640625" style="47" customWidth="1"/>
    <col min="784" max="796" width="3.33203125" style="47" customWidth="1"/>
    <col min="797" max="797" width="3" style="47" customWidth="1"/>
    <col min="798" max="798" width="3.5546875" style="47" customWidth="1"/>
    <col min="799" max="799" width="9" style="47" hidden="1" customWidth="1"/>
    <col min="800" max="1025" width="9.109375" style="47"/>
    <col min="1026" max="1026" width="2.88671875" style="47" customWidth="1"/>
    <col min="1027" max="1027" width="0.88671875" style="47" customWidth="1"/>
    <col min="1028" max="1029" width="6.33203125" style="47" customWidth="1"/>
    <col min="1030" max="1030" width="5" style="47" customWidth="1"/>
    <col min="1031" max="1031" width="5.6640625" style="47" customWidth="1"/>
    <col min="1032" max="1032" width="3.5546875" style="47" customWidth="1"/>
    <col min="1033" max="1033" width="5" style="47" customWidth="1"/>
    <col min="1034" max="1034" width="3.109375" style="47" customWidth="1"/>
    <col min="1035" max="1035" width="3.33203125" style="47" customWidth="1"/>
    <col min="1036" max="1038" width="3.109375" style="47" customWidth="1"/>
    <col min="1039" max="1039" width="3.6640625" style="47" customWidth="1"/>
    <col min="1040" max="1052" width="3.33203125" style="47" customWidth="1"/>
    <col min="1053" max="1053" width="3" style="47" customWidth="1"/>
    <col min="1054" max="1054" width="3.5546875" style="47" customWidth="1"/>
    <col min="1055" max="1055" width="9" style="47" hidden="1" customWidth="1"/>
    <col min="1056" max="1281" width="9.109375" style="47"/>
    <col min="1282" max="1282" width="2.88671875" style="47" customWidth="1"/>
    <col min="1283" max="1283" width="0.88671875" style="47" customWidth="1"/>
    <col min="1284" max="1285" width="6.33203125" style="47" customWidth="1"/>
    <col min="1286" max="1286" width="5" style="47" customWidth="1"/>
    <col min="1287" max="1287" width="5.6640625" style="47" customWidth="1"/>
    <col min="1288" max="1288" width="3.5546875" style="47" customWidth="1"/>
    <col min="1289" max="1289" width="5" style="47" customWidth="1"/>
    <col min="1290" max="1290" width="3.109375" style="47" customWidth="1"/>
    <col min="1291" max="1291" width="3.33203125" style="47" customWidth="1"/>
    <col min="1292" max="1294" width="3.109375" style="47" customWidth="1"/>
    <col min="1295" max="1295" width="3.6640625" style="47" customWidth="1"/>
    <col min="1296" max="1308" width="3.33203125" style="47" customWidth="1"/>
    <col min="1309" max="1309" width="3" style="47" customWidth="1"/>
    <col min="1310" max="1310" width="3.5546875" style="47" customWidth="1"/>
    <col min="1311" max="1311" width="9" style="47" hidden="1" customWidth="1"/>
    <col min="1312" max="1537" width="9.109375" style="47"/>
    <col min="1538" max="1538" width="2.88671875" style="47" customWidth="1"/>
    <col min="1539" max="1539" width="0.88671875" style="47" customWidth="1"/>
    <col min="1540" max="1541" width="6.33203125" style="47" customWidth="1"/>
    <col min="1542" max="1542" width="5" style="47" customWidth="1"/>
    <col min="1543" max="1543" width="5.6640625" style="47" customWidth="1"/>
    <col min="1544" max="1544" width="3.5546875" style="47" customWidth="1"/>
    <col min="1545" max="1545" width="5" style="47" customWidth="1"/>
    <col min="1546" max="1546" width="3.109375" style="47" customWidth="1"/>
    <col min="1547" max="1547" width="3.33203125" style="47" customWidth="1"/>
    <col min="1548" max="1550" width="3.109375" style="47" customWidth="1"/>
    <col min="1551" max="1551" width="3.6640625" style="47" customWidth="1"/>
    <col min="1552" max="1564" width="3.33203125" style="47" customWidth="1"/>
    <col min="1565" max="1565" width="3" style="47" customWidth="1"/>
    <col min="1566" max="1566" width="3.5546875" style="47" customWidth="1"/>
    <col min="1567" max="1567" width="9" style="47" hidden="1" customWidth="1"/>
    <col min="1568" max="1793" width="9.109375" style="47"/>
    <col min="1794" max="1794" width="2.88671875" style="47" customWidth="1"/>
    <col min="1795" max="1795" width="0.88671875" style="47" customWidth="1"/>
    <col min="1796" max="1797" width="6.33203125" style="47" customWidth="1"/>
    <col min="1798" max="1798" width="5" style="47" customWidth="1"/>
    <col min="1799" max="1799" width="5.6640625" style="47" customWidth="1"/>
    <col min="1800" max="1800" width="3.5546875" style="47" customWidth="1"/>
    <col min="1801" max="1801" width="5" style="47" customWidth="1"/>
    <col min="1802" max="1802" width="3.109375" style="47" customWidth="1"/>
    <col min="1803" max="1803" width="3.33203125" style="47" customWidth="1"/>
    <col min="1804" max="1806" width="3.109375" style="47" customWidth="1"/>
    <col min="1807" max="1807" width="3.6640625" style="47" customWidth="1"/>
    <col min="1808" max="1820" width="3.33203125" style="47" customWidth="1"/>
    <col min="1821" max="1821" width="3" style="47" customWidth="1"/>
    <col min="1822" max="1822" width="3.5546875" style="47" customWidth="1"/>
    <col min="1823" max="1823" width="9" style="47" hidden="1" customWidth="1"/>
    <col min="1824" max="2049" width="9.109375" style="47"/>
    <col min="2050" max="2050" width="2.88671875" style="47" customWidth="1"/>
    <col min="2051" max="2051" width="0.88671875" style="47" customWidth="1"/>
    <col min="2052" max="2053" width="6.33203125" style="47" customWidth="1"/>
    <col min="2054" max="2054" width="5" style="47" customWidth="1"/>
    <col min="2055" max="2055" width="5.6640625" style="47" customWidth="1"/>
    <col min="2056" max="2056" width="3.5546875" style="47" customWidth="1"/>
    <col min="2057" max="2057" width="5" style="47" customWidth="1"/>
    <col min="2058" max="2058" width="3.109375" style="47" customWidth="1"/>
    <col min="2059" max="2059" width="3.33203125" style="47" customWidth="1"/>
    <col min="2060" max="2062" width="3.109375" style="47" customWidth="1"/>
    <col min="2063" max="2063" width="3.6640625" style="47" customWidth="1"/>
    <col min="2064" max="2076" width="3.33203125" style="47" customWidth="1"/>
    <col min="2077" max="2077" width="3" style="47" customWidth="1"/>
    <col min="2078" max="2078" width="3.5546875" style="47" customWidth="1"/>
    <col min="2079" max="2079" width="9" style="47" hidden="1" customWidth="1"/>
    <col min="2080" max="2305" width="9.109375" style="47"/>
    <col min="2306" max="2306" width="2.88671875" style="47" customWidth="1"/>
    <col min="2307" max="2307" width="0.88671875" style="47" customWidth="1"/>
    <col min="2308" max="2309" width="6.33203125" style="47" customWidth="1"/>
    <col min="2310" max="2310" width="5" style="47" customWidth="1"/>
    <col min="2311" max="2311" width="5.6640625" style="47" customWidth="1"/>
    <col min="2312" max="2312" width="3.5546875" style="47" customWidth="1"/>
    <col min="2313" max="2313" width="5" style="47" customWidth="1"/>
    <col min="2314" max="2314" width="3.109375" style="47" customWidth="1"/>
    <col min="2315" max="2315" width="3.33203125" style="47" customWidth="1"/>
    <col min="2316" max="2318" width="3.109375" style="47" customWidth="1"/>
    <col min="2319" max="2319" width="3.6640625" style="47" customWidth="1"/>
    <col min="2320" max="2332" width="3.33203125" style="47" customWidth="1"/>
    <col min="2333" max="2333" width="3" style="47" customWidth="1"/>
    <col min="2334" max="2334" width="3.5546875" style="47" customWidth="1"/>
    <col min="2335" max="2335" width="9" style="47" hidden="1" customWidth="1"/>
    <col min="2336" max="2561" width="9.109375" style="47"/>
    <col min="2562" max="2562" width="2.88671875" style="47" customWidth="1"/>
    <col min="2563" max="2563" width="0.88671875" style="47" customWidth="1"/>
    <col min="2564" max="2565" width="6.33203125" style="47" customWidth="1"/>
    <col min="2566" max="2566" width="5" style="47" customWidth="1"/>
    <col min="2567" max="2567" width="5.6640625" style="47" customWidth="1"/>
    <col min="2568" max="2568" width="3.5546875" style="47" customWidth="1"/>
    <col min="2569" max="2569" width="5" style="47" customWidth="1"/>
    <col min="2570" max="2570" width="3.109375" style="47" customWidth="1"/>
    <col min="2571" max="2571" width="3.33203125" style="47" customWidth="1"/>
    <col min="2572" max="2574" width="3.109375" style="47" customWidth="1"/>
    <col min="2575" max="2575" width="3.6640625" style="47" customWidth="1"/>
    <col min="2576" max="2588" width="3.33203125" style="47" customWidth="1"/>
    <col min="2589" max="2589" width="3" style="47" customWidth="1"/>
    <col min="2590" max="2590" width="3.5546875" style="47" customWidth="1"/>
    <col min="2591" max="2591" width="9" style="47" hidden="1" customWidth="1"/>
    <col min="2592" max="2817" width="9.109375" style="47"/>
    <col min="2818" max="2818" width="2.88671875" style="47" customWidth="1"/>
    <col min="2819" max="2819" width="0.88671875" style="47" customWidth="1"/>
    <col min="2820" max="2821" width="6.33203125" style="47" customWidth="1"/>
    <col min="2822" max="2822" width="5" style="47" customWidth="1"/>
    <col min="2823" max="2823" width="5.6640625" style="47" customWidth="1"/>
    <col min="2824" max="2824" width="3.5546875" style="47" customWidth="1"/>
    <col min="2825" max="2825" width="5" style="47" customWidth="1"/>
    <col min="2826" max="2826" width="3.109375" style="47" customWidth="1"/>
    <col min="2827" max="2827" width="3.33203125" style="47" customWidth="1"/>
    <col min="2828" max="2830" width="3.109375" style="47" customWidth="1"/>
    <col min="2831" max="2831" width="3.6640625" style="47" customWidth="1"/>
    <col min="2832" max="2844" width="3.33203125" style="47" customWidth="1"/>
    <col min="2845" max="2845" width="3" style="47" customWidth="1"/>
    <col min="2846" max="2846" width="3.5546875" style="47" customWidth="1"/>
    <col min="2847" max="2847" width="9" style="47" hidden="1" customWidth="1"/>
    <col min="2848" max="3073" width="9.109375" style="47"/>
    <col min="3074" max="3074" width="2.88671875" style="47" customWidth="1"/>
    <col min="3075" max="3075" width="0.88671875" style="47" customWidth="1"/>
    <col min="3076" max="3077" width="6.33203125" style="47" customWidth="1"/>
    <col min="3078" max="3078" width="5" style="47" customWidth="1"/>
    <col min="3079" max="3079" width="5.6640625" style="47" customWidth="1"/>
    <col min="3080" max="3080" width="3.5546875" style="47" customWidth="1"/>
    <col min="3081" max="3081" width="5" style="47" customWidth="1"/>
    <col min="3082" max="3082" width="3.109375" style="47" customWidth="1"/>
    <col min="3083" max="3083" width="3.33203125" style="47" customWidth="1"/>
    <col min="3084" max="3086" width="3.109375" style="47" customWidth="1"/>
    <col min="3087" max="3087" width="3.6640625" style="47" customWidth="1"/>
    <col min="3088" max="3100" width="3.33203125" style="47" customWidth="1"/>
    <col min="3101" max="3101" width="3" style="47" customWidth="1"/>
    <col min="3102" max="3102" width="3.5546875" style="47" customWidth="1"/>
    <col min="3103" max="3103" width="9" style="47" hidden="1" customWidth="1"/>
    <col min="3104" max="3329" width="9.109375" style="47"/>
    <col min="3330" max="3330" width="2.88671875" style="47" customWidth="1"/>
    <col min="3331" max="3331" width="0.88671875" style="47" customWidth="1"/>
    <col min="3332" max="3333" width="6.33203125" style="47" customWidth="1"/>
    <col min="3334" max="3334" width="5" style="47" customWidth="1"/>
    <col min="3335" max="3335" width="5.6640625" style="47" customWidth="1"/>
    <col min="3336" max="3336" width="3.5546875" style="47" customWidth="1"/>
    <col min="3337" max="3337" width="5" style="47" customWidth="1"/>
    <col min="3338" max="3338" width="3.109375" style="47" customWidth="1"/>
    <col min="3339" max="3339" width="3.33203125" style="47" customWidth="1"/>
    <col min="3340" max="3342" width="3.109375" style="47" customWidth="1"/>
    <col min="3343" max="3343" width="3.6640625" style="47" customWidth="1"/>
    <col min="3344" max="3356" width="3.33203125" style="47" customWidth="1"/>
    <col min="3357" max="3357" width="3" style="47" customWidth="1"/>
    <col min="3358" max="3358" width="3.5546875" style="47" customWidth="1"/>
    <col min="3359" max="3359" width="9" style="47" hidden="1" customWidth="1"/>
    <col min="3360" max="3585" width="9.109375" style="47"/>
    <col min="3586" max="3586" width="2.88671875" style="47" customWidth="1"/>
    <col min="3587" max="3587" width="0.88671875" style="47" customWidth="1"/>
    <col min="3588" max="3589" width="6.33203125" style="47" customWidth="1"/>
    <col min="3590" max="3590" width="5" style="47" customWidth="1"/>
    <col min="3591" max="3591" width="5.6640625" style="47" customWidth="1"/>
    <col min="3592" max="3592" width="3.5546875" style="47" customWidth="1"/>
    <col min="3593" max="3593" width="5" style="47" customWidth="1"/>
    <col min="3594" max="3594" width="3.109375" style="47" customWidth="1"/>
    <col min="3595" max="3595" width="3.33203125" style="47" customWidth="1"/>
    <col min="3596" max="3598" width="3.109375" style="47" customWidth="1"/>
    <col min="3599" max="3599" width="3.6640625" style="47" customWidth="1"/>
    <col min="3600" max="3612" width="3.33203125" style="47" customWidth="1"/>
    <col min="3613" max="3613" width="3" style="47" customWidth="1"/>
    <col min="3614" max="3614" width="3.5546875" style="47" customWidth="1"/>
    <col min="3615" max="3615" width="9" style="47" hidden="1" customWidth="1"/>
    <col min="3616" max="3841" width="9.109375" style="47"/>
    <col min="3842" max="3842" width="2.88671875" style="47" customWidth="1"/>
    <col min="3843" max="3843" width="0.88671875" style="47" customWidth="1"/>
    <col min="3844" max="3845" width="6.33203125" style="47" customWidth="1"/>
    <col min="3846" max="3846" width="5" style="47" customWidth="1"/>
    <col min="3847" max="3847" width="5.6640625" style="47" customWidth="1"/>
    <col min="3848" max="3848" width="3.5546875" style="47" customWidth="1"/>
    <col min="3849" max="3849" width="5" style="47" customWidth="1"/>
    <col min="3850" max="3850" width="3.109375" style="47" customWidth="1"/>
    <col min="3851" max="3851" width="3.33203125" style="47" customWidth="1"/>
    <col min="3852" max="3854" width="3.109375" style="47" customWidth="1"/>
    <col min="3855" max="3855" width="3.6640625" style="47" customWidth="1"/>
    <col min="3856" max="3868" width="3.33203125" style="47" customWidth="1"/>
    <col min="3869" max="3869" width="3" style="47" customWidth="1"/>
    <col min="3870" max="3870" width="3.5546875" style="47" customWidth="1"/>
    <col min="3871" max="3871" width="9" style="47" hidden="1" customWidth="1"/>
    <col min="3872" max="4097" width="9.109375" style="47"/>
    <col min="4098" max="4098" width="2.88671875" style="47" customWidth="1"/>
    <col min="4099" max="4099" width="0.88671875" style="47" customWidth="1"/>
    <col min="4100" max="4101" width="6.33203125" style="47" customWidth="1"/>
    <col min="4102" max="4102" width="5" style="47" customWidth="1"/>
    <col min="4103" max="4103" width="5.6640625" style="47" customWidth="1"/>
    <col min="4104" max="4104" width="3.5546875" style="47" customWidth="1"/>
    <col min="4105" max="4105" width="5" style="47" customWidth="1"/>
    <col min="4106" max="4106" width="3.109375" style="47" customWidth="1"/>
    <col min="4107" max="4107" width="3.33203125" style="47" customWidth="1"/>
    <col min="4108" max="4110" width="3.109375" style="47" customWidth="1"/>
    <col min="4111" max="4111" width="3.6640625" style="47" customWidth="1"/>
    <col min="4112" max="4124" width="3.33203125" style="47" customWidth="1"/>
    <col min="4125" max="4125" width="3" style="47" customWidth="1"/>
    <col min="4126" max="4126" width="3.5546875" style="47" customWidth="1"/>
    <col min="4127" max="4127" width="9" style="47" hidden="1" customWidth="1"/>
    <col min="4128" max="4353" width="9.109375" style="47"/>
    <col min="4354" max="4354" width="2.88671875" style="47" customWidth="1"/>
    <col min="4355" max="4355" width="0.88671875" style="47" customWidth="1"/>
    <col min="4356" max="4357" width="6.33203125" style="47" customWidth="1"/>
    <col min="4358" max="4358" width="5" style="47" customWidth="1"/>
    <col min="4359" max="4359" width="5.6640625" style="47" customWidth="1"/>
    <col min="4360" max="4360" width="3.5546875" style="47" customWidth="1"/>
    <col min="4361" max="4361" width="5" style="47" customWidth="1"/>
    <col min="4362" max="4362" width="3.109375" style="47" customWidth="1"/>
    <col min="4363" max="4363" width="3.33203125" style="47" customWidth="1"/>
    <col min="4364" max="4366" width="3.109375" style="47" customWidth="1"/>
    <col min="4367" max="4367" width="3.6640625" style="47" customWidth="1"/>
    <col min="4368" max="4380" width="3.33203125" style="47" customWidth="1"/>
    <col min="4381" max="4381" width="3" style="47" customWidth="1"/>
    <col min="4382" max="4382" width="3.5546875" style="47" customWidth="1"/>
    <col min="4383" max="4383" width="9" style="47" hidden="1" customWidth="1"/>
    <col min="4384" max="4609" width="9.109375" style="47"/>
    <col min="4610" max="4610" width="2.88671875" style="47" customWidth="1"/>
    <col min="4611" max="4611" width="0.88671875" style="47" customWidth="1"/>
    <col min="4612" max="4613" width="6.33203125" style="47" customWidth="1"/>
    <col min="4614" max="4614" width="5" style="47" customWidth="1"/>
    <col min="4615" max="4615" width="5.6640625" style="47" customWidth="1"/>
    <col min="4616" max="4616" width="3.5546875" style="47" customWidth="1"/>
    <col min="4617" max="4617" width="5" style="47" customWidth="1"/>
    <col min="4618" max="4618" width="3.109375" style="47" customWidth="1"/>
    <col min="4619" max="4619" width="3.33203125" style="47" customWidth="1"/>
    <col min="4620" max="4622" width="3.109375" style="47" customWidth="1"/>
    <col min="4623" max="4623" width="3.6640625" style="47" customWidth="1"/>
    <col min="4624" max="4636" width="3.33203125" style="47" customWidth="1"/>
    <col min="4637" max="4637" width="3" style="47" customWidth="1"/>
    <col min="4638" max="4638" width="3.5546875" style="47" customWidth="1"/>
    <col min="4639" max="4639" width="9" style="47" hidden="1" customWidth="1"/>
    <col min="4640" max="4865" width="9.109375" style="47"/>
    <col min="4866" max="4866" width="2.88671875" style="47" customWidth="1"/>
    <col min="4867" max="4867" width="0.88671875" style="47" customWidth="1"/>
    <col min="4868" max="4869" width="6.33203125" style="47" customWidth="1"/>
    <col min="4870" max="4870" width="5" style="47" customWidth="1"/>
    <col min="4871" max="4871" width="5.6640625" style="47" customWidth="1"/>
    <col min="4872" max="4872" width="3.5546875" style="47" customWidth="1"/>
    <col min="4873" max="4873" width="5" style="47" customWidth="1"/>
    <col min="4874" max="4874" width="3.109375" style="47" customWidth="1"/>
    <col min="4875" max="4875" width="3.33203125" style="47" customWidth="1"/>
    <col min="4876" max="4878" width="3.109375" style="47" customWidth="1"/>
    <col min="4879" max="4879" width="3.6640625" style="47" customWidth="1"/>
    <col min="4880" max="4892" width="3.33203125" style="47" customWidth="1"/>
    <col min="4893" max="4893" width="3" style="47" customWidth="1"/>
    <col min="4894" max="4894" width="3.5546875" style="47" customWidth="1"/>
    <col min="4895" max="4895" width="9" style="47" hidden="1" customWidth="1"/>
    <col min="4896" max="5121" width="9.109375" style="47"/>
    <col min="5122" max="5122" width="2.88671875" style="47" customWidth="1"/>
    <col min="5123" max="5123" width="0.88671875" style="47" customWidth="1"/>
    <col min="5124" max="5125" width="6.33203125" style="47" customWidth="1"/>
    <col min="5126" max="5126" width="5" style="47" customWidth="1"/>
    <col min="5127" max="5127" width="5.6640625" style="47" customWidth="1"/>
    <col min="5128" max="5128" width="3.5546875" style="47" customWidth="1"/>
    <col min="5129" max="5129" width="5" style="47" customWidth="1"/>
    <col min="5130" max="5130" width="3.109375" style="47" customWidth="1"/>
    <col min="5131" max="5131" width="3.33203125" style="47" customWidth="1"/>
    <col min="5132" max="5134" width="3.109375" style="47" customWidth="1"/>
    <col min="5135" max="5135" width="3.6640625" style="47" customWidth="1"/>
    <col min="5136" max="5148" width="3.33203125" style="47" customWidth="1"/>
    <col min="5149" max="5149" width="3" style="47" customWidth="1"/>
    <col min="5150" max="5150" width="3.5546875" style="47" customWidth="1"/>
    <col min="5151" max="5151" width="9" style="47" hidden="1" customWidth="1"/>
    <col min="5152" max="5377" width="9.109375" style="47"/>
    <col min="5378" max="5378" width="2.88671875" style="47" customWidth="1"/>
    <col min="5379" max="5379" width="0.88671875" style="47" customWidth="1"/>
    <col min="5380" max="5381" width="6.33203125" style="47" customWidth="1"/>
    <col min="5382" max="5382" width="5" style="47" customWidth="1"/>
    <col min="5383" max="5383" width="5.6640625" style="47" customWidth="1"/>
    <col min="5384" max="5384" width="3.5546875" style="47" customWidth="1"/>
    <col min="5385" max="5385" width="5" style="47" customWidth="1"/>
    <col min="5386" max="5386" width="3.109375" style="47" customWidth="1"/>
    <col min="5387" max="5387" width="3.33203125" style="47" customWidth="1"/>
    <col min="5388" max="5390" width="3.109375" style="47" customWidth="1"/>
    <col min="5391" max="5391" width="3.6640625" style="47" customWidth="1"/>
    <col min="5392" max="5404" width="3.33203125" style="47" customWidth="1"/>
    <col min="5405" max="5405" width="3" style="47" customWidth="1"/>
    <col min="5406" max="5406" width="3.5546875" style="47" customWidth="1"/>
    <col min="5407" max="5407" width="9" style="47" hidden="1" customWidth="1"/>
    <col min="5408" max="5633" width="9.109375" style="47"/>
    <col min="5634" max="5634" width="2.88671875" style="47" customWidth="1"/>
    <col min="5635" max="5635" width="0.88671875" style="47" customWidth="1"/>
    <col min="5636" max="5637" width="6.33203125" style="47" customWidth="1"/>
    <col min="5638" max="5638" width="5" style="47" customWidth="1"/>
    <col min="5639" max="5639" width="5.6640625" style="47" customWidth="1"/>
    <col min="5640" max="5640" width="3.5546875" style="47" customWidth="1"/>
    <col min="5641" max="5641" width="5" style="47" customWidth="1"/>
    <col min="5642" max="5642" width="3.109375" style="47" customWidth="1"/>
    <col min="5643" max="5643" width="3.33203125" style="47" customWidth="1"/>
    <col min="5644" max="5646" width="3.109375" style="47" customWidth="1"/>
    <col min="5647" max="5647" width="3.6640625" style="47" customWidth="1"/>
    <col min="5648" max="5660" width="3.33203125" style="47" customWidth="1"/>
    <col min="5661" max="5661" width="3" style="47" customWidth="1"/>
    <col min="5662" max="5662" width="3.5546875" style="47" customWidth="1"/>
    <col min="5663" max="5663" width="9" style="47" hidden="1" customWidth="1"/>
    <col min="5664" max="5889" width="9.109375" style="47"/>
    <col min="5890" max="5890" width="2.88671875" style="47" customWidth="1"/>
    <col min="5891" max="5891" width="0.88671875" style="47" customWidth="1"/>
    <col min="5892" max="5893" width="6.33203125" style="47" customWidth="1"/>
    <col min="5894" max="5894" width="5" style="47" customWidth="1"/>
    <col min="5895" max="5895" width="5.6640625" style="47" customWidth="1"/>
    <col min="5896" max="5896" width="3.5546875" style="47" customWidth="1"/>
    <col min="5897" max="5897" width="5" style="47" customWidth="1"/>
    <col min="5898" max="5898" width="3.109375" style="47" customWidth="1"/>
    <col min="5899" max="5899" width="3.33203125" style="47" customWidth="1"/>
    <col min="5900" max="5902" width="3.109375" style="47" customWidth="1"/>
    <col min="5903" max="5903" width="3.6640625" style="47" customWidth="1"/>
    <col min="5904" max="5916" width="3.33203125" style="47" customWidth="1"/>
    <col min="5917" max="5917" width="3" style="47" customWidth="1"/>
    <col min="5918" max="5918" width="3.5546875" style="47" customWidth="1"/>
    <col min="5919" max="5919" width="9" style="47" hidden="1" customWidth="1"/>
    <col min="5920" max="6145" width="9.109375" style="47"/>
    <col min="6146" max="6146" width="2.88671875" style="47" customWidth="1"/>
    <col min="6147" max="6147" width="0.88671875" style="47" customWidth="1"/>
    <col min="6148" max="6149" width="6.33203125" style="47" customWidth="1"/>
    <col min="6150" max="6150" width="5" style="47" customWidth="1"/>
    <col min="6151" max="6151" width="5.6640625" style="47" customWidth="1"/>
    <col min="6152" max="6152" width="3.5546875" style="47" customWidth="1"/>
    <col min="6153" max="6153" width="5" style="47" customWidth="1"/>
    <col min="6154" max="6154" width="3.109375" style="47" customWidth="1"/>
    <col min="6155" max="6155" width="3.33203125" style="47" customWidth="1"/>
    <col min="6156" max="6158" width="3.109375" style="47" customWidth="1"/>
    <col min="6159" max="6159" width="3.6640625" style="47" customWidth="1"/>
    <col min="6160" max="6172" width="3.33203125" style="47" customWidth="1"/>
    <col min="6173" max="6173" width="3" style="47" customWidth="1"/>
    <col min="6174" max="6174" width="3.5546875" style="47" customWidth="1"/>
    <col min="6175" max="6175" width="9" style="47" hidden="1" customWidth="1"/>
    <col min="6176" max="6401" width="9.109375" style="47"/>
    <col min="6402" max="6402" width="2.88671875" style="47" customWidth="1"/>
    <col min="6403" max="6403" width="0.88671875" style="47" customWidth="1"/>
    <col min="6404" max="6405" width="6.33203125" style="47" customWidth="1"/>
    <col min="6406" max="6406" width="5" style="47" customWidth="1"/>
    <col min="6407" max="6407" width="5.6640625" style="47" customWidth="1"/>
    <col min="6408" max="6408" width="3.5546875" style="47" customWidth="1"/>
    <col min="6409" max="6409" width="5" style="47" customWidth="1"/>
    <col min="6410" max="6410" width="3.109375" style="47" customWidth="1"/>
    <col min="6411" max="6411" width="3.33203125" style="47" customWidth="1"/>
    <col min="6412" max="6414" width="3.109375" style="47" customWidth="1"/>
    <col min="6415" max="6415" width="3.6640625" style="47" customWidth="1"/>
    <col min="6416" max="6428" width="3.33203125" style="47" customWidth="1"/>
    <col min="6429" max="6429" width="3" style="47" customWidth="1"/>
    <col min="6430" max="6430" width="3.5546875" style="47" customWidth="1"/>
    <col min="6431" max="6431" width="9" style="47" hidden="1" customWidth="1"/>
    <col min="6432" max="6657" width="9.109375" style="47"/>
    <col min="6658" max="6658" width="2.88671875" style="47" customWidth="1"/>
    <col min="6659" max="6659" width="0.88671875" style="47" customWidth="1"/>
    <col min="6660" max="6661" width="6.33203125" style="47" customWidth="1"/>
    <col min="6662" max="6662" width="5" style="47" customWidth="1"/>
    <col min="6663" max="6663" width="5.6640625" style="47" customWidth="1"/>
    <col min="6664" max="6664" width="3.5546875" style="47" customWidth="1"/>
    <col min="6665" max="6665" width="5" style="47" customWidth="1"/>
    <col min="6666" max="6666" width="3.109375" style="47" customWidth="1"/>
    <col min="6667" max="6667" width="3.33203125" style="47" customWidth="1"/>
    <col min="6668" max="6670" width="3.109375" style="47" customWidth="1"/>
    <col min="6671" max="6671" width="3.6640625" style="47" customWidth="1"/>
    <col min="6672" max="6684" width="3.33203125" style="47" customWidth="1"/>
    <col min="6685" max="6685" width="3" style="47" customWidth="1"/>
    <col min="6686" max="6686" width="3.5546875" style="47" customWidth="1"/>
    <col min="6687" max="6687" width="9" style="47" hidden="1" customWidth="1"/>
    <col min="6688" max="6913" width="9.109375" style="47"/>
    <col min="6914" max="6914" width="2.88671875" style="47" customWidth="1"/>
    <col min="6915" max="6915" width="0.88671875" style="47" customWidth="1"/>
    <col min="6916" max="6917" width="6.33203125" style="47" customWidth="1"/>
    <col min="6918" max="6918" width="5" style="47" customWidth="1"/>
    <col min="6919" max="6919" width="5.6640625" style="47" customWidth="1"/>
    <col min="6920" max="6920" width="3.5546875" style="47" customWidth="1"/>
    <col min="6921" max="6921" width="5" style="47" customWidth="1"/>
    <col min="6922" max="6922" width="3.109375" style="47" customWidth="1"/>
    <col min="6923" max="6923" width="3.33203125" style="47" customWidth="1"/>
    <col min="6924" max="6926" width="3.109375" style="47" customWidth="1"/>
    <col min="6927" max="6927" width="3.6640625" style="47" customWidth="1"/>
    <col min="6928" max="6940" width="3.33203125" style="47" customWidth="1"/>
    <col min="6941" max="6941" width="3" style="47" customWidth="1"/>
    <col min="6942" max="6942" width="3.5546875" style="47" customWidth="1"/>
    <col min="6943" max="6943" width="9" style="47" hidden="1" customWidth="1"/>
    <col min="6944" max="7169" width="9.109375" style="47"/>
    <col min="7170" max="7170" width="2.88671875" style="47" customWidth="1"/>
    <col min="7171" max="7171" width="0.88671875" style="47" customWidth="1"/>
    <col min="7172" max="7173" width="6.33203125" style="47" customWidth="1"/>
    <col min="7174" max="7174" width="5" style="47" customWidth="1"/>
    <col min="7175" max="7175" width="5.6640625" style="47" customWidth="1"/>
    <col min="7176" max="7176" width="3.5546875" style="47" customWidth="1"/>
    <col min="7177" max="7177" width="5" style="47" customWidth="1"/>
    <col min="7178" max="7178" width="3.109375" style="47" customWidth="1"/>
    <col min="7179" max="7179" width="3.33203125" style="47" customWidth="1"/>
    <col min="7180" max="7182" width="3.109375" style="47" customWidth="1"/>
    <col min="7183" max="7183" width="3.6640625" style="47" customWidth="1"/>
    <col min="7184" max="7196" width="3.33203125" style="47" customWidth="1"/>
    <col min="7197" max="7197" width="3" style="47" customWidth="1"/>
    <col min="7198" max="7198" width="3.5546875" style="47" customWidth="1"/>
    <col min="7199" max="7199" width="9" style="47" hidden="1" customWidth="1"/>
    <col min="7200" max="7425" width="9.109375" style="47"/>
    <col min="7426" max="7426" width="2.88671875" style="47" customWidth="1"/>
    <col min="7427" max="7427" width="0.88671875" style="47" customWidth="1"/>
    <col min="7428" max="7429" width="6.33203125" style="47" customWidth="1"/>
    <col min="7430" max="7430" width="5" style="47" customWidth="1"/>
    <col min="7431" max="7431" width="5.6640625" style="47" customWidth="1"/>
    <col min="7432" max="7432" width="3.5546875" style="47" customWidth="1"/>
    <col min="7433" max="7433" width="5" style="47" customWidth="1"/>
    <col min="7434" max="7434" width="3.109375" style="47" customWidth="1"/>
    <col min="7435" max="7435" width="3.33203125" style="47" customWidth="1"/>
    <col min="7436" max="7438" width="3.109375" style="47" customWidth="1"/>
    <col min="7439" max="7439" width="3.6640625" style="47" customWidth="1"/>
    <col min="7440" max="7452" width="3.33203125" style="47" customWidth="1"/>
    <col min="7453" max="7453" width="3" style="47" customWidth="1"/>
    <col min="7454" max="7454" width="3.5546875" style="47" customWidth="1"/>
    <col min="7455" max="7455" width="9" style="47" hidden="1" customWidth="1"/>
    <col min="7456" max="7681" width="9.109375" style="47"/>
    <col min="7682" max="7682" width="2.88671875" style="47" customWidth="1"/>
    <col min="7683" max="7683" width="0.88671875" style="47" customWidth="1"/>
    <col min="7684" max="7685" width="6.33203125" style="47" customWidth="1"/>
    <col min="7686" max="7686" width="5" style="47" customWidth="1"/>
    <col min="7687" max="7687" width="5.6640625" style="47" customWidth="1"/>
    <col min="7688" max="7688" width="3.5546875" style="47" customWidth="1"/>
    <col min="7689" max="7689" width="5" style="47" customWidth="1"/>
    <col min="7690" max="7690" width="3.109375" style="47" customWidth="1"/>
    <col min="7691" max="7691" width="3.33203125" style="47" customWidth="1"/>
    <col min="7692" max="7694" width="3.109375" style="47" customWidth="1"/>
    <col min="7695" max="7695" width="3.6640625" style="47" customWidth="1"/>
    <col min="7696" max="7708" width="3.33203125" style="47" customWidth="1"/>
    <col min="7709" max="7709" width="3" style="47" customWidth="1"/>
    <col min="7710" max="7710" width="3.5546875" style="47" customWidth="1"/>
    <col min="7711" max="7711" width="9" style="47" hidden="1" customWidth="1"/>
    <col min="7712" max="7937" width="9.109375" style="47"/>
    <col min="7938" max="7938" width="2.88671875" style="47" customWidth="1"/>
    <col min="7939" max="7939" width="0.88671875" style="47" customWidth="1"/>
    <col min="7940" max="7941" width="6.33203125" style="47" customWidth="1"/>
    <col min="7942" max="7942" width="5" style="47" customWidth="1"/>
    <col min="7943" max="7943" width="5.6640625" style="47" customWidth="1"/>
    <col min="7944" max="7944" width="3.5546875" style="47" customWidth="1"/>
    <col min="7945" max="7945" width="5" style="47" customWidth="1"/>
    <col min="7946" max="7946" width="3.109375" style="47" customWidth="1"/>
    <col min="7947" max="7947" width="3.33203125" style="47" customWidth="1"/>
    <col min="7948" max="7950" width="3.109375" style="47" customWidth="1"/>
    <col min="7951" max="7951" width="3.6640625" style="47" customWidth="1"/>
    <col min="7952" max="7964" width="3.33203125" style="47" customWidth="1"/>
    <col min="7965" max="7965" width="3" style="47" customWidth="1"/>
    <col min="7966" max="7966" width="3.5546875" style="47" customWidth="1"/>
    <col min="7967" max="7967" width="9" style="47" hidden="1" customWidth="1"/>
    <col min="7968" max="8193" width="9.109375" style="47"/>
    <col min="8194" max="8194" width="2.88671875" style="47" customWidth="1"/>
    <col min="8195" max="8195" width="0.88671875" style="47" customWidth="1"/>
    <col min="8196" max="8197" width="6.33203125" style="47" customWidth="1"/>
    <col min="8198" max="8198" width="5" style="47" customWidth="1"/>
    <col min="8199" max="8199" width="5.6640625" style="47" customWidth="1"/>
    <col min="8200" max="8200" width="3.5546875" style="47" customWidth="1"/>
    <col min="8201" max="8201" width="5" style="47" customWidth="1"/>
    <col min="8202" max="8202" width="3.109375" style="47" customWidth="1"/>
    <col min="8203" max="8203" width="3.33203125" style="47" customWidth="1"/>
    <col min="8204" max="8206" width="3.109375" style="47" customWidth="1"/>
    <col min="8207" max="8207" width="3.6640625" style="47" customWidth="1"/>
    <col min="8208" max="8220" width="3.33203125" style="47" customWidth="1"/>
    <col min="8221" max="8221" width="3" style="47" customWidth="1"/>
    <col min="8222" max="8222" width="3.5546875" style="47" customWidth="1"/>
    <col min="8223" max="8223" width="9" style="47" hidden="1" customWidth="1"/>
    <col min="8224" max="8449" width="9.109375" style="47"/>
    <col min="8450" max="8450" width="2.88671875" style="47" customWidth="1"/>
    <col min="8451" max="8451" width="0.88671875" style="47" customWidth="1"/>
    <col min="8452" max="8453" width="6.33203125" style="47" customWidth="1"/>
    <col min="8454" max="8454" width="5" style="47" customWidth="1"/>
    <col min="8455" max="8455" width="5.6640625" style="47" customWidth="1"/>
    <col min="8456" max="8456" width="3.5546875" style="47" customWidth="1"/>
    <col min="8457" max="8457" width="5" style="47" customWidth="1"/>
    <col min="8458" max="8458" width="3.109375" style="47" customWidth="1"/>
    <col min="8459" max="8459" width="3.33203125" style="47" customWidth="1"/>
    <col min="8460" max="8462" width="3.109375" style="47" customWidth="1"/>
    <col min="8463" max="8463" width="3.6640625" style="47" customWidth="1"/>
    <col min="8464" max="8476" width="3.33203125" style="47" customWidth="1"/>
    <col min="8477" max="8477" width="3" style="47" customWidth="1"/>
    <col min="8478" max="8478" width="3.5546875" style="47" customWidth="1"/>
    <col min="8479" max="8479" width="9" style="47" hidden="1" customWidth="1"/>
    <col min="8480" max="8705" width="9.109375" style="47"/>
    <col min="8706" max="8706" width="2.88671875" style="47" customWidth="1"/>
    <col min="8707" max="8707" width="0.88671875" style="47" customWidth="1"/>
    <col min="8708" max="8709" width="6.33203125" style="47" customWidth="1"/>
    <col min="8710" max="8710" width="5" style="47" customWidth="1"/>
    <col min="8711" max="8711" width="5.6640625" style="47" customWidth="1"/>
    <col min="8712" max="8712" width="3.5546875" style="47" customWidth="1"/>
    <col min="8713" max="8713" width="5" style="47" customWidth="1"/>
    <col min="8714" max="8714" width="3.109375" style="47" customWidth="1"/>
    <col min="8715" max="8715" width="3.33203125" style="47" customWidth="1"/>
    <col min="8716" max="8718" width="3.109375" style="47" customWidth="1"/>
    <col min="8719" max="8719" width="3.6640625" style="47" customWidth="1"/>
    <col min="8720" max="8732" width="3.33203125" style="47" customWidth="1"/>
    <col min="8733" max="8733" width="3" style="47" customWidth="1"/>
    <col min="8734" max="8734" width="3.5546875" style="47" customWidth="1"/>
    <col min="8735" max="8735" width="9" style="47" hidden="1" customWidth="1"/>
    <col min="8736" max="8961" width="9.109375" style="47"/>
    <col min="8962" max="8962" width="2.88671875" style="47" customWidth="1"/>
    <col min="8963" max="8963" width="0.88671875" style="47" customWidth="1"/>
    <col min="8964" max="8965" width="6.33203125" style="47" customWidth="1"/>
    <col min="8966" max="8966" width="5" style="47" customWidth="1"/>
    <col min="8967" max="8967" width="5.6640625" style="47" customWidth="1"/>
    <col min="8968" max="8968" width="3.5546875" style="47" customWidth="1"/>
    <col min="8969" max="8969" width="5" style="47" customWidth="1"/>
    <col min="8970" max="8970" width="3.109375" style="47" customWidth="1"/>
    <col min="8971" max="8971" width="3.33203125" style="47" customWidth="1"/>
    <col min="8972" max="8974" width="3.109375" style="47" customWidth="1"/>
    <col min="8975" max="8975" width="3.6640625" style="47" customWidth="1"/>
    <col min="8976" max="8988" width="3.33203125" style="47" customWidth="1"/>
    <col min="8989" max="8989" width="3" style="47" customWidth="1"/>
    <col min="8990" max="8990" width="3.5546875" style="47" customWidth="1"/>
    <col min="8991" max="8991" width="9" style="47" hidden="1" customWidth="1"/>
    <col min="8992" max="9217" width="9.109375" style="47"/>
    <col min="9218" max="9218" width="2.88671875" style="47" customWidth="1"/>
    <col min="9219" max="9219" width="0.88671875" style="47" customWidth="1"/>
    <col min="9220" max="9221" width="6.33203125" style="47" customWidth="1"/>
    <col min="9222" max="9222" width="5" style="47" customWidth="1"/>
    <col min="9223" max="9223" width="5.6640625" style="47" customWidth="1"/>
    <col min="9224" max="9224" width="3.5546875" style="47" customWidth="1"/>
    <col min="9225" max="9225" width="5" style="47" customWidth="1"/>
    <col min="9226" max="9226" width="3.109375" style="47" customWidth="1"/>
    <col min="9227" max="9227" width="3.33203125" style="47" customWidth="1"/>
    <col min="9228" max="9230" width="3.109375" style="47" customWidth="1"/>
    <col min="9231" max="9231" width="3.6640625" style="47" customWidth="1"/>
    <col min="9232" max="9244" width="3.33203125" style="47" customWidth="1"/>
    <col min="9245" max="9245" width="3" style="47" customWidth="1"/>
    <col min="9246" max="9246" width="3.5546875" style="47" customWidth="1"/>
    <col min="9247" max="9247" width="9" style="47" hidden="1" customWidth="1"/>
    <col min="9248" max="9473" width="9.109375" style="47"/>
    <col min="9474" max="9474" width="2.88671875" style="47" customWidth="1"/>
    <col min="9475" max="9475" width="0.88671875" style="47" customWidth="1"/>
    <col min="9476" max="9477" width="6.33203125" style="47" customWidth="1"/>
    <col min="9478" max="9478" width="5" style="47" customWidth="1"/>
    <col min="9479" max="9479" width="5.6640625" style="47" customWidth="1"/>
    <col min="9480" max="9480" width="3.5546875" style="47" customWidth="1"/>
    <col min="9481" max="9481" width="5" style="47" customWidth="1"/>
    <col min="9482" max="9482" width="3.109375" style="47" customWidth="1"/>
    <col min="9483" max="9483" width="3.33203125" style="47" customWidth="1"/>
    <col min="9484" max="9486" width="3.109375" style="47" customWidth="1"/>
    <col min="9487" max="9487" width="3.6640625" style="47" customWidth="1"/>
    <col min="9488" max="9500" width="3.33203125" style="47" customWidth="1"/>
    <col min="9501" max="9501" width="3" style="47" customWidth="1"/>
    <col min="9502" max="9502" width="3.5546875" style="47" customWidth="1"/>
    <col min="9503" max="9503" width="9" style="47" hidden="1" customWidth="1"/>
    <col min="9504" max="9729" width="9.109375" style="47"/>
    <col min="9730" max="9730" width="2.88671875" style="47" customWidth="1"/>
    <col min="9731" max="9731" width="0.88671875" style="47" customWidth="1"/>
    <col min="9732" max="9733" width="6.33203125" style="47" customWidth="1"/>
    <col min="9734" max="9734" width="5" style="47" customWidth="1"/>
    <col min="9735" max="9735" width="5.6640625" style="47" customWidth="1"/>
    <col min="9736" max="9736" width="3.5546875" style="47" customWidth="1"/>
    <col min="9737" max="9737" width="5" style="47" customWidth="1"/>
    <col min="9738" max="9738" width="3.109375" style="47" customWidth="1"/>
    <col min="9739" max="9739" width="3.33203125" style="47" customWidth="1"/>
    <col min="9740" max="9742" width="3.109375" style="47" customWidth="1"/>
    <col min="9743" max="9743" width="3.6640625" style="47" customWidth="1"/>
    <col min="9744" max="9756" width="3.33203125" style="47" customWidth="1"/>
    <col min="9757" max="9757" width="3" style="47" customWidth="1"/>
    <col min="9758" max="9758" width="3.5546875" style="47" customWidth="1"/>
    <col min="9759" max="9759" width="9" style="47" hidden="1" customWidth="1"/>
    <col min="9760" max="9985" width="9.109375" style="47"/>
    <col min="9986" max="9986" width="2.88671875" style="47" customWidth="1"/>
    <col min="9987" max="9987" width="0.88671875" style="47" customWidth="1"/>
    <col min="9988" max="9989" width="6.33203125" style="47" customWidth="1"/>
    <col min="9990" max="9990" width="5" style="47" customWidth="1"/>
    <col min="9991" max="9991" width="5.6640625" style="47" customWidth="1"/>
    <col min="9992" max="9992" width="3.5546875" style="47" customWidth="1"/>
    <col min="9993" max="9993" width="5" style="47" customWidth="1"/>
    <col min="9994" max="9994" width="3.109375" style="47" customWidth="1"/>
    <col min="9995" max="9995" width="3.33203125" style="47" customWidth="1"/>
    <col min="9996" max="9998" width="3.109375" style="47" customWidth="1"/>
    <col min="9999" max="9999" width="3.6640625" style="47" customWidth="1"/>
    <col min="10000" max="10012" width="3.33203125" style="47" customWidth="1"/>
    <col min="10013" max="10013" width="3" style="47" customWidth="1"/>
    <col min="10014" max="10014" width="3.5546875" style="47" customWidth="1"/>
    <col min="10015" max="10015" width="9" style="47" hidden="1" customWidth="1"/>
    <col min="10016" max="10241" width="9.109375" style="47"/>
    <col min="10242" max="10242" width="2.88671875" style="47" customWidth="1"/>
    <col min="10243" max="10243" width="0.88671875" style="47" customWidth="1"/>
    <col min="10244" max="10245" width="6.33203125" style="47" customWidth="1"/>
    <col min="10246" max="10246" width="5" style="47" customWidth="1"/>
    <col min="10247" max="10247" width="5.6640625" style="47" customWidth="1"/>
    <col min="10248" max="10248" width="3.5546875" style="47" customWidth="1"/>
    <col min="10249" max="10249" width="5" style="47" customWidth="1"/>
    <col min="10250" max="10250" width="3.109375" style="47" customWidth="1"/>
    <col min="10251" max="10251" width="3.33203125" style="47" customWidth="1"/>
    <col min="10252" max="10254" width="3.109375" style="47" customWidth="1"/>
    <col min="10255" max="10255" width="3.6640625" style="47" customWidth="1"/>
    <col min="10256" max="10268" width="3.33203125" style="47" customWidth="1"/>
    <col min="10269" max="10269" width="3" style="47" customWidth="1"/>
    <col min="10270" max="10270" width="3.5546875" style="47" customWidth="1"/>
    <col min="10271" max="10271" width="9" style="47" hidden="1" customWidth="1"/>
    <col min="10272" max="10497" width="9.109375" style="47"/>
    <col min="10498" max="10498" width="2.88671875" style="47" customWidth="1"/>
    <col min="10499" max="10499" width="0.88671875" style="47" customWidth="1"/>
    <col min="10500" max="10501" width="6.33203125" style="47" customWidth="1"/>
    <col min="10502" max="10502" width="5" style="47" customWidth="1"/>
    <col min="10503" max="10503" width="5.6640625" style="47" customWidth="1"/>
    <col min="10504" max="10504" width="3.5546875" style="47" customWidth="1"/>
    <col min="10505" max="10505" width="5" style="47" customWidth="1"/>
    <col min="10506" max="10506" width="3.109375" style="47" customWidth="1"/>
    <col min="10507" max="10507" width="3.33203125" style="47" customWidth="1"/>
    <col min="10508" max="10510" width="3.109375" style="47" customWidth="1"/>
    <col min="10511" max="10511" width="3.6640625" style="47" customWidth="1"/>
    <col min="10512" max="10524" width="3.33203125" style="47" customWidth="1"/>
    <col min="10525" max="10525" width="3" style="47" customWidth="1"/>
    <col min="10526" max="10526" width="3.5546875" style="47" customWidth="1"/>
    <col min="10527" max="10527" width="9" style="47" hidden="1" customWidth="1"/>
    <col min="10528" max="10753" width="9.109375" style="47"/>
    <col min="10754" max="10754" width="2.88671875" style="47" customWidth="1"/>
    <col min="10755" max="10755" width="0.88671875" style="47" customWidth="1"/>
    <col min="10756" max="10757" width="6.33203125" style="47" customWidth="1"/>
    <col min="10758" max="10758" width="5" style="47" customWidth="1"/>
    <col min="10759" max="10759" width="5.6640625" style="47" customWidth="1"/>
    <col min="10760" max="10760" width="3.5546875" style="47" customWidth="1"/>
    <col min="10761" max="10761" width="5" style="47" customWidth="1"/>
    <col min="10762" max="10762" width="3.109375" style="47" customWidth="1"/>
    <col min="10763" max="10763" width="3.33203125" style="47" customWidth="1"/>
    <col min="10764" max="10766" width="3.109375" style="47" customWidth="1"/>
    <col min="10767" max="10767" width="3.6640625" style="47" customWidth="1"/>
    <col min="10768" max="10780" width="3.33203125" style="47" customWidth="1"/>
    <col min="10781" max="10781" width="3" style="47" customWidth="1"/>
    <col min="10782" max="10782" width="3.5546875" style="47" customWidth="1"/>
    <col min="10783" max="10783" width="9" style="47" hidden="1" customWidth="1"/>
    <col min="10784" max="11009" width="9.109375" style="47"/>
    <col min="11010" max="11010" width="2.88671875" style="47" customWidth="1"/>
    <col min="11011" max="11011" width="0.88671875" style="47" customWidth="1"/>
    <col min="11012" max="11013" width="6.33203125" style="47" customWidth="1"/>
    <col min="11014" max="11014" width="5" style="47" customWidth="1"/>
    <col min="11015" max="11015" width="5.6640625" style="47" customWidth="1"/>
    <col min="11016" max="11016" width="3.5546875" style="47" customWidth="1"/>
    <col min="11017" max="11017" width="5" style="47" customWidth="1"/>
    <col min="11018" max="11018" width="3.109375" style="47" customWidth="1"/>
    <col min="11019" max="11019" width="3.33203125" style="47" customWidth="1"/>
    <col min="11020" max="11022" width="3.109375" style="47" customWidth="1"/>
    <col min="11023" max="11023" width="3.6640625" style="47" customWidth="1"/>
    <col min="11024" max="11036" width="3.33203125" style="47" customWidth="1"/>
    <col min="11037" max="11037" width="3" style="47" customWidth="1"/>
    <col min="11038" max="11038" width="3.5546875" style="47" customWidth="1"/>
    <col min="11039" max="11039" width="9" style="47" hidden="1" customWidth="1"/>
    <col min="11040" max="11265" width="9.109375" style="47"/>
    <col min="11266" max="11266" width="2.88671875" style="47" customWidth="1"/>
    <col min="11267" max="11267" width="0.88671875" style="47" customWidth="1"/>
    <col min="11268" max="11269" width="6.33203125" style="47" customWidth="1"/>
    <col min="11270" max="11270" width="5" style="47" customWidth="1"/>
    <col min="11271" max="11271" width="5.6640625" style="47" customWidth="1"/>
    <col min="11272" max="11272" width="3.5546875" style="47" customWidth="1"/>
    <col min="11273" max="11273" width="5" style="47" customWidth="1"/>
    <col min="11274" max="11274" width="3.109375" style="47" customWidth="1"/>
    <col min="11275" max="11275" width="3.33203125" style="47" customWidth="1"/>
    <col min="11276" max="11278" width="3.109375" style="47" customWidth="1"/>
    <col min="11279" max="11279" width="3.6640625" style="47" customWidth="1"/>
    <col min="11280" max="11292" width="3.33203125" style="47" customWidth="1"/>
    <col min="11293" max="11293" width="3" style="47" customWidth="1"/>
    <col min="11294" max="11294" width="3.5546875" style="47" customWidth="1"/>
    <col min="11295" max="11295" width="9" style="47" hidden="1" customWidth="1"/>
    <col min="11296" max="11521" width="9.109375" style="47"/>
    <col min="11522" max="11522" width="2.88671875" style="47" customWidth="1"/>
    <col min="11523" max="11523" width="0.88671875" style="47" customWidth="1"/>
    <col min="11524" max="11525" width="6.33203125" style="47" customWidth="1"/>
    <col min="11526" max="11526" width="5" style="47" customWidth="1"/>
    <col min="11527" max="11527" width="5.6640625" style="47" customWidth="1"/>
    <col min="11528" max="11528" width="3.5546875" style="47" customWidth="1"/>
    <col min="11529" max="11529" width="5" style="47" customWidth="1"/>
    <col min="11530" max="11530" width="3.109375" style="47" customWidth="1"/>
    <col min="11531" max="11531" width="3.33203125" style="47" customWidth="1"/>
    <col min="11532" max="11534" width="3.109375" style="47" customWidth="1"/>
    <col min="11535" max="11535" width="3.6640625" style="47" customWidth="1"/>
    <col min="11536" max="11548" width="3.33203125" style="47" customWidth="1"/>
    <col min="11549" max="11549" width="3" style="47" customWidth="1"/>
    <col min="11550" max="11550" width="3.5546875" style="47" customWidth="1"/>
    <col min="11551" max="11551" width="9" style="47" hidden="1" customWidth="1"/>
    <col min="11552" max="11777" width="9.109375" style="47"/>
    <col min="11778" max="11778" width="2.88671875" style="47" customWidth="1"/>
    <col min="11779" max="11779" width="0.88671875" style="47" customWidth="1"/>
    <col min="11780" max="11781" width="6.33203125" style="47" customWidth="1"/>
    <col min="11782" max="11782" width="5" style="47" customWidth="1"/>
    <col min="11783" max="11783" width="5.6640625" style="47" customWidth="1"/>
    <col min="11784" max="11784" width="3.5546875" style="47" customWidth="1"/>
    <col min="11785" max="11785" width="5" style="47" customWidth="1"/>
    <col min="11786" max="11786" width="3.109375" style="47" customWidth="1"/>
    <col min="11787" max="11787" width="3.33203125" style="47" customWidth="1"/>
    <col min="11788" max="11790" width="3.109375" style="47" customWidth="1"/>
    <col min="11791" max="11791" width="3.6640625" style="47" customWidth="1"/>
    <col min="11792" max="11804" width="3.33203125" style="47" customWidth="1"/>
    <col min="11805" max="11805" width="3" style="47" customWidth="1"/>
    <col min="11806" max="11806" width="3.5546875" style="47" customWidth="1"/>
    <col min="11807" max="11807" width="9" style="47" hidden="1" customWidth="1"/>
    <col min="11808" max="12033" width="9.109375" style="47"/>
    <col min="12034" max="12034" width="2.88671875" style="47" customWidth="1"/>
    <col min="12035" max="12035" width="0.88671875" style="47" customWidth="1"/>
    <col min="12036" max="12037" width="6.33203125" style="47" customWidth="1"/>
    <col min="12038" max="12038" width="5" style="47" customWidth="1"/>
    <col min="12039" max="12039" width="5.6640625" style="47" customWidth="1"/>
    <col min="12040" max="12040" width="3.5546875" style="47" customWidth="1"/>
    <col min="12041" max="12041" width="5" style="47" customWidth="1"/>
    <col min="12042" max="12042" width="3.109375" style="47" customWidth="1"/>
    <col min="12043" max="12043" width="3.33203125" style="47" customWidth="1"/>
    <col min="12044" max="12046" width="3.109375" style="47" customWidth="1"/>
    <col min="12047" max="12047" width="3.6640625" style="47" customWidth="1"/>
    <col min="12048" max="12060" width="3.33203125" style="47" customWidth="1"/>
    <col min="12061" max="12061" width="3" style="47" customWidth="1"/>
    <col min="12062" max="12062" width="3.5546875" style="47" customWidth="1"/>
    <col min="12063" max="12063" width="9" style="47" hidden="1" customWidth="1"/>
    <col min="12064" max="12289" width="9.109375" style="47"/>
    <col min="12290" max="12290" width="2.88671875" style="47" customWidth="1"/>
    <col min="12291" max="12291" width="0.88671875" style="47" customWidth="1"/>
    <col min="12292" max="12293" width="6.33203125" style="47" customWidth="1"/>
    <col min="12294" max="12294" width="5" style="47" customWidth="1"/>
    <col min="12295" max="12295" width="5.6640625" style="47" customWidth="1"/>
    <col min="12296" max="12296" width="3.5546875" style="47" customWidth="1"/>
    <col min="12297" max="12297" width="5" style="47" customWidth="1"/>
    <col min="12298" max="12298" width="3.109375" style="47" customWidth="1"/>
    <col min="12299" max="12299" width="3.33203125" style="47" customWidth="1"/>
    <col min="12300" max="12302" width="3.109375" style="47" customWidth="1"/>
    <col min="12303" max="12303" width="3.6640625" style="47" customWidth="1"/>
    <col min="12304" max="12316" width="3.33203125" style="47" customWidth="1"/>
    <col min="12317" max="12317" width="3" style="47" customWidth="1"/>
    <col min="12318" max="12318" width="3.5546875" style="47" customWidth="1"/>
    <col min="12319" max="12319" width="9" style="47" hidden="1" customWidth="1"/>
    <col min="12320" max="12545" width="9.109375" style="47"/>
    <col min="12546" max="12546" width="2.88671875" style="47" customWidth="1"/>
    <col min="12547" max="12547" width="0.88671875" style="47" customWidth="1"/>
    <col min="12548" max="12549" width="6.33203125" style="47" customWidth="1"/>
    <col min="12550" max="12550" width="5" style="47" customWidth="1"/>
    <col min="12551" max="12551" width="5.6640625" style="47" customWidth="1"/>
    <col min="12552" max="12552" width="3.5546875" style="47" customWidth="1"/>
    <col min="12553" max="12553" width="5" style="47" customWidth="1"/>
    <col min="12554" max="12554" width="3.109375" style="47" customWidth="1"/>
    <col min="12555" max="12555" width="3.33203125" style="47" customWidth="1"/>
    <col min="12556" max="12558" width="3.109375" style="47" customWidth="1"/>
    <col min="12559" max="12559" width="3.6640625" style="47" customWidth="1"/>
    <col min="12560" max="12572" width="3.33203125" style="47" customWidth="1"/>
    <col min="12573" max="12573" width="3" style="47" customWidth="1"/>
    <col min="12574" max="12574" width="3.5546875" style="47" customWidth="1"/>
    <col min="12575" max="12575" width="9" style="47" hidden="1" customWidth="1"/>
    <col min="12576" max="12801" width="9.109375" style="47"/>
    <col min="12802" max="12802" width="2.88671875" style="47" customWidth="1"/>
    <col min="12803" max="12803" width="0.88671875" style="47" customWidth="1"/>
    <col min="12804" max="12805" width="6.33203125" style="47" customWidth="1"/>
    <col min="12806" max="12806" width="5" style="47" customWidth="1"/>
    <col min="12807" max="12807" width="5.6640625" style="47" customWidth="1"/>
    <col min="12808" max="12808" width="3.5546875" style="47" customWidth="1"/>
    <col min="12809" max="12809" width="5" style="47" customWidth="1"/>
    <col min="12810" max="12810" width="3.109375" style="47" customWidth="1"/>
    <col min="12811" max="12811" width="3.33203125" style="47" customWidth="1"/>
    <col min="12812" max="12814" width="3.109375" style="47" customWidth="1"/>
    <col min="12815" max="12815" width="3.6640625" style="47" customWidth="1"/>
    <col min="12816" max="12828" width="3.33203125" style="47" customWidth="1"/>
    <col min="12829" max="12829" width="3" style="47" customWidth="1"/>
    <col min="12830" max="12830" width="3.5546875" style="47" customWidth="1"/>
    <col min="12831" max="12831" width="9" style="47" hidden="1" customWidth="1"/>
    <col min="12832" max="13057" width="9.109375" style="47"/>
    <col min="13058" max="13058" width="2.88671875" style="47" customWidth="1"/>
    <col min="13059" max="13059" width="0.88671875" style="47" customWidth="1"/>
    <col min="13060" max="13061" width="6.33203125" style="47" customWidth="1"/>
    <col min="13062" max="13062" width="5" style="47" customWidth="1"/>
    <col min="13063" max="13063" width="5.6640625" style="47" customWidth="1"/>
    <col min="13064" max="13064" width="3.5546875" style="47" customWidth="1"/>
    <col min="13065" max="13065" width="5" style="47" customWidth="1"/>
    <col min="13066" max="13066" width="3.109375" style="47" customWidth="1"/>
    <col min="13067" max="13067" width="3.33203125" style="47" customWidth="1"/>
    <col min="13068" max="13070" width="3.109375" style="47" customWidth="1"/>
    <col min="13071" max="13071" width="3.6640625" style="47" customWidth="1"/>
    <col min="13072" max="13084" width="3.33203125" style="47" customWidth="1"/>
    <col min="13085" max="13085" width="3" style="47" customWidth="1"/>
    <col min="13086" max="13086" width="3.5546875" style="47" customWidth="1"/>
    <col min="13087" max="13087" width="9" style="47" hidden="1" customWidth="1"/>
    <col min="13088" max="13313" width="9.109375" style="47"/>
    <col min="13314" max="13314" width="2.88671875" style="47" customWidth="1"/>
    <col min="13315" max="13315" width="0.88671875" style="47" customWidth="1"/>
    <col min="13316" max="13317" width="6.33203125" style="47" customWidth="1"/>
    <col min="13318" max="13318" width="5" style="47" customWidth="1"/>
    <col min="13319" max="13319" width="5.6640625" style="47" customWidth="1"/>
    <col min="13320" max="13320" width="3.5546875" style="47" customWidth="1"/>
    <col min="13321" max="13321" width="5" style="47" customWidth="1"/>
    <col min="13322" max="13322" width="3.109375" style="47" customWidth="1"/>
    <col min="13323" max="13323" width="3.33203125" style="47" customWidth="1"/>
    <col min="13324" max="13326" width="3.109375" style="47" customWidth="1"/>
    <col min="13327" max="13327" width="3.6640625" style="47" customWidth="1"/>
    <col min="13328" max="13340" width="3.33203125" style="47" customWidth="1"/>
    <col min="13341" max="13341" width="3" style="47" customWidth="1"/>
    <col min="13342" max="13342" width="3.5546875" style="47" customWidth="1"/>
    <col min="13343" max="13343" width="9" style="47" hidden="1" customWidth="1"/>
    <col min="13344" max="13569" width="9.109375" style="47"/>
    <col min="13570" max="13570" width="2.88671875" style="47" customWidth="1"/>
    <col min="13571" max="13571" width="0.88671875" style="47" customWidth="1"/>
    <col min="13572" max="13573" width="6.33203125" style="47" customWidth="1"/>
    <col min="13574" max="13574" width="5" style="47" customWidth="1"/>
    <col min="13575" max="13575" width="5.6640625" style="47" customWidth="1"/>
    <col min="13576" max="13576" width="3.5546875" style="47" customWidth="1"/>
    <col min="13577" max="13577" width="5" style="47" customWidth="1"/>
    <col min="13578" max="13578" width="3.109375" style="47" customWidth="1"/>
    <col min="13579" max="13579" width="3.33203125" style="47" customWidth="1"/>
    <col min="13580" max="13582" width="3.109375" style="47" customWidth="1"/>
    <col min="13583" max="13583" width="3.6640625" style="47" customWidth="1"/>
    <col min="13584" max="13596" width="3.33203125" style="47" customWidth="1"/>
    <col min="13597" max="13597" width="3" style="47" customWidth="1"/>
    <col min="13598" max="13598" width="3.5546875" style="47" customWidth="1"/>
    <col min="13599" max="13599" width="9" style="47" hidden="1" customWidth="1"/>
    <col min="13600" max="13825" width="9.109375" style="47"/>
    <col min="13826" max="13826" width="2.88671875" style="47" customWidth="1"/>
    <col min="13827" max="13827" width="0.88671875" style="47" customWidth="1"/>
    <col min="13828" max="13829" width="6.33203125" style="47" customWidth="1"/>
    <col min="13830" max="13830" width="5" style="47" customWidth="1"/>
    <col min="13831" max="13831" width="5.6640625" style="47" customWidth="1"/>
    <col min="13832" max="13832" width="3.5546875" style="47" customWidth="1"/>
    <col min="13833" max="13833" width="5" style="47" customWidth="1"/>
    <col min="13834" max="13834" width="3.109375" style="47" customWidth="1"/>
    <col min="13835" max="13835" width="3.33203125" style="47" customWidth="1"/>
    <col min="13836" max="13838" width="3.109375" style="47" customWidth="1"/>
    <col min="13839" max="13839" width="3.6640625" style="47" customWidth="1"/>
    <col min="13840" max="13852" width="3.33203125" style="47" customWidth="1"/>
    <col min="13853" max="13853" width="3" style="47" customWidth="1"/>
    <col min="13854" max="13854" width="3.5546875" style="47" customWidth="1"/>
    <col min="13855" max="13855" width="9" style="47" hidden="1" customWidth="1"/>
    <col min="13856" max="14081" width="9.109375" style="47"/>
    <col min="14082" max="14082" width="2.88671875" style="47" customWidth="1"/>
    <col min="14083" max="14083" width="0.88671875" style="47" customWidth="1"/>
    <col min="14084" max="14085" width="6.33203125" style="47" customWidth="1"/>
    <col min="14086" max="14086" width="5" style="47" customWidth="1"/>
    <col min="14087" max="14087" width="5.6640625" style="47" customWidth="1"/>
    <col min="14088" max="14088" width="3.5546875" style="47" customWidth="1"/>
    <col min="14089" max="14089" width="5" style="47" customWidth="1"/>
    <col min="14090" max="14090" width="3.109375" style="47" customWidth="1"/>
    <col min="14091" max="14091" width="3.33203125" style="47" customWidth="1"/>
    <col min="14092" max="14094" width="3.109375" style="47" customWidth="1"/>
    <col min="14095" max="14095" width="3.6640625" style="47" customWidth="1"/>
    <col min="14096" max="14108" width="3.33203125" style="47" customWidth="1"/>
    <col min="14109" max="14109" width="3" style="47" customWidth="1"/>
    <col min="14110" max="14110" width="3.5546875" style="47" customWidth="1"/>
    <col min="14111" max="14111" width="9" style="47" hidden="1" customWidth="1"/>
    <col min="14112" max="14337" width="9.109375" style="47"/>
    <col min="14338" max="14338" width="2.88671875" style="47" customWidth="1"/>
    <col min="14339" max="14339" width="0.88671875" style="47" customWidth="1"/>
    <col min="14340" max="14341" width="6.33203125" style="47" customWidth="1"/>
    <col min="14342" max="14342" width="5" style="47" customWidth="1"/>
    <col min="14343" max="14343" width="5.6640625" style="47" customWidth="1"/>
    <col min="14344" max="14344" width="3.5546875" style="47" customWidth="1"/>
    <col min="14345" max="14345" width="5" style="47" customWidth="1"/>
    <col min="14346" max="14346" width="3.109375" style="47" customWidth="1"/>
    <col min="14347" max="14347" width="3.33203125" style="47" customWidth="1"/>
    <col min="14348" max="14350" width="3.109375" style="47" customWidth="1"/>
    <col min="14351" max="14351" width="3.6640625" style="47" customWidth="1"/>
    <col min="14352" max="14364" width="3.33203125" style="47" customWidth="1"/>
    <col min="14365" max="14365" width="3" style="47" customWidth="1"/>
    <col min="14366" max="14366" width="3.5546875" style="47" customWidth="1"/>
    <col min="14367" max="14367" width="9" style="47" hidden="1" customWidth="1"/>
    <col min="14368" max="14593" width="9.109375" style="47"/>
    <col min="14594" max="14594" width="2.88671875" style="47" customWidth="1"/>
    <col min="14595" max="14595" width="0.88671875" style="47" customWidth="1"/>
    <col min="14596" max="14597" width="6.33203125" style="47" customWidth="1"/>
    <col min="14598" max="14598" width="5" style="47" customWidth="1"/>
    <col min="14599" max="14599" width="5.6640625" style="47" customWidth="1"/>
    <col min="14600" max="14600" width="3.5546875" style="47" customWidth="1"/>
    <col min="14601" max="14601" width="5" style="47" customWidth="1"/>
    <col min="14602" max="14602" width="3.109375" style="47" customWidth="1"/>
    <col min="14603" max="14603" width="3.33203125" style="47" customWidth="1"/>
    <col min="14604" max="14606" width="3.109375" style="47" customWidth="1"/>
    <col min="14607" max="14607" width="3.6640625" style="47" customWidth="1"/>
    <col min="14608" max="14620" width="3.33203125" style="47" customWidth="1"/>
    <col min="14621" max="14621" width="3" style="47" customWidth="1"/>
    <col min="14622" max="14622" width="3.5546875" style="47" customWidth="1"/>
    <col min="14623" max="14623" width="9" style="47" hidden="1" customWidth="1"/>
    <col min="14624" max="14849" width="9.109375" style="47"/>
    <col min="14850" max="14850" width="2.88671875" style="47" customWidth="1"/>
    <col min="14851" max="14851" width="0.88671875" style="47" customWidth="1"/>
    <col min="14852" max="14853" width="6.33203125" style="47" customWidth="1"/>
    <col min="14854" max="14854" width="5" style="47" customWidth="1"/>
    <col min="14855" max="14855" width="5.6640625" style="47" customWidth="1"/>
    <col min="14856" max="14856" width="3.5546875" style="47" customWidth="1"/>
    <col min="14857" max="14857" width="5" style="47" customWidth="1"/>
    <col min="14858" max="14858" width="3.109375" style="47" customWidth="1"/>
    <col min="14859" max="14859" width="3.33203125" style="47" customWidth="1"/>
    <col min="14860" max="14862" width="3.109375" style="47" customWidth="1"/>
    <col min="14863" max="14863" width="3.6640625" style="47" customWidth="1"/>
    <col min="14864" max="14876" width="3.33203125" style="47" customWidth="1"/>
    <col min="14877" max="14877" width="3" style="47" customWidth="1"/>
    <col min="14878" max="14878" width="3.5546875" style="47" customWidth="1"/>
    <col min="14879" max="14879" width="9" style="47" hidden="1" customWidth="1"/>
    <col min="14880" max="15105" width="9.109375" style="47"/>
    <col min="15106" max="15106" width="2.88671875" style="47" customWidth="1"/>
    <col min="15107" max="15107" width="0.88671875" style="47" customWidth="1"/>
    <col min="15108" max="15109" width="6.33203125" style="47" customWidth="1"/>
    <col min="15110" max="15110" width="5" style="47" customWidth="1"/>
    <col min="15111" max="15111" width="5.6640625" style="47" customWidth="1"/>
    <col min="15112" max="15112" width="3.5546875" style="47" customWidth="1"/>
    <col min="15113" max="15113" width="5" style="47" customWidth="1"/>
    <col min="15114" max="15114" width="3.109375" style="47" customWidth="1"/>
    <col min="15115" max="15115" width="3.33203125" style="47" customWidth="1"/>
    <col min="15116" max="15118" width="3.109375" style="47" customWidth="1"/>
    <col min="15119" max="15119" width="3.6640625" style="47" customWidth="1"/>
    <col min="15120" max="15132" width="3.33203125" style="47" customWidth="1"/>
    <col min="15133" max="15133" width="3" style="47" customWidth="1"/>
    <col min="15134" max="15134" width="3.5546875" style="47" customWidth="1"/>
    <col min="15135" max="15135" width="9" style="47" hidden="1" customWidth="1"/>
    <col min="15136" max="15361" width="9.109375" style="47"/>
    <col min="15362" max="15362" width="2.88671875" style="47" customWidth="1"/>
    <col min="15363" max="15363" width="0.88671875" style="47" customWidth="1"/>
    <col min="15364" max="15365" width="6.33203125" style="47" customWidth="1"/>
    <col min="15366" max="15366" width="5" style="47" customWidth="1"/>
    <col min="15367" max="15367" width="5.6640625" style="47" customWidth="1"/>
    <col min="15368" max="15368" width="3.5546875" style="47" customWidth="1"/>
    <col min="15369" max="15369" width="5" style="47" customWidth="1"/>
    <col min="15370" max="15370" width="3.109375" style="47" customWidth="1"/>
    <col min="15371" max="15371" width="3.33203125" style="47" customWidth="1"/>
    <col min="15372" max="15374" width="3.109375" style="47" customWidth="1"/>
    <col min="15375" max="15375" width="3.6640625" style="47" customWidth="1"/>
    <col min="15376" max="15388" width="3.33203125" style="47" customWidth="1"/>
    <col min="15389" max="15389" width="3" style="47" customWidth="1"/>
    <col min="15390" max="15390" width="3.5546875" style="47" customWidth="1"/>
    <col min="15391" max="15391" width="9" style="47" hidden="1" customWidth="1"/>
    <col min="15392" max="15617" width="9.109375" style="47"/>
    <col min="15618" max="15618" width="2.88671875" style="47" customWidth="1"/>
    <col min="15619" max="15619" width="0.88671875" style="47" customWidth="1"/>
    <col min="15620" max="15621" width="6.33203125" style="47" customWidth="1"/>
    <col min="15622" max="15622" width="5" style="47" customWidth="1"/>
    <col min="15623" max="15623" width="5.6640625" style="47" customWidth="1"/>
    <col min="15624" max="15624" width="3.5546875" style="47" customWidth="1"/>
    <col min="15625" max="15625" width="5" style="47" customWidth="1"/>
    <col min="15626" max="15626" width="3.109375" style="47" customWidth="1"/>
    <col min="15627" max="15627" width="3.33203125" style="47" customWidth="1"/>
    <col min="15628" max="15630" width="3.109375" style="47" customWidth="1"/>
    <col min="15631" max="15631" width="3.6640625" style="47" customWidth="1"/>
    <col min="15632" max="15644" width="3.33203125" style="47" customWidth="1"/>
    <col min="15645" max="15645" width="3" style="47" customWidth="1"/>
    <col min="15646" max="15646" width="3.5546875" style="47" customWidth="1"/>
    <col min="15647" max="15647" width="9" style="47" hidden="1" customWidth="1"/>
    <col min="15648" max="15873" width="9.109375" style="47"/>
    <col min="15874" max="15874" width="2.88671875" style="47" customWidth="1"/>
    <col min="15875" max="15875" width="0.88671875" style="47" customWidth="1"/>
    <col min="15876" max="15877" width="6.33203125" style="47" customWidth="1"/>
    <col min="15878" max="15878" width="5" style="47" customWidth="1"/>
    <col min="15879" max="15879" width="5.6640625" style="47" customWidth="1"/>
    <col min="15880" max="15880" width="3.5546875" style="47" customWidth="1"/>
    <col min="15881" max="15881" width="5" style="47" customWidth="1"/>
    <col min="15882" max="15882" width="3.109375" style="47" customWidth="1"/>
    <col min="15883" max="15883" width="3.33203125" style="47" customWidth="1"/>
    <col min="15884" max="15886" width="3.109375" style="47" customWidth="1"/>
    <col min="15887" max="15887" width="3.6640625" style="47" customWidth="1"/>
    <col min="15888" max="15900" width="3.33203125" style="47" customWidth="1"/>
    <col min="15901" max="15901" width="3" style="47" customWidth="1"/>
    <col min="15902" max="15902" width="3.5546875" style="47" customWidth="1"/>
    <col min="15903" max="15903" width="9" style="47" hidden="1" customWidth="1"/>
    <col min="15904" max="16129" width="9.109375" style="47"/>
    <col min="16130" max="16130" width="2.88671875" style="47" customWidth="1"/>
    <col min="16131" max="16131" width="0.88671875" style="47" customWidth="1"/>
    <col min="16132" max="16133" width="6.33203125" style="47" customWidth="1"/>
    <col min="16134" max="16134" width="5" style="47" customWidth="1"/>
    <col min="16135" max="16135" width="5.6640625" style="47" customWidth="1"/>
    <col min="16136" max="16136" width="3.5546875" style="47" customWidth="1"/>
    <col min="16137" max="16137" width="5" style="47" customWidth="1"/>
    <col min="16138" max="16138" width="3.109375" style="47" customWidth="1"/>
    <col min="16139" max="16139" width="3.33203125" style="47" customWidth="1"/>
    <col min="16140" max="16142" width="3.109375" style="47" customWidth="1"/>
    <col min="16143" max="16143" width="3.6640625" style="47" customWidth="1"/>
    <col min="16144" max="16156" width="3.33203125" style="47" customWidth="1"/>
    <col min="16157" max="16157" width="3" style="47" customWidth="1"/>
    <col min="16158" max="16158" width="3.5546875" style="47" customWidth="1"/>
    <col min="16159" max="16159" width="9" style="47" hidden="1" customWidth="1"/>
    <col min="16160" max="16384" width="9.109375" style="47"/>
  </cols>
  <sheetData>
    <row r="1" spans="1:39" ht="11.25" customHeight="1">
      <c r="A1" s="1646"/>
      <c r="B1" s="1647"/>
      <c r="C1" s="1647"/>
      <c r="D1" s="1647"/>
      <c r="E1" s="1647"/>
      <c r="F1" s="1647"/>
      <c r="G1" s="1648"/>
      <c r="H1" s="1648"/>
      <c r="I1" s="1648"/>
      <c r="J1" s="1648"/>
      <c r="K1" s="1648"/>
      <c r="L1" s="1648"/>
      <c r="M1" s="1648"/>
      <c r="N1" s="1648"/>
      <c r="O1" s="1648"/>
      <c r="P1" s="1648"/>
      <c r="Q1" s="1648"/>
      <c r="R1" s="1648"/>
      <c r="S1" s="1648"/>
      <c r="T1" s="1648"/>
      <c r="U1" s="1648"/>
      <c r="V1" s="1648"/>
      <c r="W1" s="1648"/>
      <c r="X1" s="1648"/>
      <c r="Y1" s="1648"/>
      <c r="Z1" s="1648"/>
      <c r="AA1" s="1648"/>
      <c r="AB1" s="1648"/>
      <c r="AC1" s="1648"/>
      <c r="AD1" s="1648"/>
      <c r="AE1" s="1649"/>
    </row>
    <row r="2" spans="1:39" ht="11.25" customHeight="1">
      <c r="A2" s="1650"/>
      <c r="B2" s="1"/>
      <c r="C2" s="197"/>
      <c r="D2" s="197"/>
      <c r="E2" s="367" t="s">
        <v>100</v>
      </c>
      <c r="F2" s="367"/>
      <c r="G2" s="367"/>
      <c r="H2" s="367"/>
      <c r="I2" s="367"/>
      <c r="J2" s="367"/>
      <c r="K2" s="367"/>
      <c r="L2" s="367"/>
      <c r="M2" s="367"/>
      <c r="N2" s="367"/>
      <c r="O2" s="1651"/>
      <c r="P2" s="1651"/>
      <c r="Q2" s="1651"/>
      <c r="R2" s="420"/>
      <c r="S2" s="12"/>
      <c r="T2" s="16"/>
      <c r="U2" s="12"/>
      <c r="V2" s="12"/>
      <c r="W2" s="12"/>
      <c r="X2" s="92"/>
      <c r="Y2" s="92"/>
      <c r="Z2" s="92"/>
      <c r="AA2" s="92"/>
      <c r="AB2" s="92"/>
      <c r="AC2" s="92"/>
      <c r="AD2" s="92"/>
      <c r="AE2" s="1644"/>
    </row>
    <row r="3" spans="1:39" s="365" customFormat="1" ht="11.25" customHeight="1">
      <c r="A3" s="1652"/>
      <c r="B3" s="17"/>
      <c r="C3" s="17"/>
      <c r="D3" s="17"/>
      <c r="E3" s="17"/>
      <c r="F3" s="17"/>
      <c r="G3" s="17"/>
      <c r="H3" s="17"/>
      <c r="I3" s="17"/>
      <c r="J3" s="17"/>
      <c r="K3" s="17"/>
      <c r="L3" s="17"/>
      <c r="M3" s="17"/>
      <c r="N3" s="17"/>
      <c r="O3" s="17"/>
      <c r="P3" s="17"/>
      <c r="Q3" s="17"/>
      <c r="R3" s="17"/>
      <c r="S3" s="17"/>
      <c r="T3" s="18"/>
      <c r="U3" s="17"/>
      <c r="V3" s="17"/>
      <c r="W3" s="17"/>
      <c r="X3" s="17"/>
      <c r="Y3" s="17"/>
      <c r="Z3" s="17"/>
      <c r="AA3" s="17"/>
      <c r="AB3" s="422"/>
      <c r="AC3" s="422"/>
      <c r="AD3" s="422"/>
      <c r="AE3" s="1653"/>
      <c r="AF3" s="423"/>
      <c r="AG3" s="423"/>
      <c r="AH3" s="423"/>
      <c r="AI3" s="423"/>
      <c r="AJ3" s="423"/>
      <c r="AK3" s="423"/>
      <c r="AL3" s="423"/>
      <c r="AM3" s="423"/>
    </row>
    <row r="4" spans="1:39" s="365" customFormat="1" ht="11.25" customHeight="1">
      <c r="A4" s="405"/>
      <c r="B4" s="17"/>
      <c r="C4" s="664"/>
      <c r="D4" s="17"/>
      <c r="E4" s="17"/>
      <c r="F4" s="664"/>
      <c r="G4" s="664"/>
      <c r="H4" s="17"/>
      <c r="I4" s="17"/>
      <c r="J4" s="17"/>
      <c r="K4" s="17"/>
      <c r="L4" s="9"/>
      <c r="M4" s="9"/>
      <c r="N4" s="9"/>
      <c r="O4" s="9"/>
      <c r="P4" s="9"/>
      <c r="Q4" s="9"/>
      <c r="R4" s="9"/>
      <c r="S4" s="9"/>
      <c r="T4" s="9"/>
      <c r="U4" s="9"/>
      <c r="V4" s="9"/>
      <c r="W4" s="9"/>
      <c r="X4" s="9"/>
      <c r="Y4" s="9"/>
      <c r="Z4" s="46"/>
      <c r="AA4" s="46"/>
      <c r="AB4" s="424"/>
      <c r="AC4" s="424"/>
      <c r="AD4" s="424"/>
      <c r="AE4" s="1252"/>
    </row>
    <row r="5" spans="1:39" s="365" customFormat="1" ht="11.25" customHeight="1">
      <c r="A5" s="369">
        <v>2.1</v>
      </c>
      <c r="B5" s="1558"/>
      <c r="C5" s="664" t="s">
        <v>1599</v>
      </c>
      <c r="D5" s="46"/>
      <c r="E5" s="664"/>
      <c r="F5" s="9"/>
      <c r="G5" s="9"/>
      <c r="H5" s="664"/>
      <c r="I5" s="664"/>
      <c r="J5" s="664"/>
      <c r="K5" s="664"/>
      <c r="L5" s="9"/>
      <c r="M5" s="9"/>
      <c r="N5" s="9"/>
      <c r="O5" s="9"/>
      <c r="P5" s="9"/>
      <c r="Q5" s="9"/>
      <c r="R5" s="9"/>
      <c r="S5" s="9"/>
      <c r="T5" s="9"/>
      <c r="U5" s="9"/>
      <c r="V5" s="9"/>
      <c r="W5" s="9"/>
      <c r="X5" s="1558"/>
      <c r="Y5" s="1558"/>
      <c r="Z5" s="1013"/>
      <c r="AA5" s="419"/>
      <c r="AB5" s="419"/>
      <c r="AC5" s="419"/>
      <c r="AD5" s="419"/>
      <c r="AE5" s="1252"/>
    </row>
    <row r="6" spans="1:39" s="365" customFormat="1" ht="11.25" customHeight="1">
      <c r="A6" s="1654"/>
      <c r="B6" s="1558"/>
      <c r="C6" s="18" t="s">
        <v>1600</v>
      </c>
      <c r="D6" s="9"/>
      <c r="E6" s="9"/>
      <c r="F6" s="9"/>
      <c r="G6" s="9"/>
      <c r="H6" s="9"/>
      <c r="I6" s="9"/>
      <c r="J6" s="9"/>
      <c r="K6" s="9"/>
      <c r="L6" s="9"/>
      <c r="M6" s="9"/>
      <c r="N6" s="9"/>
      <c r="O6" s="9"/>
      <c r="P6" s="9"/>
      <c r="Q6" s="9"/>
      <c r="R6" s="9"/>
      <c r="S6" s="9"/>
      <c r="T6" s="9"/>
      <c r="U6" s="9"/>
      <c r="V6" s="9"/>
      <c r="W6" s="9"/>
      <c r="X6" s="9"/>
      <c r="Y6" s="9"/>
      <c r="Z6" s="46"/>
      <c r="AA6" s="46"/>
      <c r="AB6" s="1559"/>
      <c r="AC6" s="4149" t="s">
        <v>101</v>
      </c>
      <c r="AD6" s="4150"/>
      <c r="AE6" s="1252"/>
    </row>
    <row r="7" spans="1:39" s="365" customFormat="1" ht="6" customHeight="1">
      <c r="A7" s="1654"/>
      <c r="B7" s="1558"/>
      <c r="C7" s="18"/>
      <c r="D7" s="9"/>
      <c r="E7" s="9"/>
      <c r="F7" s="9"/>
      <c r="G7" s="9"/>
      <c r="H7" s="9"/>
      <c r="I7" s="9"/>
      <c r="J7" s="9"/>
      <c r="K7" s="9"/>
      <c r="L7" s="9"/>
      <c r="M7" s="9"/>
      <c r="N7" s="9"/>
      <c r="O7" s="9"/>
      <c r="P7" s="9"/>
      <c r="Q7" s="9"/>
      <c r="R7" s="9"/>
      <c r="S7" s="9"/>
      <c r="T7" s="9"/>
      <c r="U7" s="9"/>
      <c r="V7" s="9"/>
      <c r="W7" s="9"/>
      <c r="X7" s="9"/>
      <c r="Y7" s="9"/>
      <c r="Z7" s="46"/>
      <c r="AA7" s="46"/>
      <c r="AB7" s="1559"/>
      <c r="AC7" s="1561"/>
      <c r="AD7" s="1562"/>
      <c r="AE7" s="1252"/>
    </row>
    <row r="8" spans="1:39" s="365" customFormat="1" ht="11.25" customHeight="1">
      <c r="A8" s="405"/>
      <c r="B8" s="1558"/>
      <c r="C8" s="381" t="s">
        <v>86</v>
      </c>
      <c r="D8" s="16" t="s">
        <v>1604</v>
      </c>
      <c r="E8" s="9"/>
      <c r="F8" s="9"/>
      <c r="G8" s="9"/>
      <c r="H8" s="9"/>
      <c r="I8" s="9"/>
      <c r="J8" s="9"/>
      <c r="K8" s="9"/>
      <c r="L8" s="9"/>
      <c r="M8" s="9"/>
      <c r="N8" s="1556"/>
      <c r="O8" s="9"/>
      <c r="P8" s="9"/>
      <c r="Q8" s="9"/>
      <c r="R8" s="9"/>
      <c r="S8" s="9"/>
      <c r="T8" s="664"/>
      <c r="U8" s="664"/>
      <c r="V8" s="664"/>
      <c r="W8" s="9"/>
      <c r="X8" s="1558"/>
      <c r="Y8" s="1558"/>
      <c r="Z8" s="46"/>
      <c r="AA8" s="46"/>
      <c r="AB8" s="419"/>
      <c r="AC8" s="1013">
        <v>1</v>
      </c>
      <c r="AD8" s="1665"/>
      <c r="AE8" s="1252"/>
    </row>
    <row r="9" spans="1:39" s="365" customFormat="1" ht="11.25" customHeight="1">
      <c r="A9" s="1654"/>
      <c r="B9" s="1558"/>
      <c r="C9" s="9"/>
      <c r="D9" s="18" t="s">
        <v>1605</v>
      </c>
      <c r="E9" s="9"/>
      <c r="F9" s="664"/>
      <c r="G9" s="664"/>
      <c r="H9" s="9"/>
      <c r="I9" s="9"/>
      <c r="J9" s="9"/>
      <c r="K9" s="9"/>
      <c r="L9" s="9"/>
      <c r="M9" s="9"/>
      <c r="N9" s="9"/>
      <c r="O9" s="9"/>
      <c r="P9" s="9"/>
      <c r="Q9" s="9"/>
      <c r="R9" s="9"/>
      <c r="S9" s="9"/>
      <c r="T9" s="4165"/>
      <c r="U9" s="4165"/>
      <c r="V9" s="4165"/>
      <c r="W9" s="4165"/>
      <c r="X9" s="4165"/>
      <c r="Y9" s="18"/>
      <c r="Z9" s="46"/>
      <c r="AA9" s="425"/>
      <c r="AB9" s="425"/>
      <c r="AC9" s="22"/>
      <c r="AD9" s="1666"/>
      <c r="AE9" s="1252"/>
    </row>
    <row r="10" spans="1:39" s="365" customFormat="1" ht="5.25" customHeight="1">
      <c r="A10" s="1654"/>
      <c r="B10" s="1558"/>
      <c r="C10" s="9"/>
      <c r="D10" s="786"/>
      <c r="E10" s="9"/>
      <c r="F10" s="664"/>
      <c r="G10" s="664"/>
      <c r="H10" s="9"/>
      <c r="I10" s="9"/>
      <c r="J10" s="9"/>
      <c r="K10" s="9"/>
      <c r="L10" s="9"/>
      <c r="M10" s="9"/>
      <c r="N10" s="9"/>
      <c r="O10" s="9"/>
      <c r="P10" s="9"/>
      <c r="Q10" s="9"/>
      <c r="R10" s="9"/>
      <c r="S10" s="9"/>
      <c r="T10" s="4165"/>
      <c r="U10" s="4165"/>
      <c r="V10" s="4165"/>
      <c r="W10" s="4165"/>
      <c r="X10" s="4165"/>
      <c r="Y10" s="18"/>
      <c r="Z10" s="46"/>
      <c r="AA10" s="425"/>
      <c r="AB10" s="425"/>
      <c r="AC10" s="22"/>
      <c r="AD10" s="425"/>
      <c r="AE10" s="1252"/>
    </row>
    <row r="11" spans="1:39" s="365" customFormat="1" ht="11.25" customHeight="1">
      <c r="A11" s="405"/>
      <c r="B11" s="1558"/>
      <c r="C11" s="381" t="s">
        <v>89</v>
      </c>
      <c r="D11" s="1655" t="s">
        <v>1601</v>
      </c>
      <c r="E11" s="664"/>
      <c r="F11" s="9"/>
      <c r="G11" s="9"/>
      <c r="H11" s="664"/>
      <c r="I11" s="664"/>
      <c r="J11" s="664"/>
      <c r="K11" s="664"/>
      <c r="L11" s="9"/>
      <c r="M11" s="1556"/>
      <c r="N11" s="9"/>
      <c r="O11" s="9"/>
      <c r="P11" s="9"/>
      <c r="Q11" s="9"/>
      <c r="R11" s="9"/>
      <c r="S11" s="9"/>
      <c r="T11" s="4165"/>
      <c r="U11" s="4165"/>
      <c r="V11" s="4165"/>
      <c r="W11" s="4165"/>
      <c r="X11" s="4165"/>
      <c r="Y11" s="18"/>
      <c r="Z11" s="46"/>
      <c r="AA11" s="46"/>
      <c r="AB11" s="419"/>
      <c r="AC11" s="21">
        <v>2</v>
      </c>
      <c r="AD11" s="4163"/>
      <c r="AE11" s="1252"/>
    </row>
    <row r="12" spans="1:39" s="365" customFormat="1" ht="11.25" customHeight="1">
      <c r="A12" s="405"/>
      <c r="B12" s="1558"/>
      <c r="C12" s="381"/>
      <c r="D12" s="1656" t="s">
        <v>1602</v>
      </c>
      <c r="E12" s="664"/>
      <c r="F12" s="9"/>
      <c r="G12" s="9"/>
      <c r="H12" s="664"/>
      <c r="I12" s="664"/>
      <c r="J12" s="664"/>
      <c r="K12" s="664"/>
      <c r="L12" s="9"/>
      <c r="M12" s="1556"/>
      <c r="N12" s="9"/>
      <c r="O12" s="9"/>
      <c r="P12" s="9"/>
      <c r="Q12" s="9"/>
      <c r="R12" s="9"/>
      <c r="S12" s="9"/>
      <c r="T12" s="1563"/>
      <c r="U12" s="1563"/>
      <c r="V12" s="1563"/>
      <c r="W12" s="1563"/>
      <c r="X12" s="1563"/>
      <c r="Y12" s="18"/>
      <c r="Z12" s="46"/>
      <c r="AA12" s="46"/>
      <c r="AB12" s="419"/>
      <c r="AC12" s="21"/>
      <c r="AD12" s="4164"/>
      <c r="AE12" s="1252"/>
    </row>
    <row r="13" spans="1:39" s="365" customFormat="1" ht="5.25" customHeight="1">
      <c r="A13" s="1654"/>
      <c r="B13" s="1558"/>
      <c r="C13" s="9"/>
      <c r="D13" s="9"/>
      <c r="E13" s="9"/>
      <c r="F13" s="9"/>
      <c r="G13" s="9"/>
      <c r="H13" s="9"/>
      <c r="I13" s="9"/>
      <c r="J13" s="9"/>
      <c r="K13" s="9"/>
      <c r="L13" s="9"/>
      <c r="M13" s="9"/>
      <c r="N13" s="9"/>
      <c r="O13" s="9"/>
      <c r="P13" s="9"/>
      <c r="Q13" s="9"/>
      <c r="R13" s="9"/>
      <c r="S13" s="9"/>
      <c r="T13" s="9"/>
      <c r="U13" s="9"/>
      <c r="V13" s="9"/>
      <c r="W13" s="9"/>
      <c r="X13" s="9"/>
      <c r="Y13" s="9"/>
      <c r="Z13" s="46"/>
      <c r="AA13" s="46"/>
      <c r="AB13" s="425"/>
      <c r="AC13" s="22"/>
      <c r="AD13" s="425"/>
      <c r="AE13" s="1252"/>
    </row>
    <row r="14" spans="1:39" s="365" customFormat="1" ht="11.25" customHeight="1">
      <c r="A14" s="405"/>
      <c r="B14" s="1558"/>
      <c r="C14" s="381" t="s">
        <v>102</v>
      </c>
      <c r="D14" s="1655" t="s">
        <v>1606</v>
      </c>
      <c r="E14" s="9"/>
      <c r="F14" s="9"/>
      <c r="G14" s="9"/>
      <c r="H14" s="9"/>
      <c r="I14" s="9"/>
      <c r="J14" s="9"/>
      <c r="K14" s="9"/>
      <c r="L14" s="9"/>
      <c r="M14" s="9"/>
      <c r="N14" s="9"/>
      <c r="O14" s="9"/>
      <c r="P14" s="9"/>
      <c r="Q14" s="9"/>
      <c r="R14" s="9"/>
      <c r="S14" s="9"/>
      <c r="T14" s="9"/>
      <c r="U14" s="9"/>
      <c r="V14" s="9"/>
      <c r="W14" s="9"/>
      <c r="X14" s="1558"/>
      <c r="Y14" s="1558"/>
      <c r="Z14" s="46"/>
      <c r="AA14" s="46"/>
      <c r="AB14" s="419"/>
      <c r="AC14" s="21">
        <v>9</v>
      </c>
      <c r="AD14" s="4163"/>
      <c r="AE14" s="1252"/>
    </row>
    <row r="15" spans="1:39" s="365" customFormat="1" ht="11.25" customHeight="1">
      <c r="A15" s="405"/>
      <c r="B15" s="1558"/>
      <c r="C15" s="381"/>
      <c r="D15" s="1656" t="s">
        <v>1607</v>
      </c>
      <c r="E15" s="9"/>
      <c r="F15" s="9"/>
      <c r="G15" s="9"/>
      <c r="H15" s="9"/>
      <c r="I15" s="9"/>
      <c r="J15" s="9"/>
      <c r="K15" s="9"/>
      <c r="L15" s="9"/>
      <c r="M15" s="9"/>
      <c r="N15" s="9"/>
      <c r="O15" s="9"/>
      <c r="P15" s="9"/>
      <c r="Q15" s="9"/>
      <c r="R15" s="9"/>
      <c r="S15" s="9"/>
      <c r="T15" s="9"/>
      <c r="U15" s="9"/>
      <c r="V15" s="9"/>
      <c r="W15" s="9"/>
      <c r="X15" s="1558"/>
      <c r="Y15" s="1558"/>
      <c r="Z15" s="46"/>
      <c r="AA15" s="46"/>
      <c r="AB15" s="419"/>
      <c r="AC15" s="21"/>
      <c r="AD15" s="4164"/>
      <c r="AE15" s="1252"/>
    </row>
    <row r="16" spans="1:39" s="365" customFormat="1" ht="5.25" customHeight="1">
      <c r="A16" s="1654"/>
      <c r="B16" s="1558"/>
      <c r="C16" s="9"/>
      <c r="D16" s="9"/>
      <c r="E16" s="9"/>
      <c r="F16" s="9"/>
      <c r="G16" s="9"/>
      <c r="H16" s="9"/>
      <c r="I16" s="9"/>
      <c r="J16" s="9"/>
      <c r="K16" s="9"/>
      <c r="L16" s="9"/>
      <c r="M16" s="9"/>
      <c r="N16" s="9"/>
      <c r="O16" s="9"/>
      <c r="P16" s="9"/>
      <c r="Q16" s="9"/>
      <c r="R16" s="9"/>
      <c r="S16" s="9"/>
      <c r="T16" s="9"/>
      <c r="U16" s="9"/>
      <c r="V16" s="9"/>
      <c r="W16" s="9"/>
      <c r="X16" s="9"/>
      <c r="Y16" s="9"/>
      <c r="Z16" s="46"/>
      <c r="AA16" s="46"/>
      <c r="AB16" s="425"/>
      <c r="AC16" s="22"/>
      <c r="AD16" s="425"/>
      <c r="AE16" s="1252"/>
    </row>
    <row r="17" spans="1:31" s="365" customFormat="1" ht="11.25" customHeight="1">
      <c r="A17" s="405"/>
      <c r="B17" s="1558"/>
      <c r="C17" s="381" t="s">
        <v>103</v>
      </c>
      <c r="D17" s="16" t="s">
        <v>1608</v>
      </c>
      <c r="E17" s="9"/>
      <c r="F17" s="9"/>
      <c r="G17" s="9"/>
      <c r="H17" s="9"/>
      <c r="I17" s="9"/>
      <c r="J17" s="9"/>
      <c r="K17" s="9"/>
      <c r="L17" s="9"/>
      <c r="M17" s="9"/>
      <c r="N17" s="9"/>
      <c r="O17" s="9"/>
      <c r="P17" s="9"/>
      <c r="Q17" s="9"/>
      <c r="R17" s="9"/>
      <c r="S17" s="9"/>
      <c r="T17" s="9"/>
      <c r="U17" s="9"/>
      <c r="V17" s="9"/>
      <c r="W17" s="9"/>
      <c r="X17" s="1558"/>
      <c r="Y17" s="1558"/>
      <c r="Z17" s="46"/>
      <c r="AA17" s="46"/>
      <c r="AB17" s="419"/>
      <c r="AC17" s="21">
        <v>3</v>
      </c>
      <c r="AD17" s="4163"/>
      <c r="AE17" s="1252"/>
    </row>
    <row r="18" spans="1:31" s="365" customFormat="1" ht="11.25" customHeight="1">
      <c r="A18" s="405"/>
      <c r="B18" s="1558"/>
      <c r="C18" s="381"/>
      <c r="D18" s="18" t="s">
        <v>1609</v>
      </c>
      <c r="E18" s="9"/>
      <c r="F18" s="9"/>
      <c r="G18" s="9"/>
      <c r="H18" s="9"/>
      <c r="I18" s="9"/>
      <c r="J18" s="9"/>
      <c r="K18" s="9"/>
      <c r="L18" s="9"/>
      <c r="M18" s="9"/>
      <c r="N18" s="9"/>
      <c r="O18" s="9"/>
      <c r="P18" s="9"/>
      <c r="Q18" s="9"/>
      <c r="R18" s="9"/>
      <c r="S18" s="9"/>
      <c r="T18" s="9"/>
      <c r="U18" s="9"/>
      <c r="V18" s="9"/>
      <c r="W18" s="9"/>
      <c r="X18" s="1558"/>
      <c r="Y18" s="1558"/>
      <c r="Z18" s="46"/>
      <c r="AA18" s="46"/>
      <c r="AB18" s="419"/>
      <c r="AC18" s="21"/>
      <c r="AD18" s="4164"/>
      <c r="AE18" s="1252"/>
    </row>
    <row r="19" spans="1:31" s="365" customFormat="1" ht="5.25" customHeight="1">
      <c r="A19" s="1654"/>
      <c r="B19" s="1558"/>
      <c r="C19" s="9"/>
      <c r="D19" s="9"/>
      <c r="E19" s="9"/>
      <c r="F19" s="9"/>
      <c r="G19" s="9"/>
      <c r="H19" s="9"/>
      <c r="I19" s="9"/>
      <c r="J19" s="9"/>
      <c r="K19" s="9"/>
      <c r="L19" s="9"/>
      <c r="M19" s="9"/>
      <c r="N19" s="9"/>
      <c r="O19" s="9"/>
      <c r="P19" s="9"/>
      <c r="Q19" s="9"/>
      <c r="R19" s="9"/>
      <c r="S19" s="9"/>
      <c r="T19" s="9"/>
      <c r="U19" s="9"/>
      <c r="V19" s="9"/>
      <c r="W19" s="9"/>
      <c r="X19" s="1556"/>
      <c r="Y19" s="1556"/>
      <c r="Z19" s="78"/>
      <c r="AA19" s="78"/>
      <c r="AB19" s="425"/>
      <c r="AC19" s="22"/>
      <c r="AD19" s="425"/>
      <c r="AE19" s="1252"/>
    </row>
    <row r="20" spans="1:31" s="365" customFormat="1" ht="11.25" customHeight="1">
      <c r="A20" s="405"/>
      <c r="B20" s="1558"/>
      <c r="C20" s="381" t="s">
        <v>104</v>
      </c>
      <c r="D20" s="16" t="s">
        <v>1839</v>
      </c>
      <c r="E20" s="9"/>
      <c r="F20" s="9"/>
      <c r="G20" s="9"/>
      <c r="H20" s="9"/>
      <c r="I20" s="9"/>
      <c r="J20" s="9"/>
      <c r="K20" s="9"/>
      <c r="L20" s="9"/>
      <c r="M20" s="9"/>
      <c r="N20" s="9"/>
      <c r="O20" s="9"/>
      <c r="P20" s="9"/>
      <c r="Q20" s="1564"/>
      <c r="R20" s="78"/>
      <c r="S20" s="16"/>
      <c r="T20" s="664"/>
      <c r="U20" s="664"/>
      <c r="V20" s="9"/>
      <c r="W20" s="1558"/>
      <c r="X20" s="1558"/>
      <c r="Y20" s="78"/>
      <c r="Z20" s="78"/>
      <c r="AA20" s="419"/>
      <c r="AB20" s="46"/>
      <c r="AC20" s="21">
        <v>4</v>
      </c>
      <c r="AD20" s="4163"/>
      <c r="AE20" s="1252"/>
    </row>
    <row r="21" spans="1:31" s="365" customFormat="1" ht="11.25" customHeight="1">
      <c r="A21" s="405"/>
      <c r="B21" s="1558"/>
      <c r="C21" s="381"/>
      <c r="D21" s="18" t="s">
        <v>1610</v>
      </c>
      <c r="E21" s="9"/>
      <c r="F21" s="9"/>
      <c r="G21" s="9"/>
      <c r="H21" s="9"/>
      <c r="I21" s="9"/>
      <c r="J21" s="9"/>
      <c r="K21" s="9"/>
      <c r="L21" s="9"/>
      <c r="M21" s="9"/>
      <c r="N21" s="9"/>
      <c r="O21" s="9"/>
      <c r="P21" s="9"/>
      <c r="Q21" s="1564"/>
      <c r="R21" s="78"/>
      <c r="S21" s="16"/>
      <c r="T21" s="664"/>
      <c r="U21" s="664"/>
      <c r="V21" s="9"/>
      <c r="W21" s="1558"/>
      <c r="X21" s="1558"/>
      <c r="Y21" s="78"/>
      <c r="Z21" s="78"/>
      <c r="AA21" s="419"/>
      <c r="AB21" s="46"/>
      <c r="AC21" s="21"/>
      <c r="AD21" s="4164"/>
      <c r="AE21" s="1252"/>
    </row>
    <row r="22" spans="1:31" s="365" customFormat="1" ht="5.25" customHeight="1">
      <c r="A22" s="1654"/>
      <c r="B22" s="1558"/>
      <c r="C22" s="9"/>
      <c r="D22" s="9"/>
      <c r="E22" s="9"/>
      <c r="F22" s="9"/>
      <c r="G22" s="9"/>
      <c r="H22" s="9"/>
      <c r="I22" s="9"/>
      <c r="J22" s="9"/>
      <c r="K22" s="9"/>
      <c r="L22" s="9"/>
      <c r="M22" s="9"/>
      <c r="N22" s="9"/>
      <c r="O22" s="9"/>
      <c r="P22" s="9"/>
      <c r="Q22" s="16"/>
      <c r="R22" s="78"/>
      <c r="S22" s="18"/>
      <c r="T22" s="18"/>
      <c r="U22" s="18"/>
      <c r="V22" s="18"/>
      <c r="W22" s="18"/>
      <c r="X22" s="18"/>
      <c r="Y22" s="78"/>
      <c r="Z22" s="78"/>
      <c r="AA22" s="425"/>
      <c r="AB22" s="46"/>
      <c r="AC22" s="22"/>
      <c r="AD22" s="425"/>
      <c r="AE22" s="1252"/>
    </row>
    <row r="23" spans="1:31" s="365" customFormat="1" ht="11.25" customHeight="1">
      <c r="A23" s="405"/>
      <c r="B23" s="1558"/>
      <c r="C23" s="381" t="s">
        <v>105</v>
      </c>
      <c r="D23" s="16" t="s">
        <v>1611</v>
      </c>
      <c r="E23" s="9"/>
      <c r="F23" s="9"/>
      <c r="G23" s="9"/>
      <c r="H23" s="9"/>
      <c r="I23" s="9"/>
      <c r="J23" s="9"/>
      <c r="K23" s="9"/>
      <c r="L23" s="9"/>
      <c r="M23" s="9"/>
      <c r="N23" s="9" t="s">
        <v>24</v>
      </c>
      <c r="O23" s="9"/>
      <c r="P23" s="9"/>
      <c r="Q23" s="57"/>
      <c r="R23" s="78"/>
      <c r="S23" s="18"/>
      <c r="T23" s="18"/>
      <c r="U23" s="18"/>
      <c r="V23" s="18"/>
      <c r="W23" s="18"/>
      <c r="X23" s="18"/>
      <c r="Y23" s="78"/>
      <c r="Z23" s="78"/>
      <c r="AA23" s="425"/>
      <c r="AB23" s="46"/>
      <c r="AC23" s="21">
        <v>5</v>
      </c>
      <c r="AD23" s="4161"/>
      <c r="AE23" s="1252"/>
    </row>
    <row r="24" spans="1:31" s="365" customFormat="1" ht="11.25" customHeight="1">
      <c r="A24" s="405"/>
      <c r="B24" s="1558"/>
      <c r="C24" s="381"/>
      <c r="D24" s="18" t="s">
        <v>1603</v>
      </c>
      <c r="E24" s="9"/>
      <c r="F24" s="9"/>
      <c r="G24" s="9"/>
      <c r="H24" s="9"/>
      <c r="I24" s="9"/>
      <c r="J24" s="9"/>
      <c r="K24" s="9"/>
      <c r="L24" s="9"/>
      <c r="M24" s="9"/>
      <c r="N24" s="9"/>
      <c r="O24" s="9"/>
      <c r="P24" s="9"/>
      <c r="Q24" s="57"/>
      <c r="R24" s="78"/>
      <c r="S24" s="18"/>
      <c r="T24" s="18"/>
      <c r="U24" s="18"/>
      <c r="V24" s="18"/>
      <c r="W24" s="18"/>
      <c r="X24" s="18"/>
      <c r="Y24" s="78"/>
      <c r="Z24" s="78"/>
      <c r="AA24" s="425"/>
      <c r="AB24" s="46"/>
      <c r="AC24" s="21"/>
      <c r="AD24" s="4162"/>
      <c r="AE24" s="1252"/>
    </row>
    <row r="25" spans="1:31" s="365" customFormat="1" ht="5.25" customHeight="1">
      <c r="A25" s="405"/>
      <c r="B25" s="1558"/>
      <c r="C25" s="17"/>
      <c r="D25" s="17"/>
      <c r="E25" s="9"/>
      <c r="F25" s="9"/>
      <c r="G25" s="9"/>
      <c r="H25" s="9"/>
      <c r="I25" s="9"/>
      <c r="J25" s="9"/>
      <c r="K25" s="9"/>
      <c r="L25" s="9"/>
      <c r="M25" s="9"/>
      <c r="N25" s="9"/>
      <c r="O25" s="9"/>
      <c r="P25" s="9"/>
      <c r="Q25" s="19"/>
      <c r="R25" s="78"/>
      <c r="S25" s="396"/>
      <c r="T25" s="396"/>
      <c r="U25" s="396"/>
      <c r="V25" s="396"/>
      <c r="W25" s="396"/>
      <c r="X25" s="396"/>
      <c r="Y25" s="78"/>
      <c r="Z25" s="78"/>
      <c r="AA25" s="425"/>
      <c r="AB25" s="46"/>
      <c r="AC25" s="1013"/>
      <c r="AD25" s="425"/>
      <c r="AE25" s="1252"/>
    </row>
    <row r="26" spans="1:31" s="365" customFormat="1" ht="11.25" customHeight="1">
      <c r="A26" s="405"/>
      <c r="B26" s="1558"/>
      <c r="C26" s="381" t="s">
        <v>106</v>
      </c>
      <c r="D26" s="664" t="s">
        <v>1612</v>
      </c>
      <c r="E26" s="9"/>
      <c r="F26" s="13"/>
      <c r="G26" s="1557"/>
      <c r="H26" s="9"/>
      <c r="I26" s="9"/>
      <c r="J26" s="9"/>
      <c r="K26" s="9"/>
      <c r="L26" s="9"/>
      <c r="M26" s="9"/>
      <c r="N26" s="9"/>
      <c r="O26" s="9"/>
      <c r="P26" s="9"/>
      <c r="Q26" s="18"/>
      <c r="R26" s="9"/>
      <c r="S26" s="9"/>
      <c r="T26" s="9"/>
      <c r="U26" s="9"/>
      <c r="V26" s="9"/>
      <c r="W26" s="9"/>
      <c r="X26" s="1558"/>
      <c r="Y26" s="1558"/>
      <c r="Z26" s="78"/>
      <c r="AA26" s="78"/>
      <c r="AB26" s="419"/>
      <c r="AC26" s="21">
        <v>6</v>
      </c>
      <c r="AD26" s="4163"/>
      <c r="AE26" s="1252"/>
    </row>
    <row r="27" spans="1:31" s="365" customFormat="1" ht="11.25" customHeight="1">
      <c r="A27" s="405"/>
      <c r="B27" s="1558"/>
      <c r="C27" s="381"/>
      <c r="D27" s="17" t="s">
        <v>1613</v>
      </c>
      <c r="E27" s="9"/>
      <c r="F27" s="13"/>
      <c r="G27" s="1557"/>
      <c r="H27" s="9"/>
      <c r="I27" s="9"/>
      <c r="J27" s="9"/>
      <c r="K27" s="9"/>
      <c r="L27" s="9"/>
      <c r="M27" s="9"/>
      <c r="N27" s="9"/>
      <c r="O27" s="9"/>
      <c r="P27" s="9"/>
      <c r="Q27" s="18"/>
      <c r="R27" s="9"/>
      <c r="S27" s="9"/>
      <c r="T27" s="9"/>
      <c r="U27" s="9"/>
      <c r="V27" s="9"/>
      <c r="W27" s="9"/>
      <c r="X27" s="1558"/>
      <c r="Y27" s="1558"/>
      <c r="Z27" s="78"/>
      <c r="AA27" s="78"/>
      <c r="AB27" s="419"/>
      <c r="AC27" s="21"/>
      <c r="AD27" s="4164"/>
      <c r="AE27" s="1252"/>
    </row>
    <row r="28" spans="1:31" s="365" customFormat="1" ht="5.25" customHeight="1">
      <c r="A28" s="405"/>
      <c r="B28" s="1558"/>
      <c r="C28" s="381"/>
      <c r="D28" s="664"/>
      <c r="E28" s="9"/>
      <c r="F28" s="13"/>
      <c r="G28" s="1557"/>
      <c r="H28" s="9"/>
      <c r="I28" s="9"/>
      <c r="J28" s="9"/>
      <c r="K28" s="9"/>
      <c r="L28" s="9"/>
      <c r="M28" s="9"/>
      <c r="N28" s="9"/>
      <c r="O28" s="9"/>
      <c r="P28" s="9"/>
      <c r="Q28" s="9"/>
      <c r="R28" s="9"/>
      <c r="S28" s="9"/>
      <c r="T28" s="9"/>
      <c r="U28" s="9"/>
      <c r="V28" s="9"/>
      <c r="W28" s="9"/>
      <c r="X28" s="1558"/>
      <c r="Y28" s="1558"/>
      <c r="Z28" s="78"/>
      <c r="AA28" s="78"/>
      <c r="AB28" s="419"/>
      <c r="AC28" s="1013"/>
      <c r="AD28" s="419"/>
      <c r="AE28" s="1252"/>
    </row>
    <row r="29" spans="1:31" s="365" customFormat="1" ht="11.25" customHeight="1">
      <c r="A29" s="405"/>
      <c r="B29" s="1558"/>
      <c r="C29" s="381" t="s">
        <v>107</v>
      </c>
      <c r="D29" s="664" t="s">
        <v>1614</v>
      </c>
      <c r="E29" s="9"/>
      <c r="F29" s="13"/>
      <c r="G29" s="1557"/>
      <c r="H29" s="9"/>
      <c r="I29" s="9"/>
      <c r="J29" s="9"/>
      <c r="K29" s="9"/>
      <c r="L29" s="9"/>
      <c r="M29" s="9"/>
      <c r="N29" s="9"/>
      <c r="O29" s="9"/>
      <c r="P29" s="9"/>
      <c r="Q29" s="9"/>
      <c r="R29" s="9"/>
      <c r="S29" s="9"/>
      <c r="T29" s="9"/>
      <c r="U29" s="9"/>
      <c r="V29" s="9"/>
      <c r="W29" s="9"/>
      <c r="X29" s="1558"/>
      <c r="Y29" s="1558"/>
      <c r="Z29" s="46"/>
      <c r="AA29" s="46"/>
      <c r="AB29" s="419"/>
      <c r="AC29" s="21">
        <v>7</v>
      </c>
      <c r="AD29" s="1667"/>
      <c r="AE29" s="1252"/>
    </row>
    <row r="30" spans="1:31" s="365" customFormat="1" ht="11.25" customHeight="1">
      <c r="A30" s="405"/>
      <c r="B30" s="1558"/>
      <c r="C30" s="381"/>
      <c r="D30" s="19" t="s">
        <v>1615</v>
      </c>
      <c r="E30" s="9"/>
      <c r="F30" s="13"/>
      <c r="G30" s="1557"/>
      <c r="H30" s="9"/>
      <c r="I30" s="9"/>
      <c r="J30" s="9"/>
      <c r="K30" s="9"/>
      <c r="L30" s="9"/>
      <c r="M30" s="9"/>
      <c r="N30" s="9"/>
      <c r="O30" s="9"/>
      <c r="P30" s="9"/>
      <c r="Q30" s="9"/>
      <c r="R30" s="9"/>
      <c r="S30" s="9"/>
      <c r="T30" s="9"/>
      <c r="U30" s="9"/>
      <c r="V30" s="9"/>
      <c r="W30" s="9"/>
      <c r="X30" s="1558"/>
      <c r="Y30" s="1558"/>
      <c r="Z30" s="1013"/>
      <c r="AA30" s="419"/>
      <c r="AB30" s="419"/>
      <c r="AC30" s="419"/>
      <c r="AD30" s="1668"/>
      <c r="AE30" s="1252"/>
    </row>
    <row r="31" spans="1:31" s="365" customFormat="1" ht="11.25" customHeight="1">
      <c r="A31" s="1657"/>
      <c r="B31" s="1633"/>
      <c r="C31" s="1634"/>
      <c r="D31" s="1635"/>
      <c r="E31" s="1636"/>
      <c r="F31" s="1637"/>
      <c r="G31" s="1638"/>
      <c r="H31" s="1636"/>
      <c r="I31" s="1636"/>
      <c r="J31" s="1636"/>
      <c r="K31" s="1636"/>
      <c r="L31" s="1636"/>
      <c r="M31" s="1636"/>
      <c r="N31" s="1636"/>
      <c r="O31" s="1636"/>
      <c r="P31" s="1636"/>
      <c r="Q31" s="1636"/>
      <c r="R31" s="1636"/>
      <c r="S31" s="1636"/>
      <c r="T31" s="1636"/>
      <c r="U31" s="1636"/>
      <c r="V31" s="1639"/>
      <c r="W31" s="1639"/>
      <c r="X31" s="1639"/>
      <c r="Y31" s="1639"/>
      <c r="Z31" s="1639"/>
      <c r="AA31" s="1639"/>
      <c r="AB31" s="1639"/>
      <c r="AC31" s="1639"/>
      <c r="AD31" s="1639"/>
      <c r="AE31" s="1658"/>
    </row>
    <row r="32" spans="1:31" s="365" customFormat="1" ht="8.25" customHeight="1">
      <c r="A32" s="405"/>
      <c r="B32" s="1558"/>
      <c r="C32" s="381"/>
      <c r="D32" s="19"/>
      <c r="E32" s="9"/>
      <c r="F32" s="13"/>
      <c r="G32" s="1557"/>
      <c r="H32" s="9"/>
      <c r="I32" s="9"/>
      <c r="J32" s="9"/>
      <c r="K32" s="9"/>
      <c r="L32" s="9"/>
      <c r="M32" s="9"/>
      <c r="N32" s="9"/>
      <c r="O32" s="9"/>
      <c r="P32" s="9"/>
      <c r="Q32" s="9"/>
      <c r="R32" s="9"/>
      <c r="S32" s="9"/>
      <c r="T32" s="9"/>
      <c r="U32" s="9"/>
      <c r="V32" s="46"/>
      <c r="W32" s="46"/>
      <c r="X32" s="46"/>
      <c r="Y32" s="46"/>
      <c r="Z32" s="46"/>
      <c r="AA32" s="46"/>
      <c r="AB32" s="46"/>
      <c r="AC32" s="46"/>
      <c r="AD32" s="46"/>
      <c r="AE32" s="1252"/>
    </row>
    <row r="33" spans="1:32" s="365" customFormat="1" ht="11.25" customHeight="1">
      <c r="A33" s="369">
        <v>2.2000000000000002</v>
      </c>
      <c r="B33" s="1558"/>
      <c r="C33" s="403" t="s">
        <v>1616</v>
      </c>
      <c r="D33" s="19"/>
      <c r="E33" s="9"/>
      <c r="F33" s="13"/>
      <c r="G33" s="1557"/>
      <c r="H33" s="9"/>
      <c r="I33" s="9"/>
      <c r="J33" s="9"/>
      <c r="K33" s="9"/>
      <c r="L33" s="9"/>
      <c r="M33" s="9"/>
      <c r="N33" s="9"/>
      <c r="O33" s="9"/>
      <c r="P33" s="9"/>
      <c r="Q33" s="9"/>
      <c r="R33" s="9"/>
      <c r="S33" s="9"/>
      <c r="T33" s="9"/>
      <c r="U33" s="9"/>
      <c r="V33" s="46"/>
      <c r="W33" s="46"/>
      <c r="X33" s="46"/>
      <c r="Y33" s="46"/>
      <c r="Z33" s="46"/>
      <c r="AA33" s="46"/>
      <c r="AB33" s="46"/>
      <c r="AC33" s="46"/>
      <c r="AD33" s="46"/>
      <c r="AE33" s="1659"/>
      <c r="AF33" s="8"/>
    </row>
    <row r="34" spans="1:32" s="365" customFormat="1" ht="11.25" customHeight="1">
      <c r="A34" s="405"/>
      <c r="B34" s="1558"/>
      <c r="C34" s="404" t="s">
        <v>1617</v>
      </c>
      <c r="D34" s="19"/>
      <c r="E34" s="9"/>
      <c r="F34" s="13"/>
      <c r="G34" s="1557"/>
      <c r="H34" s="9"/>
      <c r="I34" s="9"/>
      <c r="J34" s="9"/>
      <c r="K34" s="9"/>
      <c r="L34" s="9"/>
      <c r="M34" s="9"/>
      <c r="N34" s="9"/>
      <c r="O34" s="9"/>
      <c r="P34" s="9"/>
      <c r="Q34" s="9"/>
      <c r="R34" s="9"/>
      <c r="S34" s="9"/>
      <c r="T34" s="9"/>
      <c r="U34" s="9"/>
      <c r="V34" s="1554"/>
      <c r="W34" s="9"/>
      <c r="X34" s="1558"/>
      <c r="Y34" s="1558"/>
      <c r="Z34" s="1554"/>
      <c r="AA34" s="419"/>
      <c r="AB34" s="1554"/>
      <c r="AC34" s="1554"/>
      <c r="AD34" s="1554"/>
      <c r="AE34" s="1659"/>
      <c r="AF34" s="8"/>
    </row>
    <row r="35" spans="1:32" s="365" customFormat="1" ht="6.75" customHeight="1">
      <c r="A35" s="405"/>
      <c r="B35" s="1558"/>
      <c r="C35" s="404"/>
      <c r="D35" s="19"/>
      <c r="E35" s="9"/>
      <c r="F35" s="13"/>
      <c r="G35" s="1557"/>
      <c r="H35" s="9"/>
      <c r="I35" s="9"/>
      <c r="J35" s="9"/>
      <c r="K35" s="9"/>
      <c r="L35" s="9"/>
      <c r="M35" s="9"/>
      <c r="N35" s="9"/>
      <c r="O35" s="9"/>
      <c r="P35" s="9"/>
      <c r="Q35" s="9"/>
      <c r="R35" s="9"/>
      <c r="S35" s="9"/>
      <c r="T35" s="9"/>
      <c r="U35" s="9"/>
      <c r="V35" s="1554"/>
      <c r="W35" s="9"/>
      <c r="X35" s="1558"/>
      <c r="Y35" s="1558"/>
      <c r="Z35" s="1554"/>
      <c r="AA35" s="419"/>
      <c r="AB35" s="1554"/>
      <c r="AC35" s="1554"/>
      <c r="AD35" s="1554"/>
      <c r="AE35" s="1659"/>
      <c r="AF35" s="8"/>
    </row>
    <row r="36" spans="1:32" s="365" customFormat="1" ht="11.25" customHeight="1">
      <c r="A36" s="405"/>
      <c r="B36" s="1558"/>
      <c r="C36" s="404"/>
      <c r="D36" s="4136" t="s">
        <v>604</v>
      </c>
      <c r="E36" s="4136"/>
      <c r="F36" s="1558"/>
      <c r="G36" s="1558"/>
      <c r="H36" s="1013"/>
      <c r="I36" s="419"/>
      <c r="J36" s="419"/>
      <c r="K36" s="419"/>
      <c r="L36" s="419"/>
      <c r="M36" s="9"/>
      <c r="N36" s="9"/>
      <c r="O36" s="9"/>
      <c r="P36" s="9"/>
      <c r="Q36" s="9"/>
      <c r="R36" s="9"/>
      <c r="S36" s="9"/>
      <c r="T36" s="9"/>
      <c r="U36" s="9"/>
      <c r="V36" s="1554"/>
      <c r="W36" s="9"/>
      <c r="X36" s="1558"/>
      <c r="Y36" s="1558"/>
      <c r="Z36" s="1554"/>
      <c r="AA36" s="419"/>
      <c r="AB36" s="1554"/>
      <c r="AC36" s="1554"/>
      <c r="AD36" s="1554"/>
      <c r="AE36" s="1659"/>
      <c r="AF36" s="8"/>
    </row>
    <row r="37" spans="1:32" s="365" customFormat="1" ht="11.25" customHeight="1">
      <c r="A37" s="405"/>
      <c r="B37" s="1558"/>
      <c r="C37" s="404"/>
      <c r="D37" s="4160">
        <v>1</v>
      </c>
      <c r="E37" s="4161"/>
      <c r="F37" s="4154" t="s">
        <v>108</v>
      </c>
      <c r="G37" s="4155"/>
      <c r="H37" s="4160">
        <v>2</v>
      </c>
      <c r="I37" s="4163"/>
      <c r="J37" s="4158" t="s">
        <v>109</v>
      </c>
      <c r="K37" s="4157"/>
      <c r="L37" s="4157"/>
      <c r="M37" s="9"/>
      <c r="N37" s="9"/>
      <c r="O37" s="9"/>
      <c r="P37" s="9"/>
      <c r="Q37" s="9"/>
      <c r="R37" s="9"/>
      <c r="S37" s="9"/>
      <c r="T37" s="9"/>
      <c r="U37" s="9"/>
      <c r="V37" s="1554"/>
      <c r="W37" s="9"/>
      <c r="X37" s="1558"/>
      <c r="Y37" s="1558"/>
      <c r="Z37" s="1554"/>
      <c r="AA37" s="419"/>
      <c r="AB37" s="1554"/>
      <c r="AC37" s="1554"/>
      <c r="AD37" s="1554"/>
      <c r="AE37" s="1659"/>
      <c r="AF37" s="8"/>
    </row>
    <row r="38" spans="1:32" s="365" customFormat="1" ht="11.25" customHeight="1">
      <c r="A38" s="405"/>
      <c r="B38" s="1558"/>
      <c r="C38" s="404"/>
      <c r="D38" s="4160"/>
      <c r="E38" s="4162"/>
      <c r="F38" s="4154"/>
      <c r="G38" s="4155"/>
      <c r="H38" s="4160"/>
      <c r="I38" s="4164"/>
      <c r="J38" s="4158"/>
      <c r="K38" s="4157"/>
      <c r="L38" s="4157"/>
      <c r="M38" s="9"/>
      <c r="N38" s="9"/>
      <c r="O38" s="9"/>
      <c r="P38" s="9"/>
      <c r="Q38" s="9"/>
      <c r="R38" s="9"/>
      <c r="S38" s="9"/>
      <c r="T38" s="9"/>
      <c r="U38" s="9"/>
      <c r="V38" s="1554"/>
      <c r="W38" s="9"/>
      <c r="X38" s="1558"/>
      <c r="Y38" s="1558"/>
      <c r="Z38" s="1554"/>
      <c r="AA38" s="419"/>
      <c r="AB38" s="1554"/>
      <c r="AC38" s="1554"/>
      <c r="AD38" s="1554"/>
      <c r="AE38" s="1659"/>
      <c r="AF38" s="8"/>
    </row>
    <row r="39" spans="1:32" s="365" customFormat="1" ht="6" customHeight="1">
      <c r="A39" s="405"/>
      <c r="B39" s="1558"/>
      <c r="C39" s="404"/>
      <c r="D39" s="1554"/>
      <c r="E39" s="1556"/>
      <c r="F39" s="1558"/>
      <c r="G39" s="1558"/>
      <c r="H39" s="1554"/>
      <c r="I39" s="419"/>
      <c r="J39" s="1554"/>
      <c r="K39" s="1554"/>
      <c r="L39" s="1554"/>
      <c r="M39" s="9"/>
      <c r="N39" s="9"/>
      <c r="O39" s="9"/>
      <c r="P39" s="9"/>
      <c r="Q39" s="9"/>
      <c r="R39" s="9"/>
      <c r="S39" s="9"/>
      <c r="T39" s="9"/>
      <c r="U39" s="9"/>
      <c r="V39" s="1554"/>
      <c r="W39" s="9"/>
      <c r="X39" s="1558"/>
      <c r="Y39" s="1558"/>
      <c r="Z39" s="1554"/>
      <c r="AA39" s="419"/>
      <c r="AB39" s="1554"/>
      <c r="AC39" s="1554"/>
      <c r="AD39" s="1554"/>
      <c r="AE39" s="1659"/>
      <c r="AF39" s="8"/>
    </row>
    <row r="40" spans="1:32" s="365" customFormat="1" ht="6.75" customHeight="1">
      <c r="A40" s="405"/>
      <c r="B40" s="406"/>
      <c r="C40" s="407"/>
      <c r="D40" s="408"/>
      <c r="E40" s="409"/>
      <c r="F40" s="29"/>
      <c r="G40" s="410"/>
      <c r="H40" s="409"/>
      <c r="I40" s="409"/>
      <c r="J40" s="409"/>
      <c r="K40" s="409"/>
      <c r="L40" s="409"/>
      <c r="M40" s="409"/>
      <c r="N40" s="409"/>
      <c r="O40" s="409"/>
      <c r="P40" s="409"/>
      <c r="Q40" s="409"/>
      <c r="R40" s="409"/>
      <c r="S40" s="409"/>
      <c r="T40" s="409"/>
      <c r="U40" s="409"/>
      <c r="V40" s="409"/>
      <c r="W40" s="409"/>
      <c r="X40" s="70"/>
      <c r="Y40" s="70"/>
      <c r="Z40" s="73"/>
      <c r="AA40" s="426"/>
      <c r="AB40" s="427"/>
      <c r="AC40" s="419"/>
      <c r="AD40" s="419"/>
      <c r="AE40" s="1252"/>
    </row>
    <row r="41" spans="1:32" s="365" customFormat="1" ht="11.25" customHeight="1">
      <c r="A41" s="405"/>
      <c r="B41" s="68"/>
      <c r="C41" s="411" t="s">
        <v>110</v>
      </c>
      <c r="D41" s="26"/>
      <c r="E41" s="412"/>
      <c r="F41" s="34"/>
      <c r="G41" s="413"/>
      <c r="H41" s="412"/>
      <c r="I41" s="412"/>
      <c r="J41" s="412"/>
      <c r="K41" s="412"/>
      <c r="L41" s="412"/>
      <c r="M41" s="412"/>
      <c r="N41" s="412"/>
      <c r="O41" s="412"/>
      <c r="P41" s="412"/>
      <c r="Q41" s="412"/>
      <c r="R41" s="412"/>
      <c r="S41" s="412"/>
      <c r="T41" s="412"/>
      <c r="U41" s="412"/>
      <c r="V41" s="412"/>
      <c r="W41" s="412"/>
      <c r="X41" s="63"/>
      <c r="Y41" s="63"/>
      <c r="Z41" s="74"/>
      <c r="AA41" s="428"/>
      <c r="AB41" s="429"/>
      <c r="AC41" s="419"/>
      <c r="AD41" s="419"/>
      <c r="AE41" s="1252"/>
    </row>
    <row r="42" spans="1:32" s="365" customFormat="1" ht="11.25" customHeight="1">
      <c r="A42" s="405"/>
      <c r="B42" s="68"/>
      <c r="C42" s="414" t="s">
        <v>111</v>
      </c>
      <c r="D42" s="26"/>
      <c r="E42" s="412"/>
      <c r="F42" s="34"/>
      <c r="G42" s="413"/>
      <c r="H42" s="412"/>
      <c r="I42" s="412"/>
      <c r="J42" s="412"/>
      <c r="K42" s="412"/>
      <c r="L42" s="412"/>
      <c r="M42" s="412"/>
      <c r="N42" s="412"/>
      <c r="O42" s="412"/>
      <c r="P42" s="412"/>
      <c r="Q42" s="412"/>
      <c r="R42" s="412"/>
      <c r="S42" s="412"/>
      <c r="T42" s="412"/>
      <c r="U42" s="412"/>
      <c r="V42" s="412"/>
      <c r="W42" s="412"/>
      <c r="X42" s="63"/>
      <c r="Y42" s="63"/>
      <c r="Z42" s="74"/>
      <c r="AA42" s="428"/>
      <c r="AB42" s="429"/>
      <c r="AC42" s="419"/>
      <c r="AD42" s="419"/>
      <c r="AE42" s="1252"/>
    </row>
    <row r="43" spans="1:32" s="365" customFormat="1" ht="6.75" customHeight="1">
      <c r="A43" s="405"/>
      <c r="B43" s="68"/>
      <c r="C43" s="411"/>
      <c r="D43" s="26"/>
      <c r="E43" s="412"/>
      <c r="F43" s="34"/>
      <c r="G43" s="413"/>
      <c r="H43" s="412"/>
      <c r="I43" s="412"/>
      <c r="J43" s="412"/>
      <c r="K43" s="412"/>
      <c r="L43" s="412"/>
      <c r="M43" s="412"/>
      <c r="N43" s="412"/>
      <c r="O43" s="412"/>
      <c r="P43" s="412"/>
      <c r="Q43" s="412"/>
      <c r="R43" s="412"/>
      <c r="S43" s="412"/>
      <c r="T43" s="412"/>
      <c r="U43" s="412"/>
      <c r="V43" s="412"/>
      <c r="W43" s="412"/>
      <c r="X43" s="63"/>
      <c r="Y43" s="63"/>
      <c r="Z43" s="74"/>
      <c r="AA43" s="428"/>
      <c r="AB43" s="429"/>
      <c r="AC43" s="419"/>
      <c r="AD43" s="419"/>
      <c r="AE43" s="1252"/>
    </row>
    <row r="44" spans="1:32" s="365" customFormat="1" ht="11.25" customHeight="1">
      <c r="A44" s="405"/>
      <c r="B44" s="68"/>
      <c r="C44" s="411" t="s">
        <v>112</v>
      </c>
      <c r="D44" s="26"/>
      <c r="E44" s="412"/>
      <c r="F44" s="34"/>
      <c r="G44" s="413"/>
      <c r="H44" s="412"/>
      <c r="I44" s="412"/>
      <c r="J44" s="412"/>
      <c r="K44" s="412"/>
      <c r="L44" s="412"/>
      <c r="M44" s="412"/>
      <c r="N44" s="412"/>
      <c r="O44" s="412"/>
      <c r="P44" s="412"/>
      <c r="Q44" s="412"/>
      <c r="R44" s="412"/>
      <c r="S44" s="412"/>
      <c r="T44" s="412"/>
      <c r="U44" s="412"/>
      <c r="V44" s="412"/>
      <c r="W44" s="412"/>
      <c r="X44" s="63"/>
      <c r="Y44" s="63"/>
      <c r="Z44" s="74"/>
      <c r="AA44" s="428"/>
      <c r="AB44" s="429"/>
      <c r="AC44" s="419"/>
      <c r="AD44" s="419"/>
      <c r="AE44" s="1252"/>
    </row>
    <row r="45" spans="1:32" s="365" customFormat="1" ht="11.25" customHeight="1">
      <c r="A45" s="405"/>
      <c r="B45" s="68"/>
      <c r="C45" s="414" t="s">
        <v>113</v>
      </c>
      <c r="D45" s="26"/>
      <c r="E45" s="412"/>
      <c r="F45" s="34"/>
      <c r="G45" s="413"/>
      <c r="H45" s="412"/>
      <c r="I45" s="412"/>
      <c r="J45" s="412"/>
      <c r="K45" s="412"/>
      <c r="L45" s="412"/>
      <c r="M45" s="412"/>
      <c r="N45" s="412"/>
      <c r="O45" s="412"/>
      <c r="P45" s="412"/>
      <c r="Q45" s="412"/>
      <c r="R45" s="412"/>
      <c r="S45" s="412"/>
      <c r="T45" s="412"/>
      <c r="U45" s="412"/>
      <c r="V45" s="412"/>
      <c r="W45" s="412"/>
      <c r="X45" s="63"/>
      <c r="Y45" s="63"/>
      <c r="Z45" s="74"/>
      <c r="AA45" s="428"/>
      <c r="AB45" s="429"/>
      <c r="AC45" s="419"/>
      <c r="AD45" s="419"/>
      <c r="AE45" s="1252"/>
    </row>
    <row r="46" spans="1:32" s="365" customFormat="1" ht="6.75" customHeight="1">
      <c r="A46" s="405"/>
      <c r="B46" s="68"/>
      <c r="C46" s="411"/>
      <c r="D46" s="26"/>
      <c r="E46" s="412"/>
      <c r="F46" s="34"/>
      <c r="G46" s="413"/>
      <c r="H46" s="412"/>
      <c r="I46" s="412"/>
      <c r="J46" s="412"/>
      <c r="K46" s="412"/>
      <c r="L46" s="412"/>
      <c r="M46" s="412"/>
      <c r="N46" s="412"/>
      <c r="O46" s="412"/>
      <c r="P46" s="412"/>
      <c r="Q46" s="412"/>
      <c r="R46" s="412"/>
      <c r="S46" s="412"/>
      <c r="T46" s="412"/>
      <c r="U46" s="412"/>
      <c r="V46" s="412"/>
      <c r="W46" s="412"/>
      <c r="X46" s="63"/>
      <c r="Y46" s="63"/>
      <c r="Z46" s="74"/>
      <c r="AA46" s="428"/>
      <c r="AB46" s="429"/>
      <c r="AC46" s="419"/>
      <c r="AD46" s="419"/>
      <c r="AE46" s="1252"/>
    </row>
    <row r="47" spans="1:32" s="365" customFormat="1" ht="11.25" customHeight="1">
      <c r="A47" s="405"/>
      <c r="B47" s="68"/>
      <c r="C47" s="411" t="s">
        <v>4471</v>
      </c>
      <c r="D47" s="26"/>
      <c r="E47" s="412"/>
      <c r="F47" s="34"/>
      <c r="G47" s="413"/>
      <c r="H47" s="412"/>
      <c r="I47" s="412"/>
      <c r="J47" s="412"/>
      <c r="K47" s="412"/>
      <c r="L47" s="412"/>
      <c r="M47" s="412"/>
      <c r="N47" s="412"/>
      <c r="O47" s="412"/>
      <c r="P47" s="412"/>
      <c r="Q47" s="412"/>
      <c r="R47" s="412"/>
      <c r="S47" s="412"/>
      <c r="T47" s="412"/>
      <c r="U47" s="412"/>
      <c r="V47" s="412"/>
      <c r="W47" s="412"/>
      <c r="X47" s="63"/>
      <c r="Y47" s="63"/>
      <c r="Z47" s="74"/>
      <c r="AA47" s="428"/>
      <c r="AB47" s="429"/>
      <c r="AC47" s="419"/>
      <c r="AD47" s="419"/>
      <c r="AE47" s="1252"/>
    </row>
    <row r="48" spans="1:32" s="365" customFormat="1" ht="11.25" customHeight="1">
      <c r="A48" s="405"/>
      <c r="B48" s="68"/>
      <c r="C48" s="414" t="s">
        <v>4472</v>
      </c>
      <c r="D48" s="26"/>
      <c r="E48" s="412"/>
      <c r="F48" s="34"/>
      <c r="G48" s="413"/>
      <c r="H48" s="412"/>
      <c r="I48" s="412"/>
      <c r="J48" s="412"/>
      <c r="K48" s="412"/>
      <c r="L48" s="412"/>
      <c r="M48" s="412"/>
      <c r="N48" s="412"/>
      <c r="O48" s="412"/>
      <c r="P48" s="412"/>
      <c r="Q48" s="412"/>
      <c r="R48" s="412"/>
      <c r="S48" s="412"/>
      <c r="T48" s="412"/>
      <c r="U48" s="412"/>
      <c r="V48" s="412"/>
      <c r="W48" s="412"/>
      <c r="X48" s="63"/>
      <c r="Y48" s="63"/>
      <c r="Z48" s="74"/>
      <c r="AA48" s="428"/>
      <c r="AB48" s="429"/>
      <c r="AC48" s="419"/>
      <c r="AD48" s="419"/>
      <c r="AE48" s="1252"/>
    </row>
    <row r="49" spans="1:31" s="365" customFormat="1" ht="6.75" customHeight="1">
      <c r="A49" s="405"/>
      <c r="B49" s="68"/>
      <c r="C49" s="414"/>
      <c r="D49" s="26"/>
      <c r="E49" s="412"/>
      <c r="F49" s="34"/>
      <c r="G49" s="413"/>
      <c r="H49" s="412"/>
      <c r="I49" s="412"/>
      <c r="J49" s="412"/>
      <c r="K49" s="412"/>
      <c r="L49" s="412"/>
      <c r="M49" s="412"/>
      <c r="N49" s="412"/>
      <c r="O49" s="412"/>
      <c r="P49" s="412"/>
      <c r="Q49" s="412"/>
      <c r="R49" s="412"/>
      <c r="S49" s="412"/>
      <c r="T49" s="412"/>
      <c r="U49" s="412"/>
      <c r="V49" s="412"/>
      <c r="W49" s="412"/>
      <c r="X49" s="63"/>
      <c r="Y49" s="63"/>
      <c r="Z49" s="74"/>
      <c r="AA49" s="428"/>
      <c r="AB49" s="429"/>
      <c r="AC49" s="419"/>
      <c r="AD49" s="419"/>
      <c r="AE49" s="1252"/>
    </row>
    <row r="50" spans="1:31" s="365" customFormat="1" ht="11.25" customHeight="1">
      <c r="A50" s="405"/>
      <c r="B50" s="68"/>
      <c r="C50" s="411" t="s">
        <v>114</v>
      </c>
      <c r="D50" s="26"/>
      <c r="E50" s="412"/>
      <c r="F50" s="34"/>
      <c r="G50" s="413"/>
      <c r="H50" s="412"/>
      <c r="I50" s="412"/>
      <c r="J50" s="412"/>
      <c r="K50" s="412"/>
      <c r="L50" s="412"/>
      <c r="M50" s="412"/>
      <c r="N50" s="412"/>
      <c r="O50" s="412"/>
      <c r="P50" s="412"/>
      <c r="Q50" s="412"/>
      <c r="R50" s="412"/>
      <c r="S50" s="412"/>
      <c r="T50" s="412"/>
      <c r="U50" s="412"/>
      <c r="V50" s="412"/>
      <c r="W50" s="412"/>
      <c r="X50" s="63"/>
      <c r="Y50" s="63"/>
      <c r="Z50" s="74"/>
      <c r="AA50" s="428"/>
      <c r="AB50" s="429"/>
      <c r="AC50" s="419"/>
      <c r="AD50" s="419"/>
      <c r="AE50" s="1252"/>
    </row>
    <row r="51" spans="1:31" s="365" customFormat="1" ht="11.25" customHeight="1">
      <c r="A51" s="405"/>
      <c r="B51" s="68"/>
      <c r="C51" s="414" t="s">
        <v>115</v>
      </c>
      <c r="D51" s="26"/>
      <c r="E51" s="412"/>
      <c r="F51" s="34"/>
      <c r="G51" s="413"/>
      <c r="H51" s="412"/>
      <c r="I51" s="412"/>
      <c r="J51" s="412"/>
      <c r="K51" s="412"/>
      <c r="L51" s="412"/>
      <c r="M51" s="412"/>
      <c r="N51" s="412"/>
      <c r="O51" s="412"/>
      <c r="P51" s="412"/>
      <c r="Q51" s="412"/>
      <c r="R51" s="412"/>
      <c r="S51" s="412"/>
      <c r="T51" s="412"/>
      <c r="U51" s="412"/>
      <c r="V51" s="412"/>
      <c r="W51" s="412"/>
      <c r="X51" s="63"/>
      <c r="Y51" s="63"/>
      <c r="Z51" s="74"/>
      <c r="AA51" s="428"/>
      <c r="AB51" s="429"/>
      <c r="AC51" s="419"/>
      <c r="AD51" s="419"/>
      <c r="AE51" s="1252"/>
    </row>
    <row r="52" spans="1:31" s="365" customFormat="1" ht="6.75" customHeight="1">
      <c r="A52" s="405"/>
      <c r="B52" s="415"/>
      <c r="C52" s="416"/>
      <c r="D52" s="56"/>
      <c r="E52" s="417"/>
      <c r="F52" s="27"/>
      <c r="G52" s="418"/>
      <c r="H52" s="417"/>
      <c r="I52" s="417"/>
      <c r="J52" s="417"/>
      <c r="K52" s="417"/>
      <c r="L52" s="417"/>
      <c r="M52" s="417"/>
      <c r="N52" s="417"/>
      <c r="O52" s="417"/>
      <c r="P52" s="417"/>
      <c r="Q52" s="417"/>
      <c r="R52" s="417"/>
      <c r="S52" s="417"/>
      <c r="T52" s="417"/>
      <c r="U52" s="417"/>
      <c r="V52" s="417"/>
      <c r="W52" s="417"/>
      <c r="X52" s="72"/>
      <c r="Y52" s="72"/>
      <c r="Z52" s="76"/>
      <c r="AA52" s="430"/>
      <c r="AB52" s="431"/>
      <c r="AC52" s="419"/>
      <c r="AD52" s="419"/>
      <c r="AE52" s="1252"/>
    </row>
    <row r="53" spans="1:31" ht="11.25" customHeight="1">
      <c r="A53" s="1660"/>
      <c r="B53" s="1640"/>
      <c r="C53" s="1641"/>
      <c r="D53" s="1641"/>
      <c r="E53" s="1637"/>
      <c r="F53" s="1637"/>
      <c r="G53" s="1638"/>
      <c r="H53" s="1637"/>
      <c r="I53" s="1637"/>
      <c r="J53" s="1637"/>
      <c r="K53" s="1637"/>
      <c r="L53" s="1637"/>
      <c r="M53" s="1637"/>
      <c r="N53" s="1637"/>
      <c r="O53" s="1637"/>
      <c r="P53" s="1637"/>
      <c r="Q53" s="1637"/>
      <c r="R53" s="1637"/>
      <c r="S53" s="1637"/>
      <c r="T53" s="1637"/>
      <c r="U53" s="1637"/>
      <c r="V53" s="1637"/>
      <c r="W53" s="1637"/>
      <c r="X53" s="1633"/>
      <c r="Y53" s="1633"/>
      <c r="Z53" s="1633"/>
      <c r="AA53" s="1642"/>
      <c r="AB53" s="1642"/>
      <c r="AC53" s="1642"/>
      <c r="AD53" s="1642"/>
      <c r="AE53" s="1643"/>
    </row>
    <row r="54" spans="1:31" s="663" customFormat="1" ht="8.25" customHeight="1">
      <c r="A54" s="369"/>
      <c r="B54" s="1555"/>
      <c r="C54" s="12"/>
      <c r="D54" s="12"/>
      <c r="E54" s="13"/>
      <c r="F54" s="13"/>
      <c r="G54" s="1557"/>
      <c r="H54" s="13"/>
      <c r="I54" s="13"/>
      <c r="J54" s="13"/>
      <c r="K54" s="13"/>
      <c r="L54" s="13"/>
      <c r="M54" s="13"/>
      <c r="N54" s="13"/>
      <c r="O54" s="13"/>
      <c r="P54" s="13"/>
      <c r="Q54" s="13"/>
      <c r="R54" s="13"/>
      <c r="S54" s="13"/>
      <c r="T54" s="13"/>
      <c r="U54" s="13"/>
      <c r="V54" s="13"/>
      <c r="W54" s="13"/>
      <c r="X54" s="1558"/>
      <c r="Y54" s="1558"/>
      <c r="Z54" s="1558"/>
      <c r="AA54" s="419"/>
      <c r="AB54" s="419"/>
      <c r="AC54" s="419"/>
      <c r="AD54" s="419"/>
      <c r="AE54" s="1645"/>
    </row>
    <row r="55" spans="1:31" ht="11.25" customHeight="1">
      <c r="A55" s="369">
        <v>2.2999999999999998</v>
      </c>
      <c r="B55" s="1558"/>
      <c r="C55" s="403" t="s">
        <v>1618</v>
      </c>
      <c r="D55" s="19"/>
      <c r="E55" s="9"/>
      <c r="F55" s="13"/>
      <c r="G55" s="1557"/>
      <c r="H55" s="9"/>
      <c r="I55" s="9"/>
      <c r="J55" s="9"/>
      <c r="K55" s="9"/>
      <c r="L55" s="9"/>
      <c r="M55" s="9"/>
      <c r="N55" s="9"/>
      <c r="O55" s="9"/>
      <c r="P55" s="9"/>
      <c r="Q55" s="9"/>
      <c r="R55" s="9"/>
      <c r="S55" s="9"/>
      <c r="T55" s="9"/>
      <c r="U55" s="9"/>
      <c r="V55" s="46"/>
      <c r="W55" s="46"/>
      <c r="X55" s="46"/>
      <c r="Y55" s="46"/>
      <c r="Z55" s="46"/>
      <c r="AA55" s="46"/>
      <c r="AB55" s="46"/>
      <c r="AC55" s="46"/>
      <c r="AD55" s="46"/>
      <c r="AE55" s="1645"/>
    </row>
    <row r="56" spans="1:31" ht="11.25" customHeight="1">
      <c r="A56" s="405"/>
      <c r="B56" s="1558"/>
      <c r="C56" s="404" t="s">
        <v>1619</v>
      </c>
      <c r="D56" s="19"/>
      <c r="E56" s="9"/>
      <c r="F56" s="13"/>
      <c r="G56" s="1557"/>
      <c r="H56" s="9"/>
      <c r="I56" s="9"/>
      <c r="J56" s="9"/>
      <c r="K56" s="9"/>
      <c r="L56" s="9"/>
      <c r="M56" s="9"/>
      <c r="N56" s="9"/>
      <c r="O56" s="9"/>
      <c r="P56" s="9"/>
      <c r="Q56" s="9"/>
      <c r="R56" s="9"/>
      <c r="S56" s="9"/>
      <c r="T56" s="9"/>
      <c r="U56" s="9"/>
      <c r="V56" s="1554"/>
      <c r="W56" s="9"/>
      <c r="X56" s="1558"/>
      <c r="Y56" s="1558"/>
      <c r="Z56" s="1554"/>
      <c r="AA56" s="419"/>
      <c r="AB56" s="1554"/>
      <c r="AC56" s="1554"/>
      <c r="AD56" s="1554"/>
      <c r="AE56" s="1661"/>
    </row>
    <row r="57" spans="1:31" ht="6.75" customHeight="1">
      <c r="A57" s="405"/>
      <c r="B57" s="1558"/>
      <c r="C57" s="404"/>
      <c r="D57" s="19"/>
      <c r="E57" s="9"/>
      <c r="F57" s="13"/>
      <c r="G57" s="1557"/>
      <c r="H57" s="9"/>
      <c r="I57" s="9"/>
      <c r="J57" s="9"/>
      <c r="K57" s="9"/>
      <c r="L57" s="9"/>
      <c r="M57" s="9"/>
      <c r="N57" s="9"/>
      <c r="O57" s="9"/>
      <c r="P57" s="9"/>
      <c r="Q57" s="9"/>
      <c r="R57" s="9"/>
      <c r="S57" s="9"/>
      <c r="T57" s="9"/>
      <c r="U57" s="9"/>
      <c r="V57" s="1554"/>
      <c r="W57" s="9"/>
      <c r="X57" s="1558"/>
      <c r="Y57" s="1558"/>
      <c r="Z57" s="1554"/>
      <c r="AA57" s="419"/>
      <c r="AB57" s="1554"/>
      <c r="AC57" s="1554"/>
      <c r="AD57" s="1554"/>
      <c r="AE57" s="1661"/>
    </row>
    <row r="58" spans="1:31" ht="11.25" customHeight="1">
      <c r="A58" s="405"/>
      <c r="B58" s="1558"/>
      <c r="C58" s="404"/>
      <c r="D58" s="634"/>
      <c r="E58" s="1573" t="s">
        <v>1433</v>
      </c>
      <c r="F58" s="1558"/>
      <c r="G58" s="1558"/>
      <c r="H58" s="1013"/>
      <c r="I58" s="419"/>
      <c r="J58" s="419"/>
      <c r="K58" s="419"/>
      <c r="L58" s="419"/>
      <c r="M58" s="9"/>
      <c r="N58" s="9"/>
      <c r="O58" s="9"/>
      <c r="P58" s="9"/>
      <c r="Q58" s="9"/>
      <c r="R58" s="9"/>
      <c r="S58" s="9"/>
      <c r="T58" s="9"/>
      <c r="U58" s="9"/>
      <c r="V58" s="1554"/>
      <c r="W58" s="9"/>
      <c r="X58" s="1558"/>
      <c r="Y58" s="1558"/>
      <c r="Z58" s="1554"/>
      <c r="AA58" s="419"/>
      <c r="AB58" s="1554"/>
      <c r="AC58" s="1554"/>
      <c r="AD58" s="1554"/>
      <c r="AE58" s="1661"/>
    </row>
    <row r="59" spans="1:31" ht="11.25" customHeight="1">
      <c r="A59" s="405"/>
      <c r="B59" s="1558"/>
      <c r="C59" s="404"/>
      <c r="D59" s="4166">
        <v>1</v>
      </c>
      <c r="E59" s="4161"/>
      <c r="F59" s="4154" t="s">
        <v>108</v>
      </c>
      <c r="G59" s="4155"/>
      <c r="H59" s="4160">
        <v>2</v>
      </c>
      <c r="I59" s="4163"/>
      <c r="J59" s="4158" t="s">
        <v>109</v>
      </c>
      <c r="K59" s="4157"/>
      <c r="L59" s="4157"/>
      <c r="M59" s="9"/>
      <c r="N59" s="9"/>
      <c r="O59" s="9"/>
      <c r="P59" s="9"/>
      <c r="Q59" s="9"/>
      <c r="R59" s="9"/>
      <c r="S59" s="9"/>
      <c r="T59" s="9"/>
      <c r="U59" s="9"/>
      <c r="V59" s="1554"/>
      <c r="W59" s="9"/>
      <c r="X59" s="1558"/>
      <c r="Y59" s="1558"/>
      <c r="Z59" s="1554"/>
      <c r="AA59" s="419"/>
      <c r="AB59" s="1554"/>
      <c r="AC59" s="1554"/>
      <c r="AD59" s="1554"/>
      <c r="AE59" s="1661"/>
    </row>
    <row r="60" spans="1:31" ht="11.25" customHeight="1">
      <c r="A60" s="405"/>
      <c r="B60" s="1558"/>
      <c r="C60" s="404"/>
      <c r="D60" s="4166"/>
      <c r="E60" s="4162"/>
      <c r="F60" s="4154"/>
      <c r="G60" s="4155"/>
      <c r="H60" s="4160"/>
      <c r="I60" s="4164"/>
      <c r="J60" s="4158"/>
      <c r="K60" s="4157"/>
      <c r="L60" s="4157"/>
      <c r="M60" s="9"/>
      <c r="N60" s="9"/>
      <c r="O60" s="9"/>
      <c r="P60" s="9"/>
      <c r="Q60" s="9"/>
      <c r="R60" s="9"/>
      <c r="S60" s="9"/>
      <c r="T60" s="9"/>
      <c r="U60" s="9"/>
      <c r="V60" s="1554"/>
      <c r="W60" s="9"/>
      <c r="X60" s="1558"/>
      <c r="Y60" s="1558"/>
      <c r="Z60" s="1554"/>
      <c r="AA60" s="419"/>
      <c r="AB60" s="1554"/>
      <c r="AC60" s="1554"/>
      <c r="AD60" s="1554"/>
      <c r="AE60" s="1661"/>
    </row>
    <row r="61" spans="1:31" ht="6.75" customHeight="1">
      <c r="A61" s="405"/>
      <c r="B61" s="1558"/>
      <c r="C61" s="404"/>
      <c r="D61" s="1554"/>
      <c r="E61" s="1556"/>
      <c r="F61" s="1558"/>
      <c r="G61" s="1558"/>
      <c r="H61" s="1554"/>
      <c r="I61" s="419"/>
      <c r="J61" s="1554"/>
      <c r="K61" s="1554"/>
      <c r="L61" s="1554"/>
      <c r="M61" s="9"/>
      <c r="N61" s="9"/>
      <c r="O61" s="9"/>
      <c r="P61" s="9"/>
      <c r="Q61" s="9"/>
      <c r="R61" s="9"/>
      <c r="S61" s="9"/>
      <c r="T61" s="9"/>
      <c r="U61" s="9"/>
      <c r="V61" s="1554"/>
      <c r="W61" s="9"/>
      <c r="X61" s="1558"/>
      <c r="Y61" s="1558"/>
      <c r="Z61" s="1554"/>
      <c r="AA61" s="419"/>
      <c r="AB61" s="1554"/>
      <c r="AC61" s="1554"/>
      <c r="AD61" s="1554"/>
      <c r="AE61" s="1661"/>
    </row>
    <row r="62" spans="1:31" ht="6" customHeight="1">
      <c r="A62" s="405"/>
      <c r="B62" s="406"/>
      <c r="C62" s="407"/>
      <c r="D62" s="408"/>
      <c r="E62" s="409"/>
      <c r="F62" s="29"/>
      <c r="G62" s="410"/>
      <c r="H62" s="409"/>
      <c r="I62" s="409"/>
      <c r="J62" s="409"/>
      <c r="K62" s="409"/>
      <c r="L62" s="409"/>
      <c r="M62" s="409"/>
      <c r="N62" s="409"/>
      <c r="O62" s="409"/>
      <c r="P62" s="409"/>
      <c r="Q62" s="409"/>
      <c r="R62" s="409"/>
      <c r="S62" s="409"/>
      <c r="T62" s="409"/>
      <c r="U62" s="409"/>
      <c r="V62" s="409"/>
      <c r="W62" s="409"/>
      <c r="X62" s="70"/>
      <c r="Y62" s="70"/>
      <c r="Z62" s="73"/>
      <c r="AA62" s="426"/>
      <c r="AB62" s="427"/>
      <c r="AC62" s="419"/>
      <c r="AD62" s="419"/>
      <c r="AE62" s="1661"/>
    </row>
    <row r="63" spans="1:31" ht="10.5" customHeight="1">
      <c r="A63" s="405"/>
      <c r="B63" s="68"/>
      <c r="C63" s="411" t="s">
        <v>598</v>
      </c>
      <c r="D63" s="26"/>
      <c r="E63" s="412"/>
      <c r="F63" s="34"/>
      <c r="G63" s="413"/>
      <c r="H63" s="412"/>
      <c r="I63" s="412"/>
      <c r="J63" s="412"/>
      <c r="K63" s="412"/>
      <c r="L63" s="412"/>
      <c r="M63" s="412"/>
      <c r="N63" s="412"/>
      <c r="O63" s="412"/>
      <c r="P63" s="412"/>
      <c r="Q63" s="412"/>
      <c r="R63" s="412" t="s">
        <v>24</v>
      </c>
      <c r="S63" s="412"/>
      <c r="T63" s="412"/>
      <c r="U63" s="412"/>
      <c r="V63" s="412"/>
      <c r="W63" s="412"/>
      <c r="X63" s="63"/>
      <c r="Y63" s="63"/>
      <c r="Z63" s="74"/>
      <c r="AA63" s="428"/>
      <c r="AB63" s="429"/>
      <c r="AC63" s="419"/>
      <c r="AD63" s="419"/>
      <c r="AE63" s="1661"/>
    </row>
    <row r="64" spans="1:31" ht="10.5" customHeight="1">
      <c r="A64" s="405"/>
      <c r="B64" s="68"/>
      <c r="C64" s="414" t="s">
        <v>599</v>
      </c>
      <c r="D64" s="26"/>
      <c r="E64" s="412"/>
      <c r="F64" s="34"/>
      <c r="G64" s="413"/>
      <c r="H64" s="412"/>
      <c r="I64" s="412"/>
      <c r="J64" s="412"/>
      <c r="K64" s="412"/>
      <c r="L64" s="412"/>
      <c r="M64" s="412"/>
      <c r="N64" s="412"/>
      <c r="O64" s="412"/>
      <c r="P64" s="412"/>
      <c r="Q64" s="412"/>
      <c r="R64" s="412"/>
      <c r="S64" s="412"/>
      <c r="T64" s="412"/>
      <c r="U64" s="412"/>
      <c r="V64" s="412"/>
      <c r="W64" s="412"/>
      <c r="X64" s="63"/>
      <c r="Y64" s="63"/>
      <c r="Z64" s="74"/>
      <c r="AA64" s="428"/>
      <c r="AB64" s="429"/>
      <c r="AC64" s="419"/>
      <c r="AD64" s="419"/>
      <c r="AE64" s="1661"/>
    </row>
    <row r="65" spans="1:31" ht="6.75" customHeight="1">
      <c r="A65" s="405"/>
      <c r="B65" s="68"/>
      <c r="C65" s="411"/>
      <c r="D65" s="26"/>
      <c r="E65" s="412"/>
      <c r="F65" s="34"/>
      <c r="G65" s="413"/>
      <c r="H65" s="412"/>
      <c r="I65" s="412"/>
      <c r="J65" s="412"/>
      <c r="K65" s="412"/>
      <c r="L65" s="412"/>
      <c r="M65" s="412"/>
      <c r="N65" s="412"/>
      <c r="O65" s="412"/>
      <c r="P65" s="412"/>
      <c r="Q65" s="412"/>
      <c r="R65" s="412"/>
      <c r="S65" s="412"/>
      <c r="T65" s="412"/>
      <c r="U65" s="412"/>
      <c r="V65" s="412"/>
      <c r="W65" s="412"/>
      <c r="X65" s="63"/>
      <c r="Y65" s="63"/>
      <c r="Z65" s="74"/>
      <c r="AA65" s="428"/>
      <c r="AB65" s="429"/>
      <c r="AC65" s="419"/>
      <c r="AD65" s="419"/>
      <c r="AE65" s="1661"/>
    </row>
    <row r="66" spans="1:31" ht="11.25" customHeight="1">
      <c r="A66" s="405"/>
      <c r="B66" s="68"/>
      <c r="C66" s="670" t="s">
        <v>1620</v>
      </c>
      <c r="D66" s="26"/>
      <c r="E66" s="412"/>
      <c r="F66" s="34"/>
      <c r="G66" s="413"/>
      <c r="H66" s="412"/>
      <c r="I66" s="412"/>
      <c r="J66" s="412"/>
      <c r="K66" s="412"/>
      <c r="L66" s="412"/>
      <c r="M66" s="412"/>
      <c r="N66" s="412"/>
      <c r="O66" s="412"/>
      <c r="P66" s="412"/>
      <c r="Q66" s="412"/>
      <c r="R66" s="412"/>
      <c r="S66" s="412"/>
      <c r="T66" s="412"/>
      <c r="U66" s="412"/>
      <c r="V66" s="412"/>
      <c r="W66" s="412"/>
      <c r="X66" s="63"/>
      <c r="Y66" s="63"/>
      <c r="Z66" s="74"/>
      <c r="AA66" s="428"/>
      <c r="AB66" s="429"/>
      <c r="AC66" s="419"/>
      <c r="AD66" s="419"/>
      <c r="AE66" s="1661"/>
    </row>
    <row r="67" spans="1:31" ht="11.25" customHeight="1">
      <c r="A67" s="405"/>
      <c r="B67" s="68"/>
      <c r="C67" s="669" t="s">
        <v>1621</v>
      </c>
      <c r="D67" s="26"/>
      <c r="E67" s="412"/>
      <c r="F67" s="34"/>
      <c r="G67" s="413"/>
      <c r="H67" s="412"/>
      <c r="I67" s="412"/>
      <c r="J67" s="412"/>
      <c r="K67" s="412"/>
      <c r="L67" s="412"/>
      <c r="M67" s="412"/>
      <c r="N67" s="412"/>
      <c r="O67" s="412"/>
      <c r="P67" s="412"/>
      <c r="Q67" s="412"/>
      <c r="R67" s="412"/>
      <c r="S67" s="412"/>
      <c r="T67" s="412"/>
      <c r="U67" s="412"/>
      <c r="V67" s="412"/>
      <c r="W67" s="412"/>
      <c r="X67" s="63"/>
      <c r="Y67" s="63"/>
      <c r="Z67" s="74"/>
      <c r="AA67" s="428"/>
      <c r="AB67" s="429"/>
      <c r="AC67" s="419"/>
      <c r="AD67" s="419"/>
      <c r="AE67" s="1661"/>
    </row>
    <row r="68" spans="1:31" s="663" customFormat="1" ht="6" customHeight="1">
      <c r="A68" s="405"/>
      <c r="B68" s="68"/>
      <c r="C68" s="414"/>
      <c r="D68" s="26"/>
      <c r="E68" s="412"/>
      <c r="F68" s="34"/>
      <c r="G68" s="413"/>
      <c r="H68" s="412"/>
      <c r="I68" s="412"/>
      <c r="J68" s="412"/>
      <c r="K68" s="412"/>
      <c r="L68" s="412"/>
      <c r="M68" s="412"/>
      <c r="N68" s="412"/>
      <c r="O68" s="412"/>
      <c r="P68" s="412"/>
      <c r="Q68" s="412"/>
      <c r="R68" s="412"/>
      <c r="S68" s="412"/>
      <c r="T68" s="412"/>
      <c r="U68" s="412"/>
      <c r="V68" s="412"/>
      <c r="W68" s="412"/>
      <c r="X68" s="63"/>
      <c r="Y68" s="63"/>
      <c r="Z68" s="74"/>
      <c r="AA68" s="428"/>
      <c r="AB68" s="429"/>
      <c r="AC68" s="419"/>
      <c r="AD68" s="419"/>
      <c r="AE68" s="1661"/>
    </row>
    <row r="69" spans="1:31" s="663" customFormat="1" ht="11.25" customHeight="1">
      <c r="A69" s="405"/>
      <c r="B69" s="68"/>
      <c r="C69" s="670" t="s">
        <v>600</v>
      </c>
      <c r="D69" s="26"/>
      <c r="E69" s="412"/>
      <c r="F69" s="34"/>
      <c r="G69" s="413"/>
      <c r="H69" s="412"/>
      <c r="I69" s="412"/>
      <c r="J69" s="412"/>
      <c r="K69" s="412"/>
      <c r="L69" s="412"/>
      <c r="M69" s="412"/>
      <c r="N69" s="412"/>
      <c r="O69" s="412"/>
      <c r="P69" s="412"/>
      <c r="Q69" s="412"/>
      <c r="R69" s="412"/>
      <c r="S69" s="412"/>
      <c r="T69" s="412"/>
      <c r="U69" s="412"/>
      <c r="V69" s="412"/>
      <c r="W69" s="412"/>
      <c r="X69" s="63"/>
      <c r="Y69" s="63"/>
      <c r="Z69" s="74"/>
      <c r="AA69" s="428"/>
      <c r="AB69" s="429"/>
      <c r="AC69" s="419"/>
      <c r="AD69" s="419"/>
      <c r="AE69" s="1661"/>
    </row>
    <row r="70" spans="1:31" s="663" customFormat="1" ht="11.25" customHeight="1">
      <c r="A70" s="405"/>
      <c r="B70" s="68"/>
      <c r="C70" s="669" t="s">
        <v>601</v>
      </c>
      <c r="D70" s="26"/>
      <c r="E70" s="412"/>
      <c r="F70" s="34"/>
      <c r="G70" s="413"/>
      <c r="H70" s="412"/>
      <c r="I70" s="412"/>
      <c r="J70" s="412"/>
      <c r="K70" s="412"/>
      <c r="L70" s="412"/>
      <c r="M70" s="412"/>
      <c r="N70" s="412"/>
      <c r="O70" s="412"/>
      <c r="P70" s="412"/>
      <c r="Q70" s="412"/>
      <c r="R70" s="412"/>
      <c r="S70" s="412"/>
      <c r="T70" s="412"/>
      <c r="U70" s="412"/>
      <c r="V70" s="412"/>
      <c r="W70" s="412"/>
      <c r="X70" s="63"/>
      <c r="Y70" s="63"/>
      <c r="Z70" s="74"/>
      <c r="AA70" s="428"/>
      <c r="AB70" s="429"/>
      <c r="AC70" s="419"/>
      <c r="AD70" s="419"/>
      <c r="AE70" s="1661"/>
    </row>
    <row r="71" spans="1:31" s="663" customFormat="1" ht="6.75" customHeight="1">
      <c r="A71" s="405"/>
      <c r="B71" s="68"/>
      <c r="C71" s="414"/>
      <c r="D71" s="26"/>
      <c r="E71" s="412"/>
      <c r="F71" s="34"/>
      <c r="G71" s="413"/>
      <c r="H71" s="412"/>
      <c r="I71" s="412"/>
      <c r="J71" s="412"/>
      <c r="K71" s="412"/>
      <c r="L71" s="412"/>
      <c r="M71" s="412"/>
      <c r="N71" s="412"/>
      <c r="O71" s="412"/>
      <c r="P71" s="412"/>
      <c r="Q71" s="412"/>
      <c r="R71" s="412"/>
      <c r="S71" s="412"/>
      <c r="T71" s="412"/>
      <c r="U71" s="412"/>
      <c r="V71" s="412"/>
      <c r="W71" s="412"/>
      <c r="X71" s="63"/>
      <c r="Y71" s="63"/>
      <c r="Z71" s="74"/>
      <c r="AA71" s="428"/>
      <c r="AB71" s="429"/>
      <c r="AC71" s="419"/>
      <c r="AD71" s="419"/>
      <c r="AE71" s="1661"/>
    </row>
    <row r="72" spans="1:31" s="663" customFormat="1" ht="10.5" customHeight="1">
      <c r="A72" s="405"/>
      <c r="B72" s="68"/>
      <c r="C72" s="670" t="s">
        <v>602</v>
      </c>
      <c r="D72" s="26"/>
      <c r="E72" s="412"/>
      <c r="F72" s="34"/>
      <c r="G72" s="413"/>
      <c r="H72" s="412"/>
      <c r="I72" s="412"/>
      <c r="J72" s="412"/>
      <c r="K72" s="412"/>
      <c r="L72" s="412"/>
      <c r="M72" s="412"/>
      <c r="N72" s="412"/>
      <c r="O72" s="412"/>
      <c r="P72" s="412"/>
      <c r="Q72" s="412"/>
      <c r="R72" s="412"/>
      <c r="S72" s="412"/>
      <c r="T72" s="412"/>
      <c r="U72" s="412"/>
      <c r="V72" s="412"/>
      <c r="W72" s="412"/>
      <c r="X72" s="63"/>
      <c r="Y72" s="63"/>
      <c r="Z72" s="74"/>
      <c r="AA72" s="428"/>
      <c r="AB72" s="429"/>
      <c r="AC72" s="419"/>
      <c r="AD72" s="419"/>
      <c r="AE72" s="1661"/>
    </row>
    <row r="73" spans="1:31" s="663" customFormat="1" ht="10.5" customHeight="1">
      <c r="A73" s="405"/>
      <c r="B73" s="68"/>
      <c r="C73" s="669" t="s">
        <v>603</v>
      </c>
      <c r="D73" s="26"/>
      <c r="E73" s="412"/>
      <c r="F73" s="34"/>
      <c r="G73" s="413"/>
      <c r="H73" s="412"/>
      <c r="I73" s="412"/>
      <c r="J73" s="412"/>
      <c r="K73" s="412"/>
      <c r="L73" s="412"/>
      <c r="M73" s="412"/>
      <c r="N73" s="412"/>
      <c r="O73" s="412"/>
      <c r="P73" s="412"/>
      <c r="Q73" s="412"/>
      <c r="R73" s="412"/>
      <c r="S73" s="412"/>
      <c r="T73" s="412"/>
      <c r="U73" s="412"/>
      <c r="V73" s="412"/>
      <c r="W73" s="412"/>
      <c r="X73" s="63"/>
      <c r="Y73" s="63"/>
      <c r="Z73" s="74"/>
      <c r="AA73" s="428"/>
      <c r="AB73" s="429"/>
      <c r="AC73" s="419"/>
      <c r="AD73" s="419"/>
      <c r="AE73" s="1661"/>
    </row>
    <row r="74" spans="1:31" ht="8.25" customHeight="1">
      <c r="A74" s="405"/>
      <c r="B74" s="671"/>
      <c r="C74" s="672"/>
      <c r="D74" s="673"/>
      <c r="E74" s="674"/>
      <c r="F74" s="675"/>
      <c r="G74" s="676"/>
      <c r="H74" s="674"/>
      <c r="I74" s="674"/>
      <c r="J74" s="674"/>
      <c r="K74" s="674"/>
      <c r="L74" s="674"/>
      <c r="M74" s="674"/>
      <c r="N74" s="674"/>
      <c r="O74" s="674"/>
      <c r="P74" s="674"/>
      <c r="Q74" s="674"/>
      <c r="R74" s="674"/>
      <c r="S74" s="674"/>
      <c r="T74" s="674"/>
      <c r="U74" s="674"/>
      <c r="V74" s="674"/>
      <c r="W74" s="674"/>
      <c r="X74" s="677"/>
      <c r="Y74" s="677"/>
      <c r="Z74" s="678"/>
      <c r="AA74" s="679"/>
      <c r="AB74" s="680"/>
      <c r="AC74" s="419"/>
      <c r="AD74" s="419"/>
      <c r="AE74" s="1661"/>
    </row>
    <row r="75" spans="1:31" ht="12.75" customHeight="1" thickBot="1">
      <c r="A75" s="1662"/>
      <c r="B75" s="1663"/>
      <c r="C75" s="1663"/>
      <c r="D75" s="1663"/>
      <c r="E75" s="1663"/>
      <c r="F75" s="1663"/>
      <c r="G75" s="1663"/>
      <c r="H75" s="1663"/>
      <c r="I75" s="1663"/>
      <c r="J75" s="1663"/>
      <c r="K75" s="1663"/>
      <c r="L75" s="1663"/>
      <c r="M75" s="1663"/>
      <c r="N75" s="1663"/>
      <c r="O75" s="1663"/>
      <c r="P75" s="1663"/>
      <c r="Q75" s="1663"/>
      <c r="R75" s="1663"/>
      <c r="S75" s="1663"/>
      <c r="T75" s="1663"/>
      <c r="U75" s="1663"/>
      <c r="V75" s="1663"/>
      <c r="W75" s="1663"/>
      <c r="X75" s="1663"/>
      <c r="Y75" s="1663"/>
      <c r="Z75" s="1663"/>
      <c r="AA75" s="1663"/>
      <c r="AB75" s="1663"/>
      <c r="AC75" s="1663"/>
      <c r="AD75" s="1663"/>
      <c r="AE75" s="1664"/>
    </row>
  </sheetData>
  <sheetProtection selectLockedCells="1" selectUnlockedCells="1"/>
  <mergeCells count="21">
    <mergeCell ref="J59:L60"/>
    <mergeCell ref="D59:D60"/>
    <mergeCell ref="E59:E60"/>
    <mergeCell ref="F59:G60"/>
    <mergeCell ref="H59:H60"/>
    <mergeCell ref="I59:I60"/>
    <mergeCell ref="AC6:AD6"/>
    <mergeCell ref="D37:D38"/>
    <mergeCell ref="E37:E38"/>
    <mergeCell ref="H37:H38"/>
    <mergeCell ref="I37:I38"/>
    <mergeCell ref="F37:G38"/>
    <mergeCell ref="J37:L38"/>
    <mergeCell ref="T9:X11"/>
    <mergeCell ref="AD11:AD12"/>
    <mergeCell ref="AD14:AD15"/>
    <mergeCell ref="AD17:AD18"/>
    <mergeCell ref="AD20:AD21"/>
    <mergeCell ref="AD23:AD24"/>
    <mergeCell ref="AD26:AD27"/>
    <mergeCell ref="D36:E36"/>
  </mergeCells>
  <printOptions horizontalCentered="1" verticalCentered="1"/>
  <pageMargins left="0" right="0" top="0" bottom="0" header="0.511811023622047" footer="0.511811023622047"/>
  <pageSetup paperSize="9" scale="92" firstPageNumber="3" orientation="portrait" useFirstPageNumber="1" horizontalDpi="300"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WI90"/>
  <sheetViews>
    <sheetView showGridLines="0" view="pageBreakPreview" zoomScale="150" zoomScaleSheetLayoutView="150" workbookViewId="0">
      <selection activeCell="AA85" sqref="AA85"/>
    </sheetView>
  </sheetViews>
  <sheetFormatPr defaultColWidth="9" defaultRowHeight="12.75" customHeight="1"/>
  <cols>
    <col min="1" max="1" width="2.88671875" style="80" customWidth="1"/>
    <col min="2" max="2" width="0.88671875" style="80" customWidth="1"/>
    <col min="3" max="3" width="6.33203125" style="80" customWidth="1"/>
    <col min="4" max="5" width="4" style="80" customWidth="1"/>
    <col min="6" max="6" width="2.44140625" style="80" customWidth="1"/>
    <col min="7" max="7" width="4" style="80" customWidth="1"/>
    <col min="8" max="8" width="13.109375" style="80" customWidth="1"/>
    <col min="9" max="11" width="4" style="80" customWidth="1"/>
    <col min="12" max="12" width="2.88671875" style="80" customWidth="1"/>
    <col min="13" max="15" width="4" style="80" customWidth="1"/>
    <col min="16" max="16" width="3.88671875" style="80" customWidth="1"/>
    <col min="17" max="17" width="3" style="80" customWidth="1"/>
    <col min="18" max="18" width="19.109375" style="80" customWidth="1"/>
    <col min="19" max="19" width="4" style="80" customWidth="1"/>
    <col min="20" max="20" width="3.33203125" style="80" customWidth="1"/>
    <col min="21" max="23" width="4" style="80" customWidth="1"/>
    <col min="24" max="24" width="3.5546875" style="80" customWidth="1"/>
    <col min="25" max="25" width="3" style="80" customWidth="1"/>
    <col min="26" max="26" width="4" style="80" customWidth="1"/>
    <col min="27" max="27" width="3.5546875" style="142" customWidth="1"/>
    <col min="28" max="253" width="9.109375" style="47"/>
    <col min="254" max="254" width="2.88671875" style="47" customWidth="1"/>
    <col min="255" max="255" width="0.88671875" style="47" customWidth="1"/>
    <col min="256" max="257" width="6.33203125" style="47" customWidth="1"/>
    <col min="258" max="258" width="5" style="47" customWidth="1"/>
    <col min="259" max="259" width="5.6640625" style="47" customWidth="1"/>
    <col min="260" max="260" width="3.5546875" style="47" customWidth="1"/>
    <col min="261" max="261" width="5" style="47" customWidth="1"/>
    <col min="262" max="262" width="3.109375" style="47" customWidth="1"/>
    <col min="263" max="263" width="3.33203125" style="47" customWidth="1"/>
    <col min="264" max="266" width="3.109375" style="47" customWidth="1"/>
    <col min="267" max="267" width="3.6640625" style="47" customWidth="1"/>
    <col min="268" max="280" width="3.33203125" style="47" customWidth="1"/>
    <col min="281" max="281" width="3" style="47" customWidth="1"/>
    <col min="282" max="282" width="3.5546875" style="47" customWidth="1"/>
    <col min="283" max="283" width="9" style="47" hidden="1" customWidth="1"/>
    <col min="284" max="509" width="9.109375" style="47"/>
    <col min="510" max="510" width="2.88671875" style="47" customWidth="1"/>
    <col min="511" max="511" width="0.88671875" style="47" customWidth="1"/>
    <col min="512" max="513" width="6.33203125" style="47" customWidth="1"/>
    <col min="514" max="514" width="5" style="47" customWidth="1"/>
    <col min="515" max="515" width="5.6640625" style="47" customWidth="1"/>
    <col min="516" max="516" width="3.5546875" style="47" customWidth="1"/>
    <col min="517" max="517" width="5" style="47" customWidth="1"/>
    <col min="518" max="518" width="3.109375" style="47" customWidth="1"/>
    <col min="519" max="519" width="3.33203125" style="47" customWidth="1"/>
    <col min="520" max="522" width="3.109375" style="47" customWidth="1"/>
    <col min="523" max="523" width="3.6640625" style="47" customWidth="1"/>
    <col min="524" max="536" width="3.33203125" style="47" customWidth="1"/>
    <col min="537" max="537" width="3" style="47" customWidth="1"/>
    <col min="538" max="538" width="3.5546875" style="47" customWidth="1"/>
    <col min="539" max="539" width="9" style="47" hidden="1" customWidth="1"/>
    <col min="540" max="765" width="9.109375" style="47"/>
    <col min="766" max="766" width="2.88671875" style="47" customWidth="1"/>
    <col min="767" max="767" width="0.88671875" style="47" customWidth="1"/>
    <col min="768" max="769" width="6.33203125" style="47" customWidth="1"/>
    <col min="770" max="770" width="5" style="47" customWidth="1"/>
    <col min="771" max="771" width="5.6640625" style="47" customWidth="1"/>
    <col min="772" max="772" width="3.5546875" style="47" customWidth="1"/>
    <col min="773" max="773" width="5" style="47" customWidth="1"/>
    <col min="774" max="774" width="3.109375" style="47" customWidth="1"/>
    <col min="775" max="775" width="3.33203125" style="47" customWidth="1"/>
    <col min="776" max="778" width="3.109375" style="47" customWidth="1"/>
    <col min="779" max="779" width="3.6640625" style="47" customWidth="1"/>
    <col min="780" max="792" width="3.33203125" style="47" customWidth="1"/>
    <col min="793" max="793" width="3" style="47" customWidth="1"/>
    <col min="794" max="794" width="3.5546875" style="47" customWidth="1"/>
    <col min="795" max="795" width="9" style="47" hidden="1" customWidth="1"/>
    <col min="796" max="1021" width="9.109375" style="47"/>
    <col min="1022" max="1022" width="2.88671875" style="47" customWidth="1"/>
    <col min="1023" max="1023" width="0.88671875" style="47" customWidth="1"/>
    <col min="1024" max="1025" width="6.33203125" style="47" customWidth="1"/>
    <col min="1026" max="1026" width="5" style="47" customWidth="1"/>
    <col min="1027" max="1027" width="5.6640625" style="47" customWidth="1"/>
    <col min="1028" max="1028" width="3.5546875" style="47" customWidth="1"/>
    <col min="1029" max="1029" width="5" style="47" customWidth="1"/>
    <col min="1030" max="1030" width="3.109375" style="47" customWidth="1"/>
    <col min="1031" max="1031" width="3.33203125" style="47" customWidth="1"/>
    <col min="1032" max="1034" width="3.109375" style="47" customWidth="1"/>
    <col min="1035" max="1035" width="3.6640625" style="47" customWidth="1"/>
    <col min="1036" max="1048" width="3.33203125" style="47" customWidth="1"/>
    <col min="1049" max="1049" width="3" style="47" customWidth="1"/>
    <col min="1050" max="1050" width="3.5546875" style="47" customWidth="1"/>
    <col min="1051" max="1051" width="9" style="47" hidden="1" customWidth="1"/>
    <col min="1052" max="1277" width="9.109375" style="47"/>
    <col min="1278" max="1278" width="2.88671875" style="47" customWidth="1"/>
    <col min="1279" max="1279" width="0.88671875" style="47" customWidth="1"/>
    <col min="1280" max="1281" width="6.33203125" style="47" customWidth="1"/>
    <col min="1282" max="1282" width="5" style="47" customWidth="1"/>
    <col min="1283" max="1283" width="5.6640625" style="47" customWidth="1"/>
    <col min="1284" max="1284" width="3.5546875" style="47" customWidth="1"/>
    <col min="1285" max="1285" width="5" style="47" customWidth="1"/>
    <col min="1286" max="1286" width="3.109375" style="47" customWidth="1"/>
    <col min="1287" max="1287" width="3.33203125" style="47" customWidth="1"/>
    <col min="1288" max="1290" width="3.109375" style="47" customWidth="1"/>
    <col min="1291" max="1291" width="3.6640625" style="47" customWidth="1"/>
    <col min="1292" max="1304" width="3.33203125" style="47" customWidth="1"/>
    <col min="1305" max="1305" width="3" style="47" customWidth="1"/>
    <col min="1306" max="1306" width="3.5546875" style="47" customWidth="1"/>
    <col min="1307" max="1307" width="9" style="47" hidden="1" customWidth="1"/>
    <col min="1308" max="1533" width="9.109375" style="47"/>
    <col min="1534" max="1534" width="2.88671875" style="47" customWidth="1"/>
    <col min="1535" max="1535" width="0.88671875" style="47" customWidth="1"/>
    <col min="1536" max="1537" width="6.33203125" style="47" customWidth="1"/>
    <col min="1538" max="1538" width="5" style="47" customWidth="1"/>
    <col min="1539" max="1539" width="5.6640625" style="47" customWidth="1"/>
    <col min="1540" max="1540" width="3.5546875" style="47" customWidth="1"/>
    <col min="1541" max="1541" width="5" style="47" customWidth="1"/>
    <col min="1542" max="1542" width="3.109375" style="47" customWidth="1"/>
    <col min="1543" max="1543" width="3.33203125" style="47" customWidth="1"/>
    <col min="1544" max="1546" width="3.109375" style="47" customWidth="1"/>
    <col min="1547" max="1547" width="3.6640625" style="47" customWidth="1"/>
    <col min="1548" max="1560" width="3.33203125" style="47" customWidth="1"/>
    <col min="1561" max="1561" width="3" style="47" customWidth="1"/>
    <col min="1562" max="1562" width="3.5546875" style="47" customWidth="1"/>
    <col min="1563" max="1563" width="9" style="47" hidden="1" customWidth="1"/>
    <col min="1564" max="1789" width="9.109375" style="47"/>
    <col min="1790" max="1790" width="2.88671875" style="47" customWidth="1"/>
    <col min="1791" max="1791" width="0.88671875" style="47" customWidth="1"/>
    <col min="1792" max="1793" width="6.33203125" style="47" customWidth="1"/>
    <col min="1794" max="1794" width="5" style="47" customWidth="1"/>
    <col min="1795" max="1795" width="5.6640625" style="47" customWidth="1"/>
    <col min="1796" max="1796" width="3.5546875" style="47" customWidth="1"/>
    <col min="1797" max="1797" width="5" style="47" customWidth="1"/>
    <col min="1798" max="1798" width="3.109375" style="47" customWidth="1"/>
    <col min="1799" max="1799" width="3.33203125" style="47" customWidth="1"/>
    <col min="1800" max="1802" width="3.109375" style="47" customWidth="1"/>
    <col min="1803" max="1803" width="3.6640625" style="47" customWidth="1"/>
    <col min="1804" max="1816" width="3.33203125" style="47" customWidth="1"/>
    <col min="1817" max="1817" width="3" style="47" customWidth="1"/>
    <col min="1818" max="1818" width="3.5546875" style="47" customWidth="1"/>
    <col min="1819" max="1819" width="9" style="47" hidden="1" customWidth="1"/>
    <col min="1820" max="2045" width="9.109375" style="47"/>
    <col min="2046" max="2046" width="2.88671875" style="47" customWidth="1"/>
    <col min="2047" max="2047" width="0.88671875" style="47" customWidth="1"/>
    <col min="2048" max="2049" width="6.33203125" style="47" customWidth="1"/>
    <col min="2050" max="2050" width="5" style="47" customWidth="1"/>
    <col min="2051" max="2051" width="5.6640625" style="47" customWidth="1"/>
    <col min="2052" max="2052" width="3.5546875" style="47" customWidth="1"/>
    <col min="2053" max="2053" width="5" style="47" customWidth="1"/>
    <col min="2054" max="2054" width="3.109375" style="47" customWidth="1"/>
    <col min="2055" max="2055" width="3.33203125" style="47" customWidth="1"/>
    <col min="2056" max="2058" width="3.109375" style="47" customWidth="1"/>
    <col min="2059" max="2059" width="3.6640625" style="47" customWidth="1"/>
    <col min="2060" max="2072" width="3.33203125" style="47" customWidth="1"/>
    <col min="2073" max="2073" width="3" style="47" customWidth="1"/>
    <col min="2074" max="2074" width="3.5546875" style="47" customWidth="1"/>
    <col min="2075" max="2075" width="9" style="47" hidden="1" customWidth="1"/>
    <col min="2076" max="2301" width="9.109375" style="47"/>
    <col min="2302" max="2302" width="2.88671875" style="47" customWidth="1"/>
    <col min="2303" max="2303" width="0.88671875" style="47" customWidth="1"/>
    <col min="2304" max="2305" width="6.33203125" style="47" customWidth="1"/>
    <col min="2306" max="2306" width="5" style="47" customWidth="1"/>
    <col min="2307" max="2307" width="5.6640625" style="47" customWidth="1"/>
    <col min="2308" max="2308" width="3.5546875" style="47" customWidth="1"/>
    <col min="2309" max="2309" width="5" style="47" customWidth="1"/>
    <col min="2310" max="2310" width="3.109375" style="47" customWidth="1"/>
    <col min="2311" max="2311" width="3.33203125" style="47" customWidth="1"/>
    <col min="2312" max="2314" width="3.109375" style="47" customWidth="1"/>
    <col min="2315" max="2315" width="3.6640625" style="47" customWidth="1"/>
    <col min="2316" max="2328" width="3.33203125" style="47" customWidth="1"/>
    <col min="2329" max="2329" width="3" style="47" customWidth="1"/>
    <col min="2330" max="2330" width="3.5546875" style="47" customWidth="1"/>
    <col min="2331" max="2331" width="9" style="47" hidden="1" customWidth="1"/>
    <col min="2332" max="2557" width="9.109375" style="47"/>
    <col min="2558" max="2558" width="2.88671875" style="47" customWidth="1"/>
    <col min="2559" max="2559" width="0.88671875" style="47" customWidth="1"/>
    <col min="2560" max="2561" width="6.33203125" style="47" customWidth="1"/>
    <col min="2562" max="2562" width="5" style="47" customWidth="1"/>
    <col min="2563" max="2563" width="5.6640625" style="47" customWidth="1"/>
    <col min="2564" max="2564" width="3.5546875" style="47" customWidth="1"/>
    <col min="2565" max="2565" width="5" style="47" customWidth="1"/>
    <col min="2566" max="2566" width="3.109375" style="47" customWidth="1"/>
    <col min="2567" max="2567" width="3.33203125" style="47" customWidth="1"/>
    <col min="2568" max="2570" width="3.109375" style="47" customWidth="1"/>
    <col min="2571" max="2571" width="3.6640625" style="47" customWidth="1"/>
    <col min="2572" max="2584" width="3.33203125" style="47" customWidth="1"/>
    <col min="2585" max="2585" width="3" style="47" customWidth="1"/>
    <col min="2586" max="2586" width="3.5546875" style="47" customWidth="1"/>
    <col min="2587" max="2587" width="9" style="47" hidden="1" customWidth="1"/>
    <col min="2588" max="2813" width="9.109375" style="47"/>
    <col min="2814" max="2814" width="2.88671875" style="47" customWidth="1"/>
    <col min="2815" max="2815" width="0.88671875" style="47" customWidth="1"/>
    <col min="2816" max="2817" width="6.33203125" style="47" customWidth="1"/>
    <col min="2818" max="2818" width="5" style="47" customWidth="1"/>
    <col min="2819" max="2819" width="5.6640625" style="47" customWidth="1"/>
    <col min="2820" max="2820" width="3.5546875" style="47" customWidth="1"/>
    <col min="2821" max="2821" width="5" style="47" customWidth="1"/>
    <col min="2822" max="2822" width="3.109375" style="47" customWidth="1"/>
    <col min="2823" max="2823" width="3.33203125" style="47" customWidth="1"/>
    <col min="2824" max="2826" width="3.109375" style="47" customWidth="1"/>
    <col min="2827" max="2827" width="3.6640625" style="47" customWidth="1"/>
    <col min="2828" max="2840" width="3.33203125" style="47" customWidth="1"/>
    <col min="2841" max="2841" width="3" style="47" customWidth="1"/>
    <col min="2842" max="2842" width="3.5546875" style="47" customWidth="1"/>
    <col min="2843" max="2843" width="9" style="47" hidden="1" customWidth="1"/>
    <col min="2844" max="3069" width="9.109375" style="47"/>
    <col min="3070" max="3070" width="2.88671875" style="47" customWidth="1"/>
    <col min="3071" max="3071" width="0.88671875" style="47" customWidth="1"/>
    <col min="3072" max="3073" width="6.33203125" style="47" customWidth="1"/>
    <col min="3074" max="3074" width="5" style="47" customWidth="1"/>
    <col min="3075" max="3075" width="5.6640625" style="47" customWidth="1"/>
    <col min="3076" max="3076" width="3.5546875" style="47" customWidth="1"/>
    <col min="3077" max="3077" width="5" style="47" customWidth="1"/>
    <col min="3078" max="3078" width="3.109375" style="47" customWidth="1"/>
    <col min="3079" max="3079" width="3.33203125" style="47" customWidth="1"/>
    <col min="3080" max="3082" width="3.109375" style="47" customWidth="1"/>
    <col min="3083" max="3083" width="3.6640625" style="47" customWidth="1"/>
    <col min="3084" max="3096" width="3.33203125" style="47" customWidth="1"/>
    <col min="3097" max="3097" width="3" style="47" customWidth="1"/>
    <col min="3098" max="3098" width="3.5546875" style="47" customWidth="1"/>
    <col min="3099" max="3099" width="9" style="47" hidden="1" customWidth="1"/>
    <col min="3100" max="3325" width="9.109375" style="47"/>
    <col min="3326" max="3326" width="2.88671875" style="47" customWidth="1"/>
    <col min="3327" max="3327" width="0.88671875" style="47" customWidth="1"/>
    <col min="3328" max="3329" width="6.33203125" style="47" customWidth="1"/>
    <col min="3330" max="3330" width="5" style="47" customWidth="1"/>
    <col min="3331" max="3331" width="5.6640625" style="47" customWidth="1"/>
    <col min="3332" max="3332" width="3.5546875" style="47" customWidth="1"/>
    <col min="3333" max="3333" width="5" style="47" customWidth="1"/>
    <col min="3334" max="3334" width="3.109375" style="47" customWidth="1"/>
    <col min="3335" max="3335" width="3.33203125" style="47" customWidth="1"/>
    <col min="3336" max="3338" width="3.109375" style="47" customWidth="1"/>
    <col min="3339" max="3339" width="3.6640625" style="47" customWidth="1"/>
    <col min="3340" max="3352" width="3.33203125" style="47" customWidth="1"/>
    <col min="3353" max="3353" width="3" style="47" customWidth="1"/>
    <col min="3354" max="3354" width="3.5546875" style="47" customWidth="1"/>
    <col min="3355" max="3355" width="9" style="47" hidden="1" customWidth="1"/>
    <col min="3356" max="3581" width="9.109375" style="47"/>
    <col min="3582" max="3582" width="2.88671875" style="47" customWidth="1"/>
    <col min="3583" max="3583" width="0.88671875" style="47" customWidth="1"/>
    <col min="3584" max="3585" width="6.33203125" style="47" customWidth="1"/>
    <col min="3586" max="3586" width="5" style="47" customWidth="1"/>
    <col min="3587" max="3587" width="5.6640625" style="47" customWidth="1"/>
    <col min="3588" max="3588" width="3.5546875" style="47" customWidth="1"/>
    <col min="3589" max="3589" width="5" style="47" customWidth="1"/>
    <col min="3590" max="3590" width="3.109375" style="47" customWidth="1"/>
    <col min="3591" max="3591" width="3.33203125" style="47" customWidth="1"/>
    <col min="3592" max="3594" width="3.109375" style="47" customWidth="1"/>
    <col min="3595" max="3595" width="3.6640625" style="47" customWidth="1"/>
    <col min="3596" max="3608" width="3.33203125" style="47" customWidth="1"/>
    <col min="3609" max="3609" width="3" style="47" customWidth="1"/>
    <col min="3610" max="3610" width="3.5546875" style="47" customWidth="1"/>
    <col min="3611" max="3611" width="9" style="47" hidden="1" customWidth="1"/>
    <col min="3612" max="3837" width="9.109375" style="47"/>
    <col min="3838" max="3838" width="2.88671875" style="47" customWidth="1"/>
    <col min="3839" max="3839" width="0.88671875" style="47" customWidth="1"/>
    <col min="3840" max="3841" width="6.33203125" style="47" customWidth="1"/>
    <col min="3842" max="3842" width="5" style="47" customWidth="1"/>
    <col min="3843" max="3843" width="5.6640625" style="47" customWidth="1"/>
    <col min="3844" max="3844" width="3.5546875" style="47" customWidth="1"/>
    <col min="3845" max="3845" width="5" style="47" customWidth="1"/>
    <col min="3846" max="3846" width="3.109375" style="47" customWidth="1"/>
    <col min="3847" max="3847" width="3.33203125" style="47" customWidth="1"/>
    <col min="3848" max="3850" width="3.109375" style="47" customWidth="1"/>
    <col min="3851" max="3851" width="3.6640625" style="47" customWidth="1"/>
    <col min="3852" max="3864" width="3.33203125" style="47" customWidth="1"/>
    <col min="3865" max="3865" width="3" style="47" customWidth="1"/>
    <col min="3866" max="3866" width="3.5546875" style="47" customWidth="1"/>
    <col min="3867" max="3867" width="9" style="47" hidden="1" customWidth="1"/>
    <col min="3868" max="4093" width="9.109375" style="47"/>
    <col min="4094" max="4094" width="2.88671875" style="47" customWidth="1"/>
    <col min="4095" max="4095" width="0.88671875" style="47" customWidth="1"/>
    <col min="4096" max="4097" width="6.33203125" style="47" customWidth="1"/>
    <col min="4098" max="4098" width="5" style="47" customWidth="1"/>
    <col min="4099" max="4099" width="5.6640625" style="47" customWidth="1"/>
    <col min="4100" max="4100" width="3.5546875" style="47" customWidth="1"/>
    <col min="4101" max="4101" width="5" style="47" customWidth="1"/>
    <col min="4102" max="4102" width="3.109375" style="47" customWidth="1"/>
    <col min="4103" max="4103" width="3.33203125" style="47" customWidth="1"/>
    <col min="4104" max="4106" width="3.109375" style="47" customWidth="1"/>
    <col min="4107" max="4107" width="3.6640625" style="47" customWidth="1"/>
    <col min="4108" max="4120" width="3.33203125" style="47" customWidth="1"/>
    <col min="4121" max="4121" width="3" style="47" customWidth="1"/>
    <col min="4122" max="4122" width="3.5546875" style="47" customWidth="1"/>
    <col min="4123" max="4123" width="9" style="47" hidden="1" customWidth="1"/>
    <col min="4124" max="4349" width="9.109375" style="47"/>
    <col min="4350" max="4350" width="2.88671875" style="47" customWidth="1"/>
    <col min="4351" max="4351" width="0.88671875" style="47" customWidth="1"/>
    <col min="4352" max="4353" width="6.33203125" style="47" customWidth="1"/>
    <col min="4354" max="4354" width="5" style="47" customWidth="1"/>
    <col min="4355" max="4355" width="5.6640625" style="47" customWidth="1"/>
    <col min="4356" max="4356" width="3.5546875" style="47" customWidth="1"/>
    <col min="4357" max="4357" width="5" style="47" customWidth="1"/>
    <col min="4358" max="4358" width="3.109375" style="47" customWidth="1"/>
    <col min="4359" max="4359" width="3.33203125" style="47" customWidth="1"/>
    <col min="4360" max="4362" width="3.109375" style="47" customWidth="1"/>
    <col min="4363" max="4363" width="3.6640625" style="47" customWidth="1"/>
    <col min="4364" max="4376" width="3.33203125" style="47" customWidth="1"/>
    <col min="4377" max="4377" width="3" style="47" customWidth="1"/>
    <col min="4378" max="4378" width="3.5546875" style="47" customWidth="1"/>
    <col min="4379" max="4379" width="9" style="47" hidden="1" customWidth="1"/>
    <col min="4380" max="4605" width="9.109375" style="47"/>
    <col min="4606" max="4606" width="2.88671875" style="47" customWidth="1"/>
    <col min="4607" max="4607" width="0.88671875" style="47" customWidth="1"/>
    <col min="4608" max="4609" width="6.33203125" style="47" customWidth="1"/>
    <col min="4610" max="4610" width="5" style="47" customWidth="1"/>
    <col min="4611" max="4611" width="5.6640625" style="47" customWidth="1"/>
    <col min="4612" max="4612" width="3.5546875" style="47" customWidth="1"/>
    <col min="4613" max="4613" width="5" style="47" customWidth="1"/>
    <col min="4614" max="4614" width="3.109375" style="47" customWidth="1"/>
    <col min="4615" max="4615" width="3.33203125" style="47" customWidth="1"/>
    <col min="4616" max="4618" width="3.109375" style="47" customWidth="1"/>
    <col min="4619" max="4619" width="3.6640625" style="47" customWidth="1"/>
    <col min="4620" max="4632" width="3.33203125" style="47" customWidth="1"/>
    <col min="4633" max="4633" width="3" style="47" customWidth="1"/>
    <col min="4634" max="4634" width="3.5546875" style="47" customWidth="1"/>
    <col min="4635" max="4635" width="9" style="47" hidden="1" customWidth="1"/>
    <col min="4636" max="4861" width="9.109375" style="47"/>
    <col min="4862" max="4862" width="2.88671875" style="47" customWidth="1"/>
    <col min="4863" max="4863" width="0.88671875" style="47" customWidth="1"/>
    <col min="4864" max="4865" width="6.33203125" style="47" customWidth="1"/>
    <col min="4866" max="4866" width="5" style="47" customWidth="1"/>
    <col min="4867" max="4867" width="5.6640625" style="47" customWidth="1"/>
    <col min="4868" max="4868" width="3.5546875" style="47" customWidth="1"/>
    <col min="4869" max="4869" width="5" style="47" customWidth="1"/>
    <col min="4870" max="4870" width="3.109375" style="47" customWidth="1"/>
    <col min="4871" max="4871" width="3.33203125" style="47" customWidth="1"/>
    <col min="4872" max="4874" width="3.109375" style="47" customWidth="1"/>
    <col min="4875" max="4875" width="3.6640625" style="47" customWidth="1"/>
    <col min="4876" max="4888" width="3.33203125" style="47" customWidth="1"/>
    <col min="4889" max="4889" width="3" style="47" customWidth="1"/>
    <col min="4890" max="4890" width="3.5546875" style="47" customWidth="1"/>
    <col min="4891" max="4891" width="9" style="47" hidden="1" customWidth="1"/>
    <col min="4892" max="5117" width="9.109375" style="47"/>
    <col min="5118" max="5118" width="2.88671875" style="47" customWidth="1"/>
    <col min="5119" max="5119" width="0.88671875" style="47" customWidth="1"/>
    <col min="5120" max="5121" width="6.33203125" style="47" customWidth="1"/>
    <col min="5122" max="5122" width="5" style="47" customWidth="1"/>
    <col min="5123" max="5123" width="5.6640625" style="47" customWidth="1"/>
    <col min="5124" max="5124" width="3.5546875" style="47" customWidth="1"/>
    <col min="5125" max="5125" width="5" style="47" customWidth="1"/>
    <col min="5126" max="5126" width="3.109375" style="47" customWidth="1"/>
    <col min="5127" max="5127" width="3.33203125" style="47" customWidth="1"/>
    <col min="5128" max="5130" width="3.109375" style="47" customWidth="1"/>
    <col min="5131" max="5131" width="3.6640625" style="47" customWidth="1"/>
    <col min="5132" max="5144" width="3.33203125" style="47" customWidth="1"/>
    <col min="5145" max="5145" width="3" style="47" customWidth="1"/>
    <col min="5146" max="5146" width="3.5546875" style="47" customWidth="1"/>
    <col min="5147" max="5147" width="9" style="47" hidden="1" customWidth="1"/>
    <col min="5148" max="5373" width="9.109375" style="47"/>
    <col min="5374" max="5374" width="2.88671875" style="47" customWidth="1"/>
    <col min="5375" max="5375" width="0.88671875" style="47" customWidth="1"/>
    <col min="5376" max="5377" width="6.33203125" style="47" customWidth="1"/>
    <col min="5378" max="5378" width="5" style="47" customWidth="1"/>
    <col min="5379" max="5379" width="5.6640625" style="47" customWidth="1"/>
    <col min="5380" max="5380" width="3.5546875" style="47" customWidth="1"/>
    <col min="5381" max="5381" width="5" style="47" customWidth="1"/>
    <col min="5382" max="5382" width="3.109375" style="47" customWidth="1"/>
    <col min="5383" max="5383" width="3.33203125" style="47" customWidth="1"/>
    <col min="5384" max="5386" width="3.109375" style="47" customWidth="1"/>
    <col min="5387" max="5387" width="3.6640625" style="47" customWidth="1"/>
    <col min="5388" max="5400" width="3.33203125" style="47" customWidth="1"/>
    <col min="5401" max="5401" width="3" style="47" customWidth="1"/>
    <col min="5402" max="5402" width="3.5546875" style="47" customWidth="1"/>
    <col min="5403" max="5403" width="9" style="47" hidden="1" customWidth="1"/>
    <col min="5404" max="5629" width="9.109375" style="47"/>
    <col min="5630" max="5630" width="2.88671875" style="47" customWidth="1"/>
    <col min="5631" max="5631" width="0.88671875" style="47" customWidth="1"/>
    <col min="5632" max="5633" width="6.33203125" style="47" customWidth="1"/>
    <col min="5634" max="5634" width="5" style="47" customWidth="1"/>
    <col min="5635" max="5635" width="5.6640625" style="47" customWidth="1"/>
    <col min="5636" max="5636" width="3.5546875" style="47" customWidth="1"/>
    <col min="5637" max="5637" width="5" style="47" customWidth="1"/>
    <col min="5638" max="5638" width="3.109375" style="47" customWidth="1"/>
    <col min="5639" max="5639" width="3.33203125" style="47" customWidth="1"/>
    <col min="5640" max="5642" width="3.109375" style="47" customWidth="1"/>
    <col min="5643" max="5643" width="3.6640625" style="47" customWidth="1"/>
    <col min="5644" max="5656" width="3.33203125" style="47" customWidth="1"/>
    <col min="5657" max="5657" width="3" style="47" customWidth="1"/>
    <col min="5658" max="5658" width="3.5546875" style="47" customWidth="1"/>
    <col min="5659" max="5659" width="9" style="47" hidden="1" customWidth="1"/>
    <col min="5660" max="5885" width="9.109375" style="47"/>
    <col min="5886" max="5886" width="2.88671875" style="47" customWidth="1"/>
    <col min="5887" max="5887" width="0.88671875" style="47" customWidth="1"/>
    <col min="5888" max="5889" width="6.33203125" style="47" customWidth="1"/>
    <col min="5890" max="5890" width="5" style="47" customWidth="1"/>
    <col min="5891" max="5891" width="5.6640625" style="47" customWidth="1"/>
    <col min="5892" max="5892" width="3.5546875" style="47" customWidth="1"/>
    <col min="5893" max="5893" width="5" style="47" customWidth="1"/>
    <col min="5894" max="5894" width="3.109375" style="47" customWidth="1"/>
    <col min="5895" max="5895" width="3.33203125" style="47" customWidth="1"/>
    <col min="5896" max="5898" width="3.109375" style="47" customWidth="1"/>
    <col min="5899" max="5899" width="3.6640625" style="47" customWidth="1"/>
    <col min="5900" max="5912" width="3.33203125" style="47" customWidth="1"/>
    <col min="5913" max="5913" width="3" style="47" customWidth="1"/>
    <col min="5914" max="5914" width="3.5546875" style="47" customWidth="1"/>
    <col min="5915" max="5915" width="9" style="47" hidden="1" customWidth="1"/>
    <col min="5916" max="6141" width="9.109375" style="47"/>
    <col min="6142" max="6142" width="2.88671875" style="47" customWidth="1"/>
    <col min="6143" max="6143" width="0.88671875" style="47" customWidth="1"/>
    <col min="6144" max="6145" width="6.33203125" style="47" customWidth="1"/>
    <col min="6146" max="6146" width="5" style="47" customWidth="1"/>
    <col min="6147" max="6147" width="5.6640625" style="47" customWidth="1"/>
    <col min="6148" max="6148" width="3.5546875" style="47" customWidth="1"/>
    <col min="6149" max="6149" width="5" style="47" customWidth="1"/>
    <col min="6150" max="6150" width="3.109375" style="47" customWidth="1"/>
    <col min="6151" max="6151" width="3.33203125" style="47" customWidth="1"/>
    <col min="6152" max="6154" width="3.109375" style="47" customWidth="1"/>
    <col min="6155" max="6155" width="3.6640625" style="47" customWidth="1"/>
    <col min="6156" max="6168" width="3.33203125" style="47" customWidth="1"/>
    <col min="6169" max="6169" width="3" style="47" customWidth="1"/>
    <col min="6170" max="6170" width="3.5546875" style="47" customWidth="1"/>
    <col min="6171" max="6171" width="9" style="47" hidden="1" customWidth="1"/>
    <col min="6172" max="6397" width="9.109375" style="47"/>
    <col min="6398" max="6398" width="2.88671875" style="47" customWidth="1"/>
    <col min="6399" max="6399" width="0.88671875" style="47" customWidth="1"/>
    <col min="6400" max="6401" width="6.33203125" style="47" customWidth="1"/>
    <col min="6402" max="6402" width="5" style="47" customWidth="1"/>
    <col min="6403" max="6403" width="5.6640625" style="47" customWidth="1"/>
    <col min="6404" max="6404" width="3.5546875" style="47" customWidth="1"/>
    <col min="6405" max="6405" width="5" style="47" customWidth="1"/>
    <col min="6406" max="6406" width="3.109375" style="47" customWidth="1"/>
    <col min="6407" max="6407" width="3.33203125" style="47" customWidth="1"/>
    <col min="6408" max="6410" width="3.109375" style="47" customWidth="1"/>
    <col min="6411" max="6411" width="3.6640625" style="47" customWidth="1"/>
    <col min="6412" max="6424" width="3.33203125" style="47" customWidth="1"/>
    <col min="6425" max="6425" width="3" style="47" customWidth="1"/>
    <col min="6426" max="6426" width="3.5546875" style="47" customWidth="1"/>
    <col min="6427" max="6427" width="9" style="47" hidden="1" customWidth="1"/>
    <col min="6428" max="6653" width="9.109375" style="47"/>
    <col min="6654" max="6654" width="2.88671875" style="47" customWidth="1"/>
    <col min="6655" max="6655" width="0.88671875" style="47" customWidth="1"/>
    <col min="6656" max="6657" width="6.33203125" style="47" customWidth="1"/>
    <col min="6658" max="6658" width="5" style="47" customWidth="1"/>
    <col min="6659" max="6659" width="5.6640625" style="47" customWidth="1"/>
    <col min="6660" max="6660" width="3.5546875" style="47" customWidth="1"/>
    <col min="6661" max="6661" width="5" style="47" customWidth="1"/>
    <col min="6662" max="6662" width="3.109375" style="47" customWidth="1"/>
    <col min="6663" max="6663" width="3.33203125" style="47" customWidth="1"/>
    <col min="6664" max="6666" width="3.109375" style="47" customWidth="1"/>
    <col min="6667" max="6667" width="3.6640625" style="47" customWidth="1"/>
    <col min="6668" max="6680" width="3.33203125" style="47" customWidth="1"/>
    <col min="6681" max="6681" width="3" style="47" customWidth="1"/>
    <col min="6682" max="6682" width="3.5546875" style="47" customWidth="1"/>
    <col min="6683" max="6683" width="9" style="47" hidden="1" customWidth="1"/>
    <col min="6684" max="6909" width="9.109375" style="47"/>
    <col min="6910" max="6910" width="2.88671875" style="47" customWidth="1"/>
    <col min="6911" max="6911" width="0.88671875" style="47" customWidth="1"/>
    <col min="6912" max="6913" width="6.33203125" style="47" customWidth="1"/>
    <col min="6914" max="6914" width="5" style="47" customWidth="1"/>
    <col min="6915" max="6915" width="5.6640625" style="47" customWidth="1"/>
    <col min="6916" max="6916" width="3.5546875" style="47" customWidth="1"/>
    <col min="6917" max="6917" width="5" style="47" customWidth="1"/>
    <col min="6918" max="6918" width="3.109375" style="47" customWidth="1"/>
    <col min="6919" max="6919" width="3.33203125" style="47" customWidth="1"/>
    <col min="6920" max="6922" width="3.109375" style="47" customWidth="1"/>
    <col min="6923" max="6923" width="3.6640625" style="47" customWidth="1"/>
    <col min="6924" max="6936" width="3.33203125" style="47" customWidth="1"/>
    <col min="6937" max="6937" width="3" style="47" customWidth="1"/>
    <col min="6938" max="6938" width="3.5546875" style="47" customWidth="1"/>
    <col min="6939" max="6939" width="9" style="47" hidden="1" customWidth="1"/>
    <col min="6940" max="7165" width="9.109375" style="47"/>
    <col min="7166" max="7166" width="2.88671875" style="47" customWidth="1"/>
    <col min="7167" max="7167" width="0.88671875" style="47" customWidth="1"/>
    <col min="7168" max="7169" width="6.33203125" style="47" customWidth="1"/>
    <col min="7170" max="7170" width="5" style="47" customWidth="1"/>
    <col min="7171" max="7171" width="5.6640625" style="47" customWidth="1"/>
    <col min="7172" max="7172" width="3.5546875" style="47" customWidth="1"/>
    <col min="7173" max="7173" width="5" style="47" customWidth="1"/>
    <col min="7174" max="7174" width="3.109375" style="47" customWidth="1"/>
    <col min="7175" max="7175" width="3.33203125" style="47" customWidth="1"/>
    <col min="7176" max="7178" width="3.109375" style="47" customWidth="1"/>
    <col min="7179" max="7179" width="3.6640625" style="47" customWidth="1"/>
    <col min="7180" max="7192" width="3.33203125" style="47" customWidth="1"/>
    <col min="7193" max="7193" width="3" style="47" customWidth="1"/>
    <col min="7194" max="7194" width="3.5546875" style="47" customWidth="1"/>
    <col min="7195" max="7195" width="9" style="47" hidden="1" customWidth="1"/>
    <col min="7196" max="7421" width="9.109375" style="47"/>
    <col min="7422" max="7422" width="2.88671875" style="47" customWidth="1"/>
    <col min="7423" max="7423" width="0.88671875" style="47" customWidth="1"/>
    <col min="7424" max="7425" width="6.33203125" style="47" customWidth="1"/>
    <col min="7426" max="7426" width="5" style="47" customWidth="1"/>
    <col min="7427" max="7427" width="5.6640625" style="47" customWidth="1"/>
    <col min="7428" max="7428" width="3.5546875" style="47" customWidth="1"/>
    <col min="7429" max="7429" width="5" style="47" customWidth="1"/>
    <col min="7430" max="7430" width="3.109375" style="47" customWidth="1"/>
    <col min="7431" max="7431" width="3.33203125" style="47" customWidth="1"/>
    <col min="7432" max="7434" width="3.109375" style="47" customWidth="1"/>
    <col min="7435" max="7435" width="3.6640625" style="47" customWidth="1"/>
    <col min="7436" max="7448" width="3.33203125" style="47" customWidth="1"/>
    <col min="7449" max="7449" width="3" style="47" customWidth="1"/>
    <col min="7450" max="7450" width="3.5546875" style="47" customWidth="1"/>
    <col min="7451" max="7451" width="9" style="47" hidden="1" customWidth="1"/>
    <col min="7452" max="7677" width="9.109375" style="47"/>
    <col min="7678" max="7678" width="2.88671875" style="47" customWidth="1"/>
    <col min="7679" max="7679" width="0.88671875" style="47" customWidth="1"/>
    <col min="7680" max="7681" width="6.33203125" style="47" customWidth="1"/>
    <col min="7682" max="7682" width="5" style="47" customWidth="1"/>
    <col min="7683" max="7683" width="5.6640625" style="47" customWidth="1"/>
    <col min="7684" max="7684" width="3.5546875" style="47" customWidth="1"/>
    <col min="7685" max="7685" width="5" style="47" customWidth="1"/>
    <col min="7686" max="7686" width="3.109375" style="47" customWidth="1"/>
    <col min="7687" max="7687" width="3.33203125" style="47" customWidth="1"/>
    <col min="7688" max="7690" width="3.109375" style="47" customWidth="1"/>
    <col min="7691" max="7691" width="3.6640625" style="47" customWidth="1"/>
    <col min="7692" max="7704" width="3.33203125" style="47" customWidth="1"/>
    <col min="7705" max="7705" width="3" style="47" customWidth="1"/>
    <col min="7706" max="7706" width="3.5546875" style="47" customWidth="1"/>
    <col min="7707" max="7707" width="9" style="47" hidden="1" customWidth="1"/>
    <col min="7708" max="7933" width="9.109375" style="47"/>
    <col min="7934" max="7934" width="2.88671875" style="47" customWidth="1"/>
    <col min="7935" max="7935" width="0.88671875" style="47" customWidth="1"/>
    <col min="7936" max="7937" width="6.33203125" style="47" customWidth="1"/>
    <col min="7938" max="7938" width="5" style="47" customWidth="1"/>
    <col min="7939" max="7939" width="5.6640625" style="47" customWidth="1"/>
    <col min="7940" max="7940" width="3.5546875" style="47" customWidth="1"/>
    <col min="7941" max="7941" width="5" style="47" customWidth="1"/>
    <col min="7942" max="7942" width="3.109375" style="47" customWidth="1"/>
    <col min="7943" max="7943" width="3.33203125" style="47" customWidth="1"/>
    <col min="7944" max="7946" width="3.109375" style="47" customWidth="1"/>
    <col min="7947" max="7947" width="3.6640625" style="47" customWidth="1"/>
    <col min="7948" max="7960" width="3.33203125" style="47" customWidth="1"/>
    <col min="7961" max="7961" width="3" style="47" customWidth="1"/>
    <col min="7962" max="7962" width="3.5546875" style="47" customWidth="1"/>
    <col min="7963" max="7963" width="9" style="47" hidden="1" customWidth="1"/>
    <col min="7964" max="8189" width="9.109375" style="47"/>
    <col min="8190" max="8190" width="2.88671875" style="47" customWidth="1"/>
    <col min="8191" max="8191" width="0.88671875" style="47" customWidth="1"/>
    <col min="8192" max="8193" width="6.33203125" style="47" customWidth="1"/>
    <col min="8194" max="8194" width="5" style="47" customWidth="1"/>
    <col min="8195" max="8195" width="5.6640625" style="47" customWidth="1"/>
    <col min="8196" max="8196" width="3.5546875" style="47" customWidth="1"/>
    <col min="8197" max="8197" width="5" style="47" customWidth="1"/>
    <col min="8198" max="8198" width="3.109375" style="47" customWidth="1"/>
    <col min="8199" max="8199" width="3.33203125" style="47" customWidth="1"/>
    <col min="8200" max="8202" width="3.109375" style="47" customWidth="1"/>
    <col min="8203" max="8203" width="3.6640625" style="47" customWidth="1"/>
    <col min="8204" max="8216" width="3.33203125" style="47" customWidth="1"/>
    <col min="8217" max="8217" width="3" style="47" customWidth="1"/>
    <col min="8218" max="8218" width="3.5546875" style="47" customWidth="1"/>
    <col min="8219" max="8219" width="9" style="47" hidden="1" customWidth="1"/>
    <col min="8220" max="8445" width="9.109375" style="47"/>
    <col min="8446" max="8446" width="2.88671875" style="47" customWidth="1"/>
    <col min="8447" max="8447" width="0.88671875" style="47" customWidth="1"/>
    <col min="8448" max="8449" width="6.33203125" style="47" customWidth="1"/>
    <col min="8450" max="8450" width="5" style="47" customWidth="1"/>
    <col min="8451" max="8451" width="5.6640625" style="47" customWidth="1"/>
    <col min="8452" max="8452" width="3.5546875" style="47" customWidth="1"/>
    <col min="8453" max="8453" width="5" style="47" customWidth="1"/>
    <col min="8454" max="8454" width="3.109375" style="47" customWidth="1"/>
    <col min="8455" max="8455" width="3.33203125" style="47" customWidth="1"/>
    <col min="8456" max="8458" width="3.109375" style="47" customWidth="1"/>
    <col min="8459" max="8459" width="3.6640625" style="47" customWidth="1"/>
    <col min="8460" max="8472" width="3.33203125" style="47" customWidth="1"/>
    <col min="8473" max="8473" width="3" style="47" customWidth="1"/>
    <col min="8474" max="8474" width="3.5546875" style="47" customWidth="1"/>
    <col min="8475" max="8475" width="9" style="47" hidden="1" customWidth="1"/>
    <col min="8476" max="8701" width="9.109375" style="47"/>
    <col min="8702" max="8702" width="2.88671875" style="47" customWidth="1"/>
    <col min="8703" max="8703" width="0.88671875" style="47" customWidth="1"/>
    <col min="8704" max="8705" width="6.33203125" style="47" customWidth="1"/>
    <col min="8706" max="8706" width="5" style="47" customWidth="1"/>
    <col min="8707" max="8707" width="5.6640625" style="47" customWidth="1"/>
    <col min="8708" max="8708" width="3.5546875" style="47" customWidth="1"/>
    <col min="8709" max="8709" width="5" style="47" customWidth="1"/>
    <col min="8710" max="8710" width="3.109375" style="47" customWidth="1"/>
    <col min="8711" max="8711" width="3.33203125" style="47" customWidth="1"/>
    <col min="8712" max="8714" width="3.109375" style="47" customWidth="1"/>
    <col min="8715" max="8715" width="3.6640625" style="47" customWidth="1"/>
    <col min="8716" max="8728" width="3.33203125" style="47" customWidth="1"/>
    <col min="8729" max="8729" width="3" style="47" customWidth="1"/>
    <col min="8730" max="8730" width="3.5546875" style="47" customWidth="1"/>
    <col min="8731" max="8731" width="9" style="47" hidden="1" customWidth="1"/>
    <col min="8732" max="8957" width="9.109375" style="47"/>
    <col min="8958" max="8958" width="2.88671875" style="47" customWidth="1"/>
    <col min="8959" max="8959" width="0.88671875" style="47" customWidth="1"/>
    <col min="8960" max="8961" width="6.33203125" style="47" customWidth="1"/>
    <col min="8962" max="8962" width="5" style="47" customWidth="1"/>
    <col min="8963" max="8963" width="5.6640625" style="47" customWidth="1"/>
    <col min="8964" max="8964" width="3.5546875" style="47" customWidth="1"/>
    <col min="8965" max="8965" width="5" style="47" customWidth="1"/>
    <col min="8966" max="8966" width="3.109375" style="47" customWidth="1"/>
    <col min="8967" max="8967" width="3.33203125" style="47" customWidth="1"/>
    <col min="8968" max="8970" width="3.109375" style="47" customWidth="1"/>
    <col min="8971" max="8971" width="3.6640625" style="47" customWidth="1"/>
    <col min="8972" max="8984" width="3.33203125" style="47" customWidth="1"/>
    <col min="8985" max="8985" width="3" style="47" customWidth="1"/>
    <col min="8986" max="8986" width="3.5546875" style="47" customWidth="1"/>
    <col min="8987" max="8987" width="9" style="47" hidden="1" customWidth="1"/>
    <col min="8988" max="9213" width="9.109375" style="47"/>
    <col min="9214" max="9214" width="2.88671875" style="47" customWidth="1"/>
    <col min="9215" max="9215" width="0.88671875" style="47" customWidth="1"/>
    <col min="9216" max="9217" width="6.33203125" style="47" customWidth="1"/>
    <col min="9218" max="9218" width="5" style="47" customWidth="1"/>
    <col min="9219" max="9219" width="5.6640625" style="47" customWidth="1"/>
    <col min="9220" max="9220" width="3.5546875" style="47" customWidth="1"/>
    <col min="9221" max="9221" width="5" style="47" customWidth="1"/>
    <col min="9222" max="9222" width="3.109375" style="47" customWidth="1"/>
    <col min="9223" max="9223" width="3.33203125" style="47" customWidth="1"/>
    <col min="9224" max="9226" width="3.109375" style="47" customWidth="1"/>
    <col min="9227" max="9227" width="3.6640625" style="47" customWidth="1"/>
    <col min="9228" max="9240" width="3.33203125" style="47" customWidth="1"/>
    <col min="9241" max="9241" width="3" style="47" customWidth="1"/>
    <col min="9242" max="9242" width="3.5546875" style="47" customWidth="1"/>
    <col min="9243" max="9243" width="9" style="47" hidden="1" customWidth="1"/>
    <col min="9244" max="9469" width="9.109375" style="47"/>
    <col min="9470" max="9470" width="2.88671875" style="47" customWidth="1"/>
    <col min="9471" max="9471" width="0.88671875" style="47" customWidth="1"/>
    <col min="9472" max="9473" width="6.33203125" style="47" customWidth="1"/>
    <col min="9474" max="9474" width="5" style="47" customWidth="1"/>
    <col min="9475" max="9475" width="5.6640625" style="47" customWidth="1"/>
    <col min="9476" max="9476" width="3.5546875" style="47" customWidth="1"/>
    <col min="9477" max="9477" width="5" style="47" customWidth="1"/>
    <col min="9478" max="9478" width="3.109375" style="47" customWidth="1"/>
    <col min="9479" max="9479" width="3.33203125" style="47" customWidth="1"/>
    <col min="9480" max="9482" width="3.109375" style="47" customWidth="1"/>
    <col min="9483" max="9483" width="3.6640625" style="47" customWidth="1"/>
    <col min="9484" max="9496" width="3.33203125" style="47" customWidth="1"/>
    <col min="9497" max="9497" width="3" style="47" customWidth="1"/>
    <col min="9498" max="9498" width="3.5546875" style="47" customWidth="1"/>
    <col min="9499" max="9499" width="9" style="47" hidden="1" customWidth="1"/>
    <col min="9500" max="9725" width="9.109375" style="47"/>
    <col min="9726" max="9726" width="2.88671875" style="47" customWidth="1"/>
    <col min="9727" max="9727" width="0.88671875" style="47" customWidth="1"/>
    <col min="9728" max="9729" width="6.33203125" style="47" customWidth="1"/>
    <col min="9730" max="9730" width="5" style="47" customWidth="1"/>
    <col min="9731" max="9731" width="5.6640625" style="47" customWidth="1"/>
    <col min="9732" max="9732" width="3.5546875" style="47" customWidth="1"/>
    <col min="9733" max="9733" width="5" style="47" customWidth="1"/>
    <col min="9734" max="9734" width="3.109375" style="47" customWidth="1"/>
    <col min="9735" max="9735" width="3.33203125" style="47" customWidth="1"/>
    <col min="9736" max="9738" width="3.109375" style="47" customWidth="1"/>
    <col min="9739" max="9739" width="3.6640625" style="47" customWidth="1"/>
    <col min="9740" max="9752" width="3.33203125" style="47" customWidth="1"/>
    <col min="9753" max="9753" width="3" style="47" customWidth="1"/>
    <col min="9754" max="9754" width="3.5546875" style="47" customWidth="1"/>
    <col min="9755" max="9755" width="9" style="47" hidden="1" customWidth="1"/>
    <col min="9756" max="9981" width="9.109375" style="47"/>
    <col min="9982" max="9982" width="2.88671875" style="47" customWidth="1"/>
    <col min="9983" max="9983" width="0.88671875" style="47" customWidth="1"/>
    <col min="9984" max="9985" width="6.33203125" style="47" customWidth="1"/>
    <col min="9986" max="9986" width="5" style="47" customWidth="1"/>
    <col min="9987" max="9987" width="5.6640625" style="47" customWidth="1"/>
    <col min="9988" max="9988" width="3.5546875" style="47" customWidth="1"/>
    <col min="9989" max="9989" width="5" style="47" customWidth="1"/>
    <col min="9990" max="9990" width="3.109375" style="47" customWidth="1"/>
    <col min="9991" max="9991" width="3.33203125" style="47" customWidth="1"/>
    <col min="9992" max="9994" width="3.109375" style="47" customWidth="1"/>
    <col min="9995" max="9995" width="3.6640625" style="47" customWidth="1"/>
    <col min="9996" max="10008" width="3.33203125" style="47" customWidth="1"/>
    <col min="10009" max="10009" width="3" style="47" customWidth="1"/>
    <col min="10010" max="10010" width="3.5546875" style="47" customWidth="1"/>
    <col min="10011" max="10011" width="9" style="47" hidden="1" customWidth="1"/>
    <col min="10012" max="10237" width="9.109375" style="47"/>
    <col min="10238" max="10238" width="2.88671875" style="47" customWidth="1"/>
    <col min="10239" max="10239" width="0.88671875" style="47" customWidth="1"/>
    <col min="10240" max="10241" width="6.33203125" style="47" customWidth="1"/>
    <col min="10242" max="10242" width="5" style="47" customWidth="1"/>
    <col min="10243" max="10243" width="5.6640625" style="47" customWidth="1"/>
    <col min="10244" max="10244" width="3.5546875" style="47" customWidth="1"/>
    <col min="10245" max="10245" width="5" style="47" customWidth="1"/>
    <col min="10246" max="10246" width="3.109375" style="47" customWidth="1"/>
    <col min="10247" max="10247" width="3.33203125" style="47" customWidth="1"/>
    <col min="10248" max="10250" width="3.109375" style="47" customWidth="1"/>
    <col min="10251" max="10251" width="3.6640625" style="47" customWidth="1"/>
    <col min="10252" max="10264" width="3.33203125" style="47" customWidth="1"/>
    <col min="10265" max="10265" width="3" style="47" customWidth="1"/>
    <col min="10266" max="10266" width="3.5546875" style="47" customWidth="1"/>
    <col min="10267" max="10267" width="9" style="47" hidden="1" customWidth="1"/>
    <col min="10268" max="10493" width="9.109375" style="47"/>
    <col min="10494" max="10494" width="2.88671875" style="47" customWidth="1"/>
    <col min="10495" max="10495" width="0.88671875" style="47" customWidth="1"/>
    <col min="10496" max="10497" width="6.33203125" style="47" customWidth="1"/>
    <col min="10498" max="10498" width="5" style="47" customWidth="1"/>
    <col min="10499" max="10499" width="5.6640625" style="47" customWidth="1"/>
    <col min="10500" max="10500" width="3.5546875" style="47" customWidth="1"/>
    <col min="10501" max="10501" width="5" style="47" customWidth="1"/>
    <col min="10502" max="10502" width="3.109375" style="47" customWidth="1"/>
    <col min="10503" max="10503" width="3.33203125" style="47" customWidth="1"/>
    <col min="10504" max="10506" width="3.109375" style="47" customWidth="1"/>
    <col min="10507" max="10507" width="3.6640625" style="47" customWidth="1"/>
    <col min="10508" max="10520" width="3.33203125" style="47" customWidth="1"/>
    <col min="10521" max="10521" width="3" style="47" customWidth="1"/>
    <col min="10522" max="10522" width="3.5546875" style="47" customWidth="1"/>
    <col min="10523" max="10523" width="9" style="47" hidden="1" customWidth="1"/>
    <col min="10524" max="10749" width="9.109375" style="47"/>
    <col min="10750" max="10750" width="2.88671875" style="47" customWidth="1"/>
    <col min="10751" max="10751" width="0.88671875" style="47" customWidth="1"/>
    <col min="10752" max="10753" width="6.33203125" style="47" customWidth="1"/>
    <col min="10754" max="10754" width="5" style="47" customWidth="1"/>
    <col min="10755" max="10755" width="5.6640625" style="47" customWidth="1"/>
    <col min="10756" max="10756" width="3.5546875" style="47" customWidth="1"/>
    <col min="10757" max="10757" width="5" style="47" customWidth="1"/>
    <col min="10758" max="10758" width="3.109375" style="47" customWidth="1"/>
    <col min="10759" max="10759" width="3.33203125" style="47" customWidth="1"/>
    <col min="10760" max="10762" width="3.109375" style="47" customWidth="1"/>
    <col min="10763" max="10763" width="3.6640625" style="47" customWidth="1"/>
    <col min="10764" max="10776" width="3.33203125" style="47" customWidth="1"/>
    <col min="10777" max="10777" width="3" style="47" customWidth="1"/>
    <col min="10778" max="10778" width="3.5546875" style="47" customWidth="1"/>
    <col min="10779" max="10779" width="9" style="47" hidden="1" customWidth="1"/>
    <col min="10780" max="11005" width="9.109375" style="47"/>
    <col min="11006" max="11006" width="2.88671875" style="47" customWidth="1"/>
    <col min="11007" max="11007" width="0.88671875" style="47" customWidth="1"/>
    <col min="11008" max="11009" width="6.33203125" style="47" customWidth="1"/>
    <col min="11010" max="11010" width="5" style="47" customWidth="1"/>
    <col min="11011" max="11011" width="5.6640625" style="47" customWidth="1"/>
    <col min="11012" max="11012" width="3.5546875" style="47" customWidth="1"/>
    <col min="11013" max="11013" width="5" style="47" customWidth="1"/>
    <col min="11014" max="11014" width="3.109375" style="47" customWidth="1"/>
    <col min="11015" max="11015" width="3.33203125" style="47" customWidth="1"/>
    <col min="11016" max="11018" width="3.109375" style="47" customWidth="1"/>
    <col min="11019" max="11019" width="3.6640625" style="47" customWidth="1"/>
    <col min="11020" max="11032" width="3.33203125" style="47" customWidth="1"/>
    <col min="11033" max="11033" width="3" style="47" customWidth="1"/>
    <col min="11034" max="11034" width="3.5546875" style="47" customWidth="1"/>
    <col min="11035" max="11035" width="9" style="47" hidden="1" customWidth="1"/>
    <col min="11036" max="11261" width="9.109375" style="47"/>
    <col min="11262" max="11262" width="2.88671875" style="47" customWidth="1"/>
    <col min="11263" max="11263" width="0.88671875" style="47" customWidth="1"/>
    <col min="11264" max="11265" width="6.33203125" style="47" customWidth="1"/>
    <col min="11266" max="11266" width="5" style="47" customWidth="1"/>
    <col min="11267" max="11267" width="5.6640625" style="47" customWidth="1"/>
    <col min="11268" max="11268" width="3.5546875" style="47" customWidth="1"/>
    <col min="11269" max="11269" width="5" style="47" customWidth="1"/>
    <col min="11270" max="11270" width="3.109375" style="47" customWidth="1"/>
    <col min="11271" max="11271" width="3.33203125" style="47" customWidth="1"/>
    <col min="11272" max="11274" width="3.109375" style="47" customWidth="1"/>
    <col min="11275" max="11275" width="3.6640625" style="47" customWidth="1"/>
    <col min="11276" max="11288" width="3.33203125" style="47" customWidth="1"/>
    <col min="11289" max="11289" width="3" style="47" customWidth="1"/>
    <col min="11290" max="11290" width="3.5546875" style="47" customWidth="1"/>
    <col min="11291" max="11291" width="9" style="47" hidden="1" customWidth="1"/>
    <col min="11292" max="11517" width="9.109375" style="47"/>
    <col min="11518" max="11518" width="2.88671875" style="47" customWidth="1"/>
    <col min="11519" max="11519" width="0.88671875" style="47" customWidth="1"/>
    <col min="11520" max="11521" width="6.33203125" style="47" customWidth="1"/>
    <col min="11522" max="11522" width="5" style="47" customWidth="1"/>
    <col min="11523" max="11523" width="5.6640625" style="47" customWidth="1"/>
    <col min="11524" max="11524" width="3.5546875" style="47" customWidth="1"/>
    <col min="11525" max="11525" width="5" style="47" customWidth="1"/>
    <col min="11526" max="11526" width="3.109375" style="47" customWidth="1"/>
    <col min="11527" max="11527" width="3.33203125" style="47" customWidth="1"/>
    <col min="11528" max="11530" width="3.109375" style="47" customWidth="1"/>
    <col min="11531" max="11531" width="3.6640625" style="47" customWidth="1"/>
    <col min="11532" max="11544" width="3.33203125" style="47" customWidth="1"/>
    <col min="11545" max="11545" width="3" style="47" customWidth="1"/>
    <col min="11546" max="11546" width="3.5546875" style="47" customWidth="1"/>
    <col min="11547" max="11547" width="9" style="47" hidden="1" customWidth="1"/>
    <col min="11548" max="11773" width="9.109375" style="47"/>
    <col min="11774" max="11774" width="2.88671875" style="47" customWidth="1"/>
    <col min="11775" max="11775" width="0.88671875" style="47" customWidth="1"/>
    <col min="11776" max="11777" width="6.33203125" style="47" customWidth="1"/>
    <col min="11778" max="11778" width="5" style="47" customWidth="1"/>
    <col min="11779" max="11779" width="5.6640625" style="47" customWidth="1"/>
    <col min="11780" max="11780" width="3.5546875" style="47" customWidth="1"/>
    <col min="11781" max="11781" width="5" style="47" customWidth="1"/>
    <col min="11782" max="11782" width="3.109375" style="47" customWidth="1"/>
    <col min="11783" max="11783" width="3.33203125" style="47" customWidth="1"/>
    <col min="11784" max="11786" width="3.109375" style="47" customWidth="1"/>
    <col min="11787" max="11787" width="3.6640625" style="47" customWidth="1"/>
    <col min="11788" max="11800" width="3.33203125" style="47" customWidth="1"/>
    <col min="11801" max="11801" width="3" style="47" customWidth="1"/>
    <col min="11802" max="11802" width="3.5546875" style="47" customWidth="1"/>
    <col min="11803" max="11803" width="9" style="47" hidden="1" customWidth="1"/>
    <col min="11804" max="12029" width="9.109375" style="47"/>
    <col min="12030" max="12030" width="2.88671875" style="47" customWidth="1"/>
    <col min="12031" max="12031" width="0.88671875" style="47" customWidth="1"/>
    <col min="12032" max="12033" width="6.33203125" style="47" customWidth="1"/>
    <col min="12034" max="12034" width="5" style="47" customWidth="1"/>
    <col min="12035" max="12035" width="5.6640625" style="47" customWidth="1"/>
    <col min="12036" max="12036" width="3.5546875" style="47" customWidth="1"/>
    <col min="12037" max="12037" width="5" style="47" customWidth="1"/>
    <col min="12038" max="12038" width="3.109375" style="47" customWidth="1"/>
    <col min="12039" max="12039" width="3.33203125" style="47" customWidth="1"/>
    <col min="12040" max="12042" width="3.109375" style="47" customWidth="1"/>
    <col min="12043" max="12043" width="3.6640625" style="47" customWidth="1"/>
    <col min="12044" max="12056" width="3.33203125" style="47" customWidth="1"/>
    <col min="12057" max="12057" width="3" style="47" customWidth="1"/>
    <col min="12058" max="12058" width="3.5546875" style="47" customWidth="1"/>
    <col min="12059" max="12059" width="9" style="47" hidden="1" customWidth="1"/>
    <col min="12060" max="12285" width="9.109375" style="47"/>
    <col min="12286" max="12286" width="2.88671875" style="47" customWidth="1"/>
    <col min="12287" max="12287" width="0.88671875" style="47" customWidth="1"/>
    <col min="12288" max="12289" width="6.33203125" style="47" customWidth="1"/>
    <col min="12290" max="12290" width="5" style="47" customWidth="1"/>
    <col min="12291" max="12291" width="5.6640625" style="47" customWidth="1"/>
    <col min="12292" max="12292" width="3.5546875" style="47" customWidth="1"/>
    <col min="12293" max="12293" width="5" style="47" customWidth="1"/>
    <col min="12294" max="12294" width="3.109375" style="47" customWidth="1"/>
    <col min="12295" max="12295" width="3.33203125" style="47" customWidth="1"/>
    <col min="12296" max="12298" width="3.109375" style="47" customWidth="1"/>
    <col min="12299" max="12299" width="3.6640625" style="47" customWidth="1"/>
    <col min="12300" max="12312" width="3.33203125" style="47" customWidth="1"/>
    <col min="12313" max="12313" width="3" style="47" customWidth="1"/>
    <col min="12314" max="12314" width="3.5546875" style="47" customWidth="1"/>
    <col min="12315" max="12315" width="9" style="47" hidden="1" customWidth="1"/>
    <col min="12316" max="12541" width="9.109375" style="47"/>
    <col min="12542" max="12542" width="2.88671875" style="47" customWidth="1"/>
    <col min="12543" max="12543" width="0.88671875" style="47" customWidth="1"/>
    <col min="12544" max="12545" width="6.33203125" style="47" customWidth="1"/>
    <col min="12546" max="12546" width="5" style="47" customWidth="1"/>
    <col min="12547" max="12547" width="5.6640625" style="47" customWidth="1"/>
    <col min="12548" max="12548" width="3.5546875" style="47" customWidth="1"/>
    <col min="12549" max="12549" width="5" style="47" customWidth="1"/>
    <col min="12550" max="12550" width="3.109375" style="47" customWidth="1"/>
    <col min="12551" max="12551" width="3.33203125" style="47" customWidth="1"/>
    <col min="12552" max="12554" width="3.109375" style="47" customWidth="1"/>
    <col min="12555" max="12555" width="3.6640625" style="47" customWidth="1"/>
    <col min="12556" max="12568" width="3.33203125" style="47" customWidth="1"/>
    <col min="12569" max="12569" width="3" style="47" customWidth="1"/>
    <col min="12570" max="12570" width="3.5546875" style="47" customWidth="1"/>
    <col min="12571" max="12571" width="9" style="47" hidden="1" customWidth="1"/>
    <col min="12572" max="12797" width="9.109375" style="47"/>
    <col min="12798" max="12798" width="2.88671875" style="47" customWidth="1"/>
    <col min="12799" max="12799" width="0.88671875" style="47" customWidth="1"/>
    <col min="12800" max="12801" width="6.33203125" style="47" customWidth="1"/>
    <col min="12802" max="12802" width="5" style="47" customWidth="1"/>
    <col min="12803" max="12803" width="5.6640625" style="47" customWidth="1"/>
    <col min="12804" max="12804" width="3.5546875" style="47" customWidth="1"/>
    <col min="12805" max="12805" width="5" style="47" customWidth="1"/>
    <col min="12806" max="12806" width="3.109375" style="47" customWidth="1"/>
    <col min="12807" max="12807" width="3.33203125" style="47" customWidth="1"/>
    <col min="12808" max="12810" width="3.109375" style="47" customWidth="1"/>
    <col min="12811" max="12811" width="3.6640625" style="47" customWidth="1"/>
    <col min="12812" max="12824" width="3.33203125" style="47" customWidth="1"/>
    <col min="12825" max="12825" width="3" style="47" customWidth="1"/>
    <col min="12826" max="12826" width="3.5546875" style="47" customWidth="1"/>
    <col min="12827" max="12827" width="9" style="47" hidden="1" customWidth="1"/>
    <col min="12828" max="13053" width="9.109375" style="47"/>
    <col min="13054" max="13054" width="2.88671875" style="47" customWidth="1"/>
    <col min="13055" max="13055" width="0.88671875" style="47" customWidth="1"/>
    <col min="13056" max="13057" width="6.33203125" style="47" customWidth="1"/>
    <col min="13058" max="13058" width="5" style="47" customWidth="1"/>
    <col min="13059" max="13059" width="5.6640625" style="47" customWidth="1"/>
    <col min="13060" max="13060" width="3.5546875" style="47" customWidth="1"/>
    <col min="13061" max="13061" width="5" style="47" customWidth="1"/>
    <col min="13062" max="13062" width="3.109375" style="47" customWidth="1"/>
    <col min="13063" max="13063" width="3.33203125" style="47" customWidth="1"/>
    <col min="13064" max="13066" width="3.109375" style="47" customWidth="1"/>
    <col min="13067" max="13067" width="3.6640625" style="47" customWidth="1"/>
    <col min="13068" max="13080" width="3.33203125" style="47" customWidth="1"/>
    <col min="13081" max="13081" width="3" style="47" customWidth="1"/>
    <col min="13082" max="13082" width="3.5546875" style="47" customWidth="1"/>
    <col min="13083" max="13083" width="9" style="47" hidden="1" customWidth="1"/>
    <col min="13084" max="13309" width="9.109375" style="47"/>
    <col min="13310" max="13310" width="2.88671875" style="47" customWidth="1"/>
    <col min="13311" max="13311" width="0.88671875" style="47" customWidth="1"/>
    <col min="13312" max="13313" width="6.33203125" style="47" customWidth="1"/>
    <col min="13314" max="13314" width="5" style="47" customWidth="1"/>
    <col min="13315" max="13315" width="5.6640625" style="47" customWidth="1"/>
    <col min="13316" max="13316" width="3.5546875" style="47" customWidth="1"/>
    <col min="13317" max="13317" width="5" style="47" customWidth="1"/>
    <col min="13318" max="13318" width="3.109375" style="47" customWidth="1"/>
    <col min="13319" max="13319" width="3.33203125" style="47" customWidth="1"/>
    <col min="13320" max="13322" width="3.109375" style="47" customWidth="1"/>
    <col min="13323" max="13323" width="3.6640625" style="47" customWidth="1"/>
    <col min="13324" max="13336" width="3.33203125" style="47" customWidth="1"/>
    <col min="13337" max="13337" width="3" style="47" customWidth="1"/>
    <col min="13338" max="13338" width="3.5546875" style="47" customWidth="1"/>
    <col min="13339" max="13339" width="9" style="47" hidden="1" customWidth="1"/>
    <col min="13340" max="13565" width="9.109375" style="47"/>
    <col min="13566" max="13566" width="2.88671875" style="47" customWidth="1"/>
    <col min="13567" max="13567" width="0.88671875" style="47" customWidth="1"/>
    <col min="13568" max="13569" width="6.33203125" style="47" customWidth="1"/>
    <col min="13570" max="13570" width="5" style="47" customWidth="1"/>
    <col min="13571" max="13571" width="5.6640625" style="47" customWidth="1"/>
    <col min="13572" max="13572" width="3.5546875" style="47" customWidth="1"/>
    <col min="13573" max="13573" width="5" style="47" customWidth="1"/>
    <col min="13574" max="13574" width="3.109375" style="47" customWidth="1"/>
    <col min="13575" max="13575" width="3.33203125" style="47" customWidth="1"/>
    <col min="13576" max="13578" width="3.109375" style="47" customWidth="1"/>
    <col min="13579" max="13579" width="3.6640625" style="47" customWidth="1"/>
    <col min="13580" max="13592" width="3.33203125" style="47" customWidth="1"/>
    <col min="13593" max="13593" width="3" style="47" customWidth="1"/>
    <col min="13594" max="13594" width="3.5546875" style="47" customWidth="1"/>
    <col min="13595" max="13595" width="9" style="47" hidden="1" customWidth="1"/>
    <col min="13596" max="13821" width="9.109375" style="47"/>
    <col min="13822" max="13822" width="2.88671875" style="47" customWidth="1"/>
    <col min="13823" max="13823" width="0.88671875" style="47" customWidth="1"/>
    <col min="13824" max="13825" width="6.33203125" style="47" customWidth="1"/>
    <col min="13826" max="13826" width="5" style="47" customWidth="1"/>
    <col min="13827" max="13827" width="5.6640625" style="47" customWidth="1"/>
    <col min="13828" max="13828" width="3.5546875" style="47" customWidth="1"/>
    <col min="13829" max="13829" width="5" style="47" customWidth="1"/>
    <col min="13830" max="13830" width="3.109375" style="47" customWidth="1"/>
    <col min="13831" max="13831" width="3.33203125" style="47" customWidth="1"/>
    <col min="13832" max="13834" width="3.109375" style="47" customWidth="1"/>
    <col min="13835" max="13835" width="3.6640625" style="47" customWidth="1"/>
    <col min="13836" max="13848" width="3.33203125" style="47" customWidth="1"/>
    <col min="13849" max="13849" width="3" style="47" customWidth="1"/>
    <col min="13850" max="13850" width="3.5546875" style="47" customWidth="1"/>
    <col min="13851" max="13851" width="9" style="47" hidden="1" customWidth="1"/>
    <col min="13852" max="14077" width="9.109375" style="47"/>
    <col min="14078" max="14078" width="2.88671875" style="47" customWidth="1"/>
    <col min="14079" max="14079" width="0.88671875" style="47" customWidth="1"/>
    <col min="14080" max="14081" width="6.33203125" style="47" customWidth="1"/>
    <col min="14082" max="14082" width="5" style="47" customWidth="1"/>
    <col min="14083" max="14083" width="5.6640625" style="47" customWidth="1"/>
    <col min="14084" max="14084" width="3.5546875" style="47" customWidth="1"/>
    <col min="14085" max="14085" width="5" style="47" customWidth="1"/>
    <col min="14086" max="14086" width="3.109375" style="47" customWidth="1"/>
    <col min="14087" max="14087" width="3.33203125" style="47" customWidth="1"/>
    <col min="14088" max="14090" width="3.109375" style="47" customWidth="1"/>
    <col min="14091" max="14091" width="3.6640625" style="47" customWidth="1"/>
    <col min="14092" max="14104" width="3.33203125" style="47" customWidth="1"/>
    <col min="14105" max="14105" width="3" style="47" customWidth="1"/>
    <col min="14106" max="14106" width="3.5546875" style="47" customWidth="1"/>
    <col min="14107" max="14107" width="9" style="47" hidden="1" customWidth="1"/>
    <col min="14108" max="14333" width="9.109375" style="47"/>
    <col min="14334" max="14334" width="2.88671875" style="47" customWidth="1"/>
    <col min="14335" max="14335" width="0.88671875" style="47" customWidth="1"/>
    <col min="14336" max="14337" width="6.33203125" style="47" customWidth="1"/>
    <col min="14338" max="14338" width="5" style="47" customWidth="1"/>
    <col min="14339" max="14339" width="5.6640625" style="47" customWidth="1"/>
    <col min="14340" max="14340" width="3.5546875" style="47" customWidth="1"/>
    <col min="14341" max="14341" width="5" style="47" customWidth="1"/>
    <col min="14342" max="14342" width="3.109375" style="47" customWidth="1"/>
    <col min="14343" max="14343" width="3.33203125" style="47" customWidth="1"/>
    <col min="14344" max="14346" width="3.109375" style="47" customWidth="1"/>
    <col min="14347" max="14347" width="3.6640625" style="47" customWidth="1"/>
    <col min="14348" max="14360" width="3.33203125" style="47" customWidth="1"/>
    <col min="14361" max="14361" width="3" style="47" customWidth="1"/>
    <col min="14362" max="14362" width="3.5546875" style="47" customWidth="1"/>
    <col min="14363" max="14363" width="9" style="47" hidden="1" customWidth="1"/>
    <col min="14364" max="14589" width="9.109375" style="47"/>
    <col min="14590" max="14590" width="2.88671875" style="47" customWidth="1"/>
    <col min="14591" max="14591" width="0.88671875" style="47" customWidth="1"/>
    <col min="14592" max="14593" width="6.33203125" style="47" customWidth="1"/>
    <col min="14594" max="14594" width="5" style="47" customWidth="1"/>
    <col min="14595" max="14595" width="5.6640625" style="47" customWidth="1"/>
    <col min="14596" max="14596" width="3.5546875" style="47" customWidth="1"/>
    <col min="14597" max="14597" width="5" style="47" customWidth="1"/>
    <col min="14598" max="14598" width="3.109375" style="47" customWidth="1"/>
    <col min="14599" max="14599" width="3.33203125" style="47" customWidth="1"/>
    <col min="14600" max="14602" width="3.109375" style="47" customWidth="1"/>
    <col min="14603" max="14603" width="3.6640625" style="47" customWidth="1"/>
    <col min="14604" max="14616" width="3.33203125" style="47" customWidth="1"/>
    <col min="14617" max="14617" width="3" style="47" customWidth="1"/>
    <col min="14618" max="14618" width="3.5546875" style="47" customWidth="1"/>
    <col min="14619" max="14619" width="9" style="47" hidden="1" customWidth="1"/>
    <col min="14620" max="14845" width="9.109375" style="47"/>
    <col min="14846" max="14846" width="2.88671875" style="47" customWidth="1"/>
    <col min="14847" max="14847" width="0.88671875" style="47" customWidth="1"/>
    <col min="14848" max="14849" width="6.33203125" style="47" customWidth="1"/>
    <col min="14850" max="14850" width="5" style="47" customWidth="1"/>
    <col min="14851" max="14851" width="5.6640625" style="47" customWidth="1"/>
    <col min="14852" max="14852" width="3.5546875" style="47" customWidth="1"/>
    <col min="14853" max="14853" width="5" style="47" customWidth="1"/>
    <col min="14854" max="14854" width="3.109375" style="47" customWidth="1"/>
    <col min="14855" max="14855" width="3.33203125" style="47" customWidth="1"/>
    <col min="14856" max="14858" width="3.109375" style="47" customWidth="1"/>
    <col min="14859" max="14859" width="3.6640625" style="47" customWidth="1"/>
    <col min="14860" max="14872" width="3.33203125" style="47" customWidth="1"/>
    <col min="14873" max="14873" width="3" style="47" customWidth="1"/>
    <col min="14874" max="14874" width="3.5546875" style="47" customWidth="1"/>
    <col min="14875" max="14875" width="9" style="47" hidden="1" customWidth="1"/>
    <col min="14876" max="15101" width="9.109375" style="47"/>
    <col min="15102" max="15102" width="2.88671875" style="47" customWidth="1"/>
    <col min="15103" max="15103" width="0.88671875" style="47" customWidth="1"/>
    <col min="15104" max="15105" width="6.33203125" style="47" customWidth="1"/>
    <col min="15106" max="15106" width="5" style="47" customWidth="1"/>
    <col min="15107" max="15107" width="5.6640625" style="47" customWidth="1"/>
    <col min="15108" max="15108" width="3.5546875" style="47" customWidth="1"/>
    <col min="15109" max="15109" width="5" style="47" customWidth="1"/>
    <col min="15110" max="15110" width="3.109375" style="47" customWidth="1"/>
    <col min="15111" max="15111" width="3.33203125" style="47" customWidth="1"/>
    <col min="15112" max="15114" width="3.109375" style="47" customWidth="1"/>
    <col min="15115" max="15115" width="3.6640625" style="47" customWidth="1"/>
    <col min="15116" max="15128" width="3.33203125" style="47" customWidth="1"/>
    <col min="15129" max="15129" width="3" style="47" customWidth="1"/>
    <col min="15130" max="15130" width="3.5546875" style="47" customWidth="1"/>
    <col min="15131" max="15131" width="9" style="47" hidden="1" customWidth="1"/>
    <col min="15132" max="15357" width="9.109375" style="47"/>
    <col min="15358" max="15358" width="2.88671875" style="47" customWidth="1"/>
    <col min="15359" max="15359" width="0.88671875" style="47" customWidth="1"/>
    <col min="15360" max="15361" width="6.33203125" style="47" customWidth="1"/>
    <col min="15362" max="15362" width="5" style="47" customWidth="1"/>
    <col min="15363" max="15363" width="5.6640625" style="47" customWidth="1"/>
    <col min="15364" max="15364" width="3.5546875" style="47" customWidth="1"/>
    <col min="15365" max="15365" width="5" style="47" customWidth="1"/>
    <col min="15366" max="15366" width="3.109375" style="47" customWidth="1"/>
    <col min="15367" max="15367" width="3.33203125" style="47" customWidth="1"/>
    <col min="15368" max="15370" width="3.109375" style="47" customWidth="1"/>
    <col min="15371" max="15371" width="3.6640625" style="47" customWidth="1"/>
    <col min="15372" max="15384" width="3.33203125" style="47" customWidth="1"/>
    <col min="15385" max="15385" width="3" style="47" customWidth="1"/>
    <col min="15386" max="15386" width="3.5546875" style="47" customWidth="1"/>
    <col min="15387" max="15387" width="9" style="47" hidden="1" customWidth="1"/>
    <col min="15388" max="15613" width="9.109375" style="47"/>
    <col min="15614" max="15614" width="2.88671875" style="47" customWidth="1"/>
    <col min="15615" max="15615" width="0.88671875" style="47" customWidth="1"/>
    <col min="15616" max="15617" width="6.33203125" style="47" customWidth="1"/>
    <col min="15618" max="15618" width="5" style="47" customWidth="1"/>
    <col min="15619" max="15619" width="5.6640625" style="47" customWidth="1"/>
    <col min="15620" max="15620" width="3.5546875" style="47" customWidth="1"/>
    <col min="15621" max="15621" width="5" style="47" customWidth="1"/>
    <col min="15622" max="15622" width="3.109375" style="47" customWidth="1"/>
    <col min="15623" max="15623" width="3.33203125" style="47" customWidth="1"/>
    <col min="15624" max="15626" width="3.109375" style="47" customWidth="1"/>
    <col min="15627" max="15627" width="3.6640625" style="47" customWidth="1"/>
    <col min="15628" max="15640" width="3.33203125" style="47" customWidth="1"/>
    <col min="15641" max="15641" width="3" style="47" customWidth="1"/>
    <col min="15642" max="15642" width="3.5546875" style="47" customWidth="1"/>
    <col min="15643" max="15643" width="9" style="47" hidden="1" customWidth="1"/>
    <col min="15644" max="15869" width="9.109375" style="47"/>
    <col min="15870" max="15870" width="2.88671875" style="47" customWidth="1"/>
    <col min="15871" max="15871" width="0.88671875" style="47" customWidth="1"/>
    <col min="15872" max="15873" width="6.33203125" style="47" customWidth="1"/>
    <col min="15874" max="15874" width="5" style="47" customWidth="1"/>
    <col min="15875" max="15875" width="5.6640625" style="47" customWidth="1"/>
    <col min="15876" max="15876" width="3.5546875" style="47" customWidth="1"/>
    <col min="15877" max="15877" width="5" style="47" customWidth="1"/>
    <col min="15878" max="15878" width="3.109375" style="47" customWidth="1"/>
    <col min="15879" max="15879" width="3.33203125" style="47" customWidth="1"/>
    <col min="15880" max="15882" width="3.109375" style="47" customWidth="1"/>
    <col min="15883" max="15883" width="3.6640625" style="47" customWidth="1"/>
    <col min="15884" max="15896" width="3.33203125" style="47" customWidth="1"/>
    <col min="15897" max="15897" width="3" style="47" customWidth="1"/>
    <col min="15898" max="15898" width="3.5546875" style="47" customWidth="1"/>
    <col min="15899" max="15899" width="9" style="47" hidden="1" customWidth="1"/>
    <col min="15900" max="16125" width="9.109375" style="47"/>
    <col min="16126" max="16126" width="2.88671875" style="47" customWidth="1"/>
    <col min="16127" max="16127" width="0.88671875" style="47" customWidth="1"/>
    <col min="16128" max="16129" width="6.33203125" style="47" customWidth="1"/>
    <col min="16130" max="16130" width="5" style="47" customWidth="1"/>
    <col min="16131" max="16131" width="5.6640625" style="47" customWidth="1"/>
    <col min="16132" max="16132" width="3.5546875" style="47" customWidth="1"/>
    <col min="16133" max="16133" width="5" style="47" customWidth="1"/>
    <col min="16134" max="16134" width="3.109375" style="47" customWidth="1"/>
    <col min="16135" max="16135" width="3.33203125" style="47" customWidth="1"/>
    <col min="16136" max="16138" width="3.109375" style="47" customWidth="1"/>
    <col min="16139" max="16139" width="3.6640625" style="47" customWidth="1"/>
    <col min="16140" max="16152" width="3.33203125" style="47" customWidth="1"/>
    <col min="16153" max="16153" width="3" style="47" customWidth="1"/>
    <col min="16154" max="16154" width="3.5546875" style="47" customWidth="1"/>
    <col min="16155" max="16155" width="9" style="47" hidden="1" customWidth="1"/>
    <col min="16156" max="16382" width="9.109375" style="47"/>
    <col min="16383" max="16384" width="9.109375" style="47" customWidth="1"/>
  </cols>
  <sheetData>
    <row r="1" spans="1:27" ht="11.25" customHeight="1">
      <c r="A1" s="1286"/>
      <c r="B1" s="1287"/>
      <c r="C1" s="1287"/>
      <c r="D1" s="1287"/>
      <c r="E1" s="1288"/>
      <c r="F1" s="1289"/>
      <c r="G1" s="1290"/>
      <c r="H1" s="1290"/>
      <c r="I1" s="1290"/>
      <c r="J1" s="1291"/>
      <c r="K1" s="1290"/>
      <c r="L1" s="1290"/>
      <c r="M1" s="1290"/>
      <c r="N1" s="1290"/>
      <c r="O1" s="1290"/>
      <c r="P1" s="1290"/>
      <c r="Q1" s="1290"/>
      <c r="R1" s="1290"/>
      <c r="S1" s="1290"/>
      <c r="T1" s="1290"/>
      <c r="U1" s="1290"/>
      <c r="V1" s="1290"/>
      <c r="W1" s="1287"/>
      <c r="X1" s="1292"/>
      <c r="Y1" s="366"/>
      <c r="Z1" s="366"/>
      <c r="AA1" s="13"/>
    </row>
    <row r="2" spans="1:27" s="365" customFormat="1" ht="11.25" customHeight="1">
      <c r="A2" s="1255"/>
      <c r="B2" s="81"/>
      <c r="C2" s="3"/>
      <c r="D2" s="3"/>
      <c r="F2" s="367" t="s">
        <v>116</v>
      </c>
      <c r="G2" s="367"/>
      <c r="H2" s="367"/>
      <c r="I2" s="367"/>
      <c r="J2" s="367"/>
      <c r="K2" s="367"/>
      <c r="L2" s="367"/>
      <c r="M2" s="367"/>
      <c r="N2" s="367"/>
      <c r="O2" s="367"/>
      <c r="P2" s="367"/>
      <c r="Q2" s="367"/>
      <c r="R2" s="367"/>
      <c r="S2" s="367"/>
      <c r="T2" s="46"/>
      <c r="U2" s="46"/>
      <c r="V2" s="387"/>
      <c r="W2" s="387"/>
      <c r="X2" s="1256"/>
      <c r="Y2" s="391"/>
      <c r="Z2" s="391"/>
      <c r="AA2" s="391"/>
    </row>
    <row r="3" spans="1:27" s="365" customFormat="1" ht="11.25" customHeight="1">
      <c r="A3" s="1255"/>
      <c r="B3" s="81"/>
      <c r="C3" s="3"/>
      <c r="D3" s="3"/>
      <c r="F3" s="42" t="s">
        <v>117</v>
      </c>
      <c r="G3" s="42"/>
      <c r="H3" s="42"/>
      <c r="I3" s="42"/>
      <c r="J3" s="42"/>
      <c r="K3" s="42"/>
      <c r="L3" s="42"/>
      <c r="M3" s="42"/>
      <c r="N3" s="42"/>
      <c r="O3" s="42"/>
      <c r="P3" s="42"/>
      <c r="Q3" s="42"/>
      <c r="R3" s="42"/>
      <c r="S3" s="42"/>
      <c r="T3" s="46"/>
      <c r="U3" s="46"/>
      <c r="V3" s="387"/>
      <c r="W3" s="387"/>
      <c r="X3" s="1256"/>
      <c r="Y3" s="391"/>
      <c r="Z3" s="391"/>
      <c r="AA3" s="391"/>
    </row>
    <row r="4" spans="1:27" ht="11.25" customHeight="1">
      <c r="A4" s="1257"/>
      <c r="B4" s="13"/>
      <c r="C4" s="13"/>
      <c r="D4" s="13"/>
      <c r="E4" s="13"/>
      <c r="F4" s="13"/>
      <c r="G4" s="13"/>
      <c r="H4" s="13"/>
      <c r="I4" s="13"/>
      <c r="J4" s="13"/>
      <c r="K4" s="13"/>
      <c r="L4" s="21"/>
      <c r="M4" s="21"/>
      <c r="N4" s="21"/>
      <c r="O4" s="13"/>
      <c r="P4" s="1233"/>
      <c r="Q4" s="1233"/>
      <c r="R4" s="1233"/>
      <c r="S4" s="1233"/>
      <c r="T4" s="1233"/>
      <c r="U4" s="1233"/>
      <c r="V4" s="1233"/>
      <c r="W4" s="1235"/>
      <c r="X4" s="1258"/>
      <c r="Y4" s="28"/>
      <c r="Z4" s="28"/>
      <c r="AA4" s="13"/>
    </row>
    <row r="5" spans="1:27" s="663" customFormat="1" ht="11.25" customHeight="1">
      <c r="A5" s="1257"/>
      <c r="B5" s="13"/>
      <c r="C5" s="13"/>
      <c r="D5" s="13"/>
      <c r="E5" s="13"/>
      <c r="F5" s="13"/>
      <c r="G5" s="13"/>
      <c r="H5" s="13"/>
      <c r="I5" s="13"/>
      <c r="J5" s="13"/>
      <c r="K5" s="13"/>
      <c r="L5" s="21"/>
      <c r="M5" s="21"/>
      <c r="N5" s="21"/>
      <c r="O5" s="13"/>
      <c r="P5" s="2396"/>
      <c r="Q5" s="2396"/>
      <c r="R5" s="2396"/>
      <c r="S5" s="2396"/>
      <c r="T5" s="2396"/>
      <c r="U5" s="2396"/>
      <c r="V5" s="2396"/>
      <c r="W5" s="2397"/>
      <c r="X5" s="1614"/>
      <c r="Y5" s="2397"/>
      <c r="Z5" s="2397"/>
      <c r="AA5" s="13"/>
    </row>
    <row r="6" spans="1:27" s="663" customFormat="1" ht="11.25" customHeight="1">
      <c r="A6" s="1257"/>
      <c r="B6" s="13"/>
      <c r="C6" s="13"/>
      <c r="D6" s="13"/>
      <c r="E6" s="13"/>
      <c r="F6" s="13"/>
      <c r="G6" s="13"/>
      <c r="H6" s="13"/>
      <c r="I6" s="13"/>
      <c r="J6" s="13"/>
      <c r="K6" s="13"/>
      <c r="L6" s="21"/>
      <c r="M6" s="21"/>
      <c r="N6" s="4157" t="s">
        <v>5016</v>
      </c>
      <c r="O6" s="4157"/>
      <c r="P6" s="4157"/>
      <c r="Q6" s="4157"/>
      <c r="R6" s="4157"/>
      <c r="S6" s="4157"/>
      <c r="T6" s="4157"/>
      <c r="U6" s="4157"/>
      <c r="V6" s="4157"/>
      <c r="W6" s="4157"/>
      <c r="X6" s="1614"/>
      <c r="Y6" s="1802"/>
      <c r="Z6" s="1802"/>
      <c r="AA6" s="13"/>
    </row>
    <row r="7" spans="1:27" ht="11.25" customHeight="1">
      <c r="A7" s="1259">
        <v>3.1</v>
      </c>
      <c r="B7" s="1235"/>
      <c r="C7" s="12" t="s">
        <v>118</v>
      </c>
      <c r="D7" s="12"/>
      <c r="E7" s="13"/>
      <c r="F7" s="13"/>
      <c r="G7" s="13"/>
      <c r="H7" s="13"/>
      <c r="I7" s="13"/>
      <c r="J7" s="13"/>
      <c r="K7" s="13"/>
      <c r="L7" s="21"/>
      <c r="M7" s="13"/>
      <c r="N7" s="4156" t="s">
        <v>5015</v>
      </c>
      <c r="O7" s="3987"/>
      <c r="P7" s="3987"/>
      <c r="Q7" s="3987"/>
      <c r="R7" s="3987"/>
      <c r="S7" s="3987"/>
      <c r="T7" s="3987"/>
      <c r="U7" s="3987"/>
      <c r="V7" s="3987"/>
      <c r="W7" s="3987"/>
      <c r="X7" s="1260"/>
      <c r="Y7" s="13"/>
      <c r="Z7" s="13"/>
      <c r="AA7" s="13"/>
    </row>
    <row r="8" spans="1:27" ht="11.25" customHeight="1">
      <c r="A8" s="1257"/>
      <c r="B8" s="13"/>
      <c r="C8" s="41" t="s">
        <v>119</v>
      </c>
      <c r="D8" s="41"/>
      <c r="E8" s="13"/>
      <c r="F8" s="1013"/>
      <c r="G8" s="1013"/>
      <c r="H8" s="13"/>
      <c r="I8" s="13"/>
      <c r="J8" s="13"/>
      <c r="K8" s="13"/>
      <c r="L8" s="13"/>
      <c r="M8" s="12"/>
      <c r="N8" s="39"/>
      <c r="O8" s="1235"/>
      <c r="P8" s="1235"/>
      <c r="Q8" s="1235"/>
      <c r="R8" s="1235"/>
      <c r="S8" s="12" t="s">
        <v>120</v>
      </c>
      <c r="T8" s="1235"/>
      <c r="U8" s="1235"/>
      <c r="V8" s="1235"/>
      <c r="W8" s="638" t="s">
        <v>121</v>
      </c>
      <c r="X8" s="1261"/>
      <c r="Y8" s="15"/>
      <c r="Z8" s="15"/>
      <c r="AA8" s="13"/>
    </row>
    <row r="9" spans="1:27" ht="11.25" customHeight="1">
      <c r="A9" s="1257"/>
      <c r="B9" s="13"/>
      <c r="C9" s="1234"/>
      <c r="D9" s="1013"/>
      <c r="E9" s="39"/>
      <c r="F9" s="13"/>
      <c r="G9" s="13"/>
      <c r="H9" s="1013"/>
      <c r="I9" s="1013"/>
      <c r="J9" s="1013"/>
      <c r="K9" s="1013"/>
      <c r="L9" s="1234"/>
      <c r="M9" s="4167" t="s">
        <v>123</v>
      </c>
      <c r="N9" s="4169"/>
      <c r="O9" s="4170"/>
      <c r="P9" s="4170"/>
      <c r="Q9" s="4170"/>
      <c r="R9" s="4170"/>
      <c r="S9" s="4170"/>
      <c r="T9" s="4170"/>
      <c r="U9" s="4170"/>
      <c r="V9" s="4170"/>
      <c r="W9" s="4171"/>
      <c r="X9" s="1262"/>
      <c r="Y9" s="392"/>
      <c r="Z9" s="392"/>
      <c r="AA9" s="13"/>
    </row>
    <row r="10" spans="1:27" s="663" customFormat="1" ht="11.25" customHeight="1">
      <c r="A10" s="1257"/>
      <c r="B10" s="13"/>
      <c r="C10" s="1808" t="s">
        <v>86</v>
      </c>
      <c r="D10" s="1013" t="s">
        <v>122</v>
      </c>
      <c r="E10" s="39"/>
      <c r="F10" s="13"/>
      <c r="G10" s="13"/>
      <c r="H10" s="1013"/>
      <c r="I10" s="1013"/>
      <c r="J10" s="1013"/>
      <c r="K10" s="1013"/>
      <c r="L10" s="1808"/>
      <c r="M10" s="4167"/>
      <c r="N10" s="4172"/>
      <c r="O10" s="4173"/>
      <c r="P10" s="4173"/>
      <c r="Q10" s="4173"/>
      <c r="R10" s="4173"/>
      <c r="S10" s="4173"/>
      <c r="T10" s="4173"/>
      <c r="U10" s="4173"/>
      <c r="V10" s="4173"/>
      <c r="W10" s="4174"/>
      <c r="X10" s="1943"/>
      <c r="Y10" s="392"/>
      <c r="Z10" s="392"/>
      <c r="AA10" s="13"/>
    </row>
    <row r="11" spans="1:27" ht="11.25" customHeight="1">
      <c r="A11" s="1257"/>
      <c r="B11" s="13"/>
      <c r="C11" s="13"/>
      <c r="D11" s="13"/>
      <c r="E11" s="13"/>
      <c r="F11" s="1013"/>
      <c r="G11" s="1013"/>
      <c r="H11" s="13"/>
      <c r="I11" s="13"/>
      <c r="J11" s="13"/>
      <c r="K11" s="13"/>
      <c r="L11" s="13"/>
      <c r="M11" s="13"/>
      <c r="N11" s="13"/>
      <c r="O11" s="13"/>
      <c r="P11" s="13"/>
      <c r="Q11" s="13"/>
      <c r="R11" s="13"/>
      <c r="S11" s="13"/>
      <c r="T11" s="13"/>
      <c r="U11" s="13"/>
      <c r="V11" s="13"/>
      <c r="W11" s="13"/>
      <c r="X11" s="1263"/>
      <c r="Y11" s="393"/>
      <c r="Z11" s="393"/>
      <c r="AA11" s="13"/>
    </row>
    <row r="12" spans="1:27" ht="11.25" customHeight="1">
      <c r="A12" s="1257"/>
      <c r="B12" s="13"/>
      <c r="C12" s="1808" t="s">
        <v>89</v>
      </c>
      <c r="D12" s="664" t="s">
        <v>124</v>
      </c>
      <c r="E12" s="39"/>
      <c r="F12" s="1013"/>
      <c r="G12" s="1013"/>
      <c r="H12" s="1013"/>
      <c r="I12" s="1013"/>
      <c r="J12" s="1013"/>
      <c r="K12" s="1013"/>
      <c r="L12" s="1234"/>
      <c r="M12" s="4167" t="s">
        <v>125</v>
      </c>
      <c r="N12" s="4169"/>
      <c r="O12" s="4170"/>
      <c r="P12" s="4170"/>
      <c r="Q12" s="4170"/>
      <c r="R12" s="4170"/>
      <c r="S12" s="4170"/>
      <c r="T12" s="4170"/>
      <c r="U12" s="4170"/>
      <c r="V12" s="4170"/>
      <c r="W12" s="4171"/>
      <c r="X12" s="1262"/>
      <c r="Y12" s="392"/>
      <c r="Z12" s="392"/>
      <c r="AA12" s="10"/>
    </row>
    <row r="13" spans="1:27" s="663" customFormat="1" ht="11.25" customHeight="1">
      <c r="A13" s="1257"/>
      <c r="B13" s="13"/>
      <c r="C13" s="1808"/>
      <c r="D13" s="664"/>
      <c r="E13" s="39"/>
      <c r="F13" s="1013"/>
      <c r="G13" s="1013"/>
      <c r="H13" s="1013"/>
      <c r="I13" s="1013"/>
      <c r="J13" s="1013"/>
      <c r="K13" s="1013"/>
      <c r="L13" s="1808"/>
      <c r="M13" s="4167"/>
      <c r="N13" s="4172"/>
      <c r="O13" s="4173"/>
      <c r="P13" s="4173"/>
      <c r="Q13" s="4173"/>
      <c r="R13" s="4173"/>
      <c r="S13" s="4173"/>
      <c r="T13" s="4173"/>
      <c r="U13" s="4173"/>
      <c r="V13" s="4173"/>
      <c r="W13" s="4174"/>
      <c r="X13" s="1943"/>
      <c r="Y13" s="392"/>
      <c r="Z13" s="392"/>
      <c r="AA13" s="664"/>
    </row>
    <row r="14" spans="1:27" ht="11.25" customHeight="1">
      <c r="A14" s="1257"/>
      <c r="B14" s="13"/>
      <c r="C14" s="1234"/>
      <c r="D14" s="664"/>
      <c r="E14" s="39"/>
      <c r="F14" s="1013"/>
      <c r="G14" s="1013"/>
      <c r="H14" s="1013"/>
      <c r="I14" s="1013"/>
      <c r="J14" s="1013"/>
      <c r="K14" s="1013"/>
      <c r="L14" s="1234"/>
      <c r="M14" s="1234"/>
      <c r="N14" s="2"/>
      <c r="O14" s="2"/>
      <c r="P14" s="2"/>
      <c r="Q14" s="2"/>
      <c r="R14" s="2"/>
      <c r="S14" s="2"/>
      <c r="T14" s="2"/>
      <c r="U14" s="2"/>
      <c r="V14" s="2"/>
      <c r="W14" s="2"/>
      <c r="X14" s="1262"/>
      <c r="Y14" s="392"/>
      <c r="Z14" s="392"/>
      <c r="AA14" s="10"/>
    </row>
    <row r="15" spans="1:27" ht="11.25" customHeight="1">
      <c r="A15" s="1257"/>
      <c r="B15" s="13"/>
      <c r="C15" s="24" t="s">
        <v>126</v>
      </c>
      <c r="D15" s="370"/>
      <c r="E15" s="371"/>
      <c r="F15" s="73"/>
      <c r="G15" s="73"/>
      <c r="H15" s="73"/>
      <c r="I15" s="73"/>
      <c r="J15" s="73"/>
      <c r="K15" s="73"/>
      <c r="L15" s="70"/>
      <c r="M15" s="70"/>
      <c r="N15" s="382"/>
      <c r="O15" s="382"/>
      <c r="P15" s="382"/>
      <c r="Q15" s="382"/>
      <c r="R15" s="382"/>
      <c r="S15" s="382"/>
      <c r="T15" s="382"/>
      <c r="U15" s="382"/>
      <c r="V15" s="388"/>
      <c r="W15" s="2"/>
      <c r="X15" s="1262"/>
      <c r="Y15" s="394"/>
      <c r="Z15" s="394"/>
      <c r="AA15" s="10"/>
    </row>
    <row r="16" spans="1:27" ht="11.25" customHeight="1">
      <c r="A16" s="1257"/>
      <c r="B16" s="13"/>
      <c r="C16" s="58" t="s">
        <v>4473</v>
      </c>
      <c r="D16" s="59"/>
      <c r="E16" s="207"/>
      <c r="F16" s="74"/>
      <c r="G16" s="74"/>
      <c r="H16" s="74"/>
      <c r="I16" s="74"/>
      <c r="J16" s="74"/>
      <c r="K16" s="74"/>
      <c r="L16" s="63"/>
      <c r="M16" s="63"/>
      <c r="N16" s="383"/>
      <c r="O16" s="383"/>
      <c r="P16" s="383"/>
      <c r="Q16" s="383"/>
      <c r="R16" s="383"/>
      <c r="S16" s="383"/>
      <c r="T16" s="383"/>
      <c r="U16" s="383"/>
      <c r="V16" s="389"/>
      <c r="W16" s="2"/>
      <c r="X16" s="1262"/>
      <c r="Y16" s="394"/>
      <c r="Z16" s="394"/>
      <c r="AA16" s="10"/>
    </row>
    <row r="17" spans="1:29" ht="11.25" customHeight="1">
      <c r="A17" s="1257"/>
      <c r="B17" s="13"/>
      <c r="C17" s="372" t="s">
        <v>127</v>
      </c>
      <c r="D17" s="67"/>
      <c r="E17" s="373"/>
      <c r="F17" s="76"/>
      <c r="G17" s="76"/>
      <c r="H17" s="76"/>
      <c r="I17" s="76"/>
      <c r="J17" s="76"/>
      <c r="K17" s="76"/>
      <c r="L17" s="72"/>
      <c r="M17" s="72"/>
      <c r="N17" s="384"/>
      <c r="O17" s="384"/>
      <c r="P17" s="384"/>
      <c r="Q17" s="384"/>
      <c r="R17" s="384"/>
      <c r="S17" s="384"/>
      <c r="T17" s="384"/>
      <c r="U17" s="384"/>
      <c r="V17" s="390"/>
      <c r="W17" s="2"/>
      <c r="X17" s="1262"/>
      <c r="Y17" s="394"/>
      <c r="Z17" s="394"/>
      <c r="AA17" s="10"/>
    </row>
    <row r="18" spans="1:29" ht="11.25" customHeight="1">
      <c r="A18" s="1264"/>
      <c r="B18" s="1248"/>
      <c r="C18" s="1247"/>
      <c r="D18" s="1246"/>
      <c r="E18" s="1246"/>
      <c r="F18" s="1254"/>
      <c r="G18" s="1248"/>
      <c r="H18" s="1246"/>
      <c r="I18" s="1246"/>
      <c r="J18" s="1246"/>
      <c r="K18" s="1246"/>
      <c r="L18" s="1250"/>
      <c r="M18" s="1249"/>
      <c r="N18" s="1249"/>
      <c r="O18" s="1249"/>
      <c r="P18" s="1249"/>
      <c r="Q18" s="1249"/>
      <c r="R18" s="1249"/>
      <c r="S18" s="1249"/>
      <c r="T18" s="1249"/>
      <c r="U18" s="1249"/>
      <c r="V18" s="1249"/>
      <c r="W18" s="1249"/>
      <c r="X18" s="1265"/>
      <c r="Y18" s="392"/>
      <c r="Z18" s="392"/>
      <c r="AA18" s="13"/>
    </row>
    <row r="19" spans="1:29" s="663" customFormat="1" ht="11.25" customHeight="1">
      <c r="A19" s="1257"/>
      <c r="B19" s="13"/>
      <c r="C19" s="664"/>
      <c r="D19" s="1013"/>
      <c r="E19" s="1013"/>
      <c r="F19" s="12"/>
      <c r="G19" s="13"/>
      <c r="H19" s="1013"/>
      <c r="I19" s="1013"/>
      <c r="J19" s="1013"/>
      <c r="K19" s="1013"/>
      <c r="L19" s="1234"/>
      <c r="M19" s="983"/>
      <c r="N19" s="983"/>
      <c r="O19" s="983"/>
      <c r="P19" s="983"/>
      <c r="Q19" s="983"/>
      <c r="R19" s="983"/>
      <c r="S19" s="983"/>
      <c r="T19" s="983"/>
      <c r="U19" s="983"/>
      <c r="V19" s="983"/>
      <c r="W19" s="983"/>
      <c r="X19" s="1262"/>
      <c r="Y19" s="392"/>
      <c r="Z19" s="392"/>
      <c r="AA19" s="13"/>
    </row>
    <row r="20" spans="1:29" ht="11.25" customHeight="1">
      <c r="A20" s="1259">
        <v>3.2</v>
      </c>
      <c r="B20" s="1235"/>
      <c r="C20" s="12" t="s">
        <v>128</v>
      </c>
      <c r="D20" s="12"/>
      <c r="E20" s="12"/>
      <c r="F20" s="13"/>
      <c r="G20" s="13"/>
      <c r="H20" s="13"/>
      <c r="I20" s="13"/>
      <c r="J20" s="13"/>
      <c r="K20" s="13"/>
      <c r="L20" s="13"/>
      <c r="M20" s="13"/>
      <c r="N20" s="13"/>
      <c r="O20" s="13"/>
      <c r="P20" s="13"/>
      <c r="Q20" s="13"/>
      <c r="R20" s="13"/>
      <c r="S20" s="13"/>
      <c r="T20" s="12"/>
      <c r="U20" s="12"/>
      <c r="V20" s="13"/>
      <c r="W20" s="13"/>
      <c r="X20" s="1260"/>
      <c r="Y20" s="13"/>
      <c r="Z20" s="13"/>
      <c r="AA20" s="13"/>
    </row>
    <row r="21" spans="1:29" s="663" customFormat="1" ht="11.25" customHeight="1">
      <c r="A21" s="1259"/>
      <c r="B21" s="1802"/>
      <c r="C21" s="12"/>
      <c r="D21" s="12"/>
      <c r="E21" s="12"/>
      <c r="F21" s="13"/>
      <c r="G21" s="13"/>
      <c r="H21" s="13"/>
      <c r="I21" s="13"/>
      <c r="J21" s="13"/>
      <c r="K21" s="13"/>
      <c r="L21" s="13"/>
      <c r="M21" s="13"/>
      <c r="N21" s="13"/>
      <c r="O21" s="13"/>
      <c r="P21" s="13"/>
      <c r="Q21" s="13"/>
      <c r="R21" s="13"/>
      <c r="S21" s="13"/>
      <c r="T21" s="12"/>
      <c r="U21" s="12"/>
      <c r="V21" s="13"/>
      <c r="W21" s="13"/>
      <c r="X21" s="1845"/>
      <c r="Y21" s="13"/>
      <c r="Z21" s="13"/>
      <c r="AA21" s="13"/>
    </row>
    <row r="22" spans="1:29" ht="11.25" customHeight="1">
      <c r="A22" s="1266"/>
      <c r="B22" s="12"/>
      <c r="C22" s="1013" t="s">
        <v>4476</v>
      </c>
      <c r="D22" s="21"/>
      <c r="E22" s="13"/>
      <c r="F22" s="13"/>
      <c r="G22" s="13"/>
      <c r="H22" s="13"/>
      <c r="I22" s="13"/>
      <c r="J22" s="13"/>
      <c r="K22" s="13"/>
      <c r="L22" s="13"/>
      <c r="M22" s="13"/>
      <c r="N22" s="13"/>
      <c r="O22" s="13"/>
      <c r="P22" s="13"/>
      <c r="Q22" s="13"/>
      <c r="R22" s="13"/>
      <c r="S22" s="13"/>
      <c r="T22" s="41"/>
      <c r="U22" s="12"/>
      <c r="V22" s="13"/>
      <c r="W22" s="13"/>
      <c r="X22" s="1260"/>
      <c r="Y22" s="13"/>
      <c r="Z22" s="13"/>
      <c r="AA22" s="13"/>
      <c r="AC22" s="194"/>
    </row>
    <row r="23" spans="1:29" ht="11.25" customHeight="1">
      <c r="A23" s="1267"/>
      <c r="B23" s="41"/>
      <c r="C23" s="11" t="s">
        <v>4477</v>
      </c>
      <c r="D23" s="23"/>
      <c r="E23" s="13"/>
      <c r="F23" s="13"/>
      <c r="G23" s="13"/>
      <c r="H23" s="13"/>
      <c r="I23" s="13"/>
      <c r="J23" s="13"/>
      <c r="K23" s="13"/>
      <c r="L23" s="13"/>
      <c r="M23" s="13"/>
      <c r="N23" s="13"/>
      <c r="O23" s="13"/>
      <c r="P23" s="13"/>
      <c r="Q23" s="13"/>
      <c r="R23" s="13"/>
      <c r="S23" s="13"/>
      <c r="T23" s="41"/>
      <c r="U23" s="41"/>
      <c r="V23" s="39"/>
      <c r="W23" s="13"/>
      <c r="X23" s="1260"/>
      <c r="Y23" s="13"/>
      <c r="Z23" s="13"/>
      <c r="AA23" s="13"/>
    </row>
    <row r="24" spans="1:29" ht="11.25" customHeight="1">
      <c r="A24" s="1267"/>
      <c r="B24" s="41"/>
      <c r="C24" s="11"/>
      <c r="D24" s="23"/>
      <c r="E24" s="13"/>
      <c r="F24" s="13"/>
      <c r="G24" s="13"/>
      <c r="H24" s="13"/>
      <c r="I24" s="13"/>
      <c r="J24" s="13"/>
      <c r="K24" s="13"/>
      <c r="L24" s="13"/>
      <c r="M24" s="13"/>
      <c r="N24" s="13"/>
      <c r="O24" s="13"/>
      <c r="P24" s="13"/>
      <c r="Q24" s="13"/>
      <c r="R24" s="13"/>
      <c r="S24" s="13"/>
      <c r="T24" s="41"/>
      <c r="U24" s="41"/>
      <c r="V24" s="39"/>
      <c r="W24" s="13"/>
      <c r="X24" s="1260"/>
      <c r="Y24" s="13"/>
      <c r="Z24" s="13"/>
      <c r="AA24" s="13"/>
    </row>
    <row r="25" spans="1:29" ht="11.25" customHeight="1">
      <c r="A25" s="1267"/>
      <c r="B25" s="41"/>
      <c r="C25" s="62"/>
      <c r="D25" s="374"/>
      <c r="E25" s="374"/>
      <c r="F25" s="29"/>
      <c r="G25" s="29"/>
      <c r="H25" s="29"/>
      <c r="I25" s="29"/>
      <c r="J25" s="29"/>
      <c r="K25" s="29"/>
      <c r="L25" s="29"/>
      <c r="M25" s="29"/>
      <c r="N25" s="29"/>
      <c r="O25" s="29"/>
      <c r="P25" s="29"/>
      <c r="Q25" s="29"/>
      <c r="R25" s="29"/>
      <c r="S25" s="29"/>
      <c r="T25" s="29"/>
      <c r="U25" s="29"/>
      <c r="V25" s="29"/>
      <c r="W25" s="49"/>
      <c r="X25" s="1260"/>
      <c r="Y25" s="395"/>
      <c r="Z25" s="395"/>
      <c r="AA25" s="13"/>
    </row>
    <row r="26" spans="1:29" ht="11.25" customHeight="1">
      <c r="A26" s="1267"/>
      <c r="B26" s="41"/>
      <c r="C26" s="61" t="s">
        <v>4898</v>
      </c>
      <c r="D26" s="60" t="s">
        <v>4897</v>
      </c>
      <c r="E26" s="34"/>
      <c r="F26" s="34"/>
      <c r="G26" s="34"/>
      <c r="H26" s="34"/>
      <c r="I26" s="34"/>
      <c r="J26" s="34"/>
      <c r="K26" s="34"/>
      <c r="L26" s="34"/>
      <c r="M26" s="34"/>
      <c r="N26" s="34"/>
      <c r="O26" s="34"/>
      <c r="P26" s="34"/>
      <c r="Q26" s="34"/>
      <c r="R26" s="34"/>
      <c r="S26" s="34"/>
      <c r="T26" s="34"/>
      <c r="U26" s="34"/>
      <c r="V26" s="34"/>
      <c r="W26" s="50"/>
      <c r="X26" s="1260"/>
      <c r="Y26" s="395"/>
      <c r="Z26" s="395"/>
      <c r="AA26" s="13"/>
    </row>
    <row r="27" spans="1:29" ht="11.25" customHeight="1">
      <c r="A27" s="1267"/>
      <c r="B27" s="41"/>
      <c r="C27" s="375" t="s">
        <v>4899</v>
      </c>
      <c r="D27" s="376" t="s">
        <v>4900</v>
      </c>
      <c r="E27" s="34"/>
      <c r="F27" s="34"/>
      <c r="G27" s="34"/>
      <c r="H27" s="34"/>
      <c r="I27" s="34"/>
      <c r="J27" s="34"/>
      <c r="K27" s="34"/>
      <c r="L27" s="34"/>
      <c r="M27" s="34"/>
      <c r="N27" s="34"/>
      <c r="O27" s="34"/>
      <c r="P27" s="34"/>
      <c r="Q27" s="34"/>
      <c r="R27" s="34"/>
      <c r="S27" s="34"/>
      <c r="T27" s="34"/>
      <c r="U27" s="34"/>
      <c r="V27" s="34"/>
      <c r="W27" s="50"/>
      <c r="X27" s="1260"/>
      <c r="Y27" s="395"/>
      <c r="Z27" s="395"/>
      <c r="AA27" s="13"/>
    </row>
    <row r="28" spans="1:29" ht="11.25" customHeight="1">
      <c r="A28" s="1267"/>
      <c r="B28" s="41"/>
      <c r="C28" s="69"/>
      <c r="D28" s="377"/>
      <c r="E28" s="377"/>
      <c r="F28" s="34"/>
      <c r="G28" s="34"/>
      <c r="H28" s="34"/>
      <c r="I28" s="34"/>
      <c r="J28" s="34"/>
      <c r="K28" s="34"/>
      <c r="L28" s="34"/>
      <c r="M28" s="34"/>
      <c r="N28" s="34"/>
      <c r="O28" s="34"/>
      <c r="P28" s="34"/>
      <c r="Q28" s="34"/>
      <c r="R28" s="34"/>
      <c r="S28" s="34"/>
      <c r="T28" s="34"/>
      <c r="U28" s="34"/>
      <c r="V28" s="34"/>
      <c r="W28" s="50"/>
      <c r="X28" s="1260"/>
      <c r="Y28" s="395"/>
      <c r="Z28" s="395"/>
      <c r="AA28" s="13"/>
    </row>
    <row r="29" spans="1:29" ht="11.25" customHeight="1">
      <c r="A29" s="1267"/>
      <c r="B29" s="41"/>
      <c r="C29" s="2103" t="s">
        <v>4895</v>
      </c>
      <c r="D29" s="60" t="s">
        <v>4896</v>
      </c>
      <c r="E29" s="377"/>
      <c r="F29" s="34"/>
      <c r="G29" s="34"/>
      <c r="H29" s="34"/>
      <c r="I29" s="34"/>
      <c r="J29" s="34"/>
      <c r="K29" s="34"/>
      <c r="L29" s="34"/>
      <c r="M29" s="34"/>
      <c r="N29" s="34"/>
      <c r="O29" s="34"/>
      <c r="P29" s="34"/>
      <c r="Q29" s="34"/>
      <c r="R29" s="34"/>
      <c r="S29" s="34"/>
      <c r="T29" s="34"/>
      <c r="U29" s="34"/>
      <c r="V29" s="34"/>
      <c r="W29" s="50"/>
      <c r="X29" s="1260"/>
      <c r="Y29" s="395"/>
      <c r="Z29" s="395"/>
      <c r="AA29" s="13"/>
    </row>
    <row r="30" spans="1:29" ht="11.25" customHeight="1">
      <c r="A30" s="1267"/>
      <c r="B30" s="41"/>
      <c r="C30" s="61" t="s">
        <v>4901</v>
      </c>
      <c r="D30" s="74" t="s">
        <v>4902</v>
      </c>
      <c r="E30" s="377"/>
      <c r="F30" s="34"/>
      <c r="G30" s="34"/>
      <c r="H30" s="34"/>
      <c r="I30" s="34"/>
      <c r="J30" s="34"/>
      <c r="K30" s="34"/>
      <c r="L30" s="34"/>
      <c r="M30" s="34"/>
      <c r="N30" s="34"/>
      <c r="O30" s="34"/>
      <c r="P30" s="34"/>
      <c r="Q30" s="34"/>
      <c r="R30" s="34"/>
      <c r="S30" s="34"/>
      <c r="T30" s="34"/>
      <c r="U30" s="34"/>
      <c r="V30" s="34"/>
      <c r="W30" s="50"/>
      <c r="X30" s="1260"/>
      <c r="Y30" s="395"/>
      <c r="Z30" s="395"/>
      <c r="AA30" s="13"/>
    </row>
    <row r="31" spans="1:29" ht="11.25" customHeight="1">
      <c r="A31" s="1267"/>
      <c r="B31" s="41"/>
      <c r="C31" s="375" t="s">
        <v>4901</v>
      </c>
      <c r="D31" s="378" t="s">
        <v>4903</v>
      </c>
      <c r="E31" s="377"/>
      <c r="F31" s="34"/>
      <c r="G31" s="34"/>
      <c r="H31" s="34"/>
      <c r="I31" s="34"/>
      <c r="J31" s="34"/>
      <c r="K31" s="34"/>
      <c r="L31" s="34"/>
      <c r="M31" s="34"/>
      <c r="N31" s="34"/>
      <c r="O31" s="34"/>
      <c r="P31" s="34"/>
      <c r="Q31" s="34"/>
      <c r="R31" s="34"/>
      <c r="S31" s="34"/>
      <c r="T31" s="34"/>
      <c r="U31" s="34"/>
      <c r="V31" s="34"/>
      <c r="W31" s="50"/>
      <c r="X31" s="1260"/>
      <c r="Y31" s="395"/>
      <c r="Z31" s="395"/>
      <c r="AA31" s="13"/>
    </row>
    <row r="32" spans="1:29" ht="11.25" customHeight="1">
      <c r="A32" s="1267"/>
      <c r="B32" s="41"/>
      <c r="C32" s="375" t="s">
        <v>4901</v>
      </c>
      <c r="D32" s="378" t="s">
        <v>4904</v>
      </c>
      <c r="E32" s="377"/>
      <c r="F32" s="34"/>
      <c r="G32" s="34"/>
      <c r="H32" s="34"/>
      <c r="I32" s="34"/>
      <c r="J32" s="34"/>
      <c r="K32" s="34"/>
      <c r="L32" s="34"/>
      <c r="M32" s="34"/>
      <c r="N32" s="34"/>
      <c r="O32" s="34"/>
      <c r="P32" s="34"/>
      <c r="Q32" s="34"/>
      <c r="R32" s="34"/>
      <c r="S32" s="34"/>
      <c r="T32" s="34"/>
      <c r="U32" s="34"/>
      <c r="V32" s="34"/>
      <c r="W32" s="50"/>
      <c r="X32" s="1260"/>
      <c r="Y32" s="395"/>
      <c r="Z32" s="395"/>
      <c r="AA32" s="13"/>
    </row>
    <row r="33" spans="1:27" ht="11.25" customHeight="1">
      <c r="A33" s="1267"/>
      <c r="B33" s="41"/>
      <c r="C33" s="69"/>
      <c r="D33" s="377"/>
      <c r="E33" s="377"/>
      <c r="F33" s="34"/>
      <c r="G33" s="34"/>
      <c r="H33" s="34"/>
      <c r="I33" s="34"/>
      <c r="J33" s="34"/>
      <c r="K33" s="34"/>
      <c r="L33" s="34"/>
      <c r="M33" s="34"/>
      <c r="N33" s="34"/>
      <c r="O33" s="34"/>
      <c r="P33" s="34"/>
      <c r="Q33" s="34"/>
      <c r="R33" s="34"/>
      <c r="S33" s="34"/>
      <c r="T33" s="34"/>
      <c r="U33" s="34"/>
      <c r="V33" s="34"/>
      <c r="W33" s="50"/>
      <c r="X33" s="1260"/>
      <c r="Y33" s="395"/>
      <c r="Z33" s="395"/>
      <c r="AA33" s="13"/>
    </row>
    <row r="34" spans="1:27" ht="11.25" customHeight="1">
      <c r="A34" s="1267"/>
      <c r="B34" s="41"/>
      <c r="C34" s="2103" t="s">
        <v>4905</v>
      </c>
      <c r="D34" s="60" t="s">
        <v>4906</v>
      </c>
      <c r="E34" s="377"/>
      <c r="F34" s="34"/>
      <c r="G34" s="34"/>
      <c r="H34" s="34"/>
      <c r="I34" s="34"/>
      <c r="J34" s="34"/>
      <c r="K34" s="34"/>
      <c r="L34" s="34"/>
      <c r="M34" s="34"/>
      <c r="N34" s="34"/>
      <c r="O34" s="34"/>
      <c r="P34" s="34"/>
      <c r="Q34" s="34"/>
      <c r="R34" s="34"/>
      <c r="S34" s="34"/>
      <c r="T34" s="34"/>
      <c r="U34" s="34"/>
      <c r="V34" s="34"/>
      <c r="W34" s="50"/>
      <c r="X34" s="1260"/>
      <c r="Y34" s="395"/>
      <c r="Z34" s="395"/>
      <c r="AA34" s="13"/>
    </row>
    <row r="35" spans="1:27" ht="11.25" customHeight="1">
      <c r="A35" s="1267"/>
      <c r="B35" s="41"/>
      <c r="C35" s="375" t="s">
        <v>4901</v>
      </c>
      <c r="D35" s="377" t="s">
        <v>4907</v>
      </c>
      <c r="E35" s="377"/>
      <c r="F35" s="34"/>
      <c r="G35" s="34"/>
      <c r="H35" s="34"/>
      <c r="I35" s="34"/>
      <c r="J35" s="34"/>
      <c r="K35" s="34"/>
      <c r="L35" s="34"/>
      <c r="M35" s="34"/>
      <c r="N35" s="34"/>
      <c r="O35" s="34"/>
      <c r="P35" s="34"/>
      <c r="Q35" s="34"/>
      <c r="R35" s="34"/>
      <c r="S35" s="34"/>
      <c r="T35" s="34"/>
      <c r="U35" s="34"/>
      <c r="V35" s="34"/>
      <c r="W35" s="50"/>
      <c r="X35" s="1260"/>
      <c r="Y35" s="395"/>
      <c r="Z35" s="395"/>
      <c r="AA35" s="13"/>
    </row>
    <row r="36" spans="1:27" s="663" customFormat="1" ht="11.25" customHeight="1">
      <c r="A36" s="1267"/>
      <c r="B36" s="41"/>
      <c r="C36" s="375"/>
      <c r="D36" s="377"/>
      <c r="E36" s="377"/>
      <c r="F36" s="34"/>
      <c r="G36" s="34"/>
      <c r="H36" s="34"/>
      <c r="I36" s="34"/>
      <c r="J36" s="34"/>
      <c r="K36" s="34"/>
      <c r="L36" s="34"/>
      <c r="M36" s="34"/>
      <c r="N36" s="34"/>
      <c r="O36" s="34"/>
      <c r="P36" s="34"/>
      <c r="Q36" s="34"/>
      <c r="R36" s="34"/>
      <c r="S36" s="34"/>
      <c r="T36" s="34"/>
      <c r="U36" s="34"/>
      <c r="V36" s="34"/>
      <c r="W36" s="50"/>
      <c r="X36" s="1845"/>
      <c r="Y36" s="395"/>
      <c r="Z36" s="395"/>
      <c r="AA36" s="13"/>
    </row>
    <row r="37" spans="1:27" s="663" customFormat="1" ht="11.25" customHeight="1">
      <c r="A37" s="1267"/>
      <c r="B37" s="41"/>
      <c r="C37" s="2103" t="s">
        <v>4908</v>
      </c>
      <c r="D37" s="60" t="s">
        <v>4909</v>
      </c>
      <c r="E37" s="377"/>
      <c r="F37" s="34"/>
      <c r="G37" s="34"/>
      <c r="H37" s="34"/>
      <c r="I37" s="34"/>
      <c r="J37" s="34"/>
      <c r="K37" s="34"/>
      <c r="L37" s="34"/>
      <c r="M37" s="34"/>
      <c r="N37" s="34"/>
      <c r="O37" s="34"/>
      <c r="P37" s="34"/>
      <c r="Q37" s="34"/>
      <c r="R37" s="34"/>
      <c r="S37" s="34"/>
      <c r="T37" s="34"/>
      <c r="U37" s="34"/>
      <c r="V37" s="34"/>
      <c r="W37" s="50"/>
      <c r="X37" s="1845"/>
      <c r="Y37" s="395"/>
      <c r="Z37" s="395"/>
      <c r="AA37" s="13"/>
    </row>
    <row r="38" spans="1:27" s="663" customFormat="1" ht="11.25" customHeight="1">
      <c r="A38" s="1267"/>
      <c r="B38" s="41"/>
      <c r="C38" s="375" t="s">
        <v>4901</v>
      </c>
      <c r="D38" s="377" t="s">
        <v>4910</v>
      </c>
      <c r="E38" s="377"/>
      <c r="F38" s="34"/>
      <c r="G38" s="34"/>
      <c r="H38" s="34"/>
      <c r="I38" s="34"/>
      <c r="J38" s="34"/>
      <c r="K38" s="34"/>
      <c r="L38" s="34"/>
      <c r="M38" s="34"/>
      <c r="N38" s="34"/>
      <c r="O38" s="34"/>
      <c r="P38" s="34"/>
      <c r="Q38" s="34"/>
      <c r="R38" s="34"/>
      <c r="S38" s="34"/>
      <c r="T38" s="34"/>
      <c r="U38" s="34"/>
      <c r="V38" s="34"/>
      <c r="W38" s="50"/>
      <c r="X38" s="1845"/>
      <c r="Y38" s="395"/>
      <c r="Z38" s="395"/>
      <c r="AA38" s="13"/>
    </row>
    <row r="39" spans="1:27" ht="11.25" customHeight="1">
      <c r="A39" s="1267"/>
      <c r="B39" s="41"/>
      <c r="C39" s="379"/>
      <c r="D39" s="380"/>
      <c r="E39" s="45"/>
      <c r="F39" s="27"/>
      <c r="G39" s="27"/>
      <c r="H39" s="27"/>
      <c r="I39" s="27"/>
      <c r="J39" s="27"/>
      <c r="K39" s="27"/>
      <c r="L39" s="27"/>
      <c r="M39" s="27"/>
      <c r="N39" s="27"/>
      <c r="O39" s="27"/>
      <c r="P39" s="27"/>
      <c r="Q39" s="27"/>
      <c r="R39" s="27"/>
      <c r="S39" s="27"/>
      <c r="T39" s="27"/>
      <c r="U39" s="27"/>
      <c r="V39" s="27"/>
      <c r="W39" s="51"/>
      <c r="X39" s="1260"/>
      <c r="Y39" s="395"/>
      <c r="Z39" s="395"/>
      <c r="AA39" s="13"/>
    </row>
    <row r="40" spans="1:27" ht="11.25" customHeight="1">
      <c r="A40" s="1267"/>
      <c r="B40" s="41"/>
      <c r="C40" s="11"/>
      <c r="D40" s="23"/>
      <c r="E40" s="13"/>
      <c r="F40" s="13"/>
      <c r="G40" s="13"/>
      <c r="H40" s="13"/>
      <c r="I40" s="13"/>
      <c r="J40" s="13"/>
      <c r="K40" s="13"/>
      <c r="L40" s="13"/>
      <c r="M40" s="13"/>
      <c r="N40" s="13"/>
      <c r="O40" s="13"/>
      <c r="P40" s="13"/>
      <c r="Q40" s="13"/>
      <c r="R40" s="13"/>
      <c r="S40" s="13"/>
      <c r="T40" s="41"/>
      <c r="U40" s="41"/>
      <c r="V40" s="39"/>
      <c r="W40" s="13"/>
      <c r="X40" s="1260"/>
      <c r="Y40" s="13"/>
      <c r="Z40" s="13"/>
      <c r="AA40" s="13"/>
    </row>
    <row r="41" spans="1:27" ht="11.25" customHeight="1">
      <c r="A41" s="1267"/>
      <c r="B41" s="41"/>
      <c r="C41" s="1235" t="s">
        <v>129</v>
      </c>
      <c r="D41" s="12" t="s">
        <v>130</v>
      </c>
      <c r="E41" s="39"/>
      <c r="F41" s="41"/>
      <c r="G41" s="13"/>
      <c r="H41" s="13"/>
      <c r="I41" s="13"/>
      <c r="J41" s="13"/>
      <c r="K41" s="1268"/>
      <c r="L41" s="39"/>
      <c r="M41" s="13"/>
      <c r="N41" s="142"/>
      <c r="O41" s="13"/>
      <c r="P41" s="13"/>
      <c r="Q41" s="13"/>
      <c r="R41" s="13"/>
      <c r="S41" s="13"/>
      <c r="T41" s="386"/>
      <c r="U41" s="142"/>
      <c r="V41" s="142"/>
      <c r="W41" s="142"/>
      <c r="X41" s="1260"/>
      <c r="Y41" s="13"/>
      <c r="Z41" s="13"/>
      <c r="AA41" s="111"/>
    </row>
    <row r="42" spans="1:27" ht="11.25" customHeight="1">
      <c r="A42" s="1267"/>
      <c r="B42" s="41"/>
      <c r="C42" s="41"/>
      <c r="D42" s="41" t="s">
        <v>131</v>
      </c>
      <c r="E42" s="41"/>
      <c r="F42" s="16"/>
      <c r="G42" s="13"/>
      <c r="H42" s="13"/>
      <c r="I42" s="13"/>
      <c r="J42" s="13"/>
      <c r="K42" s="1269"/>
      <c r="L42" s="13"/>
      <c r="M42" s="13"/>
      <c r="N42" s="41"/>
      <c r="O42" s="1270"/>
      <c r="P42" s="13"/>
      <c r="Q42" s="13"/>
      <c r="R42" s="13"/>
      <c r="S42" s="13"/>
      <c r="T42" s="41"/>
      <c r="U42" s="1809"/>
      <c r="V42" s="2104" t="s">
        <v>133</v>
      </c>
      <c r="W42" s="13"/>
      <c r="X42" s="1260"/>
      <c r="Y42" s="13"/>
      <c r="Z42" s="13"/>
      <c r="AA42" s="111"/>
    </row>
    <row r="43" spans="1:27" ht="11.25" customHeight="1">
      <c r="A43" s="1267"/>
      <c r="B43" s="41"/>
      <c r="C43" s="41"/>
      <c r="D43" s="41"/>
      <c r="E43" s="41"/>
      <c r="F43" s="16"/>
      <c r="G43" s="13"/>
      <c r="H43" s="13"/>
      <c r="I43" s="13"/>
      <c r="J43" s="13"/>
      <c r="K43" s="1269"/>
      <c r="L43" s="13"/>
      <c r="M43" s="13"/>
      <c r="N43" s="385"/>
      <c r="O43" s="1271"/>
      <c r="P43" s="39"/>
      <c r="Q43" s="13"/>
      <c r="R43" s="13"/>
      <c r="S43" s="13"/>
      <c r="T43" s="41"/>
      <c r="U43" s="385"/>
      <c r="V43" s="2105" t="s">
        <v>134</v>
      </c>
      <c r="W43" s="39"/>
      <c r="X43" s="1260"/>
      <c r="Y43" s="13"/>
      <c r="Z43" s="13"/>
      <c r="AA43" s="111"/>
    </row>
    <row r="44" spans="1:27" ht="11.25" customHeight="1">
      <c r="A44" s="1267"/>
      <c r="B44" s="41"/>
      <c r="C44" s="41"/>
      <c r="D44" s="12" t="s">
        <v>132</v>
      </c>
      <c r="E44" s="39"/>
      <c r="F44" s="13" t="s">
        <v>1293</v>
      </c>
      <c r="G44" s="39"/>
      <c r="H44" s="13"/>
      <c r="I44" s="13"/>
      <c r="J44" s="13"/>
      <c r="K44" s="1269"/>
      <c r="L44" s="13"/>
      <c r="M44" s="41"/>
      <c r="N44" s="386"/>
      <c r="O44" s="1272"/>
      <c r="P44" s="13"/>
      <c r="Q44" s="13"/>
      <c r="R44" s="13"/>
      <c r="S44" s="13"/>
      <c r="T44" s="41"/>
      <c r="U44" s="386"/>
      <c r="V44" s="1272" t="s">
        <v>91</v>
      </c>
      <c r="W44" s="13"/>
      <c r="X44" s="1260"/>
      <c r="Y44" s="13"/>
      <c r="Z44" s="13"/>
      <c r="AA44" s="111"/>
    </row>
    <row r="45" spans="1:27" s="663" customFormat="1" ht="11.25" customHeight="1">
      <c r="A45" s="1267"/>
      <c r="B45" s="41"/>
      <c r="C45" s="41"/>
      <c r="D45" s="41"/>
      <c r="E45" s="12"/>
      <c r="F45" s="16"/>
      <c r="G45" s="13"/>
      <c r="H45" s="13"/>
      <c r="I45" s="13"/>
      <c r="J45" s="13"/>
      <c r="K45" s="1269"/>
      <c r="L45" s="13"/>
      <c r="M45" s="41"/>
      <c r="N45" s="386"/>
      <c r="O45" s="1272"/>
      <c r="P45" s="13"/>
      <c r="Q45" s="13"/>
      <c r="R45" s="13"/>
      <c r="S45" s="13"/>
      <c r="T45" s="41"/>
      <c r="U45" s="386"/>
      <c r="V45" s="1272"/>
      <c r="W45" s="13"/>
      <c r="X45" s="1260"/>
      <c r="Y45" s="13"/>
      <c r="Z45" s="13"/>
      <c r="AA45" s="111"/>
    </row>
    <row r="46" spans="1:27" ht="11.25" customHeight="1">
      <c r="A46" s="1267"/>
      <c r="B46" s="41"/>
      <c r="C46" s="41"/>
      <c r="D46" s="41"/>
      <c r="E46" s="12"/>
      <c r="F46" s="664" t="s">
        <v>4886</v>
      </c>
      <c r="G46" s="39" t="s">
        <v>4911</v>
      </c>
      <c r="H46" s="13"/>
      <c r="I46" s="13"/>
      <c r="J46" s="13"/>
      <c r="K46" s="1269"/>
      <c r="L46" s="13"/>
      <c r="M46" s="142"/>
      <c r="N46" s="142"/>
      <c r="O46" s="142"/>
      <c r="P46" s="142"/>
      <c r="Q46" s="13"/>
      <c r="R46" s="13"/>
      <c r="S46" s="13"/>
      <c r="T46" s="41"/>
      <c r="U46" s="41"/>
      <c r="V46" s="39"/>
      <c r="W46" s="638" t="s">
        <v>121</v>
      </c>
      <c r="X46" s="1260"/>
      <c r="Y46" s="13"/>
      <c r="Z46" s="13"/>
      <c r="AA46" s="111"/>
    </row>
    <row r="47" spans="1:27" ht="11.25" customHeight="1">
      <c r="A47" s="1267"/>
      <c r="B47" s="41"/>
      <c r="C47" s="41"/>
      <c r="D47" s="41"/>
      <c r="E47" s="41"/>
      <c r="F47" s="16"/>
      <c r="G47" s="1234" t="s">
        <v>302</v>
      </c>
      <c r="H47" s="664" t="s">
        <v>4474</v>
      </c>
      <c r="I47" s="13"/>
      <c r="J47" s="13"/>
      <c r="K47" s="1269"/>
      <c r="L47" s="13"/>
      <c r="M47" s="39"/>
      <c r="N47" s="39"/>
      <c r="O47" s="39"/>
      <c r="P47" s="39"/>
      <c r="Q47" s="13"/>
      <c r="R47" s="13"/>
      <c r="S47" s="13"/>
      <c r="T47" s="4168">
        <v>20</v>
      </c>
      <c r="U47" s="4175"/>
      <c r="V47" s="4176"/>
      <c r="W47" s="4177"/>
      <c r="X47" s="1260"/>
      <c r="Y47" s="13"/>
      <c r="Z47" s="13"/>
      <c r="AA47" s="111"/>
    </row>
    <row r="48" spans="1:27" s="663" customFormat="1" ht="11.25" customHeight="1">
      <c r="A48" s="1267"/>
      <c r="B48" s="41"/>
      <c r="C48" s="41"/>
      <c r="D48" s="41"/>
      <c r="E48" s="41"/>
      <c r="F48" s="16"/>
      <c r="G48" s="1808"/>
      <c r="H48" s="664"/>
      <c r="I48" s="13"/>
      <c r="J48" s="13"/>
      <c r="K48" s="1269"/>
      <c r="L48" s="13"/>
      <c r="M48" s="39"/>
      <c r="N48" s="39"/>
      <c r="O48" s="39"/>
      <c r="P48" s="39"/>
      <c r="Q48" s="13"/>
      <c r="R48" s="13"/>
      <c r="S48" s="13"/>
      <c r="T48" s="4168"/>
      <c r="U48" s="4178"/>
      <c r="V48" s="4179"/>
      <c r="W48" s="4180"/>
      <c r="X48" s="1845"/>
      <c r="Y48" s="13"/>
      <c r="Z48" s="13"/>
      <c r="AA48" s="111"/>
    </row>
    <row r="49" spans="1:27" s="663" customFormat="1" ht="11.25" customHeight="1">
      <c r="A49" s="1267"/>
      <c r="B49" s="41"/>
      <c r="C49" s="41"/>
      <c r="D49" s="41"/>
      <c r="E49" s="41"/>
      <c r="F49" s="16"/>
      <c r="G49" s="664"/>
      <c r="H49" s="664"/>
      <c r="I49" s="13"/>
      <c r="J49" s="13"/>
      <c r="K49" s="1269"/>
      <c r="L49" s="13"/>
      <c r="M49" s="39"/>
      <c r="N49" s="39"/>
      <c r="O49" s="39"/>
      <c r="P49" s="39"/>
      <c r="Q49" s="13"/>
      <c r="R49" s="13"/>
      <c r="S49" s="13"/>
      <c r="T49" s="668"/>
      <c r="U49" s="2668"/>
      <c r="V49" s="2668"/>
      <c r="W49" s="2668"/>
      <c r="X49" s="1260"/>
      <c r="Y49" s="13"/>
      <c r="Z49" s="13"/>
      <c r="AA49" s="111"/>
    </row>
    <row r="50" spans="1:27" s="663" customFormat="1" ht="11.25" customHeight="1">
      <c r="A50" s="1267"/>
      <c r="B50" s="41"/>
      <c r="C50" s="41"/>
      <c r="D50" s="41"/>
      <c r="E50" s="41"/>
      <c r="F50" s="16"/>
      <c r="G50" s="1234" t="s">
        <v>658</v>
      </c>
      <c r="H50" s="664" t="s">
        <v>4475</v>
      </c>
      <c r="I50" s="13"/>
      <c r="J50" s="13"/>
      <c r="K50" s="1269"/>
      <c r="L50" s="13"/>
      <c r="M50" s="39"/>
      <c r="N50" s="39"/>
      <c r="O50" s="39"/>
      <c r="P50" s="39"/>
      <c r="Q50" s="13"/>
      <c r="R50" s="13"/>
      <c r="S50" s="13"/>
      <c r="T50" s="4168">
        <v>21</v>
      </c>
      <c r="U50" s="4175"/>
      <c r="V50" s="4176"/>
      <c r="W50" s="4177"/>
      <c r="X50" s="1260"/>
      <c r="Y50" s="13"/>
      <c r="Z50" s="13"/>
      <c r="AA50" s="111"/>
    </row>
    <row r="51" spans="1:27" s="663" customFormat="1" ht="11.25" customHeight="1">
      <c r="A51" s="1267"/>
      <c r="B51" s="41"/>
      <c r="C51" s="41"/>
      <c r="D51" s="41"/>
      <c r="E51" s="41"/>
      <c r="F51" s="16"/>
      <c r="G51" s="1808"/>
      <c r="H51" s="664"/>
      <c r="I51" s="13"/>
      <c r="J51" s="13"/>
      <c r="K51" s="1269"/>
      <c r="L51" s="13"/>
      <c r="M51" s="39"/>
      <c r="N51" s="39"/>
      <c r="O51" s="39"/>
      <c r="P51" s="39"/>
      <c r="Q51" s="13"/>
      <c r="R51" s="13"/>
      <c r="S51" s="13"/>
      <c r="T51" s="4168"/>
      <c r="U51" s="4178"/>
      <c r="V51" s="4179"/>
      <c r="W51" s="4180"/>
      <c r="X51" s="1845"/>
      <c r="Y51" s="13"/>
      <c r="Z51" s="13"/>
      <c r="AA51" s="111"/>
    </row>
    <row r="52" spans="1:27" s="663" customFormat="1" ht="11.25" customHeight="1">
      <c r="A52" s="1267"/>
      <c r="B52" s="41"/>
      <c r="C52" s="41"/>
      <c r="D52" s="41"/>
      <c r="E52" s="41"/>
      <c r="F52" s="16"/>
      <c r="G52" s="664"/>
      <c r="H52" s="664"/>
      <c r="I52" s="13"/>
      <c r="J52" s="13"/>
      <c r="K52" s="1269"/>
      <c r="L52" s="13"/>
      <c r="M52" s="39"/>
      <c r="N52" s="39"/>
      <c r="O52" s="39"/>
      <c r="P52" s="39"/>
      <c r="Q52" s="13"/>
      <c r="R52" s="13"/>
      <c r="S52" s="13"/>
      <c r="T52" s="41"/>
      <c r="U52" s="1594"/>
      <c r="V52" s="2667"/>
      <c r="W52" s="2669"/>
      <c r="X52" s="1260"/>
      <c r="Y52" s="13"/>
      <c r="Z52" s="13"/>
      <c r="AA52" s="111"/>
    </row>
    <row r="53" spans="1:27" s="663" customFormat="1" ht="11.25" customHeight="1">
      <c r="A53" s="1267"/>
      <c r="B53" s="41"/>
      <c r="C53" s="41"/>
      <c r="D53" s="41"/>
      <c r="E53" s="41"/>
      <c r="F53" s="9" t="s">
        <v>4997</v>
      </c>
      <c r="G53" s="39"/>
      <c r="H53" s="9"/>
      <c r="I53" s="13"/>
      <c r="J53" s="13"/>
      <c r="K53" s="1269"/>
      <c r="L53" s="13"/>
      <c r="M53" s="39"/>
      <c r="N53" s="39"/>
      <c r="O53" s="39"/>
      <c r="P53" s="39"/>
      <c r="Q53" s="13"/>
      <c r="R53" s="13"/>
      <c r="S53" s="13"/>
      <c r="T53" s="4168">
        <v>14</v>
      </c>
      <c r="U53" s="4175"/>
      <c r="V53" s="4176"/>
      <c r="W53" s="4177"/>
      <c r="X53" s="1260"/>
      <c r="Y53" s="13"/>
      <c r="Z53" s="13"/>
      <c r="AA53" s="111"/>
    </row>
    <row r="54" spans="1:27" ht="11.25" customHeight="1">
      <c r="A54" s="1267"/>
      <c r="B54" s="41"/>
      <c r="C54" s="41"/>
      <c r="D54" s="41"/>
      <c r="E54" s="41"/>
      <c r="F54" s="16"/>
      <c r="G54" s="13"/>
      <c r="H54" s="13"/>
      <c r="I54" s="13"/>
      <c r="J54" s="13"/>
      <c r="K54" s="1269"/>
      <c r="L54" s="13"/>
      <c r="M54" s="13"/>
      <c r="N54" s="13"/>
      <c r="O54" s="13"/>
      <c r="P54" s="13"/>
      <c r="Q54" s="13"/>
      <c r="R54" s="13"/>
      <c r="S54" s="13"/>
      <c r="T54" s="4168"/>
      <c r="U54" s="4178"/>
      <c r="V54" s="4179"/>
      <c r="W54" s="4180"/>
      <c r="X54" s="1260"/>
      <c r="Y54" s="13"/>
      <c r="Z54" s="13"/>
      <c r="AA54" s="111"/>
    </row>
    <row r="55" spans="1:27" ht="11.25" customHeight="1">
      <c r="A55" s="1267"/>
      <c r="B55" s="41"/>
      <c r="C55" s="41"/>
      <c r="D55" s="12" t="s">
        <v>145</v>
      </c>
      <c r="E55" s="16"/>
      <c r="F55" s="12" t="s">
        <v>4912</v>
      </c>
      <c r="G55" s="12"/>
      <c r="H55" s="13"/>
      <c r="I55" s="13"/>
      <c r="J55" s="13"/>
      <c r="K55" s="1269"/>
      <c r="L55" s="13"/>
      <c r="M55" s="13"/>
      <c r="N55" s="13"/>
      <c r="O55" s="13"/>
      <c r="P55" s="13"/>
      <c r="Q55" s="13"/>
      <c r="R55" s="13"/>
      <c r="S55" s="13"/>
      <c r="T55" s="41"/>
      <c r="U55" s="2669"/>
      <c r="V55" s="2667"/>
      <c r="W55" s="2669"/>
      <c r="X55" s="1260"/>
      <c r="Y55" s="13"/>
      <c r="Z55" s="13"/>
      <c r="AA55" s="111"/>
    </row>
    <row r="56" spans="1:27" ht="11.25" customHeight="1">
      <c r="A56" s="1267"/>
      <c r="B56" s="41"/>
      <c r="C56" s="41"/>
      <c r="D56" s="12"/>
      <c r="E56" s="16"/>
      <c r="F56" s="41" t="s">
        <v>4913</v>
      </c>
      <c r="G56" s="41"/>
      <c r="H56" s="13"/>
      <c r="I56" s="13"/>
      <c r="J56" s="13"/>
      <c r="K56" s="1269"/>
      <c r="L56" s="13"/>
      <c r="M56" s="13"/>
      <c r="N56" s="13"/>
      <c r="O56" s="13"/>
      <c r="P56" s="13"/>
      <c r="Q56" s="13"/>
      <c r="R56" s="13"/>
      <c r="S56" s="13"/>
      <c r="T56" s="41"/>
      <c r="U56" s="2669"/>
      <c r="V56" s="2667"/>
      <c r="W56" s="2669"/>
      <c r="X56" s="1260"/>
      <c r="Y56" s="13"/>
      <c r="Z56" s="13"/>
      <c r="AA56" s="111"/>
    </row>
    <row r="57" spans="1:27" ht="11.25" customHeight="1">
      <c r="A57" s="1267"/>
      <c r="B57" s="41"/>
      <c r="C57" s="41"/>
      <c r="D57" s="41"/>
      <c r="E57" s="12"/>
      <c r="F57" s="16"/>
      <c r="G57" s="13"/>
      <c r="H57" s="13"/>
      <c r="I57" s="13"/>
      <c r="J57" s="13"/>
      <c r="K57" s="1269"/>
      <c r="L57" s="13"/>
      <c r="M57" s="13"/>
      <c r="N57" s="13"/>
      <c r="O57" s="13"/>
      <c r="P57" s="13"/>
      <c r="Q57" s="13"/>
      <c r="R57" s="13"/>
      <c r="S57" s="13"/>
      <c r="T57" s="41"/>
      <c r="U57" s="2669"/>
      <c r="V57" s="2667"/>
      <c r="W57" s="2669"/>
      <c r="X57" s="1260"/>
      <c r="Y57" s="13"/>
      <c r="Z57" s="13"/>
      <c r="AA57" s="111"/>
    </row>
    <row r="58" spans="1:27" ht="11.25" customHeight="1">
      <c r="A58" s="1267"/>
      <c r="B58" s="41"/>
      <c r="C58" s="41"/>
      <c r="D58" s="41"/>
      <c r="E58" s="41"/>
      <c r="F58" s="16"/>
      <c r="G58" s="1234" t="s">
        <v>302</v>
      </c>
      <c r="H58" s="664" t="s">
        <v>4474</v>
      </c>
      <c r="I58" s="13"/>
      <c r="J58" s="13"/>
      <c r="K58" s="1269"/>
      <c r="L58" s="13"/>
      <c r="M58" s="39"/>
      <c r="N58" s="39"/>
      <c r="O58" s="39"/>
      <c r="P58" s="39"/>
      <c r="Q58" s="13"/>
      <c r="R58" s="13"/>
      <c r="S58" s="13"/>
      <c r="T58" s="4168" t="s">
        <v>146</v>
      </c>
      <c r="U58" s="4175"/>
      <c r="V58" s="4176"/>
      <c r="W58" s="4177"/>
      <c r="X58" s="1260"/>
      <c r="Y58" s="13"/>
      <c r="Z58" s="13"/>
      <c r="AA58" s="111"/>
    </row>
    <row r="59" spans="1:27" s="663" customFormat="1" ht="11.25" customHeight="1">
      <c r="A59" s="1267"/>
      <c r="B59" s="41"/>
      <c r="C59" s="41"/>
      <c r="D59" s="41"/>
      <c r="E59" s="41"/>
      <c r="F59" s="16"/>
      <c r="G59" s="1808"/>
      <c r="H59" s="664"/>
      <c r="I59" s="13"/>
      <c r="J59" s="13"/>
      <c r="K59" s="1269"/>
      <c r="L59" s="13"/>
      <c r="M59" s="39"/>
      <c r="N59" s="39"/>
      <c r="O59" s="39"/>
      <c r="P59" s="39"/>
      <c r="Q59" s="13"/>
      <c r="R59" s="13"/>
      <c r="S59" s="13"/>
      <c r="T59" s="4168"/>
      <c r="U59" s="4178"/>
      <c r="V59" s="4179"/>
      <c r="W59" s="4180"/>
      <c r="X59" s="1845"/>
      <c r="Y59" s="13"/>
      <c r="Z59" s="13"/>
      <c r="AA59" s="111"/>
    </row>
    <row r="60" spans="1:27" ht="11.25" customHeight="1">
      <c r="A60" s="1267"/>
      <c r="B60" s="41"/>
      <c r="C60" s="41"/>
      <c r="D60" s="41"/>
      <c r="E60" s="41"/>
      <c r="F60" s="16"/>
      <c r="G60" s="664"/>
      <c r="H60" s="664"/>
      <c r="I60" s="13"/>
      <c r="J60" s="13"/>
      <c r="K60" s="1269"/>
      <c r="L60" s="13"/>
      <c r="M60" s="39"/>
      <c r="N60" s="39"/>
      <c r="O60" s="39"/>
      <c r="P60" s="39"/>
      <c r="Q60" s="13"/>
      <c r="R60" s="13"/>
      <c r="S60" s="13"/>
      <c r="T60" s="668"/>
      <c r="U60" s="2668"/>
      <c r="V60" s="2668"/>
      <c r="W60" s="2668"/>
      <c r="X60" s="1260"/>
      <c r="Y60" s="13"/>
      <c r="Z60" s="13"/>
      <c r="AA60" s="111"/>
    </row>
    <row r="61" spans="1:27" ht="11.25" customHeight="1">
      <c r="A61" s="1267"/>
      <c r="B61" s="41"/>
      <c r="C61" s="41"/>
      <c r="D61" s="41"/>
      <c r="E61" s="41"/>
      <c r="F61" s="16"/>
      <c r="G61" s="1234" t="s">
        <v>658</v>
      </c>
      <c r="H61" s="664" t="s">
        <v>4475</v>
      </c>
      <c r="I61" s="13"/>
      <c r="J61" s="13"/>
      <c r="K61" s="1269"/>
      <c r="L61" s="13"/>
      <c r="M61" s="39" t="s">
        <v>24</v>
      </c>
      <c r="N61" s="39"/>
      <c r="O61" s="39"/>
      <c r="P61" s="39"/>
      <c r="Q61" s="13"/>
      <c r="R61" s="13"/>
      <c r="S61" s="13"/>
      <c r="T61" s="4168" t="s">
        <v>147</v>
      </c>
      <c r="U61" s="4175"/>
      <c r="V61" s="4176"/>
      <c r="W61" s="4177"/>
      <c r="X61" s="1260"/>
      <c r="Y61" s="13"/>
      <c r="Z61" s="13"/>
      <c r="AA61" s="111"/>
    </row>
    <row r="62" spans="1:27" s="663" customFormat="1" ht="11.25" customHeight="1">
      <c r="A62" s="1267"/>
      <c r="B62" s="41"/>
      <c r="C62" s="41"/>
      <c r="D62" s="41"/>
      <c r="E62" s="41"/>
      <c r="F62" s="16"/>
      <c r="G62" s="1808"/>
      <c r="H62" s="664"/>
      <c r="I62" s="13"/>
      <c r="J62" s="13"/>
      <c r="K62" s="1269"/>
      <c r="L62" s="13"/>
      <c r="M62" s="39"/>
      <c r="N62" s="39"/>
      <c r="O62" s="39"/>
      <c r="P62" s="39"/>
      <c r="Q62" s="13"/>
      <c r="R62" s="13"/>
      <c r="S62" s="13"/>
      <c r="T62" s="4168"/>
      <c r="U62" s="4178"/>
      <c r="V62" s="4179"/>
      <c r="W62" s="4180"/>
      <c r="X62" s="1845"/>
      <c r="Y62" s="13"/>
      <c r="Z62" s="13"/>
      <c r="AA62" s="111"/>
    </row>
    <row r="63" spans="1:27" s="663" customFormat="1" ht="11.25" customHeight="1">
      <c r="A63" s="1267"/>
      <c r="B63" s="41"/>
      <c r="C63" s="41"/>
      <c r="D63" s="41"/>
      <c r="E63" s="41"/>
      <c r="F63" s="16"/>
      <c r="G63" s="12"/>
      <c r="H63" s="13"/>
      <c r="I63" s="13"/>
      <c r="J63" s="13"/>
      <c r="K63" s="1269"/>
      <c r="L63" s="13"/>
      <c r="M63" s="13"/>
      <c r="N63" s="13"/>
      <c r="O63" s="13"/>
      <c r="P63" s="13"/>
      <c r="Q63" s="13"/>
      <c r="R63" s="13"/>
      <c r="S63" s="13"/>
      <c r="T63" s="668"/>
      <c r="U63" s="2668"/>
      <c r="V63" s="2668"/>
      <c r="W63" s="2668"/>
      <c r="X63" s="1260"/>
      <c r="Y63" s="13"/>
      <c r="Z63" s="13"/>
      <c r="AA63" s="111"/>
    </row>
    <row r="64" spans="1:27" ht="11.25" customHeight="1">
      <c r="A64" s="1267"/>
      <c r="B64" s="41"/>
      <c r="C64" s="1235" t="s">
        <v>148</v>
      </c>
      <c r="D64" s="12" t="s">
        <v>149</v>
      </c>
      <c r="E64" s="39"/>
      <c r="F64" s="16"/>
      <c r="G64" s="12"/>
      <c r="H64" s="13"/>
      <c r="I64" s="13"/>
      <c r="J64" s="13"/>
      <c r="K64" s="1269"/>
      <c r="L64" s="13"/>
      <c r="M64" s="13"/>
      <c r="N64" s="13"/>
      <c r="O64" s="13"/>
      <c r="P64" s="13"/>
      <c r="Q64" s="13"/>
      <c r="R64" s="13"/>
      <c r="S64" s="13"/>
      <c r="T64" s="4186">
        <v>10</v>
      </c>
      <c r="U64" s="4175"/>
      <c r="V64" s="4176"/>
      <c r="W64" s="4177"/>
      <c r="X64" s="1260"/>
      <c r="Y64" s="13"/>
      <c r="Z64" s="13"/>
      <c r="AA64" s="111"/>
    </row>
    <row r="65" spans="1:27" ht="11.25" customHeight="1">
      <c r="A65" s="1267"/>
      <c r="B65" s="41"/>
      <c r="C65" s="41"/>
      <c r="D65" s="41" t="s">
        <v>150</v>
      </c>
      <c r="E65" s="41"/>
      <c r="F65" s="16"/>
      <c r="G65" s="13"/>
      <c r="H65" s="13"/>
      <c r="I65" s="13"/>
      <c r="J65" s="13"/>
      <c r="K65" s="1269"/>
      <c r="L65" s="13"/>
      <c r="M65" s="13"/>
      <c r="N65" s="13"/>
      <c r="O65" s="13"/>
      <c r="P65" s="13"/>
      <c r="Q65" s="13"/>
      <c r="R65" s="13"/>
      <c r="S65" s="13"/>
      <c r="T65" s="4186"/>
      <c r="U65" s="4178"/>
      <c r="V65" s="4179"/>
      <c r="W65" s="4180"/>
      <c r="X65" s="1260"/>
      <c r="Y65" s="13"/>
      <c r="Z65" s="13"/>
      <c r="AA65" s="111"/>
    </row>
    <row r="66" spans="1:27" ht="11.25" customHeight="1">
      <c r="A66" s="1267"/>
      <c r="B66" s="41"/>
      <c r="C66" s="41"/>
      <c r="D66" s="41"/>
      <c r="E66" s="41"/>
      <c r="F66" s="16"/>
      <c r="G66" s="13"/>
      <c r="H66" s="13"/>
      <c r="I66" s="13"/>
      <c r="J66" s="13"/>
      <c r="K66" s="1269"/>
      <c r="L66" s="13"/>
      <c r="M66" s="13"/>
      <c r="N66" s="13"/>
      <c r="O66" s="13"/>
      <c r="P66" s="13"/>
      <c r="Q66" s="13"/>
      <c r="R66" s="13"/>
      <c r="S66" s="13"/>
      <c r="T66" s="41"/>
      <c r="U66" s="2669"/>
      <c r="V66" s="2667"/>
      <c r="W66" s="2669"/>
      <c r="X66" s="1260"/>
      <c r="Y66" s="13"/>
      <c r="Z66" s="13"/>
      <c r="AA66" s="111"/>
    </row>
    <row r="67" spans="1:27" ht="11.25" customHeight="1">
      <c r="A67" s="1267"/>
      <c r="B67" s="41"/>
      <c r="C67" s="1234" t="s">
        <v>151</v>
      </c>
      <c r="D67" s="664" t="s">
        <v>152</v>
      </c>
      <c r="E67" s="39"/>
      <c r="F67" s="16"/>
      <c r="G67" s="13"/>
      <c r="H67" s="13"/>
      <c r="I67" s="13"/>
      <c r="J67" s="13"/>
      <c r="K67" s="1269"/>
      <c r="L67" s="13"/>
      <c r="M67" s="13"/>
      <c r="N67" s="13"/>
      <c r="O67" s="13"/>
      <c r="P67" s="13"/>
      <c r="Q67" s="13"/>
      <c r="R67" s="13"/>
      <c r="S67" s="13"/>
      <c r="T67" s="4186">
        <v>11</v>
      </c>
      <c r="U67" s="4175"/>
      <c r="V67" s="4176"/>
      <c r="W67" s="4177"/>
      <c r="X67" s="1260"/>
      <c r="Y67" s="13"/>
      <c r="Z67" s="13"/>
      <c r="AA67" s="111"/>
    </row>
    <row r="68" spans="1:27" ht="11.25" customHeight="1">
      <c r="A68" s="1267"/>
      <c r="B68" s="41"/>
      <c r="C68" s="41"/>
      <c r="D68" s="18" t="s">
        <v>153</v>
      </c>
      <c r="E68" s="41"/>
      <c r="F68" s="16"/>
      <c r="G68" s="13"/>
      <c r="H68" s="13"/>
      <c r="I68" s="13"/>
      <c r="J68" s="13"/>
      <c r="K68" s="1269"/>
      <c r="L68" s="13"/>
      <c r="M68" s="13"/>
      <c r="N68" s="13"/>
      <c r="O68" s="13"/>
      <c r="P68" s="13"/>
      <c r="Q68" s="13"/>
      <c r="R68" s="13"/>
      <c r="S68" s="13"/>
      <c r="T68" s="4186"/>
      <c r="U68" s="4178"/>
      <c r="V68" s="4179"/>
      <c r="W68" s="4180"/>
      <c r="X68" s="1260"/>
      <c r="Y68" s="13"/>
      <c r="Z68" s="13"/>
      <c r="AA68" s="111"/>
    </row>
    <row r="69" spans="1:27" ht="11.25" customHeight="1">
      <c r="A69" s="1257"/>
      <c r="B69" s="13"/>
      <c r="C69" s="13"/>
      <c r="D69" s="13"/>
      <c r="E69" s="396"/>
      <c r="F69" s="41"/>
      <c r="G69" s="41"/>
      <c r="H69" s="396"/>
      <c r="I69" s="396"/>
      <c r="J69" s="396"/>
      <c r="K69" s="396"/>
      <c r="L69" s="396"/>
      <c r="M69" s="13"/>
      <c r="N69" s="13"/>
      <c r="O69" s="13"/>
      <c r="P69" s="13"/>
      <c r="Q69" s="13"/>
      <c r="R69" s="13"/>
      <c r="S69" s="13"/>
      <c r="T69" s="1234"/>
      <c r="U69" s="393"/>
      <c r="V69" s="393"/>
      <c r="W69" s="393"/>
      <c r="X69" s="1274"/>
      <c r="Y69" s="401"/>
      <c r="Z69" s="401"/>
      <c r="AA69" s="13"/>
    </row>
    <row r="70" spans="1:27" ht="11.25" customHeight="1">
      <c r="A70" s="1257"/>
      <c r="B70" s="13"/>
      <c r="C70" s="13"/>
      <c r="D70" s="12" t="s">
        <v>154</v>
      </c>
      <c r="E70" s="142"/>
      <c r="F70" s="41"/>
      <c r="G70" s="41"/>
      <c r="H70" s="41"/>
      <c r="I70" s="41"/>
      <c r="J70" s="41"/>
      <c r="K70" s="41"/>
      <c r="L70" s="13"/>
      <c r="M70" s="13"/>
      <c r="N70" s="13"/>
      <c r="O70" s="13"/>
      <c r="P70" s="13"/>
      <c r="Q70" s="13"/>
      <c r="R70" s="13"/>
      <c r="S70" s="13"/>
      <c r="T70" s="13"/>
      <c r="U70" s="4193">
        <v>100</v>
      </c>
      <c r="V70" s="4194"/>
      <c r="W70" s="4195"/>
      <c r="X70" s="1274"/>
      <c r="Y70" s="401"/>
      <c r="Z70" s="401"/>
      <c r="AA70" s="13"/>
    </row>
    <row r="71" spans="1:27" ht="11.25" customHeight="1">
      <c r="A71" s="1257"/>
      <c r="B71" s="13"/>
      <c r="C71" s="13"/>
      <c r="D71" s="41" t="s">
        <v>155</v>
      </c>
      <c r="E71" s="142"/>
      <c r="F71" s="41"/>
      <c r="G71" s="41"/>
      <c r="H71" s="41"/>
      <c r="I71" s="41"/>
      <c r="J71" s="41"/>
      <c r="K71" s="41"/>
      <c r="L71" s="13"/>
      <c r="M71" s="13"/>
      <c r="N71" s="13"/>
      <c r="O71" s="13"/>
      <c r="P71" s="13"/>
      <c r="Q71" s="13"/>
      <c r="R71" s="13"/>
      <c r="S71" s="13"/>
      <c r="T71" s="13"/>
      <c r="U71" s="4196"/>
      <c r="V71" s="4197"/>
      <c r="W71" s="4198"/>
      <c r="X71" s="1274"/>
      <c r="Y71" s="401"/>
      <c r="Z71" s="401"/>
      <c r="AA71" s="13"/>
    </row>
    <row r="72" spans="1:27" s="663" customFormat="1" ht="11.25" customHeight="1">
      <c r="A72" s="1264"/>
      <c r="B72" s="1248"/>
      <c r="C72" s="1248"/>
      <c r="D72" s="1293"/>
      <c r="E72" s="1294"/>
      <c r="F72" s="1293"/>
      <c r="G72" s="1293"/>
      <c r="H72" s="1293"/>
      <c r="I72" s="1293"/>
      <c r="J72" s="1293"/>
      <c r="K72" s="1293"/>
      <c r="L72" s="1248"/>
      <c r="M72" s="1248"/>
      <c r="N72" s="1248"/>
      <c r="O72" s="1248"/>
      <c r="P72" s="1248"/>
      <c r="Q72" s="1248"/>
      <c r="R72" s="1248"/>
      <c r="S72" s="1248"/>
      <c r="T72" s="1248"/>
      <c r="U72" s="1295"/>
      <c r="V72" s="1295"/>
      <c r="W72" s="1295"/>
      <c r="X72" s="1296"/>
      <c r="Y72" s="401"/>
      <c r="Z72" s="401"/>
      <c r="AA72" s="13"/>
    </row>
    <row r="73" spans="1:27" ht="11.25" customHeight="1">
      <c r="A73" s="1257"/>
      <c r="B73" s="13"/>
      <c r="C73" s="13"/>
      <c r="D73" s="13"/>
      <c r="E73" s="41"/>
      <c r="F73" s="12"/>
      <c r="G73" s="13"/>
      <c r="H73" s="41"/>
      <c r="I73" s="41"/>
      <c r="J73" s="41"/>
      <c r="K73" s="41"/>
      <c r="L73" s="13"/>
      <c r="M73" s="13"/>
      <c r="N73" s="13"/>
      <c r="O73" s="13"/>
      <c r="P73" s="13"/>
      <c r="Q73" s="13"/>
      <c r="R73" s="13"/>
      <c r="S73" s="13"/>
      <c r="T73" s="399"/>
      <c r="U73" s="400"/>
      <c r="V73" s="400"/>
      <c r="W73" s="400"/>
      <c r="X73" s="1275"/>
      <c r="Y73" s="401"/>
      <c r="Z73" s="401"/>
      <c r="AA73" s="13"/>
    </row>
    <row r="74" spans="1:27" ht="11.25" customHeight="1">
      <c r="A74" s="1276">
        <v>3.3</v>
      </c>
      <c r="B74" s="13"/>
      <c r="C74" s="16" t="s">
        <v>1294</v>
      </c>
      <c r="D74" s="1241"/>
      <c r="E74" s="1241"/>
      <c r="F74" s="1241"/>
      <c r="G74" s="1241"/>
      <c r="H74" s="1241"/>
      <c r="I74" s="1241"/>
      <c r="J74" s="1241"/>
      <c r="K74" s="1241"/>
      <c r="L74" s="1241"/>
      <c r="M74" s="1241"/>
      <c r="N74" s="1241"/>
      <c r="O74" s="1241"/>
      <c r="P74" s="1241"/>
      <c r="Q74" s="1241"/>
      <c r="R74" s="1241"/>
      <c r="S74" s="1241"/>
      <c r="T74" s="4199" t="s">
        <v>156</v>
      </c>
      <c r="U74" s="4200"/>
      <c r="V74" s="4200"/>
      <c r="W74" s="4200"/>
      <c r="X74" s="4201"/>
      <c r="Y74" s="47"/>
      <c r="Z74" s="393"/>
      <c r="AA74" s="13"/>
    </row>
    <row r="75" spans="1:27" ht="11.25" customHeight="1">
      <c r="A75" s="1257"/>
      <c r="B75" s="13"/>
      <c r="C75" s="16" t="s">
        <v>1622</v>
      </c>
      <c r="D75" s="13"/>
      <c r="E75" s="13"/>
      <c r="F75" s="21"/>
      <c r="G75" s="21"/>
      <c r="H75" s="13"/>
      <c r="I75" s="13"/>
      <c r="J75" s="13"/>
      <c r="K75" s="13"/>
      <c r="L75" s="397"/>
      <c r="M75" s="397"/>
      <c r="N75" s="397"/>
      <c r="O75" s="397"/>
      <c r="P75" s="397"/>
      <c r="Q75" s="397"/>
      <c r="R75" s="397"/>
      <c r="S75" s="397"/>
      <c r="T75" s="4181" t="s">
        <v>157</v>
      </c>
      <c r="U75" s="4182"/>
      <c r="V75" s="4182"/>
      <c r="W75" s="4182"/>
      <c r="X75" s="4183"/>
      <c r="Y75" s="47"/>
      <c r="Z75" s="13"/>
      <c r="AA75" s="13"/>
    </row>
    <row r="76" spans="1:27" s="663" customFormat="1" ht="11.25" customHeight="1">
      <c r="A76" s="1257"/>
      <c r="B76" s="13"/>
      <c r="C76" s="156" t="s">
        <v>1295</v>
      </c>
      <c r="D76" s="13"/>
      <c r="E76" s="13"/>
      <c r="F76" s="21"/>
      <c r="G76" s="21"/>
      <c r="H76" s="13"/>
      <c r="I76" s="13"/>
      <c r="J76" s="13"/>
      <c r="K76" s="13"/>
      <c r="L76" s="397"/>
      <c r="M76" s="397"/>
      <c r="N76" s="397"/>
      <c r="O76" s="397"/>
      <c r="P76" s="397"/>
      <c r="Q76" s="397"/>
      <c r="R76" s="397"/>
      <c r="S76" s="397"/>
      <c r="T76" s="1817"/>
      <c r="U76" s="1818"/>
      <c r="V76" s="1818"/>
      <c r="W76" s="1818"/>
      <c r="X76" s="2107"/>
      <c r="Z76" s="13"/>
      <c r="AA76" s="13"/>
    </row>
    <row r="77" spans="1:27" ht="11.25" customHeight="1">
      <c r="A77" s="1257"/>
      <c r="B77" s="142"/>
      <c r="C77" s="41" t="s">
        <v>159</v>
      </c>
      <c r="D77" s="21"/>
      <c r="E77" s="21"/>
      <c r="F77" s="13"/>
      <c r="G77" s="13"/>
      <c r="H77" s="21"/>
      <c r="I77" s="21"/>
      <c r="J77" s="21"/>
      <c r="K77" s="21"/>
      <c r="L77" s="13"/>
      <c r="M77" s="13"/>
      <c r="N77" s="13"/>
      <c r="O77" s="13"/>
      <c r="P77" s="13"/>
      <c r="Q77" s="13"/>
      <c r="R77" s="13"/>
      <c r="S77" s="13"/>
      <c r="T77" s="69"/>
      <c r="U77" s="34"/>
      <c r="V77" s="4184" t="s">
        <v>158</v>
      </c>
      <c r="W77" s="4185"/>
      <c r="X77" s="1277"/>
      <c r="Y77" s="47"/>
      <c r="Z77" s="21"/>
      <c r="AA77" s="13"/>
    </row>
    <row r="78" spans="1:27" ht="11.25" customHeight="1">
      <c r="A78" s="1257"/>
      <c r="B78" s="13"/>
      <c r="C78" s="41"/>
      <c r="D78" s="41"/>
      <c r="E78" s="13"/>
      <c r="F78" s="13"/>
      <c r="G78" s="13"/>
      <c r="H78" s="13"/>
      <c r="I78" s="13"/>
      <c r="J78" s="13"/>
      <c r="K78" s="13"/>
      <c r="L78" s="142"/>
      <c r="M78" s="142"/>
      <c r="N78" s="142"/>
      <c r="O78" s="142"/>
      <c r="P78" s="142"/>
      <c r="Q78" s="142"/>
      <c r="R78" s="1828" t="s">
        <v>1406</v>
      </c>
      <c r="S78" s="142"/>
      <c r="T78" s="69"/>
      <c r="U78" s="4187"/>
      <c r="V78" s="4188"/>
      <c r="W78" s="4189"/>
      <c r="X78" s="1278"/>
      <c r="Y78" s="47"/>
      <c r="Z78" s="13"/>
      <c r="AA78" s="13"/>
    </row>
    <row r="79" spans="1:27" ht="11.25" customHeight="1">
      <c r="A79" s="1257"/>
      <c r="B79" s="13"/>
      <c r="C79" s="4175"/>
      <c r="D79" s="4176"/>
      <c r="E79" s="4176"/>
      <c r="F79" s="4176"/>
      <c r="G79" s="4176"/>
      <c r="H79" s="4176"/>
      <c r="I79" s="4176"/>
      <c r="J79" s="4176"/>
      <c r="K79" s="4176"/>
      <c r="L79" s="4176"/>
      <c r="M79" s="4176"/>
      <c r="N79" s="4176"/>
      <c r="O79" s="4176"/>
      <c r="P79" s="4176"/>
      <c r="Q79" s="4176"/>
      <c r="R79" s="4177"/>
      <c r="S79" s="39"/>
      <c r="T79" s="69"/>
      <c r="U79" s="4190"/>
      <c r="V79" s="4191"/>
      <c r="W79" s="4192"/>
      <c r="X79" s="1278"/>
      <c r="Y79" s="47"/>
      <c r="Z79" s="13"/>
      <c r="AA79" s="13"/>
    </row>
    <row r="80" spans="1:27" ht="11.25" customHeight="1">
      <c r="A80" s="1257"/>
      <c r="B80" s="13"/>
      <c r="C80" s="4178"/>
      <c r="D80" s="4179"/>
      <c r="E80" s="4179"/>
      <c r="F80" s="4179"/>
      <c r="G80" s="4179"/>
      <c r="H80" s="4179"/>
      <c r="I80" s="4179"/>
      <c r="J80" s="4179"/>
      <c r="K80" s="4179"/>
      <c r="L80" s="4179"/>
      <c r="M80" s="4179"/>
      <c r="N80" s="4179"/>
      <c r="O80" s="4179"/>
      <c r="P80" s="4179"/>
      <c r="Q80" s="4179"/>
      <c r="R80" s="4180"/>
      <c r="S80" s="39"/>
      <c r="T80" s="69"/>
      <c r="U80" s="34"/>
      <c r="V80" s="34"/>
      <c r="W80" s="34"/>
      <c r="X80" s="1278"/>
      <c r="Y80" s="47"/>
      <c r="Z80" s="13"/>
      <c r="AA80" s="13"/>
    </row>
    <row r="81" spans="1:27" s="663" customFormat="1" ht="11.25" customHeight="1">
      <c r="A81" s="1257"/>
      <c r="B81" s="13"/>
      <c r="C81" s="1816"/>
      <c r="D81" s="1816"/>
      <c r="E81" s="1816"/>
      <c r="F81" s="1816"/>
      <c r="G81" s="1816"/>
      <c r="H81" s="1816"/>
      <c r="I81" s="1816"/>
      <c r="J81" s="1816"/>
      <c r="K81" s="1816"/>
      <c r="L81" s="1816"/>
      <c r="M81" s="1816"/>
      <c r="N81" s="1816"/>
      <c r="O81" s="1816"/>
      <c r="P81" s="1816"/>
      <c r="Q81" s="1816"/>
      <c r="R81" s="1816"/>
      <c r="S81" s="39"/>
      <c r="T81" s="69"/>
      <c r="U81" s="34"/>
      <c r="V81" s="34"/>
      <c r="W81" s="34"/>
      <c r="X81" s="2106"/>
      <c r="Z81" s="13"/>
      <c r="AA81" s="13"/>
    </row>
    <row r="82" spans="1:27" ht="11.25" customHeight="1" thickBot="1">
      <c r="A82" s="1279"/>
      <c r="B82" s="1280"/>
      <c r="C82" s="1281"/>
      <c r="D82" s="1281"/>
      <c r="E82" s="1280"/>
      <c r="F82" s="1280"/>
      <c r="G82" s="1280"/>
      <c r="H82" s="1280"/>
      <c r="I82" s="1280"/>
      <c r="J82" s="1280"/>
      <c r="K82" s="1280"/>
      <c r="L82" s="1282"/>
      <c r="M82" s="1282"/>
      <c r="N82" s="1282"/>
      <c r="O82" s="1282"/>
      <c r="P82" s="1282"/>
      <c r="Q82" s="1282"/>
      <c r="R82" s="1282"/>
      <c r="S82" s="1282"/>
      <c r="T82" s="1283"/>
      <c r="U82" s="1284"/>
      <c r="V82" s="1284"/>
      <c r="W82" s="1284"/>
      <c r="X82" s="1285"/>
      <c r="Y82" s="47"/>
      <c r="Z82" s="13"/>
      <c r="AA82" s="13"/>
    </row>
    <row r="83" spans="1:27" ht="9" customHeight="1">
      <c r="A83" s="368"/>
      <c r="B83" s="13"/>
      <c r="C83" s="41"/>
      <c r="D83" s="41"/>
      <c r="E83" s="13"/>
      <c r="F83" s="13"/>
      <c r="G83" s="13"/>
      <c r="H83" s="13"/>
      <c r="I83" s="13"/>
      <c r="J83" s="13"/>
      <c r="K83" s="13"/>
      <c r="L83" s="142"/>
      <c r="M83" s="142"/>
      <c r="N83" s="142"/>
      <c r="O83" s="142"/>
      <c r="P83" s="142"/>
      <c r="Q83" s="142"/>
      <c r="R83" s="142"/>
      <c r="S83" s="142"/>
      <c r="T83" s="142"/>
      <c r="U83" s="142"/>
      <c r="V83" s="142"/>
      <c r="W83" s="142"/>
      <c r="X83" s="13"/>
      <c r="Y83" s="13"/>
      <c r="Z83" s="13"/>
      <c r="AA83" s="13"/>
    </row>
    <row r="84" spans="1:27" ht="6.75" customHeight="1">
      <c r="A84" s="368"/>
      <c r="B84" s="47"/>
      <c r="C84" s="47"/>
      <c r="D84" s="47"/>
      <c r="E84" s="47"/>
      <c r="F84" s="47"/>
      <c r="G84" s="47"/>
      <c r="H84" s="47"/>
      <c r="I84" s="47"/>
      <c r="J84" s="47"/>
      <c r="K84" s="47"/>
      <c r="L84" s="47"/>
      <c r="M84" s="47"/>
      <c r="N84" s="47"/>
      <c r="O84" s="47"/>
      <c r="P84" s="47"/>
      <c r="Q84" s="47"/>
      <c r="R84" s="47"/>
      <c r="S84" s="47"/>
      <c r="T84" s="47"/>
      <c r="U84" s="47"/>
      <c r="V84" s="47"/>
      <c r="W84" s="47"/>
      <c r="X84" s="47"/>
      <c r="Y84" s="47"/>
      <c r="Z84" s="13"/>
      <c r="AA84" s="13"/>
    </row>
    <row r="85" spans="1:27" ht="9" customHeight="1">
      <c r="A85" s="368"/>
      <c r="B85" s="47"/>
      <c r="C85" s="47"/>
      <c r="D85" s="47"/>
      <c r="E85" s="47"/>
      <c r="F85" s="47"/>
      <c r="G85" s="47"/>
      <c r="H85" s="47"/>
      <c r="I85" s="47"/>
      <c r="J85" s="47"/>
      <c r="K85" s="47"/>
      <c r="L85" s="47"/>
      <c r="M85" s="47"/>
      <c r="N85" s="47"/>
      <c r="O85" s="47"/>
      <c r="P85" s="47"/>
      <c r="Q85" s="47"/>
      <c r="R85" s="47"/>
      <c r="S85" s="47"/>
      <c r="T85" s="47"/>
      <c r="U85" s="47"/>
      <c r="V85" s="47"/>
      <c r="W85" s="47"/>
      <c r="X85" s="47"/>
      <c r="Y85" s="47"/>
      <c r="Z85" s="13"/>
      <c r="AA85" s="13"/>
    </row>
    <row r="86" spans="1:27" ht="9" customHeight="1">
      <c r="A86" s="368"/>
      <c r="B86" s="47"/>
      <c r="C86" s="47"/>
      <c r="D86" s="47"/>
      <c r="E86" s="47"/>
      <c r="F86" s="47"/>
      <c r="G86" s="47"/>
      <c r="H86" s="47"/>
      <c r="I86" s="47"/>
      <c r="J86" s="47"/>
      <c r="K86" s="47"/>
      <c r="L86" s="47"/>
      <c r="M86" s="47"/>
      <c r="N86" s="47"/>
      <c r="O86" s="47"/>
      <c r="P86" s="47"/>
      <c r="Q86" s="47"/>
      <c r="R86" s="47"/>
      <c r="S86" s="47"/>
      <c r="T86" s="47"/>
      <c r="U86" s="47"/>
      <c r="V86" s="47"/>
      <c r="W86" s="47"/>
      <c r="X86" s="47"/>
      <c r="Y86" s="47"/>
      <c r="Z86" s="13"/>
      <c r="AA86" s="13"/>
    </row>
    <row r="87" spans="1:27" ht="3.75" customHeight="1">
      <c r="A87" s="368"/>
      <c r="B87" s="47"/>
      <c r="C87" s="47"/>
      <c r="D87" s="47"/>
      <c r="E87" s="47"/>
      <c r="F87" s="47"/>
      <c r="G87" s="47"/>
      <c r="H87" s="47"/>
      <c r="I87" s="47"/>
      <c r="J87" s="47"/>
      <c r="K87" s="47"/>
      <c r="L87" s="47"/>
      <c r="M87" s="47"/>
      <c r="N87" s="47"/>
      <c r="O87" s="47"/>
      <c r="P87" s="47"/>
      <c r="Q87" s="47"/>
      <c r="R87" s="47"/>
      <c r="S87" s="47"/>
      <c r="T87" s="47"/>
      <c r="U87" s="47"/>
      <c r="V87" s="47"/>
      <c r="W87" s="47"/>
      <c r="X87" s="47"/>
      <c r="Y87" s="47"/>
      <c r="Z87" s="13"/>
      <c r="AA87" s="13"/>
    </row>
    <row r="88" spans="1:27" ht="9" customHeight="1">
      <c r="A88" s="368"/>
      <c r="B88" s="47"/>
      <c r="C88" s="47"/>
      <c r="D88" s="47"/>
      <c r="E88" s="47"/>
      <c r="F88" s="47"/>
      <c r="G88" s="47"/>
      <c r="H88" s="47"/>
      <c r="I88" s="47"/>
      <c r="J88" s="47"/>
      <c r="K88" s="47"/>
      <c r="L88" s="47"/>
      <c r="M88" s="47"/>
      <c r="N88" s="47"/>
      <c r="O88" s="47"/>
      <c r="P88" s="47"/>
      <c r="Q88" s="47"/>
      <c r="R88" s="47"/>
      <c r="S88" s="47"/>
      <c r="T88" s="47"/>
      <c r="U88" s="47"/>
      <c r="V88" s="47"/>
      <c r="W88" s="47"/>
      <c r="X88" s="47"/>
      <c r="Y88" s="47"/>
      <c r="Z88" s="13"/>
      <c r="AA88" s="13"/>
    </row>
    <row r="89" spans="1:27" ht="11.25" hidden="1" customHeight="1">
      <c r="A89" s="13"/>
      <c r="B89" s="13"/>
      <c r="C89" s="41"/>
      <c r="D89" s="41"/>
      <c r="E89" s="13"/>
      <c r="F89" s="13"/>
      <c r="G89" s="13"/>
      <c r="H89" s="13"/>
      <c r="I89" s="13"/>
      <c r="J89" s="13"/>
      <c r="K89" s="13"/>
      <c r="L89" s="142"/>
      <c r="M89" s="142"/>
      <c r="N89" s="142"/>
      <c r="O89" s="142"/>
      <c r="P89" s="142"/>
      <c r="Q89" s="142"/>
      <c r="R89" s="142"/>
      <c r="S89" s="142"/>
      <c r="T89" s="142"/>
      <c r="U89" s="142"/>
      <c r="V89" s="142"/>
      <c r="W89" s="142"/>
      <c r="X89" s="13"/>
      <c r="Y89" s="13"/>
      <c r="Z89" s="13"/>
      <c r="AA89" s="13"/>
    </row>
    <row r="90" spans="1:27" ht="12.75" customHeight="1">
      <c r="A90" s="142"/>
      <c r="B90" s="142"/>
      <c r="C90" s="142"/>
      <c r="D90" s="142"/>
      <c r="E90" s="142"/>
      <c r="H90" s="142"/>
      <c r="I90" s="142"/>
      <c r="J90" s="142"/>
      <c r="K90" s="142"/>
    </row>
  </sheetData>
  <sheetProtection selectLockedCells="1" selectUnlockedCells="1"/>
  <mergeCells count="26">
    <mergeCell ref="T61:T62"/>
    <mergeCell ref="T58:T59"/>
    <mergeCell ref="U58:W59"/>
    <mergeCell ref="U61:W62"/>
    <mergeCell ref="C79:R80"/>
    <mergeCell ref="T75:X75"/>
    <mergeCell ref="V77:W77"/>
    <mergeCell ref="T64:T65"/>
    <mergeCell ref="T67:T68"/>
    <mergeCell ref="U78:W79"/>
    <mergeCell ref="U67:W68"/>
    <mergeCell ref="U64:W65"/>
    <mergeCell ref="U70:W71"/>
    <mergeCell ref="T74:X74"/>
    <mergeCell ref="N6:W6"/>
    <mergeCell ref="M9:M10"/>
    <mergeCell ref="M12:M13"/>
    <mergeCell ref="T53:T54"/>
    <mergeCell ref="T50:T51"/>
    <mergeCell ref="T47:T48"/>
    <mergeCell ref="N9:W10"/>
    <mergeCell ref="N12:W13"/>
    <mergeCell ref="U47:W48"/>
    <mergeCell ref="U50:W51"/>
    <mergeCell ref="U53:W54"/>
    <mergeCell ref="N7:W7"/>
  </mergeCells>
  <printOptions horizontalCentered="1" verticalCentered="1"/>
  <pageMargins left="0" right="0" top="0" bottom="0" header="0.511811023622047" footer="0.511811023622047"/>
  <pageSetup paperSize="9" scale="85" firstPageNumber="3" orientation="portrait" useFirstPageNumber="1"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CF82-1532-48A9-A2DF-11F79467B319}">
  <dimension ref="A1:CE84"/>
  <sheetViews>
    <sheetView showGridLines="0" view="pageBreakPreview" zoomScale="110" zoomScaleSheetLayoutView="110" workbookViewId="0">
      <pane xSplit="12" ySplit="8" topLeftCell="AG9" activePane="bottomRight" state="frozen"/>
      <selection activeCell="AF28" sqref="AF28"/>
      <selection pane="topRight" activeCell="AF28" sqref="AF28"/>
      <selection pane="bottomLeft" activeCell="AF28" sqref="AF28"/>
      <selection pane="bottomRight" activeCell="BD80" sqref="BD80"/>
    </sheetView>
  </sheetViews>
  <sheetFormatPr defaultColWidth="9.109375" defaultRowHeight="16.5" customHeight="1"/>
  <cols>
    <col min="1" max="1" width="0.6640625" style="1302" customWidth="1"/>
    <col min="2" max="2" width="0.88671875" style="1302" customWidth="1"/>
    <col min="3" max="3" width="3.6640625" style="1302" customWidth="1"/>
    <col min="4" max="5" width="2.88671875" style="1302" customWidth="1"/>
    <col min="6" max="6" width="4.6640625" style="1302" customWidth="1"/>
    <col min="7" max="7" width="5.5546875" style="1302" customWidth="1"/>
    <col min="8" max="9" width="4.6640625" style="1302" customWidth="1"/>
    <col min="10" max="10" width="2.5546875" style="1302" customWidth="1"/>
    <col min="11" max="11" width="20.44140625" style="1302" customWidth="1"/>
    <col min="12" max="12" width="3.33203125" style="1302" customWidth="1"/>
    <col min="13" max="13" width="4.44140625" style="1302" customWidth="1"/>
    <col min="14" max="20" width="2.44140625" style="1302" customWidth="1"/>
    <col min="21" max="21" width="4.44140625" style="1302" customWidth="1"/>
    <col min="22" max="29" width="2.44140625" style="1302" customWidth="1"/>
    <col min="30" max="30" width="4.44140625" style="1302" customWidth="1"/>
    <col min="31" max="38" width="2.44140625" style="1302" customWidth="1"/>
    <col min="39" max="39" width="4.44140625" style="1302" customWidth="1"/>
    <col min="40" max="45" width="2.44140625" style="1302" customWidth="1"/>
    <col min="46" max="46" width="1.88671875" style="1302" customWidth="1"/>
    <col min="47" max="47" width="1.6640625" style="1302" customWidth="1"/>
    <col min="48" max="48" width="4.44140625" style="1302" customWidth="1"/>
    <col min="49" max="55" width="2.44140625" style="1302" customWidth="1"/>
    <col min="56" max="56" width="3.33203125" style="1302" customWidth="1"/>
    <col min="57" max="57" width="4.44140625" style="1302" customWidth="1"/>
    <col min="58" max="64" width="2.44140625" style="1302" customWidth="1"/>
    <col min="65" max="65" width="3.109375" style="1302" customWidth="1"/>
    <col min="66" max="71" width="2.44140625" style="1302" customWidth="1"/>
    <col min="72" max="72" width="1.5546875" style="1302" customWidth="1"/>
    <col min="73" max="73" width="2.33203125" style="1302" customWidth="1"/>
    <col min="74" max="80" width="2.44140625" style="1302" customWidth="1"/>
    <col min="81" max="81" width="3" style="1302" customWidth="1"/>
    <col min="82" max="82" width="0.6640625" style="1302" hidden="1" customWidth="1"/>
    <col min="83" max="16384" width="9.109375" style="1302"/>
  </cols>
  <sheetData>
    <row r="1" spans="1:83" ht="17.25" customHeight="1">
      <c r="A1" s="4206"/>
      <c r="B1" s="1297"/>
      <c r="C1" s="1298"/>
      <c r="D1" s="1299"/>
      <c r="E1" s="1300"/>
      <c r="F1" s="1301"/>
      <c r="G1" s="1301"/>
      <c r="H1" s="1301"/>
      <c r="I1" s="1301"/>
      <c r="J1" s="1300"/>
      <c r="K1" s="1300"/>
      <c r="L1" s="2406"/>
      <c r="M1" s="4208" t="s">
        <v>607</v>
      </c>
      <c r="N1" s="4208"/>
      <c r="O1" s="4208"/>
      <c r="P1" s="4208"/>
      <c r="Q1" s="4208"/>
      <c r="R1" s="4208"/>
      <c r="S1" s="4208"/>
      <c r="T1" s="4208"/>
      <c r="U1" s="4208"/>
      <c r="V1" s="4208"/>
      <c r="W1" s="4208"/>
      <c r="X1" s="4208"/>
      <c r="Y1" s="4208"/>
      <c r="Z1" s="4208"/>
      <c r="AA1" s="4208"/>
      <c r="AB1" s="4208"/>
      <c r="AC1" s="4208"/>
      <c r="AD1" s="4208"/>
      <c r="AE1" s="4208"/>
      <c r="AF1" s="4208"/>
      <c r="AG1" s="4208"/>
      <c r="AH1" s="4208"/>
      <c r="AI1" s="4208"/>
      <c r="AJ1" s="4208"/>
      <c r="AK1" s="4208"/>
      <c r="AL1" s="4208"/>
      <c r="AM1" s="4208"/>
      <c r="AN1" s="4208"/>
      <c r="AO1" s="4208"/>
      <c r="AP1" s="4208"/>
      <c r="AQ1" s="4208"/>
      <c r="AR1" s="4208"/>
      <c r="AS1" s="4208"/>
      <c r="AT1" s="4208"/>
      <c r="AU1" s="4208"/>
      <c r="AV1" s="4208"/>
      <c r="AW1" s="4208"/>
      <c r="AX1" s="4208"/>
      <c r="AY1" s="4208"/>
      <c r="AZ1" s="4208"/>
      <c r="BA1" s="4208"/>
      <c r="BB1" s="4208"/>
      <c r="BC1" s="4208"/>
      <c r="BD1" s="4208"/>
      <c r="BE1" s="4208"/>
      <c r="BF1" s="4208"/>
      <c r="BG1" s="4208"/>
      <c r="BH1" s="4208"/>
      <c r="BI1" s="4208"/>
      <c r="BJ1" s="4208"/>
      <c r="BK1" s="4208"/>
      <c r="BL1" s="4208"/>
      <c r="BM1" s="4208"/>
      <c r="BN1" s="4208"/>
      <c r="BO1" s="4208"/>
      <c r="BP1" s="4208"/>
      <c r="BQ1" s="4208"/>
      <c r="BR1" s="4208"/>
      <c r="BS1" s="4208"/>
      <c r="BT1" s="4208"/>
      <c r="BU1" s="4208"/>
      <c r="BV1" s="4208"/>
      <c r="BW1" s="4208"/>
      <c r="BX1" s="4208"/>
      <c r="BY1" s="4208"/>
      <c r="BZ1" s="4208"/>
      <c r="CA1" s="4208"/>
      <c r="CB1" s="4208"/>
      <c r="CC1" s="4208"/>
      <c r="CD1" s="4209"/>
    </row>
    <row r="2" spans="1:83" ht="10.5" customHeight="1">
      <c r="A2" s="4206"/>
      <c r="B2" s="1297"/>
      <c r="C2" s="1303"/>
      <c r="D2" s="4210"/>
      <c r="E2" s="4210"/>
      <c r="F2" s="4210"/>
      <c r="G2" s="4210"/>
      <c r="H2" s="4212"/>
      <c r="I2" s="4212"/>
      <c r="J2" s="1045"/>
      <c r="K2" s="1045"/>
      <c r="L2" s="1045"/>
      <c r="M2" s="4214"/>
      <c r="N2" s="4214"/>
      <c r="O2" s="4214"/>
      <c r="P2" s="4214"/>
      <c r="Q2" s="4214"/>
      <c r="R2" s="4214"/>
      <c r="S2" s="4214"/>
      <c r="T2" s="4214"/>
      <c r="U2" s="4215" t="s">
        <v>4478</v>
      </c>
      <c r="V2" s="4216"/>
      <c r="W2" s="4216"/>
      <c r="X2" s="4216"/>
      <c r="Y2" s="4216"/>
      <c r="Z2" s="4216"/>
      <c r="AA2" s="4216"/>
      <c r="AB2" s="4216"/>
      <c r="AC2" s="4216"/>
      <c r="AD2" s="4216"/>
      <c r="AE2" s="4216"/>
      <c r="AF2" s="4216"/>
      <c r="AG2" s="4216"/>
      <c r="AH2" s="4216"/>
      <c r="AI2" s="4216"/>
      <c r="AJ2" s="4216"/>
      <c r="AK2" s="4216"/>
      <c r="AL2" s="4216"/>
      <c r="AM2" s="4216"/>
      <c r="AN2" s="4216"/>
      <c r="AO2" s="4216"/>
      <c r="AP2" s="4216"/>
      <c r="AQ2" s="4216"/>
      <c r="AR2" s="4216"/>
      <c r="AS2" s="4216"/>
      <c r="AT2" s="4216"/>
      <c r="AU2" s="4217"/>
      <c r="AV2" s="4218"/>
      <c r="AW2" s="4218"/>
      <c r="AX2" s="4218"/>
      <c r="AY2" s="4218"/>
      <c r="AZ2" s="4218"/>
      <c r="BA2" s="4218"/>
      <c r="BB2" s="4218"/>
      <c r="BC2" s="4218"/>
      <c r="BD2" s="4218"/>
      <c r="BE2" s="2413"/>
      <c r="BF2" s="1045"/>
      <c r="BG2" s="1045"/>
      <c r="BH2" s="1045"/>
      <c r="BI2" s="1045"/>
      <c r="BJ2" s="1045"/>
      <c r="BK2" s="1045"/>
      <c r="BL2" s="1045"/>
      <c r="BM2" s="1304"/>
      <c r="BN2" s="1049"/>
      <c r="BO2" s="1049"/>
      <c r="BP2" s="1049"/>
      <c r="BQ2" s="1049"/>
      <c r="BR2" s="1049"/>
      <c r="BS2" s="1049"/>
      <c r="BT2" s="1049"/>
      <c r="BU2" s="1305"/>
      <c r="BV2" s="1045"/>
      <c r="BW2" s="1045"/>
      <c r="BX2" s="1045"/>
      <c r="BY2" s="1045"/>
      <c r="BZ2" s="1045"/>
      <c r="CA2" s="1045"/>
      <c r="CB2" s="1045"/>
      <c r="CC2" s="1045"/>
      <c r="CD2" s="1846"/>
    </row>
    <row r="3" spans="1:83" ht="12" customHeight="1">
      <c r="A3" s="4207"/>
      <c r="B3" s="1306"/>
      <c r="C3" s="1307"/>
      <c r="D3" s="4211"/>
      <c r="E3" s="4211"/>
      <c r="F3" s="4211"/>
      <c r="G3" s="4211"/>
      <c r="H3" s="4213"/>
      <c r="I3" s="4213"/>
      <c r="J3" s="1308"/>
      <c r="K3" s="1308"/>
      <c r="L3" s="1308"/>
      <c r="M3" s="4219" t="s">
        <v>1624</v>
      </c>
      <c r="N3" s="4220"/>
      <c r="O3" s="4220"/>
      <c r="P3" s="4220"/>
      <c r="Q3" s="4220"/>
      <c r="R3" s="4220"/>
      <c r="S3" s="4220"/>
      <c r="T3" s="4220"/>
      <c r="U3" s="4239" t="s">
        <v>4479</v>
      </c>
      <c r="V3" s="4240"/>
      <c r="W3" s="4240"/>
      <c r="X3" s="4240"/>
      <c r="Y3" s="4240"/>
      <c r="Z3" s="4240"/>
      <c r="AA3" s="4240"/>
      <c r="AB3" s="4240"/>
      <c r="AC3" s="4240"/>
      <c r="AD3" s="4240"/>
      <c r="AE3" s="4240"/>
      <c r="AF3" s="4240"/>
      <c r="AG3" s="4240"/>
      <c r="AH3" s="4240"/>
      <c r="AI3" s="4240"/>
      <c r="AJ3" s="4240"/>
      <c r="AK3" s="4240"/>
      <c r="AL3" s="4240"/>
      <c r="AM3" s="4240"/>
      <c r="AN3" s="4240"/>
      <c r="AO3" s="4240"/>
      <c r="AP3" s="4240"/>
      <c r="AQ3" s="4240"/>
      <c r="AR3" s="4240"/>
      <c r="AS3" s="4240"/>
      <c r="AT3" s="4240"/>
      <c r="AU3" s="4240"/>
      <c r="AV3" s="4241" t="s">
        <v>4484</v>
      </c>
      <c r="AW3" s="4242"/>
      <c r="AX3" s="4242"/>
      <c r="AY3" s="4242"/>
      <c r="AZ3" s="4242"/>
      <c r="BA3" s="4242"/>
      <c r="BB3" s="4242"/>
      <c r="BC3" s="4242"/>
      <c r="BD3" s="4243"/>
      <c r="BE3" s="4245" t="s">
        <v>160</v>
      </c>
      <c r="BF3" s="4246"/>
      <c r="BG3" s="4246"/>
      <c r="BH3" s="4246"/>
      <c r="BI3" s="4246"/>
      <c r="BJ3" s="4246"/>
      <c r="BK3" s="4246"/>
      <c r="BL3" s="4246"/>
      <c r="BM3" s="4246"/>
      <c r="BN3" s="4247" t="s">
        <v>4486</v>
      </c>
      <c r="BO3" s="4246"/>
      <c r="BP3" s="4246"/>
      <c r="BQ3" s="4246"/>
      <c r="BR3" s="4246"/>
      <c r="BS3" s="4246"/>
      <c r="BT3" s="4246"/>
      <c r="BU3" s="4248"/>
      <c r="BV3" s="4249" t="s">
        <v>1626</v>
      </c>
      <c r="BW3" s="4235"/>
      <c r="BX3" s="4235"/>
      <c r="BY3" s="4235"/>
      <c r="BZ3" s="4235"/>
      <c r="CA3" s="4235"/>
      <c r="CB3" s="4235"/>
      <c r="CC3" s="4235"/>
      <c r="CD3" s="4250"/>
    </row>
    <row r="4" spans="1:83" ht="12.75" customHeight="1">
      <c r="A4" s="4206"/>
      <c r="B4" s="1297"/>
      <c r="C4" s="4221"/>
      <c r="D4" s="4222"/>
      <c r="E4" s="4222"/>
      <c r="F4" s="4222"/>
      <c r="G4" s="4222"/>
      <c r="H4" s="4222"/>
      <c r="I4" s="4222"/>
      <c r="J4" s="4222"/>
      <c r="K4" s="4222"/>
      <c r="L4" s="4222"/>
      <c r="M4" s="4219"/>
      <c r="N4" s="4220"/>
      <c r="O4" s="4220"/>
      <c r="P4" s="4220"/>
      <c r="Q4" s="4220"/>
      <c r="R4" s="4220"/>
      <c r="S4" s="4220"/>
      <c r="T4" s="4220"/>
      <c r="U4" s="4223" t="s">
        <v>161</v>
      </c>
      <c r="V4" s="4224"/>
      <c r="W4" s="4224"/>
      <c r="X4" s="4224"/>
      <c r="Y4" s="4224"/>
      <c r="Z4" s="4224"/>
      <c r="AA4" s="4224"/>
      <c r="AB4" s="4224"/>
      <c r="AC4" s="4224"/>
      <c r="AD4" s="4224"/>
      <c r="AE4" s="4224"/>
      <c r="AF4" s="4224"/>
      <c r="AG4" s="4224"/>
      <c r="AH4" s="4224"/>
      <c r="AI4" s="4224"/>
      <c r="AJ4" s="4224"/>
      <c r="AK4" s="4224"/>
      <c r="AL4" s="4225"/>
      <c r="AM4" s="4226" t="s">
        <v>162</v>
      </c>
      <c r="AN4" s="4227"/>
      <c r="AO4" s="4227"/>
      <c r="AP4" s="4227"/>
      <c r="AQ4" s="4227"/>
      <c r="AR4" s="4227"/>
      <c r="AS4" s="4227"/>
      <c r="AT4" s="4227"/>
      <c r="AU4" s="1309"/>
      <c r="AV4" s="4244"/>
      <c r="AW4" s="4242"/>
      <c r="AX4" s="4242"/>
      <c r="AY4" s="4242"/>
      <c r="AZ4" s="4242"/>
      <c r="BA4" s="4242"/>
      <c r="BB4" s="4242"/>
      <c r="BC4" s="4242"/>
      <c r="BD4" s="4243"/>
      <c r="BE4" s="4245"/>
      <c r="BF4" s="4246"/>
      <c r="BG4" s="4246"/>
      <c r="BH4" s="4246"/>
      <c r="BI4" s="4246"/>
      <c r="BJ4" s="4246"/>
      <c r="BK4" s="4246"/>
      <c r="BL4" s="4246"/>
      <c r="BM4" s="4246"/>
      <c r="BN4" s="4247"/>
      <c r="BO4" s="4246"/>
      <c r="BP4" s="4246"/>
      <c r="BQ4" s="4246"/>
      <c r="BR4" s="4246"/>
      <c r="BS4" s="4246"/>
      <c r="BT4" s="4246"/>
      <c r="BU4" s="4248"/>
      <c r="BV4" s="4228" t="s">
        <v>1627</v>
      </c>
      <c r="BW4" s="4228"/>
      <c r="BX4" s="4228"/>
      <c r="BY4" s="4228"/>
      <c r="BZ4" s="4228"/>
      <c r="CA4" s="4228"/>
      <c r="CB4" s="4228"/>
      <c r="CC4" s="4228"/>
      <c r="CD4" s="4229"/>
    </row>
    <row r="5" spans="1:83" ht="9.75" customHeight="1">
      <c r="A5" s="4206"/>
      <c r="B5" s="1310"/>
      <c r="C5" s="4230"/>
      <c r="D5" s="4230"/>
      <c r="E5" s="4230"/>
      <c r="F5" s="4230"/>
      <c r="G5" s="4230"/>
      <c r="H5" s="4230"/>
      <c r="I5" s="4230"/>
      <c r="J5" s="4230"/>
      <c r="K5" s="4230"/>
      <c r="L5" s="4221"/>
      <c r="M5" s="4219"/>
      <c r="N5" s="4220"/>
      <c r="O5" s="4220"/>
      <c r="P5" s="4220"/>
      <c r="Q5" s="4220"/>
      <c r="R5" s="4220"/>
      <c r="S5" s="4220"/>
      <c r="T5" s="4220"/>
      <c r="U5" s="4231" t="s">
        <v>163</v>
      </c>
      <c r="V5" s="4232"/>
      <c r="W5" s="4232"/>
      <c r="X5" s="4232"/>
      <c r="Y5" s="4232"/>
      <c r="Z5" s="4232"/>
      <c r="AA5" s="4232"/>
      <c r="AB5" s="4232"/>
      <c r="AC5" s="4232"/>
      <c r="AD5" s="4232"/>
      <c r="AE5" s="4232"/>
      <c r="AF5" s="4232"/>
      <c r="AG5" s="4232"/>
      <c r="AH5" s="4232"/>
      <c r="AI5" s="4232"/>
      <c r="AJ5" s="4232"/>
      <c r="AK5" s="4232"/>
      <c r="AL5" s="4233"/>
      <c r="AM5" s="4234" t="s">
        <v>164</v>
      </c>
      <c r="AN5" s="4235"/>
      <c r="AO5" s="4235"/>
      <c r="AP5" s="4235"/>
      <c r="AQ5" s="4235"/>
      <c r="AR5" s="4235"/>
      <c r="AS5" s="4235"/>
      <c r="AT5" s="4235"/>
      <c r="AU5" s="4235"/>
      <c r="AV5" s="4244"/>
      <c r="AW5" s="4242"/>
      <c r="AX5" s="4242"/>
      <c r="AY5" s="4242"/>
      <c r="AZ5" s="4242"/>
      <c r="BA5" s="4242"/>
      <c r="BB5" s="4242"/>
      <c r="BC5" s="4242"/>
      <c r="BD5" s="4243"/>
      <c r="BE5" s="4245"/>
      <c r="BF5" s="4246"/>
      <c r="BG5" s="4246"/>
      <c r="BH5" s="4246"/>
      <c r="BI5" s="4246"/>
      <c r="BJ5" s="4246"/>
      <c r="BK5" s="4246"/>
      <c r="BL5" s="4246"/>
      <c r="BM5" s="4246"/>
      <c r="BN5" s="4247"/>
      <c r="BO5" s="4246"/>
      <c r="BP5" s="4246"/>
      <c r="BQ5" s="4246"/>
      <c r="BR5" s="4246"/>
      <c r="BS5" s="4246"/>
      <c r="BT5" s="4246"/>
      <c r="BU5" s="4248"/>
      <c r="BV5" s="4623" t="s">
        <v>1628</v>
      </c>
      <c r="BW5" s="4624"/>
      <c r="BX5" s="4624"/>
      <c r="BY5" s="4624"/>
      <c r="BZ5" s="4624"/>
      <c r="CA5" s="4624"/>
      <c r="CB5" s="4624"/>
      <c r="CC5" s="4624"/>
      <c r="CD5" s="1846"/>
    </row>
    <row r="6" spans="1:83" ht="23.25" customHeight="1">
      <c r="A6" s="4206"/>
      <c r="B6" s="1310"/>
      <c r="C6" s="1311"/>
      <c r="D6" s="4267" t="s">
        <v>165</v>
      </c>
      <c r="E6" s="4267"/>
      <c r="F6" s="4267"/>
      <c r="G6" s="4267"/>
      <c r="H6" s="4267"/>
      <c r="I6" s="4267"/>
      <c r="J6" s="4267"/>
      <c r="K6" s="4267"/>
      <c r="L6" s="1312"/>
      <c r="M6" s="4251" t="s">
        <v>1625</v>
      </c>
      <c r="N6" s="4242"/>
      <c r="O6" s="4242"/>
      <c r="P6" s="4242"/>
      <c r="Q6" s="4242"/>
      <c r="R6" s="4242"/>
      <c r="S6" s="4242"/>
      <c r="T6" s="4243"/>
      <c r="U6" s="4271" t="s">
        <v>4480</v>
      </c>
      <c r="V6" s="4272"/>
      <c r="W6" s="4272"/>
      <c r="X6" s="4272"/>
      <c r="Y6" s="4272"/>
      <c r="Z6" s="4272"/>
      <c r="AA6" s="4272"/>
      <c r="AB6" s="4272"/>
      <c r="AC6" s="4273"/>
      <c r="AD6" s="4225" t="s">
        <v>4482</v>
      </c>
      <c r="AE6" s="4274"/>
      <c r="AF6" s="4274"/>
      <c r="AG6" s="4274"/>
      <c r="AH6" s="4274"/>
      <c r="AI6" s="4274"/>
      <c r="AJ6" s="4274"/>
      <c r="AK6" s="4274"/>
      <c r="AL6" s="4275"/>
      <c r="AM6" s="4276" t="s">
        <v>166</v>
      </c>
      <c r="AN6" s="4235"/>
      <c r="AO6" s="4235"/>
      <c r="AP6" s="4235"/>
      <c r="AQ6" s="4235"/>
      <c r="AR6" s="4235"/>
      <c r="AS6" s="4235"/>
      <c r="AT6" s="4235"/>
      <c r="AU6" s="4277"/>
      <c r="AV6" s="4278" t="s">
        <v>4485</v>
      </c>
      <c r="AW6" s="4279"/>
      <c r="AX6" s="4279"/>
      <c r="AY6" s="4279"/>
      <c r="AZ6" s="4279"/>
      <c r="BA6" s="4279"/>
      <c r="BB6" s="4279"/>
      <c r="BC6" s="4279"/>
      <c r="BD6" s="4280"/>
      <c r="BE6" s="4251" t="s">
        <v>167</v>
      </c>
      <c r="BF6" s="4252"/>
      <c r="BG6" s="4252"/>
      <c r="BH6" s="4252"/>
      <c r="BI6" s="4252"/>
      <c r="BJ6" s="4252"/>
      <c r="BK6" s="4252"/>
      <c r="BL6" s="4252"/>
      <c r="BM6" s="4252"/>
      <c r="BN6" s="4255" t="s">
        <v>4487</v>
      </c>
      <c r="BO6" s="4256"/>
      <c r="BP6" s="4256"/>
      <c r="BQ6" s="4256"/>
      <c r="BR6" s="4256"/>
      <c r="BS6" s="4256"/>
      <c r="BT6" s="4256"/>
      <c r="BU6" s="4257"/>
      <c r="BV6" s="4236" t="s">
        <v>1629</v>
      </c>
      <c r="BW6" s="4237"/>
      <c r="BX6" s="4237"/>
      <c r="BY6" s="4237"/>
      <c r="BZ6" s="4237"/>
      <c r="CA6" s="4237"/>
      <c r="CB6" s="4237"/>
      <c r="CC6" s="4237"/>
      <c r="CD6" s="4238"/>
    </row>
    <row r="7" spans="1:83" ht="23.25" customHeight="1">
      <c r="A7" s="4206"/>
      <c r="B7" s="1310"/>
      <c r="C7" s="1313"/>
      <c r="D7" s="4261" t="s">
        <v>4914</v>
      </c>
      <c r="E7" s="4261"/>
      <c r="F7" s="4261"/>
      <c r="G7" s="4261"/>
      <c r="H7" s="4261"/>
      <c r="I7" s="4261"/>
      <c r="J7" s="4261"/>
      <c r="K7" s="4261"/>
      <c r="L7" s="1314"/>
      <c r="M7" s="4268"/>
      <c r="N7" s="4269"/>
      <c r="O7" s="4269"/>
      <c r="P7" s="4269"/>
      <c r="Q7" s="4269"/>
      <c r="R7" s="4269"/>
      <c r="S7" s="4269"/>
      <c r="T7" s="4270"/>
      <c r="U7" s="4262" t="s">
        <v>4481</v>
      </c>
      <c r="V7" s="4263"/>
      <c r="W7" s="4263"/>
      <c r="X7" s="4263"/>
      <c r="Y7" s="4263"/>
      <c r="Z7" s="4263"/>
      <c r="AA7" s="4263"/>
      <c r="AB7" s="4263"/>
      <c r="AC7" s="4264"/>
      <c r="AD7" s="4265" t="s">
        <v>4483</v>
      </c>
      <c r="AE7" s="4254"/>
      <c r="AF7" s="4254"/>
      <c r="AG7" s="4254"/>
      <c r="AH7" s="4254"/>
      <c r="AI7" s="4254"/>
      <c r="AJ7" s="4254"/>
      <c r="AK7" s="4254"/>
      <c r="AL7" s="4266"/>
      <c r="AM7" s="2414"/>
      <c r="AN7" s="1847"/>
      <c r="AO7" s="1847"/>
      <c r="AP7" s="1847"/>
      <c r="AQ7" s="1847"/>
      <c r="AR7" s="1847"/>
      <c r="AS7" s="1847"/>
      <c r="AT7" s="1847"/>
      <c r="AU7" s="1848"/>
      <c r="AV7" s="4281"/>
      <c r="AW7" s="4263"/>
      <c r="AX7" s="4263"/>
      <c r="AY7" s="4263"/>
      <c r="AZ7" s="4263"/>
      <c r="BA7" s="4263"/>
      <c r="BB7" s="4263"/>
      <c r="BC7" s="4263"/>
      <c r="BD7" s="4264"/>
      <c r="BE7" s="4253"/>
      <c r="BF7" s="4254"/>
      <c r="BG7" s="4254"/>
      <c r="BH7" s="4254"/>
      <c r="BI7" s="4254"/>
      <c r="BJ7" s="4254"/>
      <c r="BK7" s="4254"/>
      <c r="BL7" s="4254"/>
      <c r="BM7" s="4254"/>
      <c r="BN7" s="4258"/>
      <c r="BO7" s="4259"/>
      <c r="BP7" s="4259"/>
      <c r="BQ7" s="4259"/>
      <c r="BR7" s="4259"/>
      <c r="BS7" s="4259"/>
      <c r="BT7" s="4259"/>
      <c r="BU7" s="4260"/>
      <c r="BV7" s="4620"/>
      <c r="BW7" s="4621"/>
      <c r="BX7" s="4621"/>
      <c r="BY7" s="4621"/>
      <c r="BZ7" s="4621"/>
      <c r="CA7" s="4621"/>
      <c r="CB7" s="4621"/>
      <c r="CC7" s="4622"/>
      <c r="CD7" s="2415"/>
    </row>
    <row r="8" spans="1:83" ht="31.5" customHeight="1">
      <c r="A8" s="4206"/>
      <c r="B8" s="1310"/>
      <c r="C8" s="1316"/>
      <c r="D8" s="1315"/>
      <c r="E8" s="1315"/>
      <c r="F8" s="1315"/>
      <c r="G8" s="1315"/>
      <c r="H8" s="1315"/>
      <c r="I8" s="1315"/>
      <c r="J8" s="1315"/>
      <c r="K8" s="1315"/>
      <c r="L8" s="2407"/>
      <c r="M8" s="4282" t="s">
        <v>209</v>
      </c>
      <c r="N8" s="4283"/>
      <c r="O8" s="4283"/>
      <c r="P8" s="4283"/>
      <c r="Q8" s="4283"/>
      <c r="R8" s="4283"/>
      <c r="S8" s="4283"/>
      <c r="T8" s="4283"/>
      <c r="U8" s="4310" t="s">
        <v>211</v>
      </c>
      <c r="V8" s="4311"/>
      <c r="W8" s="4311"/>
      <c r="X8" s="4311"/>
      <c r="Y8" s="4311"/>
      <c r="Z8" s="4311"/>
      <c r="AA8" s="4311"/>
      <c r="AB8" s="4311"/>
      <c r="AC8" s="4311"/>
      <c r="AD8" s="4282" t="s">
        <v>213</v>
      </c>
      <c r="AE8" s="4283"/>
      <c r="AF8" s="4283"/>
      <c r="AG8" s="4283"/>
      <c r="AH8" s="4283"/>
      <c r="AI8" s="4283"/>
      <c r="AJ8" s="4283"/>
      <c r="AK8" s="4283"/>
      <c r="AL8" s="4283"/>
      <c r="AM8" s="4312" t="s">
        <v>214</v>
      </c>
      <c r="AN8" s="4313"/>
      <c r="AO8" s="4313"/>
      <c r="AP8" s="4313"/>
      <c r="AQ8" s="4313"/>
      <c r="AR8" s="4313"/>
      <c r="AS8" s="4313"/>
      <c r="AT8" s="4313"/>
      <c r="AU8" s="4313"/>
      <c r="AV8" s="4312" t="s">
        <v>215</v>
      </c>
      <c r="AW8" s="4313"/>
      <c r="AX8" s="4313"/>
      <c r="AY8" s="4313"/>
      <c r="AZ8" s="4313"/>
      <c r="BA8" s="4313"/>
      <c r="BB8" s="4313"/>
      <c r="BC8" s="4313"/>
      <c r="BD8" s="4313"/>
      <c r="BE8" s="4312" t="s">
        <v>1434</v>
      </c>
      <c r="BF8" s="4313"/>
      <c r="BG8" s="4313"/>
      <c r="BH8" s="4313"/>
      <c r="BI8" s="4313"/>
      <c r="BJ8" s="4313"/>
      <c r="BK8" s="4313"/>
      <c r="BL8" s="4313"/>
      <c r="BM8" s="4313"/>
      <c r="BN8" s="4282" t="s">
        <v>1435</v>
      </c>
      <c r="BO8" s="4283"/>
      <c r="BP8" s="4283"/>
      <c r="BQ8" s="4283"/>
      <c r="BR8" s="4283"/>
      <c r="BS8" s="4283"/>
      <c r="BT8" s="4283"/>
      <c r="BU8" s="4283"/>
      <c r="BV8" s="4284" t="s">
        <v>1436</v>
      </c>
      <c r="BW8" s="4285"/>
      <c r="BX8" s="4285"/>
      <c r="BY8" s="4285"/>
      <c r="BZ8" s="4285"/>
      <c r="CA8" s="4285"/>
      <c r="CB8" s="4285"/>
      <c r="CC8" s="4285"/>
      <c r="CD8" s="4286"/>
    </row>
    <row r="9" spans="1:83" ht="10.5" customHeight="1">
      <c r="A9" s="4206"/>
      <c r="B9" s="1310"/>
      <c r="C9" s="1317">
        <v>4.0999999999999996</v>
      </c>
      <c r="D9" s="1318" t="s">
        <v>168</v>
      </c>
      <c r="E9" s="1319"/>
      <c r="F9" s="1319"/>
      <c r="G9" s="1319"/>
      <c r="H9" s="1319"/>
      <c r="I9" s="1319"/>
      <c r="J9" s="1319"/>
      <c r="K9" s="1319"/>
      <c r="L9" s="4287" t="s">
        <v>123</v>
      </c>
      <c r="M9" s="4289"/>
      <c r="N9" s="4290"/>
      <c r="O9" s="4290"/>
      <c r="P9" s="4290"/>
      <c r="Q9" s="4290"/>
      <c r="R9" s="4290"/>
      <c r="S9" s="4290"/>
      <c r="T9" s="4291"/>
      <c r="U9" s="4295"/>
      <c r="V9" s="4296"/>
      <c r="W9" s="4296"/>
      <c r="X9" s="4296"/>
      <c r="Y9" s="4296"/>
      <c r="Z9" s="4296"/>
      <c r="AA9" s="4296"/>
      <c r="AB9" s="4296"/>
      <c r="AC9" s="4297"/>
      <c r="AD9" s="4298"/>
      <c r="AE9" s="4299"/>
      <c r="AF9" s="4299"/>
      <c r="AG9" s="4299"/>
      <c r="AH9" s="4299"/>
      <c r="AI9" s="4299"/>
      <c r="AJ9" s="4299"/>
      <c r="AK9" s="4299"/>
      <c r="AL9" s="4300"/>
      <c r="AM9" s="4301"/>
      <c r="AN9" s="4302"/>
      <c r="AO9" s="4302"/>
      <c r="AP9" s="4302"/>
      <c r="AQ9" s="4302"/>
      <c r="AR9" s="4302"/>
      <c r="AS9" s="4302"/>
      <c r="AT9" s="4302"/>
      <c r="AU9" s="4303"/>
      <c r="AV9" s="4304"/>
      <c r="AW9" s="4305"/>
      <c r="AX9" s="4305"/>
      <c r="AY9" s="4305"/>
      <c r="AZ9" s="4305"/>
      <c r="BA9" s="4305"/>
      <c r="BB9" s="4305"/>
      <c r="BC9" s="4305"/>
      <c r="BD9" s="4306"/>
      <c r="BE9" s="4304"/>
      <c r="BF9" s="4305"/>
      <c r="BG9" s="4305"/>
      <c r="BH9" s="4305"/>
      <c r="BI9" s="4305"/>
      <c r="BJ9" s="4305"/>
      <c r="BK9" s="4305"/>
      <c r="BL9" s="4305"/>
      <c r="BM9" s="4306"/>
      <c r="BN9" s="4304"/>
      <c r="BO9" s="4305"/>
      <c r="BP9" s="4305"/>
      <c r="BQ9" s="4305"/>
      <c r="BR9" s="4305"/>
      <c r="BS9" s="4305"/>
      <c r="BT9" s="4305"/>
      <c r="BU9" s="4306"/>
      <c r="BV9" s="4314"/>
      <c r="BW9" s="4296"/>
      <c r="BX9" s="4296"/>
      <c r="BY9" s="4296"/>
      <c r="BZ9" s="4296"/>
      <c r="CA9" s="4296"/>
      <c r="CB9" s="4296"/>
      <c r="CC9" s="4296"/>
      <c r="CD9" s="4315"/>
      <c r="CE9" s="1045"/>
    </row>
    <row r="10" spans="1:83" ht="9.9" customHeight="1" thickBot="1">
      <c r="A10" s="4206"/>
      <c r="B10" s="1310"/>
      <c r="C10" s="1320"/>
      <c r="D10" s="1321" t="s">
        <v>169</v>
      </c>
      <c r="E10" s="1319"/>
      <c r="F10" s="1319"/>
      <c r="G10" s="1319"/>
      <c r="H10" s="1319"/>
      <c r="I10" s="1319"/>
      <c r="J10" s="1319"/>
      <c r="K10" s="1319"/>
      <c r="L10" s="4288"/>
      <c r="M10" s="4292"/>
      <c r="N10" s="4293"/>
      <c r="O10" s="4293"/>
      <c r="P10" s="4293"/>
      <c r="Q10" s="4293"/>
      <c r="R10" s="4293"/>
      <c r="S10" s="4293"/>
      <c r="T10" s="4294"/>
      <c r="U10" s="4295"/>
      <c r="V10" s="4296"/>
      <c r="W10" s="4296"/>
      <c r="X10" s="4296"/>
      <c r="Y10" s="4296"/>
      <c r="Z10" s="4296"/>
      <c r="AA10" s="4296"/>
      <c r="AB10" s="4296"/>
      <c r="AC10" s="4297"/>
      <c r="AD10" s="4301"/>
      <c r="AE10" s="4302"/>
      <c r="AF10" s="4302"/>
      <c r="AG10" s="4302"/>
      <c r="AH10" s="4302"/>
      <c r="AI10" s="4302"/>
      <c r="AJ10" s="4302"/>
      <c r="AK10" s="4302"/>
      <c r="AL10" s="4303"/>
      <c r="AM10" s="4301"/>
      <c r="AN10" s="4302"/>
      <c r="AO10" s="4302"/>
      <c r="AP10" s="4302"/>
      <c r="AQ10" s="4302"/>
      <c r="AR10" s="4302"/>
      <c r="AS10" s="4302"/>
      <c r="AT10" s="4302"/>
      <c r="AU10" s="4303"/>
      <c r="AV10" s="4304"/>
      <c r="AW10" s="4305"/>
      <c r="AX10" s="4305"/>
      <c r="AY10" s="4305"/>
      <c r="AZ10" s="4305"/>
      <c r="BA10" s="4305"/>
      <c r="BB10" s="4305"/>
      <c r="BC10" s="4305"/>
      <c r="BD10" s="4306"/>
      <c r="BE10" s="4307"/>
      <c r="BF10" s="4308"/>
      <c r="BG10" s="4308"/>
      <c r="BH10" s="4308"/>
      <c r="BI10" s="4308"/>
      <c r="BJ10" s="4308"/>
      <c r="BK10" s="4308"/>
      <c r="BL10" s="4308"/>
      <c r="BM10" s="4309"/>
      <c r="BN10" s="4307"/>
      <c r="BO10" s="4308"/>
      <c r="BP10" s="4308"/>
      <c r="BQ10" s="4308"/>
      <c r="BR10" s="4308"/>
      <c r="BS10" s="4308"/>
      <c r="BT10" s="4308"/>
      <c r="BU10" s="4309"/>
      <c r="BV10" s="4307"/>
      <c r="BW10" s="4308"/>
      <c r="BX10" s="4308"/>
      <c r="BY10" s="4308"/>
      <c r="BZ10" s="4308"/>
      <c r="CA10" s="4308"/>
      <c r="CB10" s="4308"/>
      <c r="CC10" s="4308"/>
      <c r="CD10" s="4316"/>
      <c r="CE10" s="1045"/>
    </row>
    <row r="11" spans="1:83" ht="20.100000000000001" customHeight="1" thickTop="1" thickBot="1">
      <c r="A11" s="4206"/>
      <c r="B11" s="1310"/>
      <c r="C11" s="1322" t="s">
        <v>170</v>
      </c>
      <c r="D11" s="1323" t="s">
        <v>171</v>
      </c>
      <c r="E11" s="1323"/>
      <c r="F11" s="1324"/>
      <c r="G11" s="1324"/>
      <c r="H11" s="1319"/>
      <c r="I11" s="1319"/>
      <c r="J11" s="1319"/>
      <c r="K11" s="1319"/>
      <c r="L11" s="4288"/>
      <c r="M11" s="4317"/>
      <c r="N11" s="4318"/>
      <c r="O11" s="4318"/>
      <c r="P11" s="4318"/>
      <c r="Q11" s="4318"/>
      <c r="R11" s="4318"/>
      <c r="S11" s="4318"/>
      <c r="T11" s="4319"/>
      <c r="U11" s="4320"/>
      <c r="V11" s="4321"/>
      <c r="W11" s="4321"/>
      <c r="X11" s="4321"/>
      <c r="Y11" s="4321"/>
      <c r="Z11" s="4321"/>
      <c r="AA11" s="4321"/>
      <c r="AB11" s="4321"/>
      <c r="AC11" s="4322"/>
      <c r="AD11" s="4323"/>
      <c r="AE11" s="4324"/>
      <c r="AF11" s="4324"/>
      <c r="AG11" s="4324"/>
      <c r="AH11" s="4324"/>
      <c r="AI11" s="4324"/>
      <c r="AJ11" s="4324"/>
      <c r="AK11" s="4324"/>
      <c r="AL11" s="4325"/>
      <c r="AM11" s="4323"/>
      <c r="AN11" s="4324"/>
      <c r="AO11" s="4324"/>
      <c r="AP11" s="4324"/>
      <c r="AQ11" s="4324"/>
      <c r="AR11" s="4324"/>
      <c r="AS11" s="4324"/>
      <c r="AT11" s="4324"/>
      <c r="AU11" s="4325"/>
      <c r="AV11" s="4326"/>
      <c r="AW11" s="4327"/>
      <c r="AX11" s="4327"/>
      <c r="AY11" s="4327"/>
      <c r="AZ11" s="4327"/>
      <c r="BA11" s="4327"/>
      <c r="BB11" s="4327"/>
      <c r="BC11" s="4327"/>
      <c r="BD11" s="4328"/>
      <c r="BE11" s="4329"/>
      <c r="BF11" s="4330"/>
      <c r="BG11" s="4330"/>
      <c r="BH11" s="4330"/>
      <c r="BI11" s="4330"/>
      <c r="BJ11" s="4330"/>
      <c r="BK11" s="4330"/>
      <c r="BL11" s="4330"/>
      <c r="BM11" s="4331"/>
      <c r="BN11" s="4332"/>
      <c r="BO11" s="4318"/>
      <c r="BP11" s="4318"/>
      <c r="BQ11" s="4318"/>
      <c r="BR11" s="4318"/>
      <c r="BS11" s="4318"/>
      <c r="BT11" s="4318"/>
      <c r="BU11" s="4319"/>
      <c r="BV11" s="4326">
        <f>M11+U11-AV11+BE11-BN11</f>
        <v>0</v>
      </c>
      <c r="BW11" s="4327"/>
      <c r="BX11" s="4327"/>
      <c r="BY11" s="4327"/>
      <c r="BZ11" s="4327"/>
      <c r="CA11" s="4327"/>
      <c r="CB11" s="4327"/>
      <c r="CC11" s="4327"/>
      <c r="CD11" s="4333"/>
      <c r="CE11" s="1045"/>
    </row>
    <row r="12" spans="1:83" ht="9.9" customHeight="1" thickTop="1">
      <c r="A12" s="4206"/>
      <c r="B12" s="1310"/>
      <c r="C12" s="1320" t="s">
        <v>172</v>
      </c>
      <c r="D12" s="1325" t="s">
        <v>173</v>
      </c>
      <c r="E12" s="1325"/>
      <c r="F12" s="1319"/>
      <c r="G12" s="1319"/>
      <c r="H12" s="1319"/>
      <c r="I12" s="1319"/>
      <c r="J12" s="1326"/>
      <c r="K12" s="1327"/>
      <c r="L12" s="4334" t="s">
        <v>125</v>
      </c>
      <c r="M12" s="4336"/>
      <c r="N12" s="4337"/>
      <c r="O12" s="4337"/>
      <c r="P12" s="4337"/>
      <c r="Q12" s="4337"/>
      <c r="R12" s="4337"/>
      <c r="S12" s="4337"/>
      <c r="T12" s="4338"/>
      <c r="U12" s="4342"/>
      <c r="V12" s="4337"/>
      <c r="W12" s="4337"/>
      <c r="X12" s="4337"/>
      <c r="Y12" s="4337"/>
      <c r="Z12" s="4337"/>
      <c r="AA12" s="4337"/>
      <c r="AB12" s="4337"/>
      <c r="AC12" s="4338"/>
      <c r="AD12" s="4346"/>
      <c r="AE12" s="4347"/>
      <c r="AF12" s="4347"/>
      <c r="AG12" s="4347"/>
      <c r="AH12" s="4347"/>
      <c r="AI12" s="4347"/>
      <c r="AJ12" s="4347"/>
      <c r="AK12" s="4347"/>
      <c r="AL12" s="4348"/>
      <c r="AM12" s="4346"/>
      <c r="AN12" s="4347"/>
      <c r="AO12" s="4347"/>
      <c r="AP12" s="4347"/>
      <c r="AQ12" s="4347"/>
      <c r="AR12" s="4347"/>
      <c r="AS12" s="4347"/>
      <c r="AT12" s="4347"/>
      <c r="AU12" s="4348"/>
      <c r="AV12" s="4343"/>
      <c r="AW12" s="4344"/>
      <c r="AX12" s="4344"/>
      <c r="AY12" s="4344"/>
      <c r="AZ12" s="4344"/>
      <c r="BA12" s="4344"/>
      <c r="BB12" s="4344"/>
      <c r="BC12" s="4344"/>
      <c r="BD12" s="4345"/>
      <c r="BE12" s="4343"/>
      <c r="BF12" s="4344"/>
      <c r="BG12" s="4344"/>
      <c r="BH12" s="4344"/>
      <c r="BI12" s="4344"/>
      <c r="BJ12" s="4344"/>
      <c r="BK12" s="4344"/>
      <c r="BL12" s="4344"/>
      <c r="BM12" s="4345"/>
      <c r="BN12" s="4342"/>
      <c r="BO12" s="4337"/>
      <c r="BP12" s="4337"/>
      <c r="BQ12" s="4337"/>
      <c r="BR12" s="4337"/>
      <c r="BS12" s="4337"/>
      <c r="BT12" s="4337"/>
      <c r="BU12" s="4338"/>
      <c r="BV12" s="4343"/>
      <c r="BW12" s="4344"/>
      <c r="BX12" s="4344"/>
      <c r="BY12" s="4344"/>
      <c r="BZ12" s="4344"/>
      <c r="CA12" s="4344"/>
      <c r="CB12" s="4344"/>
      <c r="CC12" s="4344"/>
      <c r="CD12" s="4353"/>
      <c r="CE12" s="1045"/>
    </row>
    <row r="13" spans="1:83" ht="12" customHeight="1" thickBot="1">
      <c r="A13" s="4206"/>
      <c r="B13" s="1310"/>
      <c r="C13" s="1328"/>
      <c r="D13" s="1329" t="s">
        <v>174</v>
      </c>
      <c r="E13" s="1329"/>
      <c r="F13" s="1326"/>
      <c r="G13" s="1326"/>
      <c r="H13" s="1326"/>
      <c r="I13" s="1326"/>
      <c r="J13" s="1329"/>
      <c r="K13" s="1327"/>
      <c r="L13" s="4335"/>
      <c r="M13" s="4339"/>
      <c r="N13" s="4340"/>
      <c r="O13" s="4340"/>
      <c r="P13" s="4340"/>
      <c r="Q13" s="4340"/>
      <c r="R13" s="4340"/>
      <c r="S13" s="4340"/>
      <c r="T13" s="4341"/>
      <c r="U13" s="4343"/>
      <c r="V13" s="4344"/>
      <c r="W13" s="4344"/>
      <c r="X13" s="4344"/>
      <c r="Y13" s="4344"/>
      <c r="Z13" s="4344"/>
      <c r="AA13" s="4344"/>
      <c r="AB13" s="4344"/>
      <c r="AC13" s="4345"/>
      <c r="AD13" s="4349"/>
      <c r="AE13" s="4350"/>
      <c r="AF13" s="4350"/>
      <c r="AG13" s="4350"/>
      <c r="AH13" s="4350"/>
      <c r="AI13" s="4350"/>
      <c r="AJ13" s="4350"/>
      <c r="AK13" s="4350"/>
      <c r="AL13" s="4351"/>
      <c r="AM13" s="4349"/>
      <c r="AN13" s="4350"/>
      <c r="AO13" s="4350"/>
      <c r="AP13" s="4350"/>
      <c r="AQ13" s="4350"/>
      <c r="AR13" s="4350"/>
      <c r="AS13" s="4350"/>
      <c r="AT13" s="4350"/>
      <c r="AU13" s="4351"/>
      <c r="AV13" s="4343"/>
      <c r="AW13" s="4344"/>
      <c r="AX13" s="4344"/>
      <c r="AY13" s="4344"/>
      <c r="AZ13" s="4344"/>
      <c r="BA13" s="4344"/>
      <c r="BB13" s="4344"/>
      <c r="BC13" s="4344"/>
      <c r="BD13" s="4345"/>
      <c r="BE13" s="4352"/>
      <c r="BF13" s="4340"/>
      <c r="BG13" s="4340"/>
      <c r="BH13" s="4340"/>
      <c r="BI13" s="4340"/>
      <c r="BJ13" s="4340"/>
      <c r="BK13" s="4340"/>
      <c r="BL13" s="4340"/>
      <c r="BM13" s="4341"/>
      <c r="BN13" s="4343"/>
      <c r="BO13" s="4344"/>
      <c r="BP13" s="4344"/>
      <c r="BQ13" s="4344"/>
      <c r="BR13" s="4344"/>
      <c r="BS13" s="4344"/>
      <c r="BT13" s="4344"/>
      <c r="BU13" s="4345"/>
      <c r="BV13" s="4343"/>
      <c r="BW13" s="4344"/>
      <c r="BX13" s="4344"/>
      <c r="BY13" s="4344"/>
      <c r="BZ13" s="4344"/>
      <c r="CA13" s="4344"/>
      <c r="CB13" s="4344"/>
      <c r="CC13" s="4344"/>
      <c r="CD13" s="4353"/>
      <c r="CE13" s="1045"/>
    </row>
    <row r="14" spans="1:83" ht="12.75" customHeight="1" thickTop="1" thickBot="1">
      <c r="A14" s="4206"/>
      <c r="B14" s="1310"/>
      <c r="C14" s="1328"/>
      <c r="D14" s="1323" t="s">
        <v>86</v>
      </c>
      <c r="E14" s="1323" t="s">
        <v>175</v>
      </c>
      <c r="F14" s="1323"/>
      <c r="G14" s="1324"/>
      <c r="H14" s="1324"/>
      <c r="I14" s="1324"/>
      <c r="J14" s="1330"/>
      <c r="K14" s="1327"/>
      <c r="L14" s="4335"/>
      <c r="M14" s="4354"/>
      <c r="N14" s="4355"/>
      <c r="O14" s="4355"/>
      <c r="P14" s="4355"/>
      <c r="Q14" s="4355"/>
      <c r="R14" s="4355"/>
      <c r="S14" s="4355"/>
      <c r="T14" s="4356"/>
      <c r="U14" s="4360"/>
      <c r="V14" s="4361"/>
      <c r="W14" s="4361"/>
      <c r="X14" s="4361"/>
      <c r="Y14" s="4361"/>
      <c r="Z14" s="4361"/>
      <c r="AA14" s="4361"/>
      <c r="AB14" s="4361"/>
      <c r="AC14" s="4362"/>
      <c r="AD14" s="4366"/>
      <c r="AE14" s="4367"/>
      <c r="AF14" s="4367"/>
      <c r="AG14" s="4367"/>
      <c r="AH14" s="4367"/>
      <c r="AI14" s="4367"/>
      <c r="AJ14" s="4367"/>
      <c r="AK14" s="4367"/>
      <c r="AL14" s="4368"/>
      <c r="AM14" s="4369"/>
      <c r="AN14" s="4370"/>
      <c r="AO14" s="4370"/>
      <c r="AP14" s="4370"/>
      <c r="AQ14" s="4370"/>
      <c r="AR14" s="4370"/>
      <c r="AS14" s="4370"/>
      <c r="AT14" s="4370"/>
      <c r="AU14" s="4371"/>
      <c r="AV14" s="4375"/>
      <c r="AW14" s="4355"/>
      <c r="AX14" s="4355"/>
      <c r="AY14" s="4355"/>
      <c r="AZ14" s="4355"/>
      <c r="BA14" s="4355"/>
      <c r="BB14" s="4355"/>
      <c r="BC14" s="4355"/>
      <c r="BD14" s="4356"/>
      <c r="BE14" s="4369"/>
      <c r="BF14" s="4370"/>
      <c r="BG14" s="4370"/>
      <c r="BH14" s="4370"/>
      <c r="BI14" s="4370"/>
      <c r="BJ14" s="4370"/>
      <c r="BK14" s="4370"/>
      <c r="BL14" s="4370"/>
      <c r="BM14" s="4371"/>
      <c r="BN14" s="4379"/>
      <c r="BO14" s="4380"/>
      <c r="BP14" s="4380"/>
      <c r="BQ14" s="4380"/>
      <c r="BR14" s="4380"/>
      <c r="BS14" s="4380"/>
      <c r="BT14" s="4380"/>
      <c r="BU14" s="4381"/>
      <c r="BV14" s="4375">
        <f>M14+U14+AD14+AM14-AV14+BE14-BN14</f>
        <v>0</v>
      </c>
      <c r="BW14" s="4382"/>
      <c r="BX14" s="4382"/>
      <c r="BY14" s="4382"/>
      <c r="BZ14" s="4382"/>
      <c r="CA14" s="4382"/>
      <c r="CB14" s="4382"/>
      <c r="CC14" s="4382"/>
      <c r="CD14" s="4383"/>
      <c r="CE14" s="1045"/>
    </row>
    <row r="15" spans="1:83" ht="9.75" customHeight="1" thickTop="1" thickBot="1">
      <c r="A15" s="4206"/>
      <c r="B15" s="1310"/>
      <c r="C15" s="1328"/>
      <c r="D15" s="1326"/>
      <c r="E15" s="1331" t="s">
        <v>176</v>
      </c>
      <c r="F15" s="1331"/>
      <c r="G15" s="1330"/>
      <c r="H15" s="1330"/>
      <c r="I15" s="1330"/>
      <c r="J15" s="1330"/>
      <c r="K15" s="1327"/>
      <c r="L15" s="4335"/>
      <c r="M15" s="4357"/>
      <c r="N15" s="4358"/>
      <c r="O15" s="4358"/>
      <c r="P15" s="4358"/>
      <c r="Q15" s="4358"/>
      <c r="R15" s="4358"/>
      <c r="S15" s="4358"/>
      <c r="T15" s="4359"/>
      <c r="U15" s="4363"/>
      <c r="V15" s="4364"/>
      <c r="W15" s="4364"/>
      <c r="X15" s="4364"/>
      <c r="Y15" s="4364"/>
      <c r="Z15" s="4364"/>
      <c r="AA15" s="4364"/>
      <c r="AB15" s="4364"/>
      <c r="AC15" s="4365"/>
      <c r="AD15" s="4363"/>
      <c r="AE15" s="4364"/>
      <c r="AF15" s="4364"/>
      <c r="AG15" s="4364"/>
      <c r="AH15" s="4364"/>
      <c r="AI15" s="4364"/>
      <c r="AJ15" s="4364"/>
      <c r="AK15" s="4364"/>
      <c r="AL15" s="4365"/>
      <c r="AM15" s="4372"/>
      <c r="AN15" s="4373"/>
      <c r="AO15" s="4373"/>
      <c r="AP15" s="4373"/>
      <c r="AQ15" s="4373"/>
      <c r="AR15" s="4373"/>
      <c r="AS15" s="4373"/>
      <c r="AT15" s="4373"/>
      <c r="AU15" s="4374"/>
      <c r="AV15" s="4376"/>
      <c r="AW15" s="4377"/>
      <c r="AX15" s="4377"/>
      <c r="AY15" s="4377"/>
      <c r="AZ15" s="4377"/>
      <c r="BA15" s="4377"/>
      <c r="BB15" s="4377"/>
      <c r="BC15" s="4377"/>
      <c r="BD15" s="4378"/>
      <c r="BE15" s="4372"/>
      <c r="BF15" s="4373"/>
      <c r="BG15" s="4373"/>
      <c r="BH15" s="4373"/>
      <c r="BI15" s="4373"/>
      <c r="BJ15" s="4373"/>
      <c r="BK15" s="4373"/>
      <c r="BL15" s="4373"/>
      <c r="BM15" s="4374"/>
      <c r="BN15" s="4372"/>
      <c r="BO15" s="4373"/>
      <c r="BP15" s="4373"/>
      <c r="BQ15" s="4373"/>
      <c r="BR15" s="4373"/>
      <c r="BS15" s="4373"/>
      <c r="BT15" s="4373"/>
      <c r="BU15" s="4374"/>
      <c r="BV15" s="4384"/>
      <c r="BW15" s="4385"/>
      <c r="BX15" s="4385"/>
      <c r="BY15" s="4385"/>
      <c r="BZ15" s="4385"/>
      <c r="CA15" s="4385"/>
      <c r="CB15" s="4385"/>
      <c r="CC15" s="4385"/>
      <c r="CD15" s="4386"/>
      <c r="CE15" s="1045"/>
    </row>
    <row r="16" spans="1:83" ht="9.9" customHeight="1" thickTop="1">
      <c r="A16" s="4206"/>
      <c r="B16" s="1310"/>
      <c r="C16" s="1328"/>
      <c r="D16" s="1323"/>
      <c r="E16" s="1318"/>
      <c r="F16" s="1332"/>
      <c r="G16" s="1323"/>
      <c r="H16" s="1323"/>
      <c r="I16" s="1323"/>
      <c r="J16" s="1323"/>
      <c r="K16" s="1333"/>
      <c r="L16" s="4334" t="s">
        <v>135</v>
      </c>
      <c r="M16" s="4336"/>
      <c r="N16" s="4337"/>
      <c r="O16" s="4337"/>
      <c r="P16" s="4337"/>
      <c r="Q16" s="4337"/>
      <c r="R16" s="4337"/>
      <c r="S16" s="4337"/>
      <c r="T16" s="4338"/>
      <c r="U16" s="4342"/>
      <c r="V16" s="4337"/>
      <c r="W16" s="4337"/>
      <c r="X16" s="4337"/>
      <c r="Y16" s="4337"/>
      <c r="Z16" s="4337"/>
      <c r="AA16" s="4337"/>
      <c r="AB16" s="4337"/>
      <c r="AC16" s="4338"/>
      <c r="AD16" s="4398"/>
      <c r="AE16" s="4347"/>
      <c r="AF16" s="4347"/>
      <c r="AG16" s="4347"/>
      <c r="AH16" s="4347"/>
      <c r="AI16" s="4347"/>
      <c r="AJ16" s="4347"/>
      <c r="AK16" s="4347"/>
      <c r="AL16" s="4348"/>
      <c r="AM16" s="4346"/>
      <c r="AN16" s="4347"/>
      <c r="AO16" s="4347"/>
      <c r="AP16" s="4347"/>
      <c r="AQ16" s="4347"/>
      <c r="AR16" s="4347"/>
      <c r="AS16" s="4347"/>
      <c r="AT16" s="4347"/>
      <c r="AU16" s="4348"/>
      <c r="AV16" s="4342"/>
      <c r="AW16" s="4337"/>
      <c r="AX16" s="4337"/>
      <c r="AY16" s="4337"/>
      <c r="AZ16" s="4337"/>
      <c r="BA16" s="4337"/>
      <c r="BB16" s="4337"/>
      <c r="BC16" s="4337"/>
      <c r="BD16" s="4338"/>
      <c r="BE16" s="4343"/>
      <c r="BF16" s="4344"/>
      <c r="BG16" s="4344"/>
      <c r="BH16" s="4344"/>
      <c r="BI16" s="4344"/>
      <c r="BJ16" s="4344"/>
      <c r="BK16" s="4344"/>
      <c r="BL16" s="4344"/>
      <c r="BM16" s="4345"/>
      <c r="BN16" s="4343"/>
      <c r="BO16" s="4344"/>
      <c r="BP16" s="4344"/>
      <c r="BQ16" s="4344"/>
      <c r="BR16" s="4344"/>
      <c r="BS16" s="4344"/>
      <c r="BT16" s="4344"/>
      <c r="BU16" s="4345"/>
      <c r="BV16" s="4342"/>
      <c r="BW16" s="4337"/>
      <c r="BX16" s="4337"/>
      <c r="BY16" s="4337"/>
      <c r="BZ16" s="4337"/>
      <c r="CA16" s="4337"/>
      <c r="CB16" s="4337"/>
      <c r="CC16" s="4337"/>
      <c r="CD16" s="4399"/>
      <c r="CE16" s="1045"/>
    </row>
    <row r="17" spans="1:83" ht="9.75" customHeight="1" thickBot="1">
      <c r="A17" s="4206"/>
      <c r="B17" s="1310"/>
      <c r="C17" s="1328"/>
      <c r="D17" s="1323" t="s">
        <v>89</v>
      </c>
      <c r="E17" s="1318" t="s">
        <v>5017</v>
      </c>
      <c r="F17" s="1332"/>
      <c r="G17" s="1323"/>
      <c r="H17" s="1323"/>
      <c r="I17" s="1323"/>
      <c r="J17" s="1323"/>
      <c r="K17" s="1333"/>
      <c r="L17" s="4335"/>
      <c r="M17" s="4339"/>
      <c r="N17" s="4340"/>
      <c r="O17" s="4340"/>
      <c r="P17" s="4340"/>
      <c r="Q17" s="4340"/>
      <c r="R17" s="4340"/>
      <c r="S17" s="4340"/>
      <c r="T17" s="4341"/>
      <c r="U17" s="4352"/>
      <c r="V17" s="4340"/>
      <c r="W17" s="4340"/>
      <c r="X17" s="4340"/>
      <c r="Y17" s="4340"/>
      <c r="Z17" s="4340"/>
      <c r="AA17" s="4340"/>
      <c r="AB17" s="4340"/>
      <c r="AC17" s="4341"/>
      <c r="AD17" s="4398"/>
      <c r="AE17" s="4347"/>
      <c r="AF17" s="4347"/>
      <c r="AG17" s="4347"/>
      <c r="AH17" s="4347"/>
      <c r="AI17" s="4347"/>
      <c r="AJ17" s="4347"/>
      <c r="AK17" s="4347"/>
      <c r="AL17" s="4348"/>
      <c r="AM17" s="4346"/>
      <c r="AN17" s="4347"/>
      <c r="AO17" s="4347"/>
      <c r="AP17" s="4347"/>
      <c r="AQ17" s="4347"/>
      <c r="AR17" s="4347"/>
      <c r="AS17" s="4347"/>
      <c r="AT17" s="4347"/>
      <c r="AU17" s="4348"/>
      <c r="AV17" s="4352"/>
      <c r="AW17" s="4340"/>
      <c r="AX17" s="4340"/>
      <c r="AY17" s="4340"/>
      <c r="AZ17" s="4340"/>
      <c r="BA17" s="4340"/>
      <c r="BB17" s="4340"/>
      <c r="BC17" s="4340"/>
      <c r="BD17" s="4341"/>
      <c r="BE17" s="4352"/>
      <c r="BF17" s="4340"/>
      <c r="BG17" s="4340"/>
      <c r="BH17" s="4340"/>
      <c r="BI17" s="4340"/>
      <c r="BJ17" s="4340"/>
      <c r="BK17" s="4340"/>
      <c r="BL17" s="4340"/>
      <c r="BM17" s="4341"/>
      <c r="BN17" s="4352"/>
      <c r="BO17" s="4340"/>
      <c r="BP17" s="4340"/>
      <c r="BQ17" s="4340"/>
      <c r="BR17" s="4340"/>
      <c r="BS17" s="4340"/>
      <c r="BT17" s="4340"/>
      <c r="BU17" s="4341"/>
      <c r="BV17" s="4352"/>
      <c r="BW17" s="4340"/>
      <c r="BX17" s="4340"/>
      <c r="BY17" s="4340"/>
      <c r="BZ17" s="4340"/>
      <c r="CA17" s="4340"/>
      <c r="CB17" s="4340"/>
      <c r="CC17" s="4340"/>
      <c r="CD17" s="4400"/>
      <c r="CE17" s="1045"/>
    </row>
    <row r="18" spans="1:83" ht="9.9" customHeight="1" thickTop="1" thickBot="1">
      <c r="A18" s="4206"/>
      <c r="B18" s="1310"/>
      <c r="C18" s="1328"/>
      <c r="D18" s="1326"/>
      <c r="E18" s="1334" t="s">
        <v>5018</v>
      </c>
      <c r="F18" s="1332"/>
      <c r="G18" s="1323"/>
      <c r="H18" s="1323"/>
      <c r="I18" s="1323"/>
      <c r="J18" s="1326"/>
      <c r="K18" s="1333"/>
      <c r="L18" s="4335"/>
      <c r="M18" s="4354"/>
      <c r="N18" s="4355"/>
      <c r="O18" s="4355"/>
      <c r="P18" s="4355"/>
      <c r="Q18" s="4355"/>
      <c r="R18" s="4355"/>
      <c r="S18" s="4355"/>
      <c r="T18" s="4356"/>
      <c r="U18" s="4367"/>
      <c r="V18" s="4367"/>
      <c r="W18" s="4367"/>
      <c r="X18" s="4367"/>
      <c r="Y18" s="4367"/>
      <c r="Z18" s="4367"/>
      <c r="AA18" s="4367"/>
      <c r="AB18" s="4367"/>
      <c r="AC18" s="4368"/>
      <c r="AD18" s="4379"/>
      <c r="AE18" s="4380"/>
      <c r="AF18" s="4380"/>
      <c r="AG18" s="4380"/>
      <c r="AH18" s="4380"/>
      <c r="AI18" s="4380"/>
      <c r="AJ18" s="4380"/>
      <c r="AK18" s="4380"/>
      <c r="AL18" s="4381"/>
      <c r="AM18" s="4387"/>
      <c r="AN18" s="4388"/>
      <c r="AO18" s="4388"/>
      <c r="AP18" s="4388"/>
      <c r="AQ18" s="4388"/>
      <c r="AR18" s="4388"/>
      <c r="AS18" s="4388"/>
      <c r="AT18" s="4388"/>
      <c r="AU18" s="4389"/>
      <c r="AV18" s="4393"/>
      <c r="AW18" s="4394"/>
      <c r="AX18" s="4394"/>
      <c r="AY18" s="4394"/>
      <c r="AZ18" s="4394"/>
      <c r="BA18" s="4394"/>
      <c r="BB18" s="4394"/>
      <c r="BC18" s="4394"/>
      <c r="BD18" s="4395"/>
      <c r="BE18" s="4369"/>
      <c r="BF18" s="4370"/>
      <c r="BG18" s="4370"/>
      <c r="BH18" s="4370"/>
      <c r="BI18" s="4370"/>
      <c r="BJ18" s="4370"/>
      <c r="BK18" s="4370"/>
      <c r="BL18" s="4370"/>
      <c r="BM18" s="4371"/>
      <c r="BN18" s="4369"/>
      <c r="BO18" s="4370"/>
      <c r="BP18" s="4370"/>
      <c r="BQ18" s="4370"/>
      <c r="BR18" s="4370"/>
      <c r="BS18" s="4370"/>
      <c r="BT18" s="4370"/>
      <c r="BU18" s="4371"/>
      <c r="BV18" s="4393">
        <f>M18+U18+AD18+AM18-AV18+BE18-BN18</f>
        <v>0</v>
      </c>
      <c r="BW18" s="4394"/>
      <c r="BX18" s="4394"/>
      <c r="BY18" s="4394"/>
      <c r="BZ18" s="4394"/>
      <c r="CA18" s="4394"/>
      <c r="CB18" s="4394"/>
      <c r="CC18" s="4394"/>
      <c r="CD18" s="4396"/>
      <c r="CE18" s="1045"/>
    </row>
    <row r="19" spans="1:83" ht="9.75" customHeight="1" thickTop="1" thickBot="1">
      <c r="A19" s="4206"/>
      <c r="B19" s="1310"/>
      <c r="C19" s="1328"/>
      <c r="D19" s="1326"/>
      <c r="E19" s="1331"/>
      <c r="F19" s="1332"/>
      <c r="G19" s="1323"/>
      <c r="H19" s="1323"/>
      <c r="I19" s="1323"/>
      <c r="J19" s="1329"/>
      <c r="K19" s="1335"/>
      <c r="L19" s="4335"/>
      <c r="M19" s="4357"/>
      <c r="N19" s="4358"/>
      <c r="O19" s="4358"/>
      <c r="P19" s="4358"/>
      <c r="Q19" s="4358"/>
      <c r="R19" s="4358"/>
      <c r="S19" s="4358"/>
      <c r="T19" s="4359"/>
      <c r="U19" s="4367"/>
      <c r="V19" s="4367"/>
      <c r="W19" s="4367"/>
      <c r="X19" s="4367"/>
      <c r="Y19" s="4367"/>
      <c r="Z19" s="4367"/>
      <c r="AA19" s="4367"/>
      <c r="AB19" s="4367"/>
      <c r="AC19" s="4368"/>
      <c r="AD19" s="4372"/>
      <c r="AE19" s="4373"/>
      <c r="AF19" s="4373"/>
      <c r="AG19" s="4373"/>
      <c r="AH19" s="4373"/>
      <c r="AI19" s="4373"/>
      <c r="AJ19" s="4373"/>
      <c r="AK19" s="4373"/>
      <c r="AL19" s="4374"/>
      <c r="AM19" s="4390"/>
      <c r="AN19" s="4391"/>
      <c r="AO19" s="4391"/>
      <c r="AP19" s="4391"/>
      <c r="AQ19" s="4391"/>
      <c r="AR19" s="4391"/>
      <c r="AS19" s="4391"/>
      <c r="AT19" s="4391"/>
      <c r="AU19" s="4392"/>
      <c r="AV19" s="4376"/>
      <c r="AW19" s="4377"/>
      <c r="AX19" s="4377"/>
      <c r="AY19" s="4377"/>
      <c r="AZ19" s="4377"/>
      <c r="BA19" s="4377"/>
      <c r="BB19" s="4377"/>
      <c r="BC19" s="4377"/>
      <c r="BD19" s="4378"/>
      <c r="BE19" s="4372"/>
      <c r="BF19" s="4373"/>
      <c r="BG19" s="4373"/>
      <c r="BH19" s="4373"/>
      <c r="BI19" s="4373"/>
      <c r="BJ19" s="4373"/>
      <c r="BK19" s="4373"/>
      <c r="BL19" s="4373"/>
      <c r="BM19" s="4374"/>
      <c r="BN19" s="4372"/>
      <c r="BO19" s="4373"/>
      <c r="BP19" s="4373"/>
      <c r="BQ19" s="4373"/>
      <c r="BR19" s="4373"/>
      <c r="BS19" s="4373"/>
      <c r="BT19" s="4373"/>
      <c r="BU19" s="4374"/>
      <c r="BV19" s="4376"/>
      <c r="BW19" s="4377"/>
      <c r="BX19" s="4377"/>
      <c r="BY19" s="4377"/>
      <c r="BZ19" s="4377"/>
      <c r="CA19" s="4377"/>
      <c r="CB19" s="4377"/>
      <c r="CC19" s="4377"/>
      <c r="CD19" s="4397"/>
      <c r="CE19" s="1045"/>
    </row>
    <row r="20" spans="1:83" ht="11.25" customHeight="1" thickTop="1">
      <c r="A20" s="4206"/>
      <c r="B20" s="1310"/>
      <c r="C20" s="1328"/>
      <c r="D20" s="1318" t="s">
        <v>102</v>
      </c>
      <c r="E20" s="1318" t="s">
        <v>1296</v>
      </c>
      <c r="F20" s="1332"/>
      <c r="G20" s="1318"/>
      <c r="H20" s="1318"/>
      <c r="I20" s="1318"/>
      <c r="J20" s="1326"/>
      <c r="K20" s="1333"/>
      <c r="L20" s="4413" t="s">
        <v>140</v>
      </c>
      <c r="M20" s="4407"/>
      <c r="N20" s="4344"/>
      <c r="O20" s="4344"/>
      <c r="P20" s="4344"/>
      <c r="Q20" s="4344"/>
      <c r="R20" s="4344"/>
      <c r="S20" s="4344"/>
      <c r="T20" s="4345"/>
      <c r="U20" s="4342"/>
      <c r="V20" s="4337"/>
      <c r="W20" s="4337"/>
      <c r="X20" s="4337"/>
      <c r="Y20" s="4337"/>
      <c r="Z20" s="4337"/>
      <c r="AA20" s="4337"/>
      <c r="AB20" s="4337"/>
      <c r="AC20" s="4338"/>
      <c r="AD20" s="4408"/>
      <c r="AE20" s="4409"/>
      <c r="AF20" s="4409"/>
      <c r="AG20" s="4409"/>
      <c r="AH20" s="4409"/>
      <c r="AI20" s="4409"/>
      <c r="AJ20" s="4409"/>
      <c r="AK20" s="4409"/>
      <c r="AL20" s="4410"/>
      <c r="AM20" s="4408"/>
      <c r="AN20" s="4409"/>
      <c r="AO20" s="4409"/>
      <c r="AP20" s="4409"/>
      <c r="AQ20" s="4409"/>
      <c r="AR20" s="4409"/>
      <c r="AS20" s="4409"/>
      <c r="AT20" s="4409"/>
      <c r="AU20" s="4410"/>
      <c r="AV20" s="4342"/>
      <c r="AW20" s="4337"/>
      <c r="AX20" s="4337"/>
      <c r="AY20" s="4337"/>
      <c r="AZ20" s="4337"/>
      <c r="BA20" s="4337"/>
      <c r="BB20" s="4337"/>
      <c r="BC20" s="4337"/>
      <c r="BD20" s="4338"/>
      <c r="BE20" s="4343"/>
      <c r="BF20" s="4344"/>
      <c r="BG20" s="4344"/>
      <c r="BH20" s="4344"/>
      <c r="BI20" s="4344"/>
      <c r="BJ20" s="4344"/>
      <c r="BK20" s="4344"/>
      <c r="BL20" s="4344"/>
      <c r="BM20" s="4345"/>
      <c r="BN20" s="4343"/>
      <c r="BO20" s="4344"/>
      <c r="BP20" s="4344"/>
      <c r="BQ20" s="4344"/>
      <c r="BR20" s="4344"/>
      <c r="BS20" s="4344"/>
      <c r="BT20" s="4344"/>
      <c r="BU20" s="4345"/>
      <c r="BV20" s="4342"/>
      <c r="BW20" s="4337"/>
      <c r="BX20" s="4337"/>
      <c r="BY20" s="4337"/>
      <c r="BZ20" s="4337"/>
      <c r="CA20" s="4337"/>
      <c r="CB20" s="4337"/>
      <c r="CC20" s="4337"/>
      <c r="CD20" s="4399"/>
      <c r="CE20" s="1045"/>
    </row>
    <row r="21" spans="1:83" ht="12" customHeight="1" thickBot="1">
      <c r="A21" s="4206"/>
      <c r="B21" s="1310"/>
      <c r="C21" s="1328"/>
      <c r="D21" s="1326"/>
      <c r="E21" s="1318" t="s">
        <v>4511</v>
      </c>
      <c r="F21" s="1332"/>
      <c r="G21" s="1326"/>
      <c r="H21" s="1326"/>
      <c r="I21" s="1326"/>
      <c r="J21" s="1326"/>
      <c r="K21" s="1333"/>
      <c r="L21" s="4414"/>
      <c r="M21" s="4407"/>
      <c r="N21" s="4344"/>
      <c r="O21" s="4344"/>
      <c r="P21" s="4344"/>
      <c r="Q21" s="4344"/>
      <c r="R21" s="4344"/>
      <c r="S21" s="4344"/>
      <c r="T21" s="4345"/>
      <c r="U21" s="4352"/>
      <c r="V21" s="4340"/>
      <c r="W21" s="4340"/>
      <c r="X21" s="4340"/>
      <c r="Y21" s="4340"/>
      <c r="Z21" s="4340"/>
      <c r="AA21" s="4340"/>
      <c r="AB21" s="4340"/>
      <c r="AC21" s="4341"/>
      <c r="AD21" s="4349"/>
      <c r="AE21" s="4350"/>
      <c r="AF21" s="4350"/>
      <c r="AG21" s="4350"/>
      <c r="AH21" s="4350"/>
      <c r="AI21" s="4350"/>
      <c r="AJ21" s="4350"/>
      <c r="AK21" s="4350"/>
      <c r="AL21" s="4351"/>
      <c r="AM21" s="4349"/>
      <c r="AN21" s="4350"/>
      <c r="AO21" s="4350"/>
      <c r="AP21" s="4350"/>
      <c r="AQ21" s="4350"/>
      <c r="AR21" s="4350"/>
      <c r="AS21" s="4350"/>
      <c r="AT21" s="4350"/>
      <c r="AU21" s="4351"/>
      <c r="AV21" s="4352"/>
      <c r="AW21" s="4340"/>
      <c r="AX21" s="4340"/>
      <c r="AY21" s="4340"/>
      <c r="AZ21" s="4340"/>
      <c r="BA21" s="4340"/>
      <c r="BB21" s="4340"/>
      <c r="BC21" s="4340"/>
      <c r="BD21" s="4341"/>
      <c r="BE21" s="4343"/>
      <c r="BF21" s="4344"/>
      <c r="BG21" s="4344"/>
      <c r="BH21" s="4344"/>
      <c r="BI21" s="4344"/>
      <c r="BJ21" s="4344"/>
      <c r="BK21" s="4344"/>
      <c r="BL21" s="4344"/>
      <c r="BM21" s="4345"/>
      <c r="BN21" s="4343"/>
      <c r="BO21" s="4344"/>
      <c r="BP21" s="4344"/>
      <c r="BQ21" s="4344"/>
      <c r="BR21" s="4344"/>
      <c r="BS21" s="4344"/>
      <c r="BT21" s="4344"/>
      <c r="BU21" s="4345"/>
      <c r="BV21" s="4352"/>
      <c r="BW21" s="4340"/>
      <c r="BX21" s="4340"/>
      <c r="BY21" s="4340"/>
      <c r="BZ21" s="4340"/>
      <c r="CA21" s="4340"/>
      <c r="CB21" s="4340"/>
      <c r="CC21" s="4340"/>
      <c r="CD21" s="4400"/>
      <c r="CE21" s="1045"/>
    </row>
    <row r="22" spans="1:83" ht="10.5" customHeight="1" thickTop="1" thickBot="1">
      <c r="A22" s="4206"/>
      <c r="B22" s="1310"/>
      <c r="C22" s="1328"/>
      <c r="D22" s="1319"/>
      <c r="E22" s="1331" t="s">
        <v>177</v>
      </c>
      <c r="F22" s="1332"/>
      <c r="G22" s="1326"/>
      <c r="H22" s="1326"/>
      <c r="I22" s="1326"/>
      <c r="J22" s="1319"/>
      <c r="K22" s="1327"/>
      <c r="L22" s="4414"/>
      <c r="M22" s="4354"/>
      <c r="N22" s="4355"/>
      <c r="O22" s="4355"/>
      <c r="P22" s="4355"/>
      <c r="Q22" s="4355"/>
      <c r="R22" s="4355"/>
      <c r="S22" s="4355"/>
      <c r="T22" s="4356"/>
      <c r="U22" s="4360"/>
      <c r="V22" s="4361"/>
      <c r="W22" s="4361"/>
      <c r="X22" s="4361"/>
      <c r="Y22" s="4361"/>
      <c r="Z22" s="4361"/>
      <c r="AA22" s="4361"/>
      <c r="AB22" s="4361"/>
      <c r="AC22" s="4362"/>
      <c r="AD22" s="4401"/>
      <c r="AE22" s="4370"/>
      <c r="AF22" s="4370"/>
      <c r="AG22" s="4370"/>
      <c r="AH22" s="4370"/>
      <c r="AI22" s="4370"/>
      <c r="AJ22" s="4370"/>
      <c r="AK22" s="4370"/>
      <c r="AL22" s="4371"/>
      <c r="AM22" s="4379"/>
      <c r="AN22" s="4380"/>
      <c r="AO22" s="4380"/>
      <c r="AP22" s="4380"/>
      <c r="AQ22" s="4380"/>
      <c r="AR22" s="4380"/>
      <c r="AS22" s="4380"/>
      <c r="AT22" s="4380"/>
      <c r="AU22" s="4381"/>
      <c r="AV22" s="4375"/>
      <c r="AW22" s="4355"/>
      <c r="AX22" s="4355"/>
      <c r="AY22" s="4355"/>
      <c r="AZ22" s="4355"/>
      <c r="BA22" s="4355"/>
      <c r="BB22" s="4355"/>
      <c r="BC22" s="4355"/>
      <c r="BD22" s="4356"/>
      <c r="BE22" s="4379"/>
      <c r="BF22" s="4380"/>
      <c r="BG22" s="4380"/>
      <c r="BH22" s="4380"/>
      <c r="BI22" s="4380"/>
      <c r="BJ22" s="4380"/>
      <c r="BK22" s="4380"/>
      <c r="BL22" s="4380"/>
      <c r="BM22" s="4381"/>
      <c r="BN22" s="4387"/>
      <c r="BO22" s="4388"/>
      <c r="BP22" s="4388"/>
      <c r="BQ22" s="4388"/>
      <c r="BR22" s="4388"/>
      <c r="BS22" s="4388"/>
      <c r="BT22" s="4388"/>
      <c r="BU22" s="4389"/>
      <c r="BV22" s="4375">
        <f>M22+U22+AD22+AM22-AV22+BE22-BN22</f>
        <v>0</v>
      </c>
      <c r="BW22" s="4355"/>
      <c r="BX22" s="4355"/>
      <c r="BY22" s="4355"/>
      <c r="BZ22" s="4355"/>
      <c r="CA22" s="4355"/>
      <c r="CB22" s="4355"/>
      <c r="CC22" s="4355"/>
      <c r="CD22" s="4411"/>
      <c r="CE22" s="1045"/>
    </row>
    <row r="23" spans="1:83" ht="11.25" customHeight="1" thickTop="1" thickBot="1">
      <c r="A23" s="4206"/>
      <c r="B23" s="1310"/>
      <c r="C23" s="1328"/>
      <c r="D23" s="1319"/>
      <c r="E23" s="1331" t="s">
        <v>4512</v>
      </c>
      <c r="F23" s="1332"/>
      <c r="G23" s="1326"/>
      <c r="H23" s="1326"/>
      <c r="I23" s="1326"/>
      <c r="J23" s="1319"/>
      <c r="K23" s="1327"/>
      <c r="L23" s="4414"/>
      <c r="M23" s="4357"/>
      <c r="N23" s="4358"/>
      <c r="O23" s="4358"/>
      <c r="P23" s="4358"/>
      <c r="Q23" s="4358"/>
      <c r="R23" s="4358"/>
      <c r="S23" s="4358"/>
      <c r="T23" s="4359"/>
      <c r="U23" s="4366"/>
      <c r="V23" s="4367"/>
      <c r="W23" s="4367"/>
      <c r="X23" s="4367"/>
      <c r="Y23" s="4367"/>
      <c r="Z23" s="4367"/>
      <c r="AA23" s="4367"/>
      <c r="AB23" s="4367"/>
      <c r="AC23" s="4368"/>
      <c r="AD23" s="4402"/>
      <c r="AE23" s="4403"/>
      <c r="AF23" s="4403"/>
      <c r="AG23" s="4403"/>
      <c r="AH23" s="4403"/>
      <c r="AI23" s="4403"/>
      <c r="AJ23" s="4403"/>
      <c r="AK23" s="4403"/>
      <c r="AL23" s="4404"/>
      <c r="AM23" s="4372"/>
      <c r="AN23" s="4373"/>
      <c r="AO23" s="4373"/>
      <c r="AP23" s="4373"/>
      <c r="AQ23" s="4373"/>
      <c r="AR23" s="4373"/>
      <c r="AS23" s="4373"/>
      <c r="AT23" s="4373"/>
      <c r="AU23" s="4374"/>
      <c r="AV23" s="4405"/>
      <c r="AW23" s="4358"/>
      <c r="AX23" s="4358"/>
      <c r="AY23" s="4358"/>
      <c r="AZ23" s="4358"/>
      <c r="BA23" s="4358"/>
      <c r="BB23" s="4358"/>
      <c r="BC23" s="4358"/>
      <c r="BD23" s="4359"/>
      <c r="BE23" s="4406"/>
      <c r="BF23" s="4403"/>
      <c r="BG23" s="4403"/>
      <c r="BH23" s="4403"/>
      <c r="BI23" s="4403"/>
      <c r="BJ23" s="4403"/>
      <c r="BK23" s="4403"/>
      <c r="BL23" s="4403"/>
      <c r="BM23" s="4404"/>
      <c r="BN23" s="4390"/>
      <c r="BO23" s="4391"/>
      <c r="BP23" s="4391"/>
      <c r="BQ23" s="4391"/>
      <c r="BR23" s="4391"/>
      <c r="BS23" s="4391"/>
      <c r="BT23" s="4391"/>
      <c r="BU23" s="4392"/>
      <c r="BV23" s="4405"/>
      <c r="BW23" s="4358"/>
      <c r="BX23" s="4358"/>
      <c r="BY23" s="4358"/>
      <c r="BZ23" s="4358"/>
      <c r="CA23" s="4358"/>
      <c r="CB23" s="4358"/>
      <c r="CC23" s="4358"/>
      <c r="CD23" s="4412"/>
      <c r="CE23" s="1045"/>
    </row>
    <row r="24" spans="1:83" ht="15" customHeight="1" thickTop="1" thickBot="1">
      <c r="A24" s="4206"/>
      <c r="B24" s="1310"/>
      <c r="C24" s="1336" t="s">
        <v>178</v>
      </c>
      <c r="D24" s="1325" t="s">
        <v>907</v>
      </c>
      <c r="E24" s="1332"/>
      <c r="F24" s="1329"/>
      <c r="G24" s="1319"/>
      <c r="H24" s="1319"/>
      <c r="I24" s="1319"/>
      <c r="J24" s="1319"/>
      <c r="K24" s="1327"/>
      <c r="L24" s="4413" t="s">
        <v>141</v>
      </c>
      <c r="M24" s="4407"/>
      <c r="N24" s="4344"/>
      <c r="O24" s="4344"/>
      <c r="P24" s="4344"/>
      <c r="Q24" s="4344"/>
      <c r="R24" s="4344"/>
      <c r="S24" s="4344"/>
      <c r="T24" s="4345"/>
      <c r="U24" s="4415"/>
      <c r="V24" s="4416"/>
      <c r="W24" s="4416"/>
      <c r="X24" s="4416"/>
      <c r="Y24" s="4416"/>
      <c r="Z24" s="4416"/>
      <c r="AA24" s="4416"/>
      <c r="AB24" s="4416"/>
      <c r="AC24" s="4417"/>
      <c r="AD24" s="4418"/>
      <c r="AE24" s="4419"/>
      <c r="AF24" s="4419"/>
      <c r="AG24" s="4419"/>
      <c r="AH24" s="4419"/>
      <c r="AI24" s="4419"/>
      <c r="AJ24" s="4419"/>
      <c r="AK24" s="4419"/>
      <c r="AL24" s="4420"/>
      <c r="AM24" s="4352"/>
      <c r="AN24" s="4340"/>
      <c r="AO24" s="4340"/>
      <c r="AP24" s="4340"/>
      <c r="AQ24" s="4340"/>
      <c r="AR24" s="4340"/>
      <c r="AS24" s="4340"/>
      <c r="AT24" s="4340"/>
      <c r="AU24" s="4341"/>
      <c r="AV24" s="4343"/>
      <c r="AW24" s="4344"/>
      <c r="AX24" s="4344"/>
      <c r="AY24" s="4344"/>
      <c r="AZ24" s="4344"/>
      <c r="BA24" s="4344"/>
      <c r="BB24" s="4344"/>
      <c r="BC24" s="4344"/>
      <c r="BD24" s="4345"/>
      <c r="BE24" s="4421"/>
      <c r="BF24" s="4422"/>
      <c r="BG24" s="4422"/>
      <c r="BH24" s="4422"/>
      <c r="BI24" s="4422"/>
      <c r="BJ24" s="4422"/>
      <c r="BK24" s="4422"/>
      <c r="BL24" s="4422"/>
      <c r="BM24" s="4417"/>
      <c r="BN24" s="4421"/>
      <c r="BO24" s="4422"/>
      <c r="BP24" s="4422"/>
      <c r="BQ24" s="4422"/>
      <c r="BR24" s="4422"/>
      <c r="BS24" s="4422"/>
      <c r="BT24" s="4422"/>
      <c r="BU24" s="4417"/>
      <c r="BV24" s="4423"/>
      <c r="BW24" s="4424"/>
      <c r="BX24" s="4424"/>
      <c r="BY24" s="4424"/>
      <c r="BZ24" s="4424"/>
      <c r="CA24" s="4424"/>
      <c r="CB24" s="4424"/>
      <c r="CC24" s="4424"/>
      <c r="CD24" s="4353"/>
      <c r="CE24" s="1045"/>
    </row>
    <row r="25" spans="1:83" ht="20.100000000000001" customHeight="1" thickTop="1" thickBot="1">
      <c r="A25" s="4206"/>
      <c r="B25" s="1310"/>
      <c r="C25" s="1337"/>
      <c r="D25" s="1321" t="s">
        <v>908</v>
      </c>
      <c r="E25" s="1332"/>
      <c r="F25" s="1319"/>
      <c r="G25" s="1319"/>
      <c r="H25" s="1319"/>
      <c r="I25" s="1319"/>
      <c r="J25" s="1319"/>
      <c r="K25" s="1327"/>
      <c r="L25" s="4414"/>
      <c r="M25" s="4425"/>
      <c r="N25" s="4426"/>
      <c r="O25" s="4426"/>
      <c r="P25" s="4426"/>
      <c r="Q25" s="4426"/>
      <c r="R25" s="4426"/>
      <c r="S25" s="4426"/>
      <c r="T25" s="4427"/>
      <c r="U25" s="4428"/>
      <c r="V25" s="4429"/>
      <c r="W25" s="4429"/>
      <c r="X25" s="4429"/>
      <c r="Y25" s="4429"/>
      <c r="Z25" s="4429"/>
      <c r="AA25" s="4429"/>
      <c r="AB25" s="4429"/>
      <c r="AC25" s="4430"/>
      <c r="AD25" s="4431"/>
      <c r="AE25" s="4432"/>
      <c r="AF25" s="4432"/>
      <c r="AG25" s="4432"/>
      <c r="AH25" s="4432"/>
      <c r="AI25" s="4432"/>
      <c r="AJ25" s="4432"/>
      <c r="AK25" s="4432"/>
      <c r="AL25" s="4433"/>
      <c r="AM25" s="4434"/>
      <c r="AN25" s="4435"/>
      <c r="AO25" s="4435"/>
      <c r="AP25" s="4435"/>
      <c r="AQ25" s="4435"/>
      <c r="AR25" s="4435"/>
      <c r="AS25" s="4435"/>
      <c r="AT25" s="4435"/>
      <c r="AU25" s="4436"/>
      <c r="AV25" s="4326"/>
      <c r="AW25" s="4327"/>
      <c r="AX25" s="4327"/>
      <c r="AY25" s="4327"/>
      <c r="AZ25" s="4327"/>
      <c r="BA25" s="4327"/>
      <c r="BB25" s="4327"/>
      <c r="BC25" s="4327"/>
      <c r="BD25" s="4328"/>
      <c r="BE25" s="4332"/>
      <c r="BF25" s="4318"/>
      <c r="BG25" s="4318"/>
      <c r="BH25" s="4318"/>
      <c r="BI25" s="4318"/>
      <c r="BJ25" s="4318"/>
      <c r="BK25" s="4318"/>
      <c r="BL25" s="4318"/>
      <c r="BM25" s="4319"/>
      <c r="BN25" s="4437"/>
      <c r="BO25" s="4438"/>
      <c r="BP25" s="4438"/>
      <c r="BQ25" s="4438"/>
      <c r="BR25" s="4438"/>
      <c r="BS25" s="4438"/>
      <c r="BT25" s="4438"/>
      <c r="BU25" s="4439"/>
      <c r="BV25" s="4326">
        <f>M25+U25+AM25-AV25+BE25-BN25</f>
        <v>0</v>
      </c>
      <c r="BW25" s="4327"/>
      <c r="BX25" s="4327"/>
      <c r="BY25" s="4327"/>
      <c r="BZ25" s="4327"/>
      <c r="CA25" s="4327"/>
      <c r="CB25" s="4327"/>
      <c r="CC25" s="4327"/>
      <c r="CD25" s="4333"/>
      <c r="CE25" s="1045"/>
    </row>
    <row r="26" spans="1:83" ht="9.9" customHeight="1" thickTop="1">
      <c r="A26" s="4206"/>
      <c r="B26" s="1310"/>
      <c r="C26" s="1336" t="s">
        <v>179</v>
      </c>
      <c r="D26" s="1326" t="s">
        <v>180</v>
      </c>
      <c r="E26" s="1332"/>
      <c r="F26" s="1319"/>
      <c r="G26" s="1319"/>
      <c r="H26" s="1319"/>
      <c r="I26" s="1319"/>
      <c r="J26" s="1319"/>
      <c r="K26" s="1327"/>
      <c r="L26" s="4334" t="s">
        <v>143</v>
      </c>
      <c r="M26" s="4407"/>
      <c r="N26" s="4344"/>
      <c r="O26" s="4344"/>
      <c r="P26" s="4344"/>
      <c r="Q26" s="4344"/>
      <c r="R26" s="4344"/>
      <c r="S26" s="4344"/>
      <c r="T26" s="4345"/>
      <c r="U26" s="4446"/>
      <c r="V26" s="4344"/>
      <c r="W26" s="4344"/>
      <c r="X26" s="4344"/>
      <c r="Y26" s="4344"/>
      <c r="Z26" s="4344"/>
      <c r="AA26" s="4344"/>
      <c r="AB26" s="4344"/>
      <c r="AC26" s="4345"/>
      <c r="AD26" s="4346"/>
      <c r="AE26" s="4347"/>
      <c r="AF26" s="4347"/>
      <c r="AG26" s="4347"/>
      <c r="AH26" s="4347"/>
      <c r="AI26" s="4347"/>
      <c r="AJ26" s="4347"/>
      <c r="AK26" s="4347"/>
      <c r="AL26" s="4447"/>
      <c r="AM26" s="4451"/>
      <c r="AN26" s="4409"/>
      <c r="AO26" s="4409"/>
      <c r="AP26" s="4409"/>
      <c r="AQ26" s="4409"/>
      <c r="AR26" s="4409"/>
      <c r="AS26" s="4409"/>
      <c r="AT26" s="4409"/>
      <c r="AU26" s="4452"/>
      <c r="AV26" s="4446"/>
      <c r="AW26" s="4344"/>
      <c r="AX26" s="4344"/>
      <c r="AY26" s="4344"/>
      <c r="AZ26" s="4344"/>
      <c r="BA26" s="4344"/>
      <c r="BB26" s="4344"/>
      <c r="BC26" s="4344"/>
      <c r="BD26" s="4345"/>
      <c r="BE26" s="4342"/>
      <c r="BF26" s="4337"/>
      <c r="BG26" s="4337"/>
      <c r="BH26" s="4337"/>
      <c r="BI26" s="4337"/>
      <c r="BJ26" s="4337"/>
      <c r="BK26" s="4337"/>
      <c r="BL26" s="4337"/>
      <c r="BM26" s="4338"/>
      <c r="BN26" s="4342"/>
      <c r="BO26" s="4337"/>
      <c r="BP26" s="4337"/>
      <c r="BQ26" s="4337"/>
      <c r="BR26" s="4337"/>
      <c r="BS26" s="4337"/>
      <c r="BT26" s="4337"/>
      <c r="BU26" s="4338"/>
      <c r="BV26" s="4342"/>
      <c r="BW26" s="4337"/>
      <c r="BX26" s="4337"/>
      <c r="BY26" s="4337"/>
      <c r="BZ26" s="4337"/>
      <c r="CA26" s="4337"/>
      <c r="CB26" s="4337"/>
      <c r="CC26" s="4337"/>
      <c r="CD26" s="4399"/>
      <c r="CE26" s="1045"/>
    </row>
    <row r="27" spans="1:83" ht="10.5" customHeight="1" thickBot="1">
      <c r="A27" s="4206"/>
      <c r="B27" s="1310"/>
      <c r="C27" s="1337"/>
      <c r="D27" s="1329" t="s">
        <v>181</v>
      </c>
      <c r="E27" s="1332"/>
      <c r="F27" s="1319"/>
      <c r="G27" s="1319"/>
      <c r="H27" s="1319"/>
      <c r="I27" s="1319"/>
      <c r="J27" s="1319"/>
      <c r="K27" s="1327"/>
      <c r="L27" s="4335"/>
      <c r="M27" s="4339"/>
      <c r="N27" s="4340"/>
      <c r="O27" s="4340"/>
      <c r="P27" s="4340"/>
      <c r="Q27" s="4340"/>
      <c r="R27" s="4340"/>
      <c r="S27" s="4340"/>
      <c r="T27" s="4341"/>
      <c r="U27" s="4446"/>
      <c r="V27" s="4344"/>
      <c r="W27" s="4344"/>
      <c r="X27" s="4344"/>
      <c r="Y27" s="4344"/>
      <c r="Z27" s="4344"/>
      <c r="AA27" s="4344"/>
      <c r="AB27" s="4344"/>
      <c r="AC27" s="4345"/>
      <c r="AD27" s="4448"/>
      <c r="AE27" s="4449"/>
      <c r="AF27" s="4449"/>
      <c r="AG27" s="4449"/>
      <c r="AH27" s="4449"/>
      <c r="AI27" s="4449"/>
      <c r="AJ27" s="4449"/>
      <c r="AK27" s="4449"/>
      <c r="AL27" s="4450"/>
      <c r="AM27" s="4453"/>
      <c r="AN27" s="4347"/>
      <c r="AO27" s="4347"/>
      <c r="AP27" s="4347"/>
      <c r="AQ27" s="4347"/>
      <c r="AR27" s="4347"/>
      <c r="AS27" s="4347"/>
      <c r="AT27" s="4347"/>
      <c r="AU27" s="4454"/>
      <c r="AV27" s="4446"/>
      <c r="AW27" s="4344"/>
      <c r="AX27" s="4344"/>
      <c r="AY27" s="4344"/>
      <c r="AZ27" s="4344"/>
      <c r="BA27" s="4344"/>
      <c r="BB27" s="4344"/>
      <c r="BC27" s="4344"/>
      <c r="BD27" s="4345"/>
      <c r="BE27" s="4352"/>
      <c r="BF27" s="4340"/>
      <c r="BG27" s="4340"/>
      <c r="BH27" s="4340"/>
      <c r="BI27" s="4340"/>
      <c r="BJ27" s="4340"/>
      <c r="BK27" s="4340"/>
      <c r="BL27" s="4340"/>
      <c r="BM27" s="4341"/>
      <c r="BN27" s="4352"/>
      <c r="BO27" s="4340"/>
      <c r="BP27" s="4340"/>
      <c r="BQ27" s="4340"/>
      <c r="BR27" s="4340"/>
      <c r="BS27" s="4340"/>
      <c r="BT27" s="4340"/>
      <c r="BU27" s="4341"/>
      <c r="BV27" s="4352"/>
      <c r="BW27" s="4340"/>
      <c r="BX27" s="4340"/>
      <c r="BY27" s="4340"/>
      <c r="BZ27" s="4340"/>
      <c r="CA27" s="4340"/>
      <c r="CB27" s="4340"/>
      <c r="CC27" s="4340"/>
      <c r="CD27" s="4400"/>
      <c r="CE27" s="1045"/>
    </row>
    <row r="28" spans="1:83" ht="9.75" customHeight="1" thickTop="1" thickBot="1">
      <c r="A28" s="4206"/>
      <c r="B28" s="1310"/>
      <c r="C28" s="1328"/>
      <c r="D28" s="1325" t="s">
        <v>86</v>
      </c>
      <c r="E28" s="1325" t="s">
        <v>182</v>
      </c>
      <c r="F28" s="1332"/>
      <c r="G28" s="1319"/>
      <c r="H28" s="1319"/>
      <c r="I28" s="1319"/>
      <c r="J28" s="1319"/>
      <c r="K28" s="1327"/>
      <c r="L28" s="4335"/>
      <c r="M28" s="4354"/>
      <c r="N28" s="4355"/>
      <c r="O28" s="4355"/>
      <c r="P28" s="4355"/>
      <c r="Q28" s="4355"/>
      <c r="R28" s="4355"/>
      <c r="S28" s="4355"/>
      <c r="T28" s="4356"/>
      <c r="U28" s="4360"/>
      <c r="V28" s="4361"/>
      <c r="W28" s="4361"/>
      <c r="X28" s="4361"/>
      <c r="Y28" s="4361"/>
      <c r="Z28" s="4361"/>
      <c r="AA28" s="4361"/>
      <c r="AB28" s="4361"/>
      <c r="AC28" s="4362"/>
      <c r="AD28" s="4379"/>
      <c r="AE28" s="4380"/>
      <c r="AF28" s="4380"/>
      <c r="AG28" s="4380"/>
      <c r="AH28" s="4380"/>
      <c r="AI28" s="4380"/>
      <c r="AJ28" s="4380"/>
      <c r="AK28" s="4380"/>
      <c r="AL28" s="4440"/>
      <c r="AM28" s="4442"/>
      <c r="AN28" s="4324"/>
      <c r="AO28" s="4324"/>
      <c r="AP28" s="4324"/>
      <c r="AQ28" s="4324"/>
      <c r="AR28" s="4324"/>
      <c r="AS28" s="4324"/>
      <c r="AT28" s="4324"/>
      <c r="AU28" s="4443"/>
      <c r="AV28" s="4444"/>
      <c r="AW28" s="4355"/>
      <c r="AX28" s="4355"/>
      <c r="AY28" s="4355"/>
      <c r="AZ28" s="4355"/>
      <c r="BA28" s="4355"/>
      <c r="BB28" s="4355"/>
      <c r="BC28" s="4355"/>
      <c r="BD28" s="4356"/>
      <c r="BE28" s="4379"/>
      <c r="BF28" s="4380"/>
      <c r="BG28" s="4380"/>
      <c r="BH28" s="4380"/>
      <c r="BI28" s="4380"/>
      <c r="BJ28" s="4380"/>
      <c r="BK28" s="4380"/>
      <c r="BL28" s="4380"/>
      <c r="BM28" s="4381"/>
      <c r="BN28" s="4379"/>
      <c r="BO28" s="4380"/>
      <c r="BP28" s="4380"/>
      <c r="BQ28" s="4380"/>
      <c r="BR28" s="4380"/>
      <c r="BS28" s="4380"/>
      <c r="BT28" s="4380"/>
      <c r="BU28" s="4381"/>
      <c r="BV28" s="4375">
        <f>M28+U28+AD28-AV28+BE28-BN28</f>
        <v>0</v>
      </c>
      <c r="BW28" s="4355"/>
      <c r="BX28" s="4355"/>
      <c r="BY28" s="4355"/>
      <c r="BZ28" s="4355"/>
      <c r="CA28" s="4355"/>
      <c r="CB28" s="4355"/>
      <c r="CC28" s="4355"/>
      <c r="CD28" s="4411"/>
      <c r="CE28" s="1045"/>
    </row>
    <row r="29" spans="1:83" ht="11.25" customHeight="1" thickTop="1" thickBot="1">
      <c r="A29" s="4206"/>
      <c r="B29" s="1310"/>
      <c r="C29" s="1328"/>
      <c r="D29" s="1326"/>
      <c r="E29" s="1331" t="s">
        <v>183</v>
      </c>
      <c r="F29" s="1332"/>
      <c r="G29" s="1338"/>
      <c r="H29" s="1338"/>
      <c r="I29" s="1338"/>
      <c r="J29" s="1319"/>
      <c r="K29" s="1327"/>
      <c r="L29" s="4335"/>
      <c r="M29" s="4357"/>
      <c r="N29" s="4358"/>
      <c r="O29" s="4358"/>
      <c r="P29" s="4358"/>
      <c r="Q29" s="4358"/>
      <c r="R29" s="4358"/>
      <c r="S29" s="4358"/>
      <c r="T29" s="4359"/>
      <c r="U29" s="4363"/>
      <c r="V29" s="4364"/>
      <c r="W29" s="4364"/>
      <c r="X29" s="4364"/>
      <c r="Y29" s="4364"/>
      <c r="Z29" s="4364"/>
      <c r="AA29" s="4364"/>
      <c r="AB29" s="4364"/>
      <c r="AC29" s="4365"/>
      <c r="AD29" s="4372"/>
      <c r="AE29" s="4373"/>
      <c r="AF29" s="4373"/>
      <c r="AG29" s="4373"/>
      <c r="AH29" s="4373"/>
      <c r="AI29" s="4373"/>
      <c r="AJ29" s="4373"/>
      <c r="AK29" s="4373"/>
      <c r="AL29" s="4441"/>
      <c r="AM29" s="4442"/>
      <c r="AN29" s="4324"/>
      <c r="AO29" s="4324"/>
      <c r="AP29" s="4324"/>
      <c r="AQ29" s="4324"/>
      <c r="AR29" s="4324"/>
      <c r="AS29" s="4324"/>
      <c r="AT29" s="4324"/>
      <c r="AU29" s="4443"/>
      <c r="AV29" s="4445"/>
      <c r="AW29" s="4358"/>
      <c r="AX29" s="4358"/>
      <c r="AY29" s="4358"/>
      <c r="AZ29" s="4358"/>
      <c r="BA29" s="4358"/>
      <c r="BB29" s="4358"/>
      <c r="BC29" s="4358"/>
      <c r="BD29" s="4359"/>
      <c r="BE29" s="4372"/>
      <c r="BF29" s="4373"/>
      <c r="BG29" s="4373"/>
      <c r="BH29" s="4373"/>
      <c r="BI29" s="4373"/>
      <c r="BJ29" s="4373"/>
      <c r="BK29" s="4373"/>
      <c r="BL29" s="4373"/>
      <c r="BM29" s="4374"/>
      <c r="BN29" s="4372"/>
      <c r="BO29" s="4373"/>
      <c r="BP29" s="4373"/>
      <c r="BQ29" s="4373"/>
      <c r="BR29" s="4373"/>
      <c r="BS29" s="4373"/>
      <c r="BT29" s="4373"/>
      <c r="BU29" s="4374"/>
      <c r="BV29" s="4376"/>
      <c r="BW29" s="4377"/>
      <c r="BX29" s="4377"/>
      <c r="BY29" s="4377"/>
      <c r="BZ29" s="4377"/>
      <c r="CA29" s="4377"/>
      <c r="CB29" s="4377"/>
      <c r="CC29" s="4377"/>
      <c r="CD29" s="4397"/>
      <c r="CE29" s="1045"/>
    </row>
    <row r="30" spans="1:83" ht="9.9" customHeight="1" thickTop="1">
      <c r="A30" s="4206"/>
      <c r="B30" s="1310"/>
      <c r="C30" s="1328"/>
      <c r="D30" s="1326"/>
      <c r="E30" s="1338"/>
      <c r="F30" s="1331"/>
      <c r="G30" s="1338"/>
      <c r="H30" s="1338"/>
      <c r="I30" s="1338"/>
      <c r="J30" s="1319"/>
      <c r="K30" s="1327"/>
      <c r="L30" s="4461" t="s">
        <v>144</v>
      </c>
      <c r="M30" s="4336"/>
      <c r="N30" s="4337"/>
      <c r="O30" s="4337"/>
      <c r="P30" s="4337"/>
      <c r="Q30" s="4337"/>
      <c r="R30" s="4337"/>
      <c r="S30" s="4337"/>
      <c r="T30" s="4338"/>
      <c r="U30" s="4446"/>
      <c r="V30" s="4344"/>
      <c r="W30" s="4344"/>
      <c r="X30" s="4344"/>
      <c r="Y30" s="4344"/>
      <c r="Z30" s="4344"/>
      <c r="AA30" s="4344"/>
      <c r="AB30" s="4344"/>
      <c r="AC30" s="4345"/>
      <c r="AD30" s="4398"/>
      <c r="AE30" s="4347"/>
      <c r="AF30" s="4347"/>
      <c r="AG30" s="4347"/>
      <c r="AH30" s="4347"/>
      <c r="AI30" s="4347"/>
      <c r="AJ30" s="4347"/>
      <c r="AK30" s="4347"/>
      <c r="AL30" s="4447"/>
      <c r="AM30" s="4453"/>
      <c r="AN30" s="4347"/>
      <c r="AO30" s="4347"/>
      <c r="AP30" s="4347"/>
      <c r="AQ30" s="4347"/>
      <c r="AR30" s="4347"/>
      <c r="AS30" s="4347"/>
      <c r="AT30" s="4347"/>
      <c r="AU30" s="4454"/>
      <c r="AV30" s="4446"/>
      <c r="AW30" s="4344"/>
      <c r="AX30" s="4344"/>
      <c r="AY30" s="4344"/>
      <c r="AZ30" s="4344"/>
      <c r="BA30" s="4344"/>
      <c r="BB30" s="4344"/>
      <c r="BC30" s="4344"/>
      <c r="BD30" s="4345"/>
      <c r="BE30" s="4343"/>
      <c r="BF30" s="4344"/>
      <c r="BG30" s="4344"/>
      <c r="BH30" s="4344"/>
      <c r="BI30" s="4344"/>
      <c r="BJ30" s="4344"/>
      <c r="BK30" s="4344"/>
      <c r="BL30" s="4344"/>
      <c r="BM30" s="4345"/>
      <c r="BN30" s="4343"/>
      <c r="BO30" s="4344"/>
      <c r="BP30" s="4344"/>
      <c r="BQ30" s="4344"/>
      <c r="BR30" s="4344"/>
      <c r="BS30" s="4344"/>
      <c r="BT30" s="4344"/>
      <c r="BU30" s="4345"/>
      <c r="BV30" s="4342"/>
      <c r="BW30" s="4337"/>
      <c r="BX30" s="4337"/>
      <c r="BY30" s="4337"/>
      <c r="BZ30" s="4337"/>
      <c r="CA30" s="4337"/>
      <c r="CB30" s="4337"/>
      <c r="CC30" s="4337"/>
      <c r="CD30" s="4399"/>
      <c r="CE30" s="1045"/>
    </row>
    <row r="31" spans="1:83" ht="9.9" customHeight="1" thickBot="1">
      <c r="A31" s="4206"/>
      <c r="B31" s="1310"/>
      <c r="C31" s="1337"/>
      <c r="D31" s="1326" t="s">
        <v>89</v>
      </c>
      <c r="E31" s="1326" t="s">
        <v>4515</v>
      </c>
      <c r="F31" s="1332"/>
      <c r="G31" s="1319"/>
      <c r="H31" s="1319"/>
      <c r="I31" s="1319"/>
      <c r="J31" s="1319"/>
      <c r="K31" s="1327"/>
      <c r="L31" s="4462"/>
      <c r="M31" s="4339"/>
      <c r="N31" s="4340"/>
      <c r="O31" s="4340"/>
      <c r="P31" s="4340"/>
      <c r="Q31" s="4340"/>
      <c r="R31" s="4340"/>
      <c r="S31" s="4340"/>
      <c r="T31" s="4341"/>
      <c r="U31" s="4446"/>
      <c r="V31" s="4344"/>
      <c r="W31" s="4344"/>
      <c r="X31" s="4344"/>
      <c r="Y31" s="4344"/>
      <c r="Z31" s="4344"/>
      <c r="AA31" s="4344"/>
      <c r="AB31" s="4344"/>
      <c r="AC31" s="4345"/>
      <c r="AD31" s="4398"/>
      <c r="AE31" s="4347"/>
      <c r="AF31" s="4347"/>
      <c r="AG31" s="4347"/>
      <c r="AH31" s="4347"/>
      <c r="AI31" s="4347"/>
      <c r="AJ31" s="4347"/>
      <c r="AK31" s="4347"/>
      <c r="AL31" s="4447"/>
      <c r="AM31" s="4453"/>
      <c r="AN31" s="4347"/>
      <c r="AO31" s="4347"/>
      <c r="AP31" s="4347"/>
      <c r="AQ31" s="4347"/>
      <c r="AR31" s="4347"/>
      <c r="AS31" s="4347"/>
      <c r="AT31" s="4347"/>
      <c r="AU31" s="4454"/>
      <c r="AV31" s="4446"/>
      <c r="AW31" s="4344"/>
      <c r="AX31" s="4344"/>
      <c r="AY31" s="4344"/>
      <c r="AZ31" s="4344"/>
      <c r="BA31" s="4344"/>
      <c r="BB31" s="4344"/>
      <c r="BC31" s="4344"/>
      <c r="BD31" s="4345"/>
      <c r="BE31" s="4343"/>
      <c r="BF31" s="4344"/>
      <c r="BG31" s="4344"/>
      <c r="BH31" s="4344"/>
      <c r="BI31" s="4344"/>
      <c r="BJ31" s="4344"/>
      <c r="BK31" s="4344"/>
      <c r="BL31" s="4344"/>
      <c r="BM31" s="4345"/>
      <c r="BN31" s="4343"/>
      <c r="BO31" s="4344"/>
      <c r="BP31" s="4344"/>
      <c r="BQ31" s="4344"/>
      <c r="BR31" s="4344"/>
      <c r="BS31" s="4344"/>
      <c r="BT31" s="4344"/>
      <c r="BU31" s="4345"/>
      <c r="BV31" s="4352"/>
      <c r="BW31" s="4340"/>
      <c r="BX31" s="4340"/>
      <c r="BY31" s="4340"/>
      <c r="BZ31" s="4340"/>
      <c r="CA31" s="4340"/>
      <c r="CB31" s="4340"/>
      <c r="CC31" s="4340"/>
      <c r="CD31" s="4400"/>
      <c r="CE31" s="1045"/>
    </row>
    <row r="32" spans="1:83" ht="11.25" customHeight="1" thickTop="1" thickBot="1">
      <c r="A32" s="4206"/>
      <c r="B32" s="1310"/>
      <c r="C32" s="1328"/>
      <c r="D32" s="1326"/>
      <c r="E32" s="1321" t="s">
        <v>909</v>
      </c>
      <c r="F32" s="1332"/>
      <c r="G32" s="1319"/>
      <c r="H32" s="1319"/>
      <c r="I32" s="1319"/>
      <c r="J32" s="1319"/>
      <c r="K32" s="1327"/>
      <c r="L32" s="4462"/>
      <c r="M32" s="4455"/>
      <c r="N32" s="4394"/>
      <c r="O32" s="4394"/>
      <c r="P32" s="4394"/>
      <c r="Q32" s="4394"/>
      <c r="R32" s="4394"/>
      <c r="S32" s="4394"/>
      <c r="T32" s="4395"/>
      <c r="U32" s="4360"/>
      <c r="V32" s="4361"/>
      <c r="W32" s="4361"/>
      <c r="X32" s="4361"/>
      <c r="Y32" s="4361"/>
      <c r="Z32" s="4361"/>
      <c r="AA32" s="4361"/>
      <c r="AB32" s="4361"/>
      <c r="AC32" s="4362"/>
      <c r="AD32" s="4379"/>
      <c r="AE32" s="4380"/>
      <c r="AF32" s="4380"/>
      <c r="AG32" s="4380"/>
      <c r="AH32" s="4380"/>
      <c r="AI32" s="4380"/>
      <c r="AJ32" s="4380"/>
      <c r="AK32" s="4380"/>
      <c r="AL32" s="4440"/>
      <c r="AM32" s="4458"/>
      <c r="AN32" s="4459"/>
      <c r="AO32" s="4459"/>
      <c r="AP32" s="4459"/>
      <c r="AQ32" s="4459"/>
      <c r="AR32" s="4459"/>
      <c r="AS32" s="4459"/>
      <c r="AT32" s="4459"/>
      <c r="AU32" s="4460"/>
      <c r="AV32" s="4444"/>
      <c r="AW32" s="4355"/>
      <c r="AX32" s="4355"/>
      <c r="AY32" s="4355"/>
      <c r="AZ32" s="4355"/>
      <c r="BA32" s="4355"/>
      <c r="BB32" s="4355"/>
      <c r="BC32" s="4355"/>
      <c r="BD32" s="4356"/>
      <c r="BE32" s="4379"/>
      <c r="BF32" s="4380"/>
      <c r="BG32" s="4380"/>
      <c r="BH32" s="4380"/>
      <c r="BI32" s="4380"/>
      <c r="BJ32" s="4380"/>
      <c r="BK32" s="4380"/>
      <c r="BL32" s="4380"/>
      <c r="BM32" s="4381"/>
      <c r="BN32" s="4379"/>
      <c r="BO32" s="4380"/>
      <c r="BP32" s="4380"/>
      <c r="BQ32" s="4380"/>
      <c r="BR32" s="4380"/>
      <c r="BS32" s="4380"/>
      <c r="BT32" s="4380"/>
      <c r="BU32" s="4381"/>
      <c r="BV32" s="4444">
        <f>M32+U32+AD32-AV32+BE32-BN32</f>
        <v>0</v>
      </c>
      <c r="BW32" s="4355"/>
      <c r="BX32" s="4355"/>
      <c r="BY32" s="4355"/>
      <c r="BZ32" s="4355"/>
      <c r="CA32" s="4355"/>
      <c r="CB32" s="4355"/>
      <c r="CC32" s="4355"/>
      <c r="CD32" s="4411"/>
      <c r="CE32" s="1045"/>
    </row>
    <row r="33" spans="1:83" ht="9.9" customHeight="1" thickTop="1" thickBot="1">
      <c r="A33" s="4206"/>
      <c r="B33" s="1310"/>
      <c r="C33" s="1328"/>
      <c r="D33" s="1326"/>
      <c r="E33" s="1329"/>
      <c r="F33" s="1329"/>
      <c r="G33" s="1319"/>
      <c r="H33" s="1319"/>
      <c r="I33" s="1319"/>
      <c r="J33" s="1319"/>
      <c r="K33" s="1327"/>
      <c r="L33" s="4462"/>
      <c r="M33" s="4456"/>
      <c r="N33" s="4377"/>
      <c r="O33" s="4377"/>
      <c r="P33" s="4377"/>
      <c r="Q33" s="4377"/>
      <c r="R33" s="4377"/>
      <c r="S33" s="4377"/>
      <c r="T33" s="4378"/>
      <c r="U33" s="4363"/>
      <c r="V33" s="4364"/>
      <c r="W33" s="4364"/>
      <c r="X33" s="4364"/>
      <c r="Y33" s="4364"/>
      <c r="Z33" s="4364"/>
      <c r="AA33" s="4364"/>
      <c r="AB33" s="4364"/>
      <c r="AC33" s="4365"/>
      <c r="AD33" s="4406"/>
      <c r="AE33" s="4403"/>
      <c r="AF33" s="4403"/>
      <c r="AG33" s="4403"/>
      <c r="AH33" s="4403"/>
      <c r="AI33" s="4403"/>
      <c r="AJ33" s="4403"/>
      <c r="AK33" s="4403"/>
      <c r="AL33" s="4457"/>
      <c r="AM33" s="4458"/>
      <c r="AN33" s="4459"/>
      <c r="AO33" s="4459"/>
      <c r="AP33" s="4459"/>
      <c r="AQ33" s="4459"/>
      <c r="AR33" s="4459"/>
      <c r="AS33" s="4459"/>
      <c r="AT33" s="4459"/>
      <c r="AU33" s="4460"/>
      <c r="AV33" s="4445"/>
      <c r="AW33" s="4358"/>
      <c r="AX33" s="4358"/>
      <c r="AY33" s="4358"/>
      <c r="AZ33" s="4358"/>
      <c r="BA33" s="4358"/>
      <c r="BB33" s="4358"/>
      <c r="BC33" s="4358"/>
      <c r="BD33" s="4359"/>
      <c r="BE33" s="4372"/>
      <c r="BF33" s="4373"/>
      <c r="BG33" s="4373"/>
      <c r="BH33" s="4373"/>
      <c r="BI33" s="4373"/>
      <c r="BJ33" s="4373"/>
      <c r="BK33" s="4373"/>
      <c r="BL33" s="4373"/>
      <c r="BM33" s="4374"/>
      <c r="BN33" s="4372"/>
      <c r="BO33" s="4373"/>
      <c r="BP33" s="4373"/>
      <c r="BQ33" s="4373"/>
      <c r="BR33" s="4373"/>
      <c r="BS33" s="4373"/>
      <c r="BT33" s="4373"/>
      <c r="BU33" s="4374"/>
      <c r="BV33" s="4445"/>
      <c r="BW33" s="4358"/>
      <c r="BX33" s="4358"/>
      <c r="BY33" s="4358"/>
      <c r="BZ33" s="4358"/>
      <c r="CA33" s="4358"/>
      <c r="CB33" s="4358"/>
      <c r="CC33" s="4358"/>
      <c r="CD33" s="4412"/>
      <c r="CE33" s="1045"/>
    </row>
    <row r="34" spans="1:83" ht="10.5" customHeight="1" thickTop="1">
      <c r="A34" s="4206"/>
      <c r="B34" s="1310"/>
      <c r="C34" s="1328"/>
      <c r="D34" s="1318" t="s">
        <v>102</v>
      </c>
      <c r="E34" s="1318" t="s">
        <v>184</v>
      </c>
      <c r="F34" s="1332"/>
      <c r="G34" s="1330"/>
      <c r="H34" s="1330"/>
      <c r="I34" s="1319"/>
      <c r="J34" s="1319"/>
      <c r="K34" s="1327"/>
      <c r="L34" s="4413" t="s">
        <v>146</v>
      </c>
      <c r="M34" s="4479"/>
      <c r="N34" s="4480"/>
      <c r="O34" s="4480"/>
      <c r="P34" s="4480"/>
      <c r="Q34" s="4480"/>
      <c r="R34" s="4480"/>
      <c r="S34" s="4480"/>
      <c r="T34" s="4481"/>
      <c r="U34" s="4446"/>
      <c r="V34" s="4344"/>
      <c r="W34" s="4344"/>
      <c r="X34" s="4344"/>
      <c r="Y34" s="4344"/>
      <c r="Z34" s="4344"/>
      <c r="AA34" s="4344"/>
      <c r="AB34" s="4344"/>
      <c r="AC34" s="4345"/>
      <c r="AD34" s="4342"/>
      <c r="AE34" s="4337"/>
      <c r="AF34" s="4337"/>
      <c r="AG34" s="4337"/>
      <c r="AH34" s="4337"/>
      <c r="AI34" s="4337"/>
      <c r="AJ34" s="4337"/>
      <c r="AK34" s="4337"/>
      <c r="AL34" s="4483"/>
      <c r="AM34" s="4484"/>
      <c r="AN34" s="4423"/>
      <c r="AO34" s="4423"/>
      <c r="AP34" s="4423"/>
      <c r="AQ34" s="4423"/>
      <c r="AR34" s="4423"/>
      <c r="AS34" s="4423"/>
      <c r="AT34" s="4423"/>
      <c r="AU34" s="4485"/>
      <c r="AV34" s="4423"/>
      <c r="AW34" s="4423"/>
      <c r="AX34" s="4423"/>
      <c r="AY34" s="4423"/>
      <c r="AZ34" s="4423"/>
      <c r="BA34" s="4423"/>
      <c r="BB34" s="4423"/>
      <c r="BC34" s="4423"/>
      <c r="BD34" s="4464"/>
      <c r="BE34" s="4463"/>
      <c r="BF34" s="4423"/>
      <c r="BG34" s="4423"/>
      <c r="BH34" s="4423"/>
      <c r="BI34" s="4423"/>
      <c r="BJ34" s="4423"/>
      <c r="BK34" s="4423"/>
      <c r="BL34" s="4423"/>
      <c r="BM34" s="4464"/>
      <c r="BN34" s="4463"/>
      <c r="BO34" s="4423"/>
      <c r="BP34" s="4423"/>
      <c r="BQ34" s="4423"/>
      <c r="BR34" s="4423"/>
      <c r="BS34" s="4423"/>
      <c r="BT34" s="4423"/>
      <c r="BU34" s="4464"/>
      <c r="BV34" s="4423"/>
      <c r="BW34" s="4423"/>
      <c r="BX34" s="4423"/>
      <c r="BY34" s="4423"/>
      <c r="BZ34" s="4423"/>
      <c r="CA34" s="4423"/>
      <c r="CB34" s="4423"/>
      <c r="CC34" s="4423"/>
      <c r="CD34" s="4468"/>
      <c r="CE34" s="1045"/>
    </row>
    <row r="35" spans="1:83" ht="10.5" customHeight="1" thickBot="1">
      <c r="A35" s="4206"/>
      <c r="B35" s="1310"/>
      <c r="C35" s="1328"/>
      <c r="D35" s="1318"/>
      <c r="E35" s="1321" t="s">
        <v>185</v>
      </c>
      <c r="F35" s="1332"/>
      <c r="G35" s="1330"/>
      <c r="H35" s="1330"/>
      <c r="I35" s="1319"/>
      <c r="J35" s="1319"/>
      <c r="K35" s="1327"/>
      <c r="L35" s="4414"/>
      <c r="M35" s="4482"/>
      <c r="N35" s="4423"/>
      <c r="O35" s="4423"/>
      <c r="P35" s="4423"/>
      <c r="Q35" s="4423"/>
      <c r="R35" s="4423"/>
      <c r="S35" s="4423"/>
      <c r="T35" s="4464"/>
      <c r="U35" s="2706"/>
      <c r="V35" s="2706"/>
      <c r="W35" s="2706"/>
      <c r="X35" s="2706"/>
      <c r="Y35" s="2706"/>
      <c r="Z35" s="2706"/>
      <c r="AA35" s="2706"/>
      <c r="AB35" s="2706"/>
      <c r="AC35" s="2707"/>
      <c r="AD35" s="2706"/>
      <c r="AE35" s="2706"/>
      <c r="AF35" s="2706"/>
      <c r="AG35" s="2706"/>
      <c r="AH35" s="2706"/>
      <c r="AI35" s="2706"/>
      <c r="AJ35" s="2706"/>
      <c r="AK35" s="2706"/>
      <c r="AL35" s="2706"/>
      <c r="AM35" s="4484"/>
      <c r="AN35" s="4423"/>
      <c r="AO35" s="4423"/>
      <c r="AP35" s="4423"/>
      <c r="AQ35" s="4423"/>
      <c r="AR35" s="4423"/>
      <c r="AS35" s="4423"/>
      <c r="AT35" s="4423"/>
      <c r="AU35" s="4485"/>
      <c r="AV35" s="4466"/>
      <c r="AW35" s="4466"/>
      <c r="AX35" s="4466"/>
      <c r="AY35" s="4466"/>
      <c r="AZ35" s="4466"/>
      <c r="BA35" s="4466"/>
      <c r="BB35" s="4466"/>
      <c r="BC35" s="4466"/>
      <c r="BD35" s="4467"/>
      <c r="BE35" s="4465"/>
      <c r="BF35" s="4466"/>
      <c r="BG35" s="4466"/>
      <c r="BH35" s="4466"/>
      <c r="BI35" s="4466"/>
      <c r="BJ35" s="4466"/>
      <c r="BK35" s="4466"/>
      <c r="BL35" s="4466"/>
      <c r="BM35" s="4467"/>
      <c r="BN35" s="4465"/>
      <c r="BO35" s="4466"/>
      <c r="BP35" s="4466"/>
      <c r="BQ35" s="4466"/>
      <c r="BR35" s="4466"/>
      <c r="BS35" s="4466"/>
      <c r="BT35" s="4466"/>
      <c r="BU35" s="4467"/>
      <c r="BV35" s="4466"/>
      <c r="BW35" s="4466"/>
      <c r="BX35" s="4466"/>
      <c r="BY35" s="4466"/>
      <c r="BZ35" s="4466"/>
      <c r="CA35" s="4466"/>
      <c r="CB35" s="4466"/>
      <c r="CC35" s="4466"/>
      <c r="CD35" s="4469"/>
      <c r="CE35" s="1045"/>
    </row>
    <row r="36" spans="1:83" ht="18.75" customHeight="1" thickTop="1" thickBot="1">
      <c r="A36" s="4206"/>
      <c r="B36" s="1310"/>
      <c r="C36" s="1328"/>
      <c r="D36" s="1319"/>
      <c r="E36" s="1321" t="s">
        <v>186</v>
      </c>
      <c r="F36" s="1332"/>
      <c r="G36" s="1330"/>
      <c r="H36" s="1330"/>
      <c r="I36" s="1319"/>
      <c r="J36" s="1319"/>
      <c r="K36" s="1327"/>
      <c r="L36" s="4414"/>
      <c r="M36" s="4470"/>
      <c r="N36" s="4438"/>
      <c r="O36" s="4438"/>
      <c r="P36" s="4438"/>
      <c r="Q36" s="4438"/>
      <c r="R36" s="4438"/>
      <c r="S36" s="4438"/>
      <c r="T36" s="4439"/>
      <c r="U36" s="4471"/>
      <c r="V36" s="4426"/>
      <c r="W36" s="4426"/>
      <c r="X36" s="4426"/>
      <c r="Y36" s="4426"/>
      <c r="Z36" s="4426"/>
      <c r="AA36" s="4426"/>
      <c r="AB36" s="4426"/>
      <c r="AC36" s="4427"/>
      <c r="AD36" s="4471"/>
      <c r="AE36" s="4426"/>
      <c r="AF36" s="4426"/>
      <c r="AG36" s="4426"/>
      <c r="AH36" s="4426"/>
      <c r="AI36" s="4426"/>
      <c r="AJ36" s="4426"/>
      <c r="AK36" s="4426"/>
      <c r="AL36" s="4472"/>
      <c r="AM36" s="4473"/>
      <c r="AN36" s="4474"/>
      <c r="AO36" s="4474"/>
      <c r="AP36" s="4474"/>
      <c r="AQ36" s="4474"/>
      <c r="AR36" s="4474"/>
      <c r="AS36" s="4474"/>
      <c r="AT36" s="4474"/>
      <c r="AU36" s="4475"/>
      <c r="AV36" s="4476"/>
      <c r="AW36" s="4477"/>
      <c r="AX36" s="4477"/>
      <c r="AY36" s="4477"/>
      <c r="AZ36" s="4477"/>
      <c r="BA36" s="4477"/>
      <c r="BB36" s="4477"/>
      <c r="BC36" s="4477"/>
      <c r="BD36" s="4478"/>
      <c r="BE36" s="4329"/>
      <c r="BF36" s="4330"/>
      <c r="BG36" s="4330"/>
      <c r="BH36" s="4330"/>
      <c r="BI36" s="4330"/>
      <c r="BJ36" s="4330"/>
      <c r="BK36" s="4330"/>
      <c r="BL36" s="4330"/>
      <c r="BM36" s="4331"/>
      <c r="BN36" s="4329"/>
      <c r="BO36" s="4330"/>
      <c r="BP36" s="4330"/>
      <c r="BQ36" s="4330"/>
      <c r="BR36" s="4330"/>
      <c r="BS36" s="4330"/>
      <c r="BT36" s="4330"/>
      <c r="BU36" s="4331"/>
      <c r="BV36" s="4486">
        <f>M36+U36+AD36-AV36+BE36-BN36</f>
        <v>0</v>
      </c>
      <c r="BW36" s="4477"/>
      <c r="BX36" s="4477"/>
      <c r="BY36" s="4477"/>
      <c r="BZ36" s="4477"/>
      <c r="CA36" s="4477"/>
      <c r="CB36" s="4477"/>
      <c r="CC36" s="4477"/>
      <c r="CD36" s="4487"/>
      <c r="CE36" s="1045"/>
    </row>
    <row r="37" spans="1:83" s="1343" customFormat="1" ht="12" customHeight="1" thickTop="1">
      <c r="A37" s="4206"/>
      <c r="B37" s="1339"/>
      <c r="C37" s="1340" t="s">
        <v>187</v>
      </c>
      <c r="D37" s="1318" t="s">
        <v>188</v>
      </c>
      <c r="E37" s="1341"/>
      <c r="F37" s="1331"/>
      <c r="G37" s="1338"/>
      <c r="H37" s="1338"/>
      <c r="I37" s="1338"/>
      <c r="J37" s="1338"/>
      <c r="K37" s="1342"/>
      <c r="L37" s="4413" t="s">
        <v>147</v>
      </c>
      <c r="M37" s="4479"/>
      <c r="N37" s="4480"/>
      <c r="O37" s="4480"/>
      <c r="P37" s="4480"/>
      <c r="Q37" s="4480"/>
      <c r="R37" s="4480"/>
      <c r="S37" s="4480"/>
      <c r="T37" s="4481"/>
      <c r="U37" s="4489"/>
      <c r="V37" s="4480"/>
      <c r="W37" s="4480"/>
      <c r="X37" s="4480"/>
      <c r="Y37" s="4480"/>
      <c r="Z37" s="4480"/>
      <c r="AA37" s="4480"/>
      <c r="AB37" s="4480"/>
      <c r="AC37" s="4481"/>
      <c r="AD37" s="4490"/>
      <c r="AE37" s="4490"/>
      <c r="AF37" s="4490"/>
      <c r="AG37" s="4490"/>
      <c r="AH37" s="4490"/>
      <c r="AI37" s="4490"/>
      <c r="AJ37" s="4490"/>
      <c r="AK37" s="4490"/>
      <c r="AL37" s="4490"/>
      <c r="AM37" s="4491"/>
      <c r="AN37" s="4490"/>
      <c r="AO37" s="4490"/>
      <c r="AP37" s="4490"/>
      <c r="AQ37" s="4490"/>
      <c r="AR37" s="4490"/>
      <c r="AS37" s="4490"/>
      <c r="AT37" s="4490"/>
      <c r="AU37" s="4492"/>
      <c r="AV37" s="4423"/>
      <c r="AW37" s="4423"/>
      <c r="AX37" s="4423"/>
      <c r="AY37" s="4423"/>
      <c r="AZ37" s="4423"/>
      <c r="BA37" s="4423"/>
      <c r="BB37" s="4423"/>
      <c r="BC37" s="4423"/>
      <c r="BD37" s="4464"/>
      <c r="BE37" s="4463"/>
      <c r="BF37" s="4423"/>
      <c r="BG37" s="4423"/>
      <c r="BH37" s="4423"/>
      <c r="BI37" s="4423"/>
      <c r="BJ37" s="4423"/>
      <c r="BK37" s="4423"/>
      <c r="BL37" s="4423"/>
      <c r="BM37" s="4464"/>
      <c r="BN37" s="4463"/>
      <c r="BO37" s="4423"/>
      <c r="BP37" s="4423"/>
      <c r="BQ37" s="4423"/>
      <c r="BR37" s="4423"/>
      <c r="BS37" s="4423"/>
      <c r="BT37" s="4423"/>
      <c r="BU37" s="4464"/>
      <c r="BV37" s="4463"/>
      <c r="BW37" s="4423"/>
      <c r="BX37" s="4423"/>
      <c r="BY37" s="4423"/>
      <c r="BZ37" s="4423"/>
      <c r="CA37" s="4423"/>
      <c r="CB37" s="4423"/>
      <c r="CC37" s="4423"/>
      <c r="CD37" s="4468"/>
      <c r="CE37" s="1050"/>
    </row>
    <row r="38" spans="1:83" ht="12" customHeight="1" thickBot="1">
      <c r="A38" s="4206"/>
      <c r="B38" s="1310"/>
      <c r="C38" s="1337"/>
      <c r="D38" s="1321" t="s">
        <v>189</v>
      </c>
      <c r="E38" s="1332"/>
      <c r="F38" s="1319"/>
      <c r="G38" s="1319"/>
      <c r="H38" s="1319"/>
      <c r="I38" s="1319"/>
      <c r="J38" s="1319"/>
      <c r="K38" s="1327"/>
      <c r="L38" s="4414"/>
      <c r="M38" s="4488"/>
      <c r="N38" s="4466"/>
      <c r="O38" s="4466"/>
      <c r="P38" s="4466"/>
      <c r="Q38" s="4466"/>
      <c r="R38" s="4466"/>
      <c r="S38" s="4466"/>
      <c r="T38" s="4467"/>
      <c r="U38" s="4463"/>
      <c r="V38" s="4423"/>
      <c r="W38" s="4423"/>
      <c r="X38" s="4423"/>
      <c r="Y38" s="4423"/>
      <c r="Z38" s="4423"/>
      <c r="AA38" s="4423"/>
      <c r="AB38" s="4423"/>
      <c r="AC38" s="4464"/>
      <c r="AD38" s="4490"/>
      <c r="AE38" s="4490"/>
      <c r="AF38" s="4490"/>
      <c r="AG38" s="4490"/>
      <c r="AH38" s="4490"/>
      <c r="AI38" s="4490"/>
      <c r="AJ38" s="4490"/>
      <c r="AK38" s="4490"/>
      <c r="AL38" s="4490"/>
      <c r="AM38" s="4493"/>
      <c r="AN38" s="4494"/>
      <c r="AO38" s="4494"/>
      <c r="AP38" s="4494"/>
      <c r="AQ38" s="4494"/>
      <c r="AR38" s="4494"/>
      <c r="AS38" s="4494"/>
      <c r="AT38" s="4494"/>
      <c r="AU38" s="4495"/>
      <c r="AV38" s="4423"/>
      <c r="AW38" s="4423"/>
      <c r="AX38" s="4423"/>
      <c r="AY38" s="4423"/>
      <c r="AZ38" s="4423"/>
      <c r="BA38" s="4423"/>
      <c r="BB38" s="4423"/>
      <c r="BC38" s="4423"/>
      <c r="BD38" s="4464"/>
      <c r="BE38" s="4463"/>
      <c r="BF38" s="4423"/>
      <c r="BG38" s="4423"/>
      <c r="BH38" s="4423"/>
      <c r="BI38" s="4423"/>
      <c r="BJ38" s="4423"/>
      <c r="BK38" s="4423"/>
      <c r="BL38" s="4423"/>
      <c r="BM38" s="4464"/>
      <c r="BN38" s="4463"/>
      <c r="BO38" s="4423"/>
      <c r="BP38" s="4423"/>
      <c r="BQ38" s="4423"/>
      <c r="BR38" s="4423"/>
      <c r="BS38" s="4423"/>
      <c r="BT38" s="4423"/>
      <c r="BU38" s="4464"/>
      <c r="BV38" s="4465"/>
      <c r="BW38" s="4466"/>
      <c r="BX38" s="4466"/>
      <c r="BY38" s="4466"/>
      <c r="BZ38" s="4466"/>
      <c r="CA38" s="4466"/>
      <c r="CB38" s="4466"/>
      <c r="CC38" s="4466"/>
      <c r="CD38" s="4469"/>
      <c r="CE38" s="1045"/>
    </row>
    <row r="39" spans="1:83" ht="9.9" customHeight="1" thickTop="1" thickBot="1">
      <c r="A39" s="4206"/>
      <c r="B39" s="1310"/>
      <c r="C39" s="1337"/>
      <c r="D39" s="1323" t="s">
        <v>44</v>
      </c>
      <c r="E39" s="1323" t="s">
        <v>190</v>
      </c>
      <c r="F39" s="1332"/>
      <c r="G39" s="1319"/>
      <c r="H39" s="1319"/>
      <c r="I39" s="1319"/>
      <c r="J39" s="1319"/>
      <c r="K39" s="1327"/>
      <c r="L39" s="4414"/>
      <c r="M39" s="4455"/>
      <c r="N39" s="4394"/>
      <c r="O39" s="4394"/>
      <c r="P39" s="4394"/>
      <c r="Q39" s="4394"/>
      <c r="R39" s="4394"/>
      <c r="S39" s="4394"/>
      <c r="T39" s="4395"/>
      <c r="U39" s="4375"/>
      <c r="V39" s="4355"/>
      <c r="W39" s="4355"/>
      <c r="X39" s="4355"/>
      <c r="Y39" s="4355"/>
      <c r="Z39" s="4355"/>
      <c r="AA39" s="4355"/>
      <c r="AB39" s="4355"/>
      <c r="AC39" s="4356"/>
      <c r="AD39" s="4379"/>
      <c r="AE39" s="4380"/>
      <c r="AF39" s="4380"/>
      <c r="AG39" s="4380"/>
      <c r="AH39" s="4380"/>
      <c r="AI39" s="4380"/>
      <c r="AJ39" s="4380"/>
      <c r="AK39" s="4380"/>
      <c r="AL39" s="4381"/>
      <c r="AM39" s="4379"/>
      <c r="AN39" s="4380"/>
      <c r="AO39" s="4380"/>
      <c r="AP39" s="4380"/>
      <c r="AQ39" s="4380"/>
      <c r="AR39" s="4380"/>
      <c r="AS39" s="4380"/>
      <c r="AT39" s="4380"/>
      <c r="AU39" s="4381"/>
      <c r="AV39" s="4375"/>
      <c r="AW39" s="4355"/>
      <c r="AX39" s="4355"/>
      <c r="AY39" s="4355"/>
      <c r="AZ39" s="4355"/>
      <c r="BA39" s="4355"/>
      <c r="BB39" s="4355"/>
      <c r="BC39" s="4355"/>
      <c r="BD39" s="4356"/>
      <c r="BE39" s="4379"/>
      <c r="BF39" s="4380"/>
      <c r="BG39" s="4380"/>
      <c r="BH39" s="4380"/>
      <c r="BI39" s="4380"/>
      <c r="BJ39" s="4380"/>
      <c r="BK39" s="4380"/>
      <c r="BL39" s="4380"/>
      <c r="BM39" s="4381"/>
      <c r="BN39" s="4379"/>
      <c r="BO39" s="4380"/>
      <c r="BP39" s="4380"/>
      <c r="BQ39" s="4380"/>
      <c r="BR39" s="4380"/>
      <c r="BS39" s="4380"/>
      <c r="BT39" s="4380"/>
      <c r="BU39" s="4381"/>
      <c r="BV39" s="4393">
        <f>M39+U39+AD39+AM39-AV39+BN39</f>
        <v>0</v>
      </c>
      <c r="BW39" s="4394"/>
      <c r="BX39" s="4394"/>
      <c r="BY39" s="4394"/>
      <c r="BZ39" s="4394"/>
      <c r="CA39" s="4394"/>
      <c r="CB39" s="4394"/>
      <c r="CC39" s="4394"/>
      <c r="CD39" s="4396"/>
      <c r="CE39" s="1045"/>
    </row>
    <row r="40" spans="1:83" ht="9.9" customHeight="1" thickTop="1" thickBot="1">
      <c r="A40" s="4206"/>
      <c r="B40" s="1310"/>
      <c r="C40" s="1337"/>
      <c r="D40" s="1326"/>
      <c r="E40" s="1331" t="s">
        <v>191</v>
      </c>
      <c r="F40" s="1332"/>
      <c r="G40" s="1319"/>
      <c r="H40" s="1319"/>
      <c r="I40" s="1319"/>
      <c r="J40" s="1319"/>
      <c r="K40" s="1327"/>
      <c r="L40" s="4414"/>
      <c r="M40" s="4456"/>
      <c r="N40" s="4377"/>
      <c r="O40" s="4377"/>
      <c r="P40" s="4377"/>
      <c r="Q40" s="4377"/>
      <c r="R40" s="4377"/>
      <c r="S40" s="4377"/>
      <c r="T40" s="4378"/>
      <c r="U40" s="4405"/>
      <c r="V40" s="4358"/>
      <c r="W40" s="4358"/>
      <c r="X40" s="4358"/>
      <c r="Y40" s="4358"/>
      <c r="Z40" s="4358"/>
      <c r="AA40" s="4358"/>
      <c r="AB40" s="4358"/>
      <c r="AC40" s="4359"/>
      <c r="AD40" s="4372"/>
      <c r="AE40" s="4373"/>
      <c r="AF40" s="4373"/>
      <c r="AG40" s="4373"/>
      <c r="AH40" s="4373"/>
      <c r="AI40" s="4373"/>
      <c r="AJ40" s="4373"/>
      <c r="AK40" s="4373"/>
      <c r="AL40" s="4374"/>
      <c r="AM40" s="4372"/>
      <c r="AN40" s="4373"/>
      <c r="AO40" s="4373"/>
      <c r="AP40" s="4373"/>
      <c r="AQ40" s="4373"/>
      <c r="AR40" s="4373"/>
      <c r="AS40" s="4373"/>
      <c r="AT40" s="4373"/>
      <c r="AU40" s="4374"/>
      <c r="AV40" s="4405"/>
      <c r="AW40" s="4358"/>
      <c r="AX40" s="4358"/>
      <c r="AY40" s="4358"/>
      <c r="AZ40" s="4358"/>
      <c r="BA40" s="4358"/>
      <c r="BB40" s="4358"/>
      <c r="BC40" s="4358"/>
      <c r="BD40" s="4359"/>
      <c r="BE40" s="4372"/>
      <c r="BF40" s="4373"/>
      <c r="BG40" s="4373"/>
      <c r="BH40" s="4373"/>
      <c r="BI40" s="4373"/>
      <c r="BJ40" s="4373"/>
      <c r="BK40" s="4373"/>
      <c r="BL40" s="4373"/>
      <c r="BM40" s="4374"/>
      <c r="BN40" s="4372"/>
      <c r="BO40" s="4373"/>
      <c r="BP40" s="4373"/>
      <c r="BQ40" s="4373"/>
      <c r="BR40" s="4373"/>
      <c r="BS40" s="4373"/>
      <c r="BT40" s="4373"/>
      <c r="BU40" s="4374"/>
      <c r="BV40" s="4405"/>
      <c r="BW40" s="4358"/>
      <c r="BX40" s="4358"/>
      <c r="BY40" s="4358"/>
      <c r="BZ40" s="4358"/>
      <c r="CA40" s="4358"/>
      <c r="CB40" s="4358"/>
      <c r="CC40" s="4358"/>
      <c r="CD40" s="4412"/>
      <c r="CE40" s="1045"/>
    </row>
    <row r="41" spans="1:83" ht="9.9" customHeight="1" thickTop="1">
      <c r="A41" s="4206"/>
      <c r="B41" s="1310"/>
      <c r="C41" s="1337"/>
      <c r="D41" s="1326"/>
      <c r="E41" s="1319"/>
      <c r="F41" s="1331"/>
      <c r="G41" s="1319"/>
      <c r="H41" s="1319"/>
      <c r="I41" s="1319"/>
      <c r="J41" s="1319"/>
      <c r="K41" s="1327"/>
      <c r="L41" s="4508">
        <v>10</v>
      </c>
      <c r="M41" s="4510"/>
      <c r="N41" s="4511"/>
      <c r="O41" s="4511"/>
      <c r="P41" s="4511"/>
      <c r="Q41" s="4511"/>
      <c r="R41" s="4511"/>
      <c r="S41" s="4511"/>
      <c r="T41" s="4512"/>
      <c r="U41" s="4516"/>
      <c r="V41" s="4511"/>
      <c r="W41" s="4511"/>
      <c r="X41" s="4511"/>
      <c r="Y41" s="4511"/>
      <c r="Z41" s="4511"/>
      <c r="AA41" s="4511"/>
      <c r="AB41" s="4511"/>
      <c r="AC41" s="4512"/>
      <c r="AD41" s="4418"/>
      <c r="AE41" s="4419"/>
      <c r="AF41" s="4419"/>
      <c r="AG41" s="4419"/>
      <c r="AH41" s="4419"/>
      <c r="AI41" s="4419"/>
      <c r="AJ41" s="4419"/>
      <c r="AK41" s="4419"/>
      <c r="AL41" s="4420"/>
      <c r="AM41" s="4418"/>
      <c r="AN41" s="4419"/>
      <c r="AO41" s="4419"/>
      <c r="AP41" s="4419"/>
      <c r="AQ41" s="4419"/>
      <c r="AR41" s="4419"/>
      <c r="AS41" s="4419"/>
      <c r="AT41" s="4419"/>
      <c r="AU41" s="4420"/>
      <c r="AV41" s="4516"/>
      <c r="AW41" s="4511"/>
      <c r="AX41" s="4511"/>
      <c r="AY41" s="4511"/>
      <c r="AZ41" s="4511"/>
      <c r="BA41" s="4511"/>
      <c r="BB41" s="4511"/>
      <c r="BC41" s="4511"/>
      <c r="BD41" s="4512"/>
      <c r="BE41" s="4418"/>
      <c r="BF41" s="4419"/>
      <c r="BG41" s="4419"/>
      <c r="BH41" s="4419"/>
      <c r="BI41" s="4419"/>
      <c r="BJ41" s="4419"/>
      <c r="BK41" s="4419"/>
      <c r="BL41" s="4419"/>
      <c r="BM41" s="4420"/>
      <c r="BN41" s="4418"/>
      <c r="BO41" s="4419"/>
      <c r="BP41" s="4419"/>
      <c r="BQ41" s="4419"/>
      <c r="BR41" s="4419"/>
      <c r="BS41" s="4419"/>
      <c r="BT41" s="4419"/>
      <c r="BU41" s="4420"/>
      <c r="BV41" s="4523"/>
      <c r="BW41" s="4514"/>
      <c r="BX41" s="4514"/>
      <c r="BY41" s="4514"/>
      <c r="BZ41" s="4514"/>
      <c r="CA41" s="4514"/>
      <c r="CB41" s="4514"/>
      <c r="CC41" s="4514"/>
      <c r="CD41" s="4524"/>
      <c r="CE41" s="1045"/>
    </row>
    <row r="42" spans="1:83" ht="9.75" customHeight="1" thickBot="1">
      <c r="A42" s="4206"/>
      <c r="B42" s="1310"/>
      <c r="C42" s="1337"/>
      <c r="D42" s="1318" t="s">
        <v>89</v>
      </c>
      <c r="E42" s="1344" t="s">
        <v>192</v>
      </c>
      <c r="F42" s="1332"/>
      <c r="G42" s="1332"/>
      <c r="H42" s="1332"/>
      <c r="I42" s="1332"/>
      <c r="J42" s="1319"/>
      <c r="K42" s="1327"/>
      <c r="L42" s="4219"/>
      <c r="M42" s="4513"/>
      <c r="N42" s="4514"/>
      <c r="O42" s="4514"/>
      <c r="P42" s="4514"/>
      <c r="Q42" s="4514"/>
      <c r="R42" s="4514"/>
      <c r="S42" s="4514"/>
      <c r="T42" s="4515"/>
      <c r="U42" s="4517"/>
      <c r="V42" s="4518"/>
      <c r="W42" s="4518"/>
      <c r="X42" s="4518"/>
      <c r="Y42" s="4518"/>
      <c r="Z42" s="4518"/>
      <c r="AA42" s="4518"/>
      <c r="AB42" s="4518"/>
      <c r="AC42" s="4519"/>
      <c r="AD42" s="4520"/>
      <c r="AE42" s="4521"/>
      <c r="AF42" s="4521"/>
      <c r="AG42" s="4521"/>
      <c r="AH42" s="4521"/>
      <c r="AI42" s="4521"/>
      <c r="AJ42" s="4521"/>
      <c r="AK42" s="4521"/>
      <c r="AL42" s="4522"/>
      <c r="AM42" s="4431"/>
      <c r="AN42" s="4432"/>
      <c r="AO42" s="4432"/>
      <c r="AP42" s="4432"/>
      <c r="AQ42" s="4432"/>
      <c r="AR42" s="4432"/>
      <c r="AS42" s="4432"/>
      <c r="AT42" s="4432"/>
      <c r="AU42" s="4433"/>
      <c r="AV42" s="4517"/>
      <c r="AW42" s="4518"/>
      <c r="AX42" s="4518"/>
      <c r="AY42" s="4518"/>
      <c r="AZ42" s="4518"/>
      <c r="BA42" s="4518"/>
      <c r="BB42" s="4518"/>
      <c r="BC42" s="4518"/>
      <c r="BD42" s="4519"/>
      <c r="BE42" s="4431"/>
      <c r="BF42" s="4432"/>
      <c r="BG42" s="4432"/>
      <c r="BH42" s="4432"/>
      <c r="BI42" s="4432"/>
      <c r="BJ42" s="4432"/>
      <c r="BK42" s="4432"/>
      <c r="BL42" s="4432"/>
      <c r="BM42" s="4433"/>
      <c r="BN42" s="4431"/>
      <c r="BO42" s="4432"/>
      <c r="BP42" s="4432"/>
      <c r="BQ42" s="4432"/>
      <c r="BR42" s="4432"/>
      <c r="BS42" s="4432"/>
      <c r="BT42" s="4432"/>
      <c r="BU42" s="4433"/>
      <c r="BV42" s="4517"/>
      <c r="BW42" s="4518"/>
      <c r="BX42" s="4518"/>
      <c r="BY42" s="4518"/>
      <c r="BZ42" s="4518"/>
      <c r="CA42" s="4518"/>
      <c r="CB42" s="4518"/>
      <c r="CC42" s="4518"/>
      <c r="CD42" s="4525"/>
      <c r="CE42" s="1045"/>
    </row>
    <row r="43" spans="1:83" ht="18" customHeight="1" thickTop="1" thickBot="1">
      <c r="A43" s="4206"/>
      <c r="B43" s="1310"/>
      <c r="C43" s="1337"/>
      <c r="D43" s="1326"/>
      <c r="E43" s="4496" t="s">
        <v>193</v>
      </c>
      <c r="F43" s="4496"/>
      <c r="G43" s="4496"/>
      <c r="H43" s="4496"/>
      <c r="I43" s="4496"/>
      <c r="J43" s="1332"/>
      <c r="K43" s="1327"/>
      <c r="L43" s="4509"/>
      <c r="M43" s="4497"/>
      <c r="N43" s="4498"/>
      <c r="O43" s="4498"/>
      <c r="P43" s="4498"/>
      <c r="Q43" s="4498"/>
      <c r="R43" s="4498"/>
      <c r="S43" s="4498"/>
      <c r="T43" s="4499"/>
      <c r="U43" s="4471"/>
      <c r="V43" s="4426"/>
      <c r="W43" s="4426"/>
      <c r="X43" s="4426"/>
      <c r="Y43" s="4426"/>
      <c r="Z43" s="4426"/>
      <c r="AA43" s="4426"/>
      <c r="AB43" s="4426"/>
      <c r="AC43" s="4427"/>
      <c r="AD43" s="4500"/>
      <c r="AE43" s="4501"/>
      <c r="AF43" s="4501"/>
      <c r="AG43" s="4501"/>
      <c r="AH43" s="4501"/>
      <c r="AI43" s="4501"/>
      <c r="AJ43" s="4501"/>
      <c r="AK43" s="4501"/>
      <c r="AL43" s="4502"/>
      <c r="AM43" s="4434"/>
      <c r="AN43" s="4435"/>
      <c r="AO43" s="4435"/>
      <c r="AP43" s="4435"/>
      <c r="AQ43" s="4435"/>
      <c r="AR43" s="4435"/>
      <c r="AS43" s="4435"/>
      <c r="AT43" s="4435"/>
      <c r="AU43" s="4436"/>
      <c r="AV43" s="4434"/>
      <c r="AW43" s="4435"/>
      <c r="AX43" s="4435"/>
      <c r="AY43" s="4435"/>
      <c r="AZ43" s="4435"/>
      <c r="BA43" s="4435"/>
      <c r="BB43" s="4435"/>
      <c r="BC43" s="4435"/>
      <c r="BD43" s="4436"/>
      <c r="BE43" s="4329"/>
      <c r="BF43" s="4330"/>
      <c r="BG43" s="4330"/>
      <c r="BH43" s="4330"/>
      <c r="BI43" s="4330"/>
      <c r="BJ43" s="4330"/>
      <c r="BK43" s="4330"/>
      <c r="BL43" s="4330"/>
      <c r="BM43" s="4331"/>
      <c r="BN43" s="4503"/>
      <c r="BO43" s="4504"/>
      <c r="BP43" s="4504"/>
      <c r="BQ43" s="4504"/>
      <c r="BR43" s="4504"/>
      <c r="BS43" s="4504"/>
      <c r="BT43" s="4504"/>
      <c r="BU43" s="4505"/>
      <c r="BV43" s="4506">
        <f>M43+U43+AM43-AV43+BE43-BN43</f>
        <v>0</v>
      </c>
      <c r="BW43" s="4435"/>
      <c r="BX43" s="4435"/>
      <c r="BY43" s="4435"/>
      <c r="BZ43" s="4435"/>
      <c r="CA43" s="4435"/>
      <c r="CB43" s="4435"/>
      <c r="CC43" s="4435"/>
      <c r="CD43" s="4507"/>
      <c r="CE43" s="1045"/>
    </row>
    <row r="44" spans="1:83" ht="21" customHeight="1" thickTop="1" thickBot="1">
      <c r="A44" s="4206"/>
      <c r="B44" s="1310"/>
      <c r="C44" s="1337"/>
      <c r="D44" s="1325" t="s">
        <v>102</v>
      </c>
      <c r="E44" s="1345" t="s">
        <v>194</v>
      </c>
      <c r="F44" s="1332"/>
      <c r="G44" s="1346"/>
      <c r="H44" s="1346"/>
      <c r="I44" s="1346"/>
      <c r="J44" s="1346"/>
      <c r="K44" s="1327"/>
      <c r="L44" s="4414">
        <v>11</v>
      </c>
      <c r="M44" s="4533"/>
      <c r="N44" s="4534"/>
      <c r="O44" s="4534"/>
      <c r="P44" s="4534"/>
      <c r="Q44" s="4534"/>
      <c r="R44" s="4534"/>
      <c r="S44" s="4534"/>
      <c r="T44" s="4535"/>
      <c r="U44" s="4536"/>
      <c r="V44" s="4534"/>
      <c r="W44" s="4534"/>
      <c r="X44" s="4534"/>
      <c r="Y44" s="4534"/>
      <c r="Z44" s="4534"/>
      <c r="AA44" s="4534"/>
      <c r="AB44" s="4534"/>
      <c r="AC44" s="4535"/>
      <c r="AD44" s="4431"/>
      <c r="AE44" s="4432"/>
      <c r="AF44" s="4432"/>
      <c r="AG44" s="4432"/>
      <c r="AH44" s="4432"/>
      <c r="AI44" s="4432"/>
      <c r="AJ44" s="4432"/>
      <c r="AK44" s="4432"/>
      <c r="AL44" s="4433"/>
      <c r="AM44" s="4537"/>
      <c r="AN44" s="4538"/>
      <c r="AO44" s="4538"/>
      <c r="AP44" s="4538"/>
      <c r="AQ44" s="4538"/>
      <c r="AR44" s="4538"/>
      <c r="AS44" s="4538"/>
      <c r="AT44" s="4538"/>
      <c r="AU44" s="4539"/>
      <c r="AV44" s="4537"/>
      <c r="AW44" s="4538"/>
      <c r="AX44" s="4538"/>
      <c r="AY44" s="4538"/>
      <c r="AZ44" s="4538"/>
      <c r="BA44" s="4538"/>
      <c r="BB44" s="4538"/>
      <c r="BC44" s="4538"/>
      <c r="BD44" s="4539"/>
      <c r="BE44" s="4431"/>
      <c r="BF44" s="4432"/>
      <c r="BG44" s="4432"/>
      <c r="BH44" s="4432"/>
      <c r="BI44" s="4432"/>
      <c r="BJ44" s="4432"/>
      <c r="BK44" s="4432"/>
      <c r="BL44" s="4432"/>
      <c r="BM44" s="4433"/>
      <c r="BN44" s="4540"/>
      <c r="BO44" s="4540"/>
      <c r="BP44" s="4540"/>
      <c r="BQ44" s="4540"/>
      <c r="BR44" s="4540"/>
      <c r="BS44" s="4540"/>
      <c r="BT44" s="4540"/>
      <c r="BU44" s="4540"/>
      <c r="BV44" s="4516"/>
      <c r="BW44" s="4511"/>
      <c r="BX44" s="4511"/>
      <c r="BY44" s="4511"/>
      <c r="BZ44" s="4511"/>
      <c r="CA44" s="4511"/>
      <c r="CB44" s="4511"/>
      <c r="CC44" s="4511"/>
      <c r="CD44" s="2708"/>
      <c r="CE44" s="1045"/>
    </row>
    <row r="45" spans="1:83" ht="18" customHeight="1" thickTop="1" thickBot="1">
      <c r="A45" s="4206"/>
      <c r="B45" s="1310"/>
      <c r="C45" s="1337"/>
      <c r="D45" s="1319"/>
      <c r="E45" s="1347" t="s">
        <v>195</v>
      </c>
      <c r="F45" s="1332"/>
      <c r="G45" s="1346"/>
      <c r="H45" s="1346"/>
      <c r="I45" s="1346"/>
      <c r="J45" s="1346"/>
      <c r="K45" s="1327"/>
      <c r="L45" s="4414"/>
      <c r="M45" s="4526"/>
      <c r="N45" s="4367"/>
      <c r="O45" s="4367"/>
      <c r="P45" s="4367"/>
      <c r="Q45" s="4367"/>
      <c r="R45" s="4367"/>
      <c r="S45" s="4367"/>
      <c r="T45" s="4368"/>
      <c r="U45" s="4367"/>
      <c r="V45" s="4367"/>
      <c r="W45" s="4367"/>
      <c r="X45" s="4367"/>
      <c r="Y45" s="4367"/>
      <c r="Z45" s="4367"/>
      <c r="AA45" s="4367"/>
      <c r="AB45" s="4367"/>
      <c r="AC45" s="4368"/>
      <c r="AD45" s="4527"/>
      <c r="AE45" s="4528"/>
      <c r="AF45" s="4528"/>
      <c r="AG45" s="4528"/>
      <c r="AH45" s="4528"/>
      <c r="AI45" s="4528"/>
      <c r="AJ45" s="4528"/>
      <c r="AK45" s="4528"/>
      <c r="AL45" s="4529"/>
      <c r="AM45" s="4486"/>
      <c r="AN45" s="4477"/>
      <c r="AO45" s="4477"/>
      <c r="AP45" s="4477"/>
      <c r="AQ45" s="4477"/>
      <c r="AR45" s="4477"/>
      <c r="AS45" s="4477"/>
      <c r="AT45" s="4477"/>
      <c r="AU45" s="4478"/>
      <c r="AV45" s="4326"/>
      <c r="AW45" s="4327"/>
      <c r="AX45" s="4327"/>
      <c r="AY45" s="4327"/>
      <c r="AZ45" s="4327"/>
      <c r="BA45" s="4327"/>
      <c r="BB45" s="4327"/>
      <c r="BC45" s="4327"/>
      <c r="BD45" s="4328"/>
      <c r="BE45" s="4486"/>
      <c r="BF45" s="4477"/>
      <c r="BG45" s="4477"/>
      <c r="BH45" s="4477"/>
      <c r="BI45" s="4477"/>
      <c r="BJ45" s="4477"/>
      <c r="BK45" s="4477"/>
      <c r="BL45" s="4477"/>
      <c r="BM45" s="4478"/>
      <c r="BN45" s="4530"/>
      <c r="BO45" s="4531"/>
      <c r="BP45" s="4531"/>
      <c r="BQ45" s="4531"/>
      <c r="BR45" s="4531"/>
      <c r="BS45" s="4531"/>
      <c r="BT45" s="4531"/>
      <c r="BU45" s="4532"/>
      <c r="BV45" s="4326">
        <f>M45+U45+AD45+AM45-AV45+BE45-BN45</f>
        <v>0</v>
      </c>
      <c r="BW45" s="4327"/>
      <c r="BX45" s="4327"/>
      <c r="BY45" s="4327"/>
      <c r="BZ45" s="4327"/>
      <c r="CA45" s="4327"/>
      <c r="CB45" s="4327"/>
      <c r="CC45" s="4327"/>
      <c r="CD45" s="4333"/>
      <c r="CE45" s="1045"/>
    </row>
    <row r="46" spans="1:83" ht="11.25" customHeight="1" thickTop="1" thickBot="1">
      <c r="A46" s="4206"/>
      <c r="B46" s="1310"/>
      <c r="C46" s="1348" t="s">
        <v>196</v>
      </c>
      <c r="D46" s="1325" t="s">
        <v>197</v>
      </c>
      <c r="E46" s="1345"/>
      <c r="F46" s="1332"/>
      <c r="G46" s="1346"/>
      <c r="H46" s="1346"/>
      <c r="I46" s="1346"/>
      <c r="J46" s="1346"/>
      <c r="K46" s="1327"/>
      <c r="L46" s="4414">
        <v>12</v>
      </c>
      <c r="M46" s="4552"/>
      <c r="N46" s="4419"/>
      <c r="O46" s="4419"/>
      <c r="P46" s="4419"/>
      <c r="Q46" s="4419"/>
      <c r="R46" s="4419"/>
      <c r="S46" s="4419"/>
      <c r="T46" s="4420"/>
      <c r="U46" s="4418"/>
      <c r="V46" s="4419"/>
      <c r="W46" s="4419"/>
      <c r="X46" s="4419"/>
      <c r="Y46" s="4419"/>
      <c r="Z46" s="4419"/>
      <c r="AA46" s="4419"/>
      <c r="AB46" s="4419"/>
      <c r="AC46" s="4420"/>
      <c r="AD46" s="4418"/>
      <c r="AE46" s="4419"/>
      <c r="AF46" s="4419"/>
      <c r="AG46" s="4419"/>
      <c r="AH46" s="4419"/>
      <c r="AI46" s="4419"/>
      <c r="AJ46" s="4419"/>
      <c r="AK46" s="4419"/>
      <c r="AL46" s="4420"/>
      <c r="AM46" s="4516"/>
      <c r="AN46" s="4511"/>
      <c r="AO46" s="4511"/>
      <c r="AP46" s="4511"/>
      <c r="AQ46" s="4511"/>
      <c r="AR46" s="4511"/>
      <c r="AS46" s="4511"/>
      <c r="AT46" s="4511"/>
      <c r="AU46" s="4512"/>
      <c r="AV46" s="4516"/>
      <c r="AW46" s="4511"/>
      <c r="AX46" s="4511"/>
      <c r="AY46" s="4511"/>
      <c r="AZ46" s="4511"/>
      <c r="BA46" s="4511"/>
      <c r="BB46" s="4511"/>
      <c r="BC46" s="4511"/>
      <c r="BD46" s="4512"/>
      <c r="BE46" s="4418"/>
      <c r="BF46" s="4419"/>
      <c r="BG46" s="4419"/>
      <c r="BH46" s="4419"/>
      <c r="BI46" s="4419"/>
      <c r="BJ46" s="4419"/>
      <c r="BK46" s="4419"/>
      <c r="BL46" s="4419"/>
      <c r="BM46" s="4420"/>
      <c r="BN46" s="4540"/>
      <c r="BO46" s="4540"/>
      <c r="BP46" s="4540"/>
      <c r="BQ46" s="4540"/>
      <c r="BR46" s="4540"/>
      <c r="BS46" s="4540"/>
      <c r="BT46" s="4540"/>
      <c r="BU46" s="4540"/>
      <c r="BV46" s="4516"/>
      <c r="BW46" s="4511"/>
      <c r="BX46" s="4511"/>
      <c r="BY46" s="4511"/>
      <c r="BZ46" s="4511"/>
      <c r="CA46" s="4511"/>
      <c r="CB46" s="4511"/>
      <c r="CC46" s="4511"/>
      <c r="CD46" s="2708"/>
      <c r="CE46" s="1045"/>
    </row>
    <row r="47" spans="1:83" ht="11.25" customHeight="1" thickTop="1" thickBot="1">
      <c r="A47" s="4206"/>
      <c r="B47" s="1310"/>
      <c r="C47" s="1348"/>
      <c r="D47" s="1321" t="s">
        <v>198</v>
      </c>
      <c r="E47" s="1345"/>
      <c r="F47" s="1332"/>
      <c r="G47" s="1346"/>
      <c r="H47" s="1346"/>
      <c r="I47" s="1346"/>
      <c r="J47" s="1346"/>
      <c r="K47" s="1327"/>
      <c r="L47" s="4414"/>
      <c r="M47" s="2692"/>
      <c r="N47" s="2693"/>
      <c r="O47" s="2693"/>
      <c r="P47" s="2693"/>
      <c r="Q47" s="2693"/>
      <c r="R47" s="2693"/>
      <c r="S47" s="2693"/>
      <c r="T47" s="2694"/>
      <c r="U47" s="2693"/>
      <c r="V47" s="2693"/>
      <c r="W47" s="2693"/>
      <c r="X47" s="2693"/>
      <c r="Y47" s="2693"/>
      <c r="Z47" s="2693"/>
      <c r="AA47" s="2693"/>
      <c r="AB47" s="2693"/>
      <c r="AC47" s="2694"/>
      <c r="AD47" s="2695"/>
      <c r="AE47" s="2693"/>
      <c r="AF47" s="2693"/>
      <c r="AG47" s="2693"/>
      <c r="AH47" s="2693"/>
      <c r="AI47" s="2693"/>
      <c r="AJ47" s="2693"/>
      <c r="AK47" s="2693"/>
      <c r="AL47" s="2694"/>
      <c r="AM47" s="2696"/>
      <c r="AN47" s="2697"/>
      <c r="AO47" s="2697"/>
      <c r="AP47" s="2697"/>
      <c r="AQ47" s="2697"/>
      <c r="AR47" s="2697"/>
      <c r="AS47" s="2697"/>
      <c r="AT47" s="2697"/>
      <c r="AU47" s="2698"/>
      <c r="AV47" s="2696"/>
      <c r="AW47" s="2697"/>
      <c r="AX47" s="2697"/>
      <c r="AY47" s="2697"/>
      <c r="AZ47" s="2697"/>
      <c r="BA47" s="2697"/>
      <c r="BB47" s="2697"/>
      <c r="BC47" s="2697"/>
      <c r="BD47" s="2698"/>
      <c r="BE47" s="2699"/>
      <c r="BF47" s="2700"/>
      <c r="BG47" s="2700"/>
      <c r="BH47" s="2700"/>
      <c r="BI47" s="2700"/>
      <c r="BJ47" s="2700"/>
      <c r="BK47" s="2700"/>
      <c r="BL47" s="2700"/>
      <c r="BM47" s="2701"/>
      <c r="BN47" s="2702"/>
      <c r="BO47" s="2703"/>
      <c r="BP47" s="2703"/>
      <c r="BQ47" s="2703"/>
      <c r="BR47" s="2703"/>
      <c r="BS47" s="2703"/>
      <c r="BT47" s="2703"/>
      <c r="BU47" s="2703"/>
      <c r="BV47" s="2704"/>
      <c r="BW47" s="2705"/>
      <c r="BX47" s="2705"/>
      <c r="BY47" s="2705"/>
      <c r="BZ47" s="2705"/>
      <c r="CA47" s="2705"/>
      <c r="CB47" s="2705"/>
      <c r="CC47" s="2705"/>
      <c r="CD47" s="2709"/>
      <c r="CE47" s="1045"/>
    </row>
    <row r="48" spans="1:83" ht="11.25" customHeight="1" thickTop="1">
      <c r="A48" s="4206"/>
      <c r="B48" s="1310"/>
      <c r="C48" s="1348"/>
      <c r="D48" s="1325" t="s">
        <v>44</v>
      </c>
      <c r="E48" s="1325" t="s">
        <v>5019</v>
      </c>
      <c r="F48" s="1332"/>
      <c r="G48" s="1346"/>
      <c r="H48" s="1346"/>
      <c r="I48" s="1346"/>
      <c r="J48" s="1346"/>
      <c r="K48" s="1327"/>
      <c r="L48" s="4414"/>
      <c r="M48" s="4541"/>
      <c r="N48" s="4542"/>
      <c r="O48" s="4542"/>
      <c r="P48" s="4542"/>
      <c r="Q48" s="4542"/>
      <c r="R48" s="4542"/>
      <c r="S48" s="4542"/>
      <c r="T48" s="4543"/>
      <c r="U48" s="4545"/>
      <c r="V48" s="4542"/>
      <c r="W48" s="4542"/>
      <c r="X48" s="4542"/>
      <c r="Y48" s="4542"/>
      <c r="Z48" s="4542"/>
      <c r="AA48" s="4542"/>
      <c r="AB48" s="4542"/>
      <c r="AC48" s="4543"/>
      <c r="AD48" s="4546"/>
      <c r="AE48" s="4547"/>
      <c r="AF48" s="4547"/>
      <c r="AG48" s="4547"/>
      <c r="AH48" s="4547"/>
      <c r="AI48" s="4547"/>
      <c r="AJ48" s="4547"/>
      <c r="AK48" s="4547"/>
      <c r="AL48" s="4548"/>
      <c r="AM48" s="4320"/>
      <c r="AN48" s="4321"/>
      <c r="AO48" s="4321"/>
      <c r="AP48" s="4321"/>
      <c r="AQ48" s="4321"/>
      <c r="AR48" s="4321"/>
      <c r="AS48" s="4321"/>
      <c r="AT48" s="4321"/>
      <c r="AU48" s="4322"/>
      <c r="AV48" s="4320"/>
      <c r="AW48" s="4321"/>
      <c r="AX48" s="4321"/>
      <c r="AY48" s="4321"/>
      <c r="AZ48" s="4321"/>
      <c r="BA48" s="4321"/>
      <c r="BB48" s="4321"/>
      <c r="BC48" s="4321"/>
      <c r="BD48" s="4322"/>
      <c r="BE48" s="4320"/>
      <c r="BF48" s="4321"/>
      <c r="BG48" s="4321"/>
      <c r="BH48" s="4321"/>
      <c r="BI48" s="4321"/>
      <c r="BJ48" s="4321"/>
      <c r="BK48" s="4321"/>
      <c r="BL48" s="4321"/>
      <c r="BM48" s="4322"/>
      <c r="BN48" s="4553"/>
      <c r="BO48" s="4554"/>
      <c r="BP48" s="4554"/>
      <c r="BQ48" s="4554"/>
      <c r="BR48" s="4554"/>
      <c r="BS48" s="4554"/>
      <c r="BT48" s="4554"/>
      <c r="BU48" s="4555"/>
      <c r="BV48" s="4559">
        <f>M48+U48+AD48+AM48-AV48+BE48-BN48</f>
        <v>0</v>
      </c>
      <c r="BW48" s="4560"/>
      <c r="BX48" s="4560"/>
      <c r="BY48" s="4560"/>
      <c r="BZ48" s="4560"/>
      <c r="CA48" s="4560"/>
      <c r="CB48" s="4560"/>
      <c r="CC48" s="4560"/>
      <c r="CD48" s="4561"/>
      <c r="CE48" s="1045"/>
    </row>
    <row r="49" spans="1:83" ht="11.25" customHeight="1" thickBot="1">
      <c r="A49" s="4206"/>
      <c r="B49" s="1310"/>
      <c r="C49" s="1337"/>
      <c r="D49" s="1318"/>
      <c r="E49" s="1331" t="s">
        <v>5020</v>
      </c>
      <c r="F49" s="1332"/>
      <c r="G49" s="1346"/>
      <c r="H49" s="1346"/>
      <c r="I49" s="1346"/>
      <c r="J49" s="1346"/>
      <c r="K49" s="1327"/>
      <c r="L49" s="4414"/>
      <c r="M49" s="4544"/>
      <c r="N49" s="4364"/>
      <c r="O49" s="4364"/>
      <c r="P49" s="4364"/>
      <c r="Q49" s="4364"/>
      <c r="R49" s="4364"/>
      <c r="S49" s="4364"/>
      <c r="T49" s="4365"/>
      <c r="U49" s="4363"/>
      <c r="V49" s="4364"/>
      <c r="W49" s="4364"/>
      <c r="X49" s="4364"/>
      <c r="Y49" s="4364"/>
      <c r="Z49" s="4364"/>
      <c r="AA49" s="4364"/>
      <c r="AB49" s="4364"/>
      <c r="AC49" s="4365"/>
      <c r="AD49" s="4549"/>
      <c r="AE49" s="4550"/>
      <c r="AF49" s="4550"/>
      <c r="AG49" s="4550"/>
      <c r="AH49" s="4550"/>
      <c r="AI49" s="4550"/>
      <c r="AJ49" s="4550"/>
      <c r="AK49" s="4550"/>
      <c r="AL49" s="4551"/>
      <c r="AM49" s="4567"/>
      <c r="AN49" s="4568"/>
      <c r="AO49" s="4568"/>
      <c r="AP49" s="4568"/>
      <c r="AQ49" s="4568"/>
      <c r="AR49" s="4568"/>
      <c r="AS49" s="4568"/>
      <c r="AT49" s="4568"/>
      <c r="AU49" s="4569"/>
      <c r="AV49" s="4567"/>
      <c r="AW49" s="4568"/>
      <c r="AX49" s="4568"/>
      <c r="AY49" s="4568"/>
      <c r="AZ49" s="4568"/>
      <c r="BA49" s="4568"/>
      <c r="BB49" s="4568"/>
      <c r="BC49" s="4568"/>
      <c r="BD49" s="4569"/>
      <c r="BE49" s="4567"/>
      <c r="BF49" s="4568"/>
      <c r="BG49" s="4568"/>
      <c r="BH49" s="4568"/>
      <c r="BI49" s="4568"/>
      <c r="BJ49" s="4568"/>
      <c r="BK49" s="4568"/>
      <c r="BL49" s="4568"/>
      <c r="BM49" s="4569"/>
      <c r="BN49" s="4556"/>
      <c r="BO49" s="4557"/>
      <c r="BP49" s="4557"/>
      <c r="BQ49" s="4557"/>
      <c r="BR49" s="4557"/>
      <c r="BS49" s="4557"/>
      <c r="BT49" s="4557"/>
      <c r="BU49" s="4558"/>
      <c r="BV49" s="4562"/>
      <c r="BW49" s="4563"/>
      <c r="BX49" s="4563"/>
      <c r="BY49" s="4563"/>
      <c r="BZ49" s="4563"/>
      <c r="CA49" s="4563"/>
      <c r="CB49" s="4563"/>
      <c r="CC49" s="4563"/>
      <c r="CD49" s="4564"/>
      <c r="CE49" s="1045"/>
    </row>
    <row r="50" spans="1:83" ht="23.25" customHeight="1" thickTop="1" thickBot="1">
      <c r="A50" s="4206"/>
      <c r="B50" s="1310"/>
      <c r="C50" s="1349"/>
      <c r="D50" s="1325" t="s">
        <v>46</v>
      </c>
      <c r="E50" s="4565" t="s">
        <v>4514</v>
      </c>
      <c r="F50" s="4565"/>
      <c r="G50" s="4565"/>
      <c r="H50" s="4565"/>
      <c r="I50" s="4565"/>
      <c r="J50" s="4565"/>
      <c r="K50" s="1327"/>
      <c r="L50" s="4414">
        <v>13</v>
      </c>
      <c r="M50" s="4566"/>
      <c r="N50" s="4422"/>
      <c r="O50" s="4422"/>
      <c r="P50" s="4422"/>
      <c r="Q50" s="4422"/>
      <c r="R50" s="4422"/>
      <c r="S50" s="4422"/>
      <c r="T50" s="4417"/>
      <c r="U50" s="4421"/>
      <c r="V50" s="4422"/>
      <c r="W50" s="4422"/>
      <c r="X50" s="4422"/>
      <c r="Y50" s="4422"/>
      <c r="Z50" s="4422"/>
      <c r="AA50" s="4422"/>
      <c r="AB50" s="4422"/>
      <c r="AC50" s="4417"/>
      <c r="AD50" s="4423"/>
      <c r="AE50" s="4423"/>
      <c r="AF50" s="4423"/>
      <c r="AG50" s="4423"/>
      <c r="AH50" s="4423"/>
      <c r="AI50" s="4423"/>
      <c r="AJ50" s="4423"/>
      <c r="AK50" s="4423"/>
      <c r="AL50" s="4464"/>
      <c r="AM50" s="4343"/>
      <c r="AN50" s="4344"/>
      <c r="AO50" s="4344"/>
      <c r="AP50" s="4344"/>
      <c r="AQ50" s="4344"/>
      <c r="AR50" s="4344"/>
      <c r="AS50" s="4344"/>
      <c r="AT50" s="4344"/>
      <c r="AU50" s="4345"/>
      <c r="AV50" s="4343"/>
      <c r="AW50" s="4344"/>
      <c r="AX50" s="4344"/>
      <c r="AY50" s="4344"/>
      <c r="AZ50" s="4344"/>
      <c r="BA50" s="4344"/>
      <c r="BB50" s="4344"/>
      <c r="BC50" s="4344"/>
      <c r="BD50" s="4345"/>
      <c r="BE50" s="4343"/>
      <c r="BF50" s="4344"/>
      <c r="BG50" s="4344"/>
      <c r="BH50" s="4344"/>
      <c r="BI50" s="4344"/>
      <c r="BJ50" s="4344"/>
      <c r="BK50" s="4344"/>
      <c r="BL50" s="4344"/>
      <c r="BM50" s="4345"/>
      <c r="BN50" s="4421"/>
      <c r="BO50" s="4422"/>
      <c r="BP50" s="4422"/>
      <c r="BQ50" s="4422"/>
      <c r="BR50" s="4422"/>
      <c r="BS50" s="4422"/>
      <c r="BT50" s="4422"/>
      <c r="BU50" s="4417"/>
      <c r="BV50" s="4421"/>
      <c r="BW50" s="4422"/>
      <c r="BX50" s="4422"/>
      <c r="BY50" s="4422"/>
      <c r="BZ50" s="4422"/>
      <c r="CA50" s="4422"/>
      <c r="CB50" s="4422"/>
      <c r="CC50" s="4422"/>
      <c r="CD50" s="4570"/>
      <c r="CE50" s="1045"/>
    </row>
    <row r="51" spans="1:83" ht="17.25" customHeight="1" thickTop="1" thickBot="1">
      <c r="A51" s="4206"/>
      <c r="B51" s="1310"/>
      <c r="C51" s="1328"/>
      <c r="D51" s="1323"/>
      <c r="E51" s="1323" t="s">
        <v>4513</v>
      </c>
      <c r="F51" s="1319"/>
      <c r="G51" s="1319"/>
      <c r="H51" s="1319"/>
      <c r="I51" s="1319"/>
      <c r="J51" s="1319"/>
      <c r="K51" s="1327"/>
      <c r="L51" s="4414"/>
      <c r="M51" s="4317"/>
      <c r="N51" s="4318"/>
      <c r="O51" s="4318"/>
      <c r="P51" s="4318"/>
      <c r="Q51" s="4318"/>
      <c r="R51" s="4318"/>
      <c r="S51" s="4318"/>
      <c r="T51" s="4319"/>
      <c r="U51" s="4471"/>
      <c r="V51" s="4426"/>
      <c r="W51" s="4426"/>
      <c r="X51" s="4426"/>
      <c r="Y51" s="4426"/>
      <c r="Z51" s="4426"/>
      <c r="AA51" s="4426"/>
      <c r="AB51" s="4426"/>
      <c r="AC51" s="4427"/>
      <c r="AD51" s="4471"/>
      <c r="AE51" s="4426"/>
      <c r="AF51" s="4426"/>
      <c r="AG51" s="4426"/>
      <c r="AH51" s="4426"/>
      <c r="AI51" s="4426"/>
      <c r="AJ51" s="4426"/>
      <c r="AK51" s="4426"/>
      <c r="AL51" s="4427"/>
      <c r="AM51" s="4326"/>
      <c r="AN51" s="4327"/>
      <c r="AO51" s="4327"/>
      <c r="AP51" s="4327"/>
      <c r="AQ51" s="4327"/>
      <c r="AR51" s="4327"/>
      <c r="AS51" s="4327"/>
      <c r="AT51" s="4327"/>
      <c r="AU51" s="4328"/>
      <c r="AV51" s="4326"/>
      <c r="AW51" s="4327"/>
      <c r="AX51" s="4327"/>
      <c r="AY51" s="4327"/>
      <c r="AZ51" s="4327"/>
      <c r="BA51" s="4327"/>
      <c r="BB51" s="4327"/>
      <c r="BC51" s="4327"/>
      <c r="BD51" s="4328"/>
      <c r="BE51" s="4471"/>
      <c r="BF51" s="4426"/>
      <c r="BG51" s="4426"/>
      <c r="BH51" s="4426"/>
      <c r="BI51" s="4426"/>
      <c r="BJ51" s="4426"/>
      <c r="BK51" s="4426"/>
      <c r="BL51" s="4426"/>
      <c r="BM51" s="4427"/>
      <c r="BN51" s="4571"/>
      <c r="BO51" s="4318"/>
      <c r="BP51" s="4318"/>
      <c r="BQ51" s="4318"/>
      <c r="BR51" s="4318"/>
      <c r="BS51" s="4318"/>
      <c r="BT51" s="4318"/>
      <c r="BU51" s="4572"/>
      <c r="BV51" s="4326">
        <f>M51+U51+AD51+AM51-AV51+BE51-BN51</f>
        <v>0</v>
      </c>
      <c r="BW51" s="4327"/>
      <c r="BX51" s="4327"/>
      <c r="BY51" s="4327"/>
      <c r="BZ51" s="4327"/>
      <c r="CA51" s="4327"/>
      <c r="CB51" s="4327"/>
      <c r="CC51" s="4327"/>
      <c r="CD51" s="4333"/>
      <c r="CE51" s="1045"/>
    </row>
    <row r="52" spans="1:83" ht="10.5" customHeight="1" thickTop="1">
      <c r="A52" s="4206"/>
      <c r="B52" s="1310"/>
      <c r="C52" s="1336" t="s">
        <v>199</v>
      </c>
      <c r="D52" s="1326" t="s">
        <v>200</v>
      </c>
      <c r="E52" s="1332"/>
      <c r="F52" s="1319"/>
      <c r="G52" s="1319"/>
      <c r="H52" s="1319"/>
      <c r="I52" s="1319"/>
      <c r="J52" s="1319"/>
      <c r="K52" s="1327"/>
      <c r="L52" s="4414">
        <v>14</v>
      </c>
      <c r="M52" s="4479"/>
      <c r="N52" s="4480"/>
      <c r="O52" s="4480"/>
      <c r="P52" s="4480"/>
      <c r="Q52" s="4480"/>
      <c r="R52" s="4480"/>
      <c r="S52" s="4480"/>
      <c r="T52" s="4481"/>
      <c r="U52" s="4423"/>
      <c r="V52" s="4423"/>
      <c r="W52" s="4423"/>
      <c r="X52" s="4423"/>
      <c r="Y52" s="4423"/>
      <c r="Z52" s="4423"/>
      <c r="AA52" s="4423"/>
      <c r="AB52" s="4423"/>
      <c r="AC52" s="4464"/>
      <c r="AD52" s="4489"/>
      <c r="AE52" s="4480"/>
      <c r="AF52" s="4480"/>
      <c r="AG52" s="4480"/>
      <c r="AH52" s="4480"/>
      <c r="AI52" s="4480"/>
      <c r="AJ52" s="4480"/>
      <c r="AK52" s="4480"/>
      <c r="AL52" s="4481"/>
      <c r="AM52" s="4489"/>
      <c r="AN52" s="4480"/>
      <c r="AO52" s="4480"/>
      <c r="AP52" s="4480"/>
      <c r="AQ52" s="4480"/>
      <c r="AR52" s="4480"/>
      <c r="AS52" s="4480"/>
      <c r="AT52" s="4480"/>
      <c r="AU52" s="4481"/>
      <c r="AV52" s="4463"/>
      <c r="AW52" s="4423"/>
      <c r="AX52" s="4423"/>
      <c r="AY52" s="4423"/>
      <c r="AZ52" s="4423"/>
      <c r="BA52" s="4423"/>
      <c r="BB52" s="4423"/>
      <c r="BC52" s="4423"/>
      <c r="BD52" s="4464"/>
      <c r="BE52" s="4489"/>
      <c r="BF52" s="4480"/>
      <c r="BG52" s="4480"/>
      <c r="BH52" s="4480"/>
      <c r="BI52" s="4480"/>
      <c r="BJ52" s="4480"/>
      <c r="BK52" s="4480"/>
      <c r="BL52" s="4480"/>
      <c r="BM52" s="4481"/>
      <c r="BN52" s="4489"/>
      <c r="BO52" s="4480"/>
      <c r="BP52" s="4480"/>
      <c r="BQ52" s="4480"/>
      <c r="BR52" s="4480"/>
      <c r="BS52" s="4480"/>
      <c r="BT52" s="4480"/>
      <c r="BU52" s="4481"/>
      <c r="BV52" s="4489"/>
      <c r="BW52" s="4480"/>
      <c r="BX52" s="4480"/>
      <c r="BY52" s="4480"/>
      <c r="BZ52" s="4480"/>
      <c r="CA52" s="4480"/>
      <c r="CB52" s="4480"/>
      <c r="CC52" s="4480"/>
      <c r="CD52" s="4574"/>
      <c r="CE52" s="1045"/>
    </row>
    <row r="53" spans="1:83" ht="10.5" customHeight="1" thickBot="1">
      <c r="A53" s="4206"/>
      <c r="B53" s="1310"/>
      <c r="C53" s="1336"/>
      <c r="D53" s="1321" t="s">
        <v>657</v>
      </c>
      <c r="E53" s="1332"/>
      <c r="F53" s="1319"/>
      <c r="G53" s="1319"/>
      <c r="H53" s="1319"/>
      <c r="I53" s="1319"/>
      <c r="J53" s="1319"/>
      <c r="K53" s="1327"/>
      <c r="L53" s="4414"/>
      <c r="M53" s="4488"/>
      <c r="N53" s="4466"/>
      <c r="O53" s="4466"/>
      <c r="P53" s="4466"/>
      <c r="Q53" s="4466"/>
      <c r="R53" s="4466"/>
      <c r="S53" s="4466"/>
      <c r="T53" s="4467"/>
      <c r="U53" s="4423"/>
      <c r="V53" s="4423"/>
      <c r="W53" s="4423"/>
      <c r="X53" s="4423"/>
      <c r="Y53" s="4423"/>
      <c r="Z53" s="4423"/>
      <c r="AA53" s="4423"/>
      <c r="AB53" s="4423"/>
      <c r="AC53" s="4464"/>
      <c r="AD53" s="4465"/>
      <c r="AE53" s="4466"/>
      <c r="AF53" s="4466"/>
      <c r="AG53" s="4466"/>
      <c r="AH53" s="4466"/>
      <c r="AI53" s="4466"/>
      <c r="AJ53" s="4466"/>
      <c r="AK53" s="4466"/>
      <c r="AL53" s="4467"/>
      <c r="AM53" s="4465"/>
      <c r="AN53" s="4466"/>
      <c r="AO53" s="4466"/>
      <c r="AP53" s="4466"/>
      <c r="AQ53" s="4466"/>
      <c r="AR53" s="4466"/>
      <c r="AS53" s="4466"/>
      <c r="AT53" s="4466"/>
      <c r="AU53" s="4467"/>
      <c r="AV53" s="4463"/>
      <c r="AW53" s="4423"/>
      <c r="AX53" s="4423"/>
      <c r="AY53" s="4423"/>
      <c r="AZ53" s="4423"/>
      <c r="BA53" s="4423"/>
      <c r="BB53" s="4423"/>
      <c r="BC53" s="4423"/>
      <c r="BD53" s="4464"/>
      <c r="BE53" s="4465"/>
      <c r="BF53" s="4466"/>
      <c r="BG53" s="4466"/>
      <c r="BH53" s="4466"/>
      <c r="BI53" s="4466"/>
      <c r="BJ53" s="4466"/>
      <c r="BK53" s="4466"/>
      <c r="BL53" s="4466"/>
      <c r="BM53" s="4467"/>
      <c r="BN53" s="4465"/>
      <c r="BO53" s="4466"/>
      <c r="BP53" s="4466"/>
      <c r="BQ53" s="4466"/>
      <c r="BR53" s="4466"/>
      <c r="BS53" s="4466"/>
      <c r="BT53" s="4466"/>
      <c r="BU53" s="4467"/>
      <c r="BV53" s="4465"/>
      <c r="BW53" s="4466"/>
      <c r="BX53" s="4466"/>
      <c r="BY53" s="4466"/>
      <c r="BZ53" s="4466"/>
      <c r="CA53" s="4466"/>
      <c r="CB53" s="4466"/>
      <c r="CC53" s="4466"/>
      <c r="CD53" s="4469"/>
      <c r="CE53" s="1045"/>
    </row>
    <row r="54" spans="1:83" ht="20.100000000000001" customHeight="1" thickTop="1" thickBot="1">
      <c r="A54" s="4206"/>
      <c r="B54" s="1310"/>
      <c r="C54" s="1350"/>
      <c r="D54" s="1332"/>
      <c r="E54" s="1332"/>
      <c r="F54" s="1319"/>
      <c r="G54" s="1319"/>
      <c r="H54" s="1319"/>
      <c r="I54" s="1319"/>
      <c r="J54" s="1319"/>
      <c r="K54" s="1327"/>
      <c r="L54" s="4414"/>
      <c r="M54" s="4573"/>
      <c r="N54" s="4330"/>
      <c r="O54" s="4330"/>
      <c r="P54" s="4330"/>
      <c r="Q54" s="4330"/>
      <c r="R54" s="4330"/>
      <c r="S54" s="4330"/>
      <c r="T54" s="4331"/>
      <c r="U54" s="4471"/>
      <c r="V54" s="4426"/>
      <c r="W54" s="4426"/>
      <c r="X54" s="4426"/>
      <c r="Y54" s="4426"/>
      <c r="Z54" s="4426"/>
      <c r="AA54" s="4426"/>
      <c r="AB54" s="4426"/>
      <c r="AC54" s="4427"/>
      <c r="AD54" s="4471"/>
      <c r="AE54" s="4426"/>
      <c r="AF54" s="4426"/>
      <c r="AG54" s="4426"/>
      <c r="AH54" s="4426"/>
      <c r="AI54" s="4426"/>
      <c r="AJ54" s="4426"/>
      <c r="AK54" s="4426"/>
      <c r="AL54" s="4427"/>
      <c r="AM54" s="4486"/>
      <c r="AN54" s="4477"/>
      <c r="AO54" s="4477"/>
      <c r="AP54" s="4477"/>
      <c r="AQ54" s="4477"/>
      <c r="AR54" s="4477"/>
      <c r="AS54" s="4477"/>
      <c r="AT54" s="4477"/>
      <c r="AU54" s="4478"/>
      <c r="AV54" s="4326"/>
      <c r="AW54" s="4327"/>
      <c r="AX54" s="4327"/>
      <c r="AY54" s="4327"/>
      <c r="AZ54" s="4327"/>
      <c r="BA54" s="4327"/>
      <c r="BB54" s="4327"/>
      <c r="BC54" s="4327"/>
      <c r="BD54" s="4328"/>
      <c r="BE54" s="4329"/>
      <c r="BF54" s="4330"/>
      <c r="BG54" s="4330"/>
      <c r="BH54" s="4330"/>
      <c r="BI54" s="4330"/>
      <c r="BJ54" s="4330"/>
      <c r="BK54" s="4330"/>
      <c r="BL54" s="4330"/>
      <c r="BM54" s="4331"/>
      <c r="BN54" s="4471"/>
      <c r="BO54" s="4426"/>
      <c r="BP54" s="4426"/>
      <c r="BQ54" s="4426"/>
      <c r="BR54" s="4426"/>
      <c r="BS54" s="4426"/>
      <c r="BT54" s="4426"/>
      <c r="BU54" s="4427"/>
      <c r="BV54" s="4326">
        <f>M54+U54+AD54+AM54-AV54+BE54-BN54</f>
        <v>0</v>
      </c>
      <c r="BW54" s="4327"/>
      <c r="BX54" s="4327"/>
      <c r="BY54" s="4327"/>
      <c r="BZ54" s="4327"/>
      <c r="CA54" s="4327"/>
      <c r="CB54" s="4327"/>
      <c r="CC54" s="4327"/>
      <c r="CD54" s="4333"/>
      <c r="CE54" s="1045"/>
    </row>
    <row r="55" spans="1:83" ht="9.75" customHeight="1" thickTop="1">
      <c r="A55" s="4206"/>
      <c r="B55" s="1310"/>
      <c r="C55" s="1351">
        <v>4.2</v>
      </c>
      <c r="D55" s="1352" t="s">
        <v>201</v>
      </c>
      <c r="E55" s="1319"/>
      <c r="F55" s="1319"/>
      <c r="G55" s="1319"/>
      <c r="H55" s="1319"/>
      <c r="I55" s="1319"/>
      <c r="J55" s="1319"/>
      <c r="K55" s="1327"/>
      <c r="L55" s="4579">
        <v>15</v>
      </c>
      <c r="M55" s="4407"/>
      <c r="N55" s="4344"/>
      <c r="O55" s="4344"/>
      <c r="P55" s="4344"/>
      <c r="Q55" s="4344"/>
      <c r="R55" s="4344"/>
      <c r="S55" s="4344"/>
      <c r="T55" s="4345"/>
      <c r="U55" s="4489"/>
      <c r="V55" s="4483"/>
      <c r="W55" s="4483"/>
      <c r="X55" s="4483"/>
      <c r="Y55" s="4483"/>
      <c r="Z55" s="4483"/>
      <c r="AA55" s="4483"/>
      <c r="AB55" s="4483"/>
      <c r="AC55" s="4338"/>
      <c r="AD55" s="4489"/>
      <c r="AE55" s="4483"/>
      <c r="AF55" s="4483"/>
      <c r="AG55" s="4483"/>
      <c r="AH55" s="4483"/>
      <c r="AI55" s="4483"/>
      <c r="AJ55" s="4483"/>
      <c r="AK55" s="4483"/>
      <c r="AL55" s="4338"/>
      <c r="AM55" s="4346"/>
      <c r="AN55" s="4347"/>
      <c r="AO55" s="4347"/>
      <c r="AP55" s="4347"/>
      <c r="AQ55" s="4347"/>
      <c r="AR55" s="4347"/>
      <c r="AS55" s="4347"/>
      <c r="AT55" s="4347"/>
      <c r="AU55" s="4348"/>
      <c r="AV55" s="4343"/>
      <c r="AW55" s="4344"/>
      <c r="AX55" s="4344"/>
      <c r="AY55" s="4344"/>
      <c r="AZ55" s="4344"/>
      <c r="BA55" s="4344"/>
      <c r="BB55" s="4344"/>
      <c r="BC55" s="4344"/>
      <c r="BD55" s="4345"/>
      <c r="BE55" s="4343"/>
      <c r="BF55" s="4344"/>
      <c r="BG55" s="4344"/>
      <c r="BH55" s="4344"/>
      <c r="BI55" s="4344"/>
      <c r="BJ55" s="4344"/>
      <c r="BK55" s="4344"/>
      <c r="BL55" s="4344"/>
      <c r="BM55" s="4345"/>
      <c r="BN55" s="4446"/>
      <c r="BO55" s="4344"/>
      <c r="BP55" s="4344"/>
      <c r="BQ55" s="4344"/>
      <c r="BR55" s="4344"/>
      <c r="BS55" s="4344"/>
      <c r="BT55" s="4344"/>
      <c r="BU55" s="4424"/>
      <c r="BV55" s="4343"/>
      <c r="BW55" s="4344"/>
      <c r="BX55" s="4344"/>
      <c r="BY55" s="4344"/>
      <c r="BZ55" s="4344"/>
      <c r="CA55" s="4344"/>
      <c r="CB55" s="4344"/>
      <c r="CC55" s="4344"/>
      <c r="CD55" s="4353"/>
      <c r="CE55" s="1045"/>
    </row>
    <row r="56" spans="1:83" ht="12" customHeight="1" thickBot="1">
      <c r="A56" s="4206"/>
      <c r="B56" s="1310"/>
      <c r="C56" s="1353"/>
      <c r="D56" s="1354" t="s">
        <v>5021</v>
      </c>
      <c r="E56" s="1331"/>
      <c r="F56" s="1319"/>
      <c r="G56" s="1319"/>
      <c r="H56" s="1319"/>
      <c r="I56" s="1319"/>
      <c r="J56" s="1319"/>
      <c r="K56" s="1327"/>
      <c r="L56" s="4579"/>
      <c r="M56" s="4407"/>
      <c r="N56" s="4344"/>
      <c r="O56" s="4344"/>
      <c r="P56" s="4344"/>
      <c r="Q56" s="4344"/>
      <c r="R56" s="4344"/>
      <c r="S56" s="4344"/>
      <c r="T56" s="4345"/>
      <c r="U56" s="4465"/>
      <c r="V56" s="4580"/>
      <c r="W56" s="4580"/>
      <c r="X56" s="4580"/>
      <c r="Y56" s="4580"/>
      <c r="Z56" s="4580"/>
      <c r="AA56" s="4580"/>
      <c r="AB56" s="4580"/>
      <c r="AC56" s="4341"/>
      <c r="AD56" s="4463"/>
      <c r="AE56" s="4424"/>
      <c r="AF56" s="4424"/>
      <c r="AG56" s="4424"/>
      <c r="AH56" s="4424"/>
      <c r="AI56" s="4424"/>
      <c r="AJ56" s="4424"/>
      <c r="AK56" s="4424"/>
      <c r="AL56" s="4345"/>
      <c r="AM56" s="4346"/>
      <c r="AN56" s="4347"/>
      <c r="AO56" s="4347"/>
      <c r="AP56" s="4347"/>
      <c r="AQ56" s="4347"/>
      <c r="AR56" s="4347"/>
      <c r="AS56" s="4347"/>
      <c r="AT56" s="4347"/>
      <c r="AU56" s="4348"/>
      <c r="AV56" s="4343"/>
      <c r="AW56" s="4344"/>
      <c r="AX56" s="4344"/>
      <c r="AY56" s="4344"/>
      <c r="AZ56" s="4344"/>
      <c r="BA56" s="4344"/>
      <c r="BB56" s="4344"/>
      <c r="BC56" s="4344"/>
      <c r="BD56" s="4345"/>
      <c r="BE56" s="4343"/>
      <c r="BF56" s="4344"/>
      <c r="BG56" s="4344"/>
      <c r="BH56" s="4344"/>
      <c r="BI56" s="4344"/>
      <c r="BJ56" s="4344"/>
      <c r="BK56" s="4344"/>
      <c r="BL56" s="4344"/>
      <c r="BM56" s="4345"/>
      <c r="BN56" s="4446"/>
      <c r="BO56" s="4344"/>
      <c r="BP56" s="4344"/>
      <c r="BQ56" s="4344"/>
      <c r="BR56" s="4344"/>
      <c r="BS56" s="4344"/>
      <c r="BT56" s="4344"/>
      <c r="BU56" s="4424"/>
      <c r="BV56" s="4343"/>
      <c r="BW56" s="4344"/>
      <c r="BX56" s="4344"/>
      <c r="BY56" s="4344"/>
      <c r="BZ56" s="4344"/>
      <c r="CA56" s="4344"/>
      <c r="CB56" s="4344"/>
      <c r="CC56" s="4344"/>
      <c r="CD56" s="4353"/>
      <c r="CE56" s="1045"/>
    </row>
    <row r="57" spans="1:83" s="1359" customFormat="1" ht="10.5" customHeight="1" thickTop="1" thickBot="1">
      <c r="A57" s="4206"/>
      <c r="B57" s="1355"/>
      <c r="C57" s="1336" t="s">
        <v>202</v>
      </c>
      <c r="D57" s="1345" t="s">
        <v>203</v>
      </c>
      <c r="E57" s="1356"/>
      <c r="F57" s="1331"/>
      <c r="G57" s="1319"/>
      <c r="H57" s="1319"/>
      <c r="I57" s="1319"/>
      <c r="J57" s="1357"/>
      <c r="K57" s="1358"/>
      <c r="L57" s="4579"/>
      <c r="M57" s="4354"/>
      <c r="N57" s="4355"/>
      <c r="O57" s="4355"/>
      <c r="P57" s="4355"/>
      <c r="Q57" s="4355"/>
      <c r="R57" s="4355"/>
      <c r="S57" s="4355"/>
      <c r="T57" s="4356"/>
      <c r="U57" s="4375"/>
      <c r="V57" s="4355"/>
      <c r="W57" s="4355"/>
      <c r="X57" s="4355"/>
      <c r="Y57" s="4355"/>
      <c r="Z57" s="4355"/>
      <c r="AA57" s="4355"/>
      <c r="AB57" s="4355"/>
      <c r="AC57" s="4356"/>
      <c r="AD57" s="4575"/>
      <c r="AE57" s="4474"/>
      <c r="AF57" s="4474"/>
      <c r="AG57" s="4474"/>
      <c r="AH57" s="4474"/>
      <c r="AI57" s="4474"/>
      <c r="AJ57" s="4474"/>
      <c r="AK57" s="4474"/>
      <c r="AL57" s="4576"/>
      <c r="AM57" s="4379"/>
      <c r="AN57" s="4380"/>
      <c r="AO57" s="4380"/>
      <c r="AP57" s="4380"/>
      <c r="AQ57" s="4380"/>
      <c r="AR57" s="4380"/>
      <c r="AS57" s="4380"/>
      <c r="AT57" s="4380"/>
      <c r="AU57" s="4381"/>
      <c r="AV57" s="4375"/>
      <c r="AW57" s="4355"/>
      <c r="AX57" s="4355"/>
      <c r="AY57" s="4355"/>
      <c r="AZ57" s="4355"/>
      <c r="BA57" s="4355"/>
      <c r="BB57" s="4355"/>
      <c r="BC57" s="4355"/>
      <c r="BD57" s="4356"/>
      <c r="BE57" s="4379"/>
      <c r="BF57" s="4380"/>
      <c r="BG57" s="4380"/>
      <c r="BH57" s="4380"/>
      <c r="BI57" s="4380"/>
      <c r="BJ57" s="4380"/>
      <c r="BK57" s="4380"/>
      <c r="BL57" s="4380"/>
      <c r="BM57" s="4381"/>
      <c r="BN57" s="4577"/>
      <c r="BO57" s="4380"/>
      <c r="BP57" s="4380"/>
      <c r="BQ57" s="4380"/>
      <c r="BR57" s="4380"/>
      <c r="BS57" s="4380"/>
      <c r="BT57" s="4380"/>
      <c r="BU57" s="4440"/>
      <c r="BV57" s="4375">
        <f>M57+U57+AM57-AV57+BE57-BN57</f>
        <v>0</v>
      </c>
      <c r="BW57" s="4355"/>
      <c r="BX57" s="4355"/>
      <c r="BY57" s="4355"/>
      <c r="BZ57" s="4355"/>
      <c r="CA57" s="4355"/>
      <c r="CB57" s="4355"/>
      <c r="CC57" s="4355"/>
      <c r="CD57" s="4411"/>
      <c r="CE57" s="1242"/>
    </row>
    <row r="58" spans="1:83" s="1359" customFormat="1" ht="9.75" customHeight="1" thickTop="1" thickBot="1">
      <c r="A58" s="4206"/>
      <c r="B58" s="1355"/>
      <c r="C58" s="1353"/>
      <c r="D58" s="1360" t="s">
        <v>204</v>
      </c>
      <c r="E58" s="1356"/>
      <c r="F58" s="1345"/>
      <c r="G58" s="1345"/>
      <c r="H58" s="1345"/>
      <c r="I58" s="1345"/>
      <c r="J58" s="1357"/>
      <c r="K58" s="1358"/>
      <c r="L58" s="4579"/>
      <c r="M58" s="4357"/>
      <c r="N58" s="4358"/>
      <c r="O58" s="4358"/>
      <c r="P58" s="4358"/>
      <c r="Q58" s="4358"/>
      <c r="R58" s="4358"/>
      <c r="S58" s="4358"/>
      <c r="T58" s="4359"/>
      <c r="U58" s="4405"/>
      <c r="V58" s="4358"/>
      <c r="W58" s="4358"/>
      <c r="X58" s="4358"/>
      <c r="Y58" s="4358"/>
      <c r="Z58" s="4358"/>
      <c r="AA58" s="4358"/>
      <c r="AB58" s="4358"/>
      <c r="AC58" s="4359"/>
      <c r="AD58" s="4575"/>
      <c r="AE58" s="4474"/>
      <c r="AF58" s="4474"/>
      <c r="AG58" s="4474"/>
      <c r="AH58" s="4474"/>
      <c r="AI58" s="4474"/>
      <c r="AJ58" s="4474"/>
      <c r="AK58" s="4474"/>
      <c r="AL58" s="4576"/>
      <c r="AM58" s="4372"/>
      <c r="AN58" s="4373"/>
      <c r="AO58" s="4373"/>
      <c r="AP58" s="4373"/>
      <c r="AQ58" s="4373"/>
      <c r="AR58" s="4373"/>
      <c r="AS58" s="4373"/>
      <c r="AT58" s="4373"/>
      <c r="AU58" s="4374"/>
      <c r="AV58" s="4405"/>
      <c r="AW58" s="4358"/>
      <c r="AX58" s="4358"/>
      <c r="AY58" s="4358"/>
      <c r="AZ58" s="4358"/>
      <c r="BA58" s="4358"/>
      <c r="BB58" s="4358"/>
      <c r="BC58" s="4358"/>
      <c r="BD58" s="4359"/>
      <c r="BE58" s="4372"/>
      <c r="BF58" s="4373"/>
      <c r="BG58" s="4373"/>
      <c r="BH58" s="4373"/>
      <c r="BI58" s="4373"/>
      <c r="BJ58" s="4373"/>
      <c r="BK58" s="4373"/>
      <c r="BL58" s="4373"/>
      <c r="BM58" s="4374"/>
      <c r="BN58" s="4578"/>
      <c r="BO58" s="4373"/>
      <c r="BP58" s="4373"/>
      <c r="BQ58" s="4373"/>
      <c r="BR58" s="4373"/>
      <c r="BS58" s="4373"/>
      <c r="BT58" s="4373"/>
      <c r="BU58" s="4441"/>
      <c r="BV58" s="4405"/>
      <c r="BW58" s="4358"/>
      <c r="BX58" s="4358"/>
      <c r="BY58" s="4358"/>
      <c r="BZ58" s="4358"/>
      <c r="CA58" s="4358"/>
      <c r="CB58" s="4358"/>
      <c r="CC58" s="4358"/>
      <c r="CD58" s="4412"/>
      <c r="CE58" s="1242"/>
    </row>
    <row r="59" spans="1:83" s="1045" customFormat="1" ht="21" customHeight="1" thickTop="1" thickBot="1">
      <c r="A59" s="4206"/>
      <c r="B59" s="1310"/>
      <c r="C59" s="1336" t="s">
        <v>205</v>
      </c>
      <c r="D59" s="1326" t="s">
        <v>1623</v>
      </c>
      <c r="E59" s="1046"/>
      <c r="F59" s="1352"/>
      <c r="G59" s="1352"/>
      <c r="H59" s="1352"/>
      <c r="I59" s="1352"/>
      <c r="J59" s="1319"/>
      <c r="K59" s="1327"/>
      <c r="L59" s="4579">
        <v>16</v>
      </c>
      <c r="M59" s="4566"/>
      <c r="N59" s="4422"/>
      <c r="O59" s="4422"/>
      <c r="P59" s="4422"/>
      <c r="Q59" s="4422"/>
      <c r="R59" s="4422"/>
      <c r="S59" s="4422"/>
      <c r="T59" s="4417"/>
      <c r="U59" s="4415"/>
      <c r="V59" s="4416"/>
      <c r="W59" s="4416"/>
      <c r="X59" s="4416"/>
      <c r="Y59" s="4416"/>
      <c r="Z59" s="4416"/>
      <c r="AA59" s="4416"/>
      <c r="AB59" s="4416"/>
      <c r="AC59" s="4417"/>
      <c r="AD59" s="4323"/>
      <c r="AE59" s="4324"/>
      <c r="AF59" s="4324"/>
      <c r="AG59" s="4324"/>
      <c r="AH59" s="4324"/>
      <c r="AI59" s="4324"/>
      <c r="AJ59" s="4324"/>
      <c r="AK59" s="4324"/>
      <c r="AL59" s="4325"/>
      <c r="AM59" s="4415"/>
      <c r="AN59" s="4584"/>
      <c r="AO59" s="4584"/>
      <c r="AP59" s="4584"/>
      <c r="AQ59" s="4584"/>
      <c r="AR59" s="4584"/>
      <c r="AS59" s="4584"/>
      <c r="AT59" s="4584"/>
      <c r="AU59" s="4585"/>
      <c r="AV59" s="4586"/>
      <c r="AW59" s="4587"/>
      <c r="AX59" s="4587"/>
      <c r="AY59" s="4587"/>
      <c r="AZ59" s="4587"/>
      <c r="BA59" s="4587"/>
      <c r="BB59" s="4587"/>
      <c r="BC59" s="4587"/>
      <c r="BD59" s="4588"/>
      <c r="BE59" s="4586"/>
      <c r="BF59" s="4587"/>
      <c r="BG59" s="4587"/>
      <c r="BH59" s="4587"/>
      <c r="BI59" s="4587"/>
      <c r="BJ59" s="4587"/>
      <c r="BK59" s="4587"/>
      <c r="BL59" s="4587"/>
      <c r="BM59" s="4588"/>
      <c r="BN59" s="4584"/>
      <c r="BO59" s="4584"/>
      <c r="BP59" s="4584"/>
      <c r="BQ59" s="4584"/>
      <c r="BR59" s="4584"/>
      <c r="BS59" s="4584"/>
      <c r="BT59" s="4584"/>
      <c r="BU59" s="4584"/>
      <c r="BV59" s="4415"/>
      <c r="BW59" s="4589"/>
      <c r="BX59" s="4589"/>
      <c r="BY59" s="4589"/>
      <c r="BZ59" s="4589"/>
      <c r="CA59" s="4589"/>
      <c r="CB59" s="4589"/>
      <c r="CC59" s="4589"/>
      <c r="CD59" s="2710"/>
    </row>
    <row r="60" spans="1:83" s="1045" customFormat="1" ht="21" customHeight="1" thickTop="1" thickBot="1">
      <c r="A60" s="4206"/>
      <c r="B60" s="1310"/>
      <c r="C60" s="1337"/>
      <c r="D60" s="1321" t="s">
        <v>206</v>
      </c>
      <c r="E60" s="1046"/>
      <c r="F60" s="1319"/>
      <c r="G60" s="1319"/>
      <c r="H60" s="1319"/>
      <c r="I60" s="1319"/>
      <c r="J60" s="1319"/>
      <c r="K60" s="1327"/>
      <c r="L60" s="4579"/>
      <c r="M60" s="4425"/>
      <c r="N60" s="4426"/>
      <c r="O60" s="4426"/>
      <c r="P60" s="4426"/>
      <c r="Q60" s="4426"/>
      <c r="R60" s="4426"/>
      <c r="S60" s="4426"/>
      <c r="T60" s="4427"/>
      <c r="U60" s="4571"/>
      <c r="V60" s="4318"/>
      <c r="W60" s="4318"/>
      <c r="X60" s="4318"/>
      <c r="Y60" s="4318"/>
      <c r="Z60" s="4318"/>
      <c r="AA60" s="4318"/>
      <c r="AB60" s="4318"/>
      <c r="AC60" s="4319"/>
      <c r="AD60" s="4323"/>
      <c r="AE60" s="4324"/>
      <c r="AF60" s="4324"/>
      <c r="AG60" s="4324"/>
      <c r="AH60" s="4324"/>
      <c r="AI60" s="4324"/>
      <c r="AJ60" s="4324"/>
      <c r="AK60" s="4324"/>
      <c r="AL60" s="4325"/>
      <c r="AM60" s="4581"/>
      <c r="AN60" s="4582"/>
      <c r="AO60" s="4582"/>
      <c r="AP60" s="4582"/>
      <c r="AQ60" s="4582"/>
      <c r="AR60" s="4582"/>
      <c r="AS60" s="4582"/>
      <c r="AT60" s="4582"/>
      <c r="AU60" s="4583"/>
      <c r="AV60" s="4434"/>
      <c r="AW60" s="4435"/>
      <c r="AX60" s="4435"/>
      <c r="AY60" s="4435"/>
      <c r="AZ60" s="4435"/>
      <c r="BA60" s="4435"/>
      <c r="BB60" s="4435"/>
      <c r="BC60" s="4435"/>
      <c r="BD60" s="4436"/>
      <c r="BE60" s="4329"/>
      <c r="BF60" s="4330"/>
      <c r="BG60" s="4330"/>
      <c r="BH60" s="4330"/>
      <c r="BI60" s="4330"/>
      <c r="BJ60" s="4330"/>
      <c r="BK60" s="4330"/>
      <c r="BL60" s="4330"/>
      <c r="BM60" s="4331"/>
      <c r="BN60" s="4471"/>
      <c r="BO60" s="4426"/>
      <c r="BP60" s="4426"/>
      <c r="BQ60" s="4426"/>
      <c r="BR60" s="4426"/>
      <c r="BS60" s="4426"/>
      <c r="BT60" s="4426"/>
      <c r="BU60" s="4427"/>
      <c r="BV60" s="4326">
        <f>M60+U60+AD60+AM60-AV60+BE60-BN60</f>
        <v>0</v>
      </c>
      <c r="BW60" s="4327"/>
      <c r="BX60" s="4327"/>
      <c r="BY60" s="4327"/>
      <c r="BZ60" s="4327"/>
      <c r="CA60" s="4327"/>
      <c r="CB60" s="4327"/>
      <c r="CC60" s="4327"/>
      <c r="CD60" s="4333"/>
    </row>
    <row r="61" spans="1:83" ht="21" customHeight="1" thickTop="1" thickBot="1">
      <c r="A61" s="4206"/>
      <c r="B61" s="1310"/>
      <c r="C61" s="1336" t="s">
        <v>207</v>
      </c>
      <c r="D61" s="1326" t="s">
        <v>1442</v>
      </c>
      <c r="E61" s="1332"/>
      <c r="F61" s="1352"/>
      <c r="G61" s="1352"/>
      <c r="H61" s="1319"/>
      <c r="I61" s="1319"/>
      <c r="J61" s="1319"/>
      <c r="K61" s="1319"/>
      <c r="L61" s="4591">
        <v>17</v>
      </c>
      <c r="M61" s="4566"/>
      <c r="N61" s="4422"/>
      <c r="O61" s="4422"/>
      <c r="P61" s="4422"/>
      <c r="Q61" s="4422"/>
      <c r="R61" s="4422"/>
      <c r="S61" s="4422"/>
      <c r="T61" s="4417"/>
      <c r="U61" s="4590"/>
      <c r="V61" s="4422"/>
      <c r="W61" s="4422"/>
      <c r="X61" s="4422"/>
      <c r="Y61" s="4422"/>
      <c r="Z61" s="4422"/>
      <c r="AA61" s="4422"/>
      <c r="AB61" s="4422"/>
      <c r="AC61" s="4417"/>
      <c r="AD61" s="4520"/>
      <c r="AE61" s="4521"/>
      <c r="AF61" s="4521"/>
      <c r="AG61" s="4521"/>
      <c r="AH61" s="4521"/>
      <c r="AI61" s="4521"/>
      <c r="AJ61" s="4521"/>
      <c r="AK61" s="4521"/>
      <c r="AL61" s="4522"/>
      <c r="AM61" s="4421"/>
      <c r="AN61" s="4422"/>
      <c r="AO61" s="4422"/>
      <c r="AP61" s="4422"/>
      <c r="AQ61" s="4422"/>
      <c r="AR61" s="4422"/>
      <c r="AS61" s="4422"/>
      <c r="AT61" s="4422"/>
      <c r="AU61" s="4417"/>
      <c r="AV61" s="4421"/>
      <c r="AW61" s="4422"/>
      <c r="AX61" s="4422"/>
      <c r="AY61" s="4422"/>
      <c r="AZ61" s="4422"/>
      <c r="BA61" s="4422"/>
      <c r="BB61" s="4422"/>
      <c r="BC61" s="4422"/>
      <c r="BD61" s="4417"/>
      <c r="BE61" s="4489"/>
      <c r="BF61" s="4480"/>
      <c r="BG61" s="4480"/>
      <c r="BH61" s="4480"/>
      <c r="BI61" s="4480"/>
      <c r="BJ61" s="4480"/>
      <c r="BK61" s="4480"/>
      <c r="BL61" s="4480"/>
      <c r="BM61" s="4480"/>
      <c r="BN61" s="4480"/>
      <c r="BO61" s="4480"/>
      <c r="BP61" s="4480"/>
      <c r="BQ61" s="4480"/>
      <c r="BR61" s="4480"/>
      <c r="BS61" s="4480"/>
      <c r="BT61" s="4480"/>
      <c r="BU61" s="4481"/>
      <c r="BV61" s="4421"/>
      <c r="BW61" s="4422"/>
      <c r="BX61" s="4422"/>
      <c r="BY61" s="4422"/>
      <c r="BZ61" s="4422"/>
      <c r="CA61" s="4422"/>
      <c r="CB61" s="4422"/>
      <c r="CC61" s="4417"/>
      <c r="CD61" s="2711"/>
    </row>
    <row r="62" spans="1:83" ht="21" customHeight="1" thickTop="1" thickBot="1">
      <c r="A62" s="4206"/>
      <c r="B62" s="1310"/>
      <c r="C62" s="1320"/>
      <c r="D62" s="1321" t="s">
        <v>1443</v>
      </c>
      <c r="E62" s="1332"/>
      <c r="F62" s="1319"/>
      <c r="G62" s="1319"/>
      <c r="H62" s="1319"/>
      <c r="I62" s="1319"/>
      <c r="J62" s="1319"/>
      <c r="K62" s="1319"/>
      <c r="L62" s="4592"/>
      <c r="M62" s="4317"/>
      <c r="N62" s="4318"/>
      <c r="O62" s="4318"/>
      <c r="P62" s="4318"/>
      <c r="Q62" s="4318"/>
      <c r="R62" s="4318"/>
      <c r="S62" s="4318"/>
      <c r="T62" s="4319"/>
      <c r="U62" s="4329"/>
      <c r="V62" s="4330"/>
      <c r="W62" s="4330"/>
      <c r="X62" s="4330"/>
      <c r="Y62" s="4330"/>
      <c r="Z62" s="4330"/>
      <c r="AA62" s="4330"/>
      <c r="AB62" s="4330"/>
      <c r="AC62" s="4331"/>
      <c r="AD62" s="4323"/>
      <c r="AE62" s="4324"/>
      <c r="AF62" s="4324"/>
      <c r="AG62" s="4324"/>
      <c r="AH62" s="4324"/>
      <c r="AI62" s="4324"/>
      <c r="AJ62" s="4324"/>
      <c r="AK62" s="4324"/>
      <c r="AL62" s="4325"/>
      <c r="AM62" s="4486"/>
      <c r="AN62" s="4477"/>
      <c r="AO62" s="4477"/>
      <c r="AP62" s="4477"/>
      <c r="AQ62" s="4477"/>
      <c r="AR62" s="4477"/>
      <c r="AS62" s="4477"/>
      <c r="AT62" s="4477"/>
      <c r="AU62" s="4478"/>
      <c r="AV62" s="4486"/>
      <c r="AW62" s="4477"/>
      <c r="AX62" s="4477"/>
      <c r="AY62" s="4477"/>
      <c r="AZ62" s="4477"/>
      <c r="BA62" s="4477"/>
      <c r="BB62" s="4477"/>
      <c r="BC62" s="4477"/>
      <c r="BD62" s="4478"/>
      <c r="BE62" s="4463"/>
      <c r="BF62" s="4423"/>
      <c r="BG62" s="4423"/>
      <c r="BH62" s="4423"/>
      <c r="BI62" s="4423"/>
      <c r="BJ62" s="4423"/>
      <c r="BK62" s="4423"/>
      <c r="BL62" s="4423"/>
      <c r="BM62" s="4423"/>
      <c r="BN62" s="4521"/>
      <c r="BO62" s="4521"/>
      <c r="BP62" s="4521"/>
      <c r="BQ62" s="4521"/>
      <c r="BR62" s="4521"/>
      <c r="BS62" s="4521"/>
      <c r="BT62" s="4521"/>
      <c r="BU62" s="4522"/>
      <c r="BV62" s="4486">
        <f>M62+U62+AM62-AV62+BE62</f>
        <v>0</v>
      </c>
      <c r="BW62" s="4477"/>
      <c r="BX62" s="4477"/>
      <c r="BY62" s="4477"/>
      <c r="BZ62" s="4477"/>
      <c r="CA62" s="4477"/>
      <c r="CB62" s="4477"/>
      <c r="CC62" s="4477"/>
      <c r="CD62" s="4487"/>
    </row>
    <row r="63" spans="1:83" ht="21" customHeight="1" thickTop="1" thickBot="1">
      <c r="A63" s="4206"/>
      <c r="B63" s="1310"/>
      <c r="C63" s="1336" t="s">
        <v>910</v>
      </c>
      <c r="D63" s="1326" t="s">
        <v>911</v>
      </c>
      <c r="E63" s="1332"/>
      <c r="F63" s="1352"/>
      <c r="G63" s="1319"/>
      <c r="H63" s="1319"/>
      <c r="I63" s="1319"/>
      <c r="J63" s="1319"/>
      <c r="K63" s="1319"/>
      <c r="L63" s="4591">
        <v>20</v>
      </c>
      <c r="M63" s="4566"/>
      <c r="N63" s="4422"/>
      <c r="O63" s="4422"/>
      <c r="P63" s="4422"/>
      <c r="Q63" s="4422"/>
      <c r="R63" s="4422"/>
      <c r="S63" s="4422"/>
      <c r="T63" s="4417"/>
      <c r="U63" s="4590"/>
      <c r="V63" s="4422"/>
      <c r="W63" s="4422"/>
      <c r="X63" s="4422"/>
      <c r="Y63" s="4422"/>
      <c r="Z63" s="4422"/>
      <c r="AA63" s="4422"/>
      <c r="AB63" s="4422"/>
      <c r="AC63" s="4417"/>
      <c r="AD63" s="4520"/>
      <c r="AE63" s="4521"/>
      <c r="AF63" s="4521"/>
      <c r="AG63" s="4521"/>
      <c r="AH63" s="4521"/>
      <c r="AI63" s="4521"/>
      <c r="AJ63" s="4521"/>
      <c r="AK63" s="4521"/>
      <c r="AL63" s="4522"/>
      <c r="AM63" s="4421"/>
      <c r="AN63" s="4422"/>
      <c r="AO63" s="4422"/>
      <c r="AP63" s="4422"/>
      <c r="AQ63" s="4422"/>
      <c r="AR63" s="4422"/>
      <c r="AS63" s="4422"/>
      <c r="AT63" s="4422"/>
      <c r="AU63" s="4417"/>
      <c r="AV63" s="4421"/>
      <c r="AW63" s="4422"/>
      <c r="AX63" s="4422"/>
      <c r="AY63" s="4422"/>
      <c r="AZ63" s="4422"/>
      <c r="BA63" s="4422"/>
      <c r="BB63" s="4422"/>
      <c r="BC63" s="4422"/>
      <c r="BD63" s="4417"/>
      <c r="BE63" s="4465"/>
      <c r="BF63" s="4466"/>
      <c r="BG63" s="4466"/>
      <c r="BH63" s="4466"/>
      <c r="BI63" s="4466"/>
      <c r="BJ63" s="4466"/>
      <c r="BK63" s="4466"/>
      <c r="BL63" s="4466"/>
      <c r="BM63" s="4466"/>
      <c r="BN63" s="4466"/>
      <c r="BO63" s="4466"/>
      <c r="BP63" s="4466"/>
      <c r="BQ63" s="4466"/>
      <c r="BR63" s="4466"/>
      <c r="BS63" s="4466"/>
      <c r="BT63" s="4466"/>
      <c r="BU63" s="4467"/>
      <c r="BV63" s="4421"/>
      <c r="BW63" s="4422"/>
      <c r="BX63" s="4422"/>
      <c r="BY63" s="4422"/>
      <c r="BZ63" s="4422"/>
      <c r="CA63" s="4422"/>
      <c r="CB63" s="4422"/>
      <c r="CC63" s="4417"/>
      <c r="CD63" s="2711"/>
    </row>
    <row r="64" spans="1:83" ht="21" customHeight="1" thickTop="1" thickBot="1">
      <c r="A64" s="4206"/>
      <c r="B64" s="1310"/>
      <c r="C64" s="1320"/>
      <c r="D64" s="1321" t="s">
        <v>912</v>
      </c>
      <c r="E64" s="1332"/>
      <c r="F64" s="1319"/>
      <c r="G64" s="1319"/>
      <c r="H64" s="1319"/>
      <c r="I64" s="1319"/>
      <c r="J64" s="1319"/>
      <c r="K64" s="1319"/>
      <c r="L64" s="4592"/>
      <c r="M64" s="4317"/>
      <c r="N64" s="4318"/>
      <c r="O64" s="4318"/>
      <c r="P64" s="4318"/>
      <c r="Q64" s="4318"/>
      <c r="R64" s="4318"/>
      <c r="S64" s="4318"/>
      <c r="T64" s="4319"/>
      <c r="U64" s="4329"/>
      <c r="V64" s="4330"/>
      <c r="W64" s="4330"/>
      <c r="X64" s="4330"/>
      <c r="Y64" s="4330"/>
      <c r="Z64" s="4330"/>
      <c r="AA64" s="4330"/>
      <c r="AB64" s="4330"/>
      <c r="AC64" s="4331"/>
      <c r="AD64" s="4323"/>
      <c r="AE64" s="4324"/>
      <c r="AF64" s="4324"/>
      <c r="AG64" s="4324"/>
      <c r="AH64" s="4324"/>
      <c r="AI64" s="4324"/>
      <c r="AJ64" s="4324"/>
      <c r="AK64" s="4324"/>
      <c r="AL64" s="4325"/>
      <c r="AM64" s="4486"/>
      <c r="AN64" s="4477"/>
      <c r="AO64" s="4477"/>
      <c r="AP64" s="4477"/>
      <c r="AQ64" s="4477"/>
      <c r="AR64" s="4477"/>
      <c r="AS64" s="4477"/>
      <c r="AT64" s="4477"/>
      <c r="AU64" s="4478"/>
      <c r="AV64" s="4486"/>
      <c r="AW64" s="4477"/>
      <c r="AX64" s="4477"/>
      <c r="AY64" s="4477"/>
      <c r="AZ64" s="4477"/>
      <c r="BA64" s="4477"/>
      <c r="BB64" s="4477"/>
      <c r="BC64" s="4477"/>
      <c r="BD64" s="4478"/>
      <c r="BE64" s="4329"/>
      <c r="BF64" s="4330"/>
      <c r="BG64" s="4330"/>
      <c r="BH64" s="4330"/>
      <c r="BI64" s="4330"/>
      <c r="BJ64" s="4330"/>
      <c r="BK64" s="4330"/>
      <c r="BL64" s="4330"/>
      <c r="BM64" s="4331"/>
      <c r="BN64" s="4471"/>
      <c r="BO64" s="4426"/>
      <c r="BP64" s="4426"/>
      <c r="BQ64" s="4426"/>
      <c r="BR64" s="4426"/>
      <c r="BS64" s="4426"/>
      <c r="BT64" s="4426"/>
      <c r="BU64" s="4472"/>
      <c r="BV64" s="4486">
        <f>M64+U64+AM64-AV64+BE64</f>
        <v>0</v>
      </c>
      <c r="BW64" s="4477"/>
      <c r="BX64" s="4477"/>
      <c r="BY64" s="4477"/>
      <c r="BZ64" s="4477"/>
      <c r="CA64" s="4477"/>
      <c r="CB64" s="4477"/>
      <c r="CC64" s="4477"/>
      <c r="CD64" s="4487"/>
    </row>
    <row r="65" spans="1:83" ht="21" customHeight="1" thickTop="1" thickBot="1">
      <c r="A65" s="4206"/>
      <c r="B65" s="1310"/>
      <c r="C65" s="1361">
        <v>4.3</v>
      </c>
      <c r="D65" s="1325" t="s">
        <v>184</v>
      </c>
      <c r="E65" s="1319"/>
      <c r="F65" s="1319"/>
      <c r="G65" s="1319"/>
      <c r="H65" s="1319"/>
      <c r="I65" s="1319"/>
      <c r="J65" s="1319"/>
      <c r="K65" s="1319"/>
      <c r="L65" s="4593">
        <v>18</v>
      </c>
      <c r="M65" s="4566"/>
      <c r="N65" s="4422"/>
      <c r="O65" s="4422"/>
      <c r="P65" s="4422"/>
      <c r="Q65" s="4422"/>
      <c r="R65" s="4422"/>
      <c r="S65" s="4422"/>
      <c r="T65" s="4417"/>
      <c r="U65" s="4446"/>
      <c r="V65" s="4344"/>
      <c r="W65" s="4344"/>
      <c r="X65" s="4344"/>
      <c r="Y65" s="4344"/>
      <c r="Z65" s="4344"/>
      <c r="AA65" s="4344"/>
      <c r="AB65" s="4344"/>
      <c r="AC65" s="4345"/>
      <c r="AD65" s="4431"/>
      <c r="AE65" s="4432"/>
      <c r="AF65" s="4432"/>
      <c r="AG65" s="4432"/>
      <c r="AH65" s="4432"/>
      <c r="AI65" s="4432"/>
      <c r="AJ65" s="4432"/>
      <c r="AK65" s="4432"/>
      <c r="AL65" s="4433"/>
      <c r="AM65" s="4343"/>
      <c r="AN65" s="4344"/>
      <c r="AO65" s="4344"/>
      <c r="AP65" s="4344"/>
      <c r="AQ65" s="4344"/>
      <c r="AR65" s="4344"/>
      <c r="AS65" s="4344"/>
      <c r="AT65" s="4344"/>
      <c r="AU65" s="4345"/>
      <c r="AV65" s="4352"/>
      <c r="AW65" s="4340"/>
      <c r="AX65" s="4340"/>
      <c r="AY65" s="4340"/>
      <c r="AZ65" s="4340"/>
      <c r="BA65" s="4340"/>
      <c r="BB65" s="4340"/>
      <c r="BC65" s="4340"/>
      <c r="BD65" s="4341"/>
      <c r="BE65" s="4343"/>
      <c r="BF65" s="4344"/>
      <c r="BG65" s="4344"/>
      <c r="BH65" s="4344"/>
      <c r="BI65" s="4344"/>
      <c r="BJ65" s="4344"/>
      <c r="BK65" s="4344"/>
      <c r="BL65" s="4344"/>
      <c r="BM65" s="4345"/>
      <c r="BN65" s="4423"/>
      <c r="BO65" s="4423"/>
      <c r="BP65" s="4423"/>
      <c r="BQ65" s="4423"/>
      <c r="BR65" s="4423"/>
      <c r="BS65" s="4423"/>
      <c r="BT65" s="4423"/>
      <c r="BU65" s="4423"/>
      <c r="BV65" s="4352"/>
      <c r="BW65" s="4340"/>
      <c r="BX65" s="4340"/>
      <c r="BY65" s="4340"/>
      <c r="BZ65" s="4340"/>
      <c r="CA65" s="4340"/>
      <c r="CB65" s="4340"/>
      <c r="CC65" s="4580"/>
      <c r="CD65" s="2712"/>
    </row>
    <row r="66" spans="1:83" ht="21" customHeight="1" thickTop="1" thickBot="1">
      <c r="A66" s="4206"/>
      <c r="B66" s="1310"/>
      <c r="C66" s="1320"/>
      <c r="D66" s="1321" t="s">
        <v>208</v>
      </c>
      <c r="E66" s="1319"/>
      <c r="F66" s="1319"/>
      <c r="G66" s="1319"/>
      <c r="H66" s="1319"/>
      <c r="I66" s="1319"/>
      <c r="J66" s="1319"/>
      <c r="K66" s="1319"/>
      <c r="L66" s="4594"/>
      <c r="M66" s="4573"/>
      <c r="N66" s="4330"/>
      <c r="O66" s="4330"/>
      <c r="P66" s="4330"/>
      <c r="Q66" s="4330"/>
      <c r="R66" s="4330"/>
      <c r="S66" s="4330"/>
      <c r="T66" s="4331"/>
      <c r="U66" s="4471"/>
      <c r="V66" s="4426"/>
      <c r="W66" s="4426"/>
      <c r="X66" s="4426"/>
      <c r="Y66" s="4426"/>
      <c r="Z66" s="4426"/>
      <c r="AA66" s="4426"/>
      <c r="AB66" s="4426"/>
      <c r="AC66" s="4427"/>
      <c r="AD66" s="4595"/>
      <c r="AE66" s="4330"/>
      <c r="AF66" s="4330"/>
      <c r="AG66" s="4330"/>
      <c r="AH66" s="4330"/>
      <c r="AI66" s="4330"/>
      <c r="AJ66" s="4330"/>
      <c r="AK66" s="4330"/>
      <c r="AL66" s="4331"/>
      <c r="AM66" s="4326"/>
      <c r="AN66" s="4327"/>
      <c r="AO66" s="4327"/>
      <c r="AP66" s="4327"/>
      <c r="AQ66" s="4327"/>
      <c r="AR66" s="4327"/>
      <c r="AS66" s="4327"/>
      <c r="AT66" s="4327"/>
      <c r="AU66" s="4328"/>
      <c r="AV66" s="4486"/>
      <c r="AW66" s="4477"/>
      <c r="AX66" s="4477"/>
      <c r="AY66" s="4477"/>
      <c r="AZ66" s="4477"/>
      <c r="BA66" s="4477"/>
      <c r="BB66" s="4477"/>
      <c r="BC66" s="4477"/>
      <c r="BD66" s="4478"/>
      <c r="BE66" s="4471"/>
      <c r="BF66" s="4426"/>
      <c r="BG66" s="4426"/>
      <c r="BH66" s="4426"/>
      <c r="BI66" s="4426"/>
      <c r="BJ66" s="4426"/>
      <c r="BK66" s="4426"/>
      <c r="BL66" s="4426"/>
      <c r="BM66" s="4427"/>
      <c r="BN66" s="4471"/>
      <c r="BO66" s="4426"/>
      <c r="BP66" s="4426"/>
      <c r="BQ66" s="4426"/>
      <c r="BR66" s="4426"/>
      <c r="BS66" s="4426"/>
      <c r="BT66" s="4426"/>
      <c r="BU66" s="4472"/>
      <c r="BV66" s="4326">
        <f>M66+U66+AD66+AM66-AV66+BE66-BN66</f>
        <v>0</v>
      </c>
      <c r="BW66" s="4327"/>
      <c r="BX66" s="4327"/>
      <c r="BY66" s="4327"/>
      <c r="BZ66" s="4327"/>
      <c r="CA66" s="4327"/>
      <c r="CB66" s="4327"/>
      <c r="CC66" s="4327"/>
      <c r="CD66" s="4333"/>
    </row>
    <row r="67" spans="1:83" ht="21" customHeight="1" thickTop="1" thickBot="1">
      <c r="A67" s="4206"/>
      <c r="B67" s="1310"/>
      <c r="C67" s="1361">
        <v>4.4000000000000004</v>
      </c>
      <c r="D67" s="1326" t="s">
        <v>154</v>
      </c>
      <c r="E67" s="1319"/>
      <c r="F67" s="1319"/>
      <c r="G67" s="1319"/>
      <c r="H67" s="1319"/>
      <c r="I67" s="1319"/>
      <c r="J67" s="1319"/>
      <c r="K67" s="1327"/>
      <c r="L67" s="2408"/>
      <c r="M67" s="4339"/>
      <c r="N67" s="4340"/>
      <c r="O67" s="4340"/>
      <c r="P67" s="4340"/>
      <c r="Q67" s="4340"/>
      <c r="R67" s="4340"/>
      <c r="S67" s="4340"/>
      <c r="T67" s="4341"/>
      <c r="U67" s="4640"/>
      <c r="V67" s="4340"/>
      <c r="W67" s="4340"/>
      <c r="X67" s="4340"/>
      <c r="Y67" s="4340"/>
      <c r="Z67" s="4340"/>
      <c r="AA67" s="4340"/>
      <c r="AB67" s="4340"/>
      <c r="AC67" s="4341"/>
      <c r="AD67" s="4640"/>
      <c r="AE67" s="4340"/>
      <c r="AF67" s="4340"/>
      <c r="AG67" s="4340"/>
      <c r="AH67" s="4340"/>
      <c r="AI67" s="4340"/>
      <c r="AJ67" s="4340"/>
      <c r="AK67" s="4340"/>
      <c r="AL67" s="4341"/>
      <c r="AM67" s="4352"/>
      <c r="AN67" s="4340"/>
      <c r="AO67" s="4340"/>
      <c r="AP67" s="4340"/>
      <c r="AQ67" s="4340"/>
      <c r="AR67" s="4340"/>
      <c r="AS67" s="4340"/>
      <c r="AT67" s="4340"/>
      <c r="AU67" s="4341"/>
      <c r="AV67" s="4352"/>
      <c r="AW67" s="4340"/>
      <c r="AX67" s="4340"/>
      <c r="AY67" s="4340"/>
      <c r="AZ67" s="4340"/>
      <c r="BA67" s="4340"/>
      <c r="BB67" s="4340"/>
      <c r="BC67" s="4340"/>
      <c r="BD67" s="4341"/>
      <c r="BE67" s="4352"/>
      <c r="BF67" s="4340"/>
      <c r="BG67" s="4340"/>
      <c r="BH67" s="4340"/>
      <c r="BI67" s="4340"/>
      <c r="BJ67" s="4340"/>
      <c r="BK67" s="4340"/>
      <c r="BL67" s="4340"/>
      <c r="BM67" s="4341"/>
      <c r="BN67" s="4466"/>
      <c r="BO67" s="4466"/>
      <c r="BP67" s="4466"/>
      <c r="BQ67" s="4466"/>
      <c r="BR67" s="4466"/>
      <c r="BS67" s="4466"/>
      <c r="BT67" s="4466"/>
      <c r="BU67" s="4466"/>
      <c r="BV67" s="4352"/>
      <c r="BW67" s="4340"/>
      <c r="BX67" s="4340"/>
      <c r="BY67" s="4340"/>
      <c r="BZ67" s="4340"/>
      <c r="CA67" s="4340"/>
      <c r="CB67" s="4340"/>
      <c r="CC67" s="4580"/>
      <c r="CD67" s="2713"/>
    </row>
    <row r="68" spans="1:83" ht="21" customHeight="1" thickTop="1" thickBot="1">
      <c r="A68" s="4206"/>
      <c r="B68" s="1310"/>
      <c r="C68" s="1362"/>
      <c r="D68" s="1363" t="s">
        <v>155</v>
      </c>
      <c r="E68" s="1364"/>
      <c r="F68" s="1364"/>
      <c r="G68" s="1364"/>
      <c r="H68" s="1364"/>
      <c r="I68" s="1364"/>
      <c r="J68" s="1364"/>
      <c r="K68" s="1365"/>
      <c r="L68" s="2409">
        <v>99</v>
      </c>
      <c r="M68" s="4634">
        <f>M11+M14+M18+M22+M25+M28+UF32+M36+M39+M43+M48+M45+M51+M54+M57+M60+M62+M64+M66</f>
        <v>0</v>
      </c>
      <c r="N68" s="4631"/>
      <c r="O68" s="4631"/>
      <c r="P68" s="4631"/>
      <c r="Q68" s="4631"/>
      <c r="R68" s="4631"/>
      <c r="S68" s="4631"/>
      <c r="T68" s="4635"/>
      <c r="U68" s="4631">
        <v>0</v>
      </c>
      <c r="V68" s="4631"/>
      <c r="W68" s="4631"/>
      <c r="X68" s="4631"/>
      <c r="Y68" s="4631"/>
      <c r="Z68" s="4631"/>
      <c r="AA68" s="4631"/>
      <c r="AB68" s="4631"/>
      <c r="AC68" s="4635"/>
      <c r="AD68" s="4631">
        <v>0</v>
      </c>
      <c r="AE68" s="4631"/>
      <c r="AF68" s="4631"/>
      <c r="AG68" s="4631"/>
      <c r="AH68" s="4631"/>
      <c r="AI68" s="4631"/>
      <c r="AJ68" s="4631"/>
      <c r="AK68" s="4631"/>
      <c r="AL68" s="4635"/>
      <c r="AM68" s="4636">
        <v>0</v>
      </c>
      <c r="AN68" s="4631"/>
      <c r="AO68" s="4631"/>
      <c r="AP68" s="4631"/>
      <c r="AQ68" s="4631"/>
      <c r="AR68" s="4631"/>
      <c r="AS68" s="4631"/>
      <c r="AT68" s="4631"/>
      <c r="AU68" s="4635"/>
      <c r="AV68" s="4637">
        <f>AV11+AV14+AV18+AV22+AV25+AV28+AV32+AV36+AV39+AV43+AV45+AV48+AV51+AV54+AV57+AV60+AV62+AV66</f>
        <v>0</v>
      </c>
      <c r="AW68" s="4638"/>
      <c r="AX68" s="4638"/>
      <c r="AY68" s="4638"/>
      <c r="AZ68" s="4638"/>
      <c r="BA68" s="4638"/>
      <c r="BB68" s="4638"/>
      <c r="BC68" s="4638"/>
      <c r="BD68" s="4639"/>
      <c r="BE68" s="4636">
        <f>BE11+BE14+BE18+BE22+BE25+BE28+BE32+BE36+BE39+BE43+BE45+BE48+BE51+BE54+BE57+BE60+BE62+BE66</f>
        <v>0</v>
      </c>
      <c r="BF68" s="4631"/>
      <c r="BG68" s="4631"/>
      <c r="BH68" s="4631"/>
      <c r="BI68" s="4631"/>
      <c r="BJ68" s="4631"/>
      <c r="BK68" s="4631"/>
      <c r="BL68" s="4631"/>
      <c r="BM68" s="4635"/>
      <c r="BN68" s="4631">
        <f>BN11+BN14+BN18+BN22+BN25+BN28+BN32+BN36+BN39+BN43+BN45+BN48+BN51+BN54+BN57+BN60+BN66</f>
        <v>0</v>
      </c>
      <c r="BO68" s="4631"/>
      <c r="BP68" s="4631"/>
      <c r="BQ68" s="4631"/>
      <c r="BR68" s="4631"/>
      <c r="BS68" s="4631"/>
      <c r="BT68" s="4631"/>
      <c r="BU68" s="4631"/>
      <c r="BV68" s="4632">
        <f>BV11+BV14+BV18+BV22+BV25+BV28+BV32+BV36+BV39+BV43+BV45+BV48+BV51+BV54+BV57+BV60+BV62+BV66</f>
        <v>0</v>
      </c>
      <c r="BW68" s="4633"/>
      <c r="BX68" s="4633"/>
      <c r="BY68" s="4633"/>
      <c r="BZ68" s="4633"/>
      <c r="CA68" s="4633"/>
      <c r="CB68" s="4633"/>
      <c r="CC68" s="4633"/>
      <c r="CD68" s="2714"/>
    </row>
    <row r="69" spans="1:83" ht="22.5" customHeight="1" thickTop="1">
      <c r="A69" s="4206"/>
      <c r="B69" s="1310"/>
      <c r="C69" s="1366" t="s">
        <v>4998</v>
      </c>
      <c r="D69" s="2382"/>
      <c r="E69" s="4600" t="s">
        <v>4999</v>
      </c>
      <c r="F69" s="4600"/>
      <c r="G69" s="4600"/>
      <c r="H69" s="4600"/>
      <c r="I69" s="4600"/>
      <c r="J69" s="4600"/>
      <c r="K69" s="4601"/>
      <c r="L69" s="2410"/>
      <c r="M69" s="4641"/>
      <c r="N69" s="4596"/>
      <c r="O69" s="4643"/>
      <c r="P69" s="4643"/>
      <c r="Q69" s="4643"/>
      <c r="R69" s="4643"/>
      <c r="S69" s="4643"/>
      <c r="T69" s="4643"/>
      <c r="U69" s="4203"/>
      <c r="V69" s="4596"/>
      <c r="W69" s="4596"/>
      <c r="X69" s="4596"/>
      <c r="Y69" s="4596"/>
      <c r="Z69" s="4596"/>
      <c r="AA69" s="4596"/>
      <c r="AB69" s="4596"/>
      <c r="AC69" s="4597"/>
      <c r="AD69" s="4598" t="s">
        <v>1437</v>
      </c>
      <c r="AE69" s="4596" t="s">
        <v>210</v>
      </c>
      <c r="AF69" s="4596"/>
      <c r="AG69" s="4596"/>
      <c r="AH69" s="4596"/>
      <c r="AI69" s="4596"/>
      <c r="AJ69" s="4596"/>
      <c r="AK69" s="4596"/>
      <c r="AL69" s="4597"/>
      <c r="AM69" s="4203" t="s">
        <v>1438</v>
      </c>
      <c r="AN69" s="4596" t="s">
        <v>212</v>
      </c>
      <c r="AO69" s="4596"/>
      <c r="AP69" s="4596"/>
      <c r="AQ69" s="4596"/>
      <c r="AR69" s="4596"/>
      <c r="AS69" s="4596"/>
      <c r="AT69" s="4596"/>
      <c r="AU69" s="4597"/>
      <c r="AV69" s="4203" t="s">
        <v>1439</v>
      </c>
      <c r="AW69" s="4614" t="s">
        <v>1840</v>
      </c>
      <c r="AX69" s="4614"/>
      <c r="AY69" s="4614"/>
      <c r="AZ69" s="4614"/>
      <c r="BA69" s="4614"/>
      <c r="BB69" s="4614"/>
      <c r="BC69" s="4614"/>
      <c r="BD69" s="4615"/>
      <c r="BE69" s="4616" t="s">
        <v>1440</v>
      </c>
      <c r="BF69" s="4614" t="s">
        <v>197</v>
      </c>
      <c r="BG69" s="4614"/>
      <c r="BH69" s="4614"/>
      <c r="BI69" s="4614"/>
      <c r="BJ69" s="4614"/>
      <c r="BK69" s="4614"/>
      <c r="BL69" s="4614"/>
      <c r="BM69" s="4615"/>
      <c r="BN69" s="4202" t="s">
        <v>1441</v>
      </c>
      <c r="BO69" s="4203"/>
      <c r="BP69" s="2390"/>
      <c r="BQ69" s="4596" t="s">
        <v>216</v>
      </c>
      <c r="BR69" s="4596"/>
      <c r="BS69" s="4596"/>
      <c r="BT69" s="4596"/>
      <c r="BU69" s="2392"/>
      <c r="BV69" s="4202" t="s">
        <v>217</v>
      </c>
      <c r="BW69" s="4203"/>
      <c r="BX69" s="2390"/>
      <c r="BY69" s="4596" t="s">
        <v>218</v>
      </c>
      <c r="BZ69" s="4596"/>
      <c r="CA69" s="4596"/>
      <c r="CB69" s="4596"/>
      <c r="CC69" s="2390"/>
      <c r="CD69" s="1849"/>
      <c r="CE69" s="4606"/>
    </row>
    <row r="70" spans="1:83" ht="23.25" customHeight="1" thickBot="1">
      <c r="A70" s="4206"/>
      <c r="B70" s="1310"/>
      <c r="C70" s="1367"/>
      <c r="D70" s="2363"/>
      <c r="E70" s="4496" t="s">
        <v>5000</v>
      </c>
      <c r="F70" s="4496"/>
      <c r="G70" s="4496"/>
      <c r="H70" s="4496"/>
      <c r="I70" s="4496"/>
      <c r="J70" s="4496"/>
      <c r="K70" s="4602"/>
      <c r="L70" s="2411"/>
      <c r="M70" s="4642"/>
      <c r="N70" s="4607"/>
      <c r="O70" s="4607"/>
      <c r="P70" s="4607"/>
      <c r="Q70" s="4607"/>
      <c r="R70" s="4607"/>
      <c r="S70" s="4607"/>
      <c r="T70" s="4607"/>
      <c r="U70" s="4644"/>
      <c r="V70" s="4607"/>
      <c r="W70" s="4607"/>
      <c r="X70" s="4607"/>
      <c r="Y70" s="4607"/>
      <c r="Z70" s="4607"/>
      <c r="AA70" s="4607"/>
      <c r="AB70" s="4607"/>
      <c r="AC70" s="4608"/>
      <c r="AD70" s="4599"/>
      <c r="AE70" s="4609" t="s">
        <v>176</v>
      </c>
      <c r="AF70" s="4609"/>
      <c r="AG70" s="4609"/>
      <c r="AH70" s="4609"/>
      <c r="AI70" s="4609"/>
      <c r="AJ70" s="4609"/>
      <c r="AK70" s="4609"/>
      <c r="AL70" s="4610"/>
      <c r="AM70" s="4613"/>
      <c r="AN70" s="4609" t="s">
        <v>219</v>
      </c>
      <c r="AO70" s="4609"/>
      <c r="AP70" s="4609"/>
      <c r="AQ70" s="4609"/>
      <c r="AR70" s="4609"/>
      <c r="AS70" s="4609"/>
      <c r="AT70" s="4609"/>
      <c r="AU70" s="4610"/>
      <c r="AV70" s="4613"/>
      <c r="AW70" s="4611" t="s">
        <v>220</v>
      </c>
      <c r="AX70" s="4611"/>
      <c r="AY70" s="4611"/>
      <c r="AZ70" s="4611"/>
      <c r="BA70" s="4611"/>
      <c r="BB70" s="4611"/>
      <c r="BC70" s="4611"/>
      <c r="BD70" s="4612"/>
      <c r="BE70" s="4617"/>
      <c r="BF70" s="4611" t="s">
        <v>198</v>
      </c>
      <c r="BG70" s="4611"/>
      <c r="BH70" s="4611"/>
      <c r="BI70" s="4611"/>
      <c r="BJ70" s="4611"/>
      <c r="BK70" s="4611"/>
      <c r="BL70" s="4611"/>
      <c r="BM70" s="4612"/>
      <c r="BN70" s="4204"/>
      <c r="BO70" s="4205"/>
      <c r="BP70" s="2391"/>
      <c r="BQ70" s="4611" t="s">
        <v>221</v>
      </c>
      <c r="BR70" s="4611"/>
      <c r="BS70" s="4611"/>
      <c r="BT70" s="4611"/>
      <c r="BU70" s="2393"/>
      <c r="BV70" s="4204"/>
      <c r="BW70" s="4205"/>
      <c r="BX70" s="2395"/>
      <c r="BY70" s="4618" t="s">
        <v>222</v>
      </c>
      <c r="BZ70" s="4618"/>
      <c r="CA70" s="4618"/>
      <c r="CB70" s="4618"/>
      <c r="CC70" s="2394"/>
      <c r="CD70" s="1850"/>
      <c r="CE70" s="4606"/>
    </row>
    <row r="71" spans="1:83" ht="21" customHeight="1" thickTop="1" thickBot="1">
      <c r="A71" s="4206"/>
      <c r="B71" s="1310"/>
      <c r="C71" s="1368"/>
      <c r="D71" s="1369"/>
      <c r="E71" s="2383"/>
      <c r="F71" s="2383"/>
      <c r="G71" s="2383"/>
      <c r="H71" s="2383"/>
      <c r="I71" s="2383"/>
      <c r="J71" s="2383"/>
      <c r="K71" s="2384"/>
      <c r="L71" s="2412">
        <v>19</v>
      </c>
      <c r="M71" s="4625"/>
      <c r="N71" s="4626"/>
      <c r="O71" s="4626"/>
      <c r="P71" s="4626"/>
      <c r="Q71" s="4626"/>
      <c r="R71" s="4626"/>
      <c r="S71" s="4626"/>
      <c r="T71" s="4626"/>
      <c r="U71" s="4626"/>
      <c r="V71" s="4626"/>
      <c r="W71" s="4626"/>
      <c r="X71" s="4626"/>
      <c r="Y71" s="4626"/>
      <c r="Z71" s="4626"/>
      <c r="AA71" s="4626"/>
      <c r="AB71" s="4626"/>
      <c r="AC71" s="4627"/>
      <c r="AD71" s="4628"/>
      <c r="AE71" s="4628"/>
      <c r="AF71" s="4628"/>
      <c r="AG71" s="4628"/>
      <c r="AH71" s="4628"/>
      <c r="AI71" s="4628"/>
      <c r="AJ71" s="4628"/>
      <c r="AK71" s="4628"/>
      <c r="AL71" s="4629"/>
      <c r="AM71" s="4630"/>
      <c r="AN71" s="4628"/>
      <c r="AO71" s="4628"/>
      <c r="AP71" s="4628"/>
      <c r="AQ71" s="4628"/>
      <c r="AR71" s="4628"/>
      <c r="AS71" s="4628"/>
      <c r="AT71" s="4628"/>
      <c r="AU71" s="4629"/>
      <c r="AV71" s="4630"/>
      <c r="AW71" s="4628"/>
      <c r="AX71" s="4628"/>
      <c r="AY71" s="4628"/>
      <c r="AZ71" s="4628"/>
      <c r="BA71" s="4628"/>
      <c r="BB71" s="4628"/>
      <c r="BC71" s="4628"/>
      <c r="BD71" s="4629"/>
      <c r="BE71" s="4630"/>
      <c r="BF71" s="4628"/>
      <c r="BG71" s="4628"/>
      <c r="BH71" s="4628"/>
      <c r="BI71" s="4628"/>
      <c r="BJ71" s="4628"/>
      <c r="BK71" s="4628"/>
      <c r="BL71" s="4628"/>
      <c r="BM71" s="4629"/>
      <c r="BN71" s="4603"/>
      <c r="BO71" s="4604"/>
      <c r="BP71" s="4604"/>
      <c r="BQ71" s="4604"/>
      <c r="BR71" s="4604"/>
      <c r="BS71" s="4604"/>
      <c r="BT71" s="4604"/>
      <c r="BU71" s="4605"/>
      <c r="BV71" s="4604"/>
      <c r="BW71" s="4604"/>
      <c r="BX71" s="4604"/>
      <c r="BY71" s="4604"/>
      <c r="BZ71" s="4604"/>
      <c r="CA71" s="4604"/>
      <c r="CB71" s="4604"/>
      <c r="CC71" s="4604"/>
      <c r="CD71" s="2416"/>
    </row>
    <row r="72" spans="1:83" ht="11.1" customHeight="1">
      <c r="A72" s="1045"/>
      <c r="B72" s="1045"/>
      <c r="C72" s="1319"/>
      <c r="D72" s="1352" t="s">
        <v>156</v>
      </c>
      <c r="E72" s="1352"/>
      <c r="F72" s="1370"/>
      <c r="G72" s="1370"/>
      <c r="H72" s="1370"/>
      <c r="I72" s="1370"/>
      <c r="J72" s="1352"/>
      <c r="K72" s="1319"/>
      <c r="L72" s="1319"/>
      <c r="M72" s="1319"/>
      <c r="N72" s="1319"/>
      <c r="O72" s="1319"/>
      <c r="P72" s="1319"/>
      <c r="Q72" s="1319"/>
      <c r="R72" s="1319"/>
      <c r="S72" s="1319"/>
      <c r="T72" s="1319"/>
      <c r="U72" s="1851"/>
      <c r="V72" s="1319"/>
      <c r="W72" s="1319"/>
      <c r="X72" s="1319"/>
      <c r="Y72" s="1319"/>
      <c r="Z72" s="1319"/>
      <c r="AA72" s="1319"/>
      <c r="AB72" s="1319"/>
      <c r="AC72" s="1319"/>
      <c r="AD72" s="1319"/>
      <c r="AE72" s="1319"/>
      <c r="AF72" s="1319"/>
      <c r="AG72" s="1319"/>
      <c r="AH72" s="1319"/>
      <c r="AI72" s="1319"/>
      <c r="AJ72" s="1319"/>
      <c r="AK72" s="1319"/>
      <c r="AL72" s="1319"/>
      <c r="AM72" s="1319"/>
      <c r="AN72" s="1319"/>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19"/>
      <c r="BP72" s="1319"/>
      <c r="BQ72" s="1319"/>
      <c r="BR72" s="1319"/>
      <c r="BS72" s="1319"/>
      <c r="BT72" s="1319"/>
      <c r="BU72" s="1319"/>
      <c r="BV72" s="1319"/>
      <c r="BW72" s="1319"/>
      <c r="BX72" s="1319"/>
      <c r="BY72" s="1319"/>
      <c r="BZ72" s="1319"/>
      <c r="CA72" s="1319"/>
      <c r="CB72" s="1319"/>
      <c r="CC72" s="1319"/>
      <c r="CD72" s="1852"/>
    </row>
    <row r="73" spans="1:83" ht="11.1" customHeight="1">
      <c r="A73" s="1045"/>
      <c r="B73" s="1045"/>
      <c r="C73" s="1319"/>
      <c r="D73" s="1360" t="s">
        <v>157</v>
      </c>
      <c r="E73" s="1360"/>
      <c r="F73" s="1352"/>
      <c r="G73" s="1352"/>
      <c r="H73" s="1352"/>
      <c r="I73" s="1352"/>
      <c r="J73" s="1360"/>
      <c r="K73" s="1319"/>
      <c r="L73" s="1319"/>
      <c r="M73" s="1319"/>
      <c r="N73" s="1319"/>
      <c r="O73" s="1319"/>
      <c r="P73" s="1319"/>
      <c r="Q73" s="1319"/>
      <c r="R73" s="1319"/>
      <c r="S73" s="1319"/>
      <c r="T73" s="1319"/>
      <c r="U73" s="1319"/>
      <c r="V73" s="1319"/>
      <c r="W73" s="1319"/>
      <c r="X73" s="1319"/>
      <c r="Y73" s="1319"/>
      <c r="Z73" s="1319"/>
      <c r="AA73" s="1319"/>
      <c r="AB73" s="1319"/>
      <c r="AC73" s="1319"/>
      <c r="AD73" s="1319"/>
      <c r="AE73" s="1319"/>
      <c r="AF73" s="1319"/>
      <c r="AG73" s="1319"/>
      <c r="AH73" s="1319"/>
      <c r="AI73" s="1319"/>
      <c r="AJ73" s="1319"/>
      <c r="AK73" s="1319"/>
      <c r="AL73" s="1319"/>
      <c r="AM73" s="1319"/>
      <c r="AN73" s="1319"/>
      <c r="AO73" s="1319"/>
      <c r="AP73" s="1319"/>
      <c r="AQ73" s="1319"/>
      <c r="AR73" s="1319"/>
      <c r="AS73" s="1319"/>
      <c r="AT73" s="1319"/>
      <c r="AU73" s="1319"/>
      <c r="AV73" s="1319"/>
      <c r="AW73" s="1319"/>
      <c r="AX73" s="1319"/>
      <c r="AY73" s="1319"/>
      <c r="AZ73" s="1319"/>
      <c r="BA73" s="1319"/>
      <c r="BB73" s="1319"/>
      <c r="BC73" s="1319"/>
      <c r="BD73" s="1319"/>
      <c r="BE73" s="1319"/>
      <c r="BF73" s="1319"/>
      <c r="BG73" s="1319"/>
      <c r="BH73" s="1319"/>
      <c r="BI73" s="1319"/>
      <c r="BJ73" s="1319"/>
      <c r="BK73" s="1319"/>
      <c r="BL73" s="1319"/>
      <c r="BM73" s="1319"/>
      <c r="BN73" s="1319"/>
      <c r="BO73" s="1319"/>
      <c r="BP73" s="1319"/>
      <c r="BQ73" s="1319"/>
      <c r="BR73" s="1319"/>
      <c r="BS73" s="1319"/>
      <c r="BT73" s="1319"/>
      <c r="BU73" s="1319"/>
      <c r="BV73" s="1319"/>
      <c r="BW73" s="1319"/>
      <c r="BX73" s="1319"/>
      <c r="BY73" s="1319"/>
      <c r="BZ73" s="1319"/>
      <c r="CA73" s="1319"/>
      <c r="CB73" s="1319"/>
      <c r="CC73" s="1319"/>
      <c r="CD73" s="1852"/>
    </row>
    <row r="74" spans="1:83" ht="16.5" customHeight="1">
      <c r="A74" s="1045"/>
      <c r="B74" s="1045"/>
      <c r="F74" s="1371"/>
      <c r="G74" s="1371"/>
      <c r="H74" s="1371"/>
      <c r="I74" s="1371"/>
    </row>
    <row r="76" spans="1:83" ht="16.5" customHeight="1">
      <c r="BE76" s="4619"/>
      <c r="BF76" s="4619"/>
      <c r="BG76" s="4619"/>
      <c r="BH76" s="4619"/>
      <c r="BI76" s="4619"/>
      <c r="BJ76" s="4619"/>
      <c r="BK76" s="4619"/>
      <c r="BL76" s="4619"/>
      <c r="BM76" s="4619"/>
    </row>
    <row r="77" spans="1:83" ht="16.5" customHeight="1">
      <c r="BE77" s="4619"/>
      <c r="BF77" s="4619"/>
      <c r="BG77" s="4619"/>
      <c r="BH77" s="4619"/>
      <c r="BI77" s="4619"/>
      <c r="BJ77" s="4619"/>
      <c r="BK77" s="4619"/>
      <c r="BL77" s="4619"/>
      <c r="BM77" s="4619"/>
    </row>
    <row r="84" spans="3:19" ht="16.5" customHeight="1">
      <c r="C84" s="1045"/>
      <c r="D84" s="1045"/>
      <c r="E84" s="1045"/>
      <c r="F84" s="1045"/>
      <c r="G84" s="1045"/>
      <c r="H84" s="1045"/>
      <c r="I84" s="1045"/>
      <c r="J84" s="1045"/>
      <c r="K84" s="1045"/>
      <c r="L84" s="1045"/>
      <c r="M84" s="1045"/>
      <c r="N84" s="1045"/>
      <c r="O84" s="1045"/>
      <c r="P84" s="1045"/>
      <c r="Q84" s="1045"/>
      <c r="R84" s="1045"/>
      <c r="S84" s="1045"/>
    </row>
  </sheetData>
  <sheetProtection selectLockedCells="1" selectUnlockedCells="1"/>
  <mergeCells count="420">
    <mergeCell ref="BV71:CC71"/>
    <mergeCell ref="BE76:BM77"/>
    <mergeCell ref="BV7:CC7"/>
    <mergeCell ref="BV5:CC5"/>
    <mergeCell ref="M71:T71"/>
    <mergeCell ref="U71:AC71"/>
    <mergeCell ref="AD71:AL71"/>
    <mergeCell ref="AM71:AU71"/>
    <mergeCell ref="AV71:BD71"/>
    <mergeCell ref="BE71:BM71"/>
    <mergeCell ref="BN68:BU68"/>
    <mergeCell ref="BV68:CC68"/>
    <mergeCell ref="M68:T68"/>
    <mergeCell ref="U68:AC68"/>
    <mergeCell ref="AD68:AL68"/>
    <mergeCell ref="AM68:AU68"/>
    <mergeCell ref="AV68:BD68"/>
    <mergeCell ref="BE68:BM68"/>
    <mergeCell ref="M67:T67"/>
    <mergeCell ref="U67:AC67"/>
    <mergeCell ref="AD67:AL67"/>
    <mergeCell ref="M69:M70"/>
    <mergeCell ref="N69:T69"/>
    <mergeCell ref="U69:U70"/>
    <mergeCell ref="V69:AC69"/>
    <mergeCell ref="AD69:AD70"/>
    <mergeCell ref="AE69:AL69"/>
    <mergeCell ref="E69:K69"/>
    <mergeCell ref="E70:K70"/>
    <mergeCell ref="BN71:BU71"/>
    <mergeCell ref="CE69:CE70"/>
    <mergeCell ref="N70:T70"/>
    <mergeCell ref="V70:AC70"/>
    <mergeCell ref="AE70:AL70"/>
    <mergeCell ref="AN70:AU70"/>
    <mergeCell ref="AW70:BD70"/>
    <mergeCell ref="AM69:AM70"/>
    <mergeCell ref="AN69:AU69"/>
    <mergeCell ref="AV69:AV70"/>
    <mergeCell ref="AW69:BD69"/>
    <mergeCell ref="BE69:BE70"/>
    <mergeCell ref="BF69:BM69"/>
    <mergeCell ref="BF70:BM70"/>
    <mergeCell ref="BY70:CB70"/>
    <mergeCell ref="BY69:CB69"/>
    <mergeCell ref="BQ69:BT69"/>
    <mergeCell ref="BQ70:BT70"/>
    <mergeCell ref="BV69:BW70"/>
    <mergeCell ref="AM67:AU67"/>
    <mergeCell ref="AV67:BD67"/>
    <mergeCell ref="BE67:BM67"/>
    <mergeCell ref="BN67:BU67"/>
    <mergeCell ref="BV67:CC67"/>
    <mergeCell ref="M66:T66"/>
    <mergeCell ref="U66:AC66"/>
    <mergeCell ref="AD66:AL66"/>
    <mergeCell ref="AM66:AU66"/>
    <mergeCell ref="AV66:BD66"/>
    <mergeCell ref="BE66:BM66"/>
    <mergeCell ref="BN66:BU66"/>
    <mergeCell ref="BV66:CD66"/>
    <mergeCell ref="L65:L66"/>
    <mergeCell ref="M65:T65"/>
    <mergeCell ref="U65:AC65"/>
    <mergeCell ref="AD65:AL65"/>
    <mergeCell ref="AM65:AU65"/>
    <mergeCell ref="AV65:BD65"/>
    <mergeCell ref="BE65:BM65"/>
    <mergeCell ref="BN65:BU65"/>
    <mergeCell ref="BV65:CC65"/>
    <mergeCell ref="BV63:CC63"/>
    <mergeCell ref="M64:T64"/>
    <mergeCell ref="U64:AC64"/>
    <mergeCell ref="AD64:AL64"/>
    <mergeCell ref="AM64:AU64"/>
    <mergeCell ref="AV64:BD64"/>
    <mergeCell ref="BE64:BM64"/>
    <mergeCell ref="BN64:BU64"/>
    <mergeCell ref="BV64:CD64"/>
    <mergeCell ref="L63:L64"/>
    <mergeCell ref="M63:T63"/>
    <mergeCell ref="U63:AC63"/>
    <mergeCell ref="AD63:AL63"/>
    <mergeCell ref="AM63:AU63"/>
    <mergeCell ref="AV63:BD63"/>
    <mergeCell ref="BE63:BM63"/>
    <mergeCell ref="L61:L62"/>
    <mergeCell ref="BN63:BU63"/>
    <mergeCell ref="BE61:BM61"/>
    <mergeCell ref="BN61:BU61"/>
    <mergeCell ref="BV61:CC61"/>
    <mergeCell ref="M62:T62"/>
    <mergeCell ref="U62:AC62"/>
    <mergeCell ref="AD62:AL62"/>
    <mergeCell ref="AM62:AU62"/>
    <mergeCell ref="AV62:BD62"/>
    <mergeCell ref="BE62:BM62"/>
    <mergeCell ref="M61:T61"/>
    <mergeCell ref="U61:AC61"/>
    <mergeCell ref="AD61:AL61"/>
    <mergeCell ref="AM61:AU61"/>
    <mergeCell ref="AV61:BD61"/>
    <mergeCell ref="BN62:BU62"/>
    <mergeCell ref="BV62:CD62"/>
    <mergeCell ref="M60:T60"/>
    <mergeCell ref="U60:AC60"/>
    <mergeCell ref="AD60:AL60"/>
    <mergeCell ref="AM60:AU60"/>
    <mergeCell ref="AV60:BD60"/>
    <mergeCell ref="BE60:BM60"/>
    <mergeCell ref="BN60:BU60"/>
    <mergeCell ref="BV60:CD60"/>
    <mergeCell ref="L59:L60"/>
    <mergeCell ref="M59:T59"/>
    <mergeCell ref="U59:AC59"/>
    <mergeCell ref="AD59:AL59"/>
    <mergeCell ref="AM59:AU59"/>
    <mergeCell ref="AV59:BD59"/>
    <mergeCell ref="BE59:BM59"/>
    <mergeCell ref="BN59:BU59"/>
    <mergeCell ref="BV59:CC59"/>
    <mergeCell ref="M57:T58"/>
    <mergeCell ref="U57:AC58"/>
    <mergeCell ref="AD57:AL58"/>
    <mergeCell ref="AM57:AU58"/>
    <mergeCell ref="AV57:BD58"/>
    <mergeCell ref="BE57:BM58"/>
    <mergeCell ref="BN57:BU58"/>
    <mergeCell ref="BV57:CD58"/>
    <mergeCell ref="L55:L58"/>
    <mergeCell ref="M55:T56"/>
    <mergeCell ref="U55:AC56"/>
    <mergeCell ref="AD55:AL56"/>
    <mergeCell ref="AM55:AU56"/>
    <mergeCell ref="AV55:BD56"/>
    <mergeCell ref="BE55:BM56"/>
    <mergeCell ref="BN55:BU56"/>
    <mergeCell ref="BV55:CD56"/>
    <mergeCell ref="M54:T54"/>
    <mergeCell ref="U54:AC54"/>
    <mergeCell ref="AD54:AL54"/>
    <mergeCell ref="AM54:AU54"/>
    <mergeCell ref="AV54:BD54"/>
    <mergeCell ref="BE54:BM54"/>
    <mergeCell ref="BN54:BU54"/>
    <mergeCell ref="BV54:CD54"/>
    <mergeCell ref="L52:L54"/>
    <mergeCell ref="M52:T53"/>
    <mergeCell ref="U52:AC53"/>
    <mergeCell ref="AD52:AL53"/>
    <mergeCell ref="AM52:AU53"/>
    <mergeCell ref="AV52:BD53"/>
    <mergeCell ref="BE52:BM53"/>
    <mergeCell ref="BN52:BU53"/>
    <mergeCell ref="BV52:CD53"/>
    <mergeCell ref="BN50:BU50"/>
    <mergeCell ref="BV50:CD50"/>
    <mergeCell ref="M51:T51"/>
    <mergeCell ref="U51:AC51"/>
    <mergeCell ref="AD51:AL51"/>
    <mergeCell ref="AM51:AU51"/>
    <mergeCell ref="AV51:BD51"/>
    <mergeCell ref="BE51:BM51"/>
    <mergeCell ref="BN51:BU51"/>
    <mergeCell ref="BV51:CD51"/>
    <mergeCell ref="E50:J50"/>
    <mergeCell ref="L50:L51"/>
    <mergeCell ref="M50:T50"/>
    <mergeCell ref="U50:AC50"/>
    <mergeCell ref="AD50:AL50"/>
    <mergeCell ref="AM50:AU50"/>
    <mergeCell ref="AV50:BD50"/>
    <mergeCell ref="L46:L49"/>
    <mergeCell ref="BE50:BM50"/>
    <mergeCell ref="BE46:BM46"/>
    <mergeCell ref="AM48:AU49"/>
    <mergeCell ref="AV48:BD49"/>
    <mergeCell ref="BE48:BM49"/>
    <mergeCell ref="BN46:BU46"/>
    <mergeCell ref="BV46:CC46"/>
    <mergeCell ref="M48:T49"/>
    <mergeCell ref="U48:AC49"/>
    <mergeCell ref="AD48:AL49"/>
    <mergeCell ref="M46:T46"/>
    <mergeCell ref="U46:AC46"/>
    <mergeCell ref="AD46:AL46"/>
    <mergeCell ref="AM46:AU46"/>
    <mergeCell ref="AV46:BD46"/>
    <mergeCell ref="BN48:BU49"/>
    <mergeCell ref="BV48:CD49"/>
    <mergeCell ref="M45:T45"/>
    <mergeCell ref="U45:AC45"/>
    <mergeCell ref="AD45:AL45"/>
    <mergeCell ref="AM45:AU45"/>
    <mergeCell ref="AV45:BD45"/>
    <mergeCell ref="BE45:BM45"/>
    <mergeCell ref="BN45:BU45"/>
    <mergeCell ref="BV45:CD45"/>
    <mergeCell ref="L44:L45"/>
    <mergeCell ref="M44:T44"/>
    <mergeCell ref="U44:AC44"/>
    <mergeCell ref="AD44:AL44"/>
    <mergeCell ref="AM44:AU44"/>
    <mergeCell ref="AV44:BD44"/>
    <mergeCell ref="BE44:BM44"/>
    <mergeCell ref="BN44:BU44"/>
    <mergeCell ref="BV44:CC44"/>
    <mergeCell ref="E43:I43"/>
    <mergeCell ref="M43:T43"/>
    <mergeCell ref="U43:AC43"/>
    <mergeCell ref="AD43:AL43"/>
    <mergeCell ref="AM43:AU43"/>
    <mergeCell ref="AV43:BD43"/>
    <mergeCell ref="BE43:BM43"/>
    <mergeCell ref="BN43:BU43"/>
    <mergeCell ref="BV43:CD43"/>
    <mergeCell ref="L41:L43"/>
    <mergeCell ref="M41:T42"/>
    <mergeCell ref="U41:AC42"/>
    <mergeCell ref="AD41:AL42"/>
    <mergeCell ref="AM41:AU42"/>
    <mergeCell ref="AV41:BD42"/>
    <mergeCell ref="BE41:BM42"/>
    <mergeCell ref="BN41:BU42"/>
    <mergeCell ref="BV41:CD42"/>
    <mergeCell ref="AV39:BD40"/>
    <mergeCell ref="BE39:BM40"/>
    <mergeCell ref="BN39:BU40"/>
    <mergeCell ref="BV39:CD40"/>
    <mergeCell ref="M37:T38"/>
    <mergeCell ref="U37:AC38"/>
    <mergeCell ref="AD37:AL38"/>
    <mergeCell ref="AM37:AU38"/>
    <mergeCell ref="AV37:BD38"/>
    <mergeCell ref="BE37:BM38"/>
    <mergeCell ref="L34:L36"/>
    <mergeCell ref="BN37:BU38"/>
    <mergeCell ref="BE34:BM35"/>
    <mergeCell ref="BN34:BU35"/>
    <mergeCell ref="BV34:CD35"/>
    <mergeCell ref="M36:T36"/>
    <mergeCell ref="U36:AC36"/>
    <mergeCell ref="AD36:AL36"/>
    <mergeCell ref="AM36:AU36"/>
    <mergeCell ref="AV36:BD36"/>
    <mergeCell ref="BE36:BM36"/>
    <mergeCell ref="M34:T35"/>
    <mergeCell ref="U34:AC34"/>
    <mergeCell ref="AD34:AL34"/>
    <mergeCell ref="AM34:AU35"/>
    <mergeCell ref="AV34:BD35"/>
    <mergeCell ref="BN36:BU36"/>
    <mergeCell ref="BV36:CD36"/>
    <mergeCell ref="BV37:CD38"/>
    <mergeCell ref="L37:L40"/>
    <mergeCell ref="M39:T40"/>
    <mergeCell ref="U39:AC40"/>
    <mergeCell ref="AD39:AL40"/>
    <mergeCell ref="AM39:AU40"/>
    <mergeCell ref="M32:T33"/>
    <mergeCell ref="U32:AC33"/>
    <mergeCell ref="AD32:AL33"/>
    <mergeCell ref="AM32:AU33"/>
    <mergeCell ref="AV32:BD33"/>
    <mergeCell ref="BE32:BM33"/>
    <mergeCell ref="BN32:BU33"/>
    <mergeCell ref="BV32:CD33"/>
    <mergeCell ref="L30:L33"/>
    <mergeCell ref="M30:T31"/>
    <mergeCell ref="U30:AC31"/>
    <mergeCell ref="AD30:AL31"/>
    <mergeCell ref="AM30:AU31"/>
    <mergeCell ref="AV30:BD31"/>
    <mergeCell ref="BE30:BM31"/>
    <mergeCell ref="BN30:BU31"/>
    <mergeCell ref="BV30:CD31"/>
    <mergeCell ref="M28:T29"/>
    <mergeCell ref="U28:AC29"/>
    <mergeCell ref="AD28:AL29"/>
    <mergeCell ref="AM28:AU29"/>
    <mergeCell ref="AV28:BD29"/>
    <mergeCell ref="BE28:BM29"/>
    <mergeCell ref="BN28:BU29"/>
    <mergeCell ref="BV28:CD29"/>
    <mergeCell ref="L26:L29"/>
    <mergeCell ref="M26:T27"/>
    <mergeCell ref="U26:AC27"/>
    <mergeCell ref="AD26:AL27"/>
    <mergeCell ref="AM26:AU27"/>
    <mergeCell ref="AV26:BD27"/>
    <mergeCell ref="BE26:BM27"/>
    <mergeCell ref="BN26:BU27"/>
    <mergeCell ref="BV26:CD27"/>
    <mergeCell ref="BV24:CD24"/>
    <mergeCell ref="M25:T25"/>
    <mergeCell ref="U25:AC25"/>
    <mergeCell ref="AD25:AL25"/>
    <mergeCell ref="AM25:AU25"/>
    <mergeCell ref="AV25:BD25"/>
    <mergeCell ref="BE25:BM25"/>
    <mergeCell ref="BN25:BU25"/>
    <mergeCell ref="BV25:CD25"/>
    <mergeCell ref="L24:L25"/>
    <mergeCell ref="M24:T24"/>
    <mergeCell ref="U24:AC24"/>
    <mergeCell ref="AD24:AL24"/>
    <mergeCell ref="AM24:AU24"/>
    <mergeCell ref="AV24:BD24"/>
    <mergeCell ref="BE24:BM24"/>
    <mergeCell ref="L20:L23"/>
    <mergeCell ref="BN24:BU24"/>
    <mergeCell ref="BE20:BM21"/>
    <mergeCell ref="BN20:BU21"/>
    <mergeCell ref="BV20:CD21"/>
    <mergeCell ref="M22:T23"/>
    <mergeCell ref="U22:AC23"/>
    <mergeCell ref="AD22:AL23"/>
    <mergeCell ref="AM22:AU23"/>
    <mergeCell ref="AV22:BD23"/>
    <mergeCell ref="BE22:BM23"/>
    <mergeCell ref="M20:T21"/>
    <mergeCell ref="U20:AC21"/>
    <mergeCell ref="AD20:AL21"/>
    <mergeCell ref="AM20:AU21"/>
    <mergeCell ref="AV20:BD21"/>
    <mergeCell ref="BN22:BU23"/>
    <mergeCell ref="BV22:CD23"/>
    <mergeCell ref="M18:T19"/>
    <mergeCell ref="U18:AC19"/>
    <mergeCell ref="AD18:AL19"/>
    <mergeCell ref="AM18:AU19"/>
    <mergeCell ref="AV18:BD19"/>
    <mergeCell ref="BE18:BM19"/>
    <mergeCell ref="BN18:BU19"/>
    <mergeCell ref="BV18:CD19"/>
    <mergeCell ref="L16:L19"/>
    <mergeCell ref="M16:T17"/>
    <mergeCell ref="U16:AC17"/>
    <mergeCell ref="AD16:AL17"/>
    <mergeCell ref="AM16:AU17"/>
    <mergeCell ref="AV16:BD17"/>
    <mergeCell ref="BE16:BM17"/>
    <mergeCell ref="BN16:BU17"/>
    <mergeCell ref="BV16:CD17"/>
    <mergeCell ref="BV11:CD11"/>
    <mergeCell ref="L12:L15"/>
    <mergeCell ref="M12:T13"/>
    <mergeCell ref="U12:AC13"/>
    <mergeCell ref="AD12:AL13"/>
    <mergeCell ref="AM12:AU13"/>
    <mergeCell ref="AV12:BD13"/>
    <mergeCell ref="BE12:BM13"/>
    <mergeCell ref="BN12:BU13"/>
    <mergeCell ref="BV12:CD13"/>
    <mergeCell ref="M14:T15"/>
    <mergeCell ref="U14:AC15"/>
    <mergeCell ref="AD14:AL15"/>
    <mergeCell ref="AM14:AU15"/>
    <mergeCell ref="AV14:BD15"/>
    <mergeCell ref="BE14:BM15"/>
    <mergeCell ref="BN14:BU15"/>
    <mergeCell ref="BV14:CD15"/>
    <mergeCell ref="BN8:BU8"/>
    <mergeCell ref="BV8:CD8"/>
    <mergeCell ref="L9:L11"/>
    <mergeCell ref="M9:T10"/>
    <mergeCell ref="U9:AC10"/>
    <mergeCell ref="AD9:AL10"/>
    <mergeCell ref="AM9:AU10"/>
    <mergeCell ref="AV9:BD10"/>
    <mergeCell ref="BE9:BM10"/>
    <mergeCell ref="M8:T8"/>
    <mergeCell ref="U8:AC8"/>
    <mergeCell ref="AD8:AL8"/>
    <mergeCell ref="AM8:AU8"/>
    <mergeCell ref="AV8:BD8"/>
    <mergeCell ref="BE8:BM8"/>
    <mergeCell ref="BN9:BU10"/>
    <mergeCell ref="BV9:CD10"/>
    <mergeCell ref="M11:T11"/>
    <mergeCell ref="U11:AC11"/>
    <mergeCell ref="AD11:AL11"/>
    <mergeCell ref="AM11:AU11"/>
    <mergeCell ref="AV11:BD11"/>
    <mergeCell ref="BE11:BM11"/>
    <mergeCell ref="BN11:BU11"/>
    <mergeCell ref="BN6:BU7"/>
    <mergeCell ref="D7:K7"/>
    <mergeCell ref="U7:AC7"/>
    <mergeCell ref="AD7:AL7"/>
    <mergeCell ref="D6:K6"/>
    <mergeCell ref="M6:T7"/>
    <mergeCell ref="U6:AC6"/>
    <mergeCell ref="AD6:AL6"/>
    <mergeCell ref="AM6:AU6"/>
    <mergeCell ref="AV6:BD7"/>
    <mergeCell ref="BN69:BO70"/>
    <mergeCell ref="A1:A71"/>
    <mergeCell ref="M1:CD1"/>
    <mergeCell ref="D2:G3"/>
    <mergeCell ref="H2:H3"/>
    <mergeCell ref="I2:I3"/>
    <mergeCell ref="M2:T2"/>
    <mergeCell ref="U2:AU2"/>
    <mergeCell ref="AV2:BD2"/>
    <mergeCell ref="M3:T5"/>
    <mergeCell ref="C4:L4"/>
    <mergeCell ref="U4:AL4"/>
    <mergeCell ref="AM4:AT4"/>
    <mergeCell ref="BV4:CD4"/>
    <mergeCell ref="C5:L5"/>
    <mergeCell ref="U5:AL5"/>
    <mergeCell ref="AM5:AU5"/>
    <mergeCell ref="BV6:CD6"/>
    <mergeCell ref="U3:AU3"/>
    <mergeCell ref="AV3:BD5"/>
    <mergeCell ref="BE3:BM5"/>
    <mergeCell ref="BN3:BU5"/>
    <mergeCell ref="BV3:CD3"/>
    <mergeCell ref="BE6:BM7"/>
  </mergeCells>
  <dataValidations count="1">
    <dataValidation allowBlank="1" showInputMessage="1" showErrorMessage="1" prompt="Sila isi di sini_x000a_Please fill in here" sqref="AV22:BD23 AV25:BD25 AV28:BD29 AV32:BD33 AV36:BD36 AV39:BD40 AV43:BD43 AV45:BD45 AV48:BD49 AV51:BD51 AV54:BD54 AV57:BD58 AV60:BD60 AV62:BD62 AV64:BD64 AV66:BD66 BE14:BM15 BE18:BM19 BE22:BM23 BE25:BM25 BE28:BM29 BE32:BM33 BE36:BM36 BE39:BM40 BE43:BM43 BE45:BM45 BE48:BM49 BE51:BM51 BE54:BM54 BE57:BM58 BE60:BM60 BE64:BM64 BE66:BM66 BN11:BU11 BN14:BU15 BN18:BU19 BN22:BU23 BN25:BU25 BN28:BU29 BN32:BU33 BN36:BU36 BN39:BU40 BN43:BU43 BN45:BU45 BN48:BU49 BN51:BU51 BN54:BU54 BN57:BU58 BN60:BU60 BN64:BU64 BN66:BU66" xr:uid="{4227C7E1-A640-47AB-9E6F-AF7EE0532603}"/>
  </dataValidations>
  <printOptions horizontalCentered="1" verticalCentered="1"/>
  <pageMargins left="0" right="0" top="3.937007874015748E-2" bottom="0" header="0.51181102362204722" footer="0.51181102362204722"/>
  <pageSetup paperSize="9" scale="51" firstPageNumber="0" orientation="landscape" useFirstPageNumber="1" verticalDpi="300"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B701F-C0E6-40AB-BD77-D6DE4E810413}">
  <dimension ref="A1:AI87"/>
  <sheetViews>
    <sheetView showGridLines="0" view="pageBreakPreview" topLeftCell="F52" zoomScale="110" zoomScaleNormal="100" zoomScaleSheetLayoutView="110" workbookViewId="0">
      <selection activeCell="AE80" sqref="AE80"/>
    </sheetView>
  </sheetViews>
  <sheetFormatPr defaultColWidth="9.109375" defaultRowHeight="16.5" customHeight="1"/>
  <cols>
    <col min="1" max="1" width="1.109375" style="285" customWidth="1"/>
    <col min="2" max="2" width="0.6640625" style="226" customWidth="1"/>
    <col min="3" max="3" width="4.33203125" style="226" customWidth="1"/>
    <col min="4" max="4" width="4.88671875" style="226" customWidth="1"/>
    <col min="5" max="5" width="9.6640625" style="226" customWidth="1"/>
    <col min="6" max="6" width="6.33203125" style="226" customWidth="1"/>
    <col min="7" max="7" width="5" style="226" customWidth="1"/>
    <col min="8" max="8" width="5.6640625" style="226" customWidth="1"/>
    <col min="9" max="9" width="11.109375" style="226" customWidth="1"/>
    <col min="10" max="10" width="3.6640625" style="286" customWidth="1"/>
    <col min="11" max="18" width="4.33203125" style="226" customWidth="1"/>
    <col min="19" max="22" width="3.6640625" style="226" customWidth="1"/>
    <col min="23" max="30" width="4.33203125" style="226" customWidth="1"/>
    <col min="31" max="34" width="3.6640625" style="226" customWidth="1"/>
    <col min="35" max="16384" width="9.109375" style="226"/>
  </cols>
  <sheetData>
    <row r="1" spans="1:35" ht="6" customHeight="1">
      <c r="A1" s="287"/>
      <c r="B1" s="820"/>
      <c r="C1" s="821"/>
      <c r="D1" s="822"/>
      <c r="E1" s="823"/>
      <c r="F1" s="824"/>
      <c r="G1" s="824"/>
      <c r="H1" s="825"/>
      <c r="I1" s="824"/>
      <c r="J1" s="824"/>
      <c r="K1" s="825"/>
      <c r="L1" s="826"/>
      <c r="M1" s="826"/>
      <c r="N1" s="826"/>
      <c r="O1" s="826"/>
      <c r="P1" s="826"/>
      <c r="Q1" s="826"/>
      <c r="R1" s="826"/>
      <c r="S1" s="826"/>
      <c r="T1" s="826"/>
      <c r="U1" s="826"/>
      <c r="V1" s="826"/>
      <c r="W1" s="288"/>
      <c r="X1" s="330"/>
      <c r="Y1" s="330"/>
      <c r="Z1" s="330"/>
      <c r="AA1" s="330"/>
      <c r="AB1" s="330"/>
      <c r="AC1" s="330"/>
      <c r="AD1" s="330"/>
      <c r="AE1" s="330"/>
      <c r="AF1" s="330"/>
      <c r="AG1" s="330"/>
      <c r="AH1" s="330"/>
    </row>
    <row r="2" spans="1:35" ht="16.5" customHeight="1">
      <c r="A2" s="287"/>
      <c r="B2" s="827"/>
      <c r="C2" s="289"/>
      <c r="D2" s="290"/>
      <c r="E2" s="1240"/>
      <c r="F2" s="667" t="s">
        <v>1642</v>
      </c>
      <c r="G2" s="291"/>
      <c r="H2" s="292"/>
      <c r="I2" s="291"/>
      <c r="J2" s="291"/>
      <c r="K2" s="233"/>
      <c r="L2" s="331"/>
      <c r="M2" s="331"/>
      <c r="N2" s="331"/>
      <c r="O2" s="331"/>
      <c r="P2" s="331"/>
      <c r="Q2" s="331"/>
      <c r="R2" s="331"/>
      <c r="S2" s="331"/>
      <c r="T2" s="331"/>
      <c r="U2" s="331"/>
      <c r="V2" s="331"/>
      <c r="W2" s="233"/>
      <c r="X2" s="331"/>
      <c r="Y2" s="331"/>
      <c r="Z2" s="331"/>
      <c r="AA2" s="331"/>
      <c r="AB2" s="331"/>
      <c r="AC2" s="331"/>
      <c r="AD2" s="331"/>
      <c r="AE2" s="331"/>
      <c r="AF2" s="331"/>
      <c r="AG2" s="331"/>
      <c r="AH2" s="331"/>
    </row>
    <row r="3" spans="1:35" ht="17.25" customHeight="1">
      <c r="A3" s="287"/>
      <c r="B3" s="1373"/>
      <c r="C3" s="289"/>
      <c r="D3" s="290"/>
      <c r="E3" s="1240"/>
      <c r="F3" s="1374" t="s">
        <v>1841</v>
      </c>
      <c r="G3" s="291"/>
      <c r="H3" s="292"/>
      <c r="I3" s="291"/>
      <c r="J3" s="291"/>
      <c r="K3" s="233"/>
      <c r="L3" s="331"/>
      <c r="M3" s="331"/>
      <c r="N3" s="331"/>
      <c r="O3" s="331"/>
      <c r="P3" s="331"/>
      <c r="Q3" s="331"/>
      <c r="R3" s="331"/>
      <c r="S3" s="331"/>
      <c r="T3" s="331"/>
      <c r="U3" s="331"/>
      <c r="V3" s="331"/>
      <c r="W3" s="233"/>
      <c r="X3" s="331"/>
      <c r="Y3" s="331"/>
      <c r="Z3" s="331"/>
      <c r="AA3" s="331"/>
      <c r="AB3" s="331"/>
      <c r="AC3" s="331"/>
      <c r="AD3" s="331"/>
      <c r="AE3" s="331"/>
      <c r="AF3" s="331"/>
      <c r="AG3" s="331"/>
      <c r="AH3" s="331"/>
    </row>
    <row r="4" spans="1:35" ht="14.25" customHeight="1">
      <c r="A4" s="293"/>
      <c r="B4" s="828"/>
      <c r="C4" s="829"/>
      <c r="D4" s="830"/>
      <c r="E4" s="831"/>
      <c r="F4" s="1372"/>
      <c r="G4" s="832"/>
      <c r="H4" s="832"/>
      <c r="I4" s="832"/>
      <c r="J4" s="832"/>
      <c r="K4" s="833"/>
      <c r="L4" s="833"/>
      <c r="M4" s="833"/>
      <c r="N4" s="833"/>
      <c r="O4" s="833"/>
      <c r="P4" s="833"/>
      <c r="Q4" s="833"/>
      <c r="R4" s="833"/>
      <c r="S4" s="833"/>
      <c r="T4" s="833"/>
      <c r="U4" s="833"/>
      <c r="V4" s="833"/>
      <c r="W4" s="332"/>
      <c r="X4" s="332"/>
      <c r="Y4" s="332"/>
      <c r="Z4" s="332"/>
      <c r="AA4" s="332"/>
      <c r="AB4" s="332"/>
      <c r="AC4" s="332"/>
      <c r="AD4" s="332"/>
      <c r="AE4" s="665"/>
      <c r="AF4" s="665"/>
      <c r="AG4" s="665"/>
      <c r="AH4" s="665"/>
    </row>
    <row r="5" spans="1:35" ht="12" customHeight="1">
      <c r="A5" s="287"/>
      <c r="B5" s="834"/>
      <c r="C5" s="294"/>
      <c r="D5" s="255"/>
      <c r="E5" s="256"/>
      <c r="F5" s="295"/>
      <c r="G5" s="295"/>
      <c r="H5" s="295"/>
      <c r="I5" s="295"/>
      <c r="J5" s="333"/>
      <c r="K5" s="1016"/>
      <c r="L5" s="4719" t="s">
        <v>1297</v>
      </c>
      <c r="M5" s="4719"/>
      <c r="N5" s="4719"/>
      <c r="O5" s="4719"/>
      <c r="P5" s="4719"/>
      <c r="Q5" s="4719"/>
      <c r="R5" s="4719"/>
      <c r="S5" s="4719"/>
      <c r="T5" s="4719"/>
      <c r="U5" s="4719"/>
      <c r="V5" s="1017"/>
      <c r="W5" s="4720" t="s">
        <v>608</v>
      </c>
      <c r="X5" s="4721"/>
      <c r="Y5" s="4721"/>
      <c r="Z5" s="4721"/>
      <c r="AA5" s="4721"/>
      <c r="AB5" s="4721"/>
      <c r="AC5" s="4721"/>
      <c r="AD5" s="4721"/>
      <c r="AE5" s="4721"/>
      <c r="AF5" s="4721"/>
      <c r="AG5" s="4721"/>
      <c r="AH5" s="4721"/>
    </row>
    <row r="6" spans="1:35" ht="12" customHeight="1">
      <c r="A6" s="287"/>
      <c r="B6" s="735"/>
      <c r="C6" s="281"/>
      <c r="D6" s="233"/>
      <c r="E6" s="257"/>
      <c r="F6" s="257"/>
      <c r="G6" s="296"/>
      <c r="H6" s="297"/>
      <c r="I6" s="334"/>
      <c r="J6" s="335"/>
      <c r="K6" s="254"/>
      <c r="L6" s="4708" t="s">
        <v>4488</v>
      </c>
      <c r="M6" s="4708"/>
      <c r="N6" s="4708"/>
      <c r="O6" s="4708"/>
      <c r="P6" s="4708"/>
      <c r="Q6" s="4708"/>
      <c r="R6" s="4708"/>
      <c r="S6" s="4708"/>
      <c r="T6" s="4708"/>
      <c r="U6" s="4708"/>
      <c r="V6" s="1018"/>
      <c r="W6" s="4722" t="s">
        <v>609</v>
      </c>
      <c r="X6" s="4699"/>
      <c r="Y6" s="4699"/>
      <c r="Z6" s="4699"/>
      <c r="AA6" s="4699"/>
      <c r="AB6" s="4699"/>
      <c r="AC6" s="4699"/>
      <c r="AD6" s="4699"/>
      <c r="AE6" s="4699"/>
      <c r="AF6" s="4699"/>
      <c r="AG6" s="4699"/>
      <c r="AH6" s="4699"/>
    </row>
    <row r="7" spans="1:35" ht="12" customHeight="1">
      <c r="A7" s="287"/>
      <c r="B7" s="735"/>
      <c r="C7" s="281"/>
      <c r="D7" s="233"/>
      <c r="E7" s="298"/>
      <c r="F7" s="298"/>
      <c r="G7" s="298"/>
      <c r="H7" s="298"/>
      <c r="I7" s="298"/>
      <c r="J7" s="335"/>
      <c r="K7" s="1019"/>
      <c r="L7" s="4723" t="s">
        <v>1298</v>
      </c>
      <c r="M7" s="4723"/>
      <c r="N7" s="4723"/>
      <c r="O7" s="4723"/>
      <c r="P7" s="4723"/>
      <c r="Q7" s="4723"/>
      <c r="R7" s="4723"/>
      <c r="S7" s="4723"/>
      <c r="T7" s="4723"/>
      <c r="U7" s="4723"/>
      <c r="V7" s="1020"/>
      <c r="W7" s="4724" t="s">
        <v>368</v>
      </c>
      <c r="X7" s="4725"/>
      <c r="Y7" s="4725"/>
      <c r="Z7" s="4725"/>
      <c r="AA7" s="4725"/>
      <c r="AB7" s="4725"/>
      <c r="AC7" s="4725"/>
      <c r="AD7" s="4725"/>
      <c r="AE7" s="4725"/>
      <c r="AF7" s="4725"/>
      <c r="AG7" s="4725"/>
      <c r="AH7" s="4725"/>
    </row>
    <row r="8" spans="1:35" ht="12" customHeight="1">
      <c r="A8" s="287"/>
      <c r="B8" s="735"/>
      <c r="C8" s="299"/>
      <c r="D8" s="233"/>
      <c r="E8" s="233"/>
      <c r="F8" s="233"/>
      <c r="G8" s="233"/>
      <c r="H8" s="233"/>
      <c r="I8" s="233"/>
      <c r="J8" s="336"/>
      <c r="K8" s="1021"/>
      <c r="L8" s="4726" t="s">
        <v>4489</v>
      </c>
      <c r="M8" s="4726"/>
      <c r="N8" s="4726"/>
      <c r="O8" s="4726"/>
      <c r="P8" s="4726"/>
      <c r="Q8" s="4726"/>
      <c r="R8" s="4726"/>
      <c r="S8" s="4726"/>
      <c r="T8" s="4726"/>
      <c r="U8" s="4726"/>
      <c r="V8" s="1022"/>
      <c r="W8" s="4727"/>
      <c r="X8" s="4728"/>
      <c r="Y8" s="4728"/>
      <c r="Z8" s="4728"/>
      <c r="AA8" s="4728"/>
      <c r="AB8" s="4728"/>
      <c r="AC8" s="4728"/>
      <c r="AD8" s="4728"/>
      <c r="AE8" s="4728"/>
      <c r="AF8" s="4728"/>
      <c r="AG8" s="4728"/>
      <c r="AH8" s="4728"/>
    </row>
    <row r="9" spans="1:35" ht="12" customHeight="1">
      <c r="A9" s="287"/>
      <c r="B9" s="735"/>
      <c r="C9" s="299"/>
      <c r="D9" s="4664" t="s">
        <v>223</v>
      </c>
      <c r="E9" s="4664"/>
      <c r="F9" s="4664"/>
      <c r="G9" s="4664"/>
      <c r="H9" s="4664"/>
      <c r="I9" s="4664"/>
      <c r="J9" s="337"/>
      <c r="K9" s="4704" t="s">
        <v>225</v>
      </c>
      <c r="L9" s="4705"/>
      <c r="M9" s="4705"/>
      <c r="N9" s="4706"/>
      <c r="O9" s="4729" t="s">
        <v>255</v>
      </c>
      <c r="P9" s="4730"/>
      <c r="Q9" s="4730"/>
      <c r="R9" s="4731"/>
      <c r="S9" s="1239"/>
      <c r="T9" s="1239"/>
      <c r="U9" s="1239"/>
      <c r="V9" s="1012"/>
      <c r="W9" s="4704" t="s">
        <v>225</v>
      </c>
      <c r="X9" s="4705"/>
      <c r="Y9" s="4705"/>
      <c r="Z9" s="4706"/>
      <c r="AA9" s="4704" t="s">
        <v>255</v>
      </c>
      <c r="AB9" s="4705"/>
      <c r="AC9" s="4705"/>
      <c r="AD9" s="4706"/>
      <c r="AE9" s="4704" t="s">
        <v>218</v>
      </c>
      <c r="AF9" s="4705"/>
      <c r="AG9" s="4705"/>
      <c r="AH9" s="4706"/>
    </row>
    <row r="10" spans="1:35" ht="12" customHeight="1">
      <c r="A10" s="287"/>
      <c r="B10" s="735"/>
      <c r="C10" s="299"/>
      <c r="D10" s="362" t="s">
        <v>224</v>
      </c>
      <c r="E10" s="362"/>
      <c r="F10" s="362"/>
      <c r="G10" s="362"/>
      <c r="H10" s="362"/>
      <c r="I10" s="362"/>
      <c r="J10" s="337"/>
      <c r="K10" s="4707"/>
      <c r="L10" s="4708"/>
      <c r="M10" s="4708"/>
      <c r="N10" s="4709"/>
      <c r="O10" s="4707"/>
      <c r="P10" s="4708"/>
      <c r="Q10" s="4708"/>
      <c r="R10" s="4732"/>
      <c r="S10" s="1239"/>
      <c r="T10" s="1239"/>
      <c r="U10" s="1239"/>
      <c r="V10" s="1012"/>
      <c r="W10" s="4707"/>
      <c r="X10" s="4708"/>
      <c r="Y10" s="4708"/>
      <c r="Z10" s="4709"/>
      <c r="AA10" s="4707"/>
      <c r="AB10" s="4708"/>
      <c r="AC10" s="4708"/>
      <c r="AD10" s="4709"/>
      <c r="AE10" s="4707"/>
      <c r="AF10" s="4708"/>
      <c r="AG10" s="4708"/>
      <c r="AH10" s="4709"/>
    </row>
    <row r="11" spans="1:35" ht="13.5" customHeight="1">
      <c r="A11" s="287"/>
      <c r="B11" s="735"/>
      <c r="C11" s="363"/>
      <c r="D11" s="233"/>
      <c r="E11" s="233"/>
      <c r="F11" s="233"/>
      <c r="G11" s="233"/>
      <c r="H11" s="233"/>
      <c r="I11" s="233"/>
      <c r="J11" s="364"/>
      <c r="K11" s="4707"/>
      <c r="L11" s="4708"/>
      <c r="M11" s="4708"/>
      <c r="N11" s="4709"/>
      <c r="O11" s="4707"/>
      <c r="P11" s="4708"/>
      <c r="Q11" s="4708"/>
      <c r="R11" s="4732"/>
      <c r="S11" s="4733" t="s">
        <v>218</v>
      </c>
      <c r="T11" s="4734"/>
      <c r="U11" s="4734"/>
      <c r="V11" s="4735"/>
      <c r="W11" s="4707"/>
      <c r="X11" s="4708"/>
      <c r="Y11" s="4708"/>
      <c r="Z11" s="4709"/>
      <c r="AA11" s="4707"/>
      <c r="AB11" s="4708"/>
      <c r="AC11" s="4708"/>
      <c r="AD11" s="4709"/>
      <c r="AE11" s="4707"/>
      <c r="AF11" s="4708"/>
      <c r="AG11" s="4708"/>
      <c r="AH11" s="4709"/>
    </row>
    <row r="12" spans="1:35" ht="12" customHeight="1">
      <c r="A12" s="287"/>
      <c r="B12" s="735"/>
      <c r="C12" s="300"/>
      <c r="D12" s="233"/>
      <c r="E12" s="298"/>
      <c r="F12" s="298"/>
      <c r="G12" s="298"/>
      <c r="H12" s="298"/>
      <c r="I12" s="298"/>
      <c r="J12" s="295"/>
      <c r="K12" s="4698" t="s">
        <v>1301</v>
      </c>
      <c r="L12" s="4699"/>
      <c r="M12" s="4699"/>
      <c r="N12" s="4700"/>
      <c r="O12" s="4689" t="s">
        <v>1638</v>
      </c>
      <c r="P12" s="4690"/>
      <c r="Q12" s="4690"/>
      <c r="R12" s="4691"/>
      <c r="S12" s="4695" t="s">
        <v>222</v>
      </c>
      <c r="T12" s="4696"/>
      <c r="U12" s="4696"/>
      <c r="V12" s="4697"/>
      <c r="W12" s="4698" t="s">
        <v>1301</v>
      </c>
      <c r="X12" s="4699"/>
      <c r="Y12" s="4699"/>
      <c r="Z12" s="4700"/>
      <c r="AA12" s="4698" t="s">
        <v>1302</v>
      </c>
      <c r="AB12" s="4699"/>
      <c r="AC12" s="4699"/>
      <c r="AD12" s="4700"/>
      <c r="AE12" s="4698" t="s">
        <v>222</v>
      </c>
      <c r="AF12" s="4699"/>
      <c r="AG12" s="4699"/>
      <c r="AH12" s="4700"/>
    </row>
    <row r="13" spans="1:35" ht="12" customHeight="1">
      <c r="A13" s="287"/>
      <c r="B13" s="735"/>
      <c r="C13" s="233"/>
      <c r="D13" s="233"/>
      <c r="E13" s="361"/>
      <c r="F13" s="361"/>
      <c r="G13" s="361"/>
      <c r="H13" s="361"/>
      <c r="I13" s="361"/>
      <c r="J13" s="295"/>
      <c r="K13" s="4701"/>
      <c r="L13" s="4702"/>
      <c r="M13" s="4702"/>
      <c r="N13" s="4703"/>
      <c r="O13" s="4692"/>
      <c r="P13" s="4693"/>
      <c r="Q13" s="4693"/>
      <c r="R13" s="4694"/>
      <c r="S13" s="835"/>
      <c r="T13" s="836"/>
      <c r="U13" s="836"/>
      <c r="V13" s="837"/>
      <c r="W13" s="4701"/>
      <c r="X13" s="4702"/>
      <c r="Y13" s="4702"/>
      <c r="Z13" s="4703"/>
      <c r="AA13" s="4701"/>
      <c r="AB13" s="4702"/>
      <c r="AC13" s="4702"/>
      <c r="AD13" s="4703"/>
      <c r="AE13" s="4701"/>
      <c r="AF13" s="4702"/>
      <c r="AG13" s="4702"/>
      <c r="AH13" s="4703"/>
    </row>
    <row r="14" spans="1:35" ht="15" customHeight="1" thickBot="1">
      <c r="A14" s="287"/>
      <c r="B14" s="736"/>
      <c r="C14" s="737"/>
      <c r="D14" s="738"/>
      <c r="E14" s="737"/>
      <c r="F14" s="737"/>
      <c r="G14" s="737"/>
      <c r="H14" s="737"/>
      <c r="I14" s="737"/>
      <c r="J14" s="295"/>
      <c r="K14" s="4710" t="s">
        <v>1444</v>
      </c>
      <c r="L14" s="4711"/>
      <c r="M14" s="4711"/>
      <c r="N14" s="4711"/>
      <c r="O14" s="4710" t="s">
        <v>256</v>
      </c>
      <c r="P14" s="4711"/>
      <c r="Q14" s="4711"/>
      <c r="R14" s="4711"/>
      <c r="S14" s="4712" t="s">
        <v>257</v>
      </c>
      <c r="T14" s="4713"/>
      <c r="U14" s="4713"/>
      <c r="V14" s="4713"/>
      <c r="W14" s="4714" t="s">
        <v>1447</v>
      </c>
      <c r="X14" s="4715"/>
      <c r="Y14" s="4715"/>
      <c r="Z14" s="4715"/>
      <c r="AA14" s="4716" t="s">
        <v>1448</v>
      </c>
      <c r="AB14" s="4717"/>
      <c r="AC14" s="4717"/>
      <c r="AD14" s="4717"/>
      <c r="AE14" s="4716" t="s">
        <v>1303</v>
      </c>
      <c r="AF14" s="4717"/>
      <c r="AG14" s="4717"/>
      <c r="AH14" s="4717"/>
    </row>
    <row r="15" spans="1:35" ht="13.5" customHeight="1" thickTop="1">
      <c r="A15" s="287"/>
      <c r="B15" s="739"/>
      <c r="C15" s="302">
        <v>5.0999999999999996</v>
      </c>
      <c r="D15" s="301" t="s">
        <v>4490</v>
      </c>
      <c r="E15" s="838"/>
      <c r="F15" s="838"/>
      <c r="G15" s="838"/>
      <c r="H15" s="838"/>
      <c r="I15" s="838"/>
      <c r="J15" s="4665" t="s">
        <v>123</v>
      </c>
      <c r="K15" s="4667"/>
      <c r="L15" s="4668"/>
      <c r="M15" s="4668"/>
      <c r="N15" s="4669"/>
      <c r="O15" s="4673"/>
      <c r="P15" s="4668"/>
      <c r="Q15" s="4668"/>
      <c r="R15" s="4669"/>
      <c r="S15" s="4675"/>
      <c r="T15" s="4676"/>
      <c r="U15" s="4676"/>
      <c r="V15" s="4677"/>
      <c r="W15" s="4681"/>
      <c r="X15" s="4682"/>
      <c r="Y15" s="4682"/>
      <c r="Z15" s="4682"/>
      <c r="AA15" s="4682"/>
      <c r="AB15" s="4682"/>
      <c r="AC15" s="4682"/>
      <c r="AD15" s="4682"/>
      <c r="AE15" s="4682"/>
      <c r="AF15" s="4682"/>
      <c r="AG15" s="4682"/>
      <c r="AH15" s="4736"/>
      <c r="AI15" s="283"/>
    </row>
    <row r="16" spans="1:35" s="283" customFormat="1" ht="9.75" customHeight="1" thickBot="1">
      <c r="A16" s="287"/>
      <c r="B16" s="739"/>
      <c r="C16" s="1237"/>
      <c r="D16" s="306" t="s">
        <v>1630</v>
      </c>
      <c r="E16" s="304"/>
      <c r="F16" s="304"/>
      <c r="G16" s="304"/>
      <c r="H16" s="304"/>
      <c r="I16" s="304"/>
      <c r="J16" s="4666"/>
      <c r="K16" s="4670"/>
      <c r="L16" s="4671"/>
      <c r="M16" s="4671"/>
      <c r="N16" s="4672"/>
      <c r="O16" s="4674"/>
      <c r="P16" s="4671"/>
      <c r="Q16" s="4671"/>
      <c r="R16" s="4672"/>
      <c r="S16" s="4678"/>
      <c r="T16" s="4679"/>
      <c r="U16" s="4679"/>
      <c r="V16" s="4680"/>
      <c r="W16" s="4662"/>
      <c r="X16" s="4663"/>
      <c r="Y16" s="4663"/>
      <c r="Z16" s="4663"/>
      <c r="AA16" s="4663"/>
      <c r="AB16" s="4663"/>
      <c r="AC16" s="4663"/>
      <c r="AD16" s="4663"/>
      <c r="AE16" s="4663"/>
      <c r="AF16" s="4663"/>
      <c r="AG16" s="4663"/>
      <c r="AH16" s="4718"/>
      <c r="AI16" s="226"/>
    </row>
    <row r="17" spans="1:35" ht="10.5" customHeight="1" thickTop="1">
      <c r="A17" s="287"/>
      <c r="B17" s="740"/>
      <c r="C17" s="305"/>
      <c r="D17" s="306"/>
      <c r="E17" s="305"/>
      <c r="F17" s="305"/>
      <c r="G17" s="305"/>
      <c r="H17" s="305"/>
      <c r="I17" s="305"/>
      <c r="J17" s="4649"/>
      <c r="K17" s="4683"/>
      <c r="L17" s="4684"/>
      <c r="M17" s="4684"/>
      <c r="N17" s="4685"/>
      <c r="O17" s="4683"/>
      <c r="P17" s="4684"/>
      <c r="Q17" s="4684"/>
      <c r="R17" s="4685"/>
      <c r="S17" s="4683">
        <f>K17+O17</f>
        <v>0</v>
      </c>
      <c r="T17" s="4684"/>
      <c r="U17" s="4684"/>
      <c r="V17" s="4684"/>
      <c r="W17" s="4662"/>
      <c r="X17" s="4663"/>
      <c r="Y17" s="4663"/>
      <c r="Z17" s="4663"/>
      <c r="AA17" s="4663"/>
      <c r="AB17" s="4663"/>
      <c r="AC17" s="4663"/>
      <c r="AD17" s="4663"/>
      <c r="AE17" s="4663"/>
      <c r="AF17" s="4663"/>
      <c r="AG17" s="4663"/>
      <c r="AH17" s="4718"/>
    </row>
    <row r="18" spans="1:35" ht="9.75" customHeight="1" thickBot="1">
      <c r="A18" s="287"/>
      <c r="B18" s="740"/>
      <c r="C18" s="305"/>
      <c r="D18" s="4645"/>
      <c r="E18" s="4646"/>
      <c r="F18" s="4646"/>
      <c r="G18" s="4646"/>
      <c r="H18" s="4646"/>
      <c r="I18" s="4646"/>
      <c r="J18" s="4649"/>
      <c r="K18" s="4686"/>
      <c r="L18" s="4687"/>
      <c r="M18" s="4687"/>
      <c r="N18" s="4688"/>
      <c r="O18" s="4686"/>
      <c r="P18" s="4687"/>
      <c r="Q18" s="4687"/>
      <c r="R18" s="4688"/>
      <c r="S18" s="4686"/>
      <c r="T18" s="4687"/>
      <c r="U18" s="4687"/>
      <c r="V18" s="4687"/>
      <c r="W18" s="4662"/>
      <c r="X18" s="4663"/>
      <c r="Y18" s="4663"/>
      <c r="Z18" s="4663"/>
      <c r="AA18" s="4663"/>
      <c r="AB18" s="4663"/>
      <c r="AC18" s="4663"/>
      <c r="AD18" s="4663"/>
      <c r="AE18" s="4663"/>
      <c r="AF18" s="4663"/>
      <c r="AG18" s="4663"/>
      <c r="AH18" s="4718"/>
    </row>
    <row r="19" spans="1:35" ht="13.5" customHeight="1" thickTop="1">
      <c r="A19" s="287"/>
      <c r="B19" s="740"/>
      <c r="C19" s="302">
        <v>5.2</v>
      </c>
      <c r="D19" s="307" t="s">
        <v>1631</v>
      </c>
      <c r="E19" s="308"/>
      <c r="F19" s="308"/>
      <c r="G19" s="308"/>
      <c r="H19" s="308"/>
      <c r="I19" s="308"/>
      <c r="J19" s="4647" t="s">
        <v>125</v>
      </c>
      <c r="K19" s="4650"/>
      <c r="L19" s="4651"/>
      <c r="M19" s="4651"/>
      <c r="N19" s="4652"/>
      <c r="O19" s="4653"/>
      <c r="P19" s="4654"/>
      <c r="Q19" s="4654"/>
      <c r="R19" s="4655"/>
      <c r="S19" s="4653"/>
      <c r="T19" s="4659"/>
      <c r="U19" s="4659"/>
      <c r="V19" s="4660"/>
      <c r="W19" s="4662"/>
      <c r="X19" s="4663"/>
      <c r="Y19" s="4663"/>
      <c r="Z19" s="4663"/>
      <c r="AA19" s="4663"/>
      <c r="AB19" s="4663"/>
      <c r="AC19" s="4663"/>
      <c r="AD19" s="4663"/>
      <c r="AE19" s="4663"/>
      <c r="AF19" s="4663"/>
      <c r="AG19" s="4663"/>
      <c r="AH19" s="4718"/>
    </row>
    <row r="20" spans="1:35" ht="9" customHeight="1" thickBot="1">
      <c r="A20" s="287"/>
      <c r="B20" s="740"/>
      <c r="C20" s="1237"/>
      <c r="D20" s="1237" t="s">
        <v>226</v>
      </c>
      <c r="E20" s="308"/>
      <c r="F20" s="308"/>
      <c r="G20" s="308"/>
      <c r="H20" s="308"/>
      <c r="I20" s="308"/>
      <c r="J20" s="4648"/>
      <c r="K20" s="4650"/>
      <c r="L20" s="4651"/>
      <c r="M20" s="4651"/>
      <c r="N20" s="4652"/>
      <c r="O20" s="4656"/>
      <c r="P20" s="4657"/>
      <c r="Q20" s="4657"/>
      <c r="R20" s="4658"/>
      <c r="S20" s="4656"/>
      <c r="T20" s="4657"/>
      <c r="U20" s="4657"/>
      <c r="V20" s="4661"/>
      <c r="W20" s="4662"/>
      <c r="X20" s="4663"/>
      <c r="Y20" s="4663"/>
      <c r="Z20" s="4663"/>
      <c r="AA20" s="4663"/>
      <c r="AB20" s="4663"/>
      <c r="AC20" s="4663"/>
      <c r="AD20" s="4663"/>
      <c r="AE20" s="4663"/>
      <c r="AF20" s="4663"/>
      <c r="AG20" s="4663"/>
      <c r="AH20" s="4718"/>
    </row>
    <row r="21" spans="1:35" ht="9" customHeight="1" thickTop="1">
      <c r="A21" s="287"/>
      <c r="B21" s="740"/>
      <c r="C21" s="303"/>
      <c r="D21" s="306" t="s">
        <v>1300</v>
      </c>
      <c r="E21" s="309"/>
      <c r="F21" s="309"/>
      <c r="G21" s="309"/>
      <c r="H21" s="309"/>
      <c r="I21" s="309"/>
      <c r="J21" s="4649"/>
      <c r="K21" s="4683"/>
      <c r="L21" s="4684"/>
      <c r="M21" s="4684"/>
      <c r="N21" s="4685"/>
      <c r="O21" s="4683"/>
      <c r="P21" s="4684"/>
      <c r="Q21" s="4684"/>
      <c r="R21" s="4685"/>
      <c r="S21" s="4683">
        <f>K21+O21</f>
        <v>0</v>
      </c>
      <c r="T21" s="4684"/>
      <c r="U21" s="4684"/>
      <c r="V21" s="4684"/>
      <c r="W21" s="4662"/>
      <c r="X21" s="4663"/>
      <c r="Y21" s="4663"/>
      <c r="Z21" s="4663"/>
      <c r="AA21" s="4663"/>
      <c r="AB21" s="4663"/>
      <c r="AC21" s="4663"/>
      <c r="AD21" s="4663"/>
      <c r="AE21" s="4663"/>
      <c r="AF21" s="4663"/>
      <c r="AG21" s="4663"/>
      <c r="AH21" s="4718"/>
    </row>
    <row r="22" spans="1:35" ht="15" customHeight="1" thickBot="1">
      <c r="A22" s="287"/>
      <c r="B22" s="740"/>
      <c r="C22" s="303"/>
      <c r="D22" s="310" t="s">
        <v>227</v>
      </c>
      <c r="E22" s="309"/>
      <c r="F22" s="309"/>
      <c r="G22" s="309"/>
      <c r="H22" s="309"/>
      <c r="I22" s="309"/>
      <c r="J22" s="4649"/>
      <c r="K22" s="4686"/>
      <c r="L22" s="4687"/>
      <c r="M22" s="4687"/>
      <c r="N22" s="4688"/>
      <c r="O22" s="4686"/>
      <c r="P22" s="4687"/>
      <c r="Q22" s="4687"/>
      <c r="R22" s="4688"/>
      <c r="S22" s="4686"/>
      <c r="T22" s="4687"/>
      <c r="U22" s="4687"/>
      <c r="V22" s="4687"/>
      <c r="W22" s="4662"/>
      <c r="X22" s="4663"/>
      <c r="Y22" s="4663"/>
      <c r="Z22" s="4663"/>
      <c r="AA22" s="4663"/>
      <c r="AB22" s="4663"/>
      <c r="AC22" s="4663"/>
      <c r="AD22" s="4663"/>
      <c r="AE22" s="4663"/>
      <c r="AF22" s="4663"/>
      <c r="AG22" s="4663"/>
      <c r="AH22" s="4718"/>
    </row>
    <row r="23" spans="1:35" ht="10.5" customHeight="1" thickTop="1">
      <c r="A23" s="287"/>
      <c r="B23" s="740"/>
      <c r="C23" s="311">
        <v>5.3</v>
      </c>
      <c r="D23" s="303" t="s">
        <v>228</v>
      </c>
      <c r="E23" s="312"/>
      <c r="F23" s="313"/>
      <c r="G23" s="313"/>
      <c r="H23" s="313"/>
      <c r="I23" s="313"/>
      <c r="J23" s="4647" t="s">
        <v>135</v>
      </c>
      <c r="K23" s="4737"/>
      <c r="L23" s="4663"/>
      <c r="M23" s="4663"/>
      <c r="N23" s="4663"/>
      <c r="O23" s="4738"/>
      <c r="P23" s="4682"/>
      <c r="Q23" s="4682"/>
      <c r="R23" s="4736"/>
      <c r="S23" s="4663"/>
      <c r="T23" s="4663"/>
      <c r="U23" s="4663"/>
      <c r="V23" s="4663"/>
      <c r="W23" s="4662"/>
      <c r="X23" s="4663"/>
      <c r="Y23" s="4663"/>
      <c r="Z23" s="4663"/>
      <c r="AA23" s="4663"/>
      <c r="AB23" s="4663"/>
      <c r="AC23" s="4663"/>
      <c r="AD23" s="4663"/>
      <c r="AE23" s="4663"/>
      <c r="AF23" s="4663"/>
      <c r="AG23" s="4663"/>
      <c r="AH23" s="4718"/>
    </row>
    <row r="24" spans="1:35" ht="10.5" customHeight="1" thickBot="1">
      <c r="A24" s="287"/>
      <c r="B24" s="740"/>
      <c r="C24" s="303"/>
      <c r="D24" s="306" t="s">
        <v>1430</v>
      </c>
      <c r="E24" s="312"/>
      <c r="F24" s="313"/>
      <c r="G24" s="313"/>
      <c r="H24" s="313"/>
      <c r="I24" s="313"/>
      <c r="J24" s="4648"/>
      <c r="K24" s="4737"/>
      <c r="L24" s="4663"/>
      <c r="M24" s="4663"/>
      <c r="N24" s="4663"/>
      <c r="O24" s="4739"/>
      <c r="P24" s="4740"/>
      <c r="Q24" s="4740"/>
      <c r="R24" s="4741"/>
      <c r="S24" s="4740"/>
      <c r="T24" s="4740"/>
      <c r="U24" s="4740"/>
      <c r="V24" s="4740"/>
      <c r="W24" s="4742"/>
      <c r="X24" s="4740"/>
      <c r="Y24" s="4740"/>
      <c r="Z24" s="4740"/>
      <c r="AA24" s="4740"/>
      <c r="AB24" s="4740"/>
      <c r="AC24" s="4740"/>
      <c r="AD24" s="4740"/>
      <c r="AE24" s="4740"/>
      <c r="AF24" s="4740"/>
      <c r="AG24" s="4740"/>
      <c r="AH24" s="4741"/>
      <c r="AI24" s="283"/>
    </row>
    <row r="25" spans="1:35" s="283" customFormat="1" ht="10.5" customHeight="1" thickTop="1">
      <c r="A25" s="287"/>
      <c r="B25" s="740"/>
      <c r="C25" s="305"/>
      <c r="D25" s="303" t="s">
        <v>229</v>
      </c>
      <c r="E25" s="303" t="s">
        <v>230</v>
      </c>
      <c r="F25" s="314"/>
      <c r="G25" s="314"/>
      <c r="H25" s="314"/>
      <c r="I25" s="314"/>
      <c r="J25" s="4649"/>
      <c r="K25" s="4683"/>
      <c r="L25" s="4684"/>
      <c r="M25" s="4684"/>
      <c r="N25" s="4685"/>
      <c r="O25" s="4683"/>
      <c r="P25" s="4684"/>
      <c r="Q25" s="4684"/>
      <c r="R25" s="4685"/>
      <c r="S25" s="4683">
        <f>K25+O25</f>
        <v>0</v>
      </c>
      <c r="T25" s="4684"/>
      <c r="U25" s="4684"/>
      <c r="V25" s="4685"/>
      <c r="W25" s="4683"/>
      <c r="X25" s="4684"/>
      <c r="Y25" s="4684"/>
      <c r="Z25" s="4685"/>
      <c r="AA25" s="4683"/>
      <c r="AB25" s="4684"/>
      <c r="AC25" s="4684"/>
      <c r="AD25" s="4685"/>
      <c r="AE25" s="4683">
        <f>W25+AA25</f>
        <v>0</v>
      </c>
      <c r="AF25" s="4684"/>
      <c r="AG25" s="4684"/>
      <c r="AH25" s="4685"/>
      <c r="AI25" s="226"/>
    </row>
    <row r="26" spans="1:35" ht="12" customHeight="1" thickBot="1">
      <c r="A26" s="287"/>
      <c r="B26" s="740"/>
      <c r="C26" s="305"/>
      <c r="D26" s="303"/>
      <c r="E26" s="310" t="s">
        <v>231</v>
      </c>
      <c r="F26" s="314"/>
      <c r="G26" s="314"/>
      <c r="H26" s="314"/>
      <c r="I26" s="339"/>
      <c r="J26" s="4649"/>
      <c r="K26" s="4686"/>
      <c r="L26" s="4687"/>
      <c r="M26" s="4687"/>
      <c r="N26" s="4688"/>
      <c r="O26" s="4686"/>
      <c r="P26" s="4687"/>
      <c r="Q26" s="4687"/>
      <c r="R26" s="4688"/>
      <c r="S26" s="4686"/>
      <c r="T26" s="4687"/>
      <c r="U26" s="4687"/>
      <c r="V26" s="4688"/>
      <c r="W26" s="4686"/>
      <c r="X26" s="4687"/>
      <c r="Y26" s="4687"/>
      <c r="Z26" s="4688"/>
      <c r="AA26" s="4686"/>
      <c r="AB26" s="4687"/>
      <c r="AC26" s="4687"/>
      <c r="AD26" s="4688"/>
      <c r="AE26" s="4686"/>
      <c r="AF26" s="4687"/>
      <c r="AG26" s="4687"/>
      <c r="AH26" s="4688"/>
    </row>
    <row r="27" spans="1:35" ht="9.75" customHeight="1" thickTop="1">
      <c r="A27" s="287"/>
      <c r="B27" s="740"/>
      <c r="C27" s="305"/>
      <c r="D27" s="301" t="s">
        <v>232</v>
      </c>
      <c r="E27" s="315" t="s">
        <v>233</v>
      </c>
      <c r="F27" s="309"/>
      <c r="G27" s="309"/>
      <c r="H27" s="309"/>
      <c r="I27" s="309"/>
      <c r="J27" s="4744" t="s">
        <v>140</v>
      </c>
      <c r="K27" s="4748"/>
      <c r="L27" s="4682"/>
      <c r="M27" s="4682"/>
      <c r="N27" s="4736"/>
      <c r="O27" s="4738"/>
      <c r="P27" s="4682"/>
      <c r="Q27" s="4682"/>
      <c r="R27" s="4736"/>
      <c r="S27" s="4663"/>
      <c r="T27" s="4663"/>
      <c r="U27" s="4663"/>
      <c r="V27" s="4750"/>
      <c r="W27" s="4682"/>
      <c r="X27" s="4682"/>
      <c r="Y27" s="4682"/>
      <c r="Z27" s="4736"/>
      <c r="AA27" s="4738"/>
      <c r="AB27" s="4682"/>
      <c r="AC27" s="4682"/>
      <c r="AD27" s="4736"/>
      <c r="AE27" s="4738"/>
      <c r="AF27" s="4682"/>
      <c r="AG27" s="4682"/>
      <c r="AH27" s="4736"/>
    </row>
    <row r="28" spans="1:35" ht="9.75" customHeight="1">
      <c r="A28" s="287"/>
      <c r="B28" s="740"/>
      <c r="C28" s="305"/>
      <c r="D28" s="303"/>
      <c r="E28" s="316" t="s">
        <v>1582</v>
      </c>
      <c r="F28" s="309"/>
      <c r="G28" s="309"/>
      <c r="H28" s="309"/>
      <c r="I28" s="309"/>
      <c r="J28" s="4745"/>
      <c r="K28" s="4737"/>
      <c r="L28" s="4663"/>
      <c r="M28" s="4663"/>
      <c r="N28" s="4718"/>
      <c r="O28" s="4743"/>
      <c r="P28" s="4663"/>
      <c r="Q28" s="4663"/>
      <c r="R28" s="4718"/>
      <c r="S28" s="4663"/>
      <c r="T28" s="4663"/>
      <c r="U28" s="4663"/>
      <c r="V28" s="4750"/>
      <c r="W28" s="4663"/>
      <c r="X28" s="4663"/>
      <c r="Y28" s="4663"/>
      <c r="Z28" s="4718"/>
      <c r="AA28" s="4743"/>
      <c r="AB28" s="4663"/>
      <c r="AC28" s="4663"/>
      <c r="AD28" s="4718"/>
      <c r="AE28" s="4743"/>
      <c r="AF28" s="4663"/>
      <c r="AG28" s="4663"/>
      <c r="AH28" s="4718"/>
    </row>
    <row r="29" spans="1:35" ht="4.5" customHeight="1" thickBot="1">
      <c r="A29" s="287"/>
      <c r="B29" s="740"/>
      <c r="C29" s="305"/>
      <c r="D29" s="303"/>
      <c r="E29" s="316"/>
      <c r="F29" s="309"/>
      <c r="G29" s="309"/>
      <c r="H29" s="309"/>
      <c r="I29" s="309"/>
      <c r="J29" s="4745"/>
      <c r="K29" s="4749"/>
      <c r="L29" s="4740"/>
      <c r="M29" s="4740"/>
      <c r="N29" s="4741"/>
      <c r="O29" s="4739"/>
      <c r="P29" s="4740"/>
      <c r="Q29" s="4740"/>
      <c r="R29" s="4741"/>
      <c r="S29" s="4740"/>
      <c r="T29" s="4740"/>
      <c r="U29" s="4740"/>
      <c r="V29" s="4751"/>
      <c r="W29" s="4740"/>
      <c r="X29" s="4740"/>
      <c r="Y29" s="4740"/>
      <c r="Z29" s="4741"/>
      <c r="AA29" s="4739"/>
      <c r="AB29" s="4740"/>
      <c r="AC29" s="4740"/>
      <c r="AD29" s="4741"/>
      <c r="AE29" s="4739"/>
      <c r="AF29" s="4740"/>
      <c r="AG29" s="4740"/>
      <c r="AH29" s="4741"/>
    </row>
    <row r="30" spans="1:35" ht="9.75" customHeight="1" thickTop="1">
      <c r="A30" s="287"/>
      <c r="B30" s="740"/>
      <c r="C30" s="305"/>
      <c r="D30" s="303"/>
      <c r="E30" s="315" t="s">
        <v>1445</v>
      </c>
      <c r="F30" s="309"/>
      <c r="G30" s="309"/>
      <c r="H30" s="309"/>
      <c r="I30" s="309"/>
      <c r="J30" s="4746"/>
      <c r="K30" s="4683"/>
      <c r="L30" s="4684"/>
      <c r="M30" s="4684"/>
      <c r="N30" s="4685"/>
      <c r="O30" s="4683"/>
      <c r="P30" s="4684"/>
      <c r="Q30" s="4684"/>
      <c r="R30" s="4685"/>
      <c r="S30" s="4683">
        <f>K30+O30</f>
        <v>0</v>
      </c>
      <c r="T30" s="4684"/>
      <c r="U30" s="4684"/>
      <c r="V30" s="4685"/>
      <c r="W30" s="4683"/>
      <c r="X30" s="4684"/>
      <c r="Y30" s="4684"/>
      <c r="Z30" s="4685"/>
      <c r="AA30" s="4683"/>
      <c r="AB30" s="4684"/>
      <c r="AC30" s="4684"/>
      <c r="AD30" s="4685"/>
      <c r="AE30" s="4683">
        <f>W30+AA30</f>
        <v>0</v>
      </c>
      <c r="AF30" s="4684"/>
      <c r="AG30" s="4684"/>
      <c r="AH30" s="4685"/>
    </row>
    <row r="31" spans="1:35" ht="9.75" customHeight="1" thickBot="1">
      <c r="A31" s="287"/>
      <c r="B31" s="740"/>
      <c r="C31" s="305"/>
      <c r="D31" s="303"/>
      <c r="E31" s="317" t="s">
        <v>1632</v>
      </c>
      <c r="F31" s="315"/>
      <c r="G31" s="315"/>
      <c r="H31" s="315"/>
      <c r="I31" s="315"/>
      <c r="J31" s="4747"/>
      <c r="K31" s="4686"/>
      <c r="L31" s="4687"/>
      <c r="M31" s="4687"/>
      <c r="N31" s="4688"/>
      <c r="O31" s="4686"/>
      <c r="P31" s="4687"/>
      <c r="Q31" s="4687"/>
      <c r="R31" s="4688"/>
      <c r="S31" s="4686"/>
      <c r="T31" s="4687"/>
      <c r="U31" s="4687"/>
      <c r="V31" s="4688"/>
      <c r="W31" s="4686"/>
      <c r="X31" s="4687"/>
      <c r="Y31" s="4687"/>
      <c r="Z31" s="4688"/>
      <c r="AA31" s="4686"/>
      <c r="AB31" s="4687"/>
      <c r="AC31" s="4687"/>
      <c r="AD31" s="4688"/>
      <c r="AE31" s="4686"/>
      <c r="AF31" s="4687"/>
      <c r="AG31" s="4687"/>
      <c r="AH31" s="4688"/>
    </row>
    <row r="32" spans="1:35" ht="9.75" customHeight="1" thickTop="1">
      <c r="A32" s="287"/>
      <c r="B32" s="740"/>
      <c r="C32" s="305"/>
      <c r="D32" s="303"/>
      <c r="E32" s="318"/>
      <c r="F32" s="315"/>
      <c r="G32" s="315"/>
      <c r="H32" s="315"/>
      <c r="I32" s="315"/>
      <c r="J32" s="4758" t="s">
        <v>141</v>
      </c>
      <c r="K32" s="4760"/>
      <c r="L32" s="4761"/>
      <c r="M32" s="4761"/>
      <c r="N32" s="4762"/>
      <c r="O32" s="4752"/>
      <c r="P32" s="4753"/>
      <c r="Q32" s="4753"/>
      <c r="R32" s="4763"/>
      <c r="S32" s="4752"/>
      <c r="T32" s="4753"/>
      <c r="U32" s="4753"/>
      <c r="V32" s="4765"/>
      <c r="W32" s="4767"/>
      <c r="X32" s="4654"/>
      <c r="Y32" s="4654"/>
      <c r="Z32" s="4655"/>
      <c r="AA32" s="4752"/>
      <c r="AB32" s="4753"/>
      <c r="AC32" s="4753"/>
      <c r="AD32" s="4754"/>
      <c r="AE32" s="4752"/>
      <c r="AF32" s="4753"/>
      <c r="AG32" s="4753"/>
      <c r="AH32" s="4754"/>
    </row>
    <row r="33" spans="1:34" ht="11.25" customHeight="1" thickBot="1">
      <c r="A33" s="287"/>
      <c r="B33" s="740"/>
      <c r="C33" s="305"/>
      <c r="D33" s="303"/>
      <c r="E33" s="1237" t="s">
        <v>234</v>
      </c>
      <c r="F33" s="315"/>
      <c r="G33" s="315"/>
      <c r="H33" s="315"/>
      <c r="I33" s="315"/>
      <c r="J33" s="4745"/>
      <c r="K33" s="4760"/>
      <c r="L33" s="4761"/>
      <c r="M33" s="4761"/>
      <c r="N33" s="4762"/>
      <c r="O33" s="4755"/>
      <c r="P33" s="4756"/>
      <c r="Q33" s="4756"/>
      <c r="R33" s="4764"/>
      <c r="S33" s="4755"/>
      <c r="T33" s="4756"/>
      <c r="U33" s="4756"/>
      <c r="V33" s="4766"/>
      <c r="W33" s="4768"/>
      <c r="X33" s="4657"/>
      <c r="Y33" s="4657"/>
      <c r="Z33" s="4658"/>
      <c r="AA33" s="4755"/>
      <c r="AB33" s="4756"/>
      <c r="AC33" s="4756"/>
      <c r="AD33" s="4757"/>
      <c r="AE33" s="4755"/>
      <c r="AF33" s="4756"/>
      <c r="AG33" s="4756"/>
      <c r="AH33" s="4757"/>
    </row>
    <row r="34" spans="1:34" ht="12" customHeight="1" thickTop="1">
      <c r="A34" s="287"/>
      <c r="B34" s="740"/>
      <c r="C34" s="305"/>
      <c r="D34" s="303"/>
      <c r="E34" s="319" t="s">
        <v>235</v>
      </c>
      <c r="F34" s="315"/>
      <c r="G34" s="315"/>
      <c r="H34" s="315"/>
      <c r="I34" s="315"/>
      <c r="J34" s="4746"/>
      <c r="K34" s="4683"/>
      <c r="L34" s="4684"/>
      <c r="M34" s="4684"/>
      <c r="N34" s="4685"/>
      <c r="O34" s="4683"/>
      <c r="P34" s="4684"/>
      <c r="Q34" s="4684"/>
      <c r="R34" s="4685"/>
      <c r="S34" s="4683">
        <f>K34+O34</f>
        <v>0</v>
      </c>
      <c r="T34" s="4684"/>
      <c r="U34" s="4684"/>
      <c r="V34" s="4685"/>
      <c r="W34" s="4683"/>
      <c r="X34" s="4684"/>
      <c r="Y34" s="4684"/>
      <c r="Z34" s="4685"/>
      <c r="AA34" s="4683"/>
      <c r="AB34" s="4684"/>
      <c r="AC34" s="4684"/>
      <c r="AD34" s="4685"/>
      <c r="AE34" s="4683">
        <f>W34+AA34</f>
        <v>0</v>
      </c>
      <c r="AF34" s="4684"/>
      <c r="AG34" s="4684"/>
      <c r="AH34" s="4685"/>
    </row>
    <row r="35" spans="1:34" ht="8.25" customHeight="1" thickBot="1">
      <c r="A35" s="287"/>
      <c r="B35" s="740"/>
      <c r="C35" s="305"/>
      <c r="D35" s="303"/>
      <c r="E35" s="310"/>
      <c r="F35" s="315"/>
      <c r="G35" s="315"/>
      <c r="H35" s="315"/>
      <c r="I35" s="315"/>
      <c r="J35" s="4759"/>
      <c r="K35" s="4686"/>
      <c r="L35" s="4687"/>
      <c r="M35" s="4687"/>
      <c r="N35" s="4688"/>
      <c r="O35" s="4686"/>
      <c r="P35" s="4687"/>
      <c r="Q35" s="4687"/>
      <c r="R35" s="4688"/>
      <c r="S35" s="4686"/>
      <c r="T35" s="4687"/>
      <c r="U35" s="4687"/>
      <c r="V35" s="4688"/>
      <c r="W35" s="4686"/>
      <c r="X35" s="4687"/>
      <c r="Y35" s="4687"/>
      <c r="Z35" s="4688"/>
      <c r="AA35" s="4686"/>
      <c r="AB35" s="4687"/>
      <c r="AC35" s="4687"/>
      <c r="AD35" s="4688"/>
      <c r="AE35" s="4686"/>
      <c r="AF35" s="4687"/>
      <c r="AG35" s="4687"/>
      <c r="AH35" s="4688"/>
    </row>
    <row r="36" spans="1:34" ht="9" customHeight="1" thickTop="1">
      <c r="A36" s="287"/>
      <c r="B36" s="740"/>
      <c r="C36" s="305"/>
      <c r="D36" s="318"/>
      <c r="E36" s="318"/>
      <c r="F36" s="309"/>
      <c r="G36" s="309"/>
      <c r="H36" s="309"/>
      <c r="I36" s="309"/>
      <c r="J36" s="4647" t="s">
        <v>143</v>
      </c>
      <c r="K36" s="4650"/>
      <c r="L36" s="4651"/>
      <c r="M36" s="4651"/>
      <c r="N36" s="4652"/>
      <c r="O36" s="4653"/>
      <c r="P36" s="4654"/>
      <c r="Q36" s="4654"/>
      <c r="R36" s="4655"/>
      <c r="S36" s="4653"/>
      <c r="T36" s="4659"/>
      <c r="U36" s="4659"/>
      <c r="V36" s="4769"/>
      <c r="W36" s="4767"/>
      <c r="X36" s="4654"/>
      <c r="Y36" s="4654"/>
      <c r="Z36" s="4655"/>
      <c r="AA36" s="4653"/>
      <c r="AB36" s="4654"/>
      <c r="AC36" s="4654"/>
      <c r="AD36" s="4655"/>
      <c r="AE36" s="4653"/>
      <c r="AF36" s="4654"/>
      <c r="AG36" s="4654"/>
      <c r="AH36" s="4655"/>
    </row>
    <row r="37" spans="1:34" ht="11.25" customHeight="1" thickBot="1">
      <c r="A37" s="287"/>
      <c r="B37" s="740"/>
      <c r="C37" s="305"/>
      <c r="D37" s="320" t="s">
        <v>236</v>
      </c>
      <c r="E37" s="315" t="s">
        <v>237</v>
      </c>
      <c r="F37" s="309"/>
      <c r="G37" s="309"/>
      <c r="H37" s="309"/>
      <c r="I37" s="309"/>
      <c r="J37" s="4648"/>
      <c r="K37" s="4650"/>
      <c r="L37" s="4651"/>
      <c r="M37" s="4651"/>
      <c r="N37" s="4652"/>
      <c r="O37" s="4656"/>
      <c r="P37" s="4657"/>
      <c r="Q37" s="4657"/>
      <c r="R37" s="4658"/>
      <c r="S37" s="4656"/>
      <c r="T37" s="4657"/>
      <c r="U37" s="4657"/>
      <c r="V37" s="4770"/>
      <c r="W37" s="4768"/>
      <c r="X37" s="4657"/>
      <c r="Y37" s="4657"/>
      <c r="Z37" s="4658"/>
      <c r="AA37" s="4656"/>
      <c r="AB37" s="4657"/>
      <c r="AC37" s="4657"/>
      <c r="AD37" s="4658"/>
      <c r="AE37" s="4656"/>
      <c r="AF37" s="4657"/>
      <c r="AG37" s="4657"/>
      <c r="AH37" s="4658"/>
    </row>
    <row r="38" spans="1:34" ht="11.25" customHeight="1" thickTop="1">
      <c r="A38" s="287"/>
      <c r="B38" s="740"/>
      <c r="C38" s="305"/>
      <c r="D38" s="313"/>
      <c r="E38" s="316" t="s">
        <v>1583</v>
      </c>
      <c r="F38" s="321"/>
      <c r="G38" s="321"/>
      <c r="H38" s="321"/>
      <c r="I38" s="321"/>
      <c r="J38" s="4649"/>
      <c r="K38" s="4683"/>
      <c r="L38" s="4684"/>
      <c r="M38" s="4684"/>
      <c r="N38" s="4685"/>
      <c r="O38" s="4683"/>
      <c r="P38" s="4684"/>
      <c r="Q38" s="4684"/>
      <c r="R38" s="4685"/>
      <c r="S38" s="4683">
        <f>K38+O38</f>
        <v>0</v>
      </c>
      <c r="T38" s="4684"/>
      <c r="U38" s="4684"/>
      <c r="V38" s="4685"/>
      <c r="W38" s="4683"/>
      <c r="X38" s="4684"/>
      <c r="Y38" s="4684"/>
      <c r="Z38" s="4685"/>
      <c r="AA38" s="4683"/>
      <c r="AB38" s="4684"/>
      <c r="AC38" s="4684"/>
      <c r="AD38" s="4685"/>
      <c r="AE38" s="4683">
        <f>W38+AA38</f>
        <v>0</v>
      </c>
      <c r="AF38" s="4684"/>
      <c r="AG38" s="4684"/>
      <c r="AH38" s="4685"/>
    </row>
    <row r="39" spans="1:34" ht="9.75" customHeight="1" thickBot="1">
      <c r="A39" s="287"/>
      <c r="B39" s="740"/>
      <c r="C39" s="305"/>
      <c r="D39" s="313"/>
      <c r="E39" s="4771"/>
      <c r="F39" s="4771"/>
      <c r="G39" s="4771"/>
      <c r="H39" s="4771"/>
      <c r="I39" s="4771"/>
      <c r="J39" s="4649"/>
      <c r="K39" s="4686"/>
      <c r="L39" s="4687"/>
      <c r="M39" s="4687"/>
      <c r="N39" s="4688"/>
      <c r="O39" s="4686"/>
      <c r="P39" s="4687"/>
      <c r="Q39" s="4687"/>
      <c r="R39" s="4688"/>
      <c r="S39" s="4686"/>
      <c r="T39" s="4687"/>
      <c r="U39" s="4687"/>
      <c r="V39" s="4688"/>
      <c r="W39" s="4686"/>
      <c r="X39" s="4687"/>
      <c r="Y39" s="4687"/>
      <c r="Z39" s="4688"/>
      <c r="AA39" s="4686"/>
      <c r="AB39" s="4687"/>
      <c r="AC39" s="4687"/>
      <c r="AD39" s="4688"/>
      <c r="AE39" s="4686"/>
      <c r="AF39" s="4687"/>
      <c r="AG39" s="4687"/>
      <c r="AH39" s="4688"/>
    </row>
    <row r="40" spans="1:34" ht="7.5" customHeight="1" thickTop="1">
      <c r="A40" s="287"/>
      <c r="B40" s="740"/>
      <c r="C40" s="305"/>
      <c r="D40" s="318"/>
      <c r="E40" s="315"/>
      <c r="F40" s="322"/>
      <c r="G40" s="322"/>
      <c r="H40" s="322"/>
      <c r="I40" s="322"/>
      <c r="J40" s="4647" t="s">
        <v>144</v>
      </c>
      <c r="K40" s="4650"/>
      <c r="L40" s="4651"/>
      <c r="M40" s="4651"/>
      <c r="N40" s="4652"/>
      <c r="O40" s="4653"/>
      <c r="P40" s="4654"/>
      <c r="Q40" s="4654"/>
      <c r="R40" s="4772"/>
      <c r="S40" s="4653"/>
      <c r="T40" s="4659"/>
      <c r="U40" s="4659"/>
      <c r="V40" s="4769"/>
      <c r="W40" s="4767"/>
      <c r="X40" s="4654"/>
      <c r="Y40" s="4654"/>
      <c r="Z40" s="4655"/>
      <c r="AA40" s="4653"/>
      <c r="AB40" s="4654"/>
      <c r="AC40" s="4654"/>
      <c r="AD40" s="4655"/>
      <c r="AE40" s="4653"/>
      <c r="AF40" s="4654"/>
      <c r="AG40" s="4654"/>
      <c r="AH40" s="4655"/>
    </row>
    <row r="41" spans="1:34" ht="12" customHeight="1" thickBot="1">
      <c r="A41" s="287"/>
      <c r="B41" s="740"/>
      <c r="C41" s="305"/>
      <c r="D41" s="301" t="s">
        <v>238</v>
      </c>
      <c r="E41" s="307" t="s">
        <v>239</v>
      </c>
      <c r="F41" s="315"/>
      <c r="G41" s="315"/>
      <c r="H41" s="315"/>
      <c r="I41" s="315"/>
      <c r="J41" s="4648"/>
      <c r="K41" s="4650"/>
      <c r="L41" s="4651"/>
      <c r="M41" s="4651"/>
      <c r="N41" s="4652"/>
      <c r="O41" s="4656"/>
      <c r="P41" s="4657"/>
      <c r="Q41" s="4657"/>
      <c r="R41" s="4661"/>
      <c r="S41" s="4656"/>
      <c r="T41" s="4657"/>
      <c r="U41" s="4657"/>
      <c r="V41" s="4770"/>
      <c r="W41" s="4768"/>
      <c r="X41" s="4657"/>
      <c r="Y41" s="4657"/>
      <c r="Z41" s="4658"/>
      <c r="AA41" s="4656"/>
      <c r="AB41" s="4657"/>
      <c r="AC41" s="4657"/>
      <c r="AD41" s="4658"/>
      <c r="AE41" s="4656"/>
      <c r="AF41" s="4657"/>
      <c r="AG41" s="4657"/>
      <c r="AH41" s="4658"/>
    </row>
    <row r="42" spans="1:34" ht="10.5" customHeight="1" thickTop="1">
      <c r="A42" s="287"/>
      <c r="B42" s="740"/>
      <c r="C42" s="305"/>
      <c r="D42" s="314"/>
      <c r="E42" s="1236" t="s">
        <v>1584</v>
      </c>
      <c r="F42" s="323"/>
      <c r="G42" s="323"/>
      <c r="H42" s="323"/>
      <c r="I42" s="340"/>
      <c r="J42" s="4649"/>
      <c r="K42" s="4683"/>
      <c r="L42" s="4684"/>
      <c r="M42" s="4684"/>
      <c r="N42" s="4685"/>
      <c r="O42" s="4683"/>
      <c r="P42" s="4684"/>
      <c r="Q42" s="4684"/>
      <c r="R42" s="4685"/>
      <c r="S42" s="4683">
        <f>K42+O42</f>
        <v>0</v>
      </c>
      <c r="T42" s="4684"/>
      <c r="U42" s="4684"/>
      <c r="V42" s="4685"/>
      <c r="W42" s="4683"/>
      <c r="X42" s="4684"/>
      <c r="Y42" s="4684"/>
      <c r="Z42" s="4685"/>
      <c r="AA42" s="4683"/>
      <c r="AB42" s="4684"/>
      <c r="AC42" s="4684"/>
      <c r="AD42" s="4685"/>
      <c r="AE42" s="4683">
        <f>W42+AA42</f>
        <v>0</v>
      </c>
      <c r="AF42" s="4684"/>
      <c r="AG42" s="4684"/>
      <c r="AH42" s="4685"/>
    </row>
    <row r="43" spans="1:34" ht="12" customHeight="1" thickBot="1">
      <c r="A43" s="287"/>
      <c r="B43" s="740"/>
      <c r="C43" s="305"/>
      <c r="D43" s="314"/>
      <c r="E43" s="323"/>
      <c r="F43" s="323"/>
      <c r="G43" s="323"/>
      <c r="H43" s="323"/>
      <c r="I43" s="340"/>
      <c r="J43" s="4649"/>
      <c r="K43" s="4686"/>
      <c r="L43" s="4687"/>
      <c r="M43" s="4687"/>
      <c r="N43" s="4688"/>
      <c r="O43" s="4686"/>
      <c r="P43" s="4687"/>
      <c r="Q43" s="4687"/>
      <c r="R43" s="4688"/>
      <c r="S43" s="4686"/>
      <c r="T43" s="4687"/>
      <c r="U43" s="4687"/>
      <c r="V43" s="4688"/>
      <c r="W43" s="4686"/>
      <c r="X43" s="4687"/>
      <c r="Y43" s="4687"/>
      <c r="Z43" s="4688"/>
      <c r="AA43" s="4686"/>
      <c r="AB43" s="4687"/>
      <c r="AC43" s="4687"/>
      <c r="AD43" s="4688"/>
      <c r="AE43" s="4686"/>
      <c r="AF43" s="4687"/>
      <c r="AG43" s="4687"/>
      <c r="AH43" s="4688"/>
    </row>
    <row r="44" spans="1:34" ht="9" customHeight="1" thickTop="1">
      <c r="A44" s="287"/>
      <c r="B44" s="740"/>
      <c r="C44" s="305"/>
      <c r="D44" s="318"/>
      <c r="E44" s="4779"/>
      <c r="F44" s="4779"/>
      <c r="G44" s="4779"/>
      <c r="H44" s="4779"/>
      <c r="I44" s="4779"/>
      <c r="J44" s="4780" t="s">
        <v>146</v>
      </c>
      <c r="K44" s="4783"/>
      <c r="L44" s="4774"/>
      <c r="M44" s="4774"/>
      <c r="N44" s="4775"/>
      <c r="O44" s="4773"/>
      <c r="P44" s="4774"/>
      <c r="Q44" s="4774"/>
      <c r="R44" s="4775"/>
      <c r="S44" s="4785"/>
      <c r="T44" s="4786"/>
      <c r="U44" s="4786"/>
      <c r="V44" s="4787"/>
      <c r="W44" s="4773"/>
      <c r="X44" s="4774"/>
      <c r="Y44" s="4774"/>
      <c r="Z44" s="4775"/>
      <c r="AA44" s="4773"/>
      <c r="AB44" s="4774"/>
      <c r="AC44" s="4774"/>
      <c r="AD44" s="4775"/>
      <c r="AE44" s="4773"/>
      <c r="AF44" s="4774"/>
      <c r="AG44" s="4774"/>
      <c r="AH44" s="4775"/>
    </row>
    <row r="45" spans="1:34" ht="12.75" customHeight="1" thickBot="1">
      <c r="A45" s="287"/>
      <c r="B45" s="740"/>
      <c r="C45" s="305"/>
      <c r="D45" s="301" t="s">
        <v>240</v>
      </c>
      <c r="E45" s="1237" t="s">
        <v>241</v>
      </c>
      <c r="F45" s="324"/>
      <c r="G45" s="324"/>
      <c r="H45" s="324"/>
      <c r="I45" s="324"/>
      <c r="J45" s="4781"/>
      <c r="K45" s="4784"/>
      <c r="L45" s="4777"/>
      <c r="M45" s="4777"/>
      <c r="N45" s="4778"/>
      <c r="O45" s="4776"/>
      <c r="P45" s="4777"/>
      <c r="Q45" s="4777"/>
      <c r="R45" s="4778"/>
      <c r="S45" s="4776"/>
      <c r="T45" s="4777"/>
      <c r="U45" s="4777"/>
      <c r="V45" s="4788"/>
      <c r="W45" s="4776"/>
      <c r="X45" s="4777"/>
      <c r="Y45" s="4777"/>
      <c r="Z45" s="4778"/>
      <c r="AA45" s="4776"/>
      <c r="AB45" s="4777"/>
      <c r="AC45" s="4777"/>
      <c r="AD45" s="4778"/>
      <c r="AE45" s="4776"/>
      <c r="AF45" s="4777"/>
      <c r="AG45" s="4777"/>
      <c r="AH45" s="4778"/>
    </row>
    <row r="46" spans="1:34" ht="12" customHeight="1" thickTop="1">
      <c r="A46" s="287"/>
      <c r="B46" s="740"/>
      <c r="C46" s="305"/>
      <c r="D46" s="314"/>
      <c r="E46" s="1236" t="s">
        <v>1585</v>
      </c>
      <c r="F46" s="325"/>
      <c r="G46" s="1238"/>
      <c r="H46" s="1238"/>
      <c r="I46" s="1238"/>
      <c r="J46" s="4782"/>
      <c r="K46" s="4683"/>
      <c r="L46" s="4684"/>
      <c r="M46" s="4684"/>
      <c r="N46" s="4685"/>
      <c r="O46" s="4683"/>
      <c r="P46" s="4684"/>
      <c r="Q46" s="4684"/>
      <c r="R46" s="4685"/>
      <c r="S46" s="4683">
        <f>K46+O46</f>
        <v>0</v>
      </c>
      <c r="T46" s="4684"/>
      <c r="U46" s="4684"/>
      <c r="V46" s="4685"/>
      <c r="W46" s="4683"/>
      <c r="X46" s="4684"/>
      <c r="Y46" s="4684"/>
      <c r="Z46" s="4685"/>
      <c r="AA46" s="4683"/>
      <c r="AB46" s="4684"/>
      <c r="AC46" s="4684"/>
      <c r="AD46" s="4685"/>
      <c r="AE46" s="4683">
        <f>W46+AA46</f>
        <v>0</v>
      </c>
      <c r="AF46" s="4684"/>
      <c r="AG46" s="4684"/>
      <c r="AH46" s="4685"/>
    </row>
    <row r="47" spans="1:34" ht="10.5" customHeight="1" thickBot="1">
      <c r="A47" s="287"/>
      <c r="B47" s="740"/>
      <c r="C47" s="305"/>
      <c r="D47" s="314"/>
      <c r="E47" s="4789"/>
      <c r="F47" s="4789"/>
      <c r="G47" s="1238"/>
      <c r="H47" s="1238"/>
      <c r="I47" s="1238"/>
      <c r="J47" s="4782"/>
      <c r="K47" s="4686"/>
      <c r="L47" s="4687"/>
      <c r="M47" s="4687"/>
      <c r="N47" s="4688"/>
      <c r="O47" s="4686"/>
      <c r="P47" s="4687"/>
      <c r="Q47" s="4687"/>
      <c r="R47" s="4688"/>
      <c r="S47" s="4686"/>
      <c r="T47" s="4687"/>
      <c r="U47" s="4687"/>
      <c r="V47" s="4688"/>
      <c r="W47" s="4686"/>
      <c r="X47" s="4687"/>
      <c r="Y47" s="4687"/>
      <c r="Z47" s="4688"/>
      <c r="AA47" s="4686"/>
      <c r="AB47" s="4687"/>
      <c r="AC47" s="4687"/>
      <c r="AD47" s="4688"/>
      <c r="AE47" s="4686"/>
      <c r="AF47" s="4687"/>
      <c r="AG47" s="4687"/>
      <c r="AH47" s="4688"/>
    </row>
    <row r="48" spans="1:34" ht="10.5" customHeight="1" thickTop="1">
      <c r="A48" s="287"/>
      <c r="B48" s="740"/>
      <c r="C48" s="305"/>
      <c r="D48" s="303" t="s">
        <v>242</v>
      </c>
      <c r="E48" s="324" t="s">
        <v>913</v>
      </c>
      <c r="F48" s="325"/>
      <c r="G48" s="325"/>
      <c r="H48" s="325"/>
      <c r="I48" s="325"/>
      <c r="J48" s="4780" t="s">
        <v>137</v>
      </c>
      <c r="K48" s="4783"/>
      <c r="L48" s="4774"/>
      <c r="M48" s="4774"/>
      <c r="N48" s="4775"/>
      <c r="O48" s="4773"/>
      <c r="P48" s="4774"/>
      <c r="Q48" s="4774"/>
      <c r="R48" s="4775"/>
      <c r="S48" s="4785"/>
      <c r="T48" s="4786"/>
      <c r="U48" s="4786"/>
      <c r="V48" s="4787"/>
      <c r="W48" s="4773"/>
      <c r="X48" s="4774"/>
      <c r="Y48" s="4774"/>
      <c r="Z48" s="4775"/>
      <c r="AA48" s="4790"/>
      <c r="AB48" s="4791"/>
      <c r="AC48" s="4791"/>
      <c r="AD48" s="4792"/>
      <c r="AE48" s="4773"/>
      <c r="AF48" s="4774"/>
      <c r="AG48" s="4774"/>
      <c r="AH48" s="4775"/>
    </row>
    <row r="49" spans="1:34" ht="10.5" customHeight="1" thickBot="1">
      <c r="A49" s="287"/>
      <c r="B49" s="740"/>
      <c r="C49" s="305"/>
      <c r="D49" s="314"/>
      <c r="E49" s="839" t="s">
        <v>914</v>
      </c>
      <c r="F49" s="325"/>
      <c r="G49" s="325"/>
      <c r="H49" s="325"/>
      <c r="I49" s="325"/>
      <c r="J49" s="4781"/>
      <c r="K49" s="4784"/>
      <c r="L49" s="4777"/>
      <c r="M49" s="4777"/>
      <c r="N49" s="4778"/>
      <c r="O49" s="4776"/>
      <c r="P49" s="4777"/>
      <c r="Q49" s="4777"/>
      <c r="R49" s="4778"/>
      <c r="S49" s="4776"/>
      <c r="T49" s="4777"/>
      <c r="U49" s="4777"/>
      <c r="V49" s="4788"/>
      <c r="W49" s="4776"/>
      <c r="X49" s="4777"/>
      <c r="Y49" s="4777"/>
      <c r="Z49" s="4778"/>
      <c r="AA49" s="4793"/>
      <c r="AB49" s="4794"/>
      <c r="AC49" s="4794"/>
      <c r="AD49" s="4795"/>
      <c r="AE49" s="4776"/>
      <c r="AF49" s="4777"/>
      <c r="AG49" s="4777"/>
      <c r="AH49" s="4778"/>
    </row>
    <row r="50" spans="1:34" ht="10.5" customHeight="1" thickTop="1">
      <c r="A50" s="287"/>
      <c r="B50" s="740"/>
      <c r="C50" s="305"/>
      <c r="D50" s="314"/>
      <c r="E50" s="813" t="s">
        <v>915</v>
      </c>
      <c r="F50" s="324"/>
      <c r="G50" s="324"/>
      <c r="H50" s="325"/>
      <c r="I50" s="325"/>
      <c r="J50" s="4782"/>
      <c r="K50" s="4683"/>
      <c r="L50" s="4684"/>
      <c r="M50" s="4684"/>
      <c r="N50" s="4685"/>
      <c r="O50" s="4683"/>
      <c r="P50" s="4684"/>
      <c r="Q50" s="4684"/>
      <c r="R50" s="4685"/>
      <c r="S50" s="4683">
        <f>K50+O50</f>
        <v>0</v>
      </c>
      <c r="T50" s="4684"/>
      <c r="U50" s="4684"/>
      <c r="V50" s="4685"/>
      <c r="W50" s="4683"/>
      <c r="X50" s="4684"/>
      <c r="Y50" s="4684"/>
      <c r="Z50" s="4685"/>
      <c r="AA50" s="4683"/>
      <c r="AB50" s="4684"/>
      <c r="AC50" s="4684"/>
      <c r="AD50" s="4685"/>
      <c r="AE50" s="4683">
        <f>W50+AA50</f>
        <v>0</v>
      </c>
      <c r="AF50" s="4684"/>
      <c r="AG50" s="4684"/>
      <c r="AH50" s="4685"/>
    </row>
    <row r="51" spans="1:34" ht="10.5" customHeight="1" thickBot="1">
      <c r="A51" s="287"/>
      <c r="B51" s="740"/>
      <c r="C51" s="305"/>
      <c r="D51" s="314"/>
      <c r="E51" s="840" t="s">
        <v>1633</v>
      </c>
      <c r="F51" s="325"/>
      <c r="G51" s="325"/>
      <c r="H51" s="325"/>
      <c r="I51" s="325"/>
      <c r="J51" s="4782"/>
      <c r="K51" s="4686"/>
      <c r="L51" s="4687"/>
      <c r="M51" s="4687"/>
      <c r="N51" s="4688"/>
      <c r="O51" s="4686"/>
      <c r="P51" s="4687"/>
      <c r="Q51" s="4687"/>
      <c r="R51" s="4688"/>
      <c r="S51" s="4686"/>
      <c r="T51" s="4687"/>
      <c r="U51" s="4687"/>
      <c r="V51" s="4688"/>
      <c r="W51" s="4686"/>
      <c r="X51" s="4687"/>
      <c r="Y51" s="4687"/>
      <c r="Z51" s="4688"/>
      <c r="AA51" s="4686"/>
      <c r="AB51" s="4687"/>
      <c r="AC51" s="4687"/>
      <c r="AD51" s="4688"/>
      <c r="AE51" s="4686"/>
      <c r="AF51" s="4687"/>
      <c r="AG51" s="4687"/>
      <c r="AH51" s="4688"/>
    </row>
    <row r="52" spans="1:34" ht="10.5" customHeight="1" thickTop="1">
      <c r="A52" s="287"/>
      <c r="B52" s="740"/>
      <c r="C52" s="305"/>
      <c r="D52" s="314"/>
      <c r="E52" s="324" t="s">
        <v>246</v>
      </c>
      <c r="F52" s="325"/>
      <c r="G52" s="325"/>
      <c r="H52" s="325"/>
      <c r="I52" s="325"/>
      <c r="J52" s="4780" t="s">
        <v>139</v>
      </c>
      <c r="K52" s="4783"/>
      <c r="L52" s="4774"/>
      <c r="M52" s="4774"/>
      <c r="N52" s="4775"/>
      <c r="O52" s="4773"/>
      <c r="P52" s="4774"/>
      <c r="Q52" s="4774"/>
      <c r="R52" s="4775"/>
      <c r="S52" s="4785"/>
      <c r="T52" s="4786"/>
      <c r="U52" s="4786"/>
      <c r="V52" s="4787"/>
      <c r="W52" s="4773"/>
      <c r="X52" s="4774"/>
      <c r="Y52" s="4774"/>
      <c r="Z52" s="4775"/>
      <c r="AA52" s="4773"/>
      <c r="AB52" s="4774"/>
      <c r="AC52" s="4774"/>
      <c r="AD52" s="4775"/>
      <c r="AE52" s="4773"/>
      <c r="AF52" s="4774"/>
      <c r="AG52" s="4774"/>
      <c r="AH52" s="4775"/>
    </row>
    <row r="53" spans="1:34" ht="10.5" customHeight="1" thickBot="1">
      <c r="A53" s="287"/>
      <c r="B53" s="740"/>
      <c r="C53" s="305"/>
      <c r="D53" s="314"/>
      <c r="E53" s="1236" t="s">
        <v>247</v>
      </c>
      <c r="F53" s="325"/>
      <c r="G53" s="325"/>
      <c r="H53" s="325"/>
      <c r="I53" s="325"/>
      <c r="J53" s="4781"/>
      <c r="K53" s="4784"/>
      <c r="L53" s="4777"/>
      <c r="M53" s="4777"/>
      <c r="N53" s="4778"/>
      <c r="O53" s="4776"/>
      <c r="P53" s="4777"/>
      <c r="Q53" s="4777"/>
      <c r="R53" s="4778"/>
      <c r="S53" s="4776"/>
      <c r="T53" s="4777"/>
      <c r="U53" s="4777"/>
      <c r="V53" s="4788"/>
      <c r="W53" s="4776"/>
      <c r="X53" s="4777"/>
      <c r="Y53" s="4777"/>
      <c r="Z53" s="4778"/>
      <c r="AA53" s="4776"/>
      <c r="AB53" s="4777"/>
      <c r="AC53" s="4777"/>
      <c r="AD53" s="4778"/>
      <c r="AE53" s="4776"/>
      <c r="AF53" s="4777"/>
      <c r="AG53" s="4777"/>
      <c r="AH53" s="4778"/>
    </row>
    <row r="54" spans="1:34" ht="10.5" customHeight="1" thickTop="1">
      <c r="A54" s="287"/>
      <c r="B54" s="740"/>
      <c r="C54" s="305"/>
      <c r="D54" s="314"/>
      <c r="E54" s="328" t="s">
        <v>248</v>
      </c>
      <c r="F54" s="325"/>
      <c r="G54" s="325"/>
      <c r="H54" s="325"/>
      <c r="I54" s="325"/>
      <c r="J54" s="4782"/>
      <c r="K54" s="4683"/>
      <c r="L54" s="4684"/>
      <c r="M54" s="4684"/>
      <c r="N54" s="4685"/>
      <c r="O54" s="4683"/>
      <c r="P54" s="4684"/>
      <c r="Q54" s="4684"/>
      <c r="R54" s="4685"/>
      <c r="S54" s="4683">
        <f>K54+O54</f>
        <v>0</v>
      </c>
      <c r="T54" s="4684"/>
      <c r="U54" s="4684"/>
      <c r="V54" s="4685"/>
      <c r="W54" s="4683"/>
      <c r="X54" s="4684"/>
      <c r="Y54" s="4684"/>
      <c r="Z54" s="4685"/>
      <c r="AA54" s="4683"/>
      <c r="AB54" s="4684"/>
      <c r="AC54" s="4684"/>
      <c r="AD54" s="4685"/>
      <c r="AE54" s="4683">
        <f>W54+AA54</f>
        <v>0</v>
      </c>
      <c r="AF54" s="4684"/>
      <c r="AG54" s="4684"/>
      <c r="AH54" s="4685"/>
    </row>
    <row r="55" spans="1:34" ht="10.5" customHeight="1" thickBot="1">
      <c r="A55" s="287"/>
      <c r="B55" s="740"/>
      <c r="C55" s="305"/>
      <c r="D55" s="314"/>
      <c r="E55" s="681" t="s">
        <v>1299</v>
      </c>
      <c r="F55" s="325"/>
      <c r="G55" s="325"/>
      <c r="H55" s="325"/>
      <c r="I55" s="325"/>
      <c r="J55" s="4782"/>
      <c r="K55" s="4686"/>
      <c r="L55" s="4687"/>
      <c r="M55" s="4687"/>
      <c r="N55" s="4688"/>
      <c r="O55" s="4686"/>
      <c r="P55" s="4687"/>
      <c r="Q55" s="4687"/>
      <c r="R55" s="4688"/>
      <c r="S55" s="4686"/>
      <c r="T55" s="4687"/>
      <c r="U55" s="4687"/>
      <c r="V55" s="4688"/>
      <c r="W55" s="4686"/>
      <c r="X55" s="4687"/>
      <c r="Y55" s="4687"/>
      <c r="Z55" s="4688"/>
      <c r="AA55" s="4686"/>
      <c r="AB55" s="4687"/>
      <c r="AC55" s="4687"/>
      <c r="AD55" s="4688"/>
      <c r="AE55" s="4686"/>
      <c r="AF55" s="4687"/>
      <c r="AG55" s="4687"/>
      <c r="AH55" s="4688"/>
    </row>
    <row r="56" spans="1:34" ht="11.25" customHeight="1" thickTop="1">
      <c r="A56" s="287"/>
      <c r="B56" s="740"/>
      <c r="C56" s="305"/>
      <c r="D56" s="841"/>
      <c r="E56" s="841"/>
      <c r="F56" s="326"/>
      <c r="G56" s="326"/>
      <c r="H56" s="326"/>
      <c r="I56" s="341"/>
      <c r="J56" s="4744" t="s">
        <v>147</v>
      </c>
      <c r="K56" s="4785"/>
      <c r="L56" s="4796"/>
      <c r="M56" s="4796"/>
      <c r="N56" s="4797"/>
      <c r="O56" s="4799"/>
      <c r="P56" s="4774"/>
      <c r="Q56" s="4774"/>
      <c r="R56" s="4800"/>
      <c r="S56" s="4799"/>
      <c r="T56" s="4803"/>
      <c r="U56" s="4803"/>
      <c r="V56" s="4804"/>
      <c r="W56" s="4773"/>
      <c r="X56" s="4774"/>
      <c r="Y56" s="4774"/>
      <c r="Z56" s="4805"/>
      <c r="AA56" s="4806"/>
      <c r="AB56" s="4803"/>
      <c r="AC56" s="4803"/>
      <c r="AD56" s="4804"/>
      <c r="AE56" s="4785"/>
      <c r="AF56" s="4796"/>
      <c r="AG56" s="4796"/>
      <c r="AH56" s="4797"/>
    </row>
    <row r="57" spans="1:34" ht="11.25" customHeight="1" thickBot="1">
      <c r="A57" s="287"/>
      <c r="B57" s="740"/>
      <c r="C57" s="305"/>
      <c r="D57" s="814" t="s">
        <v>245</v>
      </c>
      <c r="E57" s="815" t="s">
        <v>243</v>
      </c>
      <c r="F57" s="327"/>
      <c r="G57" s="327"/>
      <c r="H57" s="327"/>
      <c r="I57" s="342"/>
      <c r="J57" s="4745"/>
      <c r="K57" s="4785"/>
      <c r="L57" s="4796"/>
      <c r="M57" s="4796"/>
      <c r="N57" s="4797"/>
      <c r="O57" s="4801"/>
      <c r="P57" s="4777"/>
      <c r="Q57" s="4777"/>
      <c r="R57" s="4802"/>
      <c r="S57" s="4801"/>
      <c r="T57" s="4777"/>
      <c r="U57" s="4777"/>
      <c r="V57" s="4788"/>
      <c r="W57" s="4776"/>
      <c r="X57" s="4777"/>
      <c r="Y57" s="4777"/>
      <c r="Z57" s="4802"/>
      <c r="AA57" s="4807"/>
      <c r="AB57" s="4777"/>
      <c r="AC57" s="4777"/>
      <c r="AD57" s="4788"/>
      <c r="AE57" s="4785"/>
      <c r="AF57" s="4796"/>
      <c r="AG57" s="4796"/>
      <c r="AH57" s="4797"/>
    </row>
    <row r="58" spans="1:34" ht="11.25" customHeight="1" thickTop="1">
      <c r="A58" s="287"/>
      <c r="B58" s="740"/>
      <c r="C58" s="305"/>
      <c r="D58" s="814"/>
      <c r="E58" s="814" t="s">
        <v>244</v>
      </c>
      <c r="F58" s="325"/>
      <c r="G58" s="325"/>
      <c r="H58" s="325"/>
      <c r="I58" s="343"/>
      <c r="J58" s="4745"/>
      <c r="K58" s="4683"/>
      <c r="L58" s="4684"/>
      <c r="M58" s="4684"/>
      <c r="N58" s="4685"/>
      <c r="O58" s="4683"/>
      <c r="P58" s="4684"/>
      <c r="Q58" s="4684"/>
      <c r="R58" s="4685"/>
      <c r="S58" s="4683">
        <f>K58+O58</f>
        <v>0</v>
      </c>
      <c r="T58" s="4684"/>
      <c r="U58" s="4684"/>
      <c r="V58" s="4685"/>
      <c r="W58" s="4683"/>
      <c r="X58" s="4684"/>
      <c r="Y58" s="4684"/>
      <c r="Z58" s="4685"/>
      <c r="AA58" s="4683"/>
      <c r="AB58" s="4684"/>
      <c r="AC58" s="4684"/>
      <c r="AD58" s="4685"/>
      <c r="AE58" s="4683">
        <f>W58+AA58</f>
        <v>0</v>
      </c>
      <c r="AF58" s="4684"/>
      <c r="AG58" s="4684"/>
      <c r="AH58" s="4685"/>
    </row>
    <row r="59" spans="1:34" ht="10.5" customHeight="1" thickBot="1">
      <c r="A59" s="287"/>
      <c r="B59" s="740"/>
      <c r="C59" s="305"/>
      <c r="D59" s="816"/>
      <c r="E59" s="817" t="s">
        <v>1586</v>
      </c>
      <c r="F59" s="325"/>
      <c r="G59" s="325"/>
      <c r="H59" s="325"/>
      <c r="I59" s="343"/>
      <c r="J59" s="4798"/>
      <c r="K59" s="4686"/>
      <c r="L59" s="4687"/>
      <c r="M59" s="4687"/>
      <c r="N59" s="4688"/>
      <c r="O59" s="4686"/>
      <c r="P59" s="4687"/>
      <c r="Q59" s="4687"/>
      <c r="R59" s="4688"/>
      <c r="S59" s="4686"/>
      <c r="T59" s="4687"/>
      <c r="U59" s="4687"/>
      <c r="V59" s="4688"/>
      <c r="W59" s="4686"/>
      <c r="X59" s="4687"/>
      <c r="Y59" s="4687"/>
      <c r="Z59" s="4688"/>
      <c r="AA59" s="4686"/>
      <c r="AB59" s="4687"/>
      <c r="AC59" s="4687"/>
      <c r="AD59" s="4688"/>
      <c r="AE59" s="4686"/>
      <c r="AF59" s="4687"/>
      <c r="AG59" s="4687"/>
      <c r="AH59" s="4688"/>
    </row>
    <row r="60" spans="1:34" ht="10.5" customHeight="1" thickTop="1">
      <c r="A60" s="287"/>
      <c r="B60" s="740"/>
      <c r="C60" s="305"/>
      <c r="D60" s="841"/>
      <c r="E60" s="841"/>
      <c r="F60" s="325"/>
      <c r="G60" s="325"/>
      <c r="H60" s="325"/>
      <c r="I60" s="325"/>
      <c r="J60" s="4809">
        <v>16</v>
      </c>
      <c r="K60" s="4810"/>
      <c r="L60" s="4808"/>
      <c r="M60" s="4808"/>
      <c r="N60" s="4808"/>
      <c r="O60" s="4808"/>
      <c r="P60" s="4808"/>
      <c r="Q60" s="4808"/>
      <c r="R60" s="4808"/>
      <c r="S60" s="4811"/>
      <c r="T60" s="4812"/>
      <c r="U60" s="4812"/>
      <c r="V60" s="4813"/>
      <c r="W60" s="4808"/>
      <c r="X60" s="4808"/>
      <c r="Y60" s="4808"/>
      <c r="Z60" s="4808"/>
      <c r="AA60" s="4811"/>
      <c r="AB60" s="4812"/>
      <c r="AC60" s="4812"/>
      <c r="AD60" s="4813"/>
      <c r="AE60" s="4808"/>
      <c r="AF60" s="4808"/>
      <c r="AG60" s="4808"/>
      <c r="AH60" s="4808"/>
    </row>
    <row r="61" spans="1:34" ht="10.5" customHeight="1" thickBot="1">
      <c r="A61" s="287"/>
      <c r="B61" s="740"/>
      <c r="C61" s="305"/>
      <c r="D61" s="303" t="s">
        <v>249</v>
      </c>
      <c r="E61" s="324" t="s">
        <v>1587</v>
      </c>
      <c r="F61" s="325"/>
      <c r="G61" s="325"/>
      <c r="H61" s="325"/>
      <c r="I61" s="325"/>
      <c r="J61" s="4745"/>
      <c r="K61" s="4810"/>
      <c r="L61" s="4808"/>
      <c r="M61" s="4808"/>
      <c r="N61" s="4808"/>
      <c r="O61" s="4808"/>
      <c r="P61" s="4808"/>
      <c r="Q61" s="4808"/>
      <c r="R61" s="4808"/>
      <c r="S61" s="4814"/>
      <c r="T61" s="4815"/>
      <c r="U61" s="4815"/>
      <c r="V61" s="4816"/>
      <c r="W61" s="4808"/>
      <c r="X61" s="4808"/>
      <c r="Y61" s="4808"/>
      <c r="Z61" s="4808"/>
      <c r="AA61" s="4814"/>
      <c r="AB61" s="4815"/>
      <c r="AC61" s="4815"/>
      <c r="AD61" s="4816"/>
      <c r="AE61" s="4808"/>
      <c r="AF61" s="4808"/>
      <c r="AG61" s="4808"/>
      <c r="AH61" s="4808"/>
    </row>
    <row r="62" spans="1:34" ht="10.5" customHeight="1" thickTop="1">
      <c r="A62" s="287"/>
      <c r="B62" s="740"/>
      <c r="C62" s="305"/>
      <c r="D62" s="314"/>
      <c r="E62" s="310" t="s">
        <v>1634</v>
      </c>
      <c r="F62" s="324"/>
      <c r="G62" s="324"/>
      <c r="H62" s="325"/>
      <c r="I62" s="325"/>
      <c r="J62" s="4746"/>
      <c r="K62" s="4683"/>
      <c r="L62" s="4684"/>
      <c r="M62" s="4684"/>
      <c r="N62" s="4685"/>
      <c r="O62" s="4683"/>
      <c r="P62" s="4684"/>
      <c r="Q62" s="4684"/>
      <c r="R62" s="4685"/>
      <c r="S62" s="4683">
        <f>K62+O62</f>
        <v>0</v>
      </c>
      <c r="T62" s="4684"/>
      <c r="U62" s="4684"/>
      <c r="V62" s="4685"/>
      <c r="W62" s="4683"/>
      <c r="X62" s="4684"/>
      <c r="Y62" s="4684"/>
      <c r="Z62" s="4685"/>
      <c r="AA62" s="4683"/>
      <c r="AB62" s="4684"/>
      <c r="AC62" s="4684"/>
      <c r="AD62" s="4685"/>
      <c r="AE62" s="4683">
        <f>W62+AA62</f>
        <v>0</v>
      </c>
      <c r="AF62" s="4684"/>
      <c r="AG62" s="4684"/>
      <c r="AH62" s="4685"/>
    </row>
    <row r="63" spans="1:34" ht="12" customHeight="1" thickBot="1">
      <c r="A63" s="287"/>
      <c r="B63" s="740"/>
      <c r="C63" s="305"/>
      <c r="D63" s="314"/>
      <c r="E63" s="1236"/>
      <c r="F63" s="325"/>
      <c r="G63" s="325"/>
      <c r="H63" s="325"/>
      <c r="I63" s="325"/>
      <c r="J63" s="4759"/>
      <c r="K63" s="4686"/>
      <c r="L63" s="4687"/>
      <c r="M63" s="4687"/>
      <c r="N63" s="4688"/>
      <c r="O63" s="4686"/>
      <c r="P63" s="4687"/>
      <c r="Q63" s="4687"/>
      <c r="R63" s="4688"/>
      <c r="S63" s="4686"/>
      <c r="T63" s="4687"/>
      <c r="U63" s="4687"/>
      <c r="V63" s="4688"/>
      <c r="W63" s="4686"/>
      <c r="X63" s="4687"/>
      <c r="Y63" s="4687"/>
      <c r="Z63" s="4688"/>
      <c r="AA63" s="4686"/>
      <c r="AB63" s="4687"/>
      <c r="AC63" s="4687"/>
      <c r="AD63" s="4688"/>
      <c r="AE63" s="4686"/>
      <c r="AF63" s="4687"/>
      <c r="AG63" s="4687"/>
      <c r="AH63" s="4688"/>
    </row>
    <row r="64" spans="1:34" ht="10.5" customHeight="1" thickTop="1">
      <c r="A64" s="287"/>
      <c r="B64" s="740"/>
      <c r="C64" s="305"/>
      <c r="D64" s="318"/>
      <c r="E64" s="318"/>
      <c r="F64" s="325"/>
      <c r="G64" s="325"/>
      <c r="H64" s="325"/>
      <c r="I64" s="325"/>
      <c r="J64" s="4809">
        <v>12</v>
      </c>
      <c r="K64" s="4819"/>
      <c r="L64" s="4812"/>
      <c r="M64" s="4812"/>
      <c r="N64" s="4820"/>
      <c r="O64" s="4808"/>
      <c r="P64" s="4808"/>
      <c r="Q64" s="4808"/>
      <c r="R64" s="4808"/>
      <c r="S64" s="4817"/>
      <c r="T64" s="4812"/>
      <c r="U64" s="4812"/>
      <c r="V64" s="4820"/>
      <c r="W64" s="4808"/>
      <c r="X64" s="4808"/>
      <c r="Y64" s="4808"/>
      <c r="Z64" s="4808"/>
      <c r="AA64" s="4817"/>
      <c r="AB64" s="4812"/>
      <c r="AC64" s="4812"/>
      <c r="AD64" s="4812"/>
      <c r="AE64" s="4817"/>
      <c r="AF64" s="4812"/>
      <c r="AG64" s="4812"/>
      <c r="AH64" s="4812"/>
    </row>
    <row r="65" spans="1:35" ht="10.5" customHeight="1" thickBot="1">
      <c r="A65" s="287"/>
      <c r="B65" s="740"/>
      <c r="C65" s="305"/>
      <c r="D65" s="303" t="s">
        <v>251</v>
      </c>
      <c r="E65" s="329" t="s">
        <v>250</v>
      </c>
      <c r="F65" s="325"/>
      <c r="G65" s="325"/>
      <c r="H65" s="325"/>
      <c r="I65" s="325"/>
      <c r="J65" s="4745"/>
      <c r="K65" s="4821"/>
      <c r="L65" s="4815"/>
      <c r="M65" s="4815"/>
      <c r="N65" s="4822"/>
      <c r="O65" s="4808"/>
      <c r="P65" s="4808"/>
      <c r="Q65" s="4808"/>
      <c r="R65" s="4808"/>
      <c r="S65" s="4818"/>
      <c r="T65" s="4815"/>
      <c r="U65" s="4815"/>
      <c r="V65" s="4822"/>
      <c r="W65" s="4808"/>
      <c r="X65" s="4808"/>
      <c r="Y65" s="4808"/>
      <c r="Z65" s="4808"/>
      <c r="AA65" s="4818"/>
      <c r="AB65" s="4815"/>
      <c r="AC65" s="4815"/>
      <c r="AD65" s="4815"/>
      <c r="AE65" s="4818"/>
      <c r="AF65" s="4815"/>
      <c r="AG65" s="4815"/>
      <c r="AH65" s="4815"/>
    </row>
    <row r="66" spans="1:35" ht="10.5" customHeight="1" thickTop="1">
      <c r="A66" s="287"/>
      <c r="B66" s="740"/>
      <c r="C66" s="305"/>
      <c r="D66" s="314"/>
      <c r="E66" s="681" t="s">
        <v>1588</v>
      </c>
      <c r="F66" s="325"/>
      <c r="G66" s="325"/>
      <c r="H66" s="325"/>
      <c r="I66" s="325"/>
      <c r="J66" s="4746"/>
      <c r="K66" s="4683"/>
      <c r="L66" s="4684"/>
      <c r="M66" s="4684"/>
      <c r="N66" s="4685"/>
      <c r="O66" s="4683"/>
      <c r="P66" s="4684"/>
      <c r="Q66" s="4684"/>
      <c r="R66" s="4685"/>
      <c r="S66" s="4683">
        <f>K66+O66</f>
        <v>0</v>
      </c>
      <c r="T66" s="4684"/>
      <c r="U66" s="4684"/>
      <c r="V66" s="4685"/>
      <c r="W66" s="4683"/>
      <c r="X66" s="4684"/>
      <c r="Y66" s="4684"/>
      <c r="Z66" s="4685"/>
      <c r="AA66" s="4683"/>
      <c r="AB66" s="4684"/>
      <c r="AC66" s="4684"/>
      <c r="AD66" s="4685"/>
      <c r="AE66" s="4683">
        <f>W66+AA66</f>
        <v>0</v>
      </c>
      <c r="AF66" s="4684"/>
      <c r="AG66" s="4684"/>
      <c r="AH66" s="4685"/>
    </row>
    <row r="67" spans="1:35" ht="10.5" customHeight="1" thickBot="1">
      <c r="A67" s="287"/>
      <c r="B67" s="740"/>
      <c r="C67" s="305"/>
      <c r="D67" s="314"/>
      <c r="E67" s="325"/>
      <c r="F67" s="325"/>
      <c r="G67" s="325"/>
      <c r="H67" s="325"/>
      <c r="I67" s="325"/>
      <c r="J67" s="4759"/>
      <c r="K67" s="4686"/>
      <c r="L67" s="4687"/>
      <c r="M67" s="4687"/>
      <c r="N67" s="4688"/>
      <c r="O67" s="4686"/>
      <c r="P67" s="4687"/>
      <c r="Q67" s="4687"/>
      <c r="R67" s="4688"/>
      <c r="S67" s="4686"/>
      <c r="T67" s="4687"/>
      <c r="U67" s="4687"/>
      <c r="V67" s="4688"/>
      <c r="W67" s="4686"/>
      <c r="X67" s="4687"/>
      <c r="Y67" s="4687"/>
      <c r="Z67" s="4688"/>
      <c r="AA67" s="4686"/>
      <c r="AB67" s="4687"/>
      <c r="AC67" s="4687"/>
      <c r="AD67" s="4688"/>
      <c r="AE67" s="4686"/>
      <c r="AF67" s="4687"/>
      <c r="AG67" s="4687"/>
      <c r="AH67" s="4688"/>
      <c r="AI67" s="284"/>
    </row>
    <row r="68" spans="1:35" s="284" customFormat="1" ht="20.25" customHeight="1" thickTop="1" thickBot="1">
      <c r="A68" s="344"/>
      <c r="B68" s="741"/>
      <c r="C68" s="345"/>
      <c r="D68" s="301" t="s">
        <v>918</v>
      </c>
      <c r="E68" s="301" t="s">
        <v>252</v>
      </c>
      <c r="F68" s="346"/>
      <c r="G68" s="346"/>
      <c r="H68" s="346"/>
      <c r="I68" s="346"/>
      <c r="J68" s="4835">
        <v>89</v>
      </c>
      <c r="K68" s="4785"/>
      <c r="L68" s="4796"/>
      <c r="M68" s="4796"/>
      <c r="N68" s="4797"/>
      <c r="O68" s="4837"/>
      <c r="P68" s="4838"/>
      <c r="Q68" s="4838"/>
      <c r="R68" s="4839"/>
      <c r="S68" s="4837"/>
      <c r="T68" s="4838"/>
      <c r="U68" s="4838"/>
      <c r="V68" s="4839"/>
      <c r="W68" s="2684"/>
      <c r="X68" s="2684"/>
      <c r="Y68" s="2684"/>
      <c r="Z68" s="2684"/>
      <c r="AA68" s="2685"/>
      <c r="AB68" s="2686"/>
      <c r="AC68" s="2686"/>
      <c r="AD68" s="2686"/>
      <c r="AE68" s="2685"/>
      <c r="AF68" s="2686"/>
      <c r="AG68" s="2686"/>
      <c r="AH68" s="2686"/>
    </row>
    <row r="69" spans="1:35" s="284" customFormat="1" ht="11.25" customHeight="1" thickTop="1">
      <c r="A69" s="344"/>
      <c r="B69" s="741"/>
      <c r="C69" s="345"/>
      <c r="D69" s="301"/>
      <c r="E69" s="324" t="s">
        <v>916</v>
      </c>
      <c r="F69" s="346"/>
      <c r="G69" s="346"/>
      <c r="H69" s="346"/>
      <c r="I69" s="346"/>
      <c r="J69" s="4836"/>
      <c r="K69" s="4823">
        <f>K25+K30+K34+K38+K42+K46+K50+K54+K58+K62+K66</f>
        <v>0</v>
      </c>
      <c r="L69" s="4824"/>
      <c r="M69" s="4824"/>
      <c r="N69" s="4825"/>
      <c r="O69" s="4823">
        <f>O25+O30+O34+O38+O42+O46+O50+O54+O58+O62+O66</f>
        <v>0</v>
      </c>
      <c r="P69" s="4824"/>
      <c r="Q69" s="4824"/>
      <c r="R69" s="4825"/>
      <c r="S69" s="4823">
        <f>S25+S30+S34+S38+S42+S46+S50+S54+S58+S62+S66</f>
        <v>0</v>
      </c>
      <c r="T69" s="4824"/>
      <c r="U69" s="4824"/>
      <c r="V69" s="4825"/>
      <c r="W69" s="4823">
        <f>W25+W30+W34+W38+W42+W46+W50+W54+W58+W62+W66</f>
        <v>0</v>
      </c>
      <c r="X69" s="4824"/>
      <c r="Y69" s="4824"/>
      <c r="Z69" s="4825"/>
      <c r="AA69" s="4823">
        <f>AA25+AA30+AA34+AA38+AA42+AA46+AA50+AA54+AA58+AA62+AA66</f>
        <v>0</v>
      </c>
      <c r="AB69" s="4824"/>
      <c r="AC69" s="4824"/>
      <c r="AD69" s="4825"/>
      <c r="AE69" s="4823">
        <f>AE25+AE30+AE34+AE38+AE42+AE46+AE50+AE54+AE58+AE62+AE66</f>
        <v>0</v>
      </c>
      <c r="AF69" s="4824"/>
      <c r="AG69" s="4824"/>
      <c r="AH69" s="4825"/>
      <c r="AI69" s="226"/>
    </row>
    <row r="70" spans="1:35" ht="11.25" customHeight="1" thickBot="1">
      <c r="A70" s="287"/>
      <c r="B70" s="740"/>
      <c r="C70" s="305"/>
      <c r="D70" s="313"/>
      <c r="E70" s="310" t="s">
        <v>1635</v>
      </c>
      <c r="F70" s="313"/>
      <c r="G70" s="313"/>
      <c r="H70" s="313"/>
      <c r="I70" s="312"/>
      <c r="J70" s="4836"/>
      <c r="K70" s="4826"/>
      <c r="L70" s="4827"/>
      <c r="M70" s="4827"/>
      <c r="N70" s="4828"/>
      <c r="O70" s="4826"/>
      <c r="P70" s="4827"/>
      <c r="Q70" s="4827"/>
      <c r="R70" s="4828"/>
      <c r="S70" s="4826"/>
      <c r="T70" s="4827"/>
      <c r="U70" s="4827"/>
      <c r="V70" s="4828"/>
      <c r="W70" s="4826"/>
      <c r="X70" s="4827"/>
      <c r="Y70" s="4827"/>
      <c r="Z70" s="4828"/>
      <c r="AA70" s="4826"/>
      <c r="AB70" s="4827"/>
      <c r="AC70" s="4827"/>
      <c r="AD70" s="4828"/>
      <c r="AE70" s="4826"/>
      <c r="AF70" s="4827"/>
      <c r="AG70" s="4827"/>
      <c r="AH70" s="4828"/>
    </row>
    <row r="71" spans="1:35" ht="20.25" customHeight="1" thickTop="1" thickBot="1">
      <c r="A71" s="287"/>
      <c r="B71" s="740"/>
      <c r="C71" s="318"/>
      <c r="D71" s="318"/>
      <c r="E71" s="312"/>
      <c r="F71" s="313"/>
      <c r="G71" s="313"/>
      <c r="H71" s="313"/>
      <c r="I71" s="313"/>
      <c r="J71" s="4781">
        <v>13</v>
      </c>
      <c r="K71" s="4785"/>
      <c r="L71" s="4796"/>
      <c r="M71" s="4796"/>
      <c r="N71" s="4797"/>
      <c r="O71" s="4829"/>
      <c r="P71" s="4830"/>
      <c r="Q71" s="4830"/>
      <c r="R71" s="4831"/>
      <c r="S71" s="4832"/>
      <c r="T71" s="4833"/>
      <c r="U71" s="4833"/>
      <c r="V71" s="4834"/>
      <c r="W71" s="2684"/>
      <c r="X71" s="2684"/>
      <c r="Y71" s="2684"/>
      <c r="Z71" s="2684"/>
      <c r="AA71" s="2687"/>
      <c r="AB71" s="2688"/>
      <c r="AC71" s="2688"/>
      <c r="AD71" s="2688"/>
      <c r="AE71" s="2687"/>
      <c r="AF71" s="2688"/>
      <c r="AG71" s="2688"/>
      <c r="AH71" s="2688"/>
    </row>
    <row r="72" spans="1:35" ht="10.5" customHeight="1" thickTop="1">
      <c r="A72" s="287"/>
      <c r="B72" s="740"/>
      <c r="C72" s="347">
        <v>5.4</v>
      </c>
      <c r="D72" s="301" t="s">
        <v>253</v>
      </c>
      <c r="E72" s="312"/>
      <c r="F72" s="313"/>
      <c r="G72" s="313"/>
      <c r="H72" s="313"/>
      <c r="I72" s="313"/>
      <c r="J72" s="4781"/>
      <c r="K72" s="4683"/>
      <c r="L72" s="4684"/>
      <c r="M72" s="4684"/>
      <c r="N72" s="4685"/>
      <c r="O72" s="4683"/>
      <c r="P72" s="4684"/>
      <c r="Q72" s="4684"/>
      <c r="R72" s="4685"/>
      <c r="S72" s="4683">
        <f>K72+O72</f>
        <v>0</v>
      </c>
      <c r="T72" s="4684"/>
      <c r="U72" s="4684"/>
      <c r="V72" s="4685"/>
      <c r="W72" s="4683"/>
      <c r="X72" s="4684"/>
      <c r="Y72" s="4684"/>
      <c r="Z72" s="4685"/>
      <c r="AA72" s="4683"/>
      <c r="AB72" s="4684"/>
      <c r="AC72" s="4684"/>
      <c r="AD72" s="4685"/>
      <c r="AE72" s="4683">
        <f>W72+AA72</f>
        <v>0</v>
      </c>
      <c r="AF72" s="4684"/>
      <c r="AG72" s="4684"/>
      <c r="AH72" s="4685"/>
    </row>
    <row r="73" spans="1:35" ht="11.25" customHeight="1" thickBot="1">
      <c r="A73" s="287"/>
      <c r="B73" s="740"/>
      <c r="C73" s="303"/>
      <c r="D73" s="4840" t="s">
        <v>1636</v>
      </c>
      <c r="E73" s="4840"/>
      <c r="F73" s="4840"/>
      <c r="G73" s="4840"/>
      <c r="H73" s="4840"/>
      <c r="I73" s="313"/>
      <c r="J73" s="4781"/>
      <c r="K73" s="4686"/>
      <c r="L73" s="4687"/>
      <c r="M73" s="4687"/>
      <c r="N73" s="4688"/>
      <c r="O73" s="4686"/>
      <c r="P73" s="4687"/>
      <c r="Q73" s="4687"/>
      <c r="R73" s="4688"/>
      <c r="S73" s="4686"/>
      <c r="T73" s="4687"/>
      <c r="U73" s="4687"/>
      <c r="V73" s="4688"/>
      <c r="W73" s="4686"/>
      <c r="X73" s="4687"/>
      <c r="Y73" s="4687"/>
      <c r="Z73" s="4688"/>
      <c r="AA73" s="4686"/>
      <c r="AB73" s="4687"/>
      <c r="AC73" s="4687"/>
      <c r="AD73" s="4688"/>
      <c r="AE73" s="4686"/>
      <c r="AF73" s="4687"/>
      <c r="AG73" s="4687"/>
      <c r="AH73" s="4688"/>
    </row>
    <row r="74" spans="1:35" ht="20.25" customHeight="1" thickTop="1" thickBot="1">
      <c r="A74" s="287"/>
      <c r="B74" s="740"/>
      <c r="C74" s="347">
        <v>5.5</v>
      </c>
      <c r="D74" s="301" t="s">
        <v>920</v>
      </c>
      <c r="E74" s="1236"/>
      <c r="F74" s="1236"/>
      <c r="G74" s="1236"/>
      <c r="H74" s="1236"/>
      <c r="I74" s="313"/>
      <c r="J74" s="4781">
        <v>99</v>
      </c>
      <c r="K74" s="4785"/>
      <c r="L74" s="4796"/>
      <c r="M74" s="4796"/>
      <c r="N74" s="4797"/>
      <c r="O74" s="4837"/>
      <c r="P74" s="4838"/>
      <c r="Q74" s="4838"/>
      <c r="R74" s="4839"/>
      <c r="S74" s="4841"/>
      <c r="T74" s="4838"/>
      <c r="U74" s="4838"/>
      <c r="V74" s="4842"/>
      <c r="W74" s="2689"/>
      <c r="X74" s="2680"/>
      <c r="Y74" s="2680"/>
      <c r="Z74" s="2681"/>
      <c r="AA74" s="2679"/>
      <c r="AB74" s="2680"/>
      <c r="AC74" s="2680"/>
      <c r="AD74" s="2681"/>
      <c r="AE74" s="2679"/>
      <c r="AF74" s="2680"/>
      <c r="AG74" s="2680"/>
      <c r="AH74" s="2680"/>
    </row>
    <row r="75" spans="1:35" ht="11.25" customHeight="1" thickTop="1" thickBot="1">
      <c r="A75" s="287"/>
      <c r="B75" s="740"/>
      <c r="C75" s="303"/>
      <c r="D75" s="310" t="s">
        <v>919</v>
      </c>
      <c r="E75" s="1236"/>
      <c r="F75" s="1236"/>
      <c r="G75" s="1236"/>
      <c r="H75" s="1236"/>
      <c r="I75" s="313"/>
      <c r="J75" s="4781"/>
      <c r="K75" s="4843">
        <f>K17+K21+K69+K72</f>
        <v>0</v>
      </c>
      <c r="L75" s="4844"/>
      <c r="M75" s="4844"/>
      <c r="N75" s="4845"/>
      <c r="O75" s="4843">
        <f>O17+O21+O69+O72</f>
        <v>0</v>
      </c>
      <c r="P75" s="4844"/>
      <c r="Q75" s="4844"/>
      <c r="R75" s="4845"/>
      <c r="S75" s="4876">
        <f>S17+S21+S69+S72</f>
        <v>0</v>
      </c>
      <c r="T75" s="4877"/>
      <c r="U75" s="4877"/>
      <c r="V75" s="4878"/>
      <c r="W75" s="4823">
        <f>W17+W21+W69+W72</f>
        <v>0</v>
      </c>
      <c r="X75" s="4824"/>
      <c r="Y75" s="4824"/>
      <c r="Z75" s="4825"/>
      <c r="AA75" s="4849">
        <f>AA17+AA21+AA69+AA72</f>
        <v>0</v>
      </c>
      <c r="AB75" s="4824"/>
      <c r="AC75" s="4824"/>
      <c r="AD75" s="4825"/>
      <c r="AE75" s="4849">
        <f>AE17+AE21+AE69+AE72</f>
        <v>0</v>
      </c>
      <c r="AF75" s="4824"/>
      <c r="AG75" s="4824"/>
      <c r="AH75" s="4825"/>
    </row>
    <row r="76" spans="1:35" ht="11.25" customHeight="1" thickTop="1" thickBot="1">
      <c r="A76" s="287"/>
      <c r="B76" s="740"/>
      <c r="C76" s="303"/>
      <c r="D76" s="1236"/>
      <c r="E76" s="1236"/>
      <c r="F76" s="1236"/>
      <c r="G76" s="1236"/>
      <c r="H76" s="1236"/>
      <c r="I76" s="313"/>
      <c r="J76" s="4781"/>
      <c r="K76" s="4846"/>
      <c r="L76" s="4847"/>
      <c r="M76" s="4847"/>
      <c r="N76" s="4848"/>
      <c r="O76" s="4846"/>
      <c r="P76" s="4847"/>
      <c r="Q76" s="4847"/>
      <c r="R76" s="4848"/>
      <c r="S76" s="4879"/>
      <c r="T76" s="4880"/>
      <c r="U76" s="4880"/>
      <c r="V76" s="4881"/>
      <c r="W76" s="4826"/>
      <c r="X76" s="4827"/>
      <c r="Y76" s="4827"/>
      <c r="Z76" s="4828"/>
      <c r="AA76" s="4850"/>
      <c r="AB76" s="4827"/>
      <c r="AC76" s="4827"/>
      <c r="AD76" s="4828"/>
      <c r="AE76" s="4850"/>
      <c r="AF76" s="4827"/>
      <c r="AG76" s="4827"/>
      <c r="AH76" s="4828"/>
    </row>
    <row r="77" spans="1:35" ht="20.25" customHeight="1" thickTop="1" thickBot="1">
      <c r="A77" s="1698"/>
      <c r="B77" s="740"/>
      <c r="C77" s="347">
        <v>5.6</v>
      </c>
      <c r="D77" s="301" t="s">
        <v>917</v>
      </c>
      <c r="E77" s="312"/>
      <c r="F77" s="313"/>
      <c r="G77" s="313"/>
      <c r="H77" s="313"/>
      <c r="I77" s="313"/>
      <c r="J77" s="4851">
        <v>21</v>
      </c>
      <c r="K77" s="4785"/>
      <c r="L77" s="4853"/>
      <c r="M77" s="4853"/>
      <c r="N77" s="4854"/>
      <c r="O77" s="4837"/>
      <c r="P77" s="4838"/>
      <c r="Q77" s="4838"/>
      <c r="R77" s="4839"/>
      <c r="S77" s="4841"/>
      <c r="T77" s="4838"/>
      <c r="U77" s="4838"/>
      <c r="V77" s="4842"/>
      <c r="W77" s="2682"/>
      <c r="X77" s="2682"/>
      <c r="Y77" s="2690"/>
      <c r="Z77" s="2691"/>
      <c r="AA77" s="2682"/>
      <c r="AB77" s="2682"/>
      <c r="AC77" s="2690"/>
      <c r="AD77" s="2691"/>
      <c r="AE77" s="2682"/>
      <c r="AF77" s="2682"/>
      <c r="AG77" s="2682"/>
      <c r="AH77" s="2682"/>
    </row>
    <row r="78" spans="1:35" ht="11.25" customHeight="1" thickTop="1" thickBot="1">
      <c r="A78" s="1698"/>
      <c r="B78" s="740"/>
      <c r="C78" s="303"/>
      <c r="D78" s="4840" t="s">
        <v>1637</v>
      </c>
      <c r="E78" s="4840"/>
      <c r="F78" s="4840"/>
      <c r="G78" s="4840"/>
      <c r="H78" s="4840"/>
      <c r="I78" s="313"/>
      <c r="J78" s="4851"/>
      <c r="K78" s="4862"/>
      <c r="L78" s="4863"/>
      <c r="M78" s="4863"/>
      <c r="N78" s="4864"/>
      <c r="O78" s="4868"/>
      <c r="P78" s="4863"/>
      <c r="Q78" s="4863"/>
      <c r="R78" s="4864"/>
      <c r="S78" s="4855">
        <f>K78+O78</f>
        <v>0</v>
      </c>
      <c r="T78" s="4856"/>
      <c r="U78" s="4856"/>
      <c r="V78" s="4857"/>
      <c r="W78" s="4683"/>
      <c r="X78" s="4684"/>
      <c r="Y78" s="4684"/>
      <c r="Z78" s="4685"/>
      <c r="AA78" s="4874"/>
      <c r="AB78" s="4684"/>
      <c r="AC78" s="4684"/>
      <c r="AD78" s="4685"/>
      <c r="AE78" s="4855">
        <f>AE20+AE24+AE72+AE75</f>
        <v>0</v>
      </c>
      <c r="AF78" s="4856"/>
      <c r="AG78" s="4856"/>
      <c r="AH78" s="4857"/>
    </row>
    <row r="79" spans="1:35" ht="11.25" customHeight="1" thickTop="1" thickBot="1">
      <c r="A79" s="1699"/>
      <c r="B79" s="1700"/>
      <c r="C79" s="1701"/>
      <c r="D79" s="1702"/>
      <c r="E79" s="1702"/>
      <c r="F79" s="1702"/>
      <c r="G79" s="1702"/>
      <c r="H79" s="1702"/>
      <c r="I79" s="1703"/>
      <c r="J79" s="4852"/>
      <c r="K79" s="4865"/>
      <c r="L79" s="4866"/>
      <c r="M79" s="4866"/>
      <c r="N79" s="4867"/>
      <c r="O79" s="4869"/>
      <c r="P79" s="4866"/>
      <c r="Q79" s="4866"/>
      <c r="R79" s="4867"/>
      <c r="S79" s="4870"/>
      <c r="T79" s="4859"/>
      <c r="U79" s="4859"/>
      <c r="V79" s="4860"/>
      <c r="W79" s="4871"/>
      <c r="X79" s="4872"/>
      <c r="Y79" s="4872"/>
      <c r="Z79" s="4873"/>
      <c r="AA79" s="4875"/>
      <c r="AB79" s="4872"/>
      <c r="AC79" s="4872"/>
      <c r="AD79" s="4873"/>
      <c r="AE79" s="4858"/>
      <c r="AF79" s="4859"/>
      <c r="AG79" s="4859"/>
      <c r="AH79" s="4860"/>
    </row>
    <row r="80" spans="1:35" ht="11.25" customHeight="1">
      <c r="A80" s="287"/>
      <c r="B80" s="818"/>
      <c r="C80" s="303"/>
      <c r="D80" s="1236"/>
      <c r="E80" s="1236"/>
      <c r="F80" s="1236"/>
      <c r="G80" s="1236"/>
      <c r="H80" s="1236"/>
      <c r="I80" s="313"/>
      <c r="J80" s="843"/>
      <c r="K80" s="844"/>
      <c r="L80" s="844"/>
      <c r="M80" s="844"/>
      <c r="N80" s="844"/>
      <c r="O80" s="844"/>
      <c r="P80" s="844"/>
      <c r="Q80" s="844"/>
      <c r="R80" s="844"/>
      <c r="S80" s="844"/>
      <c r="T80" s="844"/>
      <c r="U80" s="844"/>
      <c r="V80" s="844"/>
      <c r="W80" s="309"/>
      <c r="X80" s="309"/>
      <c r="Y80" s="309"/>
      <c r="Z80" s="309"/>
      <c r="AA80" s="309"/>
      <c r="AB80" s="309"/>
      <c r="AC80" s="309"/>
      <c r="AD80" s="309"/>
      <c r="AE80" s="309"/>
      <c r="AF80" s="309"/>
      <c r="AG80" s="309"/>
      <c r="AH80" s="309"/>
    </row>
    <row r="81" spans="1:34" ht="11.25" customHeight="1">
      <c r="A81" s="287"/>
      <c r="B81" s="4861" t="s">
        <v>156</v>
      </c>
      <c r="C81" s="4861"/>
      <c r="D81" s="4861"/>
      <c r="E81" s="4861"/>
      <c r="F81" s="4861"/>
      <c r="G81" s="4861"/>
      <c r="H81" s="4861"/>
      <c r="I81" s="4861"/>
      <c r="J81" s="845"/>
      <c r="K81" s="844"/>
      <c r="L81" s="844"/>
      <c r="M81" s="844"/>
      <c r="N81" s="844"/>
      <c r="O81" s="844"/>
      <c r="P81" s="844"/>
      <c r="Q81" s="844"/>
      <c r="R81" s="844"/>
      <c r="S81" s="844"/>
      <c r="T81" s="844"/>
      <c r="U81" s="844"/>
      <c r="V81" s="844"/>
      <c r="W81" s="309"/>
      <c r="X81" s="309"/>
      <c r="Y81" s="309"/>
      <c r="Z81" s="309"/>
      <c r="AA81" s="309"/>
      <c r="AB81" s="309"/>
      <c r="AC81" s="309"/>
      <c r="AD81" s="309"/>
      <c r="AE81" s="309"/>
      <c r="AF81" s="309"/>
      <c r="AG81" s="309"/>
      <c r="AH81" s="309"/>
    </row>
    <row r="82" spans="1:34" ht="11.25" customHeight="1">
      <c r="A82" s="287"/>
      <c r="B82" s="348" t="s">
        <v>157</v>
      </c>
      <c r="C82" s="349"/>
      <c r="D82" s="350"/>
      <c r="E82" s="350"/>
      <c r="F82" s="350"/>
      <c r="G82" s="350"/>
      <c r="H82" s="350"/>
      <c r="I82" s="350"/>
      <c r="J82" s="350"/>
      <c r="K82" s="358"/>
      <c r="L82" s="358"/>
      <c r="M82" s="358"/>
      <c r="N82" s="358"/>
      <c r="O82" s="358"/>
      <c r="P82" s="358"/>
      <c r="Q82" s="358"/>
      <c r="R82" s="359"/>
      <c r="S82" s="359"/>
      <c r="T82" s="359"/>
      <c r="U82" s="358"/>
      <c r="V82" s="358"/>
      <c r="W82" s="303"/>
      <c r="X82" s="303"/>
      <c r="Y82" s="303"/>
      <c r="Z82" s="303"/>
      <c r="AA82" s="303"/>
      <c r="AB82" s="303"/>
      <c r="AC82" s="303"/>
      <c r="AD82" s="303"/>
      <c r="AE82" s="303"/>
      <c r="AF82" s="303"/>
      <c r="AG82" s="303"/>
      <c r="AH82" s="303"/>
    </row>
    <row r="83" spans="1:34" ht="11.25" customHeight="1">
      <c r="A83" s="287"/>
      <c r="B83" s="351"/>
      <c r="C83" s="351"/>
      <c r="D83" s="356"/>
      <c r="F83" s="357"/>
      <c r="G83" s="357"/>
      <c r="H83" s="352"/>
      <c r="I83" s="352"/>
      <c r="J83" s="352"/>
      <c r="K83" s="352"/>
      <c r="L83" s="352"/>
      <c r="M83" s="352"/>
      <c r="N83" s="352"/>
      <c r="O83" s="352"/>
      <c r="P83" s="352"/>
      <c r="Q83" s="352"/>
      <c r="R83" s="352"/>
      <c r="S83" s="352"/>
      <c r="T83" s="352"/>
      <c r="U83" s="352"/>
      <c r="V83" s="352"/>
      <c r="W83" s="351"/>
      <c r="X83" s="351"/>
      <c r="Y83" s="351"/>
      <c r="Z83" s="351"/>
      <c r="AA83" s="351"/>
      <c r="AB83" s="351"/>
      <c r="AC83" s="351"/>
      <c r="AD83" s="351"/>
      <c r="AE83" s="351"/>
      <c r="AF83" s="351"/>
      <c r="AG83" s="351"/>
      <c r="AH83" s="351"/>
    </row>
    <row r="84" spans="1:34" ht="11.25" customHeight="1">
      <c r="A84" s="287"/>
      <c r="B84" s="1010"/>
      <c r="C84" s="1376" t="s">
        <v>254</v>
      </c>
      <c r="D84" s="315" t="s">
        <v>1640</v>
      </c>
      <c r="E84" s="312"/>
      <c r="F84" s="309"/>
      <c r="G84" s="309"/>
      <c r="H84" s="309"/>
      <c r="I84" s="309"/>
      <c r="J84" s="309"/>
      <c r="K84" s="309"/>
      <c r="L84" s="309"/>
      <c r="M84" s="309"/>
      <c r="N84" s="309"/>
      <c r="O84" s="309"/>
      <c r="P84" s="309"/>
      <c r="Q84" s="309"/>
      <c r="R84" s="309"/>
      <c r="S84" s="309"/>
      <c r="T84" s="1375"/>
      <c r="U84" s="1375"/>
      <c r="V84" s="1375"/>
      <c r="W84" s="1011"/>
      <c r="X84" s="1011"/>
      <c r="Y84" s="1011"/>
      <c r="Z84" s="1011"/>
      <c r="AA84" s="1011"/>
      <c r="AB84" s="1011"/>
      <c r="AC84" s="1011"/>
      <c r="AD84" s="1011"/>
      <c r="AE84" s="1011"/>
      <c r="AF84" s="1011"/>
      <c r="AG84" s="1011"/>
      <c r="AH84" s="1011"/>
    </row>
    <row r="85" spans="1:34" ht="11.25" customHeight="1">
      <c r="B85" s="1010"/>
      <c r="C85" s="354"/>
      <c r="D85" s="315" t="s">
        <v>4797</v>
      </c>
      <c r="E85" s="312"/>
      <c r="F85" s="309"/>
      <c r="G85" s="309"/>
      <c r="H85" s="309"/>
      <c r="I85" s="309"/>
      <c r="J85" s="309"/>
      <c r="K85" s="309"/>
      <c r="L85" s="309"/>
      <c r="M85" s="309"/>
      <c r="N85" s="309"/>
      <c r="O85" s="309"/>
      <c r="P85" s="309"/>
      <c r="Q85" s="309"/>
      <c r="R85" s="309"/>
      <c r="S85" s="309"/>
      <c r="T85" s="1375"/>
      <c r="U85" s="1375"/>
      <c r="V85" s="1375"/>
      <c r="W85" s="1011"/>
      <c r="X85" s="1011"/>
      <c r="Y85" s="1011"/>
      <c r="Z85" s="1011"/>
      <c r="AA85" s="1011"/>
      <c r="AB85" s="1011"/>
      <c r="AC85" s="1011"/>
      <c r="AD85" s="1011"/>
      <c r="AE85" s="1011"/>
      <c r="AF85" s="1011"/>
      <c r="AG85" s="1011"/>
      <c r="AH85" s="1011"/>
    </row>
    <row r="86" spans="1:34" ht="11.25" customHeight="1">
      <c r="B86" s="1010"/>
      <c r="C86" s="355"/>
      <c r="D86" s="310" t="s">
        <v>4799</v>
      </c>
      <c r="E86" s="346"/>
      <c r="F86" s="360"/>
      <c r="G86" s="360"/>
      <c r="H86" s="303"/>
      <c r="I86" s="303"/>
      <c r="J86" s="303"/>
      <c r="K86" s="303"/>
      <c r="L86" s="303"/>
      <c r="M86" s="303"/>
      <c r="N86" s="303"/>
      <c r="O86" s="303"/>
      <c r="P86" s="303"/>
      <c r="Q86" s="303"/>
      <c r="R86" s="303"/>
      <c r="S86" s="303"/>
      <c r="T86" s="815"/>
      <c r="U86" s="815"/>
      <c r="V86" s="815"/>
      <c r="W86" s="742"/>
      <c r="X86" s="742"/>
      <c r="Y86" s="742"/>
      <c r="Z86" s="742"/>
      <c r="AA86" s="742"/>
      <c r="AB86" s="742"/>
      <c r="AC86" s="742"/>
      <c r="AD86" s="742"/>
      <c r="AE86" s="742"/>
      <c r="AF86" s="742"/>
      <c r="AG86" s="742"/>
      <c r="AH86" s="742"/>
    </row>
    <row r="87" spans="1:34" ht="11.25" customHeight="1">
      <c r="B87" s="1010"/>
      <c r="C87" s="355"/>
      <c r="D87" s="310" t="s">
        <v>4491</v>
      </c>
      <c r="E87" s="312"/>
      <c r="F87" s="339"/>
      <c r="G87" s="339"/>
      <c r="H87" s="303"/>
      <c r="I87" s="303"/>
      <c r="J87" s="303"/>
      <c r="K87" s="303"/>
      <c r="L87" s="303"/>
      <c r="M87" s="303"/>
      <c r="N87" s="303"/>
      <c r="O87" s="303"/>
      <c r="P87" s="303"/>
      <c r="Q87" s="303"/>
      <c r="R87" s="303"/>
      <c r="S87" s="303"/>
      <c r="T87" s="815"/>
      <c r="U87" s="815"/>
      <c r="V87" s="815"/>
      <c r="W87" s="742"/>
      <c r="X87" s="742"/>
      <c r="Y87" s="742"/>
      <c r="Z87" s="742"/>
      <c r="AA87" s="742"/>
      <c r="AB87" s="742"/>
      <c r="AC87" s="742"/>
      <c r="AD87" s="742"/>
      <c r="AE87" s="742"/>
      <c r="AF87" s="742"/>
      <c r="AG87" s="742"/>
      <c r="AH87" s="742"/>
    </row>
  </sheetData>
  <sheetProtection selectLockedCells="1" selectUnlockedCells="1"/>
  <mergeCells count="243">
    <mergeCell ref="B81:I81"/>
    <mergeCell ref="D78:H78"/>
    <mergeCell ref="K78:N79"/>
    <mergeCell ref="O78:R79"/>
    <mergeCell ref="S78:V79"/>
    <mergeCell ref="W78:Z79"/>
    <mergeCell ref="AA78:AD79"/>
    <mergeCell ref="S75:V76"/>
    <mergeCell ref="W75:Z76"/>
    <mergeCell ref="AA75:AD76"/>
    <mergeCell ref="AE75:AH76"/>
    <mergeCell ref="J77:J79"/>
    <mergeCell ref="K77:N77"/>
    <mergeCell ref="O77:R77"/>
    <mergeCell ref="S77:V77"/>
    <mergeCell ref="AE78:AH79"/>
    <mergeCell ref="W72:Z73"/>
    <mergeCell ref="AA72:AD73"/>
    <mergeCell ref="AE72:AH73"/>
    <mergeCell ref="D73:H73"/>
    <mergeCell ref="J74:J76"/>
    <mergeCell ref="K74:N74"/>
    <mergeCell ref="O74:R74"/>
    <mergeCell ref="S74:V74"/>
    <mergeCell ref="K75:N76"/>
    <mergeCell ref="O75:R76"/>
    <mergeCell ref="W69:Z70"/>
    <mergeCell ref="AA69:AD70"/>
    <mergeCell ref="AE69:AH70"/>
    <mergeCell ref="J71:J73"/>
    <mergeCell ref="K71:N71"/>
    <mergeCell ref="O71:R71"/>
    <mergeCell ref="S71:V71"/>
    <mergeCell ref="K72:N73"/>
    <mergeCell ref="O72:R73"/>
    <mergeCell ref="S72:V73"/>
    <mergeCell ref="J68:J70"/>
    <mergeCell ref="K68:N68"/>
    <mergeCell ref="O68:R68"/>
    <mergeCell ref="S68:V68"/>
    <mergeCell ref="K69:N70"/>
    <mergeCell ref="O69:R70"/>
    <mergeCell ref="S69:V70"/>
    <mergeCell ref="AE64:AH65"/>
    <mergeCell ref="K66:N67"/>
    <mergeCell ref="O66:R67"/>
    <mergeCell ref="S66:V67"/>
    <mergeCell ref="W66:Z67"/>
    <mergeCell ref="AA66:AD67"/>
    <mergeCell ref="AE66:AH67"/>
    <mergeCell ref="J64:J67"/>
    <mergeCell ref="K64:N65"/>
    <mergeCell ref="O64:R65"/>
    <mergeCell ref="S64:V65"/>
    <mergeCell ref="W64:Z65"/>
    <mergeCell ref="AA64:AD65"/>
    <mergeCell ref="AE60:AH61"/>
    <mergeCell ref="K62:N63"/>
    <mergeCell ref="O62:R63"/>
    <mergeCell ref="S62:V63"/>
    <mergeCell ref="W62:Z63"/>
    <mergeCell ref="AA62:AD63"/>
    <mergeCell ref="AE62:AH63"/>
    <mergeCell ref="J60:J63"/>
    <mergeCell ref="K60:N61"/>
    <mergeCell ref="O60:R61"/>
    <mergeCell ref="S60:V61"/>
    <mergeCell ref="W60:Z61"/>
    <mergeCell ref="AA60:AD61"/>
    <mergeCell ref="AE56:AH57"/>
    <mergeCell ref="K58:N59"/>
    <mergeCell ref="O58:R59"/>
    <mergeCell ref="S58:V59"/>
    <mergeCell ref="W58:Z59"/>
    <mergeCell ref="AA58:AD59"/>
    <mergeCell ref="AE58:AH59"/>
    <mergeCell ref="J56:J59"/>
    <mergeCell ref="K56:N57"/>
    <mergeCell ref="O56:R57"/>
    <mergeCell ref="S56:V57"/>
    <mergeCell ref="W56:Z57"/>
    <mergeCell ref="AA56:AD57"/>
    <mergeCell ref="AE52:AH53"/>
    <mergeCell ref="K54:N55"/>
    <mergeCell ref="O54:R55"/>
    <mergeCell ref="S54:V55"/>
    <mergeCell ref="W54:Z55"/>
    <mergeCell ref="AA54:AD55"/>
    <mergeCell ref="AE54:AH55"/>
    <mergeCell ref="J52:J55"/>
    <mergeCell ref="K52:N53"/>
    <mergeCell ref="O52:R53"/>
    <mergeCell ref="S52:V53"/>
    <mergeCell ref="W52:Z53"/>
    <mergeCell ref="AA52:AD53"/>
    <mergeCell ref="AE48:AH49"/>
    <mergeCell ref="K50:N51"/>
    <mergeCell ref="O50:R51"/>
    <mergeCell ref="S50:V51"/>
    <mergeCell ref="W50:Z51"/>
    <mergeCell ref="AA50:AD51"/>
    <mergeCell ref="AE50:AH51"/>
    <mergeCell ref="J48:J51"/>
    <mergeCell ref="K48:N49"/>
    <mergeCell ref="O48:R49"/>
    <mergeCell ref="S48:V49"/>
    <mergeCell ref="W48:Z49"/>
    <mergeCell ref="AA48:AD49"/>
    <mergeCell ref="AA44:AD45"/>
    <mergeCell ref="AE44:AH45"/>
    <mergeCell ref="K46:N47"/>
    <mergeCell ref="O46:R47"/>
    <mergeCell ref="S46:V47"/>
    <mergeCell ref="W46:Z47"/>
    <mergeCell ref="AA46:AD47"/>
    <mergeCell ref="AE46:AH47"/>
    <mergeCell ref="E44:I44"/>
    <mergeCell ref="J44:J47"/>
    <mergeCell ref="K44:N45"/>
    <mergeCell ref="O44:R45"/>
    <mergeCell ref="S44:V45"/>
    <mergeCell ref="W44:Z45"/>
    <mergeCell ref="E47:F47"/>
    <mergeCell ref="AA40:AD41"/>
    <mergeCell ref="AE40:AH41"/>
    <mergeCell ref="K42:N43"/>
    <mergeCell ref="O42:R43"/>
    <mergeCell ref="S42:V43"/>
    <mergeCell ref="W42:Z43"/>
    <mergeCell ref="AA42:AD43"/>
    <mergeCell ref="AE42:AH43"/>
    <mergeCell ref="E39:I39"/>
    <mergeCell ref="J40:J43"/>
    <mergeCell ref="K40:N41"/>
    <mergeCell ref="O40:R41"/>
    <mergeCell ref="S40:V41"/>
    <mergeCell ref="W40:Z41"/>
    <mergeCell ref="AE36:AH37"/>
    <mergeCell ref="K38:N39"/>
    <mergeCell ref="O38:R39"/>
    <mergeCell ref="S38:V39"/>
    <mergeCell ref="W38:Z39"/>
    <mergeCell ref="AA38:AD39"/>
    <mergeCell ref="AE38:AH39"/>
    <mergeCell ref="J36:J39"/>
    <mergeCell ref="K36:N37"/>
    <mergeCell ref="O36:R37"/>
    <mergeCell ref="S36:V37"/>
    <mergeCell ref="W36:Z37"/>
    <mergeCell ref="AA36:AD37"/>
    <mergeCell ref="AE32:AH33"/>
    <mergeCell ref="K34:N35"/>
    <mergeCell ref="O34:R35"/>
    <mergeCell ref="S34:V35"/>
    <mergeCell ref="W34:Z35"/>
    <mergeCell ref="AA34:AD35"/>
    <mergeCell ref="AE34:AH35"/>
    <mergeCell ref="J32:J35"/>
    <mergeCell ref="K32:N33"/>
    <mergeCell ref="O32:R33"/>
    <mergeCell ref="S32:V33"/>
    <mergeCell ref="W32:Z33"/>
    <mergeCell ref="AA32:AD33"/>
    <mergeCell ref="J23:J26"/>
    <mergeCell ref="K23:N24"/>
    <mergeCell ref="O23:R24"/>
    <mergeCell ref="S23:V24"/>
    <mergeCell ref="W23:Z24"/>
    <mergeCell ref="AA23:AD24"/>
    <mergeCell ref="AE27:AH29"/>
    <mergeCell ref="K30:N31"/>
    <mergeCell ref="O30:R31"/>
    <mergeCell ref="S30:V31"/>
    <mergeCell ref="W30:Z31"/>
    <mergeCell ref="AA30:AD31"/>
    <mergeCell ref="AE30:AH31"/>
    <mergeCell ref="J27:J31"/>
    <mergeCell ref="K27:N29"/>
    <mergeCell ref="O27:R29"/>
    <mergeCell ref="S27:V29"/>
    <mergeCell ref="W27:Z29"/>
    <mergeCell ref="AA27:AD29"/>
    <mergeCell ref="AE23:AH24"/>
    <mergeCell ref="K25:N26"/>
    <mergeCell ref="O25:R26"/>
    <mergeCell ref="S25:V26"/>
    <mergeCell ref="W25:Z26"/>
    <mergeCell ref="AA25:AD26"/>
    <mergeCell ref="AE25:AH26"/>
    <mergeCell ref="AE19:AH20"/>
    <mergeCell ref="K21:N22"/>
    <mergeCell ref="AA21:AD22"/>
    <mergeCell ref="AE14:AH14"/>
    <mergeCell ref="L5:U5"/>
    <mergeCell ref="W5:AH5"/>
    <mergeCell ref="L6:U6"/>
    <mergeCell ref="W6:AH6"/>
    <mergeCell ref="L7:U7"/>
    <mergeCell ref="W7:AH7"/>
    <mergeCell ref="L8:U8"/>
    <mergeCell ref="W8:AH8"/>
    <mergeCell ref="O9:R11"/>
    <mergeCell ref="S11:V11"/>
    <mergeCell ref="AE21:AH22"/>
    <mergeCell ref="S17:V18"/>
    <mergeCell ref="W17:Z18"/>
    <mergeCell ref="AA17:AD18"/>
    <mergeCell ref="AE17:AH18"/>
    <mergeCell ref="AE15:AH16"/>
    <mergeCell ref="K17:N18"/>
    <mergeCell ref="O17:R18"/>
    <mergeCell ref="AE12:AH13"/>
    <mergeCell ref="W9:Z11"/>
    <mergeCell ref="AA9:AD11"/>
    <mergeCell ref="AE9:AH11"/>
    <mergeCell ref="K14:N14"/>
    <mergeCell ref="O14:R14"/>
    <mergeCell ref="S14:V14"/>
    <mergeCell ref="W14:Z14"/>
    <mergeCell ref="AA14:AD14"/>
    <mergeCell ref="K9:N11"/>
    <mergeCell ref="K12:N13"/>
    <mergeCell ref="D18:I18"/>
    <mergeCell ref="J19:J22"/>
    <mergeCell ref="K19:N20"/>
    <mergeCell ref="O19:R20"/>
    <mergeCell ref="S19:V20"/>
    <mergeCell ref="W19:Z20"/>
    <mergeCell ref="AA19:AD20"/>
    <mergeCell ref="D9:I9"/>
    <mergeCell ref="J15:J18"/>
    <mergeCell ref="K15:N16"/>
    <mergeCell ref="O15:R16"/>
    <mergeCell ref="S15:V16"/>
    <mergeCell ref="W15:Z16"/>
    <mergeCell ref="AA15:AD16"/>
    <mergeCell ref="O21:R22"/>
    <mergeCell ref="S21:V22"/>
    <mergeCell ref="W21:Z22"/>
    <mergeCell ref="O12:R13"/>
    <mergeCell ref="S12:V12"/>
    <mergeCell ref="W12:Z13"/>
    <mergeCell ref="AA12:AD13"/>
  </mergeCells>
  <dataValidations count="1">
    <dataValidation allowBlank="1" showInputMessage="1" showErrorMessage="1" prompt="Sila isi di sini_x000a_Please fill in here" sqref="K17:N18 K21:N22 K25:N26 K30:N31 K34:N35 K38:N39 K42:N43 K46:N47 K50:N51 K54:N55 K58:N59 K62:N63 K66:N67 K72:N73 K78:N79 O17:R18 O21:R22 O25:R26 O30:R31 O34:R35 O38:R39 O42:R43 O46:R47 O50:R51 O54:R55 O58:R59 O62:R63 O66:R67 O72:R73 O78:R79 W25:Z26 W30:Z31 W34:Z35 W38:Z39 W42:Z43 W46:Z47 W50:Z51 W54:Z55 W58:Z59 W62:Z63 W66:Z67 W72:Z73 W78:Z79 AA25:AD26 AA30:AD31 AA34:AD35 AA38:AD39 AA42:AD43 AA46:AD47 AA50:AD51 AA54:AD55 AA58:AD59 AA62:AD63 AA66:AD67 AA72:AD73 AA78:AD79" xr:uid="{D1561E3D-3E00-4AE4-BD6D-D2D8BBFD34DF}"/>
  </dataValidations>
  <printOptions horizontalCentered="1" verticalCentered="1"/>
  <pageMargins left="0" right="0" top="3.937007874015748E-2" bottom="0" header="0.51181102362204722" footer="0.51181102362204722"/>
  <pageSetup paperSize="9" scale="57" firstPageNumber="0" orientation="landscape" useFirstPageNumber="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Formula Database KP100</vt:lpstr>
      <vt:lpstr>Muka Hadapan (ms1)</vt:lpstr>
      <vt:lpstr>ARAHAN</vt:lpstr>
      <vt:lpstr>Soalan 1</vt:lpstr>
      <vt:lpstr>Soalan 2</vt:lpstr>
      <vt:lpstr>Soalan 2 OLD</vt:lpstr>
      <vt:lpstr>Soalan 3</vt:lpstr>
      <vt:lpstr>Soalan 4</vt:lpstr>
      <vt:lpstr>Soalan 5A</vt:lpstr>
      <vt:lpstr>Soalan 5B</vt:lpstr>
      <vt:lpstr>Soalan 6</vt:lpstr>
      <vt:lpstr>Soalan 7</vt:lpstr>
      <vt:lpstr>Soalan 8</vt:lpstr>
      <vt:lpstr>Soalan 9</vt:lpstr>
      <vt:lpstr>Soalan 10</vt:lpstr>
      <vt:lpstr>Soalan 11</vt:lpstr>
      <vt:lpstr>Soalan 12 </vt:lpstr>
      <vt:lpstr>Soalan 13A</vt:lpstr>
      <vt:lpstr>Soalan 13B</vt:lpstr>
      <vt:lpstr>Soalan 14A</vt:lpstr>
      <vt:lpstr>Soalan 14B</vt:lpstr>
      <vt:lpstr>Soalan 15</vt:lpstr>
      <vt:lpstr>Soalan 16A</vt:lpstr>
      <vt:lpstr>Soalan 16B</vt:lpstr>
      <vt:lpstr>Soalan 16C</vt:lpstr>
      <vt:lpstr>Soalan 16D</vt:lpstr>
      <vt:lpstr>Soalan 16E</vt:lpstr>
      <vt:lpstr>Soalan 17A</vt:lpstr>
      <vt:lpstr>Soalan 17B</vt:lpstr>
      <vt:lpstr>Soalan 17C</vt:lpstr>
      <vt:lpstr>Soalan 17D</vt:lpstr>
      <vt:lpstr>Soalan 17E</vt:lpstr>
      <vt:lpstr>Soalan 18 old</vt:lpstr>
      <vt:lpstr>Soalan 18</vt:lpstr>
      <vt:lpstr>Daya Saing</vt:lpstr>
      <vt:lpstr>Seksyen A</vt:lpstr>
      <vt:lpstr>Seksyen B_OGSE</vt:lpstr>
      <vt:lpstr>Seksyen C</vt:lpstr>
      <vt:lpstr>Seksyen D</vt:lpstr>
      <vt:lpstr>Seksyen E</vt:lpstr>
      <vt:lpstr>Seksyen F</vt:lpstr>
      <vt:lpstr>Seksyen G</vt:lpstr>
      <vt:lpstr>Seksyen H</vt:lpstr>
      <vt:lpstr>KEGUNAAN PEJABAT</vt:lpstr>
      <vt:lpstr>DATABASE KP100</vt:lpstr>
      <vt:lpstr>'Soalan 4'!_21Z_8106A741_5A1C_11D7_A90D_00D0B7DB5195_.wvu.Cols_1</vt:lpstr>
      <vt:lpstr>'Soalan 6'!_22Z_8106A741_5A1C_11D7_A90D_00D0B7DB5195_.wvu.PrintArea_5</vt:lpstr>
      <vt:lpstr>_22Z_8106A741_5A1C_11D7_A90D_00D0B7DB5195_.wvu.PrintArea_5</vt:lpstr>
      <vt:lpstr>ARAHAN!_23Z_8106A741_5A1C_11D7_A90D_00D0B7DB5195_.wvu.PrintArea_3</vt:lpstr>
      <vt:lpstr>'KEGUNAAN PEJABAT'!_23Z_8106A741_5A1C_11D7_A90D_00D0B7DB5195_.wvu.PrintArea_3</vt:lpstr>
      <vt:lpstr>_23Z_8106A741_5A1C_11D7_A90D_00D0B7DB5195_.wvu.PrintArea_3</vt:lpstr>
      <vt:lpstr>'Soalan 4'!_24Z_8106A741_5A1C_11D7_A90D_00D0B7DB5195_.wvu.PrintArea_4</vt:lpstr>
      <vt:lpstr>'Soalan 9'!_27Z_8106A741_5A1C_11D7_A90D_00D0B7DB5195_.wvu.PrintArea_6</vt:lpstr>
      <vt:lpstr>_27Z_8106A741_5A1C_11D7_A90D_00D0B7DB5195_.wvu.PrintArea_6</vt:lpstr>
      <vt:lpstr>ARAHAN!Print_Area</vt:lpstr>
      <vt:lpstr>'Daya Saing'!Print_Area</vt:lpstr>
      <vt:lpstr>'KEGUNAAN PEJABAT'!Print_Area</vt:lpstr>
      <vt:lpstr>'Muka Hadapan (ms1)'!Print_Area</vt:lpstr>
      <vt:lpstr>'Seksyen A'!Print_Area</vt:lpstr>
      <vt:lpstr>'Seksyen B_OGSE'!Print_Area</vt:lpstr>
      <vt:lpstr>'Seksyen C'!Print_Area</vt:lpstr>
      <vt:lpstr>'Seksyen D'!Print_Area</vt:lpstr>
      <vt:lpstr>'Seksyen E'!Print_Area</vt:lpstr>
      <vt:lpstr>'Seksyen F'!Print_Area</vt:lpstr>
      <vt:lpstr>'Seksyen G'!Print_Area</vt:lpstr>
      <vt:lpstr>'Seksyen H'!Print_Area</vt:lpstr>
      <vt:lpstr>'Soalan 1'!Print_Area</vt:lpstr>
      <vt:lpstr>'Soalan 10'!Print_Area</vt:lpstr>
      <vt:lpstr>'Soalan 11'!Print_Area</vt:lpstr>
      <vt:lpstr>'Soalan 12 '!Print_Area</vt:lpstr>
      <vt:lpstr>'Soalan 13A'!Print_Area</vt:lpstr>
      <vt:lpstr>'Soalan 13B'!Print_Area</vt:lpstr>
      <vt:lpstr>'Soalan 14A'!Print_Area</vt:lpstr>
      <vt:lpstr>'Soalan 14B'!Print_Area</vt:lpstr>
      <vt:lpstr>'Soalan 15'!Print_Area</vt:lpstr>
      <vt:lpstr>'Soalan 16A'!Print_Area</vt:lpstr>
      <vt:lpstr>'Soalan 18'!Print_Area</vt:lpstr>
      <vt:lpstr>'Soalan 18 old'!Print_Area</vt:lpstr>
      <vt:lpstr>'Soalan 2'!Print_Area</vt:lpstr>
      <vt:lpstr>'Soalan 2 OLD'!Print_Area</vt:lpstr>
      <vt:lpstr>'Soalan 3'!Print_Area</vt:lpstr>
      <vt:lpstr>'Soalan 4'!Print_Area</vt:lpstr>
      <vt:lpstr>'Soalan 5A'!Print_Area</vt:lpstr>
      <vt:lpstr>'Soalan 5B'!Print_Area</vt:lpstr>
      <vt:lpstr>'Soalan 6'!Print_Area</vt:lpstr>
      <vt:lpstr>'Soalan 7'!Print_Area</vt:lpstr>
      <vt:lpstr>'Soalan 8'!Print_Area</vt:lpstr>
      <vt:lpstr>'Soalan 9'!Print_Area</vt:lpstr>
      <vt:lpstr>'Daya Saing'!Z_8106A741_5A1C_11D7_A90D_00D0B7DB5195_.wvu.Rows</vt:lpstr>
      <vt:lpstr>'Soalan 12 '!Z_8106A741_5A1C_11D7_A90D_00D0B7DB5195_.wvu.Rows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Leyah Anak Ampor</dc:creator>
  <cp:lastModifiedBy>Wan Nuraliya Afifah Wan Ramli</cp:lastModifiedBy>
  <cp:lastPrinted>2025-10-31T07:44:21Z</cp:lastPrinted>
  <dcterms:created xsi:type="dcterms:W3CDTF">2011-07-01T02:42:00Z</dcterms:created>
  <dcterms:modified xsi:type="dcterms:W3CDTF">2026-04-29T02:16:57Z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1033-11.2.0.9363</vt:lpwstr>
  </property>
</Properties>
</file>